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tthew.cunningham\Desktop\"/>
    </mc:Choice>
  </mc:AlternateContent>
  <bookViews>
    <workbookView xWindow="0" yWindow="0" windowWidth="13730" windowHeight="6760"/>
  </bookViews>
  <sheets>
    <sheet name="Map Chart" sheetId="5" r:id="rId1"/>
    <sheet name="Coverage Chart" sheetId="11" r:id="rId2"/>
    <sheet name="Best Server Chart" sheetId="18" r:id="rId3"/>
    <sheet name="Frequency Plan Chart" sheetId="9" r:id="rId4"/>
    <sheet name="Interference Chart" sheetId="16" r:id="rId5"/>
    <sheet name="Site Data" sheetId="3" r:id="rId6"/>
    <sheet name="Postcode Data" sheetId="4" r:id="rId7"/>
    <sheet name="Coverage Data" sheetId="8" r:id="rId8"/>
    <sheet name="Frequency Plan Data" sheetId="15" r:id="rId9"/>
    <sheet name="Premises Distribution Chart" sheetId="19" r:id="rId10"/>
  </sheets>
  <calcPr calcId="152511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2" i="3" l="1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T27" i="3" l="1"/>
  <c r="T28" i="3"/>
  <c r="T29" i="3"/>
  <c r="T30" i="3"/>
  <c r="T31" i="3"/>
  <c r="T32" i="3"/>
  <c r="T33" i="3"/>
  <c r="T34" i="3"/>
  <c r="T35" i="3"/>
  <c r="T36" i="3"/>
  <c r="T37" i="3"/>
  <c r="T26" i="3"/>
  <c r="C598" i="8"/>
  <c r="C597" i="8"/>
  <c r="C596" i="8"/>
  <c r="C595" i="8"/>
  <c r="C594" i="8"/>
  <c r="C593" i="8"/>
  <c r="C592" i="8"/>
  <c r="C591" i="8"/>
  <c r="C590" i="8"/>
  <c r="C589" i="8"/>
  <c r="C588" i="8"/>
  <c r="C587" i="8"/>
  <c r="C586" i="8"/>
  <c r="C585" i="8"/>
  <c r="C584" i="8"/>
  <c r="C583" i="8"/>
  <c r="C582" i="8"/>
  <c r="C581" i="8"/>
  <c r="C580" i="8"/>
  <c r="C579" i="8"/>
  <c r="C578" i="8"/>
  <c r="C577" i="8"/>
  <c r="C576" i="8"/>
  <c r="C575" i="8"/>
  <c r="C574" i="8"/>
  <c r="C573" i="8"/>
  <c r="C572" i="8"/>
  <c r="C571" i="8"/>
  <c r="C570" i="8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AA7" i="4" l="1"/>
  <c r="AA8" i="4"/>
  <c r="AA11" i="4"/>
  <c r="AA12" i="4"/>
  <c r="AA13" i="4"/>
  <c r="AA14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1" i="4"/>
  <c r="AA34" i="4"/>
  <c r="AA35" i="4"/>
  <c r="AA36" i="4"/>
  <c r="AA37" i="4"/>
  <c r="AA38" i="4"/>
  <c r="AA39" i="4"/>
  <c r="AA40" i="4"/>
  <c r="AA41" i="4"/>
  <c r="AA42" i="4"/>
  <c r="AA46" i="4"/>
  <c r="AA47" i="4"/>
  <c r="AA49" i="4"/>
  <c r="AA50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8" i="4"/>
  <c r="AA69" i="4"/>
  <c r="AA70" i="4"/>
  <c r="AA72" i="4"/>
  <c r="AA76" i="4"/>
  <c r="AA78" i="4"/>
  <c r="AA80" i="4"/>
  <c r="AA81" i="4"/>
  <c r="AA83" i="4"/>
  <c r="AA86" i="4"/>
  <c r="AA88" i="4"/>
  <c r="AA90" i="4"/>
  <c r="AA91" i="4"/>
  <c r="AA92" i="4"/>
  <c r="AA93" i="4"/>
  <c r="AA95" i="4"/>
  <c r="AA96" i="4"/>
  <c r="AA97" i="4"/>
  <c r="AA98" i="4"/>
  <c r="AA100" i="4"/>
  <c r="AA101" i="4"/>
  <c r="AA103" i="4"/>
  <c r="AA105" i="4"/>
  <c r="AA106" i="4"/>
  <c r="AA107" i="4"/>
  <c r="AA108" i="4"/>
  <c r="AA109" i="4"/>
  <c r="AA110" i="4"/>
  <c r="AA111" i="4"/>
  <c r="AA112" i="4"/>
  <c r="AA113" i="4"/>
  <c r="AA114" i="4"/>
  <c r="AA116" i="4"/>
  <c r="AA119" i="4"/>
  <c r="AA120" i="4"/>
  <c r="AA122" i="4"/>
  <c r="AA123" i="4"/>
  <c r="AA124" i="4"/>
  <c r="AA125" i="4"/>
  <c r="AA127" i="4"/>
  <c r="AA129" i="4"/>
  <c r="AA130" i="4"/>
  <c r="AA131" i="4"/>
  <c r="AA132" i="4"/>
  <c r="AA134" i="4"/>
  <c r="AA136" i="4"/>
  <c r="AA137" i="4"/>
  <c r="AA138" i="4"/>
  <c r="AA139" i="4"/>
  <c r="AA141" i="4"/>
  <c r="AA142" i="4"/>
  <c r="AA146" i="4"/>
  <c r="AA148" i="4"/>
  <c r="AA149" i="4"/>
  <c r="AA150" i="4"/>
  <c r="AA152" i="4"/>
  <c r="AA154" i="4"/>
  <c r="AA155" i="4"/>
  <c r="AA156" i="4"/>
  <c r="AA157" i="4"/>
  <c r="AA158" i="4"/>
  <c r="AA159" i="4"/>
  <c r="AA160" i="4"/>
  <c r="AA161" i="4"/>
  <c r="AA164" i="4"/>
  <c r="AA166" i="4"/>
  <c r="AA167" i="4"/>
  <c r="AA168" i="4"/>
  <c r="AA171" i="4"/>
  <c r="AA172" i="4"/>
  <c r="AA174" i="4"/>
  <c r="AA176" i="4"/>
  <c r="AA177" i="4"/>
  <c r="AA178" i="4"/>
  <c r="AA179" i="4"/>
  <c r="AA180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7" i="4"/>
  <c r="AA219" i="4"/>
  <c r="AA221" i="4"/>
  <c r="AA222" i="4"/>
  <c r="AA223" i="4"/>
  <c r="AA224" i="4"/>
  <c r="AA226" i="4"/>
  <c r="AA227" i="4"/>
  <c r="AA228" i="4"/>
  <c r="AA229" i="4"/>
  <c r="AA230" i="4"/>
  <c r="AA231" i="4"/>
  <c r="AA232" i="4"/>
  <c r="AA233" i="4"/>
  <c r="AA234" i="4"/>
  <c r="AA235" i="4"/>
  <c r="AA236" i="4"/>
  <c r="AA239" i="4"/>
  <c r="AA240" i="4"/>
  <c r="AA241" i="4"/>
  <c r="AA244" i="4"/>
  <c r="AA246" i="4"/>
  <c r="AA249" i="4"/>
  <c r="AA250" i="4"/>
  <c r="AA252" i="4"/>
  <c r="AA253" i="4"/>
  <c r="AA255" i="4"/>
  <c r="AA256" i="4"/>
  <c r="AA257" i="4"/>
  <c r="AA258" i="4"/>
  <c r="AA259" i="4"/>
  <c r="AA260" i="4"/>
  <c r="AA261" i="4"/>
  <c r="AA262" i="4"/>
  <c r="AA263" i="4"/>
  <c r="AA265" i="4"/>
  <c r="AA267" i="4"/>
  <c r="AA268" i="4"/>
  <c r="AA269" i="4"/>
  <c r="AA270" i="4"/>
  <c r="AA271" i="4"/>
  <c r="AA273" i="4"/>
  <c r="AA274" i="4"/>
  <c r="AA276" i="4"/>
  <c r="AA278" i="4"/>
  <c r="AA279" i="4"/>
  <c r="AA281" i="4"/>
  <c r="AA282" i="4"/>
  <c r="AA283" i="4"/>
  <c r="AA284" i="4"/>
  <c r="AA285" i="4"/>
  <c r="AA287" i="4"/>
  <c r="AA288" i="4"/>
  <c r="AA289" i="4"/>
  <c r="AA290" i="4"/>
  <c r="AA291" i="4"/>
  <c r="AA292" i="4"/>
  <c r="AA293" i="4"/>
  <c r="AA294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9" i="4"/>
  <c r="AA310" i="4"/>
  <c r="AA311" i="4"/>
  <c r="AA312" i="4"/>
  <c r="AA313" i="4"/>
  <c r="AA314" i="4"/>
  <c r="AA315" i="4"/>
  <c r="AA317" i="4"/>
  <c r="AA318" i="4"/>
  <c r="AA321" i="4"/>
  <c r="AA322" i="4"/>
  <c r="AA323" i="4"/>
  <c r="AA325" i="4"/>
  <c r="AA326" i="4"/>
  <c r="AA327" i="4"/>
  <c r="AA329" i="4"/>
  <c r="AA332" i="4"/>
  <c r="AA333" i="4"/>
  <c r="AA334" i="4"/>
  <c r="AA335" i="4"/>
  <c r="AA336" i="4"/>
  <c r="AA338" i="4"/>
  <c r="AA339" i="4"/>
  <c r="AA340" i="4"/>
  <c r="AA341" i="4"/>
  <c r="AA342" i="4"/>
  <c r="AA343" i="4"/>
  <c r="AA344" i="4"/>
  <c r="AA348" i="4"/>
  <c r="AA350" i="4"/>
  <c r="AA351" i="4"/>
  <c r="AA352" i="4"/>
  <c r="AA355" i="4"/>
  <c r="AA356" i="4"/>
  <c r="AA357" i="4"/>
  <c r="AA358" i="4"/>
  <c r="AA361" i="4"/>
  <c r="AA363" i="4"/>
  <c r="AA365" i="4"/>
  <c r="AA366" i="4"/>
  <c r="AA367" i="4"/>
  <c r="AA368" i="4"/>
  <c r="AA369" i="4"/>
  <c r="AA372" i="4"/>
  <c r="AA376" i="4"/>
  <c r="AA377" i="4"/>
  <c r="AA380" i="4"/>
  <c r="AA381" i="4"/>
  <c r="AA382" i="4"/>
  <c r="AA383" i="4"/>
  <c r="AA384" i="4"/>
  <c r="AA385" i="4"/>
  <c r="AA386" i="4"/>
  <c r="AA387" i="4"/>
  <c r="AA389" i="4"/>
  <c r="AA390" i="4"/>
  <c r="AA393" i="4"/>
  <c r="AA396" i="4"/>
  <c r="AA398" i="4"/>
  <c r="AA399" i="4"/>
  <c r="AA400" i="4"/>
  <c r="AA402" i="4"/>
  <c r="AA403" i="4"/>
  <c r="AA404" i="4"/>
  <c r="AA405" i="4"/>
  <c r="AA406" i="4"/>
  <c r="AA408" i="4"/>
  <c r="AA409" i="4"/>
  <c r="AA410" i="4"/>
  <c r="AA411" i="4"/>
  <c r="AA413" i="4"/>
  <c r="AA414" i="4"/>
  <c r="AA418" i="4"/>
  <c r="AA419" i="4"/>
  <c r="AA420" i="4"/>
  <c r="AA422" i="4"/>
  <c r="AA423" i="4"/>
  <c r="AA424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9" i="4"/>
  <c r="AA441" i="4"/>
  <c r="AA445" i="4"/>
  <c r="AA446" i="4"/>
  <c r="AA447" i="4"/>
  <c r="AA449" i="4"/>
  <c r="AA450" i="4"/>
  <c r="AA452" i="4"/>
  <c r="AA453" i="4"/>
  <c r="AA454" i="4"/>
  <c r="AA455" i="4"/>
  <c r="AA457" i="4"/>
  <c r="AA458" i="4"/>
  <c r="AA459" i="4"/>
  <c r="AA460" i="4"/>
  <c r="AA461" i="4"/>
  <c r="AA465" i="4"/>
  <c r="AA466" i="4"/>
  <c r="AA467" i="4"/>
  <c r="AA468" i="4"/>
  <c r="AA469" i="4"/>
  <c r="AA470" i="4"/>
  <c r="AA471" i="4"/>
  <c r="AA473" i="4"/>
  <c r="AA476" i="4"/>
  <c r="AA477" i="4"/>
  <c r="AA478" i="4"/>
  <c r="AA479" i="4"/>
  <c r="AA482" i="4"/>
  <c r="AA483" i="4"/>
  <c r="AA484" i="4"/>
  <c r="AA485" i="4"/>
  <c r="AA486" i="4"/>
  <c r="AA487" i="4"/>
  <c r="AA488" i="4"/>
  <c r="AA489" i="4"/>
  <c r="AA490" i="4"/>
  <c r="AA491" i="4"/>
  <c r="AA493" i="4"/>
  <c r="AA494" i="4"/>
  <c r="AA495" i="4"/>
  <c r="AA497" i="4"/>
  <c r="AA499" i="4"/>
  <c r="AA500" i="4"/>
  <c r="AA502" i="4"/>
  <c r="AA503" i="4"/>
  <c r="AA504" i="4"/>
  <c r="AA505" i="4"/>
  <c r="AA507" i="4"/>
  <c r="AA508" i="4"/>
  <c r="AA511" i="4"/>
  <c r="AA512" i="4"/>
  <c r="AA513" i="4"/>
  <c r="AA514" i="4"/>
  <c r="AA515" i="4"/>
  <c r="AA516" i="4"/>
  <c r="AA517" i="4"/>
  <c r="AA518" i="4"/>
  <c r="AA521" i="4"/>
  <c r="AA522" i="4"/>
  <c r="AA523" i="4"/>
  <c r="AA524" i="4"/>
  <c r="AA526" i="4"/>
  <c r="AA527" i="4"/>
  <c r="AA529" i="4"/>
  <c r="AA531" i="4"/>
  <c r="AA532" i="4"/>
  <c r="AA534" i="4"/>
  <c r="AA535" i="4"/>
  <c r="AA536" i="4"/>
  <c r="AA539" i="4"/>
  <c r="AA540" i="4"/>
  <c r="AA541" i="4"/>
  <c r="AA542" i="4"/>
  <c r="AA544" i="4"/>
  <c r="AA545" i="4"/>
  <c r="AA547" i="4"/>
  <c r="AA548" i="4"/>
  <c r="AA549" i="4"/>
  <c r="AA550" i="4"/>
  <c r="AA551" i="4"/>
  <c r="AA552" i="4"/>
  <c r="AA553" i="4"/>
  <c r="AA554" i="4"/>
  <c r="AA555" i="4"/>
  <c r="AA559" i="4"/>
  <c r="AA560" i="4"/>
  <c r="AA562" i="4"/>
  <c r="AA563" i="4"/>
  <c r="AA566" i="4"/>
  <c r="AA567" i="4"/>
  <c r="AA568" i="4"/>
  <c r="AA569" i="4"/>
  <c r="AA571" i="4"/>
  <c r="AA573" i="4"/>
  <c r="AA574" i="4"/>
  <c r="AA576" i="4"/>
  <c r="AA578" i="4"/>
  <c r="AA581" i="4"/>
  <c r="AA582" i="4"/>
  <c r="AA586" i="4"/>
  <c r="AA587" i="4"/>
  <c r="AA588" i="4"/>
  <c r="AA589" i="4"/>
  <c r="AA590" i="4"/>
  <c r="AA591" i="4"/>
  <c r="AA592" i="4"/>
  <c r="AA594" i="4"/>
  <c r="AA595" i="4"/>
  <c r="AA598" i="4"/>
  <c r="AA6" i="4"/>
  <c r="E7" i="4" l="1"/>
  <c r="M7" i="4" s="1"/>
  <c r="D7" i="15" s="1"/>
  <c r="E8" i="4"/>
  <c r="M8" i="4" s="1"/>
  <c r="D8" i="15" s="1"/>
  <c r="E9" i="4"/>
  <c r="E10" i="4"/>
  <c r="E11" i="4"/>
  <c r="M11" i="4" s="1"/>
  <c r="D11" i="15" s="1"/>
  <c r="E12" i="4"/>
  <c r="M12" i="4" s="1"/>
  <c r="D12" i="15" s="1"/>
  <c r="E13" i="4"/>
  <c r="M13" i="4" s="1"/>
  <c r="D13" i="15" s="1"/>
  <c r="E14" i="4"/>
  <c r="M14" i="4" s="1"/>
  <c r="D14" i="15" s="1"/>
  <c r="E15" i="4"/>
  <c r="E16" i="4"/>
  <c r="M16" i="4" s="1"/>
  <c r="D16" i="15" s="1"/>
  <c r="E17" i="4"/>
  <c r="M17" i="4" s="1"/>
  <c r="D17" i="15" s="1"/>
  <c r="E18" i="4"/>
  <c r="M18" i="4" s="1"/>
  <c r="D18" i="15" s="1"/>
  <c r="E19" i="4"/>
  <c r="M19" i="4" s="1"/>
  <c r="D19" i="15" s="1"/>
  <c r="E20" i="4"/>
  <c r="M20" i="4" s="1"/>
  <c r="D20" i="15" s="1"/>
  <c r="E21" i="4"/>
  <c r="M21" i="4" s="1"/>
  <c r="D21" i="15" s="1"/>
  <c r="E22" i="4"/>
  <c r="M22" i="4" s="1"/>
  <c r="D22" i="15" s="1"/>
  <c r="E23" i="4"/>
  <c r="M23" i="4" s="1"/>
  <c r="D23" i="15" s="1"/>
  <c r="E24" i="4"/>
  <c r="M24" i="4" s="1"/>
  <c r="D24" i="15" s="1"/>
  <c r="E25" i="4"/>
  <c r="M25" i="4" s="1"/>
  <c r="D25" i="15" s="1"/>
  <c r="E26" i="4"/>
  <c r="M26" i="4" s="1"/>
  <c r="D26" i="15" s="1"/>
  <c r="E27" i="4"/>
  <c r="M27" i="4" s="1"/>
  <c r="D27" i="15" s="1"/>
  <c r="E28" i="4"/>
  <c r="M28" i="4" s="1"/>
  <c r="D28" i="15" s="1"/>
  <c r="E29" i="4"/>
  <c r="M29" i="4" s="1"/>
  <c r="D29" i="15" s="1"/>
  <c r="E30" i="4"/>
  <c r="E31" i="4"/>
  <c r="M31" i="4" s="1"/>
  <c r="D31" i="15" s="1"/>
  <c r="E32" i="4"/>
  <c r="E33" i="4"/>
  <c r="E34" i="4"/>
  <c r="M34" i="4" s="1"/>
  <c r="D34" i="15" s="1"/>
  <c r="E35" i="4"/>
  <c r="M35" i="4" s="1"/>
  <c r="D35" i="15" s="1"/>
  <c r="E36" i="4"/>
  <c r="M36" i="4" s="1"/>
  <c r="D36" i="15" s="1"/>
  <c r="E37" i="4"/>
  <c r="M37" i="4" s="1"/>
  <c r="D37" i="15" s="1"/>
  <c r="E38" i="4"/>
  <c r="M38" i="4" s="1"/>
  <c r="D38" i="15" s="1"/>
  <c r="E39" i="4"/>
  <c r="M39" i="4" s="1"/>
  <c r="D39" i="15" s="1"/>
  <c r="E40" i="4"/>
  <c r="M40" i="4" s="1"/>
  <c r="D40" i="15" s="1"/>
  <c r="E41" i="4"/>
  <c r="M41" i="4" s="1"/>
  <c r="D41" i="15" s="1"/>
  <c r="E42" i="4"/>
  <c r="M42" i="4" s="1"/>
  <c r="D42" i="15" s="1"/>
  <c r="E43" i="4"/>
  <c r="E44" i="4"/>
  <c r="E45" i="4"/>
  <c r="E46" i="4"/>
  <c r="M46" i="4" s="1"/>
  <c r="D46" i="15" s="1"/>
  <c r="E47" i="4"/>
  <c r="M47" i="4" s="1"/>
  <c r="D47" i="15" s="1"/>
  <c r="E48" i="4"/>
  <c r="E49" i="4"/>
  <c r="M49" i="4" s="1"/>
  <c r="D49" i="15" s="1"/>
  <c r="E50" i="4"/>
  <c r="M50" i="4" s="1"/>
  <c r="D50" i="15" s="1"/>
  <c r="E51" i="4"/>
  <c r="E52" i="4"/>
  <c r="M52" i="4" s="1"/>
  <c r="D52" i="15" s="1"/>
  <c r="E53" i="4"/>
  <c r="M53" i="4" s="1"/>
  <c r="D53" i="15" s="1"/>
  <c r="E54" i="4"/>
  <c r="M54" i="4" s="1"/>
  <c r="D54" i="15" s="1"/>
  <c r="E55" i="4"/>
  <c r="M55" i="4" s="1"/>
  <c r="D55" i="15" s="1"/>
  <c r="E56" i="4"/>
  <c r="M56" i="4" s="1"/>
  <c r="D56" i="15" s="1"/>
  <c r="E57" i="4"/>
  <c r="M57" i="4" s="1"/>
  <c r="D57" i="15" s="1"/>
  <c r="E58" i="4"/>
  <c r="M58" i="4" s="1"/>
  <c r="D58" i="15" s="1"/>
  <c r="E59" i="4"/>
  <c r="M59" i="4" s="1"/>
  <c r="D59" i="15" s="1"/>
  <c r="E60" i="4"/>
  <c r="M60" i="4" s="1"/>
  <c r="D60" i="15" s="1"/>
  <c r="E61" i="4"/>
  <c r="M61" i="4" s="1"/>
  <c r="D61" i="15" s="1"/>
  <c r="E62" i="4"/>
  <c r="M62" i="4" s="1"/>
  <c r="D62" i="15" s="1"/>
  <c r="E63" i="4"/>
  <c r="M63" i="4" s="1"/>
  <c r="D63" i="15" s="1"/>
  <c r="E64" i="4"/>
  <c r="M64" i="4" s="1"/>
  <c r="D64" i="15" s="1"/>
  <c r="E65" i="4"/>
  <c r="M65" i="4" s="1"/>
  <c r="D65" i="15" s="1"/>
  <c r="E66" i="4"/>
  <c r="M66" i="4" s="1"/>
  <c r="D66" i="15" s="1"/>
  <c r="E67" i="4"/>
  <c r="E68" i="4"/>
  <c r="M68" i="4" s="1"/>
  <c r="D68" i="15" s="1"/>
  <c r="E69" i="4"/>
  <c r="M69" i="4" s="1"/>
  <c r="D69" i="15" s="1"/>
  <c r="E70" i="4"/>
  <c r="M70" i="4" s="1"/>
  <c r="D70" i="15" s="1"/>
  <c r="E71" i="4"/>
  <c r="E72" i="4"/>
  <c r="M72" i="4" s="1"/>
  <c r="D72" i="15" s="1"/>
  <c r="E73" i="4"/>
  <c r="E74" i="4"/>
  <c r="E75" i="4"/>
  <c r="E76" i="4"/>
  <c r="M76" i="4" s="1"/>
  <c r="D76" i="15" s="1"/>
  <c r="E77" i="4"/>
  <c r="E78" i="4"/>
  <c r="M78" i="4" s="1"/>
  <c r="D78" i="15" s="1"/>
  <c r="E79" i="4"/>
  <c r="E80" i="4"/>
  <c r="M80" i="4" s="1"/>
  <c r="D80" i="15" s="1"/>
  <c r="E81" i="4"/>
  <c r="M81" i="4" s="1"/>
  <c r="D81" i="15" s="1"/>
  <c r="E82" i="4"/>
  <c r="E83" i="4"/>
  <c r="M83" i="4" s="1"/>
  <c r="D83" i="15" s="1"/>
  <c r="E84" i="4"/>
  <c r="E85" i="4"/>
  <c r="E86" i="4"/>
  <c r="M86" i="4" s="1"/>
  <c r="D86" i="15" s="1"/>
  <c r="E87" i="4"/>
  <c r="E88" i="4"/>
  <c r="M88" i="4" s="1"/>
  <c r="D88" i="15" s="1"/>
  <c r="E89" i="4"/>
  <c r="E90" i="4"/>
  <c r="M90" i="4" s="1"/>
  <c r="D90" i="15" s="1"/>
  <c r="E91" i="4"/>
  <c r="M91" i="4" s="1"/>
  <c r="D91" i="15" s="1"/>
  <c r="E92" i="4"/>
  <c r="M92" i="4" s="1"/>
  <c r="D92" i="15" s="1"/>
  <c r="E93" i="4"/>
  <c r="M93" i="4" s="1"/>
  <c r="D93" i="15" s="1"/>
  <c r="E94" i="4"/>
  <c r="E95" i="4"/>
  <c r="M95" i="4" s="1"/>
  <c r="D95" i="15" s="1"/>
  <c r="E96" i="4"/>
  <c r="M96" i="4" s="1"/>
  <c r="D96" i="15" s="1"/>
  <c r="E97" i="4"/>
  <c r="M97" i="4" s="1"/>
  <c r="D97" i="15" s="1"/>
  <c r="E98" i="4"/>
  <c r="M98" i="4" s="1"/>
  <c r="D98" i="15" s="1"/>
  <c r="E99" i="4"/>
  <c r="E100" i="4"/>
  <c r="M100" i="4" s="1"/>
  <c r="D100" i="15" s="1"/>
  <c r="E101" i="4"/>
  <c r="M101" i="4" s="1"/>
  <c r="D101" i="15" s="1"/>
  <c r="E102" i="4"/>
  <c r="E103" i="4"/>
  <c r="M103" i="4" s="1"/>
  <c r="D103" i="15" s="1"/>
  <c r="E104" i="4"/>
  <c r="E105" i="4"/>
  <c r="M105" i="4" s="1"/>
  <c r="D105" i="15" s="1"/>
  <c r="E106" i="4"/>
  <c r="M106" i="4" s="1"/>
  <c r="D106" i="15" s="1"/>
  <c r="E107" i="4"/>
  <c r="M107" i="4" s="1"/>
  <c r="D107" i="15" s="1"/>
  <c r="E108" i="4"/>
  <c r="M108" i="4" s="1"/>
  <c r="D108" i="15" s="1"/>
  <c r="E109" i="4"/>
  <c r="M109" i="4" s="1"/>
  <c r="D109" i="15" s="1"/>
  <c r="E110" i="4"/>
  <c r="M110" i="4" s="1"/>
  <c r="D110" i="15" s="1"/>
  <c r="E111" i="4"/>
  <c r="M111" i="4" s="1"/>
  <c r="D111" i="15" s="1"/>
  <c r="E112" i="4"/>
  <c r="M112" i="4" s="1"/>
  <c r="D112" i="15" s="1"/>
  <c r="E113" i="4"/>
  <c r="M113" i="4" s="1"/>
  <c r="D113" i="15" s="1"/>
  <c r="E114" i="4"/>
  <c r="M114" i="4" s="1"/>
  <c r="D114" i="15" s="1"/>
  <c r="E115" i="4"/>
  <c r="E116" i="4"/>
  <c r="M116" i="4" s="1"/>
  <c r="D116" i="15" s="1"/>
  <c r="E117" i="4"/>
  <c r="E118" i="4"/>
  <c r="E119" i="4"/>
  <c r="M119" i="4" s="1"/>
  <c r="D119" i="15" s="1"/>
  <c r="E120" i="4"/>
  <c r="M120" i="4" s="1"/>
  <c r="D120" i="15" s="1"/>
  <c r="E121" i="4"/>
  <c r="E122" i="4"/>
  <c r="M122" i="4" s="1"/>
  <c r="D122" i="15" s="1"/>
  <c r="E123" i="4"/>
  <c r="M123" i="4" s="1"/>
  <c r="D123" i="15" s="1"/>
  <c r="E124" i="4"/>
  <c r="M124" i="4" s="1"/>
  <c r="D124" i="15" s="1"/>
  <c r="E125" i="4"/>
  <c r="M125" i="4" s="1"/>
  <c r="D125" i="15" s="1"/>
  <c r="E126" i="4"/>
  <c r="E127" i="4"/>
  <c r="M127" i="4" s="1"/>
  <c r="D127" i="15" s="1"/>
  <c r="E128" i="4"/>
  <c r="E129" i="4"/>
  <c r="M129" i="4" s="1"/>
  <c r="D129" i="15" s="1"/>
  <c r="E130" i="4"/>
  <c r="M130" i="4" s="1"/>
  <c r="D130" i="15" s="1"/>
  <c r="E131" i="4"/>
  <c r="M131" i="4" s="1"/>
  <c r="D131" i="15" s="1"/>
  <c r="E132" i="4"/>
  <c r="M132" i="4" s="1"/>
  <c r="D132" i="15" s="1"/>
  <c r="E133" i="4"/>
  <c r="E134" i="4"/>
  <c r="M134" i="4" s="1"/>
  <c r="D134" i="15" s="1"/>
  <c r="E135" i="4"/>
  <c r="E136" i="4"/>
  <c r="M136" i="4" s="1"/>
  <c r="D136" i="15" s="1"/>
  <c r="E137" i="4"/>
  <c r="M137" i="4" s="1"/>
  <c r="D137" i="15" s="1"/>
  <c r="E138" i="4"/>
  <c r="M138" i="4" s="1"/>
  <c r="D138" i="15" s="1"/>
  <c r="E139" i="4"/>
  <c r="M139" i="4" s="1"/>
  <c r="D139" i="15" s="1"/>
  <c r="E140" i="4"/>
  <c r="E141" i="4"/>
  <c r="M141" i="4" s="1"/>
  <c r="D141" i="15" s="1"/>
  <c r="E142" i="4"/>
  <c r="M142" i="4" s="1"/>
  <c r="D142" i="15" s="1"/>
  <c r="E143" i="4"/>
  <c r="E144" i="4"/>
  <c r="E145" i="4"/>
  <c r="E146" i="4"/>
  <c r="M146" i="4" s="1"/>
  <c r="D146" i="15" s="1"/>
  <c r="E147" i="4"/>
  <c r="E148" i="4"/>
  <c r="M148" i="4" s="1"/>
  <c r="D148" i="15" s="1"/>
  <c r="E149" i="4"/>
  <c r="M149" i="4" s="1"/>
  <c r="D149" i="15" s="1"/>
  <c r="E150" i="4"/>
  <c r="M150" i="4" s="1"/>
  <c r="D150" i="15" s="1"/>
  <c r="E151" i="4"/>
  <c r="E152" i="4"/>
  <c r="M152" i="4" s="1"/>
  <c r="D152" i="15" s="1"/>
  <c r="E153" i="4"/>
  <c r="E154" i="4"/>
  <c r="M154" i="4" s="1"/>
  <c r="D154" i="15" s="1"/>
  <c r="E155" i="4"/>
  <c r="M155" i="4" s="1"/>
  <c r="D155" i="15" s="1"/>
  <c r="E156" i="4"/>
  <c r="M156" i="4" s="1"/>
  <c r="D156" i="15" s="1"/>
  <c r="E157" i="4"/>
  <c r="M157" i="4" s="1"/>
  <c r="D157" i="15" s="1"/>
  <c r="E158" i="4"/>
  <c r="M158" i="4" s="1"/>
  <c r="D158" i="15" s="1"/>
  <c r="E159" i="4"/>
  <c r="M159" i="4" s="1"/>
  <c r="D159" i="15" s="1"/>
  <c r="E160" i="4"/>
  <c r="M160" i="4" s="1"/>
  <c r="D160" i="15" s="1"/>
  <c r="E161" i="4"/>
  <c r="M161" i="4" s="1"/>
  <c r="D161" i="15" s="1"/>
  <c r="E162" i="4"/>
  <c r="E163" i="4"/>
  <c r="E164" i="4"/>
  <c r="M164" i="4" s="1"/>
  <c r="D164" i="15" s="1"/>
  <c r="E165" i="4"/>
  <c r="E166" i="4"/>
  <c r="M166" i="4" s="1"/>
  <c r="D166" i="15" s="1"/>
  <c r="E167" i="4"/>
  <c r="M167" i="4" s="1"/>
  <c r="D167" i="15" s="1"/>
  <c r="E168" i="4"/>
  <c r="M168" i="4" s="1"/>
  <c r="D168" i="15" s="1"/>
  <c r="E169" i="4"/>
  <c r="E170" i="4"/>
  <c r="E171" i="4"/>
  <c r="M171" i="4" s="1"/>
  <c r="D171" i="15" s="1"/>
  <c r="E172" i="4"/>
  <c r="M172" i="4" s="1"/>
  <c r="D172" i="15" s="1"/>
  <c r="E173" i="4"/>
  <c r="E174" i="4"/>
  <c r="M174" i="4" s="1"/>
  <c r="D174" i="15" s="1"/>
  <c r="E175" i="4"/>
  <c r="E176" i="4"/>
  <c r="M176" i="4" s="1"/>
  <c r="D176" i="15" s="1"/>
  <c r="E177" i="4"/>
  <c r="M177" i="4" s="1"/>
  <c r="D177" i="15" s="1"/>
  <c r="E178" i="4"/>
  <c r="M178" i="4" s="1"/>
  <c r="D178" i="15" s="1"/>
  <c r="E179" i="4"/>
  <c r="M179" i="4" s="1"/>
  <c r="D179" i="15" s="1"/>
  <c r="E180" i="4"/>
  <c r="M180" i="4" s="1"/>
  <c r="D180" i="15" s="1"/>
  <c r="E181" i="4"/>
  <c r="E182" i="4"/>
  <c r="M182" i="4" s="1"/>
  <c r="D182" i="15" s="1"/>
  <c r="E183" i="4"/>
  <c r="M183" i="4" s="1"/>
  <c r="D183" i="15" s="1"/>
  <c r="E184" i="4"/>
  <c r="M184" i="4" s="1"/>
  <c r="D184" i="15" s="1"/>
  <c r="E185" i="4"/>
  <c r="M185" i="4" s="1"/>
  <c r="D185" i="15" s="1"/>
  <c r="E186" i="4"/>
  <c r="M186" i="4" s="1"/>
  <c r="D186" i="15" s="1"/>
  <c r="E187" i="4"/>
  <c r="M187" i="4" s="1"/>
  <c r="D187" i="15" s="1"/>
  <c r="E188" i="4"/>
  <c r="M188" i="4" s="1"/>
  <c r="D188" i="15" s="1"/>
  <c r="E189" i="4"/>
  <c r="M189" i="4" s="1"/>
  <c r="D189" i="15" s="1"/>
  <c r="E190" i="4"/>
  <c r="M190" i="4" s="1"/>
  <c r="D190" i="15" s="1"/>
  <c r="E191" i="4"/>
  <c r="M191" i="4" s="1"/>
  <c r="D191" i="15" s="1"/>
  <c r="E192" i="4"/>
  <c r="M192" i="4" s="1"/>
  <c r="D192" i="15" s="1"/>
  <c r="E193" i="4"/>
  <c r="M193" i="4" s="1"/>
  <c r="D193" i="15" s="1"/>
  <c r="E194" i="4"/>
  <c r="M194" i="4" s="1"/>
  <c r="D194" i="15" s="1"/>
  <c r="E195" i="4"/>
  <c r="M195" i="4" s="1"/>
  <c r="D195" i="15" s="1"/>
  <c r="E196" i="4"/>
  <c r="M196" i="4" s="1"/>
  <c r="D196" i="15" s="1"/>
  <c r="E197" i="4"/>
  <c r="M197" i="4" s="1"/>
  <c r="D197" i="15" s="1"/>
  <c r="E198" i="4"/>
  <c r="M198" i="4" s="1"/>
  <c r="D198" i="15" s="1"/>
  <c r="E199" i="4"/>
  <c r="M199" i="4" s="1"/>
  <c r="D199" i="15" s="1"/>
  <c r="E200" i="4"/>
  <c r="M200" i="4" s="1"/>
  <c r="D200" i="15" s="1"/>
  <c r="E201" i="4"/>
  <c r="M201" i="4" s="1"/>
  <c r="D201" i="15" s="1"/>
  <c r="E202" i="4"/>
  <c r="M202" i="4" s="1"/>
  <c r="D202" i="15" s="1"/>
  <c r="E203" i="4"/>
  <c r="M203" i="4" s="1"/>
  <c r="D203" i="15" s="1"/>
  <c r="E204" i="4"/>
  <c r="M204" i="4" s="1"/>
  <c r="D204" i="15" s="1"/>
  <c r="E205" i="4"/>
  <c r="M205" i="4" s="1"/>
  <c r="D205" i="15" s="1"/>
  <c r="E206" i="4"/>
  <c r="M206" i="4" s="1"/>
  <c r="D206" i="15" s="1"/>
  <c r="E207" i="4"/>
  <c r="M207" i="4" s="1"/>
  <c r="D207" i="15" s="1"/>
  <c r="E208" i="4"/>
  <c r="M208" i="4" s="1"/>
  <c r="D208" i="15" s="1"/>
  <c r="E209" i="4"/>
  <c r="M209" i="4" s="1"/>
  <c r="D209" i="15" s="1"/>
  <c r="E210" i="4"/>
  <c r="M210" i="4" s="1"/>
  <c r="D210" i="15" s="1"/>
  <c r="E211" i="4"/>
  <c r="M211" i="4" s="1"/>
  <c r="D211" i="15" s="1"/>
  <c r="E212" i="4"/>
  <c r="M212" i="4" s="1"/>
  <c r="D212" i="15" s="1"/>
  <c r="E213" i="4"/>
  <c r="M213" i="4" s="1"/>
  <c r="D213" i="15" s="1"/>
  <c r="E214" i="4"/>
  <c r="M214" i="4" s="1"/>
  <c r="D214" i="15" s="1"/>
  <c r="E215" i="4"/>
  <c r="M215" i="4" s="1"/>
  <c r="D215" i="15" s="1"/>
  <c r="E216" i="4"/>
  <c r="E217" i="4"/>
  <c r="M217" i="4" s="1"/>
  <c r="D217" i="15" s="1"/>
  <c r="E218" i="4"/>
  <c r="E219" i="4"/>
  <c r="M219" i="4" s="1"/>
  <c r="D219" i="15" s="1"/>
  <c r="E220" i="4"/>
  <c r="E221" i="4"/>
  <c r="M221" i="4" s="1"/>
  <c r="D221" i="15" s="1"/>
  <c r="E222" i="4"/>
  <c r="M222" i="4" s="1"/>
  <c r="D222" i="15" s="1"/>
  <c r="E223" i="4"/>
  <c r="M223" i="4" s="1"/>
  <c r="D223" i="15" s="1"/>
  <c r="E224" i="4"/>
  <c r="M224" i="4" s="1"/>
  <c r="D224" i="15" s="1"/>
  <c r="E225" i="4"/>
  <c r="E226" i="4"/>
  <c r="M226" i="4" s="1"/>
  <c r="D226" i="15" s="1"/>
  <c r="E227" i="4"/>
  <c r="M227" i="4" s="1"/>
  <c r="D227" i="15" s="1"/>
  <c r="E228" i="4"/>
  <c r="M228" i="4" s="1"/>
  <c r="D228" i="15" s="1"/>
  <c r="E229" i="4"/>
  <c r="M229" i="4" s="1"/>
  <c r="D229" i="15" s="1"/>
  <c r="E230" i="4"/>
  <c r="M230" i="4" s="1"/>
  <c r="D230" i="15" s="1"/>
  <c r="E231" i="4"/>
  <c r="M231" i="4" s="1"/>
  <c r="D231" i="15" s="1"/>
  <c r="E232" i="4"/>
  <c r="M232" i="4" s="1"/>
  <c r="D232" i="15" s="1"/>
  <c r="E233" i="4"/>
  <c r="M233" i="4" s="1"/>
  <c r="D233" i="15" s="1"/>
  <c r="E234" i="4"/>
  <c r="M234" i="4" s="1"/>
  <c r="D234" i="15" s="1"/>
  <c r="E235" i="4"/>
  <c r="M235" i="4" s="1"/>
  <c r="D235" i="15" s="1"/>
  <c r="E236" i="4"/>
  <c r="M236" i="4" s="1"/>
  <c r="D236" i="15" s="1"/>
  <c r="E237" i="4"/>
  <c r="E238" i="4"/>
  <c r="E239" i="4"/>
  <c r="M239" i="4" s="1"/>
  <c r="D239" i="15" s="1"/>
  <c r="E240" i="4"/>
  <c r="M240" i="4" s="1"/>
  <c r="D240" i="15" s="1"/>
  <c r="E241" i="4"/>
  <c r="M241" i="4" s="1"/>
  <c r="D241" i="15" s="1"/>
  <c r="E242" i="4"/>
  <c r="E243" i="4"/>
  <c r="E244" i="4"/>
  <c r="M244" i="4" s="1"/>
  <c r="D244" i="15" s="1"/>
  <c r="E245" i="4"/>
  <c r="E246" i="4"/>
  <c r="M246" i="4" s="1"/>
  <c r="D246" i="15" s="1"/>
  <c r="E247" i="4"/>
  <c r="E248" i="4"/>
  <c r="E249" i="4"/>
  <c r="M249" i="4" s="1"/>
  <c r="D249" i="15" s="1"/>
  <c r="E250" i="4"/>
  <c r="M250" i="4" s="1"/>
  <c r="D250" i="15" s="1"/>
  <c r="E251" i="4"/>
  <c r="E252" i="4"/>
  <c r="M252" i="4" s="1"/>
  <c r="D252" i="15" s="1"/>
  <c r="E253" i="4"/>
  <c r="M253" i="4" s="1"/>
  <c r="D253" i="15" s="1"/>
  <c r="E254" i="4"/>
  <c r="E255" i="4"/>
  <c r="M255" i="4" s="1"/>
  <c r="D255" i="15" s="1"/>
  <c r="E256" i="4"/>
  <c r="M256" i="4" s="1"/>
  <c r="D256" i="15" s="1"/>
  <c r="E257" i="4"/>
  <c r="M257" i="4" s="1"/>
  <c r="D257" i="15" s="1"/>
  <c r="E258" i="4"/>
  <c r="M258" i="4" s="1"/>
  <c r="D258" i="15" s="1"/>
  <c r="E259" i="4"/>
  <c r="M259" i="4" s="1"/>
  <c r="D259" i="15" s="1"/>
  <c r="E260" i="4"/>
  <c r="M260" i="4" s="1"/>
  <c r="D260" i="15" s="1"/>
  <c r="E261" i="4"/>
  <c r="M261" i="4" s="1"/>
  <c r="D261" i="15" s="1"/>
  <c r="E262" i="4"/>
  <c r="M262" i="4" s="1"/>
  <c r="D262" i="15" s="1"/>
  <c r="E263" i="4"/>
  <c r="M263" i="4" s="1"/>
  <c r="D263" i="15" s="1"/>
  <c r="E264" i="4"/>
  <c r="E265" i="4"/>
  <c r="M265" i="4" s="1"/>
  <c r="D265" i="15" s="1"/>
  <c r="E266" i="4"/>
  <c r="E267" i="4"/>
  <c r="M267" i="4" s="1"/>
  <c r="D267" i="15" s="1"/>
  <c r="E268" i="4"/>
  <c r="M268" i="4" s="1"/>
  <c r="D268" i="15" s="1"/>
  <c r="E269" i="4"/>
  <c r="M269" i="4" s="1"/>
  <c r="D269" i="15" s="1"/>
  <c r="E270" i="4"/>
  <c r="M270" i="4" s="1"/>
  <c r="D270" i="15" s="1"/>
  <c r="E271" i="4"/>
  <c r="M271" i="4" s="1"/>
  <c r="D271" i="15" s="1"/>
  <c r="E272" i="4"/>
  <c r="E273" i="4"/>
  <c r="M273" i="4" s="1"/>
  <c r="D273" i="15" s="1"/>
  <c r="E274" i="4"/>
  <c r="M274" i="4" s="1"/>
  <c r="D274" i="15" s="1"/>
  <c r="E275" i="4"/>
  <c r="E276" i="4"/>
  <c r="M276" i="4" s="1"/>
  <c r="D276" i="15" s="1"/>
  <c r="E277" i="4"/>
  <c r="E278" i="4"/>
  <c r="M278" i="4" s="1"/>
  <c r="D278" i="15" s="1"/>
  <c r="E279" i="4"/>
  <c r="M279" i="4" s="1"/>
  <c r="D279" i="15" s="1"/>
  <c r="E280" i="4"/>
  <c r="E281" i="4"/>
  <c r="M281" i="4" s="1"/>
  <c r="D281" i="15" s="1"/>
  <c r="E282" i="4"/>
  <c r="M282" i="4" s="1"/>
  <c r="D282" i="15" s="1"/>
  <c r="E283" i="4"/>
  <c r="M283" i="4" s="1"/>
  <c r="D283" i="15" s="1"/>
  <c r="E284" i="4"/>
  <c r="M284" i="4" s="1"/>
  <c r="D284" i="15" s="1"/>
  <c r="E285" i="4"/>
  <c r="M285" i="4" s="1"/>
  <c r="D285" i="15" s="1"/>
  <c r="E286" i="4"/>
  <c r="E287" i="4"/>
  <c r="M287" i="4" s="1"/>
  <c r="D287" i="15" s="1"/>
  <c r="E288" i="4"/>
  <c r="M288" i="4" s="1"/>
  <c r="D288" i="15" s="1"/>
  <c r="E289" i="4"/>
  <c r="M289" i="4" s="1"/>
  <c r="D289" i="15" s="1"/>
  <c r="E290" i="4"/>
  <c r="M290" i="4" s="1"/>
  <c r="D290" i="15" s="1"/>
  <c r="E291" i="4"/>
  <c r="M291" i="4" s="1"/>
  <c r="D291" i="15" s="1"/>
  <c r="E292" i="4"/>
  <c r="M292" i="4" s="1"/>
  <c r="D292" i="15" s="1"/>
  <c r="E293" i="4"/>
  <c r="M293" i="4" s="1"/>
  <c r="D293" i="15" s="1"/>
  <c r="E294" i="4"/>
  <c r="M294" i="4" s="1"/>
  <c r="D294" i="15" s="1"/>
  <c r="E295" i="4"/>
  <c r="E296" i="4"/>
  <c r="M296" i="4" s="1"/>
  <c r="D296" i="15" s="1"/>
  <c r="E297" i="4"/>
  <c r="M297" i="4" s="1"/>
  <c r="D297" i="15" s="1"/>
  <c r="E298" i="4"/>
  <c r="M298" i="4" s="1"/>
  <c r="D298" i="15" s="1"/>
  <c r="E299" i="4"/>
  <c r="M299" i="4" s="1"/>
  <c r="D299" i="15" s="1"/>
  <c r="E300" i="4"/>
  <c r="M300" i="4" s="1"/>
  <c r="D300" i="15" s="1"/>
  <c r="E301" i="4"/>
  <c r="M301" i="4" s="1"/>
  <c r="D301" i="15" s="1"/>
  <c r="E302" i="4"/>
  <c r="M302" i="4" s="1"/>
  <c r="D302" i="15" s="1"/>
  <c r="E303" i="4"/>
  <c r="M303" i="4" s="1"/>
  <c r="D303" i="15" s="1"/>
  <c r="E304" i="4"/>
  <c r="M304" i="4" s="1"/>
  <c r="D304" i="15" s="1"/>
  <c r="E305" i="4"/>
  <c r="M305" i="4" s="1"/>
  <c r="D305" i="15" s="1"/>
  <c r="E306" i="4"/>
  <c r="M306" i="4" s="1"/>
  <c r="D306" i="15" s="1"/>
  <c r="E307" i="4"/>
  <c r="M307" i="4" s="1"/>
  <c r="D307" i="15" s="1"/>
  <c r="E308" i="4"/>
  <c r="E309" i="4"/>
  <c r="M309" i="4" s="1"/>
  <c r="D309" i="15" s="1"/>
  <c r="E310" i="4"/>
  <c r="M310" i="4" s="1"/>
  <c r="D310" i="15" s="1"/>
  <c r="E311" i="4"/>
  <c r="M311" i="4" s="1"/>
  <c r="D311" i="15" s="1"/>
  <c r="E312" i="4"/>
  <c r="M312" i="4" s="1"/>
  <c r="D312" i="15" s="1"/>
  <c r="E313" i="4"/>
  <c r="M313" i="4" s="1"/>
  <c r="D313" i="15" s="1"/>
  <c r="E314" i="4"/>
  <c r="M314" i="4" s="1"/>
  <c r="D314" i="15" s="1"/>
  <c r="E315" i="4"/>
  <c r="M315" i="4" s="1"/>
  <c r="D315" i="15" s="1"/>
  <c r="E316" i="4"/>
  <c r="E317" i="4"/>
  <c r="M317" i="4" s="1"/>
  <c r="D317" i="15" s="1"/>
  <c r="E318" i="4"/>
  <c r="M318" i="4" s="1"/>
  <c r="D318" i="15" s="1"/>
  <c r="E319" i="4"/>
  <c r="E320" i="4"/>
  <c r="E321" i="4"/>
  <c r="M321" i="4" s="1"/>
  <c r="D321" i="15" s="1"/>
  <c r="E322" i="4"/>
  <c r="M322" i="4" s="1"/>
  <c r="D322" i="15" s="1"/>
  <c r="E323" i="4"/>
  <c r="M323" i="4" s="1"/>
  <c r="D323" i="15" s="1"/>
  <c r="E324" i="4"/>
  <c r="E325" i="4"/>
  <c r="M325" i="4" s="1"/>
  <c r="D325" i="15" s="1"/>
  <c r="E326" i="4"/>
  <c r="M326" i="4" s="1"/>
  <c r="D326" i="15" s="1"/>
  <c r="E327" i="4"/>
  <c r="M327" i="4" s="1"/>
  <c r="D327" i="15" s="1"/>
  <c r="E328" i="4"/>
  <c r="E329" i="4"/>
  <c r="M329" i="4" s="1"/>
  <c r="D329" i="15" s="1"/>
  <c r="E330" i="4"/>
  <c r="E331" i="4"/>
  <c r="E332" i="4"/>
  <c r="M332" i="4" s="1"/>
  <c r="D332" i="15" s="1"/>
  <c r="E333" i="4"/>
  <c r="M333" i="4" s="1"/>
  <c r="D333" i="15" s="1"/>
  <c r="E334" i="4"/>
  <c r="M334" i="4" s="1"/>
  <c r="D334" i="15" s="1"/>
  <c r="E335" i="4"/>
  <c r="M335" i="4" s="1"/>
  <c r="D335" i="15" s="1"/>
  <c r="E336" i="4"/>
  <c r="M336" i="4" s="1"/>
  <c r="D336" i="15" s="1"/>
  <c r="E337" i="4"/>
  <c r="E338" i="4"/>
  <c r="M338" i="4" s="1"/>
  <c r="D338" i="15" s="1"/>
  <c r="E339" i="4"/>
  <c r="M339" i="4" s="1"/>
  <c r="D339" i="15" s="1"/>
  <c r="E340" i="4"/>
  <c r="M340" i="4" s="1"/>
  <c r="D340" i="15" s="1"/>
  <c r="E341" i="4"/>
  <c r="M341" i="4" s="1"/>
  <c r="D341" i="15" s="1"/>
  <c r="E342" i="4"/>
  <c r="M342" i="4" s="1"/>
  <c r="D342" i="15" s="1"/>
  <c r="E343" i="4"/>
  <c r="M343" i="4" s="1"/>
  <c r="D343" i="15" s="1"/>
  <c r="E344" i="4"/>
  <c r="M344" i="4" s="1"/>
  <c r="D344" i="15" s="1"/>
  <c r="E345" i="4"/>
  <c r="E346" i="4"/>
  <c r="E347" i="4"/>
  <c r="E348" i="4"/>
  <c r="M348" i="4" s="1"/>
  <c r="D348" i="15" s="1"/>
  <c r="E349" i="4"/>
  <c r="E350" i="4"/>
  <c r="M350" i="4" s="1"/>
  <c r="D350" i="15" s="1"/>
  <c r="E351" i="4"/>
  <c r="M351" i="4" s="1"/>
  <c r="D351" i="15" s="1"/>
  <c r="E352" i="4"/>
  <c r="M352" i="4" s="1"/>
  <c r="D352" i="15" s="1"/>
  <c r="E353" i="4"/>
  <c r="E354" i="4"/>
  <c r="E355" i="4"/>
  <c r="M355" i="4" s="1"/>
  <c r="D355" i="15" s="1"/>
  <c r="E356" i="4"/>
  <c r="M356" i="4" s="1"/>
  <c r="D356" i="15" s="1"/>
  <c r="E357" i="4"/>
  <c r="M357" i="4" s="1"/>
  <c r="D357" i="15" s="1"/>
  <c r="E358" i="4"/>
  <c r="M358" i="4" s="1"/>
  <c r="D358" i="15" s="1"/>
  <c r="E359" i="4"/>
  <c r="E360" i="4"/>
  <c r="E361" i="4"/>
  <c r="M361" i="4" s="1"/>
  <c r="D361" i="15" s="1"/>
  <c r="E362" i="4"/>
  <c r="E363" i="4"/>
  <c r="M363" i="4" s="1"/>
  <c r="D363" i="15" s="1"/>
  <c r="E364" i="4"/>
  <c r="E365" i="4"/>
  <c r="M365" i="4" s="1"/>
  <c r="D365" i="15" s="1"/>
  <c r="E366" i="4"/>
  <c r="M366" i="4" s="1"/>
  <c r="D366" i="15" s="1"/>
  <c r="E367" i="4"/>
  <c r="M367" i="4" s="1"/>
  <c r="D367" i="15" s="1"/>
  <c r="E368" i="4"/>
  <c r="M368" i="4" s="1"/>
  <c r="D368" i="15" s="1"/>
  <c r="E369" i="4"/>
  <c r="M369" i="4" s="1"/>
  <c r="D369" i="15" s="1"/>
  <c r="E370" i="4"/>
  <c r="E371" i="4"/>
  <c r="E372" i="4"/>
  <c r="M372" i="4" s="1"/>
  <c r="D372" i="15" s="1"/>
  <c r="E373" i="4"/>
  <c r="E374" i="4"/>
  <c r="E375" i="4"/>
  <c r="E376" i="4"/>
  <c r="M376" i="4" s="1"/>
  <c r="D376" i="15" s="1"/>
  <c r="E377" i="4"/>
  <c r="M377" i="4" s="1"/>
  <c r="D377" i="15" s="1"/>
  <c r="E378" i="4"/>
  <c r="E379" i="4"/>
  <c r="E380" i="4"/>
  <c r="M380" i="4" s="1"/>
  <c r="D380" i="15" s="1"/>
  <c r="E381" i="4"/>
  <c r="M381" i="4" s="1"/>
  <c r="D381" i="15" s="1"/>
  <c r="E382" i="4"/>
  <c r="M382" i="4" s="1"/>
  <c r="D382" i="15" s="1"/>
  <c r="E383" i="4"/>
  <c r="M383" i="4" s="1"/>
  <c r="D383" i="15" s="1"/>
  <c r="E384" i="4"/>
  <c r="M384" i="4" s="1"/>
  <c r="D384" i="15" s="1"/>
  <c r="E385" i="4"/>
  <c r="M385" i="4" s="1"/>
  <c r="D385" i="15" s="1"/>
  <c r="E386" i="4"/>
  <c r="M386" i="4" s="1"/>
  <c r="D386" i="15" s="1"/>
  <c r="E387" i="4"/>
  <c r="M387" i="4" s="1"/>
  <c r="D387" i="15" s="1"/>
  <c r="E388" i="4"/>
  <c r="E389" i="4"/>
  <c r="M389" i="4" s="1"/>
  <c r="D389" i="15" s="1"/>
  <c r="E390" i="4"/>
  <c r="M390" i="4" s="1"/>
  <c r="D390" i="15" s="1"/>
  <c r="E391" i="4"/>
  <c r="E392" i="4"/>
  <c r="E393" i="4"/>
  <c r="M393" i="4" s="1"/>
  <c r="D393" i="15" s="1"/>
  <c r="E394" i="4"/>
  <c r="E395" i="4"/>
  <c r="E396" i="4"/>
  <c r="M396" i="4" s="1"/>
  <c r="D396" i="15" s="1"/>
  <c r="E397" i="4"/>
  <c r="E398" i="4"/>
  <c r="M398" i="4" s="1"/>
  <c r="D398" i="15" s="1"/>
  <c r="E399" i="4"/>
  <c r="M399" i="4" s="1"/>
  <c r="D399" i="15" s="1"/>
  <c r="E400" i="4"/>
  <c r="M400" i="4" s="1"/>
  <c r="D400" i="15" s="1"/>
  <c r="E401" i="4"/>
  <c r="E402" i="4"/>
  <c r="M402" i="4" s="1"/>
  <c r="D402" i="15" s="1"/>
  <c r="E403" i="4"/>
  <c r="M403" i="4" s="1"/>
  <c r="D403" i="15" s="1"/>
  <c r="E404" i="4"/>
  <c r="M404" i="4" s="1"/>
  <c r="D404" i="15" s="1"/>
  <c r="E405" i="4"/>
  <c r="M405" i="4" s="1"/>
  <c r="D405" i="15" s="1"/>
  <c r="E406" i="4"/>
  <c r="M406" i="4" s="1"/>
  <c r="D406" i="15" s="1"/>
  <c r="E407" i="4"/>
  <c r="E408" i="4"/>
  <c r="M408" i="4" s="1"/>
  <c r="D408" i="15" s="1"/>
  <c r="E409" i="4"/>
  <c r="M409" i="4" s="1"/>
  <c r="D409" i="15" s="1"/>
  <c r="E410" i="4"/>
  <c r="M410" i="4" s="1"/>
  <c r="D410" i="15" s="1"/>
  <c r="E411" i="4"/>
  <c r="M411" i="4" s="1"/>
  <c r="D411" i="15" s="1"/>
  <c r="E412" i="4"/>
  <c r="E413" i="4"/>
  <c r="M413" i="4" s="1"/>
  <c r="D413" i="15" s="1"/>
  <c r="E414" i="4"/>
  <c r="M414" i="4" s="1"/>
  <c r="D414" i="15" s="1"/>
  <c r="E415" i="4"/>
  <c r="E416" i="4"/>
  <c r="E417" i="4"/>
  <c r="E418" i="4"/>
  <c r="M418" i="4" s="1"/>
  <c r="D418" i="15" s="1"/>
  <c r="E419" i="4"/>
  <c r="M419" i="4" s="1"/>
  <c r="D419" i="15" s="1"/>
  <c r="E420" i="4"/>
  <c r="M420" i="4" s="1"/>
  <c r="D420" i="15" s="1"/>
  <c r="E421" i="4"/>
  <c r="E422" i="4"/>
  <c r="M422" i="4" s="1"/>
  <c r="D422" i="15" s="1"/>
  <c r="E423" i="4"/>
  <c r="M423" i="4" s="1"/>
  <c r="D423" i="15" s="1"/>
  <c r="E424" i="4"/>
  <c r="M424" i="4" s="1"/>
  <c r="D424" i="15" s="1"/>
  <c r="E425" i="4"/>
  <c r="E426" i="4"/>
  <c r="M426" i="4" s="1"/>
  <c r="D426" i="15" s="1"/>
  <c r="E427" i="4"/>
  <c r="M427" i="4" s="1"/>
  <c r="D427" i="15" s="1"/>
  <c r="E428" i="4"/>
  <c r="M428" i="4" s="1"/>
  <c r="D428" i="15" s="1"/>
  <c r="E429" i="4"/>
  <c r="M429" i="4" s="1"/>
  <c r="D429" i="15" s="1"/>
  <c r="E430" i="4"/>
  <c r="M430" i="4" s="1"/>
  <c r="D430" i="15" s="1"/>
  <c r="E431" i="4"/>
  <c r="M431" i="4" s="1"/>
  <c r="D431" i="15" s="1"/>
  <c r="E432" i="4"/>
  <c r="M432" i="4" s="1"/>
  <c r="D432" i="15" s="1"/>
  <c r="E433" i="4"/>
  <c r="M433" i="4" s="1"/>
  <c r="D433" i="15" s="1"/>
  <c r="E434" i="4"/>
  <c r="M434" i="4" s="1"/>
  <c r="D434" i="15" s="1"/>
  <c r="E435" i="4"/>
  <c r="M435" i="4" s="1"/>
  <c r="D435" i="15" s="1"/>
  <c r="E436" i="4"/>
  <c r="M436" i="4" s="1"/>
  <c r="D436" i="15" s="1"/>
  <c r="E437" i="4"/>
  <c r="M437" i="4" s="1"/>
  <c r="D437" i="15" s="1"/>
  <c r="E438" i="4"/>
  <c r="E439" i="4"/>
  <c r="M439" i="4" s="1"/>
  <c r="D439" i="15" s="1"/>
  <c r="E440" i="4"/>
  <c r="E441" i="4"/>
  <c r="M441" i="4" s="1"/>
  <c r="D441" i="15" s="1"/>
  <c r="E442" i="4"/>
  <c r="E443" i="4"/>
  <c r="E444" i="4"/>
  <c r="E445" i="4"/>
  <c r="M445" i="4" s="1"/>
  <c r="D445" i="15" s="1"/>
  <c r="E446" i="4"/>
  <c r="M446" i="4" s="1"/>
  <c r="D446" i="15" s="1"/>
  <c r="E447" i="4"/>
  <c r="M447" i="4" s="1"/>
  <c r="D447" i="15" s="1"/>
  <c r="E448" i="4"/>
  <c r="E449" i="4"/>
  <c r="M449" i="4" s="1"/>
  <c r="D449" i="15" s="1"/>
  <c r="E450" i="4"/>
  <c r="M450" i="4" s="1"/>
  <c r="D450" i="15" s="1"/>
  <c r="E451" i="4"/>
  <c r="E452" i="4"/>
  <c r="M452" i="4" s="1"/>
  <c r="D452" i="15" s="1"/>
  <c r="E453" i="4"/>
  <c r="M453" i="4" s="1"/>
  <c r="D453" i="15" s="1"/>
  <c r="E454" i="4"/>
  <c r="M454" i="4" s="1"/>
  <c r="D454" i="15" s="1"/>
  <c r="E455" i="4"/>
  <c r="M455" i="4" s="1"/>
  <c r="D455" i="15" s="1"/>
  <c r="E456" i="4"/>
  <c r="E457" i="4"/>
  <c r="M457" i="4" s="1"/>
  <c r="D457" i="15" s="1"/>
  <c r="E458" i="4"/>
  <c r="M458" i="4" s="1"/>
  <c r="D458" i="15" s="1"/>
  <c r="E459" i="4"/>
  <c r="M459" i="4" s="1"/>
  <c r="D459" i="15" s="1"/>
  <c r="E460" i="4"/>
  <c r="M460" i="4" s="1"/>
  <c r="D460" i="15" s="1"/>
  <c r="E461" i="4"/>
  <c r="M461" i="4" s="1"/>
  <c r="D461" i="15" s="1"/>
  <c r="E462" i="4"/>
  <c r="E463" i="4"/>
  <c r="E464" i="4"/>
  <c r="E465" i="4"/>
  <c r="M465" i="4" s="1"/>
  <c r="D465" i="15" s="1"/>
  <c r="E466" i="4"/>
  <c r="M466" i="4" s="1"/>
  <c r="D466" i="15" s="1"/>
  <c r="E467" i="4"/>
  <c r="M467" i="4" s="1"/>
  <c r="D467" i="15" s="1"/>
  <c r="E468" i="4"/>
  <c r="M468" i="4" s="1"/>
  <c r="D468" i="15" s="1"/>
  <c r="E469" i="4"/>
  <c r="M469" i="4" s="1"/>
  <c r="D469" i="15" s="1"/>
  <c r="E470" i="4"/>
  <c r="M470" i="4" s="1"/>
  <c r="D470" i="15" s="1"/>
  <c r="E471" i="4"/>
  <c r="M471" i="4" s="1"/>
  <c r="D471" i="15" s="1"/>
  <c r="E472" i="4"/>
  <c r="E473" i="4"/>
  <c r="M473" i="4" s="1"/>
  <c r="D473" i="15" s="1"/>
  <c r="E474" i="4"/>
  <c r="E475" i="4"/>
  <c r="E476" i="4"/>
  <c r="M476" i="4" s="1"/>
  <c r="D476" i="15" s="1"/>
  <c r="E477" i="4"/>
  <c r="M477" i="4" s="1"/>
  <c r="D477" i="15" s="1"/>
  <c r="E478" i="4"/>
  <c r="M478" i="4" s="1"/>
  <c r="D478" i="15" s="1"/>
  <c r="E479" i="4"/>
  <c r="M479" i="4" s="1"/>
  <c r="D479" i="15" s="1"/>
  <c r="E480" i="4"/>
  <c r="E481" i="4"/>
  <c r="E482" i="4"/>
  <c r="M482" i="4" s="1"/>
  <c r="D482" i="15" s="1"/>
  <c r="E483" i="4"/>
  <c r="M483" i="4" s="1"/>
  <c r="D483" i="15" s="1"/>
  <c r="E484" i="4"/>
  <c r="M484" i="4" s="1"/>
  <c r="D484" i="15" s="1"/>
  <c r="E485" i="4"/>
  <c r="M485" i="4" s="1"/>
  <c r="D485" i="15" s="1"/>
  <c r="E486" i="4"/>
  <c r="M486" i="4" s="1"/>
  <c r="D486" i="15" s="1"/>
  <c r="E487" i="4"/>
  <c r="M487" i="4" s="1"/>
  <c r="D487" i="15" s="1"/>
  <c r="E488" i="4"/>
  <c r="M488" i="4" s="1"/>
  <c r="D488" i="15" s="1"/>
  <c r="E489" i="4"/>
  <c r="M489" i="4" s="1"/>
  <c r="D489" i="15" s="1"/>
  <c r="E490" i="4"/>
  <c r="M490" i="4" s="1"/>
  <c r="D490" i="15" s="1"/>
  <c r="E491" i="4"/>
  <c r="M491" i="4" s="1"/>
  <c r="D491" i="15" s="1"/>
  <c r="E492" i="4"/>
  <c r="E493" i="4"/>
  <c r="M493" i="4" s="1"/>
  <c r="D493" i="15" s="1"/>
  <c r="E494" i="4"/>
  <c r="M494" i="4" s="1"/>
  <c r="D494" i="15" s="1"/>
  <c r="E495" i="4"/>
  <c r="M495" i="4" s="1"/>
  <c r="D495" i="15" s="1"/>
  <c r="E496" i="4"/>
  <c r="E497" i="4"/>
  <c r="M497" i="4" s="1"/>
  <c r="D497" i="15" s="1"/>
  <c r="E498" i="4"/>
  <c r="E499" i="4"/>
  <c r="M499" i="4" s="1"/>
  <c r="D499" i="15" s="1"/>
  <c r="E500" i="4"/>
  <c r="M500" i="4" s="1"/>
  <c r="D500" i="15" s="1"/>
  <c r="E501" i="4"/>
  <c r="E502" i="4"/>
  <c r="M502" i="4" s="1"/>
  <c r="D502" i="15" s="1"/>
  <c r="E503" i="4"/>
  <c r="M503" i="4" s="1"/>
  <c r="D503" i="15" s="1"/>
  <c r="E504" i="4"/>
  <c r="M504" i="4" s="1"/>
  <c r="D504" i="15" s="1"/>
  <c r="E505" i="4"/>
  <c r="M505" i="4" s="1"/>
  <c r="D505" i="15" s="1"/>
  <c r="E506" i="4"/>
  <c r="E507" i="4"/>
  <c r="M507" i="4" s="1"/>
  <c r="D507" i="15" s="1"/>
  <c r="E508" i="4"/>
  <c r="M508" i="4" s="1"/>
  <c r="D508" i="15" s="1"/>
  <c r="E509" i="4"/>
  <c r="E510" i="4"/>
  <c r="E511" i="4"/>
  <c r="M511" i="4" s="1"/>
  <c r="D511" i="15" s="1"/>
  <c r="E512" i="4"/>
  <c r="M512" i="4" s="1"/>
  <c r="D512" i="15" s="1"/>
  <c r="E513" i="4"/>
  <c r="M513" i="4" s="1"/>
  <c r="D513" i="15" s="1"/>
  <c r="E514" i="4"/>
  <c r="M514" i="4" s="1"/>
  <c r="D514" i="15" s="1"/>
  <c r="E515" i="4"/>
  <c r="M515" i="4" s="1"/>
  <c r="D515" i="15" s="1"/>
  <c r="E516" i="4"/>
  <c r="M516" i="4" s="1"/>
  <c r="D516" i="15" s="1"/>
  <c r="E517" i="4"/>
  <c r="M517" i="4" s="1"/>
  <c r="D517" i="15" s="1"/>
  <c r="E518" i="4"/>
  <c r="M518" i="4" s="1"/>
  <c r="D518" i="15" s="1"/>
  <c r="E519" i="4"/>
  <c r="E520" i="4"/>
  <c r="E521" i="4"/>
  <c r="M521" i="4" s="1"/>
  <c r="D521" i="15" s="1"/>
  <c r="E522" i="4"/>
  <c r="M522" i="4" s="1"/>
  <c r="D522" i="15" s="1"/>
  <c r="E523" i="4"/>
  <c r="M523" i="4" s="1"/>
  <c r="D523" i="15" s="1"/>
  <c r="E524" i="4"/>
  <c r="M524" i="4" s="1"/>
  <c r="D524" i="15" s="1"/>
  <c r="E525" i="4"/>
  <c r="E526" i="4"/>
  <c r="M526" i="4" s="1"/>
  <c r="D526" i="15" s="1"/>
  <c r="E527" i="4"/>
  <c r="M527" i="4" s="1"/>
  <c r="D527" i="15" s="1"/>
  <c r="E528" i="4"/>
  <c r="E529" i="4"/>
  <c r="M529" i="4" s="1"/>
  <c r="D529" i="15" s="1"/>
  <c r="E530" i="4"/>
  <c r="E531" i="4"/>
  <c r="M531" i="4" s="1"/>
  <c r="D531" i="15" s="1"/>
  <c r="E532" i="4"/>
  <c r="M532" i="4" s="1"/>
  <c r="D532" i="15" s="1"/>
  <c r="E533" i="4"/>
  <c r="E534" i="4"/>
  <c r="M534" i="4" s="1"/>
  <c r="D534" i="15" s="1"/>
  <c r="E535" i="4"/>
  <c r="M535" i="4" s="1"/>
  <c r="D535" i="15" s="1"/>
  <c r="E536" i="4"/>
  <c r="M536" i="4" s="1"/>
  <c r="D536" i="15" s="1"/>
  <c r="E537" i="4"/>
  <c r="E538" i="4"/>
  <c r="E539" i="4"/>
  <c r="M539" i="4" s="1"/>
  <c r="D539" i="15" s="1"/>
  <c r="E540" i="4"/>
  <c r="M540" i="4" s="1"/>
  <c r="D540" i="15" s="1"/>
  <c r="E541" i="4"/>
  <c r="M541" i="4" s="1"/>
  <c r="D541" i="15" s="1"/>
  <c r="E542" i="4"/>
  <c r="M542" i="4" s="1"/>
  <c r="D542" i="15" s="1"/>
  <c r="E543" i="4"/>
  <c r="E544" i="4"/>
  <c r="M544" i="4" s="1"/>
  <c r="D544" i="15" s="1"/>
  <c r="E545" i="4"/>
  <c r="M545" i="4" s="1"/>
  <c r="D545" i="15" s="1"/>
  <c r="E546" i="4"/>
  <c r="E547" i="4"/>
  <c r="M547" i="4" s="1"/>
  <c r="D547" i="15" s="1"/>
  <c r="E548" i="4"/>
  <c r="M548" i="4" s="1"/>
  <c r="D548" i="15" s="1"/>
  <c r="E549" i="4"/>
  <c r="M549" i="4" s="1"/>
  <c r="D549" i="15" s="1"/>
  <c r="E550" i="4"/>
  <c r="M550" i="4" s="1"/>
  <c r="D550" i="15" s="1"/>
  <c r="E551" i="4"/>
  <c r="M551" i="4" s="1"/>
  <c r="D551" i="15" s="1"/>
  <c r="E552" i="4"/>
  <c r="M552" i="4" s="1"/>
  <c r="D552" i="15" s="1"/>
  <c r="E553" i="4"/>
  <c r="M553" i="4" s="1"/>
  <c r="D553" i="15" s="1"/>
  <c r="E554" i="4"/>
  <c r="M554" i="4" s="1"/>
  <c r="D554" i="15" s="1"/>
  <c r="E555" i="4"/>
  <c r="M555" i="4" s="1"/>
  <c r="D555" i="15" s="1"/>
  <c r="E556" i="4"/>
  <c r="E557" i="4"/>
  <c r="E558" i="4"/>
  <c r="E559" i="4"/>
  <c r="M559" i="4" s="1"/>
  <c r="D559" i="15" s="1"/>
  <c r="E560" i="4"/>
  <c r="M560" i="4" s="1"/>
  <c r="D560" i="15" s="1"/>
  <c r="E561" i="4"/>
  <c r="E562" i="4"/>
  <c r="M562" i="4" s="1"/>
  <c r="D562" i="15" s="1"/>
  <c r="E563" i="4"/>
  <c r="M563" i="4" s="1"/>
  <c r="D563" i="15" s="1"/>
  <c r="E564" i="4"/>
  <c r="E565" i="4"/>
  <c r="E566" i="4"/>
  <c r="M566" i="4" s="1"/>
  <c r="D566" i="15" s="1"/>
  <c r="E567" i="4"/>
  <c r="M567" i="4" s="1"/>
  <c r="D567" i="15" s="1"/>
  <c r="E568" i="4"/>
  <c r="M568" i="4" s="1"/>
  <c r="D568" i="15" s="1"/>
  <c r="E569" i="4"/>
  <c r="M569" i="4" s="1"/>
  <c r="D569" i="15" s="1"/>
  <c r="E570" i="4"/>
  <c r="E571" i="4"/>
  <c r="M571" i="4" s="1"/>
  <c r="D571" i="15" s="1"/>
  <c r="E572" i="4"/>
  <c r="E573" i="4"/>
  <c r="M573" i="4" s="1"/>
  <c r="D573" i="15" s="1"/>
  <c r="E574" i="4"/>
  <c r="M574" i="4" s="1"/>
  <c r="D574" i="15" s="1"/>
  <c r="E575" i="4"/>
  <c r="E576" i="4"/>
  <c r="M576" i="4" s="1"/>
  <c r="D576" i="15" s="1"/>
  <c r="E577" i="4"/>
  <c r="E578" i="4"/>
  <c r="M578" i="4" s="1"/>
  <c r="D578" i="15" s="1"/>
  <c r="E579" i="4"/>
  <c r="E580" i="4"/>
  <c r="E581" i="4"/>
  <c r="M581" i="4" s="1"/>
  <c r="D581" i="15" s="1"/>
  <c r="E582" i="4"/>
  <c r="M582" i="4" s="1"/>
  <c r="D582" i="15" s="1"/>
  <c r="E583" i="4"/>
  <c r="E584" i="4"/>
  <c r="E585" i="4"/>
  <c r="E586" i="4"/>
  <c r="M586" i="4" s="1"/>
  <c r="D586" i="15" s="1"/>
  <c r="E587" i="4"/>
  <c r="M587" i="4" s="1"/>
  <c r="D587" i="15" s="1"/>
  <c r="E588" i="4"/>
  <c r="M588" i="4" s="1"/>
  <c r="D588" i="15" s="1"/>
  <c r="E589" i="4"/>
  <c r="M589" i="4" s="1"/>
  <c r="D589" i="15" s="1"/>
  <c r="E590" i="4"/>
  <c r="M590" i="4" s="1"/>
  <c r="D590" i="15" s="1"/>
  <c r="E591" i="4"/>
  <c r="M591" i="4" s="1"/>
  <c r="D591" i="15" s="1"/>
  <c r="E592" i="4"/>
  <c r="M592" i="4" s="1"/>
  <c r="D592" i="15" s="1"/>
  <c r="E593" i="4"/>
  <c r="E594" i="4"/>
  <c r="M594" i="4" s="1"/>
  <c r="D594" i="15" s="1"/>
  <c r="E595" i="4"/>
  <c r="M595" i="4" s="1"/>
  <c r="D595" i="15" s="1"/>
  <c r="E596" i="4"/>
  <c r="E597" i="4"/>
  <c r="E598" i="4"/>
  <c r="M598" i="4" s="1"/>
  <c r="D598" i="15" s="1"/>
  <c r="E6" i="4"/>
  <c r="M6" i="4" s="1"/>
  <c r="D6" i="15" s="1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B71" i="4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B106" i="4"/>
  <c r="AB107" i="4"/>
  <c r="AB108" i="4"/>
  <c r="AB109" i="4"/>
  <c r="AB110" i="4"/>
  <c r="AB111" i="4"/>
  <c r="AB112" i="4"/>
  <c r="AB113" i="4"/>
  <c r="AB114" i="4"/>
  <c r="AB115" i="4"/>
  <c r="AB116" i="4"/>
  <c r="AB117" i="4"/>
  <c r="AB118" i="4"/>
  <c r="AB119" i="4"/>
  <c r="AB120" i="4"/>
  <c r="AB121" i="4"/>
  <c r="AB122" i="4"/>
  <c r="AB123" i="4"/>
  <c r="AB124" i="4"/>
  <c r="AB125" i="4"/>
  <c r="AB126" i="4"/>
  <c r="AB127" i="4"/>
  <c r="AB128" i="4"/>
  <c r="AB129" i="4"/>
  <c r="AB130" i="4"/>
  <c r="AB131" i="4"/>
  <c r="AB132" i="4"/>
  <c r="AB133" i="4"/>
  <c r="AB134" i="4"/>
  <c r="AB135" i="4"/>
  <c r="AB136" i="4"/>
  <c r="AB137" i="4"/>
  <c r="AB138" i="4"/>
  <c r="AB139" i="4"/>
  <c r="AB140" i="4"/>
  <c r="AB141" i="4"/>
  <c r="AB142" i="4"/>
  <c r="AB143" i="4"/>
  <c r="AB144" i="4"/>
  <c r="AB145" i="4"/>
  <c r="AB146" i="4"/>
  <c r="AB147" i="4"/>
  <c r="AB148" i="4"/>
  <c r="AB149" i="4"/>
  <c r="AB150" i="4"/>
  <c r="AB151" i="4"/>
  <c r="AB152" i="4"/>
  <c r="AB153" i="4"/>
  <c r="AB154" i="4"/>
  <c r="AB155" i="4"/>
  <c r="AB156" i="4"/>
  <c r="AB157" i="4"/>
  <c r="AB158" i="4"/>
  <c r="AB159" i="4"/>
  <c r="AB160" i="4"/>
  <c r="AB161" i="4"/>
  <c r="AB162" i="4"/>
  <c r="AB163" i="4"/>
  <c r="AB164" i="4"/>
  <c r="AB165" i="4"/>
  <c r="AB166" i="4"/>
  <c r="AB167" i="4"/>
  <c r="AB168" i="4"/>
  <c r="AB169" i="4"/>
  <c r="AB170" i="4"/>
  <c r="AB171" i="4"/>
  <c r="AB172" i="4"/>
  <c r="AB173" i="4"/>
  <c r="AB174" i="4"/>
  <c r="AB175" i="4"/>
  <c r="AB176" i="4"/>
  <c r="AB177" i="4"/>
  <c r="AB178" i="4"/>
  <c r="AB179" i="4"/>
  <c r="AB180" i="4"/>
  <c r="AB181" i="4"/>
  <c r="AB182" i="4"/>
  <c r="AB183" i="4"/>
  <c r="AB184" i="4"/>
  <c r="AB185" i="4"/>
  <c r="AB186" i="4"/>
  <c r="AB187" i="4"/>
  <c r="AB188" i="4"/>
  <c r="AB189" i="4"/>
  <c r="AB190" i="4"/>
  <c r="AB191" i="4"/>
  <c r="AB192" i="4"/>
  <c r="AB193" i="4"/>
  <c r="AB194" i="4"/>
  <c r="AB195" i="4"/>
  <c r="AB196" i="4"/>
  <c r="AB197" i="4"/>
  <c r="AB198" i="4"/>
  <c r="AB199" i="4"/>
  <c r="AB200" i="4"/>
  <c r="AB201" i="4"/>
  <c r="AB202" i="4"/>
  <c r="AB203" i="4"/>
  <c r="AB204" i="4"/>
  <c r="AB205" i="4"/>
  <c r="AB206" i="4"/>
  <c r="AB207" i="4"/>
  <c r="AB208" i="4"/>
  <c r="AB209" i="4"/>
  <c r="AB210" i="4"/>
  <c r="AB211" i="4"/>
  <c r="AB212" i="4"/>
  <c r="AB213" i="4"/>
  <c r="AB214" i="4"/>
  <c r="AB215" i="4"/>
  <c r="AB216" i="4"/>
  <c r="AB217" i="4"/>
  <c r="AB218" i="4"/>
  <c r="AB219" i="4"/>
  <c r="AB220" i="4"/>
  <c r="AB221" i="4"/>
  <c r="AB222" i="4"/>
  <c r="AB223" i="4"/>
  <c r="AB224" i="4"/>
  <c r="AB225" i="4"/>
  <c r="AB226" i="4"/>
  <c r="AB227" i="4"/>
  <c r="AB228" i="4"/>
  <c r="AB229" i="4"/>
  <c r="AB230" i="4"/>
  <c r="AB231" i="4"/>
  <c r="AB232" i="4"/>
  <c r="AB233" i="4"/>
  <c r="AB234" i="4"/>
  <c r="AB235" i="4"/>
  <c r="AB236" i="4"/>
  <c r="AB237" i="4"/>
  <c r="AB238" i="4"/>
  <c r="AB239" i="4"/>
  <c r="AB240" i="4"/>
  <c r="AB241" i="4"/>
  <c r="AB242" i="4"/>
  <c r="AB243" i="4"/>
  <c r="AB244" i="4"/>
  <c r="AB245" i="4"/>
  <c r="AB246" i="4"/>
  <c r="AB247" i="4"/>
  <c r="AB248" i="4"/>
  <c r="AB249" i="4"/>
  <c r="AB250" i="4"/>
  <c r="AB251" i="4"/>
  <c r="AB252" i="4"/>
  <c r="AB253" i="4"/>
  <c r="AB254" i="4"/>
  <c r="AB255" i="4"/>
  <c r="AB256" i="4"/>
  <c r="AB257" i="4"/>
  <c r="AB258" i="4"/>
  <c r="AB259" i="4"/>
  <c r="AB260" i="4"/>
  <c r="AB261" i="4"/>
  <c r="AB262" i="4"/>
  <c r="AB263" i="4"/>
  <c r="AB264" i="4"/>
  <c r="AB265" i="4"/>
  <c r="AB266" i="4"/>
  <c r="AB267" i="4"/>
  <c r="AB268" i="4"/>
  <c r="AB269" i="4"/>
  <c r="AB270" i="4"/>
  <c r="AB271" i="4"/>
  <c r="AB272" i="4"/>
  <c r="AB273" i="4"/>
  <c r="AB274" i="4"/>
  <c r="AB275" i="4"/>
  <c r="AB276" i="4"/>
  <c r="AB277" i="4"/>
  <c r="AB278" i="4"/>
  <c r="AB279" i="4"/>
  <c r="AB280" i="4"/>
  <c r="AB281" i="4"/>
  <c r="AB282" i="4"/>
  <c r="AB283" i="4"/>
  <c r="AB284" i="4"/>
  <c r="AB285" i="4"/>
  <c r="AB286" i="4"/>
  <c r="AB287" i="4"/>
  <c r="AB288" i="4"/>
  <c r="AB289" i="4"/>
  <c r="AB290" i="4"/>
  <c r="AB291" i="4"/>
  <c r="AB292" i="4"/>
  <c r="AB293" i="4"/>
  <c r="AB294" i="4"/>
  <c r="AB295" i="4"/>
  <c r="AB296" i="4"/>
  <c r="AB297" i="4"/>
  <c r="AB298" i="4"/>
  <c r="AB299" i="4"/>
  <c r="AB300" i="4"/>
  <c r="AB301" i="4"/>
  <c r="AB302" i="4"/>
  <c r="AB303" i="4"/>
  <c r="AB304" i="4"/>
  <c r="AB305" i="4"/>
  <c r="AB306" i="4"/>
  <c r="AB307" i="4"/>
  <c r="AB308" i="4"/>
  <c r="AB309" i="4"/>
  <c r="AB310" i="4"/>
  <c r="AB311" i="4"/>
  <c r="AB312" i="4"/>
  <c r="AB313" i="4"/>
  <c r="AB314" i="4"/>
  <c r="AB315" i="4"/>
  <c r="AB316" i="4"/>
  <c r="AB317" i="4"/>
  <c r="AB318" i="4"/>
  <c r="AB319" i="4"/>
  <c r="AB320" i="4"/>
  <c r="AB321" i="4"/>
  <c r="AB322" i="4"/>
  <c r="AB323" i="4"/>
  <c r="AB324" i="4"/>
  <c r="AB325" i="4"/>
  <c r="AB326" i="4"/>
  <c r="AB327" i="4"/>
  <c r="AB328" i="4"/>
  <c r="AB329" i="4"/>
  <c r="AB330" i="4"/>
  <c r="AB331" i="4"/>
  <c r="AB332" i="4"/>
  <c r="AB333" i="4"/>
  <c r="AB334" i="4"/>
  <c r="AB335" i="4"/>
  <c r="AB336" i="4"/>
  <c r="AB337" i="4"/>
  <c r="AB338" i="4"/>
  <c r="AB339" i="4"/>
  <c r="AB340" i="4"/>
  <c r="AB341" i="4"/>
  <c r="AB342" i="4"/>
  <c r="AB343" i="4"/>
  <c r="AB344" i="4"/>
  <c r="AB345" i="4"/>
  <c r="AB346" i="4"/>
  <c r="AB347" i="4"/>
  <c r="AB348" i="4"/>
  <c r="AB349" i="4"/>
  <c r="AB350" i="4"/>
  <c r="AB351" i="4"/>
  <c r="AB352" i="4"/>
  <c r="AB353" i="4"/>
  <c r="AB354" i="4"/>
  <c r="AB355" i="4"/>
  <c r="AB356" i="4"/>
  <c r="AB357" i="4"/>
  <c r="AB358" i="4"/>
  <c r="AB359" i="4"/>
  <c r="AB360" i="4"/>
  <c r="AB361" i="4"/>
  <c r="AB362" i="4"/>
  <c r="AB363" i="4"/>
  <c r="AB364" i="4"/>
  <c r="AB365" i="4"/>
  <c r="AB366" i="4"/>
  <c r="AB367" i="4"/>
  <c r="AB368" i="4"/>
  <c r="AB369" i="4"/>
  <c r="AB370" i="4"/>
  <c r="AB371" i="4"/>
  <c r="AB372" i="4"/>
  <c r="AB373" i="4"/>
  <c r="AB374" i="4"/>
  <c r="AB375" i="4"/>
  <c r="AB376" i="4"/>
  <c r="AB377" i="4"/>
  <c r="AB378" i="4"/>
  <c r="AB379" i="4"/>
  <c r="AB380" i="4"/>
  <c r="AB381" i="4"/>
  <c r="AB382" i="4"/>
  <c r="AB383" i="4"/>
  <c r="AB384" i="4"/>
  <c r="AB385" i="4"/>
  <c r="AB386" i="4"/>
  <c r="AB387" i="4"/>
  <c r="AB388" i="4"/>
  <c r="AB389" i="4"/>
  <c r="AB390" i="4"/>
  <c r="AB391" i="4"/>
  <c r="AB392" i="4"/>
  <c r="AB393" i="4"/>
  <c r="AB394" i="4"/>
  <c r="AB395" i="4"/>
  <c r="AB396" i="4"/>
  <c r="AB397" i="4"/>
  <c r="AB398" i="4"/>
  <c r="AB399" i="4"/>
  <c r="AB400" i="4"/>
  <c r="AB401" i="4"/>
  <c r="AB402" i="4"/>
  <c r="AB403" i="4"/>
  <c r="AB404" i="4"/>
  <c r="AB405" i="4"/>
  <c r="AB406" i="4"/>
  <c r="AB407" i="4"/>
  <c r="AB408" i="4"/>
  <c r="AB409" i="4"/>
  <c r="AB410" i="4"/>
  <c r="AB411" i="4"/>
  <c r="AB412" i="4"/>
  <c r="AB413" i="4"/>
  <c r="AB414" i="4"/>
  <c r="AB415" i="4"/>
  <c r="AB416" i="4"/>
  <c r="AB417" i="4"/>
  <c r="AB418" i="4"/>
  <c r="AB419" i="4"/>
  <c r="AB420" i="4"/>
  <c r="AB421" i="4"/>
  <c r="AB422" i="4"/>
  <c r="AB423" i="4"/>
  <c r="AB424" i="4"/>
  <c r="AB425" i="4"/>
  <c r="AB426" i="4"/>
  <c r="AB427" i="4"/>
  <c r="AB428" i="4"/>
  <c r="AB429" i="4"/>
  <c r="AB430" i="4"/>
  <c r="AB431" i="4"/>
  <c r="AB432" i="4"/>
  <c r="AB433" i="4"/>
  <c r="AB434" i="4"/>
  <c r="AB435" i="4"/>
  <c r="AB436" i="4"/>
  <c r="AB437" i="4"/>
  <c r="AB438" i="4"/>
  <c r="AB439" i="4"/>
  <c r="AB440" i="4"/>
  <c r="AB441" i="4"/>
  <c r="AB442" i="4"/>
  <c r="AB443" i="4"/>
  <c r="AB444" i="4"/>
  <c r="AB445" i="4"/>
  <c r="AB446" i="4"/>
  <c r="AB447" i="4"/>
  <c r="AB448" i="4"/>
  <c r="AB449" i="4"/>
  <c r="AB450" i="4"/>
  <c r="AB451" i="4"/>
  <c r="AB452" i="4"/>
  <c r="AB453" i="4"/>
  <c r="AB454" i="4"/>
  <c r="AB455" i="4"/>
  <c r="AB456" i="4"/>
  <c r="AB457" i="4"/>
  <c r="AB458" i="4"/>
  <c r="AB459" i="4"/>
  <c r="AB460" i="4"/>
  <c r="AB461" i="4"/>
  <c r="AB462" i="4"/>
  <c r="AB463" i="4"/>
  <c r="AB464" i="4"/>
  <c r="AB465" i="4"/>
  <c r="AB466" i="4"/>
  <c r="AB467" i="4"/>
  <c r="AB468" i="4"/>
  <c r="AB469" i="4"/>
  <c r="AB470" i="4"/>
  <c r="AB471" i="4"/>
  <c r="AB472" i="4"/>
  <c r="AB473" i="4"/>
  <c r="AB474" i="4"/>
  <c r="AB475" i="4"/>
  <c r="AB476" i="4"/>
  <c r="AB477" i="4"/>
  <c r="AB478" i="4"/>
  <c r="AB479" i="4"/>
  <c r="AB480" i="4"/>
  <c r="AB481" i="4"/>
  <c r="AB482" i="4"/>
  <c r="AB483" i="4"/>
  <c r="AB484" i="4"/>
  <c r="AB485" i="4"/>
  <c r="AB486" i="4"/>
  <c r="AB487" i="4"/>
  <c r="AB488" i="4"/>
  <c r="AB489" i="4"/>
  <c r="AB490" i="4"/>
  <c r="AB491" i="4"/>
  <c r="AB492" i="4"/>
  <c r="AB493" i="4"/>
  <c r="AB494" i="4"/>
  <c r="AB495" i="4"/>
  <c r="AB496" i="4"/>
  <c r="AB497" i="4"/>
  <c r="AB498" i="4"/>
  <c r="AB499" i="4"/>
  <c r="AB500" i="4"/>
  <c r="AB501" i="4"/>
  <c r="AB502" i="4"/>
  <c r="AB503" i="4"/>
  <c r="AB504" i="4"/>
  <c r="AB505" i="4"/>
  <c r="AB506" i="4"/>
  <c r="AB507" i="4"/>
  <c r="AB508" i="4"/>
  <c r="AB509" i="4"/>
  <c r="AB510" i="4"/>
  <c r="AB511" i="4"/>
  <c r="AB512" i="4"/>
  <c r="AB513" i="4"/>
  <c r="AB514" i="4"/>
  <c r="AB515" i="4"/>
  <c r="AB516" i="4"/>
  <c r="AB517" i="4"/>
  <c r="AB518" i="4"/>
  <c r="AB519" i="4"/>
  <c r="AB520" i="4"/>
  <c r="AB521" i="4"/>
  <c r="AB522" i="4"/>
  <c r="AB523" i="4"/>
  <c r="AB524" i="4"/>
  <c r="AB525" i="4"/>
  <c r="AB526" i="4"/>
  <c r="AB527" i="4"/>
  <c r="AB528" i="4"/>
  <c r="AB529" i="4"/>
  <c r="AB530" i="4"/>
  <c r="AB531" i="4"/>
  <c r="AB532" i="4"/>
  <c r="AB533" i="4"/>
  <c r="AB534" i="4"/>
  <c r="AB535" i="4"/>
  <c r="AB536" i="4"/>
  <c r="AB537" i="4"/>
  <c r="AB538" i="4"/>
  <c r="AB539" i="4"/>
  <c r="AB540" i="4"/>
  <c r="AB541" i="4"/>
  <c r="AB542" i="4"/>
  <c r="AB543" i="4"/>
  <c r="AB544" i="4"/>
  <c r="AB545" i="4"/>
  <c r="AB546" i="4"/>
  <c r="AB547" i="4"/>
  <c r="AB548" i="4"/>
  <c r="AB549" i="4"/>
  <c r="AB550" i="4"/>
  <c r="AB551" i="4"/>
  <c r="AB552" i="4"/>
  <c r="AB553" i="4"/>
  <c r="AB554" i="4"/>
  <c r="AB555" i="4"/>
  <c r="AB556" i="4"/>
  <c r="AB557" i="4"/>
  <c r="AB558" i="4"/>
  <c r="AB559" i="4"/>
  <c r="AB560" i="4"/>
  <c r="AB561" i="4"/>
  <c r="AB562" i="4"/>
  <c r="AB563" i="4"/>
  <c r="AB564" i="4"/>
  <c r="AB565" i="4"/>
  <c r="AB566" i="4"/>
  <c r="AB567" i="4"/>
  <c r="AB568" i="4"/>
  <c r="AB569" i="4"/>
  <c r="AB570" i="4"/>
  <c r="AB571" i="4"/>
  <c r="AB572" i="4"/>
  <c r="AB573" i="4"/>
  <c r="AB574" i="4"/>
  <c r="AB575" i="4"/>
  <c r="AB576" i="4"/>
  <c r="AB577" i="4"/>
  <c r="AB578" i="4"/>
  <c r="AB579" i="4"/>
  <c r="AB580" i="4"/>
  <c r="AB581" i="4"/>
  <c r="AB582" i="4"/>
  <c r="AB583" i="4"/>
  <c r="AB584" i="4"/>
  <c r="AB585" i="4"/>
  <c r="AB586" i="4"/>
  <c r="AB587" i="4"/>
  <c r="AB588" i="4"/>
  <c r="AB589" i="4"/>
  <c r="AB590" i="4"/>
  <c r="AB591" i="4"/>
  <c r="AB592" i="4"/>
  <c r="AB593" i="4"/>
  <c r="AB594" i="4"/>
  <c r="AB595" i="4"/>
  <c r="AB596" i="4"/>
  <c r="AB597" i="4"/>
  <c r="AB598" i="4"/>
  <c r="AB6" i="4"/>
  <c r="AB7" i="4"/>
  <c r="AB8" i="4"/>
  <c r="AB9" i="4"/>
  <c r="T7" i="4" l="1"/>
  <c r="U7" i="4"/>
  <c r="T8" i="4"/>
  <c r="U8" i="4"/>
  <c r="T11" i="4"/>
  <c r="U11" i="4"/>
  <c r="T12" i="4"/>
  <c r="U12" i="4"/>
  <c r="T13" i="4"/>
  <c r="U13" i="4"/>
  <c r="T14" i="4"/>
  <c r="U14" i="4"/>
  <c r="T16" i="4"/>
  <c r="U16" i="4"/>
  <c r="T17" i="4"/>
  <c r="U17" i="4"/>
  <c r="T18" i="4"/>
  <c r="U18" i="4"/>
  <c r="T19" i="4"/>
  <c r="U19" i="4"/>
  <c r="T20" i="4"/>
  <c r="U20" i="4"/>
  <c r="T21" i="4"/>
  <c r="U21" i="4"/>
  <c r="T22" i="4"/>
  <c r="U22" i="4"/>
  <c r="T23" i="4"/>
  <c r="U23" i="4"/>
  <c r="T24" i="4"/>
  <c r="U24" i="4"/>
  <c r="T25" i="4"/>
  <c r="U25" i="4"/>
  <c r="T26" i="4"/>
  <c r="U26" i="4"/>
  <c r="T27" i="4"/>
  <c r="U27" i="4"/>
  <c r="T40" i="4"/>
  <c r="U40" i="4"/>
  <c r="T41" i="4"/>
  <c r="U41" i="4"/>
  <c r="T42" i="4"/>
  <c r="U42" i="4"/>
  <c r="T46" i="4"/>
  <c r="U46" i="4"/>
  <c r="T47" i="4"/>
  <c r="U47" i="4"/>
  <c r="T49" i="4"/>
  <c r="U49" i="4"/>
  <c r="T50" i="4"/>
  <c r="U50" i="4"/>
  <c r="T62" i="4"/>
  <c r="U62" i="4"/>
  <c r="T63" i="4"/>
  <c r="U63" i="4"/>
  <c r="T64" i="4"/>
  <c r="U64" i="4"/>
  <c r="T65" i="4"/>
  <c r="U65" i="4"/>
  <c r="T66" i="4"/>
  <c r="U66" i="4"/>
  <c r="T68" i="4"/>
  <c r="U68" i="4"/>
  <c r="T69" i="4"/>
  <c r="U69" i="4"/>
  <c r="T70" i="4"/>
  <c r="U70" i="4"/>
  <c r="T72" i="4"/>
  <c r="U72" i="4"/>
  <c r="T76" i="4"/>
  <c r="U76" i="4"/>
  <c r="T78" i="4"/>
  <c r="U78" i="4"/>
  <c r="T80" i="4"/>
  <c r="U80" i="4"/>
  <c r="T81" i="4"/>
  <c r="U81" i="4"/>
  <c r="T83" i="4"/>
  <c r="U83" i="4"/>
  <c r="T86" i="4"/>
  <c r="U86" i="4"/>
  <c r="T88" i="4"/>
  <c r="U88" i="4"/>
  <c r="T90" i="4"/>
  <c r="U90" i="4"/>
  <c r="T91" i="4"/>
  <c r="U91" i="4"/>
  <c r="T92" i="4"/>
  <c r="U92" i="4"/>
  <c r="T93" i="4"/>
  <c r="U93" i="4"/>
  <c r="T95" i="4"/>
  <c r="U95" i="4"/>
  <c r="T96" i="4"/>
  <c r="U96" i="4"/>
  <c r="T97" i="4"/>
  <c r="U97" i="4"/>
  <c r="T98" i="4"/>
  <c r="U98" i="4"/>
  <c r="T100" i="4"/>
  <c r="U100" i="4"/>
  <c r="T101" i="4"/>
  <c r="U101" i="4"/>
  <c r="T103" i="4"/>
  <c r="U103" i="4"/>
  <c r="T105" i="4"/>
  <c r="U105" i="4"/>
  <c r="T106" i="4"/>
  <c r="U106" i="4"/>
  <c r="T107" i="4"/>
  <c r="U107" i="4"/>
  <c r="T108" i="4"/>
  <c r="U108" i="4"/>
  <c r="T109" i="4"/>
  <c r="U109" i="4"/>
  <c r="T110" i="4"/>
  <c r="U110" i="4"/>
  <c r="T111" i="4"/>
  <c r="U111" i="4"/>
  <c r="T112" i="4"/>
  <c r="U112" i="4"/>
  <c r="T113" i="4"/>
  <c r="U113" i="4"/>
  <c r="T114" i="4"/>
  <c r="U114" i="4"/>
  <c r="T116" i="4"/>
  <c r="U116" i="4"/>
  <c r="T119" i="4"/>
  <c r="U119" i="4"/>
  <c r="T120" i="4"/>
  <c r="U120" i="4"/>
  <c r="T122" i="4"/>
  <c r="U122" i="4"/>
  <c r="T123" i="4"/>
  <c r="U123" i="4"/>
  <c r="T124" i="4"/>
  <c r="U124" i="4"/>
  <c r="T125" i="4"/>
  <c r="U125" i="4"/>
  <c r="T127" i="4"/>
  <c r="U127" i="4"/>
  <c r="T129" i="4"/>
  <c r="U129" i="4"/>
  <c r="T130" i="4"/>
  <c r="U130" i="4"/>
  <c r="T131" i="4"/>
  <c r="U131" i="4"/>
  <c r="T132" i="4"/>
  <c r="U132" i="4"/>
  <c r="T134" i="4"/>
  <c r="U134" i="4"/>
  <c r="T136" i="4"/>
  <c r="U136" i="4"/>
  <c r="T137" i="4"/>
  <c r="U137" i="4"/>
  <c r="T138" i="4"/>
  <c r="U138" i="4"/>
  <c r="T139" i="4"/>
  <c r="U139" i="4"/>
  <c r="T141" i="4"/>
  <c r="U141" i="4"/>
  <c r="T142" i="4"/>
  <c r="U142" i="4"/>
  <c r="T146" i="4"/>
  <c r="U146" i="4"/>
  <c r="T148" i="4"/>
  <c r="U148" i="4"/>
  <c r="T149" i="4"/>
  <c r="U149" i="4"/>
  <c r="T150" i="4"/>
  <c r="U150" i="4"/>
  <c r="T152" i="4"/>
  <c r="U152" i="4"/>
  <c r="T154" i="4"/>
  <c r="U154" i="4"/>
  <c r="T155" i="4"/>
  <c r="U155" i="4"/>
  <c r="T156" i="4"/>
  <c r="U156" i="4"/>
  <c r="T157" i="4"/>
  <c r="U157" i="4"/>
  <c r="T158" i="4"/>
  <c r="U158" i="4"/>
  <c r="T159" i="4"/>
  <c r="U159" i="4"/>
  <c r="T160" i="4"/>
  <c r="U160" i="4"/>
  <c r="T161" i="4"/>
  <c r="U161" i="4"/>
  <c r="T164" i="4"/>
  <c r="U164" i="4"/>
  <c r="T166" i="4"/>
  <c r="U166" i="4"/>
  <c r="T167" i="4"/>
  <c r="U167" i="4"/>
  <c r="T168" i="4"/>
  <c r="U168" i="4"/>
  <c r="T171" i="4"/>
  <c r="U171" i="4"/>
  <c r="T172" i="4"/>
  <c r="U172" i="4"/>
  <c r="T174" i="4"/>
  <c r="U174" i="4"/>
  <c r="T176" i="4"/>
  <c r="U176" i="4"/>
  <c r="T177" i="4"/>
  <c r="U177" i="4"/>
  <c r="T178" i="4"/>
  <c r="U178" i="4"/>
  <c r="T179" i="4"/>
  <c r="U179" i="4"/>
  <c r="T180" i="4"/>
  <c r="U180" i="4"/>
  <c r="T182" i="4"/>
  <c r="U182" i="4"/>
  <c r="T183" i="4"/>
  <c r="U183" i="4"/>
  <c r="T184" i="4"/>
  <c r="U184" i="4"/>
  <c r="T185" i="4"/>
  <c r="U185" i="4"/>
  <c r="T186" i="4"/>
  <c r="U186" i="4"/>
  <c r="T187" i="4"/>
  <c r="U187" i="4"/>
  <c r="T188" i="4"/>
  <c r="U188" i="4"/>
  <c r="T189" i="4"/>
  <c r="U189" i="4"/>
  <c r="T190" i="4"/>
  <c r="U190" i="4"/>
  <c r="T191" i="4"/>
  <c r="U191" i="4"/>
  <c r="T192" i="4"/>
  <c r="U192" i="4"/>
  <c r="T193" i="4"/>
  <c r="U193" i="4"/>
  <c r="T194" i="4"/>
  <c r="U194" i="4"/>
  <c r="T195" i="4"/>
  <c r="U195" i="4"/>
  <c r="T196" i="4"/>
  <c r="U196" i="4"/>
  <c r="T197" i="4"/>
  <c r="U197" i="4"/>
  <c r="T198" i="4"/>
  <c r="U198" i="4"/>
  <c r="T199" i="4"/>
  <c r="U199" i="4"/>
  <c r="T200" i="4"/>
  <c r="U200" i="4"/>
  <c r="T201" i="4"/>
  <c r="U201" i="4"/>
  <c r="T202" i="4"/>
  <c r="U202" i="4"/>
  <c r="T203" i="4"/>
  <c r="U203" i="4"/>
  <c r="T204" i="4"/>
  <c r="U204" i="4"/>
  <c r="T205" i="4"/>
  <c r="U205" i="4"/>
  <c r="T206" i="4"/>
  <c r="U206" i="4"/>
  <c r="T207" i="4"/>
  <c r="U207" i="4"/>
  <c r="T208" i="4"/>
  <c r="U208" i="4"/>
  <c r="T209" i="4"/>
  <c r="U209" i="4"/>
  <c r="T210" i="4"/>
  <c r="U210" i="4"/>
  <c r="T211" i="4"/>
  <c r="U211" i="4"/>
  <c r="T212" i="4"/>
  <c r="U212" i="4"/>
  <c r="T213" i="4"/>
  <c r="U213" i="4"/>
  <c r="T214" i="4"/>
  <c r="U214" i="4"/>
  <c r="T215" i="4"/>
  <c r="U215" i="4"/>
  <c r="T217" i="4"/>
  <c r="U217" i="4"/>
  <c r="T219" i="4"/>
  <c r="U219" i="4"/>
  <c r="T221" i="4"/>
  <c r="U221" i="4"/>
  <c r="T222" i="4"/>
  <c r="U222" i="4"/>
  <c r="T223" i="4"/>
  <c r="U223" i="4"/>
  <c r="T224" i="4"/>
  <c r="U224" i="4"/>
  <c r="T226" i="4"/>
  <c r="U226" i="4"/>
  <c r="T227" i="4"/>
  <c r="U227" i="4"/>
  <c r="T228" i="4"/>
  <c r="U228" i="4"/>
  <c r="T229" i="4"/>
  <c r="U229" i="4"/>
  <c r="T230" i="4"/>
  <c r="U230" i="4"/>
  <c r="T231" i="4"/>
  <c r="U231" i="4"/>
  <c r="T232" i="4"/>
  <c r="U232" i="4"/>
  <c r="T233" i="4"/>
  <c r="U233" i="4"/>
  <c r="T234" i="4"/>
  <c r="U234" i="4"/>
  <c r="T235" i="4"/>
  <c r="U235" i="4"/>
  <c r="T236" i="4"/>
  <c r="U236" i="4"/>
  <c r="T239" i="4"/>
  <c r="U239" i="4"/>
  <c r="T240" i="4"/>
  <c r="U240" i="4"/>
  <c r="T241" i="4"/>
  <c r="U241" i="4"/>
  <c r="T244" i="4"/>
  <c r="U244" i="4"/>
  <c r="T246" i="4"/>
  <c r="U246" i="4"/>
  <c r="T249" i="4"/>
  <c r="U249" i="4"/>
  <c r="T250" i="4"/>
  <c r="U250" i="4"/>
  <c r="T252" i="4"/>
  <c r="U252" i="4"/>
  <c r="T253" i="4"/>
  <c r="U253" i="4"/>
  <c r="T255" i="4"/>
  <c r="U255" i="4"/>
  <c r="T256" i="4"/>
  <c r="U256" i="4"/>
  <c r="T257" i="4"/>
  <c r="U257" i="4"/>
  <c r="T258" i="4"/>
  <c r="U258" i="4"/>
  <c r="T259" i="4"/>
  <c r="U259" i="4"/>
  <c r="T260" i="4"/>
  <c r="U260" i="4"/>
  <c r="T261" i="4"/>
  <c r="U261" i="4"/>
  <c r="T262" i="4"/>
  <c r="U262" i="4"/>
  <c r="T263" i="4"/>
  <c r="U263" i="4"/>
  <c r="T265" i="4"/>
  <c r="U265" i="4"/>
  <c r="T267" i="4"/>
  <c r="U267" i="4"/>
  <c r="T268" i="4"/>
  <c r="U268" i="4"/>
  <c r="T269" i="4"/>
  <c r="U269" i="4"/>
  <c r="T270" i="4"/>
  <c r="U270" i="4"/>
  <c r="T271" i="4"/>
  <c r="U271" i="4"/>
  <c r="T273" i="4"/>
  <c r="U273" i="4"/>
  <c r="T274" i="4"/>
  <c r="U274" i="4"/>
  <c r="T276" i="4"/>
  <c r="U276" i="4"/>
  <c r="T278" i="4"/>
  <c r="U278" i="4"/>
  <c r="T279" i="4"/>
  <c r="U279" i="4"/>
  <c r="T281" i="4"/>
  <c r="U281" i="4"/>
  <c r="T282" i="4"/>
  <c r="U282" i="4"/>
  <c r="T283" i="4"/>
  <c r="U283" i="4"/>
  <c r="T284" i="4"/>
  <c r="U284" i="4"/>
  <c r="T285" i="4"/>
  <c r="U285" i="4"/>
  <c r="T287" i="4"/>
  <c r="U287" i="4"/>
  <c r="T288" i="4"/>
  <c r="U288" i="4"/>
  <c r="T289" i="4"/>
  <c r="U289" i="4"/>
  <c r="T290" i="4"/>
  <c r="U290" i="4"/>
  <c r="T291" i="4"/>
  <c r="U291" i="4"/>
  <c r="T292" i="4"/>
  <c r="U292" i="4"/>
  <c r="T293" i="4"/>
  <c r="U293" i="4"/>
  <c r="T294" i="4"/>
  <c r="U294" i="4"/>
  <c r="T296" i="4"/>
  <c r="U296" i="4"/>
  <c r="T297" i="4"/>
  <c r="U297" i="4"/>
  <c r="T298" i="4"/>
  <c r="U298" i="4"/>
  <c r="T299" i="4"/>
  <c r="U299" i="4"/>
  <c r="T300" i="4"/>
  <c r="U300" i="4"/>
  <c r="T301" i="4"/>
  <c r="U301" i="4"/>
  <c r="T302" i="4"/>
  <c r="U302" i="4"/>
  <c r="T303" i="4"/>
  <c r="U303" i="4"/>
  <c r="T304" i="4"/>
  <c r="U304" i="4"/>
  <c r="T305" i="4"/>
  <c r="U305" i="4"/>
  <c r="T306" i="4"/>
  <c r="U306" i="4"/>
  <c r="T307" i="4"/>
  <c r="U307" i="4"/>
  <c r="T309" i="4"/>
  <c r="U309" i="4"/>
  <c r="T310" i="4"/>
  <c r="U310" i="4"/>
  <c r="T327" i="4"/>
  <c r="U327" i="4"/>
  <c r="T351" i="4"/>
  <c r="U351" i="4"/>
  <c r="T413" i="4"/>
  <c r="U413" i="4"/>
  <c r="T414" i="4"/>
  <c r="U414" i="4"/>
  <c r="T418" i="4"/>
  <c r="U418" i="4"/>
  <c r="T419" i="4"/>
  <c r="U419" i="4"/>
  <c r="T420" i="4"/>
  <c r="U420" i="4"/>
  <c r="T422" i="4"/>
  <c r="U422" i="4"/>
  <c r="T423" i="4"/>
  <c r="U423" i="4"/>
  <c r="T424" i="4"/>
  <c r="U424" i="4"/>
  <c r="T426" i="4"/>
  <c r="U426" i="4"/>
  <c r="T427" i="4"/>
  <c r="U427" i="4"/>
  <c r="T428" i="4"/>
  <c r="U428" i="4"/>
  <c r="T429" i="4"/>
  <c r="U429" i="4"/>
  <c r="T430" i="4"/>
  <c r="U430" i="4"/>
  <c r="T431" i="4"/>
  <c r="U431" i="4"/>
  <c r="T432" i="4"/>
  <c r="U432" i="4"/>
  <c r="T433" i="4"/>
  <c r="U433" i="4"/>
  <c r="T434" i="4"/>
  <c r="U434" i="4"/>
  <c r="T435" i="4"/>
  <c r="U435" i="4"/>
  <c r="T436" i="4"/>
  <c r="U436" i="4"/>
  <c r="T437" i="4"/>
  <c r="U437" i="4"/>
  <c r="T439" i="4"/>
  <c r="U439" i="4"/>
  <c r="T441" i="4"/>
  <c r="U441" i="4"/>
  <c r="T445" i="4"/>
  <c r="U445" i="4"/>
  <c r="T446" i="4"/>
  <c r="U446" i="4"/>
  <c r="T447" i="4"/>
  <c r="U447" i="4"/>
  <c r="T449" i="4"/>
  <c r="U449" i="4"/>
  <c r="T450" i="4"/>
  <c r="U450" i="4"/>
  <c r="T452" i="4"/>
  <c r="U452" i="4"/>
  <c r="T453" i="4"/>
  <c r="U453" i="4"/>
  <c r="T454" i="4"/>
  <c r="U454" i="4"/>
  <c r="T455" i="4"/>
  <c r="U455" i="4"/>
  <c r="T457" i="4"/>
  <c r="U457" i="4"/>
  <c r="T458" i="4"/>
  <c r="U458" i="4"/>
  <c r="T459" i="4"/>
  <c r="U459" i="4"/>
  <c r="T460" i="4"/>
  <c r="U460" i="4"/>
  <c r="T461" i="4"/>
  <c r="U461" i="4"/>
  <c r="T465" i="4"/>
  <c r="U465" i="4"/>
  <c r="T466" i="4"/>
  <c r="U466" i="4"/>
  <c r="T467" i="4"/>
  <c r="U467" i="4"/>
  <c r="T468" i="4"/>
  <c r="U468" i="4"/>
  <c r="T469" i="4"/>
  <c r="U469" i="4"/>
  <c r="T470" i="4"/>
  <c r="U470" i="4"/>
  <c r="T471" i="4"/>
  <c r="U471" i="4"/>
  <c r="T473" i="4"/>
  <c r="U473" i="4"/>
  <c r="T476" i="4"/>
  <c r="U476" i="4"/>
  <c r="T477" i="4"/>
  <c r="U477" i="4"/>
  <c r="T478" i="4"/>
  <c r="U478" i="4"/>
  <c r="T479" i="4"/>
  <c r="U479" i="4"/>
  <c r="T482" i="4"/>
  <c r="U482" i="4"/>
  <c r="T483" i="4"/>
  <c r="U483" i="4"/>
  <c r="T484" i="4"/>
  <c r="U484" i="4"/>
  <c r="T485" i="4"/>
  <c r="U485" i="4"/>
  <c r="T486" i="4"/>
  <c r="U486" i="4"/>
  <c r="T487" i="4"/>
  <c r="U487" i="4"/>
  <c r="T488" i="4"/>
  <c r="U488" i="4"/>
  <c r="T489" i="4"/>
  <c r="U489" i="4"/>
  <c r="T490" i="4"/>
  <c r="U490" i="4"/>
  <c r="T491" i="4"/>
  <c r="U491" i="4"/>
  <c r="T493" i="4"/>
  <c r="U493" i="4"/>
  <c r="T494" i="4"/>
  <c r="U494" i="4"/>
  <c r="T495" i="4"/>
  <c r="U495" i="4"/>
  <c r="T497" i="4"/>
  <c r="U497" i="4"/>
  <c r="T499" i="4"/>
  <c r="U499" i="4"/>
  <c r="T500" i="4"/>
  <c r="U500" i="4"/>
  <c r="T502" i="4"/>
  <c r="U502" i="4"/>
  <c r="T503" i="4"/>
  <c r="U503" i="4"/>
  <c r="T504" i="4"/>
  <c r="U504" i="4"/>
  <c r="T505" i="4"/>
  <c r="U505" i="4"/>
  <c r="T507" i="4"/>
  <c r="U507" i="4"/>
  <c r="T508" i="4"/>
  <c r="U508" i="4"/>
  <c r="T511" i="4"/>
  <c r="U511" i="4"/>
  <c r="T531" i="4"/>
  <c r="U531" i="4"/>
  <c r="T6" i="4"/>
  <c r="U6" i="4"/>
  <c r="F7" i="4"/>
  <c r="G7" i="4"/>
  <c r="L7" i="4" s="1"/>
  <c r="F8" i="4"/>
  <c r="K8" i="4" s="1"/>
  <c r="G8" i="4"/>
  <c r="L8" i="4" s="1"/>
  <c r="F11" i="4"/>
  <c r="G11" i="4"/>
  <c r="L11" i="4" s="1"/>
  <c r="F12" i="4"/>
  <c r="G12" i="4"/>
  <c r="L12" i="4" s="1"/>
  <c r="F13" i="4"/>
  <c r="G13" i="4"/>
  <c r="L13" i="4" s="1"/>
  <c r="F14" i="4"/>
  <c r="G14" i="4"/>
  <c r="L14" i="4" s="1"/>
  <c r="F16" i="4"/>
  <c r="K16" i="4" s="1"/>
  <c r="G16" i="4"/>
  <c r="L16" i="4" s="1"/>
  <c r="F17" i="4"/>
  <c r="G17" i="4"/>
  <c r="L17" i="4" s="1"/>
  <c r="F18" i="4"/>
  <c r="K18" i="4" s="1"/>
  <c r="G18" i="4"/>
  <c r="L18" i="4" s="1"/>
  <c r="F19" i="4"/>
  <c r="G19" i="4"/>
  <c r="L19" i="4" s="1"/>
  <c r="F20" i="4"/>
  <c r="G20" i="4"/>
  <c r="L20" i="4" s="1"/>
  <c r="F21" i="4"/>
  <c r="G21" i="4"/>
  <c r="L21" i="4" s="1"/>
  <c r="F22" i="4"/>
  <c r="G22" i="4"/>
  <c r="L22" i="4" s="1"/>
  <c r="F23" i="4"/>
  <c r="G23" i="4"/>
  <c r="L23" i="4" s="1"/>
  <c r="F24" i="4"/>
  <c r="K24" i="4" s="1"/>
  <c r="G24" i="4"/>
  <c r="L24" i="4" s="1"/>
  <c r="F25" i="4"/>
  <c r="G25" i="4"/>
  <c r="L25" i="4" s="1"/>
  <c r="F26" i="4"/>
  <c r="K26" i="4" s="1"/>
  <c r="G26" i="4"/>
  <c r="L26" i="4" s="1"/>
  <c r="F27" i="4"/>
  <c r="G27" i="4"/>
  <c r="L27" i="4" s="1"/>
  <c r="F40" i="4"/>
  <c r="G40" i="4"/>
  <c r="L40" i="4" s="1"/>
  <c r="F41" i="4"/>
  <c r="G41" i="4"/>
  <c r="L41" i="4" s="1"/>
  <c r="F42" i="4"/>
  <c r="G42" i="4"/>
  <c r="L42" i="4" s="1"/>
  <c r="F46" i="4"/>
  <c r="K46" i="4" s="1"/>
  <c r="G46" i="4"/>
  <c r="L46" i="4" s="1"/>
  <c r="F47" i="4"/>
  <c r="G47" i="4"/>
  <c r="L47" i="4" s="1"/>
  <c r="F49" i="4"/>
  <c r="G49" i="4"/>
  <c r="L49" i="4" s="1"/>
  <c r="F50" i="4"/>
  <c r="G50" i="4"/>
  <c r="L50" i="4" s="1"/>
  <c r="F62" i="4"/>
  <c r="K62" i="4" s="1"/>
  <c r="G62" i="4"/>
  <c r="L62" i="4" s="1"/>
  <c r="F63" i="4"/>
  <c r="G63" i="4"/>
  <c r="L63" i="4" s="1"/>
  <c r="F64" i="4"/>
  <c r="K64" i="4" s="1"/>
  <c r="G64" i="4"/>
  <c r="L64" i="4" s="1"/>
  <c r="F65" i="4"/>
  <c r="G65" i="4"/>
  <c r="L65" i="4" s="1"/>
  <c r="F66" i="4"/>
  <c r="G66" i="4"/>
  <c r="L66" i="4" s="1"/>
  <c r="F68" i="4"/>
  <c r="G68" i="4"/>
  <c r="L68" i="4" s="1"/>
  <c r="F69" i="4"/>
  <c r="G69" i="4"/>
  <c r="L69" i="4" s="1"/>
  <c r="F70" i="4"/>
  <c r="K70" i="4" s="1"/>
  <c r="G70" i="4"/>
  <c r="L70" i="4" s="1"/>
  <c r="F72" i="4"/>
  <c r="K72" i="4" s="1"/>
  <c r="G72" i="4"/>
  <c r="L72" i="4" s="1"/>
  <c r="F76" i="4"/>
  <c r="G76" i="4"/>
  <c r="L76" i="4" s="1"/>
  <c r="F78" i="4"/>
  <c r="K78" i="4" s="1"/>
  <c r="G78" i="4"/>
  <c r="L78" i="4" s="1"/>
  <c r="F80" i="4"/>
  <c r="K80" i="4" s="1"/>
  <c r="G80" i="4"/>
  <c r="L80" i="4" s="1"/>
  <c r="F81" i="4"/>
  <c r="G81" i="4"/>
  <c r="L81" i="4" s="1"/>
  <c r="F83" i="4"/>
  <c r="G83" i="4"/>
  <c r="L83" i="4" s="1"/>
  <c r="F86" i="4"/>
  <c r="K86" i="4" s="1"/>
  <c r="G86" i="4"/>
  <c r="L86" i="4" s="1"/>
  <c r="F88" i="4"/>
  <c r="K88" i="4" s="1"/>
  <c r="G88" i="4"/>
  <c r="L88" i="4" s="1"/>
  <c r="F90" i="4"/>
  <c r="G90" i="4"/>
  <c r="L90" i="4" s="1"/>
  <c r="F91" i="4"/>
  <c r="G91" i="4"/>
  <c r="L91" i="4" s="1"/>
  <c r="F92" i="4"/>
  <c r="G92" i="4"/>
  <c r="L92" i="4" s="1"/>
  <c r="F93" i="4"/>
  <c r="G93" i="4"/>
  <c r="L93" i="4" s="1"/>
  <c r="F95" i="4"/>
  <c r="G95" i="4"/>
  <c r="L95" i="4" s="1"/>
  <c r="F96" i="4"/>
  <c r="K96" i="4" s="1"/>
  <c r="G96" i="4"/>
  <c r="L96" i="4" s="1"/>
  <c r="F97" i="4"/>
  <c r="G97" i="4"/>
  <c r="L97" i="4" s="1"/>
  <c r="F98" i="4"/>
  <c r="G98" i="4"/>
  <c r="L98" i="4" s="1"/>
  <c r="F100" i="4"/>
  <c r="G100" i="4"/>
  <c r="L100" i="4" s="1"/>
  <c r="F101" i="4"/>
  <c r="G101" i="4"/>
  <c r="L101" i="4" s="1"/>
  <c r="F103" i="4"/>
  <c r="G103" i="4"/>
  <c r="L103" i="4" s="1"/>
  <c r="F105" i="4"/>
  <c r="G105" i="4"/>
  <c r="L105" i="4" s="1"/>
  <c r="F106" i="4"/>
  <c r="G106" i="4"/>
  <c r="L106" i="4" s="1"/>
  <c r="F107" i="4"/>
  <c r="G107" i="4"/>
  <c r="L107" i="4" s="1"/>
  <c r="F108" i="4"/>
  <c r="G108" i="4"/>
  <c r="L108" i="4" s="1"/>
  <c r="F109" i="4"/>
  <c r="G109" i="4"/>
  <c r="L109" i="4" s="1"/>
  <c r="F110" i="4"/>
  <c r="K110" i="4" s="1"/>
  <c r="G110" i="4"/>
  <c r="L110" i="4" s="1"/>
  <c r="F111" i="4"/>
  <c r="G111" i="4"/>
  <c r="L111" i="4" s="1"/>
  <c r="F112" i="4"/>
  <c r="K112" i="4" s="1"/>
  <c r="G112" i="4"/>
  <c r="L112" i="4" s="1"/>
  <c r="F113" i="4"/>
  <c r="G113" i="4"/>
  <c r="L113" i="4" s="1"/>
  <c r="F114" i="4"/>
  <c r="G114" i="4"/>
  <c r="L114" i="4" s="1"/>
  <c r="F116" i="4"/>
  <c r="G116" i="4"/>
  <c r="L116" i="4" s="1"/>
  <c r="F119" i="4"/>
  <c r="G119" i="4"/>
  <c r="L119" i="4" s="1"/>
  <c r="F120" i="4"/>
  <c r="K120" i="4" s="1"/>
  <c r="G120" i="4"/>
  <c r="L120" i="4" s="1"/>
  <c r="F122" i="4"/>
  <c r="G122" i="4"/>
  <c r="L122" i="4" s="1"/>
  <c r="F123" i="4"/>
  <c r="G123" i="4"/>
  <c r="L123" i="4" s="1"/>
  <c r="F124" i="4"/>
  <c r="G124" i="4"/>
  <c r="L124" i="4" s="1"/>
  <c r="F125" i="4"/>
  <c r="G125" i="4"/>
  <c r="L125" i="4" s="1"/>
  <c r="F127" i="4"/>
  <c r="G127" i="4"/>
  <c r="L127" i="4" s="1"/>
  <c r="F129" i="4"/>
  <c r="G129" i="4"/>
  <c r="L129" i="4" s="1"/>
  <c r="F130" i="4"/>
  <c r="G130" i="4"/>
  <c r="L130" i="4" s="1"/>
  <c r="F131" i="4"/>
  <c r="G131" i="4"/>
  <c r="L131" i="4" s="1"/>
  <c r="F132" i="4"/>
  <c r="G132" i="4"/>
  <c r="L132" i="4" s="1"/>
  <c r="F134" i="4"/>
  <c r="K134" i="4" s="1"/>
  <c r="G134" i="4"/>
  <c r="L134" i="4" s="1"/>
  <c r="F136" i="4"/>
  <c r="K136" i="4" s="1"/>
  <c r="G136" i="4"/>
  <c r="L136" i="4" s="1"/>
  <c r="F137" i="4"/>
  <c r="G137" i="4"/>
  <c r="L137" i="4" s="1"/>
  <c r="F138" i="4"/>
  <c r="G138" i="4"/>
  <c r="L138" i="4" s="1"/>
  <c r="F139" i="4"/>
  <c r="G139" i="4"/>
  <c r="L139" i="4" s="1"/>
  <c r="F141" i="4"/>
  <c r="G141" i="4"/>
  <c r="L141" i="4" s="1"/>
  <c r="F142" i="4"/>
  <c r="K142" i="4" s="1"/>
  <c r="G142" i="4"/>
  <c r="L142" i="4" s="1"/>
  <c r="F146" i="4"/>
  <c r="G146" i="4"/>
  <c r="L146" i="4" s="1"/>
  <c r="F148" i="4"/>
  <c r="G148" i="4"/>
  <c r="L148" i="4" s="1"/>
  <c r="F149" i="4"/>
  <c r="G149" i="4"/>
  <c r="L149" i="4" s="1"/>
  <c r="F150" i="4"/>
  <c r="K150" i="4" s="1"/>
  <c r="G150" i="4"/>
  <c r="L150" i="4" s="1"/>
  <c r="F152" i="4"/>
  <c r="K152" i="4" s="1"/>
  <c r="G152" i="4"/>
  <c r="L152" i="4" s="1"/>
  <c r="F154" i="4"/>
  <c r="G154" i="4"/>
  <c r="L154" i="4" s="1"/>
  <c r="F155" i="4"/>
  <c r="G155" i="4"/>
  <c r="L155" i="4" s="1"/>
  <c r="F156" i="4"/>
  <c r="G156" i="4"/>
  <c r="L156" i="4" s="1"/>
  <c r="F157" i="4"/>
  <c r="G157" i="4"/>
  <c r="L157" i="4" s="1"/>
  <c r="F158" i="4"/>
  <c r="K158" i="4" s="1"/>
  <c r="G158" i="4"/>
  <c r="L158" i="4" s="1"/>
  <c r="F159" i="4"/>
  <c r="G159" i="4"/>
  <c r="L159" i="4" s="1"/>
  <c r="F160" i="4"/>
  <c r="K160" i="4" s="1"/>
  <c r="G160" i="4"/>
  <c r="L160" i="4" s="1"/>
  <c r="F161" i="4"/>
  <c r="G161" i="4"/>
  <c r="L161" i="4" s="1"/>
  <c r="F164" i="4"/>
  <c r="G164" i="4"/>
  <c r="L164" i="4" s="1"/>
  <c r="F166" i="4"/>
  <c r="K166" i="4" s="1"/>
  <c r="G166" i="4"/>
  <c r="L166" i="4" s="1"/>
  <c r="F167" i="4"/>
  <c r="G167" i="4"/>
  <c r="L167" i="4" s="1"/>
  <c r="F168" i="4"/>
  <c r="K168" i="4" s="1"/>
  <c r="G168" i="4"/>
  <c r="L168" i="4" s="1"/>
  <c r="F171" i="4"/>
  <c r="G171" i="4"/>
  <c r="L171" i="4" s="1"/>
  <c r="F172" i="4"/>
  <c r="G172" i="4"/>
  <c r="L172" i="4" s="1"/>
  <c r="F174" i="4"/>
  <c r="K174" i="4" s="1"/>
  <c r="G174" i="4"/>
  <c r="L174" i="4" s="1"/>
  <c r="F176" i="4"/>
  <c r="K176" i="4" s="1"/>
  <c r="G176" i="4"/>
  <c r="L176" i="4" s="1"/>
  <c r="F177" i="4"/>
  <c r="G177" i="4"/>
  <c r="L177" i="4" s="1"/>
  <c r="F178" i="4"/>
  <c r="G178" i="4"/>
  <c r="L178" i="4" s="1"/>
  <c r="F179" i="4"/>
  <c r="G179" i="4"/>
  <c r="L179" i="4" s="1"/>
  <c r="F180" i="4"/>
  <c r="G180" i="4"/>
  <c r="L180" i="4" s="1"/>
  <c r="F182" i="4"/>
  <c r="K182" i="4" s="1"/>
  <c r="G182" i="4"/>
  <c r="L182" i="4" s="1"/>
  <c r="F183" i="4"/>
  <c r="G183" i="4"/>
  <c r="L183" i="4" s="1"/>
  <c r="F184" i="4"/>
  <c r="K184" i="4" s="1"/>
  <c r="G184" i="4"/>
  <c r="L184" i="4" s="1"/>
  <c r="F185" i="4"/>
  <c r="G185" i="4"/>
  <c r="L185" i="4" s="1"/>
  <c r="F186" i="4"/>
  <c r="G186" i="4"/>
  <c r="L186" i="4" s="1"/>
  <c r="F187" i="4"/>
  <c r="G187" i="4"/>
  <c r="L187" i="4" s="1"/>
  <c r="F188" i="4"/>
  <c r="G188" i="4"/>
  <c r="L188" i="4" s="1"/>
  <c r="F189" i="4"/>
  <c r="G189" i="4"/>
  <c r="L189" i="4" s="1"/>
  <c r="F190" i="4"/>
  <c r="K190" i="4" s="1"/>
  <c r="G190" i="4"/>
  <c r="L190" i="4" s="1"/>
  <c r="F191" i="4"/>
  <c r="G191" i="4"/>
  <c r="L191" i="4" s="1"/>
  <c r="F192" i="4"/>
  <c r="K192" i="4" s="1"/>
  <c r="G192" i="4"/>
  <c r="L192" i="4" s="1"/>
  <c r="F193" i="4"/>
  <c r="G193" i="4"/>
  <c r="F194" i="4"/>
  <c r="G194" i="4"/>
  <c r="L194" i="4" s="1"/>
  <c r="F195" i="4"/>
  <c r="G195" i="4"/>
  <c r="F196" i="4"/>
  <c r="G196" i="4"/>
  <c r="L196" i="4" s="1"/>
  <c r="F197" i="4"/>
  <c r="G197" i="4"/>
  <c r="L197" i="4" s="1"/>
  <c r="F198" i="4"/>
  <c r="K198" i="4" s="1"/>
  <c r="G198" i="4"/>
  <c r="L198" i="4" s="1"/>
  <c r="F199" i="4"/>
  <c r="G199" i="4"/>
  <c r="L199" i="4" s="1"/>
  <c r="F200" i="4"/>
  <c r="K200" i="4" s="1"/>
  <c r="G200" i="4"/>
  <c r="L200" i="4" s="1"/>
  <c r="F201" i="4"/>
  <c r="G201" i="4"/>
  <c r="L201" i="4" s="1"/>
  <c r="F202" i="4"/>
  <c r="G202" i="4"/>
  <c r="L202" i="4" s="1"/>
  <c r="F203" i="4"/>
  <c r="G203" i="4"/>
  <c r="L203" i="4" s="1"/>
  <c r="F204" i="4"/>
  <c r="G204" i="4"/>
  <c r="L204" i="4" s="1"/>
  <c r="F205" i="4"/>
  <c r="G205" i="4"/>
  <c r="L205" i="4" s="1"/>
  <c r="F206" i="4"/>
  <c r="K206" i="4" s="1"/>
  <c r="G206" i="4"/>
  <c r="L206" i="4" s="1"/>
  <c r="F207" i="4"/>
  <c r="G207" i="4"/>
  <c r="L207" i="4" s="1"/>
  <c r="F208" i="4"/>
  <c r="K208" i="4" s="1"/>
  <c r="G208" i="4"/>
  <c r="L208" i="4" s="1"/>
  <c r="F209" i="4"/>
  <c r="G209" i="4"/>
  <c r="L209" i="4" s="1"/>
  <c r="F210" i="4"/>
  <c r="G210" i="4"/>
  <c r="L210" i="4" s="1"/>
  <c r="F211" i="4"/>
  <c r="G211" i="4"/>
  <c r="L211" i="4" s="1"/>
  <c r="F212" i="4"/>
  <c r="G212" i="4"/>
  <c r="L212" i="4" s="1"/>
  <c r="F213" i="4"/>
  <c r="G213" i="4"/>
  <c r="L213" i="4" s="1"/>
  <c r="F214" i="4"/>
  <c r="K214" i="4" s="1"/>
  <c r="G214" i="4"/>
  <c r="L214" i="4" s="1"/>
  <c r="F215" i="4"/>
  <c r="G215" i="4"/>
  <c r="L215" i="4" s="1"/>
  <c r="F217" i="4"/>
  <c r="G217" i="4"/>
  <c r="L217" i="4" s="1"/>
  <c r="F219" i="4"/>
  <c r="G219" i="4"/>
  <c r="L219" i="4" s="1"/>
  <c r="F221" i="4"/>
  <c r="G221" i="4"/>
  <c r="L221" i="4" s="1"/>
  <c r="F222" i="4"/>
  <c r="K222" i="4" s="1"/>
  <c r="G222" i="4"/>
  <c r="L222" i="4" s="1"/>
  <c r="F223" i="4"/>
  <c r="G223" i="4"/>
  <c r="L223" i="4" s="1"/>
  <c r="F224" i="4"/>
  <c r="K224" i="4" s="1"/>
  <c r="G224" i="4"/>
  <c r="L224" i="4" s="1"/>
  <c r="F226" i="4"/>
  <c r="G226" i="4"/>
  <c r="L226" i="4" s="1"/>
  <c r="F227" i="4"/>
  <c r="G227" i="4"/>
  <c r="L227" i="4" s="1"/>
  <c r="F228" i="4"/>
  <c r="G228" i="4"/>
  <c r="L228" i="4" s="1"/>
  <c r="F229" i="4"/>
  <c r="G229" i="4"/>
  <c r="L229" i="4" s="1"/>
  <c r="F230" i="4"/>
  <c r="K230" i="4" s="1"/>
  <c r="G230" i="4"/>
  <c r="L230" i="4" s="1"/>
  <c r="F231" i="4"/>
  <c r="G231" i="4"/>
  <c r="L231" i="4" s="1"/>
  <c r="F232" i="4"/>
  <c r="K232" i="4" s="1"/>
  <c r="G232" i="4"/>
  <c r="L232" i="4" s="1"/>
  <c r="F233" i="4"/>
  <c r="G233" i="4"/>
  <c r="L233" i="4" s="1"/>
  <c r="F234" i="4"/>
  <c r="G234" i="4"/>
  <c r="L234" i="4" s="1"/>
  <c r="F235" i="4"/>
  <c r="G235" i="4"/>
  <c r="L235" i="4" s="1"/>
  <c r="F236" i="4"/>
  <c r="G236" i="4"/>
  <c r="L236" i="4" s="1"/>
  <c r="F239" i="4"/>
  <c r="G239" i="4"/>
  <c r="L239" i="4" s="1"/>
  <c r="F240" i="4"/>
  <c r="K240" i="4" s="1"/>
  <c r="G240" i="4"/>
  <c r="L240" i="4" s="1"/>
  <c r="F241" i="4"/>
  <c r="G241" i="4"/>
  <c r="L241" i="4" s="1"/>
  <c r="F244" i="4"/>
  <c r="G244" i="4"/>
  <c r="L244" i="4" s="1"/>
  <c r="F246" i="4"/>
  <c r="K246" i="4" s="1"/>
  <c r="G246" i="4"/>
  <c r="L246" i="4" s="1"/>
  <c r="F249" i="4"/>
  <c r="G249" i="4"/>
  <c r="L249" i="4" s="1"/>
  <c r="F250" i="4"/>
  <c r="G250" i="4"/>
  <c r="L250" i="4" s="1"/>
  <c r="F252" i="4"/>
  <c r="G252" i="4"/>
  <c r="L252" i="4" s="1"/>
  <c r="F253" i="4"/>
  <c r="G253" i="4"/>
  <c r="L253" i="4" s="1"/>
  <c r="F255" i="4"/>
  <c r="G255" i="4"/>
  <c r="L255" i="4" s="1"/>
  <c r="F256" i="4"/>
  <c r="K256" i="4" s="1"/>
  <c r="G256" i="4"/>
  <c r="L256" i="4" s="1"/>
  <c r="F257" i="4"/>
  <c r="G257" i="4"/>
  <c r="L257" i="4" s="1"/>
  <c r="F258" i="4"/>
  <c r="G258" i="4"/>
  <c r="L258" i="4" s="1"/>
  <c r="F259" i="4"/>
  <c r="G259" i="4"/>
  <c r="L259" i="4" s="1"/>
  <c r="F260" i="4"/>
  <c r="G260" i="4"/>
  <c r="L260" i="4" s="1"/>
  <c r="F261" i="4"/>
  <c r="G261" i="4"/>
  <c r="L261" i="4" s="1"/>
  <c r="F262" i="4"/>
  <c r="K262" i="4" s="1"/>
  <c r="G262" i="4"/>
  <c r="L262" i="4" s="1"/>
  <c r="F263" i="4"/>
  <c r="G263" i="4"/>
  <c r="L263" i="4" s="1"/>
  <c r="F265" i="4"/>
  <c r="G265" i="4"/>
  <c r="L265" i="4" s="1"/>
  <c r="F267" i="4"/>
  <c r="G267" i="4"/>
  <c r="L267" i="4" s="1"/>
  <c r="F268" i="4"/>
  <c r="G268" i="4"/>
  <c r="L268" i="4" s="1"/>
  <c r="F269" i="4"/>
  <c r="G269" i="4"/>
  <c r="L269" i="4" s="1"/>
  <c r="F270" i="4"/>
  <c r="K270" i="4" s="1"/>
  <c r="G270" i="4"/>
  <c r="L270" i="4" s="1"/>
  <c r="F271" i="4"/>
  <c r="G271" i="4"/>
  <c r="L271" i="4" s="1"/>
  <c r="F273" i="4"/>
  <c r="G273" i="4"/>
  <c r="L273" i="4" s="1"/>
  <c r="F274" i="4"/>
  <c r="G274" i="4"/>
  <c r="L274" i="4" s="1"/>
  <c r="F276" i="4"/>
  <c r="G276" i="4"/>
  <c r="L276" i="4" s="1"/>
  <c r="F278" i="4"/>
  <c r="K278" i="4" s="1"/>
  <c r="G278" i="4"/>
  <c r="L278" i="4" s="1"/>
  <c r="F279" i="4"/>
  <c r="G279" i="4"/>
  <c r="L279" i="4" s="1"/>
  <c r="F281" i="4"/>
  <c r="G281" i="4"/>
  <c r="L281" i="4" s="1"/>
  <c r="F282" i="4"/>
  <c r="G282" i="4"/>
  <c r="L282" i="4" s="1"/>
  <c r="F283" i="4"/>
  <c r="G283" i="4"/>
  <c r="L283" i="4" s="1"/>
  <c r="F284" i="4"/>
  <c r="G284" i="4"/>
  <c r="L284" i="4" s="1"/>
  <c r="F285" i="4"/>
  <c r="G285" i="4"/>
  <c r="L285" i="4" s="1"/>
  <c r="F287" i="4"/>
  <c r="G287" i="4"/>
  <c r="L287" i="4" s="1"/>
  <c r="F288" i="4"/>
  <c r="K288" i="4" s="1"/>
  <c r="G288" i="4"/>
  <c r="L288" i="4" s="1"/>
  <c r="F289" i="4"/>
  <c r="G289" i="4"/>
  <c r="L289" i="4" s="1"/>
  <c r="F290" i="4"/>
  <c r="G290" i="4"/>
  <c r="L290" i="4" s="1"/>
  <c r="F291" i="4"/>
  <c r="G291" i="4"/>
  <c r="L291" i="4" s="1"/>
  <c r="F292" i="4"/>
  <c r="G292" i="4"/>
  <c r="L292" i="4" s="1"/>
  <c r="F293" i="4"/>
  <c r="G293" i="4"/>
  <c r="L293" i="4" s="1"/>
  <c r="F294" i="4"/>
  <c r="K294" i="4" s="1"/>
  <c r="G294" i="4"/>
  <c r="L294" i="4" s="1"/>
  <c r="F296" i="4"/>
  <c r="K296" i="4" s="1"/>
  <c r="G296" i="4"/>
  <c r="L296" i="4" s="1"/>
  <c r="F297" i="4"/>
  <c r="G297" i="4"/>
  <c r="L297" i="4" s="1"/>
  <c r="F298" i="4"/>
  <c r="G298" i="4"/>
  <c r="L298" i="4" s="1"/>
  <c r="F299" i="4"/>
  <c r="G299" i="4"/>
  <c r="L299" i="4" s="1"/>
  <c r="F300" i="4"/>
  <c r="G300" i="4"/>
  <c r="L300" i="4" s="1"/>
  <c r="F301" i="4"/>
  <c r="G301" i="4"/>
  <c r="L301" i="4" s="1"/>
  <c r="F302" i="4"/>
  <c r="K302" i="4" s="1"/>
  <c r="G302" i="4"/>
  <c r="L302" i="4" s="1"/>
  <c r="F303" i="4"/>
  <c r="G303" i="4"/>
  <c r="L303" i="4" s="1"/>
  <c r="F304" i="4"/>
  <c r="K304" i="4" s="1"/>
  <c r="G304" i="4"/>
  <c r="L304" i="4" s="1"/>
  <c r="F305" i="4"/>
  <c r="G305" i="4"/>
  <c r="L305" i="4" s="1"/>
  <c r="F306" i="4"/>
  <c r="G306" i="4"/>
  <c r="L306" i="4" s="1"/>
  <c r="F307" i="4"/>
  <c r="G307" i="4"/>
  <c r="L307" i="4" s="1"/>
  <c r="F309" i="4"/>
  <c r="G309" i="4"/>
  <c r="L309" i="4" s="1"/>
  <c r="F310" i="4"/>
  <c r="K310" i="4" s="1"/>
  <c r="G310" i="4"/>
  <c r="L310" i="4" s="1"/>
  <c r="F327" i="4"/>
  <c r="G327" i="4"/>
  <c r="L327" i="4" s="1"/>
  <c r="F351" i="4"/>
  <c r="G351" i="4"/>
  <c r="L351" i="4" s="1"/>
  <c r="F413" i="4"/>
  <c r="K413" i="4" s="1"/>
  <c r="G413" i="4"/>
  <c r="L413" i="4" s="1"/>
  <c r="F414" i="4"/>
  <c r="G414" i="4"/>
  <c r="F418" i="4"/>
  <c r="G418" i="4"/>
  <c r="L418" i="4" s="1"/>
  <c r="F419" i="4"/>
  <c r="G419" i="4"/>
  <c r="L419" i="4" s="1"/>
  <c r="F420" i="4"/>
  <c r="G420" i="4"/>
  <c r="L420" i="4" s="1"/>
  <c r="F422" i="4"/>
  <c r="G422" i="4"/>
  <c r="L422" i="4" s="1"/>
  <c r="F423" i="4"/>
  <c r="K423" i="4" s="1"/>
  <c r="G423" i="4"/>
  <c r="L423" i="4" s="1"/>
  <c r="F424" i="4"/>
  <c r="G424" i="4"/>
  <c r="L424" i="4" s="1"/>
  <c r="F426" i="4"/>
  <c r="G426" i="4"/>
  <c r="L426" i="4" s="1"/>
  <c r="F427" i="4"/>
  <c r="G427" i="4"/>
  <c r="L427" i="4" s="1"/>
  <c r="F428" i="4"/>
  <c r="G428" i="4"/>
  <c r="L428" i="4" s="1"/>
  <c r="F429" i="4"/>
  <c r="K429" i="4" s="1"/>
  <c r="G429" i="4"/>
  <c r="L429" i="4" s="1"/>
  <c r="F430" i="4"/>
  <c r="G430" i="4"/>
  <c r="L430" i="4" s="1"/>
  <c r="F431" i="4"/>
  <c r="K431" i="4" s="1"/>
  <c r="G431" i="4"/>
  <c r="L431" i="4" s="1"/>
  <c r="F432" i="4"/>
  <c r="G432" i="4"/>
  <c r="L432" i="4" s="1"/>
  <c r="F433" i="4"/>
  <c r="G433" i="4"/>
  <c r="L433" i="4" s="1"/>
  <c r="F434" i="4"/>
  <c r="G434" i="4"/>
  <c r="L434" i="4" s="1"/>
  <c r="F435" i="4"/>
  <c r="G435" i="4"/>
  <c r="L435" i="4" s="1"/>
  <c r="F436" i="4"/>
  <c r="G436" i="4"/>
  <c r="L436" i="4" s="1"/>
  <c r="F437" i="4"/>
  <c r="K437" i="4" s="1"/>
  <c r="G437" i="4"/>
  <c r="L437" i="4" s="1"/>
  <c r="F439" i="4"/>
  <c r="K439" i="4" s="1"/>
  <c r="G439" i="4"/>
  <c r="L439" i="4" s="1"/>
  <c r="F441" i="4"/>
  <c r="G441" i="4"/>
  <c r="L441" i="4" s="1"/>
  <c r="F445" i="4"/>
  <c r="K445" i="4" s="1"/>
  <c r="G445" i="4"/>
  <c r="L445" i="4" s="1"/>
  <c r="F446" i="4"/>
  <c r="G446" i="4"/>
  <c r="L446" i="4" s="1"/>
  <c r="F447" i="4"/>
  <c r="K447" i="4" s="1"/>
  <c r="G447" i="4"/>
  <c r="L447" i="4" s="1"/>
  <c r="F449" i="4"/>
  <c r="G449" i="4"/>
  <c r="L449" i="4" s="1"/>
  <c r="F450" i="4"/>
  <c r="G450" i="4"/>
  <c r="L450" i="4" s="1"/>
  <c r="F452" i="4"/>
  <c r="G452" i="4"/>
  <c r="L452" i="4" s="1"/>
  <c r="F453" i="4"/>
  <c r="K453" i="4" s="1"/>
  <c r="G453" i="4"/>
  <c r="L453" i="4" s="1"/>
  <c r="F454" i="4"/>
  <c r="G454" i="4"/>
  <c r="L454" i="4" s="1"/>
  <c r="F455" i="4"/>
  <c r="K455" i="4" s="1"/>
  <c r="G455" i="4"/>
  <c r="L455" i="4" s="1"/>
  <c r="F457" i="4"/>
  <c r="G457" i="4"/>
  <c r="L457" i="4" s="1"/>
  <c r="F458" i="4"/>
  <c r="G458" i="4"/>
  <c r="L458" i="4" s="1"/>
  <c r="F459" i="4"/>
  <c r="G459" i="4"/>
  <c r="L459" i="4" s="1"/>
  <c r="F460" i="4"/>
  <c r="G460" i="4"/>
  <c r="L460" i="4" s="1"/>
  <c r="F461" i="4"/>
  <c r="K461" i="4" s="1"/>
  <c r="G461" i="4"/>
  <c r="L461" i="4" s="1"/>
  <c r="F465" i="4"/>
  <c r="G465" i="4"/>
  <c r="L465" i="4" s="1"/>
  <c r="F466" i="4"/>
  <c r="G466" i="4"/>
  <c r="L466" i="4" s="1"/>
  <c r="F467" i="4"/>
  <c r="G467" i="4"/>
  <c r="L467" i="4" s="1"/>
  <c r="F468" i="4"/>
  <c r="G468" i="4"/>
  <c r="L468" i="4" s="1"/>
  <c r="F469" i="4"/>
  <c r="K469" i="4" s="1"/>
  <c r="G469" i="4"/>
  <c r="L469" i="4" s="1"/>
  <c r="F470" i="4"/>
  <c r="G470" i="4"/>
  <c r="L470" i="4" s="1"/>
  <c r="F471" i="4"/>
  <c r="K471" i="4" s="1"/>
  <c r="G471" i="4"/>
  <c r="L471" i="4" s="1"/>
  <c r="F473" i="4"/>
  <c r="G473" i="4"/>
  <c r="L473" i="4" s="1"/>
  <c r="F476" i="4"/>
  <c r="G476" i="4"/>
  <c r="L476" i="4" s="1"/>
  <c r="F477" i="4"/>
  <c r="K477" i="4" s="1"/>
  <c r="G477" i="4"/>
  <c r="L477" i="4" s="1"/>
  <c r="F478" i="4"/>
  <c r="G478" i="4"/>
  <c r="L478" i="4" s="1"/>
  <c r="F479" i="4"/>
  <c r="K479" i="4" s="1"/>
  <c r="G479" i="4"/>
  <c r="L479" i="4" s="1"/>
  <c r="F482" i="4"/>
  <c r="G482" i="4"/>
  <c r="L482" i="4" s="1"/>
  <c r="F483" i="4"/>
  <c r="K483" i="4" s="1"/>
  <c r="G483" i="4"/>
  <c r="L483" i="4" s="1"/>
  <c r="F484" i="4"/>
  <c r="G484" i="4"/>
  <c r="L484" i="4" s="1"/>
  <c r="F485" i="4"/>
  <c r="K485" i="4" s="1"/>
  <c r="G485" i="4"/>
  <c r="L485" i="4" s="1"/>
  <c r="F486" i="4"/>
  <c r="G486" i="4"/>
  <c r="L486" i="4" s="1"/>
  <c r="F487" i="4"/>
  <c r="K487" i="4" s="1"/>
  <c r="G487" i="4"/>
  <c r="L487" i="4" s="1"/>
  <c r="F488" i="4"/>
  <c r="G488" i="4"/>
  <c r="L488" i="4" s="1"/>
  <c r="F489" i="4"/>
  <c r="K489" i="4" s="1"/>
  <c r="G489" i="4"/>
  <c r="L489" i="4" s="1"/>
  <c r="F490" i="4"/>
  <c r="G490" i="4"/>
  <c r="L490" i="4" s="1"/>
  <c r="F491" i="4"/>
  <c r="K491" i="4" s="1"/>
  <c r="G491" i="4"/>
  <c r="L491" i="4" s="1"/>
  <c r="F493" i="4"/>
  <c r="K493" i="4" s="1"/>
  <c r="G493" i="4"/>
  <c r="L493" i="4" s="1"/>
  <c r="F494" i="4"/>
  <c r="G494" i="4"/>
  <c r="L494" i="4" s="1"/>
  <c r="F495" i="4"/>
  <c r="K495" i="4" s="1"/>
  <c r="G495" i="4"/>
  <c r="L495" i="4" s="1"/>
  <c r="F497" i="4"/>
  <c r="K497" i="4" s="1"/>
  <c r="G497" i="4"/>
  <c r="L497" i="4" s="1"/>
  <c r="F499" i="4"/>
  <c r="G499" i="4"/>
  <c r="L499" i="4" s="1"/>
  <c r="F500" i="4"/>
  <c r="K500" i="4" s="1"/>
  <c r="G500" i="4"/>
  <c r="L500" i="4" s="1"/>
  <c r="F502" i="4"/>
  <c r="G502" i="4"/>
  <c r="L502" i="4" s="1"/>
  <c r="F503" i="4"/>
  <c r="K503" i="4" s="1"/>
  <c r="G503" i="4"/>
  <c r="L503" i="4" s="1"/>
  <c r="F504" i="4"/>
  <c r="G504" i="4"/>
  <c r="L504" i="4" s="1"/>
  <c r="F505" i="4"/>
  <c r="K505" i="4" s="1"/>
  <c r="G505" i="4"/>
  <c r="L505" i="4" s="1"/>
  <c r="F507" i="4"/>
  <c r="G507" i="4"/>
  <c r="L507" i="4" s="1"/>
  <c r="F508" i="4"/>
  <c r="G508" i="4"/>
  <c r="L508" i="4" s="1"/>
  <c r="F511" i="4"/>
  <c r="K511" i="4" s="1"/>
  <c r="G511" i="4"/>
  <c r="L511" i="4" s="1"/>
  <c r="F531" i="4"/>
  <c r="K531" i="4" s="1"/>
  <c r="G531" i="4"/>
  <c r="L531" i="4" s="1"/>
  <c r="F6" i="4"/>
  <c r="G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6" i="4"/>
  <c r="W7" i="4"/>
  <c r="X7" i="4"/>
  <c r="W8" i="4"/>
  <c r="X8" i="4"/>
  <c r="W9" i="4"/>
  <c r="X9" i="4"/>
  <c r="W10" i="4"/>
  <c r="X10" i="4"/>
  <c r="W11" i="4"/>
  <c r="X11" i="4"/>
  <c r="W12" i="4"/>
  <c r="X12" i="4"/>
  <c r="W13" i="4"/>
  <c r="X13" i="4"/>
  <c r="W14" i="4"/>
  <c r="X14" i="4"/>
  <c r="W15" i="4"/>
  <c r="X15" i="4"/>
  <c r="W16" i="4"/>
  <c r="X16" i="4"/>
  <c r="W17" i="4"/>
  <c r="X17" i="4"/>
  <c r="W18" i="4"/>
  <c r="X18" i="4"/>
  <c r="W19" i="4"/>
  <c r="X19" i="4"/>
  <c r="W20" i="4"/>
  <c r="X20" i="4"/>
  <c r="W21" i="4"/>
  <c r="X21" i="4"/>
  <c r="W22" i="4"/>
  <c r="X22" i="4"/>
  <c r="W23" i="4"/>
  <c r="X23" i="4"/>
  <c r="W24" i="4"/>
  <c r="X24" i="4"/>
  <c r="W25" i="4"/>
  <c r="X25" i="4"/>
  <c r="W26" i="4"/>
  <c r="X26" i="4"/>
  <c r="W27" i="4"/>
  <c r="X27" i="4"/>
  <c r="W28" i="4"/>
  <c r="X28" i="4"/>
  <c r="W29" i="4"/>
  <c r="X29" i="4"/>
  <c r="W30" i="4"/>
  <c r="X30" i="4"/>
  <c r="W31" i="4"/>
  <c r="X31" i="4"/>
  <c r="W32" i="4"/>
  <c r="X32" i="4"/>
  <c r="W33" i="4"/>
  <c r="X33" i="4"/>
  <c r="W34" i="4"/>
  <c r="X34" i="4"/>
  <c r="W35" i="4"/>
  <c r="X35" i="4"/>
  <c r="W36" i="4"/>
  <c r="X36" i="4"/>
  <c r="W37" i="4"/>
  <c r="X37" i="4"/>
  <c r="W38" i="4"/>
  <c r="X38" i="4"/>
  <c r="W39" i="4"/>
  <c r="X39" i="4"/>
  <c r="W40" i="4"/>
  <c r="X40" i="4"/>
  <c r="W41" i="4"/>
  <c r="X41" i="4"/>
  <c r="W42" i="4"/>
  <c r="X42" i="4"/>
  <c r="W43" i="4"/>
  <c r="X43" i="4"/>
  <c r="W44" i="4"/>
  <c r="X44" i="4"/>
  <c r="W45" i="4"/>
  <c r="X45" i="4"/>
  <c r="W46" i="4"/>
  <c r="X46" i="4"/>
  <c r="W47" i="4"/>
  <c r="X47" i="4"/>
  <c r="W48" i="4"/>
  <c r="X48" i="4"/>
  <c r="W49" i="4"/>
  <c r="X49" i="4"/>
  <c r="W50" i="4"/>
  <c r="X50" i="4"/>
  <c r="W51" i="4"/>
  <c r="X51" i="4"/>
  <c r="W52" i="4"/>
  <c r="X52" i="4"/>
  <c r="W53" i="4"/>
  <c r="X53" i="4"/>
  <c r="W54" i="4"/>
  <c r="X54" i="4"/>
  <c r="W55" i="4"/>
  <c r="X55" i="4"/>
  <c r="W56" i="4"/>
  <c r="X56" i="4"/>
  <c r="W57" i="4"/>
  <c r="X57" i="4"/>
  <c r="W58" i="4"/>
  <c r="X58" i="4"/>
  <c r="W59" i="4"/>
  <c r="X59" i="4"/>
  <c r="W60" i="4"/>
  <c r="X60" i="4"/>
  <c r="W61" i="4"/>
  <c r="X61" i="4"/>
  <c r="W62" i="4"/>
  <c r="X62" i="4"/>
  <c r="W63" i="4"/>
  <c r="X63" i="4"/>
  <c r="W64" i="4"/>
  <c r="X64" i="4"/>
  <c r="W65" i="4"/>
  <c r="X65" i="4"/>
  <c r="W66" i="4"/>
  <c r="X66" i="4"/>
  <c r="W67" i="4"/>
  <c r="X67" i="4"/>
  <c r="W68" i="4"/>
  <c r="X68" i="4"/>
  <c r="W69" i="4"/>
  <c r="X69" i="4"/>
  <c r="W70" i="4"/>
  <c r="X70" i="4"/>
  <c r="W71" i="4"/>
  <c r="X71" i="4"/>
  <c r="W72" i="4"/>
  <c r="X72" i="4"/>
  <c r="W73" i="4"/>
  <c r="X73" i="4"/>
  <c r="W74" i="4"/>
  <c r="X74" i="4"/>
  <c r="W75" i="4"/>
  <c r="X75" i="4"/>
  <c r="W76" i="4"/>
  <c r="X76" i="4"/>
  <c r="W77" i="4"/>
  <c r="X77" i="4"/>
  <c r="W78" i="4"/>
  <c r="X78" i="4"/>
  <c r="W79" i="4"/>
  <c r="X79" i="4"/>
  <c r="W80" i="4"/>
  <c r="X80" i="4"/>
  <c r="W81" i="4"/>
  <c r="X81" i="4"/>
  <c r="W82" i="4"/>
  <c r="X82" i="4"/>
  <c r="W83" i="4"/>
  <c r="X83" i="4"/>
  <c r="W84" i="4"/>
  <c r="X84" i="4"/>
  <c r="W85" i="4"/>
  <c r="X85" i="4"/>
  <c r="W86" i="4"/>
  <c r="X86" i="4"/>
  <c r="W87" i="4"/>
  <c r="X87" i="4"/>
  <c r="W88" i="4"/>
  <c r="X88" i="4"/>
  <c r="W89" i="4"/>
  <c r="X89" i="4"/>
  <c r="W90" i="4"/>
  <c r="X90" i="4"/>
  <c r="W91" i="4"/>
  <c r="X91" i="4"/>
  <c r="W92" i="4"/>
  <c r="X92" i="4"/>
  <c r="W93" i="4"/>
  <c r="X93" i="4"/>
  <c r="W94" i="4"/>
  <c r="X94" i="4"/>
  <c r="W95" i="4"/>
  <c r="X95" i="4"/>
  <c r="W96" i="4"/>
  <c r="X96" i="4"/>
  <c r="W97" i="4"/>
  <c r="X97" i="4"/>
  <c r="W98" i="4"/>
  <c r="X98" i="4"/>
  <c r="W99" i="4"/>
  <c r="X99" i="4"/>
  <c r="W100" i="4"/>
  <c r="X100" i="4"/>
  <c r="W101" i="4"/>
  <c r="X101" i="4"/>
  <c r="W102" i="4"/>
  <c r="X102" i="4"/>
  <c r="W103" i="4"/>
  <c r="X103" i="4"/>
  <c r="W104" i="4"/>
  <c r="X104" i="4"/>
  <c r="W105" i="4"/>
  <c r="X105" i="4"/>
  <c r="W106" i="4"/>
  <c r="X106" i="4"/>
  <c r="W107" i="4"/>
  <c r="X107" i="4"/>
  <c r="W108" i="4"/>
  <c r="X108" i="4"/>
  <c r="W109" i="4"/>
  <c r="X109" i="4"/>
  <c r="W110" i="4"/>
  <c r="X110" i="4"/>
  <c r="W111" i="4"/>
  <c r="X111" i="4"/>
  <c r="W112" i="4"/>
  <c r="X112" i="4"/>
  <c r="W113" i="4"/>
  <c r="X113" i="4"/>
  <c r="W114" i="4"/>
  <c r="X114" i="4"/>
  <c r="W115" i="4"/>
  <c r="X115" i="4"/>
  <c r="W116" i="4"/>
  <c r="X116" i="4"/>
  <c r="W117" i="4"/>
  <c r="X117" i="4"/>
  <c r="W118" i="4"/>
  <c r="X118" i="4"/>
  <c r="W119" i="4"/>
  <c r="X119" i="4"/>
  <c r="W120" i="4"/>
  <c r="X120" i="4"/>
  <c r="W121" i="4"/>
  <c r="X121" i="4"/>
  <c r="W122" i="4"/>
  <c r="X122" i="4"/>
  <c r="W123" i="4"/>
  <c r="X123" i="4"/>
  <c r="W124" i="4"/>
  <c r="X124" i="4"/>
  <c r="W125" i="4"/>
  <c r="X125" i="4"/>
  <c r="W126" i="4"/>
  <c r="X126" i="4"/>
  <c r="W127" i="4"/>
  <c r="X127" i="4"/>
  <c r="W128" i="4"/>
  <c r="X128" i="4"/>
  <c r="W129" i="4"/>
  <c r="X129" i="4"/>
  <c r="W130" i="4"/>
  <c r="X130" i="4"/>
  <c r="W131" i="4"/>
  <c r="X131" i="4"/>
  <c r="W132" i="4"/>
  <c r="X132" i="4"/>
  <c r="W133" i="4"/>
  <c r="X133" i="4"/>
  <c r="W134" i="4"/>
  <c r="X134" i="4"/>
  <c r="W135" i="4"/>
  <c r="X135" i="4"/>
  <c r="W136" i="4"/>
  <c r="X136" i="4"/>
  <c r="W137" i="4"/>
  <c r="X137" i="4"/>
  <c r="W138" i="4"/>
  <c r="X138" i="4"/>
  <c r="W139" i="4"/>
  <c r="X139" i="4"/>
  <c r="W140" i="4"/>
  <c r="X140" i="4"/>
  <c r="W141" i="4"/>
  <c r="X141" i="4"/>
  <c r="W142" i="4"/>
  <c r="X142" i="4"/>
  <c r="W143" i="4"/>
  <c r="X143" i="4"/>
  <c r="W144" i="4"/>
  <c r="X144" i="4"/>
  <c r="W145" i="4"/>
  <c r="X145" i="4"/>
  <c r="W146" i="4"/>
  <c r="X146" i="4"/>
  <c r="W147" i="4"/>
  <c r="X147" i="4"/>
  <c r="W148" i="4"/>
  <c r="X148" i="4"/>
  <c r="W149" i="4"/>
  <c r="X149" i="4"/>
  <c r="W150" i="4"/>
  <c r="X150" i="4"/>
  <c r="W151" i="4"/>
  <c r="X151" i="4"/>
  <c r="W152" i="4"/>
  <c r="X152" i="4"/>
  <c r="W153" i="4"/>
  <c r="X153" i="4"/>
  <c r="W154" i="4"/>
  <c r="X154" i="4"/>
  <c r="W155" i="4"/>
  <c r="X155" i="4"/>
  <c r="W156" i="4"/>
  <c r="X156" i="4"/>
  <c r="W157" i="4"/>
  <c r="X157" i="4"/>
  <c r="W158" i="4"/>
  <c r="X158" i="4"/>
  <c r="W159" i="4"/>
  <c r="X159" i="4"/>
  <c r="W160" i="4"/>
  <c r="X160" i="4"/>
  <c r="W161" i="4"/>
  <c r="X161" i="4"/>
  <c r="W162" i="4"/>
  <c r="X162" i="4"/>
  <c r="W163" i="4"/>
  <c r="X163" i="4"/>
  <c r="W164" i="4"/>
  <c r="X164" i="4"/>
  <c r="W165" i="4"/>
  <c r="X165" i="4"/>
  <c r="W166" i="4"/>
  <c r="X166" i="4"/>
  <c r="W167" i="4"/>
  <c r="X167" i="4"/>
  <c r="W168" i="4"/>
  <c r="X168" i="4"/>
  <c r="W169" i="4"/>
  <c r="X169" i="4"/>
  <c r="W170" i="4"/>
  <c r="X170" i="4"/>
  <c r="W171" i="4"/>
  <c r="X171" i="4"/>
  <c r="W172" i="4"/>
  <c r="X172" i="4"/>
  <c r="W173" i="4"/>
  <c r="X173" i="4"/>
  <c r="W174" i="4"/>
  <c r="X174" i="4"/>
  <c r="W175" i="4"/>
  <c r="X175" i="4"/>
  <c r="W176" i="4"/>
  <c r="X176" i="4"/>
  <c r="W177" i="4"/>
  <c r="X177" i="4"/>
  <c r="W178" i="4"/>
  <c r="X178" i="4"/>
  <c r="W179" i="4"/>
  <c r="X179" i="4"/>
  <c r="W180" i="4"/>
  <c r="X180" i="4"/>
  <c r="W181" i="4"/>
  <c r="X181" i="4"/>
  <c r="W182" i="4"/>
  <c r="X182" i="4"/>
  <c r="W183" i="4"/>
  <c r="X183" i="4"/>
  <c r="W184" i="4"/>
  <c r="X184" i="4"/>
  <c r="W185" i="4"/>
  <c r="X185" i="4"/>
  <c r="W186" i="4"/>
  <c r="X186" i="4"/>
  <c r="W187" i="4"/>
  <c r="X187" i="4"/>
  <c r="W188" i="4"/>
  <c r="X188" i="4"/>
  <c r="W189" i="4"/>
  <c r="X189" i="4"/>
  <c r="W190" i="4"/>
  <c r="X190" i="4"/>
  <c r="W191" i="4"/>
  <c r="X191" i="4"/>
  <c r="W192" i="4"/>
  <c r="X192" i="4"/>
  <c r="W193" i="4"/>
  <c r="X193" i="4"/>
  <c r="W194" i="4"/>
  <c r="X194" i="4"/>
  <c r="W195" i="4"/>
  <c r="X195" i="4"/>
  <c r="W196" i="4"/>
  <c r="X196" i="4"/>
  <c r="W197" i="4"/>
  <c r="X197" i="4"/>
  <c r="W198" i="4"/>
  <c r="X198" i="4"/>
  <c r="W199" i="4"/>
  <c r="X199" i="4"/>
  <c r="W200" i="4"/>
  <c r="X200" i="4"/>
  <c r="W201" i="4"/>
  <c r="X201" i="4"/>
  <c r="W202" i="4"/>
  <c r="X202" i="4"/>
  <c r="W203" i="4"/>
  <c r="X203" i="4"/>
  <c r="W204" i="4"/>
  <c r="X204" i="4"/>
  <c r="W205" i="4"/>
  <c r="X205" i="4"/>
  <c r="W206" i="4"/>
  <c r="X206" i="4"/>
  <c r="W207" i="4"/>
  <c r="X207" i="4"/>
  <c r="W208" i="4"/>
  <c r="X208" i="4"/>
  <c r="W209" i="4"/>
  <c r="X209" i="4"/>
  <c r="W210" i="4"/>
  <c r="X210" i="4"/>
  <c r="W211" i="4"/>
  <c r="X211" i="4"/>
  <c r="W212" i="4"/>
  <c r="X212" i="4"/>
  <c r="W213" i="4"/>
  <c r="X213" i="4"/>
  <c r="W214" i="4"/>
  <c r="X214" i="4"/>
  <c r="W215" i="4"/>
  <c r="X215" i="4"/>
  <c r="W216" i="4"/>
  <c r="X216" i="4"/>
  <c r="W217" i="4"/>
  <c r="X217" i="4"/>
  <c r="W218" i="4"/>
  <c r="X218" i="4"/>
  <c r="W219" i="4"/>
  <c r="X219" i="4"/>
  <c r="W220" i="4"/>
  <c r="X220" i="4"/>
  <c r="W221" i="4"/>
  <c r="X221" i="4"/>
  <c r="W222" i="4"/>
  <c r="X222" i="4"/>
  <c r="W223" i="4"/>
  <c r="X223" i="4"/>
  <c r="W224" i="4"/>
  <c r="X224" i="4"/>
  <c r="W225" i="4"/>
  <c r="X225" i="4"/>
  <c r="W226" i="4"/>
  <c r="X226" i="4"/>
  <c r="W227" i="4"/>
  <c r="X227" i="4"/>
  <c r="W228" i="4"/>
  <c r="X228" i="4"/>
  <c r="W229" i="4"/>
  <c r="X229" i="4"/>
  <c r="W230" i="4"/>
  <c r="X230" i="4"/>
  <c r="W231" i="4"/>
  <c r="X231" i="4"/>
  <c r="W232" i="4"/>
  <c r="X232" i="4"/>
  <c r="W233" i="4"/>
  <c r="X233" i="4"/>
  <c r="W234" i="4"/>
  <c r="X234" i="4"/>
  <c r="W235" i="4"/>
  <c r="X235" i="4"/>
  <c r="W236" i="4"/>
  <c r="X236" i="4"/>
  <c r="W237" i="4"/>
  <c r="X237" i="4"/>
  <c r="W238" i="4"/>
  <c r="X238" i="4"/>
  <c r="W239" i="4"/>
  <c r="X239" i="4"/>
  <c r="W240" i="4"/>
  <c r="X240" i="4"/>
  <c r="W241" i="4"/>
  <c r="X241" i="4"/>
  <c r="W242" i="4"/>
  <c r="X242" i="4"/>
  <c r="W243" i="4"/>
  <c r="X243" i="4"/>
  <c r="W244" i="4"/>
  <c r="X244" i="4"/>
  <c r="W245" i="4"/>
  <c r="X245" i="4"/>
  <c r="W246" i="4"/>
  <c r="X246" i="4"/>
  <c r="W247" i="4"/>
  <c r="X247" i="4"/>
  <c r="W248" i="4"/>
  <c r="X248" i="4"/>
  <c r="W249" i="4"/>
  <c r="X249" i="4"/>
  <c r="W250" i="4"/>
  <c r="X250" i="4"/>
  <c r="W251" i="4"/>
  <c r="X251" i="4"/>
  <c r="W252" i="4"/>
  <c r="X252" i="4"/>
  <c r="W253" i="4"/>
  <c r="X253" i="4"/>
  <c r="W254" i="4"/>
  <c r="X254" i="4"/>
  <c r="W255" i="4"/>
  <c r="X255" i="4"/>
  <c r="W256" i="4"/>
  <c r="X256" i="4"/>
  <c r="W257" i="4"/>
  <c r="X257" i="4"/>
  <c r="W258" i="4"/>
  <c r="X258" i="4"/>
  <c r="W259" i="4"/>
  <c r="X259" i="4"/>
  <c r="W260" i="4"/>
  <c r="X260" i="4"/>
  <c r="W261" i="4"/>
  <c r="X261" i="4"/>
  <c r="W262" i="4"/>
  <c r="X262" i="4"/>
  <c r="W263" i="4"/>
  <c r="X263" i="4"/>
  <c r="W264" i="4"/>
  <c r="X264" i="4"/>
  <c r="W265" i="4"/>
  <c r="X265" i="4"/>
  <c r="W266" i="4"/>
  <c r="X266" i="4"/>
  <c r="W267" i="4"/>
  <c r="X267" i="4"/>
  <c r="W268" i="4"/>
  <c r="X268" i="4"/>
  <c r="W269" i="4"/>
  <c r="X269" i="4"/>
  <c r="W270" i="4"/>
  <c r="X270" i="4"/>
  <c r="W271" i="4"/>
  <c r="X271" i="4"/>
  <c r="W272" i="4"/>
  <c r="X272" i="4"/>
  <c r="W273" i="4"/>
  <c r="X273" i="4"/>
  <c r="W274" i="4"/>
  <c r="X274" i="4"/>
  <c r="W275" i="4"/>
  <c r="X275" i="4"/>
  <c r="W276" i="4"/>
  <c r="X276" i="4"/>
  <c r="W277" i="4"/>
  <c r="X277" i="4"/>
  <c r="W278" i="4"/>
  <c r="X278" i="4"/>
  <c r="W279" i="4"/>
  <c r="X279" i="4"/>
  <c r="W280" i="4"/>
  <c r="X280" i="4"/>
  <c r="W281" i="4"/>
  <c r="X281" i="4"/>
  <c r="W282" i="4"/>
  <c r="X282" i="4"/>
  <c r="W283" i="4"/>
  <c r="X283" i="4"/>
  <c r="W284" i="4"/>
  <c r="X284" i="4"/>
  <c r="W285" i="4"/>
  <c r="X285" i="4"/>
  <c r="W286" i="4"/>
  <c r="X286" i="4"/>
  <c r="W287" i="4"/>
  <c r="X287" i="4"/>
  <c r="W288" i="4"/>
  <c r="X288" i="4"/>
  <c r="W289" i="4"/>
  <c r="X289" i="4"/>
  <c r="W290" i="4"/>
  <c r="X290" i="4"/>
  <c r="W291" i="4"/>
  <c r="X291" i="4"/>
  <c r="W292" i="4"/>
  <c r="X292" i="4"/>
  <c r="W293" i="4"/>
  <c r="X293" i="4"/>
  <c r="W294" i="4"/>
  <c r="X294" i="4"/>
  <c r="W295" i="4"/>
  <c r="X295" i="4"/>
  <c r="W296" i="4"/>
  <c r="X296" i="4"/>
  <c r="W297" i="4"/>
  <c r="X297" i="4"/>
  <c r="W298" i="4"/>
  <c r="X298" i="4"/>
  <c r="W299" i="4"/>
  <c r="X299" i="4"/>
  <c r="W300" i="4"/>
  <c r="X300" i="4"/>
  <c r="W301" i="4"/>
  <c r="X301" i="4"/>
  <c r="W302" i="4"/>
  <c r="X302" i="4"/>
  <c r="W303" i="4"/>
  <c r="X303" i="4"/>
  <c r="W304" i="4"/>
  <c r="X304" i="4"/>
  <c r="W305" i="4"/>
  <c r="X305" i="4"/>
  <c r="W306" i="4"/>
  <c r="X306" i="4"/>
  <c r="W307" i="4"/>
  <c r="X307" i="4"/>
  <c r="W308" i="4"/>
  <c r="X308" i="4"/>
  <c r="W309" i="4"/>
  <c r="X309" i="4"/>
  <c r="W310" i="4"/>
  <c r="X310" i="4"/>
  <c r="W311" i="4"/>
  <c r="X311" i="4"/>
  <c r="W312" i="4"/>
  <c r="X312" i="4"/>
  <c r="W313" i="4"/>
  <c r="X313" i="4"/>
  <c r="W314" i="4"/>
  <c r="X314" i="4"/>
  <c r="W315" i="4"/>
  <c r="X315" i="4"/>
  <c r="W316" i="4"/>
  <c r="X316" i="4"/>
  <c r="W317" i="4"/>
  <c r="X317" i="4"/>
  <c r="W318" i="4"/>
  <c r="X318" i="4"/>
  <c r="W319" i="4"/>
  <c r="X319" i="4"/>
  <c r="W320" i="4"/>
  <c r="X320" i="4"/>
  <c r="W321" i="4"/>
  <c r="X321" i="4"/>
  <c r="W322" i="4"/>
  <c r="X322" i="4"/>
  <c r="W323" i="4"/>
  <c r="X323" i="4"/>
  <c r="W324" i="4"/>
  <c r="X324" i="4"/>
  <c r="W325" i="4"/>
  <c r="X325" i="4"/>
  <c r="W326" i="4"/>
  <c r="X326" i="4"/>
  <c r="W327" i="4"/>
  <c r="X327" i="4"/>
  <c r="W328" i="4"/>
  <c r="X328" i="4"/>
  <c r="W329" i="4"/>
  <c r="X329" i="4"/>
  <c r="W330" i="4"/>
  <c r="X330" i="4"/>
  <c r="W331" i="4"/>
  <c r="X331" i="4"/>
  <c r="W332" i="4"/>
  <c r="X332" i="4"/>
  <c r="W333" i="4"/>
  <c r="X333" i="4"/>
  <c r="W334" i="4"/>
  <c r="X334" i="4"/>
  <c r="W335" i="4"/>
  <c r="X335" i="4"/>
  <c r="W336" i="4"/>
  <c r="X336" i="4"/>
  <c r="W337" i="4"/>
  <c r="X337" i="4"/>
  <c r="W338" i="4"/>
  <c r="X338" i="4"/>
  <c r="W339" i="4"/>
  <c r="X339" i="4"/>
  <c r="W340" i="4"/>
  <c r="X340" i="4"/>
  <c r="W341" i="4"/>
  <c r="X341" i="4"/>
  <c r="W342" i="4"/>
  <c r="X342" i="4"/>
  <c r="W343" i="4"/>
  <c r="X343" i="4"/>
  <c r="W344" i="4"/>
  <c r="X344" i="4"/>
  <c r="W345" i="4"/>
  <c r="X345" i="4"/>
  <c r="W346" i="4"/>
  <c r="X346" i="4"/>
  <c r="W347" i="4"/>
  <c r="X347" i="4"/>
  <c r="W348" i="4"/>
  <c r="X348" i="4"/>
  <c r="W349" i="4"/>
  <c r="X349" i="4"/>
  <c r="W350" i="4"/>
  <c r="X350" i="4"/>
  <c r="W351" i="4"/>
  <c r="X351" i="4"/>
  <c r="W352" i="4"/>
  <c r="X352" i="4"/>
  <c r="W353" i="4"/>
  <c r="X353" i="4"/>
  <c r="W354" i="4"/>
  <c r="X354" i="4"/>
  <c r="W355" i="4"/>
  <c r="X355" i="4"/>
  <c r="W356" i="4"/>
  <c r="X356" i="4"/>
  <c r="W357" i="4"/>
  <c r="X357" i="4"/>
  <c r="W358" i="4"/>
  <c r="X358" i="4"/>
  <c r="W359" i="4"/>
  <c r="X359" i="4"/>
  <c r="W360" i="4"/>
  <c r="X360" i="4"/>
  <c r="W361" i="4"/>
  <c r="X361" i="4"/>
  <c r="W362" i="4"/>
  <c r="X362" i="4"/>
  <c r="W363" i="4"/>
  <c r="X363" i="4"/>
  <c r="W364" i="4"/>
  <c r="X364" i="4"/>
  <c r="W365" i="4"/>
  <c r="X365" i="4"/>
  <c r="W366" i="4"/>
  <c r="X366" i="4"/>
  <c r="W367" i="4"/>
  <c r="X367" i="4"/>
  <c r="W368" i="4"/>
  <c r="X368" i="4"/>
  <c r="W369" i="4"/>
  <c r="X369" i="4"/>
  <c r="W370" i="4"/>
  <c r="X370" i="4"/>
  <c r="W371" i="4"/>
  <c r="X371" i="4"/>
  <c r="W372" i="4"/>
  <c r="X372" i="4"/>
  <c r="W373" i="4"/>
  <c r="X373" i="4"/>
  <c r="W374" i="4"/>
  <c r="X374" i="4"/>
  <c r="W375" i="4"/>
  <c r="X375" i="4"/>
  <c r="W376" i="4"/>
  <c r="X376" i="4"/>
  <c r="W377" i="4"/>
  <c r="X377" i="4"/>
  <c r="W378" i="4"/>
  <c r="X378" i="4"/>
  <c r="W379" i="4"/>
  <c r="X379" i="4"/>
  <c r="W380" i="4"/>
  <c r="X380" i="4"/>
  <c r="W381" i="4"/>
  <c r="X381" i="4"/>
  <c r="W382" i="4"/>
  <c r="X382" i="4"/>
  <c r="W383" i="4"/>
  <c r="X383" i="4"/>
  <c r="W384" i="4"/>
  <c r="X384" i="4"/>
  <c r="W385" i="4"/>
  <c r="X385" i="4"/>
  <c r="W386" i="4"/>
  <c r="X386" i="4"/>
  <c r="W387" i="4"/>
  <c r="X387" i="4"/>
  <c r="W388" i="4"/>
  <c r="X388" i="4"/>
  <c r="W389" i="4"/>
  <c r="X389" i="4"/>
  <c r="W390" i="4"/>
  <c r="X390" i="4"/>
  <c r="W391" i="4"/>
  <c r="X391" i="4"/>
  <c r="W392" i="4"/>
  <c r="X392" i="4"/>
  <c r="W393" i="4"/>
  <c r="X393" i="4"/>
  <c r="W394" i="4"/>
  <c r="X394" i="4"/>
  <c r="W395" i="4"/>
  <c r="X395" i="4"/>
  <c r="W396" i="4"/>
  <c r="X396" i="4"/>
  <c r="W397" i="4"/>
  <c r="X397" i="4"/>
  <c r="W398" i="4"/>
  <c r="X398" i="4"/>
  <c r="W399" i="4"/>
  <c r="X399" i="4"/>
  <c r="W400" i="4"/>
  <c r="X400" i="4"/>
  <c r="W401" i="4"/>
  <c r="X401" i="4"/>
  <c r="W402" i="4"/>
  <c r="X402" i="4"/>
  <c r="W403" i="4"/>
  <c r="X403" i="4"/>
  <c r="W404" i="4"/>
  <c r="X404" i="4"/>
  <c r="W405" i="4"/>
  <c r="X405" i="4"/>
  <c r="W406" i="4"/>
  <c r="X406" i="4"/>
  <c r="W407" i="4"/>
  <c r="X407" i="4"/>
  <c r="W408" i="4"/>
  <c r="X408" i="4"/>
  <c r="W409" i="4"/>
  <c r="X409" i="4"/>
  <c r="W410" i="4"/>
  <c r="X410" i="4"/>
  <c r="W411" i="4"/>
  <c r="X411" i="4"/>
  <c r="W412" i="4"/>
  <c r="X412" i="4"/>
  <c r="W413" i="4"/>
  <c r="X413" i="4"/>
  <c r="W414" i="4"/>
  <c r="X414" i="4"/>
  <c r="W415" i="4"/>
  <c r="X415" i="4"/>
  <c r="W416" i="4"/>
  <c r="X416" i="4"/>
  <c r="W417" i="4"/>
  <c r="X417" i="4"/>
  <c r="W418" i="4"/>
  <c r="X418" i="4"/>
  <c r="W419" i="4"/>
  <c r="X419" i="4"/>
  <c r="W420" i="4"/>
  <c r="X420" i="4"/>
  <c r="W421" i="4"/>
  <c r="X421" i="4"/>
  <c r="W422" i="4"/>
  <c r="X422" i="4"/>
  <c r="W423" i="4"/>
  <c r="X423" i="4"/>
  <c r="W424" i="4"/>
  <c r="X424" i="4"/>
  <c r="W425" i="4"/>
  <c r="X425" i="4"/>
  <c r="W426" i="4"/>
  <c r="X426" i="4"/>
  <c r="W427" i="4"/>
  <c r="X427" i="4"/>
  <c r="W428" i="4"/>
  <c r="X428" i="4"/>
  <c r="W429" i="4"/>
  <c r="X429" i="4"/>
  <c r="W430" i="4"/>
  <c r="X430" i="4"/>
  <c r="W431" i="4"/>
  <c r="X431" i="4"/>
  <c r="W432" i="4"/>
  <c r="X432" i="4"/>
  <c r="W433" i="4"/>
  <c r="X433" i="4"/>
  <c r="W434" i="4"/>
  <c r="X434" i="4"/>
  <c r="W435" i="4"/>
  <c r="X435" i="4"/>
  <c r="W436" i="4"/>
  <c r="X436" i="4"/>
  <c r="W437" i="4"/>
  <c r="X437" i="4"/>
  <c r="W438" i="4"/>
  <c r="X438" i="4"/>
  <c r="W439" i="4"/>
  <c r="X439" i="4"/>
  <c r="W440" i="4"/>
  <c r="X440" i="4"/>
  <c r="W441" i="4"/>
  <c r="X441" i="4"/>
  <c r="W442" i="4"/>
  <c r="X442" i="4"/>
  <c r="W443" i="4"/>
  <c r="X443" i="4"/>
  <c r="W444" i="4"/>
  <c r="X444" i="4"/>
  <c r="W445" i="4"/>
  <c r="X445" i="4"/>
  <c r="W446" i="4"/>
  <c r="X446" i="4"/>
  <c r="W447" i="4"/>
  <c r="X447" i="4"/>
  <c r="W448" i="4"/>
  <c r="X448" i="4"/>
  <c r="W449" i="4"/>
  <c r="X449" i="4"/>
  <c r="W450" i="4"/>
  <c r="X450" i="4"/>
  <c r="W451" i="4"/>
  <c r="X451" i="4"/>
  <c r="W452" i="4"/>
  <c r="X452" i="4"/>
  <c r="W453" i="4"/>
  <c r="X453" i="4"/>
  <c r="W454" i="4"/>
  <c r="X454" i="4"/>
  <c r="W455" i="4"/>
  <c r="X455" i="4"/>
  <c r="W456" i="4"/>
  <c r="X456" i="4"/>
  <c r="W457" i="4"/>
  <c r="X457" i="4"/>
  <c r="W458" i="4"/>
  <c r="X458" i="4"/>
  <c r="W459" i="4"/>
  <c r="X459" i="4"/>
  <c r="W460" i="4"/>
  <c r="X460" i="4"/>
  <c r="W461" i="4"/>
  <c r="X461" i="4"/>
  <c r="W462" i="4"/>
  <c r="X462" i="4"/>
  <c r="W463" i="4"/>
  <c r="X463" i="4"/>
  <c r="W464" i="4"/>
  <c r="X464" i="4"/>
  <c r="W465" i="4"/>
  <c r="X465" i="4"/>
  <c r="W466" i="4"/>
  <c r="X466" i="4"/>
  <c r="W467" i="4"/>
  <c r="X467" i="4"/>
  <c r="W468" i="4"/>
  <c r="X468" i="4"/>
  <c r="W469" i="4"/>
  <c r="X469" i="4"/>
  <c r="W470" i="4"/>
  <c r="X470" i="4"/>
  <c r="W471" i="4"/>
  <c r="X471" i="4"/>
  <c r="W472" i="4"/>
  <c r="X472" i="4"/>
  <c r="W473" i="4"/>
  <c r="X473" i="4"/>
  <c r="W474" i="4"/>
  <c r="X474" i="4"/>
  <c r="W475" i="4"/>
  <c r="X475" i="4"/>
  <c r="W476" i="4"/>
  <c r="X476" i="4"/>
  <c r="W477" i="4"/>
  <c r="X477" i="4"/>
  <c r="W478" i="4"/>
  <c r="X478" i="4"/>
  <c r="W479" i="4"/>
  <c r="X479" i="4"/>
  <c r="W480" i="4"/>
  <c r="X480" i="4"/>
  <c r="W481" i="4"/>
  <c r="X481" i="4"/>
  <c r="W482" i="4"/>
  <c r="X482" i="4"/>
  <c r="W483" i="4"/>
  <c r="X483" i="4"/>
  <c r="W484" i="4"/>
  <c r="X484" i="4"/>
  <c r="W485" i="4"/>
  <c r="X485" i="4"/>
  <c r="W486" i="4"/>
  <c r="X486" i="4"/>
  <c r="W487" i="4"/>
  <c r="X487" i="4"/>
  <c r="W488" i="4"/>
  <c r="X488" i="4"/>
  <c r="W489" i="4"/>
  <c r="X489" i="4"/>
  <c r="W490" i="4"/>
  <c r="X490" i="4"/>
  <c r="W491" i="4"/>
  <c r="X491" i="4"/>
  <c r="W492" i="4"/>
  <c r="X492" i="4"/>
  <c r="W493" i="4"/>
  <c r="X493" i="4"/>
  <c r="W494" i="4"/>
  <c r="X494" i="4"/>
  <c r="W495" i="4"/>
  <c r="X495" i="4"/>
  <c r="W496" i="4"/>
  <c r="X496" i="4"/>
  <c r="W497" i="4"/>
  <c r="X497" i="4"/>
  <c r="W498" i="4"/>
  <c r="X498" i="4"/>
  <c r="W499" i="4"/>
  <c r="X499" i="4"/>
  <c r="W500" i="4"/>
  <c r="X500" i="4"/>
  <c r="W501" i="4"/>
  <c r="X501" i="4"/>
  <c r="W502" i="4"/>
  <c r="X502" i="4"/>
  <c r="W503" i="4"/>
  <c r="X503" i="4"/>
  <c r="W504" i="4"/>
  <c r="X504" i="4"/>
  <c r="W505" i="4"/>
  <c r="X505" i="4"/>
  <c r="W506" i="4"/>
  <c r="X506" i="4"/>
  <c r="W507" i="4"/>
  <c r="X507" i="4"/>
  <c r="W508" i="4"/>
  <c r="X508" i="4"/>
  <c r="W509" i="4"/>
  <c r="X509" i="4"/>
  <c r="W510" i="4"/>
  <c r="X510" i="4"/>
  <c r="W511" i="4"/>
  <c r="X511" i="4"/>
  <c r="W512" i="4"/>
  <c r="X512" i="4"/>
  <c r="W513" i="4"/>
  <c r="X513" i="4"/>
  <c r="W514" i="4"/>
  <c r="X514" i="4"/>
  <c r="W515" i="4"/>
  <c r="X515" i="4"/>
  <c r="W516" i="4"/>
  <c r="X516" i="4"/>
  <c r="W517" i="4"/>
  <c r="X517" i="4"/>
  <c r="W518" i="4"/>
  <c r="X518" i="4"/>
  <c r="W519" i="4"/>
  <c r="X519" i="4"/>
  <c r="W520" i="4"/>
  <c r="X520" i="4"/>
  <c r="W521" i="4"/>
  <c r="X521" i="4"/>
  <c r="W522" i="4"/>
  <c r="X522" i="4"/>
  <c r="W523" i="4"/>
  <c r="X523" i="4"/>
  <c r="W524" i="4"/>
  <c r="X524" i="4"/>
  <c r="W525" i="4"/>
  <c r="X525" i="4"/>
  <c r="W526" i="4"/>
  <c r="X526" i="4"/>
  <c r="W527" i="4"/>
  <c r="X527" i="4"/>
  <c r="W528" i="4"/>
  <c r="X528" i="4"/>
  <c r="W529" i="4"/>
  <c r="X529" i="4"/>
  <c r="W530" i="4"/>
  <c r="X530" i="4"/>
  <c r="W531" i="4"/>
  <c r="X531" i="4"/>
  <c r="W532" i="4"/>
  <c r="X532" i="4"/>
  <c r="W533" i="4"/>
  <c r="X533" i="4"/>
  <c r="W534" i="4"/>
  <c r="X534" i="4"/>
  <c r="W535" i="4"/>
  <c r="X535" i="4"/>
  <c r="W536" i="4"/>
  <c r="X536" i="4"/>
  <c r="W537" i="4"/>
  <c r="X537" i="4"/>
  <c r="W538" i="4"/>
  <c r="X538" i="4"/>
  <c r="W539" i="4"/>
  <c r="X539" i="4"/>
  <c r="W540" i="4"/>
  <c r="X540" i="4"/>
  <c r="W541" i="4"/>
  <c r="X541" i="4"/>
  <c r="W542" i="4"/>
  <c r="X542" i="4"/>
  <c r="W543" i="4"/>
  <c r="X543" i="4"/>
  <c r="W544" i="4"/>
  <c r="X544" i="4"/>
  <c r="W545" i="4"/>
  <c r="X545" i="4"/>
  <c r="W546" i="4"/>
  <c r="X546" i="4"/>
  <c r="W547" i="4"/>
  <c r="X547" i="4"/>
  <c r="W548" i="4"/>
  <c r="X548" i="4"/>
  <c r="W549" i="4"/>
  <c r="X549" i="4"/>
  <c r="W550" i="4"/>
  <c r="X550" i="4"/>
  <c r="W551" i="4"/>
  <c r="X551" i="4"/>
  <c r="W552" i="4"/>
  <c r="X552" i="4"/>
  <c r="W553" i="4"/>
  <c r="X553" i="4"/>
  <c r="W554" i="4"/>
  <c r="X554" i="4"/>
  <c r="W555" i="4"/>
  <c r="X555" i="4"/>
  <c r="W556" i="4"/>
  <c r="X556" i="4"/>
  <c r="W557" i="4"/>
  <c r="X557" i="4"/>
  <c r="W558" i="4"/>
  <c r="X558" i="4"/>
  <c r="W559" i="4"/>
  <c r="X559" i="4"/>
  <c r="W560" i="4"/>
  <c r="X560" i="4"/>
  <c r="W561" i="4"/>
  <c r="X561" i="4"/>
  <c r="W562" i="4"/>
  <c r="X562" i="4"/>
  <c r="W563" i="4"/>
  <c r="X563" i="4"/>
  <c r="W564" i="4"/>
  <c r="X564" i="4"/>
  <c r="W565" i="4"/>
  <c r="X565" i="4"/>
  <c r="W566" i="4"/>
  <c r="X566" i="4"/>
  <c r="W567" i="4"/>
  <c r="X567" i="4"/>
  <c r="W568" i="4"/>
  <c r="X568" i="4"/>
  <c r="W569" i="4"/>
  <c r="X569" i="4"/>
  <c r="W570" i="4"/>
  <c r="X570" i="4"/>
  <c r="W571" i="4"/>
  <c r="X571" i="4"/>
  <c r="W572" i="4"/>
  <c r="X572" i="4"/>
  <c r="W573" i="4"/>
  <c r="X573" i="4"/>
  <c r="W574" i="4"/>
  <c r="X574" i="4"/>
  <c r="W575" i="4"/>
  <c r="X575" i="4"/>
  <c r="W576" i="4"/>
  <c r="X576" i="4"/>
  <c r="W577" i="4"/>
  <c r="X577" i="4"/>
  <c r="W578" i="4"/>
  <c r="X578" i="4"/>
  <c r="W579" i="4"/>
  <c r="X579" i="4"/>
  <c r="W580" i="4"/>
  <c r="X580" i="4"/>
  <c r="W581" i="4"/>
  <c r="X581" i="4"/>
  <c r="W582" i="4"/>
  <c r="X582" i="4"/>
  <c r="W583" i="4"/>
  <c r="X583" i="4"/>
  <c r="W584" i="4"/>
  <c r="X584" i="4"/>
  <c r="W585" i="4"/>
  <c r="X585" i="4"/>
  <c r="W586" i="4"/>
  <c r="X586" i="4"/>
  <c r="W587" i="4"/>
  <c r="X587" i="4"/>
  <c r="W588" i="4"/>
  <c r="X588" i="4"/>
  <c r="W589" i="4"/>
  <c r="X589" i="4"/>
  <c r="W590" i="4"/>
  <c r="X590" i="4"/>
  <c r="W591" i="4"/>
  <c r="X591" i="4"/>
  <c r="W592" i="4"/>
  <c r="X592" i="4"/>
  <c r="W593" i="4"/>
  <c r="X593" i="4"/>
  <c r="W594" i="4"/>
  <c r="X594" i="4"/>
  <c r="W595" i="4"/>
  <c r="X595" i="4"/>
  <c r="W596" i="4"/>
  <c r="X596" i="4"/>
  <c r="W597" i="4"/>
  <c r="X597" i="4"/>
  <c r="W598" i="4"/>
  <c r="X598" i="4"/>
  <c r="X6" i="4"/>
  <c r="W6" i="4"/>
  <c r="K7" i="4"/>
  <c r="K11" i="4"/>
  <c r="K12" i="4"/>
  <c r="K13" i="4"/>
  <c r="K14" i="4"/>
  <c r="K17" i="4"/>
  <c r="K19" i="4"/>
  <c r="K20" i="4"/>
  <c r="K21" i="4"/>
  <c r="K22" i="4"/>
  <c r="K23" i="4"/>
  <c r="K25" i="4"/>
  <c r="K27" i="4"/>
  <c r="K40" i="4"/>
  <c r="K41" i="4"/>
  <c r="K42" i="4"/>
  <c r="K47" i="4"/>
  <c r="K49" i="4"/>
  <c r="K50" i="4"/>
  <c r="K63" i="4"/>
  <c r="K65" i="4"/>
  <c r="K66" i="4"/>
  <c r="K68" i="4"/>
  <c r="K69" i="4"/>
  <c r="K76" i="4"/>
  <c r="K81" i="4"/>
  <c r="K83" i="4"/>
  <c r="K90" i="4"/>
  <c r="K91" i="4"/>
  <c r="K92" i="4"/>
  <c r="K93" i="4"/>
  <c r="K95" i="4"/>
  <c r="K97" i="4"/>
  <c r="K98" i="4"/>
  <c r="K100" i="4"/>
  <c r="K101" i="4"/>
  <c r="K103" i="4"/>
  <c r="K105" i="4"/>
  <c r="K106" i="4"/>
  <c r="K107" i="4"/>
  <c r="K108" i="4"/>
  <c r="K109" i="4"/>
  <c r="K111" i="4"/>
  <c r="K113" i="4"/>
  <c r="K114" i="4"/>
  <c r="K116" i="4"/>
  <c r="K119" i="4"/>
  <c r="K122" i="4"/>
  <c r="K123" i="4"/>
  <c r="K124" i="4"/>
  <c r="K125" i="4"/>
  <c r="K127" i="4"/>
  <c r="K129" i="4"/>
  <c r="K130" i="4"/>
  <c r="K131" i="4"/>
  <c r="K132" i="4"/>
  <c r="K137" i="4"/>
  <c r="K138" i="4"/>
  <c r="K139" i="4"/>
  <c r="K141" i="4"/>
  <c r="K146" i="4"/>
  <c r="K148" i="4"/>
  <c r="K149" i="4"/>
  <c r="K154" i="4"/>
  <c r="K155" i="4"/>
  <c r="K156" i="4"/>
  <c r="K157" i="4"/>
  <c r="K159" i="4"/>
  <c r="K161" i="4"/>
  <c r="K164" i="4"/>
  <c r="K167" i="4"/>
  <c r="K171" i="4"/>
  <c r="K172" i="4"/>
  <c r="K177" i="4"/>
  <c r="K178" i="4"/>
  <c r="K179" i="4"/>
  <c r="K180" i="4"/>
  <c r="K183" i="4"/>
  <c r="K185" i="4"/>
  <c r="K186" i="4"/>
  <c r="K187" i="4"/>
  <c r="K188" i="4"/>
  <c r="K189" i="4"/>
  <c r="K191" i="4"/>
  <c r="L193" i="4"/>
  <c r="K193" i="4"/>
  <c r="K194" i="4"/>
  <c r="K195" i="4"/>
  <c r="L195" i="4"/>
  <c r="K196" i="4"/>
  <c r="K197" i="4"/>
  <c r="K199" i="4"/>
  <c r="K201" i="4"/>
  <c r="K202" i="4"/>
  <c r="K203" i="4"/>
  <c r="K204" i="4"/>
  <c r="K205" i="4"/>
  <c r="K207" i="4"/>
  <c r="K209" i="4"/>
  <c r="K210" i="4"/>
  <c r="K211" i="4"/>
  <c r="K212" i="4"/>
  <c r="K213" i="4"/>
  <c r="K215" i="4"/>
  <c r="K217" i="4"/>
  <c r="K219" i="4"/>
  <c r="K221" i="4"/>
  <c r="K223" i="4"/>
  <c r="K226" i="4"/>
  <c r="K227" i="4"/>
  <c r="K228" i="4"/>
  <c r="K229" i="4"/>
  <c r="K231" i="4"/>
  <c r="K233" i="4"/>
  <c r="K234" i="4"/>
  <c r="K235" i="4"/>
  <c r="K236" i="4"/>
  <c r="K239" i="4"/>
  <c r="K241" i="4"/>
  <c r="K244" i="4"/>
  <c r="K249" i="4"/>
  <c r="K250" i="4"/>
  <c r="K252" i="4"/>
  <c r="K253" i="4"/>
  <c r="K255" i="4"/>
  <c r="K257" i="4"/>
  <c r="K258" i="4"/>
  <c r="K259" i="4"/>
  <c r="K260" i="4"/>
  <c r="K261" i="4"/>
  <c r="K263" i="4"/>
  <c r="K265" i="4"/>
  <c r="K267" i="4"/>
  <c r="K268" i="4"/>
  <c r="K269" i="4"/>
  <c r="K271" i="4"/>
  <c r="K273" i="4"/>
  <c r="K274" i="4"/>
  <c r="K276" i="4"/>
  <c r="K279" i="4"/>
  <c r="K281" i="4"/>
  <c r="K282" i="4"/>
  <c r="K283" i="4"/>
  <c r="K284" i="4"/>
  <c r="K285" i="4"/>
  <c r="K287" i="4"/>
  <c r="K289" i="4"/>
  <c r="K290" i="4"/>
  <c r="K291" i="4"/>
  <c r="K292" i="4"/>
  <c r="K293" i="4"/>
  <c r="K297" i="4"/>
  <c r="K298" i="4"/>
  <c r="K299" i="4"/>
  <c r="K300" i="4"/>
  <c r="K301" i="4"/>
  <c r="K303" i="4"/>
  <c r="K305" i="4"/>
  <c r="K306" i="4"/>
  <c r="K307" i="4"/>
  <c r="K309" i="4"/>
  <c r="K327" i="4"/>
  <c r="K351" i="4"/>
  <c r="K414" i="4"/>
  <c r="L414" i="4"/>
  <c r="K418" i="4"/>
  <c r="K419" i="4"/>
  <c r="K420" i="4"/>
  <c r="K422" i="4"/>
  <c r="K424" i="4"/>
  <c r="K426" i="4"/>
  <c r="K427" i="4"/>
  <c r="K428" i="4"/>
  <c r="K430" i="4"/>
  <c r="K432" i="4"/>
  <c r="K433" i="4"/>
  <c r="K434" i="4"/>
  <c r="K435" i="4"/>
  <c r="K436" i="4"/>
  <c r="K441" i="4"/>
  <c r="K446" i="4"/>
  <c r="K449" i="4"/>
  <c r="K450" i="4"/>
  <c r="K452" i="4"/>
  <c r="K454" i="4"/>
  <c r="K457" i="4"/>
  <c r="K458" i="4"/>
  <c r="K459" i="4"/>
  <c r="K460" i="4"/>
  <c r="K465" i="4"/>
  <c r="K466" i="4"/>
  <c r="K467" i="4"/>
  <c r="K468" i="4"/>
  <c r="K470" i="4"/>
  <c r="K473" i="4"/>
  <c r="K476" i="4"/>
  <c r="K478" i="4"/>
  <c r="K482" i="4"/>
  <c r="K484" i="4"/>
  <c r="K486" i="4"/>
  <c r="K488" i="4"/>
  <c r="K490" i="4"/>
  <c r="K494" i="4"/>
  <c r="K499" i="4"/>
  <c r="K502" i="4"/>
  <c r="K504" i="4"/>
  <c r="K507" i="4"/>
  <c r="K508" i="4"/>
  <c r="Z457" i="4" l="1"/>
  <c r="Y192" i="4"/>
  <c r="Y124" i="4"/>
  <c r="Z8" i="4"/>
  <c r="Y459" i="4"/>
  <c r="Z505" i="4"/>
  <c r="Y81" i="4"/>
  <c r="Y176" i="4"/>
  <c r="Z154" i="4"/>
  <c r="Z138" i="4"/>
  <c r="Y136" i="4"/>
  <c r="Z491" i="4"/>
  <c r="Z458" i="4"/>
  <c r="Y497" i="4"/>
  <c r="Z485" i="4"/>
  <c r="Z261" i="4"/>
  <c r="Y260" i="4"/>
  <c r="Y180" i="4"/>
  <c r="Y105" i="4"/>
  <c r="Z310" i="4"/>
  <c r="Y479" i="4"/>
  <c r="Y196" i="4"/>
  <c r="Y114" i="4"/>
  <c r="Z283" i="4"/>
  <c r="Y239" i="4"/>
  <c r="Z112" i="4"/>
  <c r="Y489" i="4"/>
  <c r="Z486" i="4"/>
  <c r="Z483" i="4"/>
  <c r="Z465" i="4"/>
  <c r="Z292" i="4"/>
  <c r="Z250" i="4"/>
  <c r="Y206" i="4"/>
  <c r="Y188" i="4"/>
  <c r="Z110" i="4"/>
  <c r="Y100" i="4"/>
  <c r="Y98" i="4"/>
  <c r="Y69" i="4"/>
  <c r="Y50" i="4"/>
  <c r="Z499" i="4"/>
  <c r="Y487" i="4"/>
  <c r="Y240" i="4"/>
  <c r="Z223" i="4"/>
  <c r="Y200" i="4"/>
  <c r="Y184" i="4"/>
  <c r="Y65" i="4"/>
  <c r="Z22" i="4"/>
  <c r="Y24" i="4"/>
  <c r="Y14" i="4"/>
  <c r="Y482" i="4"/>
  <c r="Z473" i="4"/>
  <c r="Z470" i="4"/>
  <c r="Z428" i="4"/>
  <c r="Y215" i="4"/>
  <c r="Z195" i="4"/>
  <c r="Z187" i="4"/>
  <c r="Z179" i="4"/>
  <c r="Y168" i="4"/>
  <c r="Y113" i="4"/>
  <c r="Y97" i="4"/>
  <c r="Z46" i="4"/>
  <c r="Y276" i="4"/>
  <c r="Y267" i="4"/>
  <c r="Z174" i="4"/>
  <c r="Z136" i="4"/>
  <c r="Y122" i="4"/>
  <c r="Z24" i="4"/>
  <c r="Y20" i="4"/>
  <c r="Z507" i="4"/>
  <c r="Y495" i="4"/>
  <c r="Z493" i="4"/>
  <c r="Y490" i="4"/>
  <c r="Z461" i="4"/>
  <c r="Z452" i="4"/>
  <c r="Z436" i="4"/>
  <c r="Z420" i="4"/>
  <c r="Y310" i="4"/>
  <c r="Y304" i="4"/>
  <c r="Y292" i="4"/>
  <c r="Y283" i="4"/>
  <c r="Y261" i="4"/>
  <c r="Y259" i="4"/>
  <c r="Z199" i="4"/>
  <c r="Z191" i="4"/>
  <c r="Z183" i="4"/>
  <c r="Z148" i="4"/>
  <c r="Z146" i="4"/>
  <c r="Z96" i="4"/>
  <c r="Y505" i="4"/>
  <c r="Y491" i="4"/>
  <c r="Z490" i="4"/>
  <c r="Z489" i="4"/>
  <c r="Z487" i="4"/>
  <c r="Y486" i="4"/>
  <c r="Y485" i="4"/>
  <c r="Y471" i="4"/>
  <c r="Y207" i="4"/>
  <c r="Y158" i="4"/>
  <c r="Z158" i="4"/>
  <c r="Z134" i="4"/>
  <c r="Y134" i="4"/>
  <c r="Z130" i="4"/>
  <c r="Y106" i="4"/>
  <c r="Z106" i="4"/>
  <c r="Z494" i="4"/>
  <c r="Z478" i="4"/>
  <c r="Z477" i="4"/>
  <c r="Z210" i="4"/>
  <c r="Y210" i="4"/>
  <c r="Y142" i="4"/>
  <c r="Y130" i="4"/>
  <c r="Y219" i="4"/>
  <c r="Z219" i="4"/>
  <c r="Y499" i="4"/>
  <c r="Z497" i="4"/>
  <c r="Z495" i="4"/>
  <c r="Y494" i="4"/>
  <c r="Y493" i="4"/>
  <c r="Y483" i="4"/>
  <c r="Z482" i="4"/>
  <c r="Z479" i="4"/>
  <c r="Y478" i="4"/>
  <c r="Y477" i="4"/>
  <c r="Z469" i="4"/>
  <c r="Z468" i="4"/>
  <c r="Y298" i="4"/>
  <c r="Z298" i="4"/>
  <c r="Y294" i="4"/>
  <c r="Z294" i="4"/>
  <c r="Y152" i="4"/>
  <c r="Z152" i="4"/>
  <c r="Y116" i="4"/>
  <c r="Z18" i="4"/>
  <c r="Y300" i="4"/>
  <c r="Z289" i="4"/>
  <c r="Y288" i="4"/>
  <c r="Y285" i="4"/>
  <c r="Y273" i="4"/>
  <c r="Y265" i="4"/>
  <c r="Y263" i="4"/>
  <c r="Y256" i="4"/>
  <c r="Y250" i="4"/>
  <c r="Z239" i="4"/>
  <c r="Y234" i="4"/>
  <c r="Z230" i="4"/>
  <c r="Y224" i="4"/>
  <c r="Y223" i="4"/>
  <c r="Y208" i="4"/>
  <c r="Y199" i="4"/>
  <c r="Y195" i="4"/>
  <c r="Y191" i="4"/>
  <c r="Y187" i="4"/>
  <c r="Y183" i="4"/>
  <c r="Y179" i="4"/>
  <c r="Y148" i="4"/>
  <c r="Y138" i="4"/>
  <c r="Y129" i="4"/>
  <c r="Z122" i="4"/>
  <c r="Y112" i="4"/>
  <c r="Y110" i="4"/>
  <c r="Z100" i="4"/>
  <c r="Z91" i="4"/>
  <c r="Z83" i="4"/>
  <c r="Y63" i="4"/>
  <c r="Y26" i="4"/>
  <c r="Z12" i="4"/>
  <c r="Z270" i="4"/>
  <c r="Z267" i="4"/>
  <c r="Z231" i="4"/>
  <c r="Z202" i="4"/>
  <c r="Z166" i="4"/>
  <c r="Y289" i="4"/>
  <c r="Y281" i="4"/>
  <c r="Y279" i="4"/>
  <c r="Z273" i="4"/>
  <c r="Y269" i="4"/>
  <c r="Y257" i="4"/>
  <c r="Z252" i="4"/>
  <c r="Z246" i="4"/>
  <c r="Y244" i="4"/>
  <c r="Z235" i="4"/>
  <c r="Z234" i="4"/>
  <c r="Y230" i="4"/>
  <c r="Y228" i="4"/>
  <c r="Y222" i="4"/>
  <c r="Y204" i="4"/>
  <c r="Z142" i="4"/>
  <c r="Z116" i="4"/>
  <c r="Y96" i="4"/>
  <c r="Y91" i="4"/>
  <c r="Y83" i="4"/>
  <c r="Z63" i="4"/>
  <c r="Z42" i="4"/>
  <c r="Y12" i="4"/>
  <c r="Z511" i="4"/>
  <c r="Y511" i="4"/>
  <c r="Y507" i="4"/>
  <c r="Z302" i="4"/>
  <c r="Y150" i="4"/>
  <c r="Z150" i="4"/>
  <c r="Y503" i="4"/>
  <c r="Z488" i="4"/>
  <c r="Z484" i="4"/>
  <c r="Z476" i="4"/>
  <c r="Y467" i="4"/>
  <c r="Z466" i="4"/>
  <c r="Z432" i="4"/>
  <c r="Z424" i="4"/>
  <c r="Y227" i="4"/>
  <c r="Z227" i="4"/>
  <c r="Y306" i="4"/>
  <c r="Z306" i="4"/>
  <c r="Z531" i="4"/>
  <c r="Y531" i="4"/>
  <c r="Z460" i="4"/>
  <c r="Y473" i="4"/>
  <c r="Z471" i="4"/>
  <c r="Y470" i="4"/>
  <c r="Y469" i="4"/>
  <c r="Z467" i="4"/>
  <c r="Y466" i="4"/>
  <c r="Y465" i="4"/>
  <c r="Y461" i="4"/>
  <c r="Z459" i="4"/>
  <c r="Y458" i="4"/>
  <c r="Y457" i="4"/>
  <c r="Z296" i="4"/>
  <c r="Z290" i="4"/>
  <c r="Z287" i="4"/>
  <c r="Z274" i="4"/>
  <c r="Z271" i="4"/>
  <c r="Z258" i="4"/>
  <c r="Z203" i="4"/>
  <c r="Y203" i="4"/>
  <c r="Z167" i="4"/>
  <c r="Y167" i="4"/>
  <c r="Y132" i="4"/>
  <c r="Z132" i="4"/>
  <c r="Z300" i="4"/>
  <c r="Z281" i="4"/>
  <c r="Z278" i="4"/>
  <c r="Z265" i="4"/>
  <c r="Z262" i="4"/>
  <c r="Z259" i="4"/>
  <c r="Y504" i="4"/>
  <c r="Z503" i="4"/>
  <c r="Z304" i="4"/>
  <c r="Y302" i="4"/>
  <c r="Y296" i="4"/>
  <c r="Y287" i="4"/>
  <c r="Z285" i="4"/>
  <c r="Y284" i="4"/>
  <c r="Z282" i="4"/>
  <c r="Z279" i="4"/>
  <c r="Y271" i="4"/>
  <c r="Z269" i="4"/>
  <c r="Y268" i="4"/>
  <c r="Z263" i="4"/>
  <c r="Z236" i="4"/>
  <c r="Y232" i="4"/>
  <c r="Z156" i="4"/>
  <c r="Y156" i="4"/>
  <c r="Z226" i="4"/>
  <c r="Z194" i="4"/>
  <c r="Z190" i="4"/>
  <c r="Z186" i="4"/>
  <c r="Z182" i="4"/>
  <c r="Z178" i="4"/>
  <c r="Z232" i="4"/>
  <c r="Z222" i="4"/>
  <c r="Z171" i="4"/>
  <c r="Y171" i="4"/>
  <c r="Z160" i="4"/>
  <c r="Y154" i="4"/>
  <c r="Z124" i="4"/>
  <c r="Y290" i="4"/>
  <c r="Z288" i="4"/>
  <c r="Z284" i="4"/>
  <c r="Y282" i="4"/>
  <c r="Y278" i="4"/>
  <c r="Z276" i="4"/>
  <c r="Y274" i="4"/>
  <c r="Y270" i="4"/>
  <c r="Z268" i="4"/>
  <c r="Y262" i="4"/>
  <c r="Z260" i="4"/>
  <c r="Y258" i="4"/>
  <c r="Z256" i="4"/>
  <c r="Y252" i="4"/>
  <c r="Y246" i="4"/>
  <c r="Y236" i="4"/>
  <c r="Y235" i="4"/>
  <c r="Y231" i="4"/>
  <c r="Y226" i="4"/>
  <c r="Z215" i="4"/>
  <c r="Z207" i="4"/>
  <c r="Y172" i="4"/>
  <c r="Y164" i="4"/>
  <c r="Y160" i="4"/>
  <c r="Y146" i="4"/>
  <c r="Y120" i="4"/>
  <c r="Z120" i="4"/>
  <c r="Z114" i="4"/>
  <c r="Y108" i="4"/>
  <c r="Z98" i="4"/>
  <c r="Z81" i="4"/>
  <c r="Z69" i="4"/>
  <c r="Z65" i="4"/>
  <c r="Y125" i="4"/>
  <c r="Y109" i="4"/>
  <c r="Y93" i="4"/>
  <c r="Z90" i="4"/>
  <c r="Y88" i="4"/>
  <c r="Z86" i="4"/>
  <c r="Y80" i="4"/>
  <c r="Z78" i="4"/>
  <c r="Y76" i="4"/>
  <c r="Y72" i="4"/>
  <c r="Z70" i="4"/>
  <c r="Y68" i="4"/>
  <c r="Z66" i="4"/>
  <c r="Y64" i="4"/>
  <c r="Z62" i="4"/>
  <c r="Z50" i="4"/>
  <c r="Y42" i="4"/>
  <c r="Z40" i="4"/>
  <c r="Z26" i="4"/>
  <c r="Z20" i="4"/>
  <c r="Y18" i="4"/>
  <c r="Z16" i="4"/>
  <c r="Z14" i="4"/>
  <c r="Y8" i="4"/>
  <c r="Z108" i="4"/>
  <c r="Y101" i="4"/>
  <c r="Y90" i="4"/>
  <c r="Z88" i="4"/>
  <c r="Y86" i="4"/>
  <c r="Z80" i="4"/>
  <c r="Y78" i="4"/>
  <c r="Z76" i="4"/>
  <c r="Z72" i="4"/>
  <c r="Y70" i="4"/>
  <c r="Z68" i="4"/>
  <c r="Y66" i="4"/>
  <c r="Z64" i="4"/>
  <c r="Y62" i="4"/>
  <c r="Y46" i="4"/>
  <c r="Y40" i="4"/>
  <c r="Y22" i="4"/>
  <c r="Y16" i="4"/>
  <c r="Z441" i="4"/>
  <c r="Y441" i="4"/>
  <c r="Z437" i="4"/>
  <c r="Y437" i="4"/>
  <c r="Y7" i="4"/>
  <c r="Z7" i="4"/>
  <c r="Z504" i="4"/>
  <c r="Y253" i="4"/>
  <c r="Z253" i="4"/>
  <c r="Z502" i="4"/>
  <c r="Z453" i="4"/>
  <c r="Y453" i="4"/>
  <c r="Y508" i="4"/>
  <c r="Y500" i="4"/>
  <c r="Z455" i="4"/>
  <c r="Y455" i="4"/>
  <c r="Z454" i="4"/>
  <c r="Z450" i="4"/>
  <c r="Z447" i="4"/>
  <c r="Y447" i="4"/>
  <c r="Z446" i="4"/>
  <c r="Z439" i="4"/>
  <c r="Y439" i="4"/>
  <c r="Z435" i="4"/>
  <c r="Y435" i="4"/>
  <c r="Z434" i="4"/>
  <c r="Z431" i="4"/>
  <c r="Y431" i="4"/>
  <c r="Z430" i="4"/>
  <c r="Z427" i="4"/>
  <c r="Y427" i="4"/>
  <c r="Z426" i="4"/>
  <c r="Z423" i="4"/>
  <c r="Y423" i="4"/>
  <c r="Z422" i="4"/>
  <c r="Z419" i="4"/>
  <c r="Y419" i="4"/>
  <c r="Z418" i="4"/>
  <c r="Z414" i="4"/>
  <c r="Z449" i="4"/>
  <c r="Y449" i="4"/>
  <c r="Z445" i="4"/>
  <c r="Y445" i="4"/>
  <c r="Z433" i="4"/>
  <c r="Y433" i="4"/>
  <c r="Z429" i="4"/>
  <c r="Y429" i="4"/>
  <c r="Z508" i="4"/>
  <c r="Y502" i="4"/>
  <c r="Z500" i="4"/>
  <c r="Y351" i="4"/>
  <c r="Z351" i="4"/>
  <c r="Y327" i="4"/>
  <c r="Z327" i="4"/>
  <c r="Y307" i="4"/>
  <c r="Z307" i="4"/>
  <c r="Y303" i="4"/>
  <c r="Z303" i="4"/>
  <c r="Y299" i="4"/>
  <c r="Z299" i="4"/>
  <c r="Y291" i="4"/>
  <c r="Z291" i="4"/>
  <c r="Y229" i="4"/>
  <c r="Z229" i="4"/>
  <c r="Y488" i="4"/>
  <c r="Y484" i="4"/>
  <c r="Y476" i="4"/>
  <c r="Y468" i="4"/>
  <c r="Y460" i="4"/>
  <c r="Y454" i="4"/>
  <c r="Y452" i="4"/>
  <c r="Y450" i="4"/>
  <c r="Y446" i="4"/>
  <c r="Y436" i="4"/>
  <c r="Y434" i="4"/>
  <c r="Y432" i="4"/>
  <c r="Y430" i="4"/>
  <c r="Y428" i="4"/>
  <c r="Y426" i="4"/>
  <c r="Y424" i="4"/>
  <c r="Y422" i="4"/>
  <c r="Y420" i="4"/>
  <c r="Y418" i="4"/>
  <c r="Y414" i="4"/>
  <c r="Y413" i="4"/>
  <c r="Z413" i="4"/>
  <c r="Y309" i="4"/>
  <c r="Z309" i="4"/>
  <c r="Y305" i="4"/>
  <c r="Z305" i="4"/>
  <c r="Y301" i="4"/>
  <c r="Z301" i="4"/>
  <c r="Y297" i="4"/>
  <c r="Z297" i="4"/>
  <c r="Y293" i="4"/>
  <c r="Z293" i="4"/>
  <c r="Z257" i="4"/>
  <c r="Y255" i="4"/>
  <c r="Z255" i="4"/>
  <c r="Z244" i="4"/>
  <c r="Y241" i="4"/>
  <c r="Z241" i="4"/>
  <c r="Z228" i="4"/>
  <c r="Y214" i="4"/>
  <c r="Z214" i="4"/>
  <c r="Z209" i="4"/>
  <c r="Y209" i="4"/>
  <c r="Y198" i="4"/>
  <c r="Z198" i="4"/>
  <c r="Y249" i="4"/>
  <c r="Z249" i="4"/>
  <c r="Z240" i="4"/>
  <c r="Z224" i="4"/>
  <c r="Y221" i="4"/>
  <c r="Z221" i="4"/>
  <c r="Z211" i="4"/>
  <c r="Y211" i="4"/>
  <c r="Z201" i="4"/>
  <c r="Y201" i="4"/>
  <c r="Y233" i="4"/>
  <c r="Z233" i="4"/>
  <c r="Z212" i="4"/>
  <c r="Y212" i="4"/>
  <c r="Z208" i="4"/>
  <c r="Z205" i="4"/>
  <c r="Y205" i="4"/>
  <c r="Y202" i="4"/>
  <c r="Y193" i="4"/>
  <c r="Y185" i="4"/>
  <c r="Y177" i="4"/>
  <c r="Y92" i="4"/>
  <c r="Z92" i="4"/>
  <c r="Z217" i="4"/>
  <c r="Y217" i="4"/>
  <c r="Z213" i="4"/>
  <c r="Y213" i="4"/>
  <c r="Z206" i="4"/>
  <c r="Z197" i="4"/>
  <c r="Y197" i="4"/>
  <c r="Y189" i="4"/>
  <c r="Y194" i="4"/>
  <c r="Y190" i="4"/>
  <c r="Y186" i="4"/>
  <c r="Y182" i="4"/>
  <c r="Y178" i="4"/>
  <c r="Y174" i="4"/>
  <c r="Y166" i="4"/>
  <c r="Y161" i="4"/>
  <c r="Z161" i="4"/>
  <c r="Y159" i="4"/>
  <c r="Z159" i="4"/>
  <c r="Y157" i="4"/>
  <c r="Z157" i="4"/>
  <c r="Y155" i="4"/>
  <c r="Z155" i="4"/>
  <c r="Y149" i="4"/>
  <c r="Z149" i="4"/>
  <c r="Y141" i="4"/>
  <c r="Z141" i="4"/>
  <c r="Y139" i="4"/>
  <c r="Z139" i="4"/>
  <c r="Y137" i="4"/>
  <c r="Z137" i="4"/>
  <c r="Y127" i="4"/>
  <c r="Y119" i="4"/>
  <c r="Y111" i="4"/>
  <c r="Y103" i="4"/>
  <c r="Y95" i="4"/>
  <c r="Y13" i="4"/>
  <c r="Z13" i="4"/>
  <c r="Z204" i="4"/>
  <c r="Z200" i="4"/>
  <c r="Z196" i="4"/>
  <c r="Z192" i="4"/>
  <c r="Z188" i="4"/>
  <c r="Z184" i="4"/>
  <c r="Z180" i="4"/>
  <c r="Z176" i="4"/>
  <c r="Z172" i="4"/>
  <c r="Z168" i="4"/>
  <c r="Z164" i="4"/>
  <c r="Y21" i="4"/>
  <c r="Z21" i="4"/>
  <c r="Z193" i="4"/>
  <c r="Z189" i="4"/>
  <c r="Z185" i="4"/>
  <c r="Z177" i="4"/>
  <c r="Y131" i="4"/>
  <c r="Y123" i="4"/>
  <c r="Y107" i="4"/>
  <c r="Z131" i="4"/>
  <c r="Z129" i="4"/>
  <c r="Z127" i="4"/>
  <c r="Z125" i="4"/>
  <c r="Z123" i="4"/>
  <c r="Z119" i="4"/>
  <c r="Z113" i="4"/>
  <c r="Z111" i="4"/>
  <c r="Z109" i="4"/>
  <c r="Z107" i="4"/>
  <c r="Z105" i="4"/>
  <c r="Z103" i="4"/>
  <c r="Z101" i="4"/>
  <c r="Z97" i="4"/>
  <c r="Z95" i="4"/>
  <c r="Z93" i="4"/>
  <c r="Y47" i="4"/>
  <c r="Z47" i="4"/>
  <c r="Y23" i="4"/>
  <c r="Z23" i="4"/>
  <c r="Y49" i="4"/>
  <c r="Z49" i="4"/>
  <c r="Y41" i="4"/>
  <c r="Z41" i="4"/>
  <c r="Y25" i="4"/>
  <c r="Z25" i="4"/>
  <c r="Y17" i="4"/>
  <c r="Z17" i="4"/>
  <c r="Y27" i="4"/>
  <c r="Z27" i="4"/>
  <c r="Y19" i="4"/>
  <c r="Z19" i="4"/>
  <c r="Y11" i="4"/>
  <c r="Z11" i="4"/>
  <c r="B37" i="3" l="1"/>
  <c r="C37" i="3" s="1"/>
  <c r="B36" i="3"/>
  <c r="B72" i="3" s="1"/>
  <c r="B35" i="3"/>
  <c r="B69" i="3" s="1"/>
  <c r="B34" i="3"/>
  <c r="B66" i="3" s="1"/>
  <c r="AV5" i="8" s="1"/>
  <c r="B33" i="3"/>
  <c r="C33" i="3" s="1"/>
  <c r="B32" i="3"/>
  <c r="B31" i="3"/>
  <c r="B58" i="3" s="1"/>
  <c r="B30" i="3"/>
  <c r="B55" i="3" s="1"/>
  <c r="B29" i="3"/>
  <c r="B53" i="3" s="1"/>
  <c r="CC5" i="15" s="1"/>
  <c r="AP5" i="15" s="1"/>
  <c r="B28" i="3"/>
  <c r="B50" i="3" s="1"/>
  <c r="B27" i="3"/>
  <c r="B46" i="3" s="1"/>
  <c r="B26" i="3"/>
  <c r="X27" i="3"/>
  <c r="X28" i="3"/>
  <c r="X29" i="3"/>
  <c r="X30" i="3"/>
  <c r="X31" i="3"/>
  <c r="X32" i="3"/>
  <c r="X33" i="3"/>
  <c r="X34" i="3"/>
  <c r="X35" i="3"/>
  <c r="X36" i="3"/>
  <c r="X37" i="3"/>
  <c r="X26" i="3"/>
  <c r="Y27" i="3"/>
  <c r="Y28" i="3"/>
  <c r="Y29" i="3"/>
  <c r="Y30" i="3"/>
  <c r="Y31" i="3"/>
  <c r="Y32" i="3"/>
  <c r="Y33" i="3"/>
  <c r="Y34" i="3"/>
  <c r="Y35" i="3"/>
  <c r="Y36" i="3"/>
  <c r="Y37" i="3"/>
  <c r="Y26" i="3"/>
  <c r="P27" i="3"/>
  <c r="P47" i="3" s="1"/>
  <c r="W47" i="3" s="1"/>
  <c r="P28" i="3"/>
  <c r="P48" i="3" s="1"/>
  <c r="P29" i="3"/>
  <c r="P52" i="3" s="1"/>
  <c r="P30" i="3"/>
  <c r="Q30" i="3" s="1"/>
  <c r="P31" i="3"/>
  <c r="W31" i="3" s="1"/>
  <c r="P32" i="3"/>
  <c r="P60" i="3" s="1"/>
  <c r="P33" i="3"/>
  <c r="P64" i="3" s="1"/>
  <c r="P34" i="3"/>
  <c r="Q34" i="3" s="1"/>
  <c r="P35" i="3"/>
  <c r="Q35" i="3" s="1"/>
  <c r="P36" i="3"/>
  <c r="Q36" i="3" s="1"/>
  <c r="P37" i="3"/>
  <c r="P76" i="3" s="1"/>
  <c r="P26" i="3"/>
  <c r="P43" i="3" s="1"/>
  <c r="W43" i="3" s="1"/>
  <c r="S43" i="3" s="1"/>
  <c r="T64" i="3" l="1"/>
  <c r="S47" i="3"/>
  <c r="Q29" i="3"/>
  <c r="Q33" i="3"/>
  <c r="P55" i="3"/>
  <c r="W55" i="3" s="1"/>
  <c r="S55" i="3" s="1"/>
  <c r="P42" i="3"/>
  <c r="W34" i="3"/>
  <c r="B64" i="3"/>
  <c r="AT5" i="8" s="1"/>
  <c r="P71" i="3"/>
  <c r="W71" i="3" s="1"/>
  <c r="S71" i="3" s="1"/>
  <c r="Q27" i="3"/>
  <c r="P67" i="3"/>
  <c r="W67" i="3" s="1"/>
  <c r="S67" i="3" s="1"/>
  <c r="P51" i="3"/>
  <c r="W51" i="3" s="1"/>
  <c r="S51" i="3" s="1"/>
  <c r="W30" i="3"/>
  <c r="R30" i="3" s="1"/>
  <c r="C28" i="3"/>
  <c r="C31" i="3"/>
  <c r="B75" i="3"/>
  <c r="I75" i="3" s="1"/>
  <c r="B59" i="3"/>
  <c r="J59" i="3" s="1"/>
  <c r="CI4" i="15" s="1"/>
  <c r="AV4" i="15" s="1"/>
  <c r="B44" i="3"/>
  <c r="I44" i="3" s="1"/>
  <c r="M596" i="4"/>
  <c r="D596" i="15" s="1"/>
  <c r="M564" i="4"/>
  <c r="D564" i="15" s="1"/>
  <c r="M496" i="4"/>
  <c r="D496" i="15" s="1"/>
  <c r="M464" i="4"/>
  <c r="D464" i="15" s="1"/>
  <c r="M440" i="4"/>
  <c r="D440" i="15" s="1"/>
  <c r="M388" i="4"/>
  <c r="D388" i="15" s="1"/>
  <c r="M324" i="4"/>
  <c r="D324" i="15" s="1"/>
  <c r="M280" i="4"/>
  <c r="D280" i="15" s="1"/>
  <c r="M220" i="4"/>
  <c r="D220" i="15" s="1"/>
  <c r="M128" i="4"/>
  <c r="D128" i="15" s="1"/>
  <c r="M44" i="4"/>
  <c r="D44" i="15" s="1"/>
  <c r="M575" i="4"/>
  <c r="D575" i="15" s="1"/>
  <c r="M463" i="4"/>
  <c r="D463" i="15" s="1"/>
  <c r="M407" i="4"/>
  <c r="D407" i="15" s="1"/>
  <c r="M375" i="4"/>
  <c r="D375" i="15" s="1"/>
  <c r="M331" i="4"/>
  <c r="D331" i="15" s="1"/>
  <c r="M251" i="4"/>
  <c r="D251" i="15" s="1"/>
  <c r="M163" i="4"/>
  <c r="D163" i="15" s="1"/>
  <c r="M135" i="4"/>
  <c r="D135" i="15" s="1"/>
  <c r="M79" i="4"/>
  <c r="D79" i="15" s="1"/>
  <c r="M51" i="4"/>
  <c r="D51" i="15" s="1"/>
  <c r="M558" i="4"/>
  <c r="D558" i="15" s="1"/>
  <c r="M510" i="4"/>
  <c r="D510" i="15" s="1"/>
  <c r="M462" i="4"/>
  <c r="D462" i="15" s="1"/>
  <c r="M378" i="4"/>
  <c r="D378" i="15" s="1"/>
  <c r="M354" i="4"/>
  <c r="D354" i="15" s="1"/>
  <c r="M266" i="4"/>
  <c r="D266" i="15" s="1"/>
  <c r="M218" i="4"/>
  <c r="D218" i="15" s="1"/>
  <c r="M118" i="4"/>
  <c r="D118" i="15" s="1"/>
  <c r="M74" i="4"/>
  <c r="D74" i="15" s="1"/>
  <c r="M593" i="4"/>
  <c r="D593" i="15" s="1"/>
  <c r="M561" i="4"/>
  <c r="D561" i="15" s="1"/>
  <c r="M525" i="4"/>
  <c r="D525" i="15" s="1"/>
  <c r="M425" i="4"/>
  <c r="D425" i="15" s="1"/>
  <c r="M397" i="4"/>
  <c r="D397" i="15" s="1"/>
  <c r="M345" i="4"/>
  <c r="D345" i="15" s="1"/>
  <c r="M237" i="4"/>
  <c r="D237" i="15" s="1"/>
  <c r="M169" i="4"/>
  <c r="D169" i="15" s="1"/>
  <c r="M133" i="4"/>
  <c r="D133" i="15" s="1"/>
  <c r="M85" i="4"/>
  <c r="D85" i="15" s="1"/>
  <c r="M33" i="4"/>
  <c r="D33" i="15" s="1"/>
  <c r="M584" i="4"/>
  <c r="D584" i="15" s="1"/>
  <c r="M556" i="4"/>
  <c r="D556" i="15" s="1"/>
  <c r="M492" i="4"/>
  <c r="D492" i="15" s="1"/>
  <c r="M456" i="4"/>
  <c r="D456" i="15" s="1"/>
  <c r="M416" i="4"/>
  <c r="D416" i="15" s="1"/>
  <c r="M364" i="4"/>
  <c r="D364" i="15" s="1"/>
  <c r="M320" i="4"/>
  <c r="D320" i="15" s="1"/>
  <c r="M272" i="4"/>
  <c r="D272" i="15" s="1"/>
  <c r="M216" i="4"/>
  <c r="D216" i="15" s="1"/>
  <c r="M104" i="4"/>
  <c r="D104" i="15" s="1"/>
  <c r="M32" i="4"/>
  <c r="D32" i="15" s="1"/>
  <c r="M543" i="4"/>
  <c r="D543" i="15" s="1"/>
  <c r="M451" i="4"/>
  <c r="D451" i="15" s="1"/>
  <c r="M395" i="4"/>
  <c r="D395" i="15" s="1"/>
  <c r="M371" i="4"/>
  <c r="D371" i="15" s="1"/>
  <c r="M319" i="4"/>
  <c r="D319" i="15" s="1"/>
  <c r="M247" i="4"/>
  <c r="D247" i="15" s="1"/>
  <c r="M151" i="4"/>
  <c r="D151" i="15" s="1"/>
  <c r="M115" i="4"/>
  <c r="D115" i="15" s="1"/>
  <c r="M75" i="4"/>
  <c r="D75" i="15" s="1"/>
  <c r="M43" i="4"/>
  <c r="D43" i="15" s="1"/>
  <c r="M546" i="4"/>
  <c r="D546" i="15" s="1"/>
  <c r="M506" i="4"/>
  <c r="D506" i="15" s="1"/>
  <c r="M442" i="4"/>
  <c r="D442" i="15" s="1"/>
  <c r="M374" i="4"/>
  <c r="D374" i="15" s="1"/>
  <c r="M346" i="4"/>
  <c r="D346" i="15" s="1"/>
  <c r="M254" i="4"/>
  <c r="D254" i="15" s="1"/>
  <c r="M170" i="4"/>
  <c r="D170" i="15" s="1"/>
  <c r="M102" i="4"/>
  <c r="D102" i="15" s="1"/>
  <c r="M30" i="4"/>
  <c r="D30" i="15" s="1"/>
  <c r="M585" i="4"/>
  <c r="D585" i="15" s="1"/>
  <c r="M557" i="4"/>
  <c r="D557" i="15" s="1"/>
  <c r="M509" i="4"/>
  <c r="D509" i="15" s="1"/>
  <c r="M421" i="4"/>
  <c r="D421" i="15" s="1"/>
  <c r="M373" i="4"/>
  <c r="D373" i="15" s="1"/>
  <c r="M337" i="4"/>
  <c r="D337" i="15" s="1"/>
  <c r="M225" i="4"/>
  <c r="D225" i="15" s="1"/>
  <c r="M165" i="4"/>
  <c r="D165" i="15" s="1"/>
  <c r="M121" i="4"/>
  <c r="D121" i="15" s="1"/>
  <c r="M77" i="4"/>
  <c r="D77" i="15" s="1"/>
  <c r="M9" i="4"/>
  <c r="D9" i="15" s="1"/>
  <c r="M580" i="4"/>
  <c r="D580" i="15" s="1"/>
  <c r="M528" i="4"/>
  <c r="D528" i="15" s="1"/>
  <c r="M480" i="4"/>
  <c r="D480" i="15" s="1"/>
  <c r="M448" i="4"/>
  <c r="D448" i="15" s="1"/>
  <c r="M412" i="4"/>
  <c r="D412" i="15" s="1"/>
  <c r="M360" i="4"/>
  <c r="D360" i="15" s="1"/>
  <c r="M316" i="4"/>
  <c r="D316" i="15" s="1"/>
  <c r="M264" i="4"/>
  <c r="D264" i="15" s="1"/>
  <c r="M144" i="4"/>
  <c r="D144" i="15" s="1"/>
  <c r="M84" i="4"/>
  <c r="D84" i="15" s="1"/>
  <c r="M583" i="4"/>
  <c r="D583" i="15" s="1"/>
  <c r="M519" i="4"/>
  <c r="D519" i="15" s="1"/>
  <c r="M443" i="4"/>
  <c r="D443" i="15" s="1"/>
  <c r="M391" i="4"/>
  <c r="D391" i="15" s="1"/>
  <c r="M359" i="4"/>
  <c r="D359" i="15" s="1"/>
  <c r="M295" i="4"/>
  <c r="D295" i="15" s="1"/>
  <c r="M243" i="4"/>
  <c r="D243" i="15" s="1"/>
  <c r="M147" i="4"/>
  <c r="D147" i="15" s="1"/>
  <c r="M99" i="4"/>
  <c r="D99" i="15" s="1"/>
  <c r="M71" i="4"/>
  <c r="D71" i="15" s="1"/>
  <c r="M15" i="4"/>
  <c r="D15" i="15" s="1"/>
  <c r="M538" i="4"/>
  <c r="D538" i="15" s="1"/>
  <c r="M498" i="4"/>
  <c r="D498" i="15" s="1"/>
  <c r="M438" i="4"/>
  <c r="D438" i="15" s="1"/>
  <c r="M370" i="4"/>
  <c r="D370" i="15" s="1"/>
  <c r="M330" i="4"/>
  <c r="D330" i="15" s="1"/>
  <c r="M242" i="4"/>
  <c r="D242" i="15" s="1"/>
  <c r="M162" i="4"/>
  <c r="D162" i="15" s="1"/>
  <c r="M94" i="4"/>
  <c r="D94" i="15" s="1"/>
  <c r="M10" i="4"/>
  <c r="D10" i="15" s="1"/>
  <c r="M577" i="4"/>
  <c r="D577" i="15" s="1"/>
  <c r="M537" i="4"/>
  <c r="D537" i="15" s="1"/>
  <c r="M501" i="4"/>
  <c r="D501" i="15" s="1"/>
  <c r="M417" i="4"/>
  <c r="D417" i="15" s="1"/>
  <c r="M353" i="4"/>
  <c r="D353" i="15" s="1"/>
  <c r="M277" i="4"/>
  <c r="D277" i="15" s="1"/>
  <c r="M181" i="4"/>
  <c r="D181" i="15" s="1"/>
  <c r="M153" i="4"/>
  <c r="D153" i="15" s="1"/>
  <c r="M117" i="4"/>
  <c r="D117" i="15" s="1"/>
  <c r="M73" i="4"/>
  <c r="D73" i="15" s="1"/>
  <c r="M572" i="4"/>
  <c r="D572" i="15" s="1"/>
  <c r="M520" i="4"/>
  <c r="D520" i="15" s="1"/>
  <c r="M472" i="4"/>
  <c r="D472" i="15" s="1"/>
  <c r="M444" i="4"/>
  <c r="D444" i="15" s="1"/>
  <c r="M392" i="4"/>
  <c r="D392" i="15" s="1"/>
  <c r="M328" i="4"/>
  <c r="D328" i="15" s="1"/>
  <c r="M308" i="4"/>
  <c r="D308" i="15" s="1"/>
  <c r="M248" i="4"/>
  <c r="D248" i="15" s="1"/>
  <c r="M140" i="4"/>
  <c r="D140" i="15" s="1"/>
  <c r="M48" i="4"/>
  <c r="D48" i="15" s="1"/>
  <c r="M579" i="4"/>
  <c r="D579" i="15" s="1"/>
  <c r="M475" i="4"/>
  <c r="D475" i="15" s="1"/>
  <c r="M415" i="4"/>
  <c r="D415" i="15" s="1"/>
  <c r="M379" i="4"/>
  <c r="D379" i="15" s="1"/>
  <c r="M347" i="4"/>
  <c r="D347" i="15" s="1"/>
  <c r="M275" i="4"/>
  <c r="D275" i="15" s="1"/>
  <c r="M175" i="4"/>
  <c r="D175" i="15" s="1"/>
  <c r="M143" i="4"/>
  <c r="D143" i="15" s="1"/>
  <c r="M87" i="4"/>
  <c r="D87" i="15" s="1"/>
  <c r="M67" i="4"/>
  <c r="D67" i="15" s="1"/>
  <c r="M570" i="4"/>
  <c r="D570" i="15" s="1"/>
  <c r="M530" i="4"/>
  <c r="D530" i="15" s="1"/>
  <c r="M474" i="4"/>
  <c r="D474" i="15" s="1"/>
  <c r="M394" i="4"/>
  <c r="D394" i="15" s="1"/>
  <c r="M362" i="4"/>
  <c r="D362" i="15" s="1"/>
  <c r="M286" i="4"/>
  <c r="D286" i="15" s="1"/>
  <c r="M238" i="4"/>
  <c r="D238" i="15" s="1"/>
  <c r="M126" i="4"/>
  <c r="D126" i="15" s="1"/>
  <c r="M82" i="4"/>
  <c r="D82" i="15" s="1"/>
  <c r="M597" i="4"/>
  <c r="D597" i="15" s="1"/>
  <c r="M565" i="4"/>
  <c r="D565" i="15" s="1"/>
  <c r="M533" i="4"/>
  <c r="D533" i="15" s="1"/>
  <c r="M481" i="4"/>
  <c r="D481" i="15" s="1"/>
  <c r="M401" i="4"/>
  <c r="D401" i="15" s="1"/>
  <c r="M349" i="4"/>
  <c r="D349" i="15" s="1"/>
  <c r="M245" i="4"/>
  <c r="D245" i="15" s="1"/>
  <c r="M173" i="4"/>
  <c r="D173" i="15" s="1"/>
  <c r="M145" i="4"/>
  <c r="D145" i="15" s="1"/>
  <c r="M89" i="4"/>
  <c r="D89" i="15" s="1"/>
  <c r="M45" i="4"/>
  <c r="D45" i="15" s="1"/>
  <c r="AA546" i="4"/>
  <c r="AA354" i="4"/>
  <c r="AA94" i="4"/>
  <c r="AA593" i="4"/>
  <c r="AA561" i="4"/>
  <c r="AA525" i="4"/>
  <c r="AA425" i="4"/>
  <c r="AA397" i="4"/>
  <c r="AA345" i="4"/>
  <c r="AA237" i="4"/>
  <c r="AA169" i="4"/>
  <c r="AA133" i="4"/>
  <c r="AA85" i="4"/>
  <c r="AA33" i="4"/>
  <c r="AA538" i="4"/>
  <c r="AA370" i="4"/>
  <c r="AA126" i="4"/>
  <c r="AA580" i="4"/>
  <c r="AA528" i="4"/>
  <c r="AA480" i="4"/>
  <c r="AA448" i="4"/>
  <c r="AA412" i="4"/>
  <c r="AA360" i="4"/>
  <c r="AA316" i="4"/>
  <c r="AA264" i="4"/>
  <c r="AA144" i="4"/>
  <c r="AA84" i="4"/>
  <c r="AA510" i="4"/>
  <c r="AA438" i="4"/>
  <c r="AA242" i="4"/>
  <c r="AA30" i="4"/>
  <c r="AA543" i="4"/>
  <c r="AA451" i="4"/>
  <c r="AA395" i="4"/>
  <c r="AA371" i="4"/>
  <c r="AA319" i="4"/>
  <c r="AA247" i="4"/>
  <c r="AA151" i="4"/>
  <c r="AA115" i="4"/>
  <c r="AA75" i="4"/>
  <c r="AA43" i="4"/>
  <c r="AA530" i="4"/>
  <c r="AA346" i="4"/>
  <c r="AA82" i="4"/>
  <c r="AA585" i="4"/>
  <c r="AA557" i="4"/>
  <c r="AA509" i="4"/>
  <c r="AA421" i="4"/>
  <c r="AA373" i="4"/>
  <c r="AA337" i="4"/>
  <c r="AA225" i="4"/>
  <c r="AA165" i="4"/>
  <c r="AA121" i="4"/>
  <c r="AA77" i="4"/>
  <c r="AA9" i="4"/>
  <c r="AA506" i="4"/>
  <c r="AA286" i="4"/>
  <c r="AA102" i="4"/>
  <c r="AA572" i="4"/>
  <c r="AA520" i="4"/>
  <c r="AA472" i="4"/>
  <c r="AA444" i="4"/>
  <c r="AA392" i="4"/>
  <c r="AA328" i="4"/>
  <c r="AA308" i="4"/>
  <c r="AA248" i="4"/>
  <c r="AA140" i="4"/>
  <c r="AA48" i="4"/>
  <c r="AA498" i="4"/>
  <c r="AA374" i="4"/>
  <c r="AA218" i="4"/>
  <c r="AA583" i="4"/>
  <c r="AA519" i="4"/>
  <c r="AA443" i="4"/>
  <c r="AA391" i="4"/>
  <c r="AA359" i="4"/>
  <c r="AA295" i="4"/>
  <c r="AA243" i="4"/>
  <c r="AA147" i="4"/>
  <c r="AA99" i="4"/>
  <c r="AA71" i="4"/>
  <c r="AA15" i="4"/>
  <c r="AA378" i="4"/>
  <c r="AA330" i="4"/>
  <c r="AA10" i="4"/>
  <c r="AA577" i="4"/>
  <c r="AA537" i="4"/>
  <c r="AA501" i="4"/>
  <c r="AA417" i="4"/>
  <c r="AA353" i="4"/>
  <c r="AA277" i="4"/>
  <c r="AA181" i="4"/>
  <c r="AA153" i="4"/>
  <c r="AA117" i="4"/>
  <c r="AA73" i="4"/>
  <c r="AA570" i="4"/>
  <c r="AA442" i="4"/>
  <c r="AA238" i="4"/>
  <c r="AA596" i="4"/>
  <c r="AA564" i="4"/>
  <c r="AA496" i="4"/>
  <c r="AA464" i="4"/>
  <c r="AA440" i="4"/>
  <c r="AA388" i="4"/>
  <c r="AA324" i="4"/>
  <c r="AA280" i="4"/>
  <c r="AA220" i="4"/>
  <c r="AA128" i="4"/>
  <c r="AA44" i="4"/>
  <c r="AA474" i="4"/>
  <c r="AA266" i="4"/>
  <c r="AA170" i="4"/>
  <c r="AA579" i="4"/>
  <c r="AA475" i="4"/>
  <c r="AA415" i="4"/>
  <c r="AA379" i="4"/>
  <c r="AA347" i="4"/>
  <c r="AA275" i="4"/>
  <c r="AA175" i="4"/>
  <c r="AA143" i="4"/>
  <c r="AA87" i="4"/>
  <c r="AA67" i="4"/>
  <c r="AA362" i="4"/>
  <c r="AA118" i="4"/>
  <c r="AA597" i="4"/>
  <c r="AA565" i="4"/>
  <c r="AA533" i="4"/>
  <c r="AA481" i="4"/>
  <c r="AA401" i="4"/>
  <c r="AA349" i="4"/>
  <c r="AA245" i="4"/>
  <c r="AA173" i="4"/>
  <c r="AA145" i="4"/>
  <c r="AA89" i="4"/>
  <c r="AA45" i="4"/>
  <c r="AA558" i="4"/>
  <c r="AA394" i="4"/>
  <c r="AA162" i="4"/>
  <c r="AA584" i="4"/>
  <c r="AA556" i="4"/>
  <c r="AA492" i="4"/>
  <c r="AA456" i="4"/>
  <c r="AA416" i="4"/>
  <c r="AA364" i="4"/>
  <c r="AA320" i="4"/>
  <c r="AA272" i="4"/>
  <c r="AA216" i="4"/>
  <c r="AA104" i="4"/>
  <c r="AA32" i="4"/>
  <c r="AA462" i="4"/>
  <c r="AA254" i="4"/>
  <c r="AA74" i="4"/>
  <c r="AA575" i="4"/>
  <c r="AA463" i="4"/>
  <c r="AA407" i="4"/>
  <c r="AA375" i="4"/>
  <c r="AA331" i="4"/>
  <c r="AA251" i="4"/>
  <c r="AA163" i="4"/>
  <c r="AA135" i="4"/>
  <c r="AA79" i="4"/>
  <c r="AA51" i="4"/>
  <c r="B60" i="3"/>
  <c r="J60" i="3" s="1"/>
  <c r="C32" i="3"/>
  <c r="B73" i="3"/>
  <c r="I73" i="3" s="1"/>
  <c r="B57" i="3"/>
  <c r="J57" i="3" s="1"/>
  <c r="CG4" i="15" s="1"/>
  <c r="AT4" i="15" s="1"/>
  <c r="L35" i="3"/>
  <c r="Z35" i="3"/>
  <c r="M35" i="3"/>
  <c r="AA35" i="3"/>
  <c r="P63" i="3"/>
  <c r="W63" i="3" s="1"/>
  <c r="S63" i="3" s="1"/>
  <c r="Q31" i="3"/>
  <c r="P75" i="3"/>
  <c r="W75" i="3" s="1"/>
  <c r="S75" i="3" s="1"/>
  <c r="P59" i="3"/>
  <c r="W59" i="3" s="1"/>
  <c r="S59" i="3" s="1"/>
  <c r="W26" i="3"/>
  <c r="CE5" i="15"/>
  <c r="AR5" i="15" s="1"/>
  <c r="AK5" i="8"/>
  <c r="C36" i="3"/>
  <c r="B70" i="3"/>
  <c r="I70" i="3" s="1"/>
  <c r="B54" i="3"/>
  <c r="J54" i="3" s="1"/>
  <c r="CD4" i="15" s="1"/>
  <c r="AQ4" i="15" s="1"/>
  <c r="CH5" i="15"/>
  <c r="AU5" i="15" s="1"/>
  <c r="AN5" i="8"/>
  <c r="B48" i="3"/>
  <c r="I48" i="3" s="1"/>
  <c r="X76" i="3"/>
  <c r="U76" i="3" s="1"/>
  <c r="W76" i="3"/>
  <c r="S76" i="3" s="1"/>
  <c r="W64" i="3"/>
  <c r="S64" i="3" s="1"/>
  <c r="X64" i="3"/>
  <c r="U64" i="3" s="1"/>
  <c r="X52" i="3"/>
  <c r="U52" i="3" s="1"/>
  <c r="W52" i="3"/>
  <c r="S52" i="3" s="1"/>
  <c r="I50" i="3"/>
  <c r="I66" i="3"/>
  <c r="X60" i="3"/>
  <c r="U60" i="3" s="1"/>
  <c r="W60" i="3"/>
  <c r="S60" i="3" s="1"/>
  <c r="X48" i="3"/>
  <c r="U48" i="3" s="1"/>
  <c r="W48" i="3"/>
  <c r="S48" i="3" s="1"/>
  <c r="I69" i="3"/>
  <c r="J69" i="3"/>
  <c r="I60" i="3"/>
  <c r="I53" i="3"/>
  <c r="J53" i="3"/>
  <c r="CC4" i="15" s="1"/>
  <c r="AP4" i="15" s="1"/>
  <c r="I72" i="3"/>
  <c r="J72" i="3"/>
  <c r="I46" i="3"/>
  <c r="I55" i="3"/>
  <c r="I58" i="3"/>
  <c r="P74" i="3"/>
  <c r="P70" i="3"/>
  <c r="P66" i="3"/>
  <c r="P62" i="3"/>
  <c r="P58" i="3"/>
  <c r="P54" i="3"/>
  <c r="P50" i="3"/>
  <c r="W37" i="3"/>
  <c r="E37" i="3" s="1"/>
  <c r="G575" i="4" s="1"/>
  <c r="L575" i="4" s="1"/>
  <c r="W33" i="3"/>
  <c r="E33" i="3" s="1"/>
  <c r="W29" i="3"/>
  <c r="B77" i="3"/>
  <c r="B74" i="3"/>
  <c r="J74" i="3" s="1"/>
  <c r="B68" i="3"/>
  <c r="B63" i="3"/>
  <c r="B61" i="3"/>
  <c r="B52" i="3"/>
  <c r="CB5" i="15" s="1"/>
  <c r="AO5" i="15" s="1"/>
  <c r="B47" i="3"/>
  <c r="J47" i="3" s="1"/>
  <c r="B45" i="3"/>
  <c r="P77" i="3"/>
  <c r="P73" i="3"/>
  <c r="P69" i="3"/>
  <c r="P65" i="3"/>
  <c r="P61" i="3"/>
  <c r="P57" i="3"/>
  <c r="P53" i="3"/>
  <c r="P49" i="3"/>
  <c r="X67" i="3"/>
  <c r="U67" i="3" s="1"/>
  <c r="X63" i="3"/>
  <c r="X47" i="3"/>
  <c r="T47" i="3" s="1"/>
  <c r="X43" i="3"/>
  <c r="U43" i="3" s="1"/>
  <c r="W36" i="3"/>
  <c r="D36" i="3" s="1"/>
  <c r="W32" i="3"/>
  <c r="S32" i="3" s="1"/>
  <c r="W28" i="3"/>
  <c r="C27" i="3"/>
  <c r="C35" i="3"/>
  <c r="B42" i="3"/>
  <c r="I42" i="3" s="1"/>
  <c r="B67" i="3"/>
  <c r="J67" i="3" s="1"/>
  <c r="B65" i="3"/>
  <c r="AU5" i="8" s="1"/>
  <c r="B62" i="3"/>
  <c r="J62" i="3" s="1"/>
  <c r="B56" i="3"/>
  <c r="B51" i="3"/>
  <c r="J51" i="3" s="1"/>
  <c r="B49" i="3"/>
  <c r="P72" i="3"/>
  <c r="P68" i="3"/>
  <c r="P56" i="3"/>
  <c r="W35" i="3"/>
  <c r="R35" i="3" s="1"/>
  <c r="W27" i="3"/>
  <c r="B76" i="3"/>
  <c r="B71" i="3"/>
  <c r="J71" i="3" s="1"/>
  <c r="C26" i="3"/>
  <c r="F566" i="4"/>
  <c r="K566" i="4" s="1"/>
  <c r="F578" i="4"/>
  <c r="K578" i="4" s="1"/>
  <c r="F563" i="4"/>
  <c r="K563" i="4" s="1"/>
  <c r="F576" i="4"/>
  <c r="K576" i="4" s="1"/>
  <c r="F569" i="4"/>
  <c r="K569" i="4" s="1"/>
  <c r="U566" i="4"/>
  <c r="Z566" i="4" s="1"/>
  <c r="T569" i="4"/>
  <c r="Y569" i="4" s="1"/>
  <c r="T552" i="4"/>
  <c r="Y552" i="4" s="1"/>
  <c r="T536" i="4"/>
  <c r="Y536" i="4" s="1"/>
  <c r="U586" i="4"/>
  <c r="Z586" i="4" s="1"/>
  <c r="T581" i="4"/>
  <c r="Y581" i="4" s="1"/>
  <c r="T548" i="4"/>
  <c r="Y548" i="4" s="1"/>
  <c r="T567" i="4"/>
  <c r="Y567" i="4" s="1"/>
  <c r="U574" i="4"/>
  <c r="Z574" i="4" s="1"/>
  <c r="U594" i="4"/>
  <c r="Z594" i="4" s="1"/>
  <c r="U592" i="4"/>
  <c r="Z592" i="4" s="1"/>
  <c r="U576" i="4"/>
  <c r="Z576" i="4" s="1"/>
  <c r="U560" i="4"/>
  <c r="Z560" i="4" s="1"/>
  <c r="U562" i="4"/>
  <c r="Z562" i="4" s="1"/>
  <c r="U582" i="4"/>
  <c r="Z582" i="4" s="1"/>
  <c r="T589" i="4"/>
  <c r="Y589" i="4" s="1"/>
  <c r="U588" i="4"/>
  <c r="Z588" i="4" s="1"/>
  <c r="T540" i="4"/>
  <c r="Y540" i="4" s="1"/>
  <c r="T571" i="4"/>
  <c r="Y571" i="4" s="1"/>
  <c r="T568" i="4"/>
  <c r="Y568" i="4" s="1"/>
  <c r="T590" i="4"/>
  <c r="Y590" i="4" s="1"/>
  <c r="T578" i="4"/>
  <c r="Y578" i="4" s="1"/>
  <c r="T547" i="4"/>
  <c r="Y547" i="4" s="1"/>
  <c r="U534" i="4"/>
  <c r="Z534" i="4" s="1"/>
  <c r="U406" i="4"/>
  <c r="Z406" i="4" s="1"/>
  <c r="U549" i="4"/>
  <c r="Z549" i="4" s="1"/>
  <c r="U541" i="4"/>
  <c r="Z541" i="4" s="1"/>
  <c r="U393" i="4"/>
  <c r="Z393" i="4" s="1"/>
  <c r="U385" i="4"/>
  <c r="Z385" i="4" s="1"/>
  <c r="U369" i="4"/>
  <c r="Z369" i="4" s="1"/>
  <c r="U329" i="4"/>
  <c r="Z329" i="4" s="1"/>
  <c r="T563" i="4"/>
  <c r="Y563" i="4" s="1"/>
  <c r="U408" i="4"/>
  <c r="Z408" i="4" s="1"/>
  <c r="U400" i="4"/>
  <c r="Z400" i="4" s="1"/>
  <c r="U544" i="4"/>
  <c r="Z544" i="4" s="1"/>
  <c r="U384" i="4"/>
  <c r="Z384" i="4" s="1"/>
  <c r="U555" i="4"/>
  <c r="Z555" i="4" s="1"/>
  <c r="U539" i="4"/>
  <c r="Z539" i="4" s="1"/>
  <c r="U527" i="4"/>
  <c r="Z527" i="4" s="1"/>
  <c r="U411" i="4"/>
  <c r="Z411" i="4" s="1"/>
  <c r="U403" i="4"/>
  <c r="Z403" i="4" s="1"/>
  <c r="U355" i="4"/>
  <c r="Z355" i="4" s="1"/>
  <c r="U343" i="4"/>
  <c r="Z343" i="4" s="1"/>
  <c r="U335" i="4"/>
  <c r="Z335" i="4" s="1"/>
  <c r="U591" i="4"/>
  <c r="Z591" i="4" s="1"/>
  <c r="U398" i="4"/>
  <c r="Z398" i="4" s="1"/>
  <c r="T545" i="4"/>
  <c r="Y545" i="4" s="1"/>
  <c r="T529" i="4"/>
  <c r="Y529" i="4" s="1"/>
  <c r="U396" i="4"/>
  <c r="Z396" i="4" s="1"/>
  <c r="U334" i="4"/>
  <c r="Z334" i="4" s="1"/>
  <c r="F540" i="4"/>
  <c r="K540" i="4" s="1"/>
  <c r="U332" i="4"/>
  <c r="Z332" i="4" s="1"/>
  <c r="U352" i="4"/>
  <c r="Z352" i="4" s="1"/>
  <c r="T535" i="4"/>
  <c r="Y535" i="4" s="1"/>
  <c r="U573" i="4"/>
  <c r="Z573" i="4" s="1"/>
  <c r="U550" i="4"/>
  <c r="Z550" i="4" s="1"/>
  <c r="U390" i="4"/>
  <c r="Z390" i="4" s="1"/>
  <c r="U326" i="4"/>
  <c r="Z326" i="4" s="1"/>
  <c r="U553" i="4"/>
  <c r="Z553" i="4" s="1"/>
  <c r="U381" i="4"/>
  <c r="Z381" i="4" s="1"/>
  <c r="U357" i="4"/>
  <c r="Z357" i="4" s="1"/>
  <c r="U333" i="4"/>
  <c r="Z333" i="4" s="1"/>
  <c r="U376" i="4"/>
  <c r="Z376" i="4" s="1"/>
  <c r="T598" i="4"/>
  <c r="Y598" i="4" s="1"/>
  <c r="U559" i="4"/>
  <c r="Z559" i="4" s="1"/>
  <c r="U551" i="4"/>
  <c r="Z551" i="4" s="1"/>
  <c r="U383" i="4"/>
  <c r="Z383" i="4" s="1"/>
  <c r="U367" i="4"/>
  <c r="Z367" i="4" s="1"/>
  <c r="U595" i="4"/>
  <c r="Z595" i="4" s="1"/>
  <c r="U587" i="4"/>
  <c r="Z587" i="4" s="1"/>
  <c r="U542" i="4"/>
  <c r="Z542" i="4" s="1"/>
  <c r="U382" i="4"/>
  <c r="Z382" i="4" s="1"/>
  <c r="U380" i="4"/>
  <c r="Z380" i="4" s="1"/>
  <c r="U344" i="4"/>
  <c r="Z344" i="4" s="1"/>
  <c r="G408" i="4"/>
  <c r="L408" i="4" s="1"/>
  <c r="G595" i="4"/>
  <c r="L595" i="4" s="1"/>
  <c r="G589" i="4"/>
  <c r="L589" i="4" s="1"/>
  <c r="G550" i="4"/>
  <c r="L550" i="4" s="1"/>
  <c r="G390" i="4"/>
  <c r="L390" i="4" s="1"/>
  <c r="G535" i="4"/>
  <c r="L535" i="4" s="1"/>
  <c r="G367" i="4"/>
  <c r="L367" i="4" s="1"/>
  <c r="G339" i="4"/>
  <c r="L339" i="4" s="1"/>
  <c r="G588" i="4"/>
  <c r="L588" i="4" s="1"/>
  <c r="G554" i="4"/>
  <c r="L554" i="4" s="1"/>
  <c r="G322" i="4"/>
  <c r="L322" i="4" s="1"/>
  <c r="U532" i="4"/>
  <c r="Z532" i="4" s="1"/>
  <c r="U372" i="4"/>
  <c r="Z372" i="4" s="1"/>
  <c r="F552" i="4"/>
  <c r="K552" i="4" s="1"/>
  <c r="G591" i="4"/>
  <c r="L591" i="4" s="1"/>
  <c r="G400" i="4"/>
  <c r="L400" i="4" s="1"/>
  <c r="G332" i="4"/>
  <c r="L332" i="4" s="1"/>
  <c r="G581" i="4"/>
  <c r="L581" i="4" s="1"/>
  <c r="G549" i="4"/>
  <c r="L549" i="4" s="1"/>
  <c r="G541" i="4"/>
  <c r="L541" i="4" s="1"/>
  <c r="G409" i="4"/>
  <c r="L409" i="4" s="1"/>
  <c r="G393" i="4"/>
  <c r="L393" i="4" s="1"/>
  <c r="G377" i="4"/>
  <c r="L377" i="4" s="1"/>
  <c r="G321" i="4"/>
  <c r="L321" i="4" s="1"/>
  <c r="G382" i="4"/>
  <c r="L382" i="4" s="1"/>
  <c r="F527" i="4"/>
  <c r="K527" i="4" s="1"/>
  <c r="G594" i="4"/>
  <c r="L594" i="4" s="1"/>
  <c r="G586" i="4"/>
  <c r="L586" i="4" s="1"/>
  <c r="G562" i="4"/>
  <c r="L562" i="4" s="1"/>
  <c r="G380" i="4"/>
  <c r="L380" i="4" s="1"/>
  <c r="G344" i="4"/>
  <c r="L344" i="4" s="1"/>
  <c r="G350" i="4"/>
  <c r="L350" i="4" s="1"/>
  <c r="U356" i="4"/>
  <c r="Z356" i="4" s="1"/>
  <c r="U554" i="4"/>
  <c r="Z554" i="4" s="1"/>
  <c r="F548" i="4"/>
  <c r="K548" i="4" s="1"/>
  <c r="F542" i="4"/>
  <c r="K542" i="4" s="1"/>
  <c r="G559" i="4"/>
  <c r="L559" i="4" s="1"/>
  <c r="G571" i="4"/>
  <c r="L571" i="4" s="1"/>
  <c r="G567" i="4"/>
  <c r="L567" i="4" s="1"/>
  <c r="G573" i="4"/>
  <c r="L573" i="4" s="1"/>
  <c r="F553" i="4"/>
  <c r="K553" i="4" s="1"/>
  <c r="F529" i="4"/>
  <c r="K529" i="4" s="1"/>
  <c r="G534" i="4"/>
  <c r="L534" i="4" s="1"/>
  <c r="G406" i="4"/>
  <c r="L406" i="4" s="1"/>
  <c r="G338" i="4"/>
  <c r="L338" i="4" s="1"/>
  <c r="G555" i="4"/>
  <c r="L555" i="4" s="1"/>
  <c r="G547" i="4"/>
  <c r="L547" i="4" s="1"/>
  <c r="G539" i="4"/>
  <c r="L539" i="4" s="1"/>
  <c r="G411" i="4"/>
  <c r="L411" i="4" s="1"/>
  <c r="G355" i="4"/>
  <c r="L355" i="4" s="1"/>
  <c r="G592" i="4"/>
  <c r="L592" i="4" s="1"/>
  <c r="G568" i="4"/>
  <c r="L568" i="4" s="1"/>
  <c r="G560" i="4"/>
  <c r="L560" i="4" s="1"/>
  <c r="G532" i="4"/>
  <c r="L532" i="4" s="1"/>
  <c r="G342" i="4"/>
  <c r="L342" i="4" s="1"/>
  <c r="G587" i="4"/>
  <c r="L587" i="4" s="1"/>
  <c r="G368" i="4"/>
  <c r="L368" i="4" s="1"/>
  <c r="G544" i="4"/>
  <c r="L544" i="4" s="1"/>
  <c r="G536" i="4"/>
  <c r="L536" i="4" s="1"/>
  <c r="G545" i="4"/>
  <c r="L545" i="4" s="1"/>
  <c r="G405" i="4"/>
  <c r="L405" i="4" s="1"/>
  <c r="G389" i="4"/>
  <c r="L389" i="4" s="1"/>
  <c r="G381" i="4"/>
  <c r="L381" i="4" s="1"/>
  <c r="G357" i="4"/>
  <c r="L357" i="4" s="1"/>
  <c r="G333" i="4"/>
  <c r="L333" i="4" s="1"/>
  <c r="G325" i="4"/>
  <c r="L325" i="4" s="1"/>
  <c r="G366" i="4"/>
  <c r="L366" i="4" s="1"/>
  <c r="F551" i="4"/>
  <c r="K551" i="4" s="1"/>
  <c r="F515" i="4"/>
  <c r="K515" i="4" s="1"/>
  <c r="F399" i="4"/>
  <c r="K399" i="4" s="1"/>
  <c r="F383" i="4"/>
  <c r="K383" i="4" s="1"/>
  <c r="F367" i="4"/>
  <c r="K367" i="4" s="1"/>
  <c r="F311" i="4"/>
  <c r="K311" i="4" s="1"/>
  <c r="G598" i="4"/>
  <c r="L598" i="4" s="1"/>
  <c r="G590" i="4"/>
  <c r="L590" i="4" s="1"/>
  <c r="G582" i="4"/>
  <c r="L582" i="4" s="1"/>
  <c r="G574" i="4"/>
  <c r="L574" i="4" s="1"/>
  <c r="G396" i="4"/>
  <c r="L396" i="4" s="1"/>
  <c r="B43" i="3"/>
  <c r="J43" i="3" s="1"/>
  <c r="D32" i="3"/>
  <c r="D27" i="3"/>
  <c r="E27" i="3"/>
  <c r="D28" i="3"/>
  <c r="J63" i="3"/>
  <c r="J55" i="3"/>
  <c r="J70" i="3"/>
  <c r="J66" i="3"/>
  <c r="J58" i="3"/>
  <c r="CH4" i="15" s="1"/>
  <c r="AU4" i="15" s="1"/>
  <c r="J50" i="3"/>
  <c r="J46" i="3"/>
  <c r="E29" i="3"/>
  <c r="D29" i="3"/>
  <c r="E31" i="3"/>
  <c r="D31" i="3"/>
  <c r="E35" i="3"/>
  <c r="D35" i="3"/>
  <c r="E30" i="3"/>
  <c r="D30" i="3"/>
  <c r="E34" i="3"/>
  <c r="D34" i="3"/>
  <c r="E28" i="3"/>
  <c r="E32" i="3"/>
  <c r="E36" i="3"/>
  <c r="C30" i="3"/>
  <c r="C34" i="3"/>
  <c r="C29" i="3"/>
  <c r="D33" i="3"/>
  <c r="F331" i="4" s="1"/>
  <c r="K331" i="4" s="1"/>
  <c r="D37" i="3"/>
  <c r="F582" i="4" s="1"/>
  <c r="K582" i="4" s="1"/>
  <c r="Q32" i="3"/>
  <c r="AA33" i="3" s="1"/>
  <c r="P46" i="3"/>
  <c r="Q28" i="3"/>
  <c r="M29" i="3" s="1"/>
  <c r="Q26" i="3"/>
  <c r="P45" i="3"/>
  <c r="Q37" i="3"/>
  <c r="P44" i="3"/>
  <c r="R34" i="3"/>
  <c r="R31" i="3"/>
  <c r="S34" i="3"/>
  <c r="S31" i="3"/>
  <c r="U4" i="8"/>
  <c r="AA4" i="15"/>
  <c r="Z3" i="15"/>
  <c r="Z4" i="15" s="1"/>
  <c r="Y3" i="15"/>
  <c r="X3" i="15"/>
  <c r="W3" i="15"/>
  <c r="W4" i="15" s="1"/>
  <c r="V3" i="15"/>
  <c r="Y4" i="15"/>
  <c r="T3" i="8"/>
  <c r="S3" i="8"/>
  <c r="R3" i="8"/>
  <c r="Q3" i="8"/>
  <c r="P3" i="8"/>
  <c r="X4" i="15"/>
  <c r="V4" i="15"/>
  <c r="G379" i="4" l="1"/>
  <c r="L379" i="4" s="1"/>
  <c r="E42" i="3"/>
  <c r="T71" i="3"/>
  <c r="T55" i="3"/>
  <c r="E55" i="3"/>
  <c r="F55" i="3"/>
  <c r="E69" i="3"/>
  <c r="F69" i="3"/>
  <c r="E75" i="3"/>
  <c r="T59" i="3"/>
  <c r="T52" i="3"/>
  <c r="T63" i="3"/>
  <c r="E73" i="3"/>
  <c r="F73" i="3"/>
  <c r="E46" i="3"/>
  <c r="F46" i="3"/>
  <c r="E53" i="3"/>
  <c r="F53" i="3"/>
  <c r="E66" i="3"/>
  <c r="F66" i="3"/>
  <c r="E48" i="3"/>
  <c r="E70" i="3"/>
  <c r="F70" i="3"/>
  <c r="T60" i="3"/>
  <c r="T51" i="3"/>
  <c r="T43" i="3"/>
  <c r="E58" i="3"/>
  <c r="F58" i="3"/>
  <c r="E72" i="3"/>
  <c r="F72" i="3"/>
  <c r="E60" i="3"/>
  <c r="F60" i="3"/>
  <c r="E50" i="3"/>
  <c r="F50" i="3"/>
  <c r="E44" i="3"/>
  <c r="T48" i="3"/>
  <c r="T67" i="3"/>
  <c r="T76" i="3"/>
  <c r="M36" i="3"/>
  <c r="G546" i="4"/>
  <c r="L546" i="4" s="1"/>
  <c r="G570" i="4"/>
  <c r="L570" i="4" s="1"/>
  <c r="W42" i="3"/>
  <c r="X42" i="3"/>
  <c r="S30" i="3"/>
  <c r="AA30" i="3" s="1"/>
  <c r="X71" i="3"/>
  <c r="U71" i="3" s="1"/>
  <c r="X55" i="3"/>
  <c r="U55" i="3" s="1"/>
  <c r="G556" i="4"/>
  <c r="L556" i="4" s="1"/>
  <c r="G565" i="4"/>
  <c r="L565" i="4" s="1"/>
  <c r="R32" i="3"/>
  <c r="J73" i="3"/>
  <c r="U362" i="4"/>
  <c r="Z362" i="4" s="1"/>
  <c r="U528" i="4"/>
  <c r="Z528" i="4" s="1"/>
  <c r="G394" i="4"/>
  <c r="L394" i="4" s="1"/>
  <c r="U47" i="3"/>
  <c r="G364" i="4"/>
  <c r="L364" i="4" s="1"/>
  <c r="J44" i="3"/>
  <c r="X59" i="3"/>
  <c r="X75" i="3"/>
  <c r="T75" i="3" s="1"/>
  <c r="CN5" i="15"/>
  <c r="BA5" i="15" s="1"/>
  <c r="J48" i="3"/>
  <c r="J64" i="3"/>
  <c r="CN4" i="15" s="1"/>
  <c r="BA4" i="15" s="1"/>
  <c r="I64" i="3"/>
  <c r="J75" i="3"/>
  <c r="F75" i="3" s="1"/>
  <c r="X51" i="3"/>
  <c r="U51" i="3" s="1"/>
  <c r="U328" i="4"/>
  <c r="Z328" i="4" s="1"/>
  <c r="U558" i="4"/>
  <c r="Z558" i="4" s="1"/>
  <c r="U353" i="4"/>
  <c r="Z353" i="4" s="1"/>
  <c r="U577" i="4"/>
  <c r="Z577" i="4" s="1"/>
  <c r="F347" i="4"/>
  <c r="K347" i="4" s="1"/>
  <c r="T557" i="4"/>
  <c r="Y557" i="4" s="1"/>
  <c r="U63" i="3"/>
  <c r="U572" i="4"/>
  <c r="Z572" i="4" s="1"/>
  <c r="CJ4" i="15"/>
  <c r="AW4" i="15" s="1"/>
  <c r="G577" i="4"/>
  <c r="L577" i="4" s="1"/>
  <c r="U354" i="4"/>
  <c r="Z354" i="4" s="1"/>
  <c r="U359" i="4"/>
  <c r="Z359" i="4" s="1"/>
  <c r="U575" i="4"/>
  <c r="Z575" i="4" s="1"/>
  <c r="U345" i="4"/>
  <c r="Z345" i="4" s="1"/>
  <c r="T561" i="4"/>
  <c r="Y561" i="4" s="1"/>
  <c r="F561" i="4"/>
  <c r="K561" i="4" s="1"/>
  <c r="I54" i="3"/>
  <c r="CD5" i="15"/>
  <c r="AQ5" i="15" s="1"/>
  <c r="L31" i="3"/>
  <c r="Z31" i="3"/>
  <c r="M31" i="3"/>
  <c r="AA31" i="3"/>
  <c r="Z29" i="3"/>
  <c r="M33" i="3"/>
  <c r="L37" i="3"/>
  <c r="Z37" i="3"/>
  <c r="M37" i="3"/>
  <c r="AA37" i="3"/>
  <c r="G579" i="4"/>
  <c r="L579" i="4" s="1"/>
  <c r="CL5" i="15"/>
  <c r="AY5" i="15" s="1"/>
  <c r="AR5" i="8"/>
  <c r="CK5" i="15"/>
  <c r="AX5" i="15" s="1"/>
  <c r="AQ5" i="8"/>
  <c r="L29" i="3"/>
  <c r="CJ5" i="15"/>
  <c r="AW5" i="15" s="1"/>
  <c r="AP5" i="8"/>
  <c r="Z33" i="3"/>
  <c r="G530" i="4"/>
  <c r="L530" i="4" s="1"/>
  <c r="T530" i="4"/>
  <c r="Y530" i="4" s="1"/>
  <c r="L36" i="3"/>
  <c r="CM5" i="15"/>
  <c r="AZ5" i="15" s="1"/>
  <c r="AS5" i="8"/>
  <c r="AA29" i="3"/>
  <c r="I57" i="3"/>
  <c r="F57" i="3" s="1"/>
  <c r="CG5" i="15"/>
  <c r="AT5" i="15" s="1"/>
  <c r="AM5" i="8"/>
  <c r="L33" i="3"/>
  <c r="L27" i="3"/>
  <c r="Z27" i="3"/>
  <c r="M27" i="3"/>
  <c r="AA27" i="3"/>
  <c r="U597" i="4"/>
  <c r="Z597" i="4" s="1"/>
  <c r="CF5" i="15"/>
  <c r="AS5" i="15" s="1"/>
  <c r="AL5" i="8"/>
  <c r="I59" i="3"/>
  <c r="CI5" i="15"/>
  <c r="AV5" i="15" s="1"/>
  <c r="AO5" i="8"/>
  <c r="G349" i="4"/>
  <c r="L349" i="4" s="1"/>
  <c r="U378" i="4"/>
  <c r="Z378" i="4" s="1"/>
  <c r="M28" i="3"/>
  <c r="G115" i="4"/>
  <c r="L115" i="4" s="1"/>
  <c r="G121" i="4"/>
  <c r="L121" i="4" s="1"/>
  <c r="G135" i="4"/>
  <c r="L135" i="4" s="1"/>
  <c r="G147" i="4"/>
  <c r="L147" i="4" s="1"/>
  <c r="G153" i="4"/>
  <c r="L153" i="4" s="1"/>
  <c r="G163" i="4"/>
  <c r="L163" i="4" s="1"/>
  <c r="G173" i="4"/>
  <c r="L173" i="4" s="1"/>
  <c r="G128" i="4"/>
  <c r="L128" i="4" s="1"/>
  <c r="G216" i="4"/>
  <c r="L216" i="4" s="1"/>
  <c r="U170" i="4"/>
  <c r="Z170" i="4" s="1"/>
  <c r="U121" i="4"/>
  <c r="Z121" i="4" s="1"/>
  <c r="U181" i="4"/>
  <c r="Z181" i="4" s="1"/>
  <c r="U162" i="4"/>
  <c r="Z162" i="4" s="1"/>
  <c r="U173" i="4"/>
  <c r="Z173" i="4" s="1"/>
  <c r="U153" i="4"/>
  <c r="Z153" i="4" s="1"/>
  <c r="U117" i="4"/>
  <c r="Z117" i="4" s="1"/>
  <c r="U140" i="4"/>
  <c r="Z140" i="4" s="1"/>
  <c r="U165" i="4"/>
  <c r="Z165" i="4" s="1"/>
  <c r="U218" i="4"/>
  <c r="Z218" i="4" s="1"/>
  <c r="U169" i="4"/>
  <c r="Z169" i="4" s="1"/>
  <c r="U151" i="4"/>
  <c r="Z151" i="4" s="1"/>
  <c r="M30" i="3"/>
  <c r="G245" i="4"/>
  <c r="L245" i="4" s="1"/>
  <c r="G251" i="4"/>
  <c r="L251" i="4" s="1"/>
  <c r="G295" i="4"/>
  <c r="L295" i="4" s="1"/>
  <c r="G266" i="4"/>
  <c r="L266" i="4" s="1"/>
  <c r="G238" i="4"/>
  <c r="L238" i="4" s="1"/>
  <c r="G248" i="4"/>
  <c r="L248" i="4" s="1"/>
  <c r="G254" i="4"/>
  <c r="L254" i="4" s="1"/>
  <c r="U286" i="4"/>
  <c r="Z286" i="4" s="1"/>
  <c r="U264" i="4"/>
  <c r="Z264" i="4" s="1"/>
  <c r="U275" i="4"/>
  <c r="Z275" i="4" s="1"/>
  <c r="U243" i="4"/>
  <c r="Z243" i="4" s="1"/>
  <c r="U280" i="4"/>
  <c r="Z280" i="4" s="1"/>
  <c r="U220" i="4"/>
  <c r="Z220" i="4" s="1"/>
  <c r="U237" i="4"/>
  <c r="Z237" i="4" s="1"/>
  <c r="U266" i="4"/>
  <c r="Z266" i="4" s="1"/>
  <c r="U277" i="4"/>
  <c r="Z277" i="4" s="1"/>
  <c r="U272" i="4"/>
  <c r="Z272" i="4" s="1"/>
  <c r="U248" i="4"/>
  <c r="Z248" i="4" s="1"/>
  <c r="U247" i="4"/>
  <c r="Z247" i="4" s="1"/>
  <c r="U225" i="4"/>
  <c r="Z225" i="4" s="1"/>
  <c r="G225" i="4"/>
  <c r="L225" i="4" s="1"/>
  <c r="G237" i="4"/>
  <c r="L237" i="4" s="1"/>
  <c r="G243" i="4"/>
  <c r="L243" i="4" s="1"/>
  <c r="G247" i="4"/>
  <c r="L247" i="4" s="1"/>
  <c r="G275" i="4"/>
  <c r="L275" i="4" s="1"/>
  <c r="G277" i="4"/>
  <c r="L277" i="4" s="1"/>
  <c r="G272" i="4"/>
  <c r="L272" i="4" s="1"/>
  <c r="G242" i="4"/>
  <c r="L242" i="4" s="1"/>
  <c r="G220" i="4"/>
  <c r="L220" i="4" s="1"/>
  <c r="G308" i="4"/>
  <c r="L308" i="4" s="1"/>
  <c r="G264" i="4"/>
  <c r="L264" i="4" s="1"/>
  <c r="G286" i="4"/>
  <c r="L286" i="4" s="1"/>
  <c r="G280" i="4"/>
  <c r="L280" i="4" s="1"/>
  <c r="U238" i="4"/>
  <c r="Z238" i="4" s="1"/>
  <c r="U242" i="4"/>
  <c r="Z242" i="4" s="1"/>
  <c r="U254" i="4"/>
  <c r="Z254" i="4" s="1"/>
  <c r="U251" i="4"/>
  <c r="Z251" i="4" s="1"/>
  <c r="U295" i="4"/>
  <c r="Z295" i="4" s="1"/>
  <c r="U308" i="4"/>
  <c r="Z308" i="4" s="1"/>
  <c r="U245" i="4"/>
  <c r="Z245" i="4" s="1"/>
  <c r="F15" i="4"/>
  <c r="K15" i="4" s="1"/>
  <c r="F67" i="4"/>
  <c r="K67" i="4" s="1"/>
  <c r="F75" i="4"/>
  <c r="K75" i="4" s="1"/>
  <c r="F77" i="4"/>
  <c r="K77" i="4" s="1"/>
  <c r="F99" i="4"/>
  <c r="K99" i="4" s="1"/>
  <c r="F44" i="4"/>
  <c r="K44" i="4" s="1"/>
  <c r="F102" i="4"/>
  <c r="K102" i="4" s="1"/>
  <c r="F543" i="4"/>
  <c r="K543" i="4" s="1"/>
  <c r="G558" i="4"/>
  <c r="L558" i="4" s="1"/>
  <c r="U370" i="4"/>
  <c r="Z370" i="4" s="1"/>
  <c r="G353" i="4"/>
  <c r="L353" i="4" s="1"/>
  <c r="G392" i="4"/>
  <c r="L392" i="4" s="1"/>
  <c r="G388" i="4"/>
  <c r="L388" i="4" s="1"/>
  <c r="G319" i="4"/>
  <c r="L319" i="4" s="1"/>
  <c r="F533" i="4"/>
  <c r="K533" i="4" s="1"/>
  <c r="U346" i="4"/>
  <c r="Z346" i="4" s="1"/>
  <c r="T580" i="4"/>
  <c r="Y580" i="4" s="1"/>
  <c r="U585" i="4"/>
  <c r="Z585" i="4" s="1"/>
  <c r="T564" i="4"/>
  <c r="Y564" i="4" s="1"/>
  <c r="T593" i="4"/>
  <c r="Y593" i="4" s="1"/>
  <c r="U570" i="4"/>
  <c r="Z570" i="4" s="1"/>
  <c r="G412" i="4"/>
  <c r="L412" i="4" s="1"/>
  <c r="G415" i="4"/>
  <c r="L415" i="4" s="1"/>
  <c r="U421" i="4"/>
  <c r="Z421" i="4" s="1"/>
  <c r="U417" i="4"/>
  <c r="Z417" i="4" s="1"/>
  <c r="U412" i="4"/>
  <c r="Z412" i="4" s="1"/>
  <c r="U415" i="4"/>
  <c r="Z415" i="4" s="1"/>
  <c r="M32" i="3"/>
  <c r="G416" i="4"/>
  <c r="L416" i="4" s="1"/>
  <c r="G421" i="4"/>
  <c r="L421" i="4" s="1"/>
  <c r="G417" i="4"/>
  <c r="L417" i="4" s="1"/>
  <c r="U416" i="4"/>
  <c r="Z416" i="4" s="1"/>
  <c r="F225" i="4"/>
  <c r="K225" i="4" s="1"/>
  <c r="F237" i="4"/>
  <c r="K237" i="4" s="1"/>
  <c r="F243" i="4"/>
  <c r="K243" i="4" s="1"/>
  <c r="F247" i="4"/>
  <c r="K247" i="4" s="1"/>
  <c r="F275" i="4"/>
  <c r="K275" i="4" s="1"/>
  <c r="F277" i="4"/>
  <c r="K277" i="4" s="1"/>
  <c r="F220" i="4"/>
  <c r="K220" i="4" s="1"/>
  <c r="F242" i="4"/>
  <c r="K242" i="4" s="1"/>
  <c r="F264" i="4"/>
  <c r="K264" i="4" s="1"/>
  <c r="F272" i="4"/>
  <c r="K272" i="4" s="1"/>
  <c r="F280" i="4"/>
  <c r="K280" i="4" s="1"/>
  <c r="F286" i="4"/>
  <c r="K286" i="4" s="1"/>
  <c r="F308" i="4"/>
  <c r="K308" i="4" s="1"/>
  <c r="T308" i="4"/>
  <c r="Y308" i="4" s="1"/>
  <c r="T242" i="4"/>
  <c r="Y242" i="4" s="1"/>
  <c r="T245" i="4"/>
  <c r="Y245" i="4" s="1"/>
  <c r="T238" i="4"/>
  <c r="Y238" i="4" s="1"/>
  <c r="T254" i="4"/>
  <c r="Y254" i="4" s="1"/>
  <c r="T295" i="4"/>
  <c r="Y295" i="4" s="1"/>
  <c r="T251" i="4"/>
  <c r="Y251" i="4" s="1"/>
  <c r="G15" i="4"/>
  <c r="L15" i="4" s="1"/>
  <c r="G67" i="4"/>
  <c r="L67" i="4" s="1"/>
  <c r="G75" i="4"/>
  <c r="L75" i="4" s="1"/>
  <c r="G77" i="4"/>
  <c r="L77" i="4" s="1"/>
  <c r="G99" i="4"/>
  <c r="L99" i="4" s="1"/>
  <c r="G44" i="4"/>
  <c r="L44" i="4" s="1"/>
  <c r="G102" i="4"/>
  <c r="L102" i="4" s="1"/>
  <c r="G324" i="4"/>
  <c r="L324" i="4" s="1"/>
  <c r="F412" i="4"/>
  <c r="K412" i="4" s="1"/>
  <c r="F415" i="4"/>
  <c r="K415" i="4" s="1"/>
  <c r="T421" i="4"/>
  <c r="Y421" i="4" s="1"/>
  <c r="T412" i="4"/>
  <c r="Y412" i="4" s="1"/>
  <c r="T415" i="4"/>
  <c r="Y415" i="4" s="1"/>
  <c r="T417" i="4"/>
  <c r="Y417" i="4" s="1"/>
  <c r="T517" i="4"/>
  <c r="Y517" i="4" s="1"/>
  <c r="L34" i="3"/>
  <c r="F438" i="4"/>
  <c r="K438" i="4" s="1"/>
  <c r="F440" i="4"/>
  <c r="K440" i="4" s="1"/>
  <c r="F456" i="4"/>
  <c r="K456" i="4" s="1"/>
  <c r="F498" i="4"/>
  <c r="K498" i="4" s="1"/>
  <c r="F510" i="4"/>
  <c r="K510" i="4" s="1"/>
  <c r="F425" i="4"/>
  <c r="K425" i="4" s="1"/>
  <c r="F451" i="4"/>
  <c r="K451" i="4" s="1"/>
  <c r="F475" i="4"/>
  <c r="K475" i="4" s="1"/>
  <c r="F481" i="4"/>
  <c r="K481" i="4" s="1"/>
  <c r="F501" i="4"/>
  <c r="K501" i="4" s="1"/>
  <c r="F509" i="4"/>
  <c r="K509" i="4" s="1"/>
  <c r="T456" i="4"/>
  <c r="Y456" i="4" s="1"/>
  <c r="T444" i="4"/>
  <c r="Y444" i="4" s="1"/>
  <c r="T463" i="4"/>
  <c r="Y463" i="4" s="1"/>
  <c r="T510" i="4"/>
  <c r="Y510" i="4" s="1"/>
  <c r="T438" i="4"/>
  <c r="Y438" i="4" s="1"/>
  <c r="T462" i="4"/>
  <c r="Y462" i="4" s="1"/>
  <c r="T506" i="4"/>
  <c r="Y506" i="4" s="1"/>
  <c r="T496" i="4"/>
  <c r="Y496" i="4" s="1"/>
  <c r="T464" i="4"/>
  <c r="Y464" i="4" s="1"/>
  <c r="T498" i="4"/>
  <c r="Y498" i="4" s="1"/>
  <c r="F442" i="4"/>
  <c r="K442" i="4" s="1"/>
  <c r="F444" i="4"/>
  <c r="K444" i="4" s="1"/>
  <c r="F448" i="4"/>
  <c r="K448" i="4" s="1"/>
  <c r="F462" i="4"/>
  <c r="K462" i="4" s="1"/>
  <c r="F464" i="4"/>
  <c r="K464" i="4" s="1"/>
  <c r="F472" i="4"/>
  <c r="K472" i="4" s="1"/>
  <c r="F474" i="4"/>
  <c r="K474" i="4" s="1"/>
  <c r="F480" i="4"/>
  <c r="K480" i="4" s="1"/>
  <c r="F492" i="4"/>
  <c r="K492" i="4" s="1"/>
  <c r="F496" i="4"/>
  <c r="K496" i="4" s="1"/>
  <c r="F506" i="4"/>
  <c r="K506" i="4" s="1"/>
  <c r="F443" i="4"/>
  <c r="K443" i="4" s="1"/>
  <c r="F463" i="4"/>
  <c r="K463" i="4" s="1"/>
  <c r="T442" i="4"/>
  <c r="Y442" i="4" s="1"/>
  <c r="T492" i="4"/>
  <c r="Y492" i="4" s="1"/>
  <c r="T472" i="4"/>
  <c r="Y472" i="4" s="1"/>
  <c r="T443" i="4"/>
  <c r="Y443" i="4" s="1"/>
  <c r="T425" i="4"/>
  <c r="Y425" i="4" s="1"/>
  <c r="T509" i="4"/>
  <c r="Y509" i="4" s="1"/>
  <c r="T481" i="4"/>
  <c r="Y481" i="4" s="1"/>
  <c r="T474" i="4"/>
  <c r="Y474" i="4" s="1"/>
  <c r="T501" i="4"/>
  <c r="Y501" i="4" s="1"/>
  <c r="T480" i="4"/>
  <c r="Y480" i="4" s="1"/>
  <c r="T448" i="4"/>
  <c r="Y448" i="4" s="1"/>
  <c r="T440" i="4"/>
  <c r="Y440" i="4" s="1"/>
  <c r="T475" i="4"/>
  <c r="Y475" i="4" s="1"/>
  <c r="T451" i="4"/>
  <c r="Y451" i="4" s="1"/>
  <c r="F117" i="4"/>
  <c r="K117" i="4" s="1"/>
  <c r="F133" i="4"/>
  <c r="K133" i="4" s="1"/>
  <c r="F143" i="4"/>
  <c r="K143" i="4" s="1"/>
  <c r="F145" i="4"/>
  <c r="K145" i="4" s="1"/>
  <c r="F151" i="4"/>
  <c r="K151" i="4" s="1"/>
  <c r="F165" i="4"/>
  <c r="K165" i="4" s="1"/>
  <c r="F169" i="4"/>
  <c r="K169" i="4" s="1"/>
  <c r="F175" i="4"/>
  <c r="K175" i="4" s="1"/>
  <c r="F181" i="4"/>
  <c r="K181" i="4" s="1"/>
  <c r="F118" i="4"/>
  <c r="K118" i="4" s="1"/>
  <c r="F126" i="4"/>
  <c r="K126" i="4" s="1"/>
  <c r="F140" i="4"/>
  <c r="K140" i="4" s="1"/>
  <c r="F144" i="4"/>
  <c r="K144" i="4" s="1"/>
  <c r="F162" i="4"/>
  <c r="K162" i="4" s="1"/>
  <c r="F170" i="4"/>
  <c r="K170" i="4" s="1"/>
  <c r="F218" i="4"/>
  <c r="K218" i="4" s="1"/>
  <c r="T133" i="4"/>
  <c r="Y133" i="4" s="1"/>
  <c r="T216" i="4"/>
  <c r="Y216" i="4" s="1"/>
  <c r="T175" i="4"/>
  <c r="Y175" i="4" s="1"/>
  <c r="T143" i="4"/>
  <c r="Y143" i="4" s="1"/>
  <c r="T115" i="4"/>
  <c r="Y115" i="4" s="1"/>
  <c r="T118" i="4"/>
  <c r="Y118" i="4" s="1"/>
  <c r="T145" i="4"/>
  <c r="Y145" i="4" s="1"/>
  <c r="T126" i="4"/>
  <c r="Y126" i="4" s="1"/>
  <c r="T144" i="4"/>
  <c r="Y144" i="4" s="1"/>
  <c r="T128" i="4"/>
  <c r="Y128" i="4" s="1"/>
  <c r="T163" i="4"/>
  <c r="Y163" i="4" s="1"/>
  <c r="T147" i="4"/>
  <c r="Y147" i="4" s="1"/>
  <c r="T135" i="4"/>
  <c r="Y135" i="4" s="1"/>
  <c r="T404" i="4"/>
  <c r="Y404" i="4" s="1"/>
  <c r="L32" i="3"/>
  <c r="F416" i="4"/>
  <c r="K416" i="4" s="1"/>
  <c r="F417" i="4"/>
  <c r="K417" i="4" s="1"/>
  <c r="F421" i="4"/>
  <c r="K421" i="4" s="1"/>
  <c r="T416" i="4"/>
  <c r="Y416" i="4" s="1"/>
  <c r="G328" i="4"/>
  <c r="L328" i="4" s="1"/>
  <c r="G360" i="4"/>
  <c r="L360" i="4" s="1"/>
  <c r="G583" i="4"/>
  <c r="L583" i="4" s="1"/>
  <c r="F528" i="4"/>
  <c r="K528" i="4" s="1"/>
  <c r="G564" i="4"/>
  <c r="L564" i="4" s="1"/>
  <c r="F557" i="4"/>
  <c r="K557" i="4" s="1"/>
  <c r="U319" i="4"/>
  <c r="Z319" i="4" s="1"/>
  <c r="U373" i="4"/>
  <c r="Z373" i="4" s="1"/>
  <c r="T537" i="4"/>
  <c r="Y537" i="4" s="1"/>
  <c r="T596" i="4"/>
  <c r="Y596" i="4" s="1"/>
  <c r="T546" i="4"/>
  <c r="Y546" i="4" s="1"/>
  <c r="T538" i="4"/>
  <c r="Y538" i="4" s="1"/>
  <c r="U584" i="4"/>
  <c r="Z584" i="4" s="1"/>
  <c r="F585" i="4"/>
  <c r="K585" i="4" s="1"/>
  <c r="F596" i="4"/>
  <c r="K596" i="4" s="1"/>
  <c r="L30" i="3"/>
  <c r="F245" i="4"/>
  <c r="K245" i="4" s="1"/>
  <c r="F251" i="4"/>
  <c r="K251" i="4" s="1"/>
  <c r="F295" i="4"/>
  <c r="K295" i="4" s="1"/>
  <c r="F238" i="4"/>
  <c r="K238" i="4" s="1"/>
  <c r="F248" i="4"/>
  <c r="K248" i="4" s="1"/>
  <c r="F254" i="4"/>
  <c r="K254" i="4" s="1"/>
  <c r="F266" i="4"/>
  <c r="K266" i="4" s="1"/>
  <c r="T277" i="4"/>
  <c r="Y277" i="4" s="1"/>
  <c r="T237" i="4"/>
  <c r="Y237" i="4" s="1"/>
  <c r="T286" i="4"/>
  <c r="Y286" i="4" s="1"/>
  <c r="T272" i="4"/>
  <c r="Y272" i="4" s="1"/>
  <c r="T248" i="4"/>
  <c r="Y248" i="4" s="1"/>
  <c r="T266" i="4"/>
  <c r="Y266" i="4" s="1"/>
  <c r="T275" i="4"/>
  <c r="Y275" i="4" s="1"/>
  <c r="T247" i="4"/>
  <c r="Y247" i="4" s="1"/>
  <c r="T225" i="4"/>
  <c r="Y225" i="4" s="1"/>
  <c r="T280" i="4"/>
  <c r="Y280" i="4" s="1"/>
  <c r="T264" i="4"/>
  <c r="Y264" i="4" s="1"/>
  <c r="T220" i="4"/>
  <c r="Y220" i="4" s="1"/>
  <c r="T243" i="4"/>
  <c r="Y243" i="4" s="1"/>
  <c r="G362" i="4"/>
  <c r="L362" i="4" s="1"/>
  <c r="G375" i="4"/>
  <c r="L375" i="4" s="1"/>
  <c r="M34" i="3"/>
  <c r="G438" i="4"/>
  <c r="L438" i="4" s="1"/>
  <c r="G440" i="4"/>
  <c r="L440" i="4" s="1"/>
  <c r="G456" i="4"/>
  <c r="L456" i="4" s="1"/>
  <c r="G498" i="4"/>
  <c r="L498" i="4" s="1"/>
  <c r="G510" i="4"/>
  <c r="L510" i="4" s="1"/>
  <c r="G481" i="4"/>
  <c r="L481" i="4" s="1"/>
  <c r="G501" i="4"/>
  <c r="L501" i="4" s="1"/>
  <c r="G509" i="4"/>
  <c r="L509" i="4" s="1"/>
  <c r="G425" i="4"/>
  <c r="L425" i="4" s="1"/>
  <c r="G451" i="4"/>
  <c r="L451" i="4" s="1"/>
  <c r="G475" i="4"/>
  <c r="L475" i="4" s="1"/>
  <c r="U463" i="4"/>
  <c r="Z463" i="4" s="1"/>
  <c r="U510" i="4"/>
  <c r="Z510" i="4" s="1"/>
  <c r="U464" i="4"/>
  <c r="Z464" i="4" s="1"/>
  <c r="U444" i="4"/>
  <c r="Z444" i="4" s="1"/>
  <c r="U496" i="4"/>
  <c r="Z496" i="4" s="1"/>
  <c r="U438" i="4"/>
  <c r="Z438" i="4" s="1"/>
  <c r="U506" i="4"/>
  <c r="Z506" i="4" s="1"/>
  <c r="U462" i="4"/>
  <c r="Z462" i="4" s="1"/>
  <c r="U498" i="4"/>
  <c r="Z498" i="4" s="1"/>
  <c r="U456" i="4"/>
  <c r="Z456" i="4" s="1"/>
  <c r="G442" i="4"/>
  <c r="L442" i="4" s="1"/>
  <c r="G444" i="4"/>
  <c r="L444" i="4" s="1"/>
  <c r="G448" i="4"/>
  <c r="L448" i="4" s="1"/>
  <c r="G462" i="4"/>
  <c r="L462" i="4" s="1"/>
  <c r="G464" i="4"/>
  <c r="L464" i="4" s="1"/>
  <c r="G472" i="4"/>
  <c r="L472" i="4" s="1"/>
  <c r="G474" i="4"/>
  <c r="L474" i="4" s="1"/>
  <c r="G480" i="4"/>
  <c r="L480" i="4" s="1"/>
  <c r="G492" i="4"/>
  <c r="L492" i="4" s="1"/>
  <c r="G496" i="4"/>
  <c r="L496" i="4" s="1"/>
  <c r="G506" i="4"/>
  <c r="L506" i="4" s="1"/>
  <c r="G443" i="4"/>
  <c r="L443" i="4" s="1"/>
  <c r="G463" i="4"/>
  <c r="L463" i="4" s="1"/>
  <c r="U509" i="4"/>
  <c r="Z509" i="4" s="1"/>
  <c r="U492" i="4"/>
  <c r="Z492" i="4" s="1"/>
  <c r="U425" i="4"/>
  <c r="Z425" i="4" s="1"/>
  <c r="U501" i="4"/>
  <c r="Z501" i="4" s="1"/>
  <c r="U451" i="4"/>
  <c r="Z451" i="4" s="1"/>
  <c r="U480" i="4"/>
  <c r="Z480" i="4" s="1"/>
  <c r="U442" i="4"/>
  <c r="Z442" i="4" s="1"/>
  <c r="U448" i="4"/>
  <c r="Z448" i="4" s="1"/>
  <c r="U481" i="4"/>
  <c r="Z481" i="4" s="1"/>
  <c r="U443" i="4"/>
  <c r="Z443" i="4" s="1"/>
  <c r="U474" i="4"/>
  <c r="Z474" i="4" s="1"/>
  <c r="U440" i="4"/>
  <c r="Z440" i="4" s="1"/>
  <c r="U475" i="4"/>
  <c r="Z475" i="4" s="1"/>
  <c r="U472" i="4"/>
  <c r="Z472" i="4" s="1"/>
  <c r="G117" i="4"/>
  <c r="L117" i="4" s="1"/>
  <c r="G133" i="4"/>
  <c r="L133" i="4" s="1"/>
  <c r="G143" i="4"/>
  <c r="L143" i="4" s="1"/>
  <c r="G145" i="4"/>
  <c r="L145" i="4" s="1"/>
  <c r="G151" i="4"/>
  <c r="L151" i="4" s="1"/>
  <c r="G165" i="4"/>
  <c r="L165" i="4" s="1"/>
  <c r="G169" i="4"/>
  <c r="L169" i="4" s="1"/>
  <c r="G175" i="4"/>
  <c r="L175" i="4" s="1"/>
  <c r="G181" i="4"/>
  <c r="L181" i="4" s="1"/>
  <c r="G118" i="4"/>
  <c r="L118" i="4" s="1"/>
  <c r="G144" i="4"/>
  <c r="L144" i="4" s="1"/>
  <c r="G170" i="4"/>
  <c r="L170" i="4" s="1"/>
  <c r="G218" i="4"/>
  <c r="L218" i="4" s="1"/>
  <c r="G126" i="4"/>
  <c r="L126" i="4" s="1"/>
  <c r="G140" i="4"/>
  <c r="L140" i="4" s="1"/>
  <c r="G162" i="4"/>
  <c r="L162" i="4" s="1"/>
  <c r="U128" i="4"/>
  <c r="Z128" i="4" s="1"/>
  <c r="U175" i="4"/>
  <c r="Z175" i="4" s="1"/>
  <c r="U163" i="4"/>
  <c r="Z163" i="4" s="1"/>
  <c r="U145" i="4"/>
  <c r="Z145" i="4" s="1"/>
  <c r="U133" i="4"/>
  <c r="Z133" i="4" s="1"/>
  <c r="U126" i="4"/>
  <c r="Z126" i="4" s="1"/>
  <c r="U143" i="4"/>
  <c r="Z143" i="4" s="1"/>
  <c r="U144" i="4"/>
  <c r="Z144" i="4" s="1"/>
  <c r="U118" i="4"/>
  <c r="Z118" i="4" s="1"/>
  <c r="U135" i="4"/>
  <c r="Z135" i="4" s="1"/>
  <c r="U115" i="4"/>
  <c r="Z115" i="4" s="1"/>
  <c r="U216" i="4"/>
  <c r="Z216" i="4" s="1"/>
  <c r="U147" i="4"/>
  <c r="Z147" i="4" s="1"/>
  <c r="L28" i="3"/>
  <c r="F115" i="4"/>
  <c r="K115" i="4" s="1"/>
  <c r="F121" i="4"/>
  <c r="K121" i="4" s="1"/>
  <c r="F135" i="4"/>
  <c r="K135" i="4" s="1"/>
  <c r="F147" i="4"/>
  <c r="K147" i="4" s="1"/>
  <c r="F153" i="4"/>
  <c r="K153" i="4" s="1"/>
  <c r="F163" i="4"/>
  <c r="K163" i="4" s="1"/>
  <c r="F173" i="4"/>
  <c r="K173" i="4" s="1"/>
  <c r="F128" i="4"/>
  <c r="K128" i="4" s="1"/>
  <c r="F216" i="4"/>
  <c r="K216" i="4" s="1"/>
  <c r="T181" i="4"/>
  <c r="Y181" i="4" s="1"/>
  <c r="T169" i="4"/>
  <c r="Y169" i="4" s="1"/>
  <c r="T153" i="4"/>
  <c r="Y153" i="4" s="1"/>
  <c r="T117" i="4"/>
  <c r="Y117" i="4" s="1"/>
  <c r="T162" i="4"/>
  <c r="Y162" i="4" s="1"/>
  <c r="T140" i="4"/>
  <c r="Y140" i="4" s="1"/>
  <c r="T170" i="4"/>
  <c r="Y170" i="4" s="1"/>
  <c r="T151" i="4"/>
  <c r="Y151" i="4" s="1"/>
  <c r="T173" i="4"/>
  <c r="Y173" i="4" s="1"/>
  <c r="T165" i="4"/>
  <c r="Y165" i="4" s="1"/>
  <c r="T121" i="4"/>
  <c r="Y121" i="4" s="1"/>
  <c r="T218" i="4"/>
  <c r="Y218" i="4" s="1"/>
  <c r="G597" i="4"/>
  <c r="L597" i="4" s="1"/>
  <c r="G538" i="4"/>
  <c r="L538" i="4" s="1"/>
  <c r="G584" i="4"/>
  <c r="L584" i="4" s="1"/>
  <c r="F537" i="4"/>
  <c r="K537" i="4" s="1"/>
  <c r="G572" i="4"/>
  <c r="L572" i="4" s="1"/>
  <c r="U324" i="4"/>
  <c r="Z324" i="4" s="1"/>
  <c r="T533" i="4"/>
  <c r="Y533" i="4" s="1"/>
  <c r="U331" i="4"/>
  <c r="Z331" i="4" s="1"/>
  <c r="T579" i="4"/>
  <c r="Y579" i="4" s="1"/>
  <c r="T543" i="4"/>
  <c r="Y543" i="4" s="1"/>
  <c r="U583" i="4"/>
  <c r="Z583" i="4" s="1"/>
  <c r="U320" i="4"/>
  <c r="Z320" i="4" s="1"/>
  <c r="T556" i="4"/>
  <c r="Y556" i="4" s="1"/>
  <c r="T565" i="4"/>
  <c r="Y565" i="4" s="1"/>
  <c r="F593" i="4"/>
  <c r="K593" i="4" s="1"/>
  <c r="F580" i="4"/>
  <c r="K580" i="4" s="1"/>
  <c r="S33" i="3"/>
  <c r="AA32" i="3" s="1"/>
  <c r="Z30" i="3"/>
  <c r="Z34" i="3"/>
  <c r="R33" i="3"/>
  <c r="S35" i="3"/>
  <c r="AA34" i="3" s="1"/>
  <c r="W45" i="3"/>
  <c r="X45" i="3"/>
  <c r="U45" i="3" s="1"/>
  <c r="G334" i="4"/>
  <c r="L334" i="4" s="1"/>
  <c r="G34" i="4"/>
  <c r="L34" i="4" s="1"/>
  <c r="G528" i="4"/>
  <c r="L528" i="4" s="1"/>
  <c r="F55" i="4"/>
  <c r="K55" i="4" s="1"/>
  <c r="F339" i="4"/>
  <c r="K339" i="4" s="1"/>
  <c r="F375" i="4"/>
  <c r="K375" i="4" s="1"/>
  <c r="F407" i="4"/>
  <c r="K407" i="4" s="1"/>
  <c r="G585" i="4"/>
  <c r="L585" i="4" s="1"/>
  <c r="G317" i="4"/>
  <c r="L317" i="4" s="1"/>
  <c r="G513" i="4"/>
  <c r="L513" i="4" s="1"/>
  <c r="G340" i="4"/>
  <c r="L340" i="4" s="1"/>
  <c r="F322" i="4"/>
  <c r="K322" i="4" s="1"/>
  <c r="F386" i="4"/>
  <c r="K386" i="4" s="1"/>
  <c r="F550" i="4"/>
  <c r="K550" i="4" s="1"/>
  <c r="F340" i="4"/>
  <c r="K340" i="4" s="1"/>
  <c r="F400" i="4"/>
  <c r="K400" i="4" s="1"/>
  <c r="U336" i="4"/>
  <c r="Z336" i="4" s="1"/>
  <c r="G404" i="4"/>
  <c r="L404" i="4" s="1"/>
  <c r="G576" i="4"/>
  <c r="L576" i="4" s="1"/>
  <c r="G39" i="4"/>
  <c r="L39" i="4" s="1"/>
  <c r="G335" i="4"/>
  <c r="L335" i="4" s="1"/>
  <c r="G371" i="4"/>
  <c r="L371" i="4" s="1"/>
  <c r="G403" i="4"/>
  <c r="L403" i="4" s="1"/>
  <c r="G561" i="4"/>
  <c r="L561" i="4" s="1"/>
  <c r="F341" i="4"/>
  <c r="K341" i="4" s="1"/>
  <c r="F373" i="4"/>
  <c r="K373" i="4" s="1"/>
  <c r="F405" i="4"/>
  <c r="K405" i="4" s="1"/>
  <c r="F358" i="4"/>
  <c r="K358" i="4" s="1"/>
  <c r="F522" i="4"/>
  <c r="K522" i="4" s="1"/>
  <c r="F312" i="4"/>
  <c r="K312" i="4" s="1"/>
  <c r="F368" i="4"/>
  <c r="K368" i="4" s="1"/>
  <c r="U322" i="4"/>
  <c r="Z322" i="4" s="1"/>
  <c r="U520" i="4"/>
  <c r="Z520" i="4" s="1"/>
  <c r="G316" i="4"/>
  <c r="L316" i="4" s="1"/>
  <c r="G540" i="4"/>
  <c r="L540" i="4" s="1"/>
  <c r="F59" i="4"/>
  <c r="K59" i="4" s="1"/>
  <c r="F343" i="4"/>
  <c r="K343" i="4" s="1"/>
  <c r="F379" i="4"/>
  <c r="K379" i="4" s="1"/>
  <c r="F411" i="4"/>
  <c r="K411" i="4" s="1"/>
  <c r="F547" i="4"/>
  <c r="K547" i="4" s="1"/>
  <c r="G29" i="4"/>
  <c r="L29" i="4" s="1"/>
  <c r="G385" i="4"/>
  <c r="L385" i="4" s="1"/>
  <c r="G517" i="4"/>
  <c r="L517" i="4" s="1"/>
  <c r="G384" i="4"/>
  <c r="L384" i="4" s="1"/>
  <c r="F318" i="4"/>
  <c r="K318" i="4" s="1"/>
  <c r="F382" i="4"/>
  <c r="K382" i="4" s="1"/>
  <c r="F546" i="4"/>
  <c r="K546" i="4" s="1"/>
  <c r="F324" i="4"/>
  <c r="K324" i="4" s="1"/>
  <c r="F380" i="4"/>
  <c r="K380" i="4" s="1"/>
  <c r="U342" i="4"/>
  <c r="Z342" i="4" s="1"/>
  <c r="G520" i="4"/>
  <c r="L520" i="4" s="1"/>
  <c r="G580" i="4"/>
  <c r="L580" i="4" s="1"/>
  <c r="G55" i="4"/>
  <c r="L55" i="4" s="1"/>
  <c r="G407" i="4"/>
  <c r="L407" i="4" s="1"/>
  <c r="G543" i="4"/>
  <c r="L543" i="4" s="1"/>
  <c r="G358" i="4"/>
  <c r="L358" i="4" s="1"/>
  <c r="F313" i="4"/>
  <c r="K313" i="4" s="1"/>
  <c r="F345" i="4"/>
  <c r="K345" i="4" s="1"/>
  <c r="F377" i="4"/>
  <c r="K377" i="4" s="1"/>
  <c r="F409" i="4"/>
  <c r="K409" i="4" s="1"/>
  <c r="F541" i="4"/>
  <c r="K541" i="4" s="1"/>
  <c r="G320" i="4"/>
  <c r="L320" i="4" s="1"/>
  <c r="F34" i="4"/>
  <c r="K34" i="4" s="1"/>
  <c r="F362" i="4"/>
  <c r="K362" i="4" s="1"/>
  <c r="F526" i="4"/>
  <c r="K526" i="4" s="1"/>
  <c r="F328" i="4"/>
  <c r="K328" i="4" s="1"/>
  <c r="F396" i="4"/>
  <c r="K396" i="4" s="1"/>
  <c r="U548" i="4"/>
  <c r="Z548" i="4" s="1"/>
  <c r="F532" i="4"/>
  <c r="K532" i="4" s="1"/>
  <c r="U350" i="4"/>
  <c r="Z350" i="4" s="1"/>
  <c r="U316" i="4"/>
  <c r="Z316" i="4" s="1"/>
  <c r="U540" i="4"/>
  <c r="Z540" i="4" s="1"/>
  <c r="T313" i="4"/>
  <c r="Y313" i="4" s="1"/>
  <c r="T345" i="4"/>
  <c r="Y345" i="4" s="1"/>
  <c r="T377" i="4"/>
  <c r="Y377" i="4" s="1"/>
  <c r="T409" i="4"/>
  <c r="Y409" i="4" s="1"/>
  <c r="T541" i="4"/>
  <c r="Y541" i="4" s="1"/>
  <c r="U563" i="4"/>
  <c r="Z563" i="4" s="1"/>
  <c r="U391" i="4"/>
  <c r="Z391" i="4" s="1"/>
  <c r="U523" i="4"/>
  <c r="Z523" i="4" s="1"/>
  <c r="U392" i="4"/>
  <c r="Z392" i="4" s="1"/>
  <c r="T52" i="4"/>
  <c r="Y52" i="4" s="1"/>
  <c r="U349" i="4"/>
  <c r="Z349" i="4" s="1"/>
  <c r="U513" i="4"/>
  <c r="Z513" i="4" s="1"/>
  <c r="U545" i="4"/>
  <c r="Z545" i="4" s="1"/>
  <c r="U358" i="4"/>
  <c r="Z358" i="4" s="1"/>
  <c r="U565" i="4"/>
  <c r="Z565" i="4" s="1"/>
  <c r="T319" i="4"/>
  <c r="Y319" i="4" s="1"/>
  <c r="T359" i="4"/>
  <c r="Y359" i="4" s="1"/>
  <c r="T391" i="4"/>
  <c r="Y391" i="4" s="1"/>
  <c r="T523" i="4"/>
  <c r="Y523" i="4" s="1"/>
  <c r="T559" i="4"/>
  <c r="Y559" i="4" s="1"/>
  <c r="U524" i="4"/>
  <c r="Z524" i="4" s="1"/>
  <c r="U52" i="4"/>
  <c r="Z52" i="4" s="1"/>
  <c r="U526" i="4"/>
  <c r="Z526" i="4" s="1"/>
  <c r="T333" i="4"/>
  <c r="Y333" i="4" s="1"/>
  <c r="T365" i="4"/>
  <c r="Y365" i="4" s="1"/>
  <c r="T397" i="4"/>
  <c r="Y397" i="4" s="1"/>
  <c r="U36" i="4"/>
  <c r="Z36" i="4" s="1"/>
  <c r="U530" i="4"/>
  <c r="Z530" i="4" s="1"/>
  <c r="U379" i="4"/>
  <c r="Z379" i="4" s="1"/>
  <c r="U547" i="4"/>
  <c r="Z547" i="4" s="1"/>
  <c r="T570" i="4"/>
  <c r="Y570" i="4" s="1"/>
  <c r="T592" i="4"/>
  <c r="Y592" i="4" s="1"/>
  <c r="U321" i="4"/>
  <c r="Z321" i="4" s="1"/>
  <c r="U517" i="4"/>
  <c r="Z517" i="4" s="1"/>
  <c r="U374" i="4"/>
  <c r="Z374" i="4" s="1"/>
  <c r="U569" i="4"/>
  <c r="Z569" i="4" s="1"/>
  <c r="T323" i="4"/>
  <c r="Y323" i="4" s="1"/>
  <c r="T363" i="4"/>
  <c r="Y363" i="4" s="1"/>
  <c r="T395" i="4"/>
  <c r="Y395" i="4" s="1"/>
  <c r="T527" i="4"/>
  <c r="Y527" i="4" s="1"/>
  <c r="T324" i="4"/>
  <c r="Y324" i="4" s="1"/>
  <c r="T312" i="4"/>
  <c r="Y312" i="4" s="1"/>
  <c r="T376" i="4"/>
  <c r="Y376" i="4" s="1"/>
  <c r="T573" i="4"/>
  <c r="Y573" i="4" s="1"/>
  <c r="T398" i="4"/>
  <c r="Y398" i="4" s="1"/>
  <c r="T378" i="4"/>
  <c r="Y378" i="4" s="1"/>
  <c r="T370" i="4"/>
  <c r="Y370" i="4" s="1"/>
  <c r="T348" i="4"/>
  <c r="Y348" i="4" s="1"/>
  <c r="T512" i="4"/>
  <c r="Y512" i="4" s="1"/>
  <c r="T554" i="4"/>
  <c r="Y554" i="4" s="1"/>
  <c r="T526" i="4"/>
  <c r="Y526" i="4" s="1"/>
  <c r="T352" i="4"/>
  <c r="Y352" i="4" s="1"/>
  <c r="T516" i="4"/>
  <c r="Y516" i="4" s="1"/>
  <c r="U580" i="4"/>
  <c r="Z580" i="4" s="1"/>
  <c r="T597" i="4"/>
  <c r="Y597" i="4" s="1"/>
  <c r="T558" i="4"/>
  <c r="Y558" i="4" s="1"/>
  <c r="T388" i="4"/>
  <c r="Y388" i="4" s="1"/>
  <c r="T585" i="4"/>
  <c r="Y585" i="4" s="1"/>
  <c r="T518" i="4"/>
  <c r="Y518" i="4" s="1"/>
  <c r="T406" i="4"/>
  <c r="Y406" i="4" s="1"/>
  <c r="F581" i="4"/>
  <c r="K581" i="4" s="1"/>
  <c r="F577" i="4"/>
  <c r="K577" i="4" s="1"/>
  <c r="F573" i="4"/>
  <c r="K573" i="4" s="1"/>
  <c r="F584" i="4"/>
  <c r="K584" i="4" s="1"/>
  <c r="F568" i="4"/>
  <c r="K568" i="4" s="1"/>
  <c r="F591" i="4"/>
  <c r="K591" i="4" s="1"/>
  <c r="F575" i="4"/>
  <c r="K575" i="4" s="1"/>
  <c r="F559" i="4"/>
  <c r="K559" i="4" s="1"/>
  <c r="F586" i="4"/>
  <c r="K586" i="4" s="1"/>
  <c r="F570" i="4"/>
  <c r="K570" i="4" s="1"/>
  <c r="X56" i="3"/>
  <c r="U56" i="3" s="1"/>
  <c r="W56" i="3"/>
  <c r="I51" i="3"/>
  <c r="F51" i="3" s="1"/>
  <c r="J65" i="3"/>
  <c r="CO4" i="15" s="1"/>
  <c r="BB4" i="15" s="1"/>
  <c r="I65" i="3"/>
  <c r="W57" i="3"/>
  <c r="X57" i="3"/>
  <c r="U57" i="3" s="1"/>
  <c r="W73" i="3"/>
  <c r="X73" i="3"/>
  <c r="U73" i="3" s="1"/>
  <c r="J61" i="3"/>
  <c r="CK4" i="15" s="1"/>
  <c r="AX4" i="15" s="1"/>
  <c r="I61" i="3"/>
  <c r="J77" i="3"/>
  <c r="I77" i="3"/>
  <c r="X50" i="3"/>
  <c r="U50" i="3" s="1"/>
  <c r="W50" i="3"/>
  <c r="X66" i="3"/>
  <c r="U66" i="3" s="1"/>
  <c r="W66" i="3"/>
  <c r="G398" i="4"/>
  <c r="L398" i="4" s="1"/>
  <c r="G521" i="4"/>
  <c r="L521" i="4" s="1"/>
  <c r="G553" i="4"/>
  <c r="L553" i="4" s="1"/>
  <c r="F334" i="4"/>
  <c r="K334" i="4" s="1"/>
  <c r="F398" i="4"/>
  <c r="K398" i="4" s="1"/>
  <c r="F364" i="4"/>
  <c r="K364" i="4" s="1"/>
  <c r="U404" i="4"/>
  <c r="Z404" i="4" s="1"/>
  <c r="G59" i="4"/>
  <c r="L59" i="4" s="1"/>
  <c r="G343" i="4"/>
  <c r="L343" i="4" s="1"/>
  <c r="G374" i="4"/>
  <c r="L374" i="4" s="1"/>
  <c r="G593" i="4"/>
  <c r="L593" i="4" s="1"/>
  <c r="F317" i="4"/>
  <c r="K317" i="4" s="1"/>
  <c r="F349" i="4"/>
  <c r="K349" i="4" s="1"/>
  <c r="F381" i="4"/>
  <c r="K381" i="4" s="1"/>
  <c r="F513" i="4"/>
  <c r="K513" i="4" s="1"/>
  <c r="F545" i="4"/>
  <c r="K545" i="4" s="1"/>
  <c r="G352" i="4"/>
  <c r="L352" i="4" s="1"/>
  <c r="F314" i="4"/>
  <c r="K314" i="4" s="1"/>
  <c r="F378" i="4"/>
  <c r="K378" i="4" s="1"/>
  <c r="F332" i="4"/>
  <c r="K332" i="4" s="1"/>
  <c r="F392" i="4"/>
  <c r="K392" i="4" s="1"/>
  <c r="U386" i="4"/>
  <c r="Z386" i="4" s="1"/>
  <c r="G378" i="4"/>
  <c r="L378" i="4" s="1"/>
  <c r="F315" i="4"/>
  <c r="K315" i="4" s="1"/>
  <c r="F355" i="4"/>
  <c r="K355" i="4" s="1"/>
  <c r="F387" i="4"/>
  <c r="K387" i="4" s="1"/>
  <c r="F519" i="4"/>
  <c r="K519" i="4" s="1"/>
  <c r="F555" i="4"/>
  <c r="K555" i="4" s="1"/>
  <c r="G514" i="4"/>
  <c r="L514" i="4" s="1"/>
  <c r="G37" i="4"/>
  <c r="L37" i="4" s="1"/>
  <c r="G329" i="4"/>
  <c r="L329" i="4" s="1"/>
  <c r="G361" i="4"/>
  <c r="L361" i="4" s="1"/>
  <c r="G525" i="4"/>
  <c r="L525" i="4" s="1"/>
  <c r="G557" i="4"/>
  <c r="L557" i="4" s="1"/>
  <c r="F338" i="4"/>
  <c r="K338" i="4" s="1"/>
  <c r="F402" i="4"/>
  <c r="K402" i="4" s="1"/>
  <c r="F558" i="4"/>
  <c r="K558" i="4" s="1"/>
  <c r="F336" i="4"/>
  <c r="K336" i="4" s="1"/>
  <c r="F408" i="4"/>
  <c r="K408" i="4" s="1"/>
  <c r="U402" i="4"/>
  <c r="Z402" i="4" s="1"/>
  <c r="U37" i="4"/>
  <c r="Z37" i="4" s="1"/>
  <c r="G354" i="4"/>
  <c r="L354" i="4" s="1"/>
  <c r="G548" i="4"/>
  <c r="L548" i="4" s="1"/>
  <c r="G311" i="4"/>
  <c r="L311" i="4" s="1"/>
  <c r="G347" i="4"/>
  <c r="L347" i="4" s="1"/>
  <c r="G383" i="4"/>
  <c r="L383" i="4" s="1"/>
  <c r="G515" i="4"/>
  <c r="L515" i="4" s="1"/>
  <c r="G551" i="4"/>
  <c r="L551" i="4" s="1"/>
  <c r="F29" i="4"/>
  <c r="K29" i="4" s="1"/>
  <c r="F321" i="4"/>
  <c r="K321" i="4" s="1"/>
  <c r="F353" i="4"/>
  <c r="K353" i="4" s="1"/>
  <c r="F385" i="4"/>
  <c r="K385" i="4" s="1"/>
  <c r="F517" i="4"/>
  <c r="K517" i="4" s="1"/>
  <c r="F549" i="4"/>
  <c r="K549" i="4" s="1"/>
  <c r="G516" i="4"/>
  <c r="L516" i="4" s="1"/>
  <c r="G376" i="4"/>
  <c r="L376" i="4" s="1"/>
  <c r="F374" i="4"/>
  <c r="K374" i="4" s="1"/>
  <c r="F538" i="4"/>
  <c r="K538" i="4" s="1"/>
  <c r="F352" i="4"/>
  <c r="K352" i="4" s="1"/>
  <c r="F512" i="4"/>
  <c r="K512" i="4" s="1"/>
  <c r="U518" i="4"/>
  <c r="Z518" i="4" s="1"/>
  <c r="F544" i="4"/>
  <c r="K544" i="4" s="1"/>
  <c r="T321" i="4"/>
  <c r="Y321" i="4" s="1"/>
  <c r="T353" i="4"/>
  <c r="Y353" i="4" s="1"/>
  <c r="T385" i="4"/>
  <c r="Y385" i="4" s="1"/>
  <c r="T549" i="4"/>
  <c r="Y549" i="4" s="1"/>
  <c r="U571" i="4"/>
  <c r="Z571" i="4" s="1"/>
  <c r="U399" i="4"/>
  <c r="Z399" i="4" s="1"/>
  <c r="U535" i="4"/>
  <c r="Z535" i="4" s="1"/>
  <c r="U340" i="4"/>
  <c r="Z340" i="4" s="1"/>
  <c r="T572" i="4"/>
  <c r="Y572" i="4" s="1"/>
  <c r="U312" i="4"/>
  <c r="Z312" i="4" s="1"/>
  <c r="U325" i="4"/>
  <c r="Z325" i="4" s="1"/>
  <c r="U389" i="4"/>
  <c r="Z389" i="4" s="1"/>
  <c r="U521" i="4"/>
  <c r="Z521" i="4" s="1"/>
  <c r="T331" i="4"/>
  <c r="Y331" i="4" s="1"/>
  <c r="T367" i="4"/>
  <c r="Y367" i="4" s="1"/>
  <c r="T399" i="4"/>
  <c r="Y399" i="4" s="1"/>
  <c r="T576" i="4"/>
  <c r="Y576" i="4" s="1"/>
  <c r="F404" i="4"/>
  <c r="K404" i="4" s="1"/>
  <c r="U34" i="4"/>
  <c r="Z34" i="4" s="1"/>
  <c r="T341" i="4"/>
  <c r="Y341" i="4" s="1"/>
  <c r="T373" i="4"/>
  <c r="Y373" i="4" s="1"/>
  <c r="T405" i="4"/>
  <c r="Y405" i="4" s="1"/>
  <c r="U330" i="4"/>
  <c r="Z330" i="4" s="1"/>
  <c r="U315" i="4"/>
  <c r="Z315" i="4" s="1"/>
  <c r="U387" i="4"/>
  <c r="Z387" i="4" s="1"/>
  <c r="U519" i="4"/>
  <c r="Z519" i="4" s="1"/>
  <c r="U348" i="4"/>
  <c r="Z348" i="4" s="1"/>
  <c r="T582" i="4"/>
  <c r="Y582" i="4" s="1"/>
  <c r="U361" i="4"/>
  <c r="Z361" i="4" s="1"/>
  <c r="U525" i="4"/>
  <c r="Z525" i="4" s="1"/>
  <c r="U557" i="4"/>
  <c r="Z557" i="4" s="1"/>
  <c r="T335" i="4"/>
  <c r="Y335" i="4" s="1"/>
  <c r="T371" i="4"/>
  <c r="Y371" i="4" s="1"/>
  <c r="T403" i="4"/>
  <c r="Y403" i="4" s="1"/>
  <c r="T539" i="4"/>
  <c r="Y539" i="4" s="1"/>
  <c r="U516" i="4"/>
  <c r="Z516" i="4" s="1"/>
  <c r="T584" i="4"/>
  <c r="Y584" i="4" s="1"/>
  <c r="T575" i="4"/>
  <c r="Y575" i="4" s="1"/>
  <c r="T328" i="4"/>
  <c r="Y328" i="4" s="1"/>
  <c r="T392" i="4"/>
  <c r="Y392" i="4" s="1"/>
  <c r="T542" i="4"/>
  <c r="Y542" i="4" s="1"/>
  <c r="T534" i="4"/>
  <c r="Y534" i="4" s="1"/>
  <c r="T514" i="4"/>
  <c r="Y514" i="4" s="1"/>
  <c r="T364" i="4"/>
  <c r="Y364" i="4" s="1"/>
  <c r="T528" i="4"/>
  <c r="Y528" i="4" s="1"/>
  <c r="T314" i="4"/>
  <c r="Y314" i="4" s="1"/>
  <c r="T34" i="4"/>
  <c r="Y34" i="4" s="1"/>
  <c r="T56" i="4"/>
  <c r="Y56" i="4" s="1"/>
  <c r="T368" i="4"/>
  <c r="Y368" i="4" s="1"/>
  <c r="T532" i="4"/>
  <c r="Y532" i="4" s="1"/>
  <c r="U596" i="4"/>
  <c r="Z596" i="4" s="1"/>
  <c r="T326" i="4"/>
  <c r="Y326" i="4" s="1"/>
  <c r="T58" i="4"/>
  <c r="Y58" i="4" s="1"/>
  <c r="T346" i="4"/>
  <c r="Y346" i="4" s="1"/>
  <c r="T340" i="4"/>
  <c r="Y340" i="4" s="1"/>
  <c r="U568" i="4"/>
  <c r="Z568" i="4" s="1"/>
  <c r="U578" i="4"/>
  <c r="Z578" i="4" s="1"/>
  <c r="T550" i="4"/>
  <c r="Y550" i="4" s="1"/>
  <c r="F565" i="4"/>
  <c r="K565" i="4" s="1"/>
  <c r="F564" i="4"/>
  <c r="K564" i="4" s="1"/>
  <c r="F587" i="4"/>
  <c r="K587" i="4" s="1"/>
  <c r="F571" i="4"/>
  <c r="K571" i="4" s="1"/>
  <c r="F598" i="4"/>
  <c r="K598" i="4" s="1"/>
  <c r="I71" i="3"/>
  <c r="X68" i="3"/>
  <c r="U68" i="3" s="1"/>
  <c r="W68" i="3"/>
  <c r="I56" i="3"/>
  <c r="J56" i="3"/>
  <c r="CF4" i="15" s="1"/>
  <c r="AS4" i="15" s="1"/>
  <c r="I67" i="3"/>
  <c r="F67" i="3" s="1"/>
  <c r="W61" i="3"/>
  <c r="X61" i="3"/>
  <c r="U61" i="3" s="1"/>
  <c r="W77" i="3"/>
  <c r="X77" i="3"/>
  <c r="U77" i="3" s="1"/>
  <c r="I45" i="3"/>
  <c r="J45" i="3"/>
  <c r="I63" i="3"/>
  <c r="CM4" i="15"/>
  <c r="AZ4" i="15" s="1"/>
  <c r="X54" i="3"/>
  <c r="U54" i="3" s="1"/>
  <c r="W54" i="3"/>
  <c r="X70" i="3"/>
  <c r="U70" i="3" s="1"/>
  <c r="W70" i="3"/>
  <c r="X44" i="3"/>
  <c r="U44" i="3" s="1"/>
  <c r="W44" i="3"/>
  <c r="I43" i="3"/>
  <c r="F43" i="3" s="1"/>
  <c r="G566" i="4"/>
  <c r="L566" i="4" s="1"/>
  <c r="F319" i="4"/>
  <c r="K319" i="4" s="1"/>
  <c r="F359" i="4"/>
  <c r="K359" i="4" s="1"/>
  <c r="F391" i="4"/>
  <c r="K391" i="4" s="1"/>
  <c r="F523" i="4"/>
  <c r="K523" i="4" s="1"/>
  <c r="G53" i="4"/>
  <c r="L53" i="4" s="1"/>
  <c r="G365" i="4"/>
  <c r="L365" i="4" s="1"/>
  <c r="G397" i="4"/>
  <c r="L397" i="4" s="1"/>
  <c r="G529" i="4"/>
  <c r="L529" i="4" s="1"/>
  <c r="G348" i="4"/>
  <c r="L348" i="4" s="1"/>
  <c r="F354" i="4"/>
  <c r="K354" i="4" s="1"/>
  <c r="F518" i="4"/>
  <c r="K518" i="4" s="1"/>
  <c r="F376" i="4"/>
  <c r="K376" i="4" s="1"/>
  <c r="G370" i="4"/>
  <c r="L370" i="4" s="1"/>
  <c r="G336" i="4"/>
  <c r="L336" i="4" s="1"/>
  <c r="G315" i="4"/>
  <c r="L315" i="4" s="1"/>
  <c r="G387" i="4"/>
  <c r="L387" i="4" s="1"/>
  <c r="G519" i="4"/>
  <c r="L519" i="4" s="1"/>
  <c r="F325" i="4"/>
  <c r="K325" i="4" s="1"/>
  <c r="F357" i="4"/>
  <c r="K357" i="4" s="1"/>
  <c r="F389" i="4"/>
  <c r="K389" i="4" s="1"/>
  <c r="F521" i="4"/>
  <c r="K521" i="4" s="1"/>
  <c r="G563" i="4"/>
  <c r="L563" i="4" s="1"/>
  <c r="G312" i="4"/>
  <c r="L312" i="4" s="1"/>
  <c r="F326" i="4"/>
  <c r="K326" i="4" s="1"/>
  <c r="F390" i="4"/>
  <c r="K390" i="4" s="1"/>
  <c r="F554" i="4"/>
  <c r="K554" i="4" s="1"/>
  <c r="F344" i="4"/>
  <c r="K344" i="4" s="1"/>
  <c r="F524" i="4"/>
  <c r="K524" i="4" s="1"/>
  <c r="G410" i="4"/>
  <c r="L410" i="4" s="1"/>
  <c r="F31" i="4"/>
  <c r="K31" i="4" s="1"/>
  <c r="F323" i="4"/>
  <c r="K323" i="4" s="1"/>
  <c r="F363" i="4"/>
  <c r="K363" i="4" s="1"/>
  <c r="F395" i="4"/>
  <c r="K395" i="4" s="1"/>
  <c r="G318" i="4"/>
  <c r="L318" i="4" s="1"/>
  <c r="G542" i="4"/>
  <c r="L542" i="4" s="1"/>
  <c r="G337" i="4"/>
  <c r="L337" i="4" s="1"/>
  <c r="G369" i="4"/>
  <c r="L369" i="4" s="1"/>
  <c r="G401" i="4"/>
  <c r="L401" i="4" s="1"/>
  <c r="G533" i="4"/>
  <c r="L533" i="4" s="1"/>
  <c r="F350" i="4"/>
  <c r="K350" i="4" s="1"/>
  <c r="F514" i="4"/>
  <c r="K514" i="4" s="1"/>
  <c r="F348" i="4"/>
  <c r="K348" i="4" s="1"/>
  <c r="U313" i="4"/>
  <c r="Z313" i="4" s="1"/>
  <c r="G386" i="4"/>
  <c r="L386" i="4" s="1"/>
  <c r="G356" i="4"/>
  <c r="L356" i="4" s="1"/>
  <c r="G596" i="4"/>
  <c r="L596" i="4" s="1"/>
  <c r="G359" i="4"/>
  <c r="L359" i="4" s="1"/>
  <c r="G391" i="4"/>
  <c r="L391" i="4" s="1"/>
  <c r="G523" i="4"/>
  <c r="L523" i="4" s="1"/>
  <c r="G522" i="4"/>
  <c r="L522" i="4" s="1"/>
  <c r="F37" i="4"/>
  <c r="K37" i="4" s="1"/>
  <c r="F329" i="4"/>
  <c r="K329" i="4" s="1"/>
  <c r="F361" i="4"/>
  <c r="K361" i="4" s="1"/>
  <c r="F393" i="4"/>
  <c r="K393" i="4" s="1"/>
  <c r="F525" i="4"/>
  <c r="K525" i="4" s="1"/>
  <c r="G552" i="4"/>
  <c r="L552" i="4" s="1"/>
  <c r="F330" i="4"/>
  <c r="K330" i="4" s="1"/>
  <c r="F394" i="4"/>
  <c r="K394" i="4" s="1"/>
  <c r="F372" i="4"/>
  <c r="K372" i="4" s="1"/>
  <c r="F536" i="4"/>
  <c r="K536" i="4" s="1"/>
  <c r="U317" i="4"/>
  <c r="Z317" i="4" s="1"/>
  <c r="F556" i="4"/>
  <c r="K556" i="4" s="1"/>
  <c r="U410" i="4"/>
  <c r="Z410" i="4" s="1"/>
  <c r="T37" i="4"/>
  <c r="Y37" i="4" s="1"/>
  <c r="T329" i="4"/>
  <c r="Y329" i="4" s="1"/>
  <c r="T361" i="4"/>
  <c r="Y361" i="4" s="1"/>
  <c r="T393" i="4"/>
  <c r="Y393" i="4" s="1"/>
  <c r="T525" i="4"/>
  <c r="Y525" i="4" s="1"/>
  <c r="U514" i="4"/>
  <c r="Z514" i="4" s="1"/>
  <c r="U579" i="4"/>
  <c r="Z579" i="4" s="1"/>
  <c r="U339" i="4"/>
  <c r="Z339" i="4" s="1"/>
  <c r="U375" i="4"/>
  <c r="Z375" i="4" s="1"/>
  <c r="U407" i="4"/>
  <c r="Z407" i="4" s="1"/>
  <c r="U543" i="4"/>
  <c r="Z543" i="4" s="1"/>
  <c r="U536" i="4"/>
  <c r="Z536" i="4" s="1"/>
  <c r="U365" i="4"/>
  <c r="Z365" i="4" s="1"/>
  <c r="U397" i="4"/>
  <c r="Z397" i="4" s="1"/>
  <c r="U529" i="4"/>
  <c r="Z529" i="4" s="1"/>
  <c r="U522" i="4"/>
  <c r="Z522" i="4" s="1"/>
  <c r="U581" i="4"/>
  <c r="Z581" i="4" s="1"/>
  <c r="T339" i="4"/>
  <c r="Y339" i="4" s="1"/>
  <c r="T375" i="4"/>
  <c r="Y375" i="4" s="1"/>
  <c r="T407" i="4"/>
  <c r="Y407" i="4" s="1"/>
  <c r="T562" i="4"/>
  <c r="Y562" i="4" s="1"/>
  <c r="U368" i="4"/>
  <c r="Z368" i="4" s="1"/>
  <c r="T560" i="4"/>
  <c r="Y560" i="4" s="1"/>
  <c r="F516" i="4"/>
  <c r="K516" i="4" s="1"/>
  <c r="U556" i="4"/>
  <c r="Z556" i="4" s="1"/>
  <c r="T317" i="4"/>
  <c r="Y317" i="4" s="1"/>
  <c r="T349" i="4"/>
  <c r="Y349" i="4" s="1"/>
  <c r="T381" i="4"/>
  <c r="Y381" i="4" s="1"/>
  <c r="T513" i="4"/>
  <c r="Y513" i="4" s="1"/>
  <c r="U366" i="4"/>
  <c r="Z366" i="4" s="1"/>
  <c r="U567" i="4"/>
  <c r="Z567" i="4" s="1"/>
  <c r="U323" i="4"/>
  <c r="Z323" i="4" s="1"/>
  <c r="U363" i="4"/>
  <c r="Z363" i="4" s="1"/>
  <c r="U395" i="4"/>
  <c r="Z395" i="4" s="1"/>
  <c r="U58" i="4"/>
  <c r="Z58" i="4" s="1"/>
  <c r="T595" i="4"/>
  <c r="Y595" i="4" s="1"/>
  <c r="U337" i="4"/>
  <c r="Z337" i="4" s="1"/>
  <c r="U401" i="4"/>
  <c r="Z401" i="4" s="1"/>
  <c r="U533" i="4"/>
  <c r="Z533" i="4" s="1"/>
  <c r="U56" i="4"/>
  <c r="Z56" i="4" s="1"/>
  <c r="T343" i="4"/>
  <c r="Y343" i="4" s="1"/>
  <c r="T379" i="4"/>
  <c r="Y379" i="4" s="1"/>
  <c r="T411" i="4"/>
  <c r="Y411" i="4" s="1"/>
  <c r="U552" i="4"/>
  <c r="Z552" i="4" s="1"/>
  <c r="T591" i="4"/>
  <c r="Y591" i="4" s="1"/>
  <c r="T344" i="4"/>
  <c r="Y344" i="4" s="1"/>
  <c r="T408" i="4"/>
  <c r="Y408" i="4" s="1"/>
  <c r="U590" i="4"/>
  <c r="Z590" i="4" s="1"/>
  <c r="T380" i="4"/>
  <c r="Y380" i="4" s="1"/>
  <c r="T544" i="4"/>
  <c r="Y544" i="4" s="1"/>
  <c r="T366" i="4"/>
  <c r="Y366" i="4" s="1"/>
  <c r="T338" i="4"/>
  <c r="Y338" i="4" s="1"/>
  <c r="T334" i="4"/>
  <c r="Y334" i="4" s="1"/>
  <c r="T320" i="4"/>
  <c r="Y320" i="4" s="1"/>
  <c r="T384" i="4"/>
  <c r="Y384" i="4" s="1"/>
  <c r="T374" i="4"/>
  <c r="Y374" i="4" s="1"/>
  <c r="T350" i="4"/>
  <c r="Y350" i="4" s="1"/>
  <c r="T394" i="4"/>
  <c r="Y394" i="4" s="1"/>
  <c r="T356" i="4"/>
  <c r="Y356" i="4" s="1"/>
  <c r="T520" i="4"/>
  <c r="Y520" i="4" s="1"/>
  <c r="T342" i="4"/>
  <c r="Y342" i="4" s="1"/>
  <c r="T318" i="4"/>
  <c r="Y318" i="4" s="1"/>
  <c r="U598" i="4"/>
  <c r="Z598" i="4" s="1"/>
  <c r="F592" i="4"/>
  <c r="K592" i="4" s="1"/>
  <c r="F560" i="4"/>
  <c r="K560" i="4" s="1"/>
  <c r="F583" i="4"/>
  <c r="K583" i="4" s="1"/>
  <c r="F567" i="4"/>
  <c r="K567" i="4" s="1"/>
  <c r="F594" i="4"/>
  <c r="K594" i="4" s="1"/>
  <c r="F562" i="4"/>
  <c r="K562" i="4" s="1"/>
  <c r="I76" i="3"/>
  <c r="J76" i="3"/>
  <c r="X72" i="3"/>
  <c r="U72" i="3" s="1"/>
  <c r="W72" i="3"/>
  <c r="W49" i="3"/>
  <c r="X49" i="3"/>
  <c r="U49" i="3" s="1"/>
  <c r="W65" i="3"/>
  <c r="X65" i="3"/>
  <c r="U65" i="3" s="1"/>
  <c r="U42" i="3"/>
  <c r="I47" i="3"/>
  <c r="I68" i="3"/>
  <c r="J68" i="3"/>
  <c r="X58" i="3"/>
  <c r="U58" i="3" s="1"/>
  <c r="W58" i="3"/>
  <c r="W74" i="3"/>
  <c r="X74" i="3"/>
  <c r="U74" i="3" s="1"/>
  <c r="CE4" i="15"/>
  <c r="AR4" i="15" s="1"/>
  <c r="X46" i="3"/>
  <c r="U46" i="3" s="1"/>
  <c r="W46" i="3"/>
  <c r="G526" i="4"/>
  <c r="L526" i="4" s="1"/>
  <c r="F35" i="4"/>
  <c r="K35" i="4" s="1"/>
  <c r="F535" i="4"/>
  <c r="K535" i="4" s="1"/>
  <c r="G330" i="4"/>
  <c r="L330" i="4" s="1"/>
  <c r="G341" i="4"/>
  <c r="L341" i="4" s="1"/>
  <c r="G373" i="4"/>
  <c r="L373" i="4" s="1"/>
  <c r="G537" i="4"/>
  <c r="L537" i="4" s="1"/>
  <c r="F366" i="4"/>
  <c r="K366" i="4" s="1"/>
  <c r="F530" i="4"/>
  <c r="K530" i="4" s="1"/>
  <c r="F320" i="4"/>
  <c r="K320" i="4" s="1"/>
  <c r="F388" i="4"/>
  <c r="K388" i="4" s="1"/>
  <c r="U538" i="4"/>
  <c r="Z538" i="4" s="1"/>
  <c r="G402" i="4"/>
  <c r="L402" i="4" s="1"/>
  <c r="G372" i="4"/>
  <c r="L372" i="4" s="1"/>
  <c r="G31" i="4"/>
  <c r="L31" i="4" s="1"/>
  <c r="G323" i="4"/>
  <c r="L323" i="4" s="1"/>
  <c r="G363" i="4"/>
  <c r="L363" i="4" s="1"/>
  <c r="G395" i="4"/>
  <c r="L395" i="4" s="1"/>
  <c r="G527" i="4"/>
  <c r="L527" i="4" s="1"/>
  <c r="F53" i="4"/>
  <c r="K53" i="4" s="1"/>
  <c r="F333" i="4"/>
  <c r="K333" i="4" s="1"/>
  <c r="F365" i="4"/>
  <c r="K365" i="4" s="1"/>
  <c r="F397" i="4"/>
  <c r="K397" i="4" s="1"/>
  <c r="F346" i="4"/>
  <c r="K346" i="4" s="1"/>
  <c r="F410" i="4"/>
  <c r="K410" i="4" s="1"/>
  <c r="F356" i="4"/>
  <c r="K356" i="4" s="1"/>
  <c r="G314" i="4"/>
  <c r="L314" i="4" s="1"/>
  <c r="G512" i="4"/>
  <c r="L512" i="4" s="1"/>
  <c r="G578" i="4"/>
  <c r="L578" i="4" s="1"/>
  <c r="F39" i="4"/>
  <c r="K39" i="4" s="1"/>
  <c r="F335" i="4"/>
  <c r="K335" i="4" s="1"/>
  <c r="F371" i="4"/>
  <c r="K371" i="4" s="1"/>
  <c r="F403" i="4"/>
  <c r="K403" i="4" s="1"/>
  <c r="F539" i="4"/>
  <c r="K539" i="4" s="1"/>
  <c r="G346" i="4"/>
  <c r="L346" i="4" s="1"/>
  <c r="G569" i="4"/>
  <c r="L569" i="4" s="1"/>
  <c r="G313" i="4"/>
  <c r="L313" i="4" s="1"/>
  <c r="G345" i="4"/>
  <c r="L345" i="4" s="1"/>
  <c r="F370" i="4"/>
  <c r="K370" i="4" s="1"/>
  <c r="F534" i="4"/>
  <c r="K534" i="4" s="1"/>
  <c r="F360" i="4"/>
  <c r="K360" i="4" s="1"/>
  <c r="G518" i="4"/>
  <c r="L518" i="4" s="1"/>
  <c r="G35" i="4"/>
  <c r="L35" i="4" s="1"/>
  <c r="G331" i="4"/>
  <c r="L331" i="4" s="1"/>
  <c r="G399" i="4"/>
  <c r="L399" i="4" s="1"/>
  <c r="G326" i="4"/>
  <c r="L326" i="4" s="1"/>
  <c r="F337" i="4"/>
  <c r="K337" i="4" s="1"/>
  <c r="F369" i="4"/>
  <c r="K369" i="4" s="1"/>
  <c r="F401" i="4"/>
  <c r="K401" i="4" s="1"/>
  <c r="G524" i="4"/>
  <c r="L524" i="4" s="1"/>
  <c r="F342" i="4"/>
  <c r="K342" i="4" s="1"/>
  <c r="F406" i="4"/>
  <c r="K406" i="4" s="1"/>
  <c r="F316" i="4"/>
  <c r="K316" i="4" s="1"/>
  <c r="F384" i="4"/>
  <c r="K384" i="4" s="1"/>
  <c r="U388" i="4"/>
  <c r="Z388" i="4" s="1"/>
  <c r="F520" i="4"/>
  <c r="K520" i="4" s="1"/>
  <c r="U314" i="4"/>
  <c r="Z314" i="4" s="1"/>
  <c r="U546" i="4"/>
  <c r="Z546" i="4" s="1"/>
  <c r="U512" i="4"/>
  <c r="Z512" i="4" s="1"/>
  <c r="T337" i="4"/>
  <c r="Y337" i="4" s="1"/>
  <c r="T369" i="4"/>
  <c r="Y369" i="4" s="1"/>
  <c r="T401" i="4"/>
  <c r="Y401" i="4" s="1"/>
  <c r="U318" i="4"/>
  <c r="Z318" i="4" s="1"/>
  <c r="U311" i="4"/>
  <c r="Z311" i="4" s="1"/>
  <c r="U347" i="4"/>
  <c r="Z347" i="4" s="1"/>
  <c r="U515" i="4"/>
  <c r="Z515" i="4" s="1"/>
  <c r="T586" i="4"/>
  <c r="Y586" i="4" s="1"/>
  <c r="T566" i="4"/>
  <c r="Y566" i="4" s="1"/>
  <c r="U341" i="4"/>
  <c r="Z341" i="4" s="1"/>
  <c r="U405" i="4"/>
  <c r="Z405" i="4" s="1"/>
  <c r="U537" i="4"/>
  <c r="Z537" i="4" s="1"/>
  <c r="U589" i="4"/>
  <c r="Z589" i="4" s="1"/>
  <c r="T311" i="4"/>
  <c r="Y311" i="4" s="1"/>
  <c r="T347" i="4"/>
  <c r="Y347" i="4" s="1"/>
  <c r="T383" i="4"/>
  <c r="Y383" i="4" s="1"/>
  <c r="T515" i="4"/>
  <c r="Y515" i="4" s="1"/>
  <c r="T551" i="4"/>
  <c r="Y551" i="4" s="1"/>
  <c r="T594" i="4"/>
  <c r="Y594" i="4" s="1"/>
  <c r="T574" i="4"/>
  <c r="Y574" i="4" s="1"/>
  <c r="T587" i="4"/>
  <c r="Y587" i="4" s="1"/>
  <c r="U394" i="4"/>
  <c r="Z394" i="4" s="1"/>
  <c r="U364" i="4"/>
  <c r="Z364" i="4" s="1"/>
  <c r="T325" i="4"/>
  <c r="Y325" i="4" s="1"/>
  <c r="T357" i="4"/>
  <c r="Y357" i="4" s="1"/>
  <c r="T389" i="4"/>
  <c r="Y389" i="4" s="1"/>
  <c r="T521" i="4"/>
  <c r="Y521" i="4" s="1"/>
  <c r="T553" i="4"/>
  <c r="Y553" i="4" s="1"/>
  <c r="U371" i="4"/>
  <c r="Z371" i="4" s="1"/>
  <c r="T588" i="4"/>
  <c r="Y588" i="4" s="1"/>
  <c r="T316" i="4"/>
  <c r="Y316" i="4" s="1"/>
  <c r="U377" i="4"/>
  <c r="Z377" i="4" s="1"/>
  <c r="U409" i="4"/>
  <c r="Z409" i="4" s="1"/>
  <c r="U338" i="4"/>
  <c r="Z338" i="4" s="1"/>
  <c r="U561" i="4"/>
  <c r="Z561" i="4" s="1"/>
  <c r="U593" i="4"/>
  <c r="Z593" i="4" s="1"/>
  <c r="T315" i="4"/>
  <c r="Y315" i="4" s="1"/>
  <c r="T355" i="4"/>
  <c r="Y355" i="4" s="1"/>
  <c r="T387" i="4"/>
  <c r="Y387" i="4" s="1"/>
  <c r="T519" i="4"/>
  <c r="Y519" i="4" s="1"/>
  <c r="T555" i="4"/>
  <c r="Y555" i="4" s="1"/>
  <c r="U360" i="4"/>
  <c r="Z360" i="4" s="1"/>
  <c r="T36" i="4"/>
  <c r="Y36" i="4" s="1"/>
  <c r="T360" i="4"/>
  <c r="Y360" i="4" s="1"/>
  <c r="T524" i="4"/>
  <c r="Y524" i="4" s="1"/>
  <c r="T354" i="4"/>
  <c r="Y354" i="4" s="1"/>
  <c r="T330" i="4"/>
  <c r="Y330" i="4" s="1"/>
  <c r="T322" i="4"/>
  <c r="Y322" i="4" s="1"/>
  <c r="T332" i="4"/>
  <c r="Y332" i="4" s="1"/>
  <c r="T396" i="4"/>
  <c r="Y396" i="4" s="1"/>
  <c r="T577" i="4"/>
  <c r="Y577" i="4" s="1"/>
  <c r="T410" i="4"/>
  <c r="Y410" i="4" s="1"/>
  <c r="T390" i="4"/>
  <c r="Y390" i="4" s="1"/>
  <c r="T382" i="4"/>
  <c r="Y382" i="4" s="1"/>
  <c r="T583" i="4"/>
  <c r="Y583" i="4" s="1"/>
  <c r="T336" i="4"/>
  <c r="Y336" i="4" s="1"/>
  <c r="T400" i="4"/>
  <c r="Y400" i="4" s="1"/>
  <c r="U564" i="4"/>
  <c r="Z564" i="4" s="1"/>
  <c r="T522" i="4"/>
  <c r="Y522" i="4" s="1"/>
  <c r="T402" i="4"/>
  <c r="Y402" i="4" s="1"/>
  <c r="T372" i="4"/>
  <c r="Y372" i="4" s="1"/>
  <c r="T386" i="4"/>
  <c r="Y386" i="4" s="1"/>
  <c r="T362" i="4"/>
  <c r="Y362" i="4" s="1"/>
  <c r="T358" i="4"/>
  <c r="Y358" i="4" s="1"/>
  <c r="F597" i="4"/>
  <c r="K597" i="4" s="1"/>
  <c r="F589" i="4"/>
  <c r="K589" i="4" s="1"/>
  <c r="F588" i="4"/>
  <c r="K588" i="4" s="1"/>
  <c r="F572" i="4"/>
  <c r="K572" i="4" s="1"/>
  <c r="F595" i="4"/>
  <c r="K595" i="4" s="1"/>
  <c r="F579" i="4"/>
  <c r="K579" i="4" s="1"/>
  <c r="F590" i="4"/>
  <c r="K590" i="4" s="1"/>
  <c r="F574" i="4"/>
  <c r="K574" i="4" s="1"/>
  <c r="I49" i="3"/>
  <c r="J49" i="3"/>
  <c r="I62" i="3"/>
  <c r="CL4" i="15"/>
  <c r="AY4" i="15" s="1"/>
  <c r="J42" i="3"/>
  <c r="F42" i="3" s="1"/>
  <c r="W53" i="3"/>
  <c r="X53" i="3"/>
  <c r="U53" i="3" s="1"/>
  <c r="W69" i="3"/>
  <c r="X69" i="3"/>
  <c r="U69" i="3" s="1"/>
  <c r="I52" i="3"/>
  <c r="J52" i="3"/>
  <c r="CB4" i="15" s="1"/>
  <c r="AO4" i="15" s="1"/>
  <c r="I74" i="3"/>
  <c r="X62" i="3"/>
  <c r="U62" i="3" s="1"/>
  <c r="W62" i="3"/>
  <c r="D26" i="3"/>
  <c r="T73" i="4" s="1"/>
  <c r="Y73" i="4" s="1"/>
  <c r="E26" i="3"/>
  <c r="U102" i="4" s="1"/>
  <c r="Z102" i="4" s="1"/>
  <c r="G73" i="4" l="1"/>
  <c r="L73" i="4" s="1"/>
  <c r="G94" i="4"/>
  <c r="L94" i="4" s="1"/>
  <c r="G79" i="4"/>
  <c r="L79" i="4" s="1"/>
  <c r="F73" i="4"/>
  <c r="K73" i="4" s="1"/>
  <c r="G10" i="4"/>
  <c r="L10" i="4" s="1"/>
  <c r="G51" i="4"/>
  <c r="L51" i="4" s="1"/>
  <c r="F94" i="4"/>
  <c r="K94" i="4" s="1"/>
  <c r="F79" i="4"/>
  <c r="K79" i="4" s="1"/>
  <c r="F10" i="4"/>
  <c r="K10" i="4" s="1"/>
  <c r="F51" i="4"/>
  <c r="K51" i="4" s="1"/>
  <c r="S45" i="3"/>
  <c r="T45" i="3"/>
  <c r="E56" i="3"/>
  <c r="F56" i="3"/>
  <c r="E64" i="3"/>
  <c r="F64" i="3"/>
  <c r="F44" i="3"/>
  <c r="D44" i="3" s="1"/>
  <c r="E49" i="3"/>
  <c r="F49" i="3"/>
  <c r="S72" i="3"/>
  <c r="T72" i="3"/>
  <c r="S54" i="3"/>
  <c r="T54" i="3"/>
  <c r="E59" i="3"/>
  <c r="F59" i="3"/>
  <c r="C59" i="3" s="1"/>
  <c r="F48" i="3"/>
  <c r="E74" i="3"/>
  <c r="F74" i="3"/>
  <c r="S58" i="3"/>
  <c r="T58" i="3"/>
  <c r="S65" i="3"/>
  <c r="T65" i="3"/>
  <c r="E45" i="3"/>
  <c r="F45" i="3"/>
  <c r="E61" i="3"/>
  <c r="F61" i="3"/>
  <c r="E62" i="3"/>
  <c r="F62" i="3"/>
  <c r="E47" i="3"/>
  <c r="F47" i="3"/>
  <c r="S70" i="3"/>
  <c r="T70" i="3"/>
  <c r="S68" i="3"/>
  <c r="T68" i="3"/>
  <c r="S57" i="3"/>
  <c r="T57" i="3"/>
  <c r="E54" i="3"/>
  <c r="F54" i="3"/>
  <c r="S42" i="3"/>
  <c r="T42" i="3"/>
  <c r="S46" i="3"/>
  <c r="T46" i="3"/>
  <c r="S74" i="3"/>
  <c r="T74" i="3"/>
  <c r="E68" i="3"/>
  <c r="F68" i="3"/>
  <c r="S73" i="3"/>
  <c r="T73" i="3"/>
  <c r="S69" i="3"/>
  <c r="T69" i="3"/>
  <c r="S61" i="3"/>
  <c r="T61" i="3"/>
  <c r="E71" i="3"/>
  <c r="F71" i="3"/>
  <c r="S50" i="3"/>
  <c r="T50" i="3"/>
  <c r="S62" i="3"/>
  <c r="T62" i="3"/>
  <c r="E52" i="3"/>
  <c r="F52" i="3"/>
  <c r="S53" i="3"/>
  <c r="T53" i="3"/>
  <c r="S49" i="3"/>
  <c r="T49" i="3"/>
  <c r="E76" i="3"/>
  <c r="F76" i="3"/>
  <c r="S44" i="3"/>
  <c r="T44" i="3"/>
  <c r="E63" i="3"/>
  <c r="F63" i="3"/>
  <c r="S77" i="3"/>
  <c r="T77" i="3"/>
  <c r="S66" i="3"/>
  <c r="T66" i="3"/>
  <c r="E77" i="3"/>
  <c r="F77" i="3"/>
  <c r="E65" i="3"/>
  <c r="F65" i="3"/>
  <c r="S56" i="3"/>
  <c r="T56" i="3"/>
  <c r="E51" i="3"/>
  <c r="C67" i="3"/>
  <c r="E67" i="3"/>
  <c r="U75" i="3"/>
  <c r="E43" i="3"/>
  <c r="D57" i="3"/>
  <c r="E57" i="3"/>
  <c r="C58" i="3"/>
  <c r="D58" i="3"/>
  <c r="C44" i="3"/>
  <c r="C46" i="3"/>
  <c r="D46" i="3"/>
  <c r="C75" i="3"/>
  <c r="D75" i="3"/>
  <c r="C72" i="3"/>
  <c r="D72" i="3"/>
  <c r="C66" i="3"/>
  <c r="D66" i="3"/>
  <c r="D42" i="3"/>
  <c r="C42" i="3"/>
  <c r="C55" i="3"/>
  <c r="D55" i="3"/>
  <c r="C70" i="3"/>
  <c r="D70" i="3"/>
  <c r="C57" i="3"/>
  <c r="C60" i="3"/>
  <c r="D60" i="3"/>
  <c r="C50" i="3"/>
  <c r="D50" i="3"/>
  <c r="C53" i="3"/>
  <c r="D53" i="3"/>
  <c r="C69" i="3"/>
  <c r="D69" i="3"/>
  <c r="C43" i="3"/>
  <c r="D43" i="3"/>
  <c r="C51" i="3"/>
  <c r="D51" i="3"/>
  <c r="C73" i="3"/>
  <c r="D73" i="3"/>
  <c r="Q67" i="3"/>
  <c r="R67" i="3"/>
  <c r="Q71" i="3"/>
  <c r="R71" i="3"/>
  <c r="Q60" i="3"/>
  <c r="R60" i="3"/>
  <c r="R63" i="3"/>
  <c r="Q55" i="3"/>
  <c r="R55" i="3"/>
  <c r="Q64" i="3"/>
  <c r="R64" i="3"/>
  <c r="Q63" i="3"/>
  <c r="U59" i="3"/>
  <c r="U87" i="4"/>
  <c r="Z87" i="4" s="1"/>
  <c r="T94" i="4"/>
  <c r="Y94" i="4" s="1"/>
  <c r="U94" i="4"/>
  <c r="Z94" i="4" s="1"/>
  <c r="T87" i="4"/>
  <c r="Y87" i="4" s="1"/>
  <c r="U33" i="4"/>
  <c r="Z33" i="4" s="1"/>
  <c r="T33" i="4"/>
  <c r="Y33" i="4" s="1"/>
  <c r="U9" i="4"/>
  <c r="Z9" i="4" s="1"/>
  <c r="U43" i="4"/>
  <c r="Z43" i="4" s="1"/>
  <c r="T74" i="4"/>
  <c r="Y74" i="4" s="1"/>
  <c r="U74" i="4"/>
  <c r="Z74" i="4" s="1"/>
  <c r="T9" i="4"/>
  <c r="Y9" i="4" s="1"/>
  <c r="T48" i="4"/>
  <c r="Y48" i="4" s="1"/>
  <c r="U48" i="4"/>
  <c r="Z48" i="4" s="1"/>
  <c r="T43" i="4"/>
  <c r="Y43" i="4" s="1"/>
  <c r="T32" i="4"/>
  <c r="Y32" i="4" s="1"/>
  <c r="U15" i="4"/>
  <c r="Z15" i="4" s="1"/>
  <c r="T15" i="4"/>
  <c r="Y15" i="4" s="1"/>
  <c r="U32" i="4"/>
  <c r="Z32" i="4" s="1"/>
  <c r="U71" i="4"/>
  <c r="Z71" i="4" s="1"/>
  <c r="T71" i="4"/>
  <c r="Y71" i="4" s="1"/>
  <c r="U67" i="4"/>
  <c r="Z67" i="4" s="1"/>
  <c r="U30" i="4"/>
  <c r="Z30" i="4" s="1"/>
  <c r="U45" i="4"/>
  <c r="Z45" i="4" s="1"/>
  <c r="U51" i="4"/>
  <c r="Z51" i="4" s="1"/>
  <c r="T45" i="4"/>
  <c r="Y45" i="4" s="1"/>
  <c r="T67" i="4"/>
  <c r="Y67" i="4" s="1"/>
  <c r="T102" i="4"/>
  <c r="Y102" i="4" s="1"/>
  <c r="U73" i="4"/>
  <c r="Z73" i="4" s="1"/>
  <c r="U75" i="4"/>
  <c r="Z75" i="4" s="1"/>
  <c r="T51" i="4"/>
  <c r="Y51" i="4" s="1"/>
  <c r="T75" i="4"/>
  <c r="Y75" i="4" s="1"/>
  <c r="G48" i="4"/>
  <c r="L48" i="4" s="1"/>
  <c r="M26" i="3"/>
  <c r="G9" i="4"/>
  <c r="L9" i="4" s="1"/>
  <c r="G43" i="4"/>
  <c r="L43" i="4" s="1"/>
  <c r="G45" i="4"/>
  <c r="L45" i="4" s="1"/>
  <c r="G71" i="4"/>
  <c r="L71" i="4" s="1"/>
  <c r="G85" i="4"/>
  <c r="L85" i="4" s="1"/>
  <c r="G87" i="4"/>
  <c r="L87" i="4" s="1"/>
  <c r="G89" i="4"/>
  <c r="L89" i="4" s="1"/>
  <c r="G74" i="4"/>
  <c r="L74" i="4" s="1"/>
  <c r="G84" i="4"/>
  <c r="L84" i="4" s="1"/>
  <c r="G82" i="4"/>
  <c r="L82" i="4" s="1"/>
  <c r="G104" i="4"/>
  <c r="L104" i="4" s="1"/>
  <c r="U89" i="4"/>
  <c r="Z89" i="4" s="1"/>
  <c r="U77" i="4"/>
  <c r="Z77" i="4" s="1"/>
  <c r="U104" i="4"/>
  <c r="Z104" i="4" s="1"/>
  <c r="U10" i="4"/>
  <c r="Z10" i="4" s="1"/>
  <c r="U99" i="4"/>
  <c r="Z99" i="4" s="1"/>
  <c r="U84" i="4"/>
  <c r="Z84" i="4" s="1"/>
  <c r="U44" i="4"/>
  <c r="Z44" i="4" s="1"/>
  <c r="U85" i="4"/>
  <c r="Z85" i="4" s="1"/>
  <c r="U82" i="4"/>
  <c r="Z82" i="4" s="1"/>
  <c r="U79" i="4"/>
  <c r="Z79" i="4" s="1"/>
  <c r="L26" i="3"/>
  <c r="F9" i="4"/>
  <c r="K9" i="4" s="1"/>
  <c r="F43" i="4"/>
  <c r="K43" i="4" s="1"/>
  <c r="F45" i="4"/>
  <c r="K45" i="4" s="1"/>
  <c r="F71" i="4"/>
  <c r="K71" i="4" s="1"/>
  <c r="F85" i="4"/>
  <c r="K85" i="4" s="1"/>
  <c r="F87" i="4"/>
  <c r="K87" i="4" s="1"/>
  <c r="F89" i="4"/>
  <c r="K89" i="4" s="1"/>
  <c r="F48" i="4"/>
  <c r="K48" i="4" s="1"/>
  <c r="F74" i="4"/>
  <c r="K74" i="4" s="1"/>
  <c r="F82" i="4"/>
  <c r="K82" i="4" s="1"/>
  <c r="F84" i="4"/>
  <c r="K84" i="4" s="1"/>
  <c r="F104" i="4"/>
  <c r="K104" i="4" s="1"/>
  <c r="T85" i="4"/>
  <c r="Y85" i="4" s="1"/>
  <c r="T104" i="4"/>
  <c r="Y104" i="4" s="1"/>
  <c r="T10" i="4"/>
  <c r="Y10" i="4" s="1"/>
  <c r="T82" i="4"/>
  <c r="Y82" i="4" s="1"/>
  <c r="T89" i="4"/>
  <c r="Y89" i="4" s="1"/>
  <c r="T77" i="4"/>
  <c r="Y77" i="4" s="1"/>
  <c r="T84" i="4"/>
  <c r="Y84" i="4" s="1"/>
  <c r="T44" i="4"/>
  <c r="Y44" i="4" s="1"/>
  <c r="T99" i="4"/>
  <c r="Y99" i="4" s="1"/>
  <c r="T79" i="4"/>
  <c r="Y79" i="4" s="1"/>
  <c r="T30" i="4"/>
  <c r="Y30" i="4" s="1"/>
  <c r="Z32" i="3"/>
  <c r="T57" i="4"/>
  <c r="Y57" i="4" s="1"/>
  <c r="F57" i="4"/>
  <c r="K57" i="4" s="1"/>
  <c r="F56" i="4"/>
  <c r="K56" i="4" s="1"/>
  <c r="F54" i="4"/>
  <c r="K54" i="4" s="1"/>
  <c r="F52" i="4"/>
  <c r="K52" i="4" s="1"/>
  <c r="F38" i="4"/>
  <c r="K38" i="4" s="1"/>
  <c r="T38" i="4"/>
  <c r="Y38" i="4" s="1"/>
  <c r="T54" i="4"/>
  <c r="Y54" i="4" s="1"/>
  <c r="T59" i="4"/>
  <c r="Y59" i="4" s="1"/>
  <c r="T55" i="4"/>
  <c r="Y55" i="4" s="1"/>
  <c r="F36" i="4"/>
  <c r="K36" i="4" s="1"/>
  <c r="F32" i="4"/>
  <c r="K32" i="4" s="1"/>
  <c r="F33" i="4"/>
  <c r="K33" i="4" s="1"/>
  <c r="F60" i="4"/>
  <c r="K60" i="4" s="1"/>
  <c r="T39" i="4"/>
  <c r="Y39" i="4" s="1"/>
  <c r="T61" i="4"/>
  <c r="Y61" i="4" s="1"/>
  <c r="T35" i="4"/>
  <c r="Y35" i="4" s="1"/>
  <c r="T29" i="4"/>
  <c r="Y29" i="4" s="1"/>
  <c r="F58" i="4"/>
  <c r="K58" i="4" s="1"/>
  <c r="F28" i="4"/>
  <c r="K28" i="4" s="1"/>
  <c r="T28" i="4"/>
  <c r="Y28" i="4" s="1"/>
  <c r="T31" i="4"/>
  <c r="Y31" i="4" s="1"/>
  <c r="T53" i="4"/>
  <c r="Y53" i="4" s="1"/>
  <c r="T60" i="4"/>
  <c r="Y60" i="4" s="1"/>
  <c r="F30" i="4"/>
  <c r="K30" i="4" s="1"/>
  <c r="F61" i="4"/>
  <c r="K61" i="4" s="1"/>
  <c r="U38" i="4"/>
  <c r="Z38" i="4" s="1"/>
  <c r="U39" i="4"/>
  <c r="Z39" i="4" s="1"/>
  <c r="G32" i="4"/>
  <c r="L32" i="4" s="1"/>
  <c r="G58" i="4"/>
  <c r="L58" i="4" s="1"/>
  <c r="G56" i="4"/>
  <c r="L56" i="4" s="1"/>
  <c r="U57" i="4"/>
  <c r="Z57" i="4" s="1"/>
  <c r="G61" i="4"/>
  <c r="L61" i="4" s="1"/>
  <c r="U31" i="4"/>
  <c r="Z31" i="4" s="1"/>
  <c r="U28" i="4"/>
  <c r="Z28" i="4" s="1"/>
  <c r="U55" i="4"/>
  <c r="Z55" i="4" s="1"/>
  <c r="G28" i="4"/>
  <c r="L28" i="4" s="1"/>
  <c r="U54" i="4"/>
  <c r="Z54" i="4" s="1"/>
  <c r="G57" i="4"/>
  <c r="L57" i="4" s="1"/>
  <c r="U61" i="4"/>
  <c r="Z61" i="4" s="1"/>
  <c r="U29" i="4"/>
  <c r="Z29" i="4" s="1"/>
  <c r="G36" i="4"/>
  <c r="L36" i="4" s="1"/>
  <c r="U35" i="4"/>
  <c r="Z35" i="4" s="1"/>
  <c r="U53" i="4"/>
  <c r="Z53" i="4" s="1"/>
  <c r="G54" i="4"/>
  <c r="L54" i="4" s="1"/>
  <c r="U60" i="4"/>
  <c r="Z60" i="4" s="1"/>
  <c r="G33" i="4"/>
  <c r="L33" i="4" s="1"/>
  <c r="U59" i="4"/>
  <c r="Z59" i="4" s="1"/>
  <c r="G30" i="4"/>
  <c r="L30" i="4" s="1"/>
  <c r="G38" i="4"/>
  <c r="L38" i="4" s="1"/>
  <c r="G60" i="4"/>
  <c r="L60" i="4" s="1"/>
  <c r="G52" i="4"/>
  <c r="L52" i="4" s="1"/>
  <c r="C598" i="15"/>
  <c r="B598" i="15"/>
  <c r="C597" i="15"/>
  <c r="B597" i="15"/>
  <c r="C596" i="15"/>
  <c r="B596" i="15"/>
  <c r="C595" i="15"/>
  <c r="B595" i="15"/>
  <c r="C594" i="15"/>
  <c r="B594" i="15"/>
  <c r="C593" i="15"/>
  <c r="B593" i="15"/>
  <c r="C592" i="15"/>
  <c r="B592" i="15"/>
  <c r="C591" i="15"/>
  <c r="B591" i="15"/>
  <c r="C590" i="15"/>
  <c r="B590" i="15"/>
  <c r="C589" i="15"/>
  <c r="B589" i="15"/>
  <c r="C588" i="15"/>
  <c r="B588" i="15"/>
  <c r="C587" i="15"/>
  <c r="B587" i="15"/>
  <c r="C586" i="15"/>
  <c r="B586" i="15"/>
  <c r="C585" i="15"/>
  <c r="B585" i="15"/>
  <c r="C584" i="15"/>
  <c r="B584" i="15"/>
  <c r="C583" i="15"/>
  <c r="B583" i="15"/>
  <c r="C582" i="15"/>
  <c r="B582" i="15"/>
  <c r="C581" i="15"/>
  <c r="B581" i="15"/>
  <c r="C580" i="15"/>
  <c r="B580" i="15"/>
  <c r="C579" i="15"/>
  <c r="B579" i="15"/>
  <c r="C578" i="15"/>
  <c r="B578" i="15"/>
  <c r="C577" i="15"/>
  <c r="B577" i="15"/>
  <c r="C576" i="15"/>
  <c r="B576" i="15"/>
  <c r="C575" i="15"/>
  <c r="B575" i="15"/>
  <c r="C574" i="15"/>
  <c r="B574" i="15"/>
  <c r="C573" i="15"/>
  <c r="B573" i="15"/>
  <c r="C572" i="15"/>
  <c r="B572" i="15"/>
  <c r="C571" i="15"/>
  <c r="B571" i="15"/>
  <c r="C570" i="15"/>
  <c r="B570" i="15"/>
  <c r="C569" i="15"/>
  <c r="B569" i="15"/>
  <c r="C568" i="15"/>
  <c r="B568" i="15"/>
  <c r="C567" i="15"/>
  <c r="B567" i="15"/>
  <c r="C566" i="15"/>
  <c r="B566" i="15"/>
  <c r="C565" i="15"/>
  <c r="B565" i="15"/>
  <c r="C564" i="15"/>
  <c r="B564" i="15"/>
  <c r="C563" i="15"/>
  <c r="B563" i="15"/>
  <c r="C562" i="15"/>
  <c r="B562" i="15"/>
  <c r="C561" i="15"/>
  <c r="B561" i="15"/>
  <c r="C560" i="15"/>
  <c r="B560" i="15"/>
  <c r="C559" i="15"/>
  <c r="B559" i="15"/>
  <c r="C558" i="15"/>
  <c r="B558" i="15"/>
  <c r="C557" i="15"/>
  <c r="B557" i="15"/>
  <c r="C556" i="15"/>
  <c r="B556" i="15"/>
  <c r="C555" i="15"/>
  <c r="B555" i="15"/>
  <c r="C554" i="15"/>
  <c r="B554" i="15"/>
  <c r="C553" i="15"/>
  <c r="B553" i="15"/>
  <c r="C552" i="15"/>
  <c r="B552" i="15"/>
  <c r="C551" i="15"/>
  <c r="B551" i="15"/>
  <c r="C550" i="15"/>
  <c r="B550" i="15"/>
  <c r="C549" i="15"/>
  <c r="B549" i="15"/>
  <c r="C548" i="15"/>
  <c r="B548" i="15"/>
  <c r="C547" i="15"/>
  <c r="B547" i="15"/>
  <c r="C546" i="15"/>
  <c r="B546" i="15"/>
  <c r="C545" i="15"/>
  <c r="B545" i="15"/>
  <c r="C544" i="15"/>
  <c r="B544" i="15"/>
  <c r="C543" i="15"/>
  <c r="B543" i="15"/>
  <c r="C542" i="15"/>
  <c r="B542" i="15"/>
  <c r="C541" i="15"/>
  <c r="B541" i="15"/>
  <c r="C540" i="15"/>
  <c r="B540" i="15"/>
  <c r="C539" i="15"/>
  <c r="B539" i="15"/>
  <c r="C538" i="15"/>
  <c r="B538" i="15"/>
  <c r="C537" i="15"/>
  <c r="B537" i="15"/>
  <c r="C536" i="15"/>
  <c r="B536" i="15"/>
  <c r="C535" i="15"/>
  <c r="B535" i="15"/>
  <c r="C534" i="15"/>
  <c r="B534" i="15"/>
  <c r="C533" i="15"/>
  <c r="B533" i="15"/>
  <c r="C532" i="15"/>
  <c r="B532" i="15"/>
  <c r="C531" i="15"/>
  <c r="B531" i="15"/>
  <c r="C530" i="15"/>
  <c r="B530" i="15"/>
  <c r="C529" i="15"/>
  <c r="B529" i="15"/>
  <c r="C528" i="15"/>
  <c r="B528" i="15"/>
  <c r="C527" i="15"/>
  <c r="B527" i="15"/>
  <c r="C526" i="15"/>
  <c r="B526" i="15"/>
  <c r="C525" i="15"/>
  <c r="B525" i="15"/>
  <c r="C524" i="15"/>
  <c r="B524" i="15"/>
  <c r="C523" i="15"/>
  <c r="B523" i="15"/>
  <c r="C522" i="15"/>
  <c r="B522" i="15"/>
  <c r="C521" i="15"/>
  <c r="B521" i="15"/>
  <c r="C520" i="15"/>
  <c r="B520" i="15"/>
  <c r="C519" i="15"/>
  <c r="B519" i="15"/>
  <c r="C518" i="15"/>
  <c r="B518" i="15"/>
  <c r="C517" i="15"/>
  <c r="B517" i="15"/>
  <c r="C516" i="15"/>
  <c r="B516" i="15"/>
  <c r="C515" i="15"/>
  <c r="B515" i="15"/>
  <c r="C514" i="15"/>
  <c r="B514" i="15"/>
  <c r="C513" i="15"/>
  <c r="B513" i="15"/>
  <c r="C512" i="15"/>
  <c r="B512" i="15"/>
  <c r="C511" i="15"/>
  <c r="B511" i="15"/>
  <c r="C510" i="15"/>
  <c r="B510" i="15"/>
  <c r="C509" i="15"/>
  <c r="B509" i="15"/>
  <c r="C508" i="15"/>
  <c r="B508" i="15"/>
  <c r="C507" i="15"/>
  <c r="B507" i="15"/>
  <c r="C506" i="15"/>
  <c r="B506" i="15"/>
  <c r="C505" i="15"/>
  <c r="B505" i="15"/>
  <c r="C504" i="15"/>
  <c r="B504" i="15"/>
  <c r="C503" i="15"/>
  <c r="B503" i="15"/>
  <c r="C502" i="15"/>
  <c r="B502" i="15"/>
  <c r="C501" i="15"/>
  <c r="B501" i="15"/>
  <c r="C500" i="15"/>
  <c r="B500" i="15"/>
  <c r="C499" i="15"/>
  <c r="B499" i="15"/>
  <c r="C498" i="15"/>
  <c r="B498" i="15"/>
  <c r="C497" i="15"/>
  <c r="B497" i="15"/>
  <c r="C496" i="15"/>
  <c r="B496" i="15"/>
  <c r="C495" i="15"/>
  <c r="B495" i="15"/>
  <c r="C494" i="15"/>
  <c r="B494" i="15"/>
  <c r="C493" i="15"/>
  <c r="B493" i="15"/>
  <c r="C492" i="15"/>
  <c r="B492" i="15"/>
  <c r="C491" i="15"/>
  <c r="B491" i="15"/>
  <c r="C490" i="15"/>
  <c r="B490" i="15"/>
  <c r="C489" i="15"/>
  <c r="B489" i="15"/>
  <c r="C488" i="15"/>
  <c r="B488" i="15"/>
  <c r="C487" i="15"/>
  <c r="B487" i="15"/>
  <c r="C486" i="15"/>
  <c r="B486" i="15"/>
  <c r="C485" i="15"/>
  <c r="B485" i="15"/>
  <c r="C484" i="15"/>
  <c r="B484" i="15"/>
  <c r="C483" i="15"/>
  <c r="B483" i="15"/>
  <c r="C482" i="15"/>
  <c r="B482" i="15"/>
  <c r="C481" i="15"/>
  <c r="B481" i="15"/>
  <c r="C480" i="15"/>
  <c r="B480" i="15"/>
  <c r="C479" i="15"/>
  <c r="B479" i="15"/>
  <c r="C478" i="15"/>
  <c r="B478" i="15"/>
  <c r="C477" i="15"/>
  <c r="B477" i="15"/>
  <c r="C476" i="15"/>
  <c r="B476" i="15"/>
  <c r="C475" i="15"/>
  <c r="B475" i="15"/>
  <c r="C474" i="15"/>
  <c r="B474" i="15"/>
  <c r="C473" i="15"/>
  <c r="B473" i="15"/>
  <c r="C472" i="15"/>
  <c r="B472" i="15"/>
  <c r="C471" i="15"/>
  <c r="B471" i="15"/>
  <c r="C470" i="15"/>
  <c r="B470" i="15"/>
  <c r="C469" i="15"/>
  <c r="B469" i="15"/>
  <c r="C468" i="15"/>
  <c r="B468" i="15"/>
  <c r="C467" i="15"/>
  <c r="B467" i="15"/>
  <c r="C466" i="15"/>
  <c r="B466" i="15"/>
  <c r="C465" i="15"/>
  <c r="B465" i="15"/>
  <c r="C464" i="15"/>
  <c r="B464" i="15"/>
  <c r="C463" i="15"/>
  <c r="B463" i="15"/>
  <c r="C462" i="15"/>
  <c r="B462" i="15"/>
  <c r="C461" i="15"/>
  <c r="B461" i="15"/>
  <c r="C460" i="15"/>
  <c r="B460" i="15"/>
  <c r="C459" i="15"/>
  <c r="B459" i="15"/>
  <c r="C458" i="15"/>
  <c r="B458" i="15"/>
  <c r="C457" i="15"/>
  <c r="B457" i="15"/>
  <c r="C456" i="15"/>
  <c r="B456" i="15"/>
  <c r="C455" i="15"/>
  <c r="B455" i="15"/>
  <c r="C454" i="15"/>
  <c r="B454" i="15"/>
  <c r="C453" i="15"/>
  <c r="B453" i="15"/>
  <c r="C452" i="15"/>
  <c r="B452" i="15"/>
  <c r="C451" i="15"/>
  <c r="B451" i="15"/>
  <c r="C450" i="15"/>
  <c r="B450" i="15"/>
  <c r="C449" i="15"/>
  <c r="B449" i="15"/>
  <c r="C448" i="15"/>
  <c r="B448" i="15"/>
  <c r="C447" i="15"/>
  <c r="B447" i="15"/>
  <c r="C446" i="15"/>
  <c r="B446" i="15"/>
  <c r="C445" i="15"/>
  <c r="B445" i="15"/>
  <c r="C444" i="15"/>
  <c r="B444" i="15"/>
  <c r="C443" i="15"/>
  <c r="B443" i="15"/>
  <c r="C442" i="15"/>
  <c r="B442" i="15"/>
  <c r="C441" i="15"/>
  <c r="B441" i="15"/>
  <c r="C440" i="15"/>
  <c r="B440" i="15"/>
  <c r="C439" i="15"/>
  <c r="B439" i="15"/>
  <c r="C438" i="15"/>
  <c r="B438" i="15"/>
  <c r="C437" i="15"/>
  <c r="B437" i="15"/>
  <c r="C436" i="15"/>
  <c r="B436" i="15"/>
  <c r="C435" i="15"/>
  <c r="B435" i="15"/>
  <c r="C434" i="15"/>
  <c r="B434" i="15"/>
  <c r="C433" i="15"/>
  <c r="B433" i="15"/>
  <c r="C432" i="15"/>
  <c r="B432" i="15"/>
  <c r="C431" i="15"/>
  <c r="B431" i="15"/>
  <c r="C430" i="15"/>
  <c r="B430" i="15"/>
  <c r="C429" i="15"/>
  <c r="B429" i="15"/>
  <c r="C428" i="15"/>
  <c r="B428" i="15"/>
  <c r="C427" i="15"/>
  <c r="B427" i="15"/>
  <c r="C426" i="15"/>
  <c r="B426" i="15"/>
  <c r="C425" i="15"/>
  <c r="B425" i="15"/>
  <c r="C424" i="15"/>
  <c r="B424" i="15"/>
  <c r="C423" i="15"/>
  <c r="B423" i="15"/>
  <c r="C422" i="15"/>
  <c r="B422" i="15"/>
  <c r="C421" i="15"/>
  <c r="B421" i="15"/>
  <c r="C420" i="15"/>
  <c r="B420" i="15"/>
  <c r="C419" i="15"/>
  <c r="B419" i="15"/>
  <c r="C418" i="15"/>
  <c r="B418" i="15"/>
  <c r="C417" i="15"/>
  <c r="B417" i="15"/>
  <c r="C416" i="15"/>
  <c r="B416" i="15"/>
  <c r="C415" i="15"/>
  <c r="B415" i="15"/>
  <c r="C414" i="15"/>
  <c r="B414" i="15"/>
  <c r="C413" i="15"/>
  <c r="B413" i="15"/>
  <c r="C412" i="15"/>
  <c r="B412" i="15"/>
  <c r="C411" i="15"/>
  <c r="B411" i="15"/>
  <c r="C410" i="15"/>
  <c r="B410" i="15"/>
  <c r="C409" i="15"/>
  <c r="B409" i="15"/>
  <c r="C408" i="15"/>
  <c r="B408" i="15"/>
  <c r="C407" i="15"/>
  <c r="B407" i="15"/>
  <c r="C406" i="15"/>
  <c r="B406" i="15"/>
  <c r="C405" i="15"/>
  <c r="B405" i="15"/>
  <c r="C404" i="15"/>
  <c r="B404" i="15"/>
  <c r="C403" i="15"/>
  <c r="B403" i="15"/>
  <c r="C402" i="15"/>
  <c r="B402" i="15"/>
  <c r="C401" i="15"/>
  <c r="B401" i="15"/>
  <c r="C400" i="15"/>
  <c r="B400" i="15"/>
  <c r="C399" i="15"/>
  <c r="B399" i="15"/>
  <c r="C398" i="15"/>
  <c r="B398" i="15"/>
  <c r="C397" i="15"/>
  <c r="B397" i="15"/>
  <c r="C396" i="15"/>
  <c r="B396" i="15"/>
  <c r="C395" i="15"/>
  <c r="B395" i="15"/>
  <c r="C394" i="15"/>
  <c r="B394" i="15"/>
  <c r="C393" i="15"/>
  <c r="B393" i="15"/>
  <c r="C392" i="15"/>
  <c r="B392" i="15"/>
  <c r="C391" i="15"/>
  <c r="B391" i="15"/>
  <c r="C390" i="15"/>
  <c r="B390" i="15"/>
  <c r="C389" i="15"/>
  <c r="B389" i="15"/>
  <c r="C388" i="15"/>
  <c r="B388" i="15"/>
  <c r="C387" i="15"/>
  <c r="B387" i="15"/>
  <c r="C386" i="15"/>
  <c r="B386" i="15"/>
  <c r="C385" i="15"/>
  <c r="B385" i="15"/>
  <c r="C384" i="15"/>
  <c r="B384" i="15"/>
  <c r="C383" i="15"/>
  <c r="B383" i="15"/>
  <c r="C382" i="15"/>
  <c r="B382" i="15"/>
  <c r="C381" i="15"/>
  <c r="B381" i="15"/>
  <c r="C380" i="15"/>
  <c r="B380" i="15"/>
  <c r="C379" i="15"/>
  <c r="B379" i="15"/>
  <c r="C378" i="15"/>
  <c r="B378" i="15"/>
  <c r="C377" i="15"/>
  <c r="B377" i="15"/>
  <c r="C376" i="15"/>
  <c r="B376" i="15"/>
  <c r="C375" i="15"/>
  <c r="B375" i="15"/>
  <c r="C374" i="15"/>
  <c r="B374" i="15"/>
  <c r="C373" i="15"/>
  <c r="B373" i="15"/>
  <c r="C372" i="15"/>
  <c r="B372" i="15"/>
  <c r="C371" i="15"/>
  <c r="B371" i="15"/>
  <c r="C370" i="15"/>
  <c r="B370" i="15"/>
  <c r="C369" i="15"/>
  <c r="B369" i="15"/>
  <c r="C368" i="15"/>
  <c r="B368" i="15"/>
  <c r="C367" i="15"/>
  <c r="B367" i="15"/>
  <c r="C366" i="15"/>
  <c r="B366" i="15"/>
  <c r="C365" i="15"/>
  <c r="B365" i="15"/>
  <c r="C364" i="15"/>
  <c r="B364" i="15"/>
  <c r="C363" i="15"/>
  <c r="B363" i="15"/>
  <c r="C362" i="15"/>
  <c r="B362" i="15"/>
  <c r="C361" i="15"/>
  <c r="B361" i="15"/>
  <c r="C360" i="15"/>
  <c r="B360" i="15"/>
  <c r="C359" i="15"/>
  <c r="B359" i="15"/>
  <c r="C358" i="15"/>
  <c r="B358" i="15"/>
  <c r="C357" i="15"/>
  <c r="B357" i="15"/>
  <c r="C356" i="15"/>
  <c r="B356" i="15"/>
  <c r="C355" i="15"/>
  <c r="B355" i="15"/>
  <c r="C354" i="15"/>
  <c r="B354" i="15"/>
  <c r="C353" i="15"/>
  <c r="B353" i="15"/>
  <c r="C352" i="15"/>
  <c r="B352" i="15"/>
  <c r="C351" i="15"/>
  <c r="B351" i="15"/>
  <c r="C350" i="15"/>
  <c r="B350" i="15"/>
  <c r="C349" i="15"/>
  <c r="B349" i="15"/>
  <c r="C348" i="15"/>
  <c r="B348" i="15"/>
  <c r="C347" i="15"/>
  <c r="B347" i="15"/>
  <c r="C346" i="15"/>
  <c r="B346" i="15"/>
  <c r="C345" i="15"/>
  <c r="B345" i="15"/>
  <c r="C344" i="15"/>
  <c r="B344" i="15"/>
  <c r="C343" i="15"/>
  <c r="B343" i="15"/>
  <c r="C342" i="15"/>
  <c r="B342" i="15"/>
  <c r="C341" i="15"/>
  <c r="B341" i="15"/>
  <c r="C340" i="15"/>
  <c r="B340" i="15"/>
  <c r="C339" i="15"/>
  <c r="B339" i="15"/>
  <c r="C338" i="15"/>
  <c r="B338" i="15"/>
  <c r="C337" i="15"/>
  <c r="B337" i="15"/>
  <c r="C336" i="15"/>
  <c r="B336" i="15"/>
  <c r="C335" i="15"/>
  <c r="B335" i="15"/>
  <c r="C334" i="15"/>
  <c r="B334" i="15"/>
  <c r="C333" i="15"/>
  <c r="B333" i="15"/>
  <c r="C332" i="15"/>
  <c r="B332" i="15"/>
  <c r="C331" i="15"/>
  <c r="B331" i="15"/>
  <c r="C330" i="15"/>
  <c r="B330" i="15"/>
  <c r="C329" i="15"/>
  <c r="B329" i="15"/>
  <c r="C328" i="15"/>
  <c r="B328" i="15"/>
  <c r="C327" i="15"/>
  <c r="B327" i="15"/>
  <c r="C326" i="15"/>
  <c r="B326" i="15"/>
  <c r="C325" i="15"/>
  <c r="B325" i="15"/>
  <c r="C324" i="15"/>
  <c r="B324" i="15"/>
  <c r="C323" i="15"/>
  <c r="B323" i="15"/>
  <c r="C322" i="15"/>
  <c r="B322" i="15"/>
  <c r="C321" i="15"/>
  <c r="B321" i="15"/>
  <c r="C320" i="15"/>
  <c r="B320" i="15"/>
  <c r="C319" i="15"/>
  <c r="B319" i="15"/>
  <c r="C318" i="15"/>
  <c r="B318" i="15"/>
  <c r="C317" i="15"/>
  <c r="B317" i="15"/>
  <c r="C316" i="15"/>
  <c r="B316" i="15"/>
  <c r="C315" i="15"/>
  <c r="B315" i="15"/>
  <c r="C314" i="15"/>
  <c r="B314" i="15"/>
  <c r="C313" i="15"/>
  <c r="B313" i="15"/>
  <c r="C312" i="15"/>
  <c r="B312" i="15"/>
  <c r="C311" i="15"/>
  <c r="B311" i="15"/>
  <c r="C310" i="15"/>
  <c r="B310" i="15"/>
  <c r="C309" i="15"/>
  <c r="B309" i="15"/>
  <c r="C308" i="15"/>
  <c r="B308" i="15"/>
  <c r="C307" i="15"/>
  <c r="B307" i="15"/>
  <c r="C306" i="15"/>
  <c r="B306" i="15"/>
  <c r="C305" i="15"/>
  <c r="B305" i="15"/>
  <c r="C304" i="15"/>
  <c r="B304" i="15"/>
  <c r="C303" i="15"/>
  <c r="B303" i="15"/>
  <c r="C302" i="15"/>
  <c r="B302" i="15"/>
  <c r="C301" i="15"/>
  <c r="B301" i="15"/>
  <c r="C300" i="15"/>
  <c r="B300" i="15"/>
  <c r="C299" i="15"/>
  <c r="B299" i="15"/>
  <c r="C298" i="15"/>
  <c r="B298" i="15"/>
  <c r="C297" i="15"/>
  <c r="B297" i="15"/>
  <c r="C296" i="15"/>
  <c r="B296" i="15"/>
  <c r="C295" i="15"/>
  <c r="B295" i="15"/>
  <c r="C294" i="15"/>
  <c r="B294" i="15"/>
  <c r="C293" i="15"/>
  <c r="B293" i="15"/>
  <c r="C292" i="15"/>
  <c r="B292" i="15"/>
  <c r="C291" i="15"/>
  <c r="B291" i="15"/>
  <c r="C290" i="15"/>
  <c r="B290" i="15"/>
  <c r="C289" i="15"/>
  <c r="B289" i="15"/>
  <c r="C288" i="15"/>
  <c r="B288" i="15"/>
  <c r="C287" i="15"/>
  <c r="B287" i="15"/>
  <c r="C286" i="15"/>
  <c r="B286" i="15"/>
  <c r="C285" i="15"/>
  <c r="B285" i="15"/>
  <c r="C284" i="15"/>
  <c r="B284" i="15"/>
  <c r="C283" i="15"/>
  <c r="B283" i="15"/>
  <c r="C282" i="15"/>
  <c r="B282" i="15"/>
  <c r="C281" i="15"/>
  <c r="B281" i="15"/>
  <c r="C280" i="15"/>
  <c r="B280" i="15"/>
  <c r="C279" i="15"/>
  <c r="B279" i="15"/>
  <c r="C278" i="15"/>
  <c r="B278" i="15"/>
  <c r="C277" i="15"/>
  <c r="B277" i="15"/>
  <c r="C276" i="15"/>
  <c r="B276" i="15"/>
  <c r="C275" i="15"/>
  <c r="B275" i="15"/>
  <c r="C274" i="15"/>
  <c r="B274" i="15"/>
  <c r="C273" i="15"/>
  <c r="B273" i="15"/>
  <c r="C272" i="15"/>
  <c r="B272" i="15"/>
  <c r="C271" i="15"/>
  <c r="B271" i="15"/>
  <c r="C270" i="15"/>
  <c r="B270" i="15"/>
  <c r="C269" i="15"/>
  <c r="B269" i="15"/>
  <c r="C268" i="15"/>
  <c r="B268" i="15"/>
  <c r="C267" i="15"/>
  <c r="B267" i="15"/>
  <c r="C266" i="15"/>
  <c r="B266" i="15"/>
  <c r="C265" i="15"/>
  <c r="B265" i="15"/>
  <c r="C264" i="15"/>
  <c r="B264" i="15"/>
  <c r="C263" i="15"/>
  <c r="B263" i="15"/>
  <c r="C262" i="15"/>
  <c r="B262" i="15"/>
  <c r="C261" i="15"/>
  <c r="B261" i="15"/>
  <c r="C260" i="15"/>
  <c r="B260" i="15"/>
  <c r="C259" i="15"/>
  <c r="B259" i="15"/>
  <c r="C258" i="15"/>
  <c r="B258" i="15"/>
  <c r="C257" i="15"/>
  <c r="B257" i="15"/>
  <c r="C256" i="15"/>
  <c r="B256" i="15"/>
  <c r="C255" i="15"/>
  <c r="B255" i="15"/>
  <c r="C254" i="15"/>
  <c r="B254" i="15"/>
  <c r="C253" i="15"/>
  <c r="B253" i="15"/>
  <c r="C252" i="15"/>
  <c r="B252" i="15"/>
  <c r="C251" i="15"/>
  <c r="B251" i="15"/>
  <c r="C250" i="15"/>
  <c r="B250" i="15"/>
  <c r="C249" i="15"/>
  <c r="B249" i="15"/>
  <c r="C248" i="15"/>
  <c r="B248" i="15"/>
  <c r="C247" i="15"/>
  <c r="B247" i="15"/>
  <c r="C246" i="15"/>
  <c r="B246" i="15"/>
  <c r="C245" i="15"/>
  <c r="B245" i="15"/>
  <c r="C244" i="15"/>
  <c r="B244" i="15"/>
  <c r="C243" i="15"/>
  <c r="B243" i="15"/>
  <c r="C242" i="15"/>
  <c r="B242" i="15"/>
  <c r="C241" i="15"/>
  <c r="B241" i="15"/>
  <c r="C240" i="15"/>
  <c r="B240" i="15"/>
  <c r="C239" i="15"/>
  <c r="B239" i="15"/>
  <c r="C238" i="15"/>
  <c r="B238" i="15"/>
  <c r="C237" i="15"/>
  <c r="B237" i="15"/>
  <c r="C236" i="15"/>
  <c r="B236" i="15"/>
  <c r="C235" i="15"/>
  <c r="B235" i="15"/>
  <c r="C234" i="15"/>
  <c r="B234" i="15"/>
  <c r="C233" i="15"/>
  <c r="B233" i="15"/>
  <c r="C232" i="15"/>
  <c r="B232" i="15"/>
  <c r="C231" i="15"/>
  <c r="B231" i="15"/>
  <c r="C230" i="15"/>
  <c r="B230" i="15"/>
  <c r="C229" i="15"/>
  <c r="B229" i="15"/>
  <c r="C228" i="15"/>
  <c r="B228" i="15"/>
  <c r="C227" i="15"/>
  <c r="B227" i="15"/>
  <c r="C226" i="15"/>
  <c r="B226" i="15"/>
  <c r="C225" i="15"/>
  <c r="B225" i="15"/>
  <c r="C224" i="15"/>
  <c r="B224" i="15"/>
  <c r="C223" i="15"/>
  <c r="B223" i="15"/>
  <c r="C222" i="15"/>
  <c r="B222" i="15"/>
  <c r="C221" i="15"/>
  <c r="B221" i="15"/>
  <c r="C220" i="15"/>
  <c r="B220" i="15"/>
  <c r="C219" i="15"/>
  <c r="B219" i="15"/>
  <c r="C218" i="15"/>
  <c r="B218" i="15"/>
  <c r="C217" i="15"/>
  <c r="B217" i="15"/>
  <c r="C216" i="15"/>
  <c r="B216" i="15"/>
  <c r="C215" i="15"/>
  <c r="B215" i="15"/>
  <c r="C214" i="15"/>
  <c r="B214" i="15"/>
  <c r="C213" i="15"/>
  <c r="B213" i="15"/>
  <c r="C212" i="15"/>
  <c r="B212" i="15"/>
  <c r="C211" i="15"/>
  <c r="B211" i="15"/>
  <c r="C210" i="15"/>
  <c r="B210" i="15"/>
  <c r="C209" i="15"/>
  <c r="B209" i="15"/>
  <c r="C208" i="15"/>
  <c r="B208" i="15"/>
  <c r="C207" i="15"/>
  <c r="B207" i="15"/>
  <c r="C206" i="15"/>
  <c r="B206" i="15"/>
  <c r="C205" i="15"/>
  <c r="B205" i="15"/>
  <c r="C204" i="15"/>
  <c r="B204" i="15"/>
  <c r="C203" i="15"/>
  <c r="B203" i="15"/>
  <c r="C202" i="15"/>
  <c r="B202" i="15"/>
  <c r="C201" i="15"/>
  <c r="B201" i="15"/>
  <c r="C200" i="15"/>
  <c r="B200" i="15"/>
  <c r="C199" i="15"/>
  <c r="B199" i="15"/>
  <c r="C198" i="15"/>
  <c r="B198" i="15"/>
  <c r="C197" i="15"/>
  <c r="B197" i="15"/>
  <c r="C196" i="15"/>
  <c r="B196" i="15"/>
  <c r="C195" i="15"/>
  <c r="B195" i="15"/>
  <c r="C194" i="15"/>
  <c r="B194" i="15"/>
  <c r="C193" i="15"/>
  <c r="B193" i="15"/>
  <c r="C192" i="15"/>
  <c r="B192" i="15"/>
  <c r="C191" i="15"/>
  <c r="B191" i="15"/>
  <c r="C190" i="15"/>
  <c r="B190" i="15"/>
  <c r="C189" i="15"/>
  <c r="B189" i="15"/>
  <c r="C188" i="15"/>
  <c r="B188" i="15"/>
  <c r="C187" i="15"/>
  <c r="B187" i="15"/>
  <c r="C186" i="15"/>
  <c r="B186" i="15"/>
  <c r="C185" i="15"/>
  <c r="B185" i="15"/>
  <c r="C184" i="15"/>
  <c r="B184" i="15"/>
  <c r="C183" i="15"/>
  <c r="B183" i="15"/>
  <c r="C182" i="15"/>
  <c r="B182" i="15"/>
  <c r="C181" i="15"/>
  <c r="B181" i="15"/>
  <c r="C180" i="15"/>
  <c r="B180" i="15"/>
  <c r="C179" i="15"/>
  <c r="B179" i="15"/>
  <c r="C178" i="15"/>
  <c r="B178" i="15"/>
  <c r="C177" i="15"/>
  <c r="B177" i="15"/>
  <c r="C176" i="15"/>
  <c r="B176" i="15"/>
  <c r="C175" i="15"/>
  <c r="B175" i="15"/>
  <c r="C174" i="15"/>
  <c r="B174" i="15"/>
  <c r="C173" i="15"/>
  <c r="B173" i="15"/>
  <c r="C172" i="15"/>
  <c r="B172" i="15"/>
  <c r="C171" i="15"/>
  <c r="B171" i="15"/>
  <c r="C170" i="15"/>
  <c r="B170" i="15"/>
  <c r="C169" i="15"/>
  <c r="B169" i="15"/>
  <c r="C168" i="15"/>
  <c r="B168" i="15"/>
  <c r="C167" i="15"/>
  <c r="B167" i="15"/>
  <c r="C166" i="15"/>
  <c r="B166" i="15"/>
  <c r="C165" i="15"/>
  <c r="B165" i="15"/>
  <c r="C164" i="15"/>
  <c r="B164" i="15"/>
  <c r="C163" i="15"/>
  <c r="B163" i="15"/>
  <c r="C162" i="15"/>
  <c r="B162" i="15"/>
  <c r="C161" i="15"/>
  <c r="B161" i="15"/>
  <c r="C160" i="15"/>
  <c r="B160" i="15"/>
  <c r="C159" i="15"/>
  <c r="B159" i="15"/>
  <c r="C158" i="15"/>
  <c r="B158" i="15"/>
  <c r="C157" i="15"/>
  <c r="B157" i="15"/>
  <c r="C156" i="15"/>
  <c r="B156" i="15"/>
  <c r="C155" i="15"/>
  <c r="B155" i="15"/>
  <c r="C154" i="15"/>
  <c r="B154" i="15"/>
  <c r="C153" i="15"/>
  <c r="B153" i="15"/>
  <c r="C152" i="15"/>
  <c r="B152" i="15"/>
  <c r="C151" i="15"/>
  <c r="B151" i="15"/>
  <c r="C150" i="15"/>
  <c r="B150" i="15"/>
  <c r="C149" i="15"/>
  <c r="B149" i="15"/>
  <c r="C148" i="15"/>
  <c r="B148" i="15"/>
  <c r="C147" i="15"/>
  <c r="B147" i="15"/>
  <c r="C146" i="15"/>
  <c r="B146" i="15"/>
  <c r="C145" i="15"/>
  <c r="B145" i="15"/>
  <c r="C144" i="15"/>
  <c r="B144" i="15"/>
  <c r="C143" i="15"/>
  <c r="B143" i="15"/>
  <c r="C142" i="15"/>
  <c r="B142" i="15"/>
  <c r="C141" i="15"/>
  <c r="B141" i="15"/>
  <c r="C140" i="15"/>
  <c r="B140" i="15"/>
  <c r="C139" i="15"/>
  <c r="B139" i="15"/>
  <c r="C138" i="15"/>
  <c r="B138" i="15"/>
  <c r="C137" i="15"/>
  <c r="B137" i="15"/>
  <c r="C136" i="15"/>
  <c r="B136" i="15"/>
  <c r="C135" i="15"/>
  <c r="B135" i="15"/>
  <c r="C134" i="15"/>
  <c r="B134" i="15"/>
  <c r="C133" i="15"/>
  <c r="B133" i="15"/>
  <c r="C132" i="15"/>
  <c r="B132" i="15"/>
  <c r="C131" i="15"/>
  <c r="B131" i="15"/>
  <c r="C130" i="15"/>
  <c r="B130" i="15"/>
  <c r="C129" i="15"/>
  <c r="B129" i="15"/>
  <c r="C128" i="15"/>
  <c r="B128" i="15"/>
  <c r="C127" i="15"/>
  <c r="B127" i="15"/>
  <c r="C126" i="15"/>
  <c r="B126" i="15"/>
  <c r="C125" i="15"/>
  <c r="B125" i="15"/>
  <c r="C124" i="15"/>
  <c r="B124" i="15"/>
  <c r="C123" i="15"/>
  <c r="B123" i="15"/>
  <c r="C122" i="15"/>
  <c r="B122" i="15"/>
  <c r="C121" i="15"/>
  <c r="B121" i="15"/>
  <c r="C120" i="15"/>
  <c r="B120" i="15"/>
  <c r="C119" i="15"/>
  <c r="B119" i="15"/>
  <c r="C118" i="15"/>
  <c r="B118" i="15"/>
  <c r="C117" i="15"/>
  <c r="B117" i="15"/>
  <c r="C116" i="15"/>
  <c r="B116" i="15"/>
  <c r="C115" i="15"/>
  <c r="B115" i="15"/>
  <c r="C114" i="15"/>
  <c r="B114" i="15"/>
  <c r="C113" i="15"/>
  <c r="B113" i="15"/>
  <c r="C112" i="15"/>
  <c r="B112" i="15"/>
  <c r="C111" i="15"/>
  <c r="B111" i="15"/>
  <c r="C110" i="15"/>
  <c r="B110" i="15"/>
  <c r="C109" i="15"/>
  <c r="B109" i="15"/>
  <c r="C108" i="15"/>
  <c r="B108" i="15"/>
  <c r="C107" i="15"/>
  <c r="B107" i="15"/>
  <c r="C106" i="15"/>
  <c r="B106" i="15"/>
  <c r="C105" i="15"/>
  <c r="B105" i="15"/>
  <c r="C104" i="15"/>
  <c r="B104" i="15"/>
  <c r="C103" i="15"/>
  <c r="B103" i="15"/>
  <c r="C102" i="15"/>
  <c r="B102" i="15"/>
  <c r="C101" i="15"/>
  <c r="B101" i="15"/>
  <c r="C100" i="15"/>
  <c r="B100" i="15"/>
  <c r="C99" i="15"/>
  <c r="B99" i="15"/>
  <c r="C98" i="15"/>
  <c r="B98" i="15"/>
  <c r="C97" i="15"/>
  <c r="B97" i="15"/>
  <c r="C96" i="15"/>
  <c r="B96" i="15"/>
  <c r="C95" i="15"/>
  <c r="B95" i="15"/>
  <c r="C94" i="15"/>
  <c r="B94" i="15"/>
  <c r="C93" i="15"/>
  <c r="B93" i="15"/>
  <c r="C92" i="15"/>
  <c r="B92" i="15"/>
  <c r="C91" i="15"/>
  <c r="B91" i="15"/>
  <c r="C90" i="15"/>
  <c r="B90" i="15"/>
  <c r="C89" i="15"/>
  <c r="B89" i="15"/>
  <c r="C88" i="15"/>
  <c r="B88" i="15"/>
  <c r="C87" i="15"/>
  <c r="B87" i="15"/>
  <c r="C86" i="15"/>
  <c r="B86" i="15"/>
  <c r="C85" i="15"/>
  <c r="B85" i="15"/>
  <c r="C84" i="15"/>
  <c r="B84" i="15"/>
  <c r="C83" i="15"/>
  <c r="B83" i="15"/>
  <c r="C82" i="15"/>
  <c r="B82" i="15"/>
  <c r="C81" i="15"/>
  <c r="B81" i="15"/>
  <c r="C80" i="15"/>
  <c r="B80" i="15"/>
  <c r="C79" i="15"/>
  <c r="B79" i="15"/>
  <c r="C78" i="15"/>
  <c r="B78" i="15"/>
  <c r="C77" i="15"/>
  <c r="B77" i="15"/>
  <c r="C76" i="15"/>
  <c r="B76" i="15"/>
  <c r="C75" i="15"/>
  <c r="B75" i="15"/>
  <c r="C74" i="15"/>
  <c r="B74" i="15"/>
  <c r="C73" i="15"/>
  <c r="B73" i="15"/>
  <c r="C72" i="15"/>
  <c r="B72" i="15"/>
  <c r="C71" i="15"/>
  <c r="B71" i="15"/>
  <c r="C70" i="15"/>
  <c r="B70" i="15"/>
  <c r="C69" i="15"/>
  <c r="B69" i="15"/>
  <c r="C68" i="15"/>
  <c r="B68" i="15"/>
  <c r="C67" i="15"/>
  <c r="B67" i="15"/>
  <c r="C66" i="15"/>
  <c r="B66" i="15"/>
  <c r="C65" i="15"/>
  <c r="B65" i="15"/>
  <c r="C64" i="15"/>
  <c r="B64" i="15"/>
  <c r="C63" i="15"/>
  <c r="B63" i="15"/>
  <c r="C62" i="15"/>
  <c r="B62" i="15"/>
  <c r="C61" i="15"/>
  <c r="B61" i="15"/>
  <c r="C60" i="15"/>
  <c r="B60" i="15"/>
  <c r="C59" i="15"/>
  <c r="B59" i="15"/>
  <c r="C58" i="15"/>
  <c r="B58" i="15"/>
  <c r="C57" i="15"/>
  <c r="B57" i="15"/>
  <c r="C56" i="15"/>
  <c r="B56" i="15"/>
  <c r="C55" i="15"/>
  <c r="B55" i="15"/>
  <c r="C54" i="15"/>
  <c r="B54" i="15"/>
  <c r="C53" i="15"/>
  <c r="B53" i="15"/>
  <c r="C52" i="15"/>
  <c r="B52" i="15"/>
  <c r="C51" i="15"/>
  <c r="B51" i="15"/>
  <c r="C50" i="15"/>
  <c r="B50" i="15"/>
  <c r="C49" i="15"/>
  <c r="B49" i="15"/>
  <c r="C48" i="15"/>
  <c r="B48" i="15"/>
  <c r="C47" i="15"/>
  <c r="B47" i="15"/>
  <c r="C46" i="15"/>
  <c r="B46" i="15"/>
  <c r="C45" i="15"/>
  <c r="B45" i="15"/>
  <c r="C44" i="15"/>
  <c r="B44" i="15"/>
  <c r="C43" i="15"/>
  <c r="B43" i="15"/>
  <c r="C42" i="15"/>
  <c r="B42" i="15"/>
  <c r="C41" i="15"/>
  <c r="B41" i="15"/>
  <c r="C40" i="15"/>
  <c r="B40" i="15"/>
  <c r="C39" i="15"/>
  <c r="B39" i="15"/>
  <c r="C38" i="15"/>
  <c r="B38" i="15"/>
  <c r="C37" i="15"/>
  <c r="B37" i="15"/>
  <c r="C36" i="15"/>
  <c r="B36" i="15"/>
  <c r="C35" i="15"/>
  <c r="B35" i="15"/>
  <c r="C34" i="15"/>
  <c r="B34" i="15"/>
  <c r="C33" i="15"/>
  <c r="B33" i="15"/>
  <c r="C32" i="15"/>
  <c r="B32" i="15"/>
  <c r="C31" i="15"/>
  <c r="B31" i="15"/>
  <c r="C30" i="15"/>
  <c r="B30" i="15"/>
  <c r="C29" i="15"/>
  <c r="B29" i="15"/>
  <c r="C28" i="15"/>
  <c r="B28" i="15"/>
  <c r="C27" i="15"/>
  <c r="B27" i="15"/>
  <c r="C26" i="15"/>
  <c r="B26" i="15"/>
  <c r="C25" i="15"/>
  <c r="B25" i="15"/>
  <c r="C24" i="15"/>
  <c r="B24" i="15"/>
  <c r="C23" i="15"/>
  <c r="B23" i="15"/>
  <c r="C22" i="15"/>
  <c r="B22" i="15"/>
  <c r="C21" i="15"/>
  <c r="B21" i="15"/>
  <c r="C20" i="15"/>
  <c r="B20" i="15"/>
  <c r="C19" i="15"/>
  <c r="B19" i="15"/>
  <c r="C18" i="15"/>
  <c r="B18" i="15"/>
  <c r="C17" i="15"/>
  <c r="B17" i="15"/>
  <c r="C16" i="15"/>
  <c r="B16" i="15"/>
  <c r="C15" i="15"/>
  <c r="B15" i="15"/>
  <c r="C14" i="15"/>
  <c r="B14" i="15"/>
  <c r="C13" i="15"/>
  <c r="B13" i="15"/>
  <c r="C12" i="15"/>
  <c r="B12" i="15"/>
  <c r="C11" i="15"/>
  <c r="B11" i="15"/>
  <c r="C10" i="15"/>
  <c r="B10" i="15"/>
  <c r="C9" i="15"/>
  <c r="B9" i="15"/>
  <c r="C8" i="15"/>
  <c r="B8" i="15"/>
  <c r="C7" i="15"/>
  <c r="B7" i="15"/>
  <c r="C6" i="15"/>
  <c r="B6" i="15"/>
  <c r="D67" i="3" l="1"/>
  <c r="D59" i="3"/>
  <c r="C56" i="3"/>
  <c r="D56" i="3"/>
  <c r="C49" i="3"/>
  <c r="D49" i="3"/>
  <c r="C76" i="3"/>
  <c r="D76" i="3"/>
  <c r="C62" i="3"/>
  <c r="D62" i="3"/>
  <c r="C61" i="3"/>
  <c r="D61" i="3"/>
  <c r="C64" i="3"/>
  <c r="D64" i="3"/>
  <c r="C48" i="3"/>
  <c r="D48" i="3"/>
  <c r="C47" i="3"/>
  <c r="D47" i="3"/>
  <c r="C74" i="3"/>
  <c r="D74" i="3"/>
  <c r="C71" i="3"/>
  <c r="D71" i="3"/>
  <c r="C68" i="3"/>
  <c r="D68" i="3"/>
  <c r="C65" i="3"/>
  <c r="D65" i="3"/>
  <c r="C52" i="3"/>
  <c r="D52" i="3"/>
  <c r="C77" i="3"/>
  <c r="D77" i="3"/>
  <c r="C63" i="3"/>
  <c r="D63" i="3"/>
  <c r="C45" i="3"/>
  <c r="D45" i="3"/>
  <c r="C54" i="3"/>
  <c r="D54" i="3"/>
  <c r="Q57" i="3"/>
  <c r="R57" i="3"/>
  <c r="Q68" i="3"/>
  <c r="R68" i="3"/>
  <c r="R66" i="3"/>
  <c r="Q66" i="3"/>
  <c r="R54" i="3"/>
  <c r="Q54" i="3"/>
  <c r="Q65" i="3"/>
  <c r="R65" i="3"/>
  <c r="Q61" i="3"/>
  <c r="R61" i="3"/>
  <c r="R62" i="3"/>
  <c r="Q62" i="3"/>
  <c r="Q56" i="3"/>
  <c r="R56" i="3"/>
  <c r="Q69" i="3"/>
  <c r="R69" i="3"/>
  <c r="R70" i="3"/>
  <c r="Q70" i="3"/>
  <c r="R58" i="3"/>
  <c r="Q58" i="3"/>
  <c r="Q59" i="3"/>
  <c r="R59" i="3"/>
  <c r="T4" i="8"/>
  <c r="S4" i="8"/>
  <c r="Q4" i="8"/>
  <c r="R4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6" i="8"/>
  <c r="H6" i="8"/>
  <c r="M6" i="8" l="1"/>
  <c r="P4" i="8"/>
  <c r="S6" i="8" l="1"/>
  <c r="T6" i="8"/>
  <c r="Q6" i="8"/>
  <c r="R6" i="8"/>
  <c r="U6" i="8"/>
  <c r="F6" i="15"/>
  <c r="B7" i="8"/>
  <c r="D7" i="8"/>
  <c r="G7" i="8"/>
  <c r="H7" i="8"/>
  <c r="M7" i="8" s="1"/>
  <c r="B8" i="8"/>
  <c r="D8" i="8"/>
  <c r="G8" i="8"/>
  <c r="H8" i="8"/>
  <c r="M8" i="8" s="1"/>
  <c r="B9" i="8"/>
  <c r="D9" i="8"/>
  <c r="G9" i="8"/>
  <c r="H9" i="8"/>
  <c r="M9" i="8" s="1"/>
  <c r="B10" i="8"/>
  <c r="D10" i="8"/>
  <c r="G10" i="8"/>
  <c r="H10" i="8"/>
  <c r="M10" i="8" s="1"/>
  <c r="B11" i="8"/>
  <c r="D11" i="8"/>
  <c r="G11" i="8"/>
  <c r="H11" i="8"/>
  <c r="M11" i="8" s="1"/>
  <c r="B12" i="8"/>
  <c r="D12" i="8"/>
  <c r="G12" i="8"/>
  <c r="H12" i="8"/>
  <c r="M12" i="8" s="1"/>
  <c r="B13" i="8"/>
  <c r="D13" i="8"/>
  <c r="G13" i="8"/>
  <c r="H13" i="8"/>
  <c r="M13" i="8" s="1"/>
  <c r="B14" i="8"/>
  <c r="D14" i="8"/>
  <c r="G14" i="8"/>
  <c r="H14" i="8"/>
  <c r="M14" i="8" s="1"/>
  <c r="B15" i="8"/>
  <c r="D15" i="8"/>
  <c r="G15" i="8"/>
  <c r="H15" i="8"/>
  <c r="M15" i="8" s="1"/>
  <c r="B16" i="8"/>
  <c r="D16" i="8"/>
  <c r="G16" i="8"/>
  <c r="H16" i="8"/>
  <c r="M16" i="8" s="1"/>
  <c r="B17" i="8"/>
  <c r="D17" i="8"/>
  <c r="G17" i="8"/>
  <c r="H17" i="8"/>
  <c r="M17" i="8" s="1"/>
  <c r="B18" i="8"/>
  <c r="D18" i="8"/>
  <c r="G18" i="8"/>
  <c r="H18" i="8"/>
  <c r="M18" i="8" s="1"/>
  <c r="B19" i="8"/>
  <c r="D19" i="8"/>
  <c r="G19" i="8"/>
  <c r="H19" i="8"/>
  <c r="M19" i="8" s="1"/>
  <c r="B20" i="8"/>
  <c r="D20" i="8"/>
  <c r="G20" i="8"/>
  <c r="H20" i="8"/>
  <c r="M20" i="8" s="1"/>
  <c r="B21" i="8"/>
  <c r="D21" i="8"/>
  <c r="G21" i="8"/>
  <c r="H21" i="8"/>
  <c r="M21" i="8" s="1"/>
  <c r="B22" i="8"/>
  <c r="D22" i="8"/>
  <c r="G22" i="8"/>
  <c r="H22" i="8"/>
  <c r="M22" i="8" s="1"/>
  <c r="B23" i="8"/>
  <c r="D23" i="8"/>
  <c r="G23" i="8"/>
  <c r="H23" i="8"/>
  <c r="M23" i="8" s="1"/>
  <c r="B24" i="8"/>
  <c r="D24" i="8"/>
  <c r="G24" i="8"/>
  <c r="H24" i="8"/>
  <c r="M24" i="8" s="1"/>
  <c r="B25" i="8"/>
  <c r="D25" i="8"/>
  <c r="G25" i="8"/>
  <c r="H25" i="8"/>
  <c r="M25" i="8" s="1"/>
  <c r="B26" i="8"/>
  <c r="D26" i="8"/>
  <c r="G26" i="8"/>
  <c r="H26" i="8"/>
  <c r="M26" i="8" s="1"/>
  <c r="B27" i="8"/>
  <c r="D27" i="8"/>
  <c r="G27" i="8"/>
  <c r="H27" i="8"/>
  <c r="M27" i="8" s="1"/>
  <c r="B28" i="8"/>
  <c r="D28" i="8"/>
  <c r="G28" i="8"/>
  <c r="H28" i="8"/>
  <c r="M28" i="8" s="1"/>
  <c r="B29" i="8"/>
  <c r="D29" i="8"/>
  <c r="G29" i="8"/>
  <c r="H29" i="8"/>
  <c r="M29" i="8" s="1"/>
  <c r="B30" i="8"/>
  <c r="D30" i="8"/>
  <c r="G30" i="8"/>
  <c r="H30" i="8"/>
  <c r="M30" i="8" s="1"/>
  <c r="B31" i="8"/>
  <c r="D31" i="8"/>
  <c r="G31" i="8"/>
  <c r="H31" i="8"/>
  <c r="M31" i="8" s="1"/>
  <c r="B32" i="8"/>
  <c r="D32" i="8"/>
  <c r="G32" i="8"/>
  <c r="H32" i="8"/>
  <c r="M32" i="8" s="1"/>
  <c r="B33" i="8"/>
  <c r="D33" i="8"/>
  <c r="G33" i="8"/>
  <c r="H33" i="8"/>
  <c r="M33" i="8" s="1"/>
  <c r="B34" i="8"/>
  <c r="D34" i="8"/>
  <c r="G34" i="8"/>
  <c r="H34" i="8"/>
  <c r="M34" i="8" s="1"/>
  <c r="B35" i="8"/>
  <c r="D35" i="8"/>
  <c r="G35" i="8"/>
  <c r="H35" i="8"/>
  <c r="M35" i="8" s="1"/>
  <c r="B36" i="8"/>
  <c r="D36" i="8"/>
  <c r="G36" i="8"/>
  <c r="H36" i="8"/>
  <c r="M36" i="8" s="1"/>
  <c r="B37" i="8"/>
  <c r="D37" i="8"/>
  <c r="G37" i="8"/>
  <c r="H37" i="8"/>
  <c r="M37" i="8" s="1"/>
  <c r="B38" i="8"/>
  <c r="D38" i="8"/>
  <c r="G38" i="8"/>
  <c r="H38" i="8"/>
  <c r="M38" i="8" s="1"/>
  <c r="B39" i="8"/>
  <c r="D39" i="8"/>
  <c r="G39" i="8"/>
  <c r="H39" i="8"/>
  <c r="M39" i="8" s="1"/>
  <c r="B40" i="8"/>
  <c r="D40" i="8"/>
  <c r="G40" i="8"/>
  <c r="H40" i="8"/>
  <c r="M40" i="8" s="1"/>
  <c r="B41" i="8"/>
  <c r="D41" i="8"/>
  <c r="G41" i="8"/>
  <c r="H41" i="8"/>
  <c r="M41" i="8" s="1"/>
  <c r="B42" i="8"/>
  <c r="D42" i="8"/>
  <c r="G42" i="8"/>
  <c r="H42" i="8"/>
  <c r="M42" i="8" s="1"/>
  <c r="B43" i="8"/>
  <c r="D43" i="8"/>
  <c r="G43" i="8"/>
  <c r="H43" i="8"/>
  <c r="M43" i="8" s="1"/>
  <c r="B44" i="8"/>
  <c r="D44" i="8"/>
  <c r="G44" i="8"/>
  <c r="H44" i="8"/>
  <c r="M44" i="8" s="1"/>
  <c r="B45" i="8"/>
  <c r="D45" i="8"/>
  <c r="G45" i="8"/>
  <c r="H45" i="8"/>
  <c r="M45" i="8" s="1"/>
  <c r="B46" i="8"/>
  <c r="D46" i="8"/>
  <c r="G46" i="8"/>
  <c r="H46" i="8"/>
  <c r="M46" i="8" s="1"/>
  <c r="B47" i="8"/>
  <c r="D47" i="8"/>
  <c r="G47" i="8"/>
  <c r="H47" i="8"/>
  <c r="M47" i="8" s="1"/>
  <c r="B48" i="8"/>
  <c r="D48" i="8"/>
  <c r="G48" i="8"/>
  <c r="H48" i="8"/>
  <c r="M48" i="8" s="1"/>
  <c r="B49" i="8"/>
  <c r="D49" i="8"/>
  <c r="G49" i="8"/>
  <c r="H49" i="8"/>
  <c r="M49" i="8" s="1"/>
  <c r="B50" i="8"/>
  <c r="D50" i="8"/>
  <c r="G50" i="8"/>
  <c r="H50" i="8"/>
  <c r="M50" i="8" s="1"/>
  <c r="B51" i="8"/>
  <c r="D51" i="8"/>
  <c r="G51" i="8"/>
  <c r="H51" i="8"/>
  <c r="M51" i="8" s="1"/>
  <c r="B52" i="8"/>
  <c r="D52" i="8"/>
  <c r="G52" i="8"/>
  <c r="H52" i="8"/>
  <c r="M52" i="8" s="1"/>
  <c r="B53" i="8"/>
  <c r="D53" i="8"/>
  <c r="G53" i="8"/>
  <c r="H53" i="8"/>
  <c r="M53" i="8" s="1"/>
  <c r="B54" i="8"/>
  <c r="D54" i="8"/>
  <c r="G54" i="8"/>
  <c r="H54" i="8"/>
  <c r="M54" i="8" s="1"/>
  <c r="B55" i="8"/>
  <c r="D55" i="8"/>
  <c r="G55" i="8"/>
  <c r="H55" i="8"/>
  <c r="M55" i="8" s="1"/>
  <c r="B56" i="8"/>
  <c r="D56" i="8"/>
  <c r="G56" i="8"/>
  <c r="H56" i="8"/>
  <c r="M56" i="8" s="1"/>
  <c r="B57" i="8"/>
  <c r="D57" i="8"/>
  <c r="G57" i="8"/>
  <c r="H57" i="8"/>
  <c r="M57" i="8" s="1"/>
  <c r="B58" i="8"/>
  <c r="D58" i="8"/>
  <c r="G58" i="8"/>
  <c r="H58" i="8"/>
  <c r="M58" i="8" s="1"/>
  <c r="B59" i="8"/>
  <c r="D59" i="8"/>
  <c r="G59" i="8"/>
  <c r="H59" i="8"/>
  <c r="M59" i="8" s="1"/>
  <c r="B60" i="8"/>
  <c r="D60" i="8"/>
  <c r="G60" i="8"/>
  <c r="H60" i="8"/>
  <c r="M60" i="8" s="1"/>
  <c r="B61" i="8"/>
  <c r="D61" i="8"/>
  <c r="G61" i="8"/>
  <c r="H61" i="8"/>
  <c r="M61" i="8" s="1"/>
  <c r="B62" i="8"/>
  <c r="D62" i="8"/>
  <c r="G62" i="8"/>
  <c r="H62" i="8"/>
  <c r="M62" i="8" s="1"/>
  <c r="B63" i="8"/>
  <c r="D63" i="8"/>
  <c r="G63" i="8"/>
  <c r="H63" i="8"/>
  <c r="M63" i="8" s="1"/>
  <c r="B64" i="8"/>
  <c r="D64" i="8"/>
  <c r="G64" i="8"/>
  <c r="H64" i="8"/>
  <c r="M64" i="8" s="1"/>
  <c r="B65" i="8"/>
  <c r="D65" i="8"/>
  <c r="G65" i="8"/>
  <c r="H65" i="8"/>
  <c r="M65" i="8" s="1"/>
  <c r="B66" i="8"/>
  <c r="D66" i="8"/>
  <c r="G66" i="8"/>
  <c r="H66" i="8"/>
  <c r="M66" i="8" s="1"/>
  <c r="B67" i="8"/>
  <c r="D67" i="8"/>
  <c r="G67" i="8"/>
  <c r="H67" i="8"/>
  <c r="M67" i="8" s="1"/>
  <c r="B68" i="8"/>
  <c r="D68" i="8"/>
  <c r="G68" i="8"/>
  <c r="H68" i="8"/>
  <c r="M68" i="8" s="1"/>
  <c r="B69" i="8"/>
  <c r="D69" i="8"/>
  <c r="G69" i="8"/>
  <c r="H69" i="8"/>
  <c r="M69" i="8" s="1"/>
  <c r="B70" i="8"/>
  <c r="D70" i="8"/>
  <c r="G70" i="8"/>
  <c r="H70" i="8"/>
  <c r="M70" i="8" s="1"/>
  <c r="B71" i="8"/>
  <c r="D71" i="8"/>
  <c r="G71" i="8"/>
  <c r="H71" i="8"/>
  <c r="M71" i="8" s="1"/>
  <c r="B72" i="8"/>
  <c r="D72" i="8"/>
  <c r="G72" i="8"/>
  <c r="H72" i="8"/>
  <c r="M72" i="8" s="1"/>
  <c r="B73" i="8"/>
  <c r="D73" i="8"/>
  <c r="G73" i="8"/>
  <c r="H73" i="8"/>
  <c r="M73" i="8" s="1"/>
  <c r="B74" i="8"/>
  <c r="D74" i="8"/>
  <c r="G74" i="8"/>
  <c r="H74" i="8"/>
  <c r="M74" i="8" s="1"/>
  <c r="B75" i="8"/>
  <c r="D75" i="8"/>
  <c r="G75" i="8"/>
  <c r="H75" i="8"/>
  <c r="M75" i="8" s="1"/>
  <c r="B76" i="8"/>
  <c r="D76" i="8"/>
  <c r="G76" i="8"/>
  <c r="H76" i="8"/>
  <c r="M76" i="8" s="1"/>
  <c r="B77" i="8"/>
  <c r="D77" i="8"/>
  <c r="G77" i="8"/>
  <c r="H77" i="8"/>
  <c r="M77" i="8" s="1"/>
  <c r="B78" i="8"/>
  <c r="D78" i="8"/>
  <c r="G78" i="8"/>
  <c r="H78" i="8"/>
  <c r="M78" i="8" s="1"/>
  <c r="B79" i="8"/>
  <c r="D79" i="8"/>
  <c r="G79" i="8"/>
  <c r="H79" i="8"/>
  <c r="M79" i="8" s="1"/>
  <c r="B80" i="8"/>
  <c r="D80" i="8"/>
  <c r="G80" i="8"/>
  <c r="H80" i="8"/>
  <c r="M80" i="8" s="1"/>
  <c r="B81" i="8"/>
  <c r="D81" i="8"/>
  <c r="G81" i="8"/>
  <c r="H81" i="8"/>
  <c r="M81" i="8" s="1"/>
  <c r="B82" i="8"/>
  <c r="D82" i="8"/>
  <c r="G82" i="8"/>
  <c r="H82" i="8"/>
  <c r="M82" i="8" s="1"/>
  <c r="B83" i="8"/>
  <c r="D83" i="8"/>
  <c r="G83" i="8"/>
  <c r="H83" i="8"/>
  <c r="M83" i="8" s="1"/>
  <c r="B84" i="8"/>
  <c r="D84" i="8"/>
  <c r="G84" i="8"/>
  <c r="H84" i="8"/>
  <c r="M84" i="8" s="1"/>
  <c r="B85" i="8"/>
  <c r="D85" i="8"/>
  <c r="G85" i="8"/>
  <c r="H85" i="8"/>
  <c r="M85" i="8" s="1"/>
  <c r="B86" i="8"/>
  <c r="D86" i="8"/>
  <c r="G86" i="8"/>
  <c r="H86" i="8"/>
  <c r="M86" i="8" s="1"/>
  <c r="B87" i="8"/>
  <c r="D87" i="8"/>
  <c r="G87" i="8"/>
  <c r="H87" i="8"/>
  <c r="M87" i="8" s="1"/>
  <c r="B88" i="8"/>
  <c r="D88" i="8"/>
  <c r="G88" i="8"/>
  <c r="H88" i="8"/>
  <c r="M88" i="8" s="1"/>
  <c r="B89" i="8"/>
  <c r="D89" i="8"/>
  <c r="G89" i="8"/>
  <c r="H89" i="8"/>
  <c r="M89" i="8" s="1"/>
  <c r="B90" i="8"/>
  <c r="D90" i="8"/>
  <c r="G90" i="8"/>
  <c r="H90" i="8"/>
  <c r="M90" i="8" s="1"/>
  <c r="B91" i="8"/>
  <c r="D91" i="8"/>
  <c r="G91" i="8"/>
  <c r="H91" i="8"/>
  <c r="M91" i="8" s="1"/>
  <c r="B92" i="8"/>
  <c r="D92" i="8"/>
  <c r="G92" i="8"/>
  <c r="H92" i="8"/>
  <c r="M92" i="8" s="1"/>
  <c r="B93" i="8"/>
  <c r="D93" i="8"/>
  <c r="G93" i="8"/>
  <c r="H93" i="8"/>
  <c r="M93" i="8" s="1"/>
  <c r="B94" i="8"/>
  <c r="D94" i="8"/>
  <c r="G94" i="8"/>
  <c r="H94" i="8"/>
  <c r="M94" i="8" s="1"/>
  <c r="B95" i="8"/>
  <c r="D95" i="8"/>
  <c r="G95" i="8"/>
  <c r="H95" i="8"/>
  <c r="M95" i="8" s="1"/>
  <c r="B96" i="8"/>
  <c r="D96" i="8"/>
  <c r="G96" i="8"/>
  <c r="H96" i="8"/>
  <c r="M96" i="8" s="1"/>
  <c r="B97" i="8"/>
  <c r="D97" i="8"/>
  <c r="G97" i="8"/>
  <c r="H97" i="8"/>
  <c r="M97" i="8" s="1"/>
  <c r="B98" i="8"/>
  <c r="D98" i="8"/>
  <c r="G98" i="8"/>
  <c r="H98" i="8"/>
  <c r="M98" i="8" s="1"/>
  <c r="B99" i="8"/>
  <c r="D99" i="8"/>
  <c r="G99" i="8"/>
  <c r="H99" i="8"/>
  <c r="M99" i="8" s="1"/>
  <c r="B100" i="8"/>
  <c r="D100" i="8"/>
  <c r="G100" i="8"/>
  <c r="H100" i="8"/>
  <c r="M100" i="8" s="1"/>
  <c r="B101" i="8"/>
  <c r="D101" i="8"/>
  <c r="G101" i="8"/>
  <c r="H101" i="8"/>
  <c r="M101" i="8" s="1"/>
  <c r="B102" i="8"/>
  <c r="D102" i="8"/>
  <c r="G102" i="8"/>
  <c r="H102" i="8"/>
  <c r="M102" i="8" s="1"/>
  <c r="B103" i="8"/>
  <c r="D103" i="8"/>
  <c r="G103" i="8"/>
  <c r="H103" i="8"/>
  <c r="M103" i="8" s="1"/>
  <c r="B104" i="8"/>
  <c r="D104" i="8"/>
  <c r="G104" i="8"/>
  <c r="H104" i="8"/>
  <c r="M104" i="8" s="1"/>
  <c r="B105" i="8"/>
  <c r="D105" i="8"/>
  <c r="G105" i="8"/>
  <c r="H105" i="8"/>
  <c r="M105" i="8" s="1"/>
  <c r="B106" i="8"/>
  <c r="D106" i="8"/>
  <c r="G106" i="8"/>
  <c r="H106" i="8"/>
  <c r="M106" i="8" s="1"/>
  <c r="B107" i="8"/>
  <c r="D107" i="8"/>
  <c r="G107" i="8"/>
  <c r="H107" i="8"/>
  <c r="M107" i="8" s="1"/>
  <c r="B108" i="8"/>
  <c r="D108" i="8"/>
  <c r="G108" i="8"/>
  <c r="H108" i="8"/>
  <c r="M108" i="8" s="1"/>
  <c r="B109" i="8"/>
  <c r="D109" i="8"/>
  <c r="G109" i="8"/>
  <c r="H109" i="8"/>
  <c r="M109" i="8" s="1"/>
  <c r="B110" i="8"/>
  <c r="D110" i="8"/>
  <c r="G110" i="8"/>
  <c r="H110" i="8"/>
  <c r="M110" i="8" s="1"/>
  <c r="B111" i="8"/>
  <c r="D111" i="8"/>
  <c r="G111" i="8"/>
  <c r="H111" i="8"/>
  <c r="M111" i="8" s="1"/>
  <c r="B112" i="8"/>
  <c r="D112" i="8"/>
  <c r="G112" i="8"/>
  <c r="H112" i="8"/>
  <c r="M112" i="8" s="1"/>
  <c r="B113" i="8"/>
  <c r="D113" i="8"/>
  <c r="G113" i="8"/>
  <c r="H113" i="8"/>
  <c r="M113" i="8" s="1"/>
  <c r="B114" i="8"/>
  <c r="D114" i="8"/>
  <c r="G114" i="8"/>
  <c r="H114" i="8"/>
  <c r="M114" i="8" s="1"/>
  <c r="B115" i="8"/>
  <c r="D115" i="8"/>
  <c r="G115" i="8"/>
  <c r="H115" i="8"/>
  <c r="M115" i="8" s="1"/>
  <c r="B116" i="8"/>
  <c r="D116" i="8"/>
  <c r="G116" i="8"/>
  <c r="H116" i="8"/>
  <c r="M116" i="8" s="1"/>
  <c r="B117" i="8"/>
  <c r="D117" i="8"/>
  <c r="G117" i="8"/>
  <c r="H117" i="8"/>
  <c r="M117" i="8" s="1"/>
  <c r="B118" i="8"/>
  <c r="D118" i="8"/>
  <c r="G118" i="8"/>
  <c r="H118" i="8"/>
  <c r="M118" i="8" s="1"/>
  <c r="B119" i="8"/>
  <c r="D119" i="8"/>
  <c r="G119" i="8"/>
  <c r="H119" i="8"/>
  <c r="M119" i="8" s="1"/>
  <c r="B120" i="8"/>
  <c r="D120" i="8"/>
  <c r="G120" i="8"/>
  <c r="H120" i="8"/>
  <c r="M120" i="8" s="1"/>
  <c r="B121" i="8"/>
  <c r="D121" i="8"/>
  <c r="G121" i="8"/>
  <c r="H121" i="8"/>
  <c r="M121" i="8" s="1"/>
  <c r="B122" i="8"/>
  <c r="D122" i="8"/>
  <c r="G122" i="8"/>
  <c r="H122" i="8"/>
  <c r="M122" i="8" s="1"/>
  <c r="B123" i="8"/>
  <c r="D123" i="8"/>
  <c r="G123" i="8"/>
  <c r="H123" i="8"/>
  <c r="M123" i="8" s="1"/>
  <c r="B124" i="8"/>
  <c r="D124" i="8"/>
  <c r="G124" i="8"/>
  <c r="H124" i="8"/>
  <c r="M124" i="8" s="1"/>
  <c r="B125" i="8"/>
  <c r="D125" i="8"/>
  <c r="G125" i="8"/>
  <c r="H125" i="8"/>
  <c r="M125" i="8" s="1"/>
  <c r="B126" i="8"/>
  <c r="D126" i="8"/>
  <c r="G126" i="8"/>
  <c r="H126" i="8"/>
  <c r="M126" i="8" s="1"/>
  <c r="B127" i="8"/>
  <c r="D127" i="8"/>
  <c r="G127" i="8"/>
  <c r="H127" i="8"/>
  <c r="M127" i="8" s="1"/>
  <c r="B128" i="8"/>
  <c r="D128" i="8"/>
  <c r="G128" i="8"/>
  <c r="H128" i="8"/>
  <c r="M128" i="8" s="1"/>
  <c r="B129" i="8"/>
  <c r="D129" i="8"/>
  <c r="G129" i="8"/>
  <c r="H129" i="8"/>
  <c r="M129" i="8" s="1"/>
  <c r="B130" i="8"/>
  <c r="D130" i="8"/>
  <c r="G130" i="8"/>
  <c r="H130" i="8"/>
  <c r="M130" i="8" s="1"/>
  <c r="B131" i="8"/>
  <c r="D131" i="8"/>
  <c r="G131" i="8"/>
  <c r="H131" i="8"/>
  <c r="M131" i="8" s="1"/>
  <c r="B132" i="8"/>
  <c r="D132" i="8"/>
  <c r="G132" i="8"/>
  <c r="H132" i="8"/>
  <c r="M132" i="8" s="1"/>
  <c r="B133" i="8"/>
  <c r="D133" i="8"/>
  <c r="G133" i="8"/>
  <c r="H133" i="8"/>
  <c r="M133" i="8" s="1"/>
  <c r="B134" i="8"/>
  <c r="D134" i="8"/>
  <c r="G134" i="8"/>
  <c r="H134" i="8"/>
  <c r="M134" i="8" s="1"/>
  <c r="B135" i="8"/>
  <c r="D135" i="8"/>
  <c r="G135" i="8"/>
  <c r="H135" i="8"/>
  <c r="M135" i="8" s="1"/>
  <c r="B136" i="8"/>
  <c r="D136" i="8"/>
  <c r="G136" i="8"/>
  <c r="H136" i="8"/>
  <c r="M136" i="8" s="1"/>
  <c r="B137" i="8"/>
  <c r="D137" i="8"/>
  <c r="G137" i="8"/>
  <c r="H137" i="8"/>
  <c r="M137" i="8" s="1"/>
  <c r="B138" i="8"/>
  <c r="D138" i="8"/>
  <c r="G138" i="8"/>
  <c r="H138" i="8"/>
  <c r="M138" i="8" s="1"/>
  <c r="B139" i="8"/>
  <c r="D139" i="8"/>
  <c r="G139" i="8"/>
  <c r="H139" i="8"/>
  <c r="M139" i="8" s="1"/>
  <c r="B140" i="8"/>
  <c r="D140" i="8"/>
  <c r="G140" i="8"/>
  <c r="H140" i="8"/>
  <c r="M140" i="8" s="1"/>
  <c r="B141" i="8"/>
  <c r="D141" i="8"/>
  <c r="G141" i="8"/>
  <c r="H141" i="8"/>
  <c r="M141" i="8" s="1"/>
  <c r="B142" i="8"/>
  <c r="D142" i="8"/>
  <c r="G142" i="8"/>
  <c r="H142" i="8"/>
  <c r="M142" i="8" s="1"/>
  <c r="B143" i="8"/>
  <c r="D143" i="8"/>
  <c r="G143" i="8"/>
  <c r="H143" i="8"/>
  <c r="M143" i="8" s="1"/>
  <c r="B144" i="8"/>
  <c r="D144" i="8"/>
  <c r="G144" i="8"/>
  <c r="H144" i="8"/>
  <c r="M144" i="8" s="1"/>
  <c r="B145" i="8"/>
  <c r="D145" i="8"/>
  <c r="G145" i="8"/>
  <c r="H145" i="8"/>
  <c r="M145" i="8" s="1"/>
  <c r="B146" i="8"/>
  <c r="D146" i="8"/>
  <c r="G146" i="8"/>
  <c r="H146" i="8"/>
  <c r="M146" i="8" s="1"/>
  <c r="B147" i="8"/>
  <c r="D147" i="8"/>
  <c r="G147" i="8"/>
  <c r="H147" i="8"/>
  <c r="M147" i="8" s="1"/>
  <c r="B148" i="8"/>
  <c r="D148" i="8"/>
  <c r="G148" i="8"/>
  <c r="H148" i="8"/>
  <c r="M148" i="8" s="1"/>
  <c r="B149" i="8"/>
  <c r="D149" i="8"/>
  <c r="G149" i="8"/>
  <c r="H149" i="8"/>
  <c r="M149" i="8" s="1"/>
  <c r="B150" i="8"/>
  <c r="D150" i="8"/>
  <c r="G150" i="8"/>
  <c r="H150" i="8"/>
  <c r="M150" i="8" s="1"/>
  <c r="B151" i="8"/>
  <c r="D151" i="8"/>
  <c r="G151" i="8"/>
  <c r="H151" i="8"/>
  <c r="M151" i="8" s="1"/>
  <c r="B152" i="8"/>
  <c r="D152" i="8"/>
  <c r="G152" i="8"/>
  <c r="H152" i="8"/>
  <c r="M152" i="8" s="1"/>
  <c r="B153" i="8"/>
  <c r="D153" i="8"/>
  <c r="G153" i="8"/>
  <c r="H153" i="8"/>
  <c r="M153" i="8" s="1"/>
  <c r="B154" i="8"/>
  <c r="D154" i="8"/>
  <c r="G154" i="8"/>
  <c r="H154" i="8"/>
  <c r="M154" i="8" s="1"/>
  <c r="B155" i="8"/>
  <c r="D155" i="8"/>
  <c r="G155" i="8"/>
  <c r="H155" i="8"/>
  <c r="M155" i="8" s="1"/>
  <c r="B156" i="8"/>
  <c r="D156" i="8"/>
  <c r="G156" i="8"/>
  <c r="H156" i="8"/>
  <c r="M156" i="8" s="1"/>
  <c r="B157" i="8"/>
  <c r="D157" i="8"/>
  <c r="G157" i="8"/>
  <c r="H157" i="8"/>
  <c r="M157" i="8" s="1"/>
  <c r="B158" i="8"/>
  <c r="D158" i="8"/>
  <c r="G158" i="8"/>
  <c r="H158" i="8"/>
  <c r="M158" i="8" s="1"/>
  <c r="B159" i="8"/>
  <c r="D159" i="8"/>
  <c r="G159" i="8"/>
  <c r="H159" i="8"/>
  <c r="M159" i="8" s="1"/>
  <c r="B160" i="8"/>
  <c r="D160" i="8"/>
  <c r="G160" i="8"/>
  <c r="H160" i="8"/>
  <c r="M160" i="8" s="1"/>
  <c r="B161" i="8"/>
  <c r="D161" i="8"/>
  <c r="G161" i="8"/>
  <c r="H161" i="8"/>
  <c r="M161" i="8" s="1"/>
  <c r="B162" i="8"/>
  <c r="D162" i="8"/>
  <c r="G162" i="8"/>
  <c r="H162" i="8"/>
  <c r="M162" i="8" s="1"/>
  <c r="B163" i="8"/>
  <c r="D163" i="8"/>
  <c r="G163" i="8"/>
  <c r="H163" i="8"/>
  <c r="M163" i="8" s="1"/>
  <c r="B164" i="8"/>
  <c r="D164" i="8"/>
  <c r="G164" i="8"/>
  <c r="H164" i="8"/>
  <c r="M164" i="8" s="1"/>
  <c r="B165" i="8"/>
  <c r="D165" i="8"/>
  <c r="G165" i="8"/>
  <c r="H165" i="8"/>
  <c r="M165" i="8" s="1"/>
  <c r="B166" i="8"/>
  <c r="D166" i="8"/>
  <c r="G166" i="8"/>
  <c r="H166" i="8"/>
  <c r="M166" i="8" s="1"/>
  <c r="B167" i="8"/>
  <c r="D167" i="8"/>
  <c r="G167" i="8"/>
  <c r="H167" i="8"/>
  <c r="M167" i="8" s="1"/>
  <c r="B168" i="8"/>
  <c r="D168" i="8"/>
  <c r="G168" i="8"/>
  <c r="H168" i="8"/>
  <c r="M168" i="8" s="1"/>
  <c r="B169" i="8"/>
  <c r="D169" i="8"/>
  <c r="G169" i="8"/>
  <c r="H169" i="8"/>
  <c r="M169" i="8" s="1"/>
  <c r="B170" i="8"/>
  <c r="D170" i="8"/>
  <c r="G170" i="8"/>
  <c r="H170" i="8"/>
  <c r="M170" i="8" s="1"/>
  <c r="B171" i="8"/>
  <c r="D171" i="8"/>
  <c r="G171" i="8"/>
  <c r="H171" i="8"/>
  <c r="M171" i="8" s="1"/>
  <c r="B172" i="8"/>
  <c r="D172" i="8"/>
  <c r="G172" i="8"/>
  <c r="H172" i="8"/>
  <c r="M172" i="8" s="1"/>
  <c r="B173" i="8"/>
  <c r="D173" i="8"/>
  <c r="G173" i="8"/>
  <c r="H173" i="8"/>
  <c r="M173" i="8" s="1"/>
  <c r="B174" i="8"/>
  <c r="D174" i="8"/>
  <c r="G174" i="8"/>
  <c r="H174" i="8"/>
  <c r="M174" i="8" s="1"/>
  <c r="B175" i="8"/>
  <c r="D175" i="8"/>
  <c r="G175" i="8"/>
  <c r="H175" i="8"/>
  <c r="M175" i="8" s="1"/>
  <c r="B176" i="8"/>
  <c r="D176" i="8"/>
  <c r="G176" i="8"/>
  <c r="H176" i="8"/>
  <c r="M176" i="8" s="1"/>
  <c r="B177" i="8"/>
  <c r="D177" i="8"/>
  <c r="G177" i="8"/>
  <c r="H177" i="8"/>
  <c r="M177" i="8" s="1"/>
  <c r="B178" i="8"/>
  <c r="D178" i="8"/>
  <c r="G178" i="8"/>
  <c r="H178" i="8"/>
  <c r="M178" i="8" s="1"/>
  <c r="B179" i="8"/>
  <c r="D179" i="8"/>
  <c r="G179" i="8"/>
  <c r="H179" i="8"/>
  <c r="M179" i="8" s="1"/>
  <c r="B180" i="8"/>
  <c r="D180" i="8"/>
  <c r="G180" i="8"/>
  <c r="H180" i="8"/>
  <c r="M180" i="8" s="1"/>
  <c r="B181" i="8"/>
  <c r="D181" i="8"/>
  <c r="G181" i="8"/>
  <c r="H181" i="8"/>
  <c r="M181" i="8" s="1"/>
  <c r="B182" i="8"/>
  <c r="D182" i="8"/>
  <c r="G182" i="8"/>
  <c r="H182" i="8"/>
  <c r="M182" i="8" s="1"/>
  <c r="B183" i="8"/>
  <c r="D183" i="8"/>
  <c r="G183" i="8"/>
  <c r="H183" i="8"/>
  <c r="M183" i="8" s="1"/>
  <c r="B184" i="8"/>
  <c r="D184" i="8"/>
  <c r="G184" i="8"/>
  <c r="H184" i="8"/>
  <c r="M184" i="8" s="1"/>
  <c r="B185" i="8"/>
  <c r="D185" i="8"/>
  <c r="G185" i="8"/>
  <c r="H185" i="8"/>
  <c r="M185" i="8" s="1"/>
  <c r="B186" i="8"/>
  <c r="D186" i="8"/>
  <c r="G186" i="8"/>
  <c r="H186" i="8"/>
  <c r="M186" i="8" s="1"/>
  <c r="B187" i="8"/>
  <c r="D187" i="8"/>
  <c r="G187" i="8"/>
  <c r="H187" i="8"/>
  <c r="M187" i="8" s="1"/>
  <c r="B188" i="8"/>
  <c r="D188" i="8"/>
  <c r="G188" i="8"/>
  <c r="H188" i="8"/>
  <c r="M188" i="8" s="1"/>
  <c r="B189" i="8"/>
  <c r="D189" i="8"/>
  <c r="G189" i="8"/>
  <c r="H189" i="8"/>
  <c r="M189" i="8" s="1"/>
  <c r="B190" i="8"/>
  <c r="D190" i="8"/>
  <c r="G190" i="8"/>
  <c r="H190" i="8"/>
  <c r="M190" i="8" s="1"/>
  <c r="B191" i="8"/>
  <c r="D191" i="8"/>
  <c r="G191" i="8"/>
  <c r="H191" i="8"/>
  <c r="M191" i="8" s="1"/>
  <c r="B192" i="8"/>
  <c r="D192" i="8"/>
  <c r="G192" i="8"/>
  <c r="H192" i="8"/>
  <c r="M192" i="8" s="1"/>
  <c r="B193" i="8"/>
  <c r="D193" i="8"/>
  <c r="G193" i="8"/>
  <c r="H193" i="8"/>
  <c r="M193" i="8" s="1"/>
  <c r="B194" i="8"/>
  <c r="D194" i="8"/>
  <c r="G194" i="8"/>
  <c r="H194" i="8"/>
  <c r="M194" i="8" s="1"/>
  <c r="B195" i="8"/>
  <c r="D195" i="8"/>
  <c r="G195" i="8"/>
  <c r="H195" i="8"/>
  <c r="M195" i="8" s="1"/>
  <c r="B196" i="8"/>
  <c r="D196" i="8"/>
  <c r="G196" i="8"/>
  <c r="H196" i="8"/>
  <c r="M196" i="8" s="1"/>
  <c r="B197" i="8"/>
  <c r="D197" i="8"/>
  <c r="G197" i="8"/>
  <c r="H197" i="8"/>
  <c r="M197" i="8" s="1"/>
  <c r="B198" i="8"/>
  <c r="D198" i="8"/>
  <c r="G198" i="8"/>
  <c r="H198" i="8"/>
  <c r="M198" i="8" s="1"/>
  <c r="B199" i="8"/>
  <c r="D199" i="8"/>
  <c r="G199" i="8"/>
  <c r="H199" i="8"/>
  <c r="M199" i="8" s="1"/>
  <c r="B200" i="8"/>
  <c r="D200" i="8"/>
  <c r="G200" i="8"/>
  <c r="H200" i="8"/>
  <c r="M200" i="8" s="1"/>
  <c r="B201" i="8"/>
  <c r="D201" i="8"/>
  <c r="G201" i="8"/>
  <c r="H201" i="8"/>
  <c r="M201" i="8" s="1"/>
  <c r="B202" i="8"/>
  <c r="D202" i="8"/>
  <c r="G202" i="8"/>
  <c r="H202" i="8"/>
  <c r="M202" i="8" s="1"/>
  <c r="B203" i="8"/>
  <c r="D203" i="8"/>
  <c r="G203" i="8"/>
  <c r="H203" i="8"/>
  <c r="M203" i="8" s="1"/>
  <c r="B204" i="8"/>
  <c r="D204" i="8"/>
  <c r="G204" i="8"/>
  <c r="H204" i="8"/>
  <c r="M204" i="8" s="1"/>
  <c r="B205" i="8"/>
  <c r="D205" i="8"/>
  <c r="G205" i="8"/>
  <c r="H205" i="8"/>
  <c r="M205" i="8" s="1"/>
  <c r="B206" i="8"/>
  <c r="D206" i="8"/>
  <c r="G206" i="8"/>
  <c r="H206" i="8"/>
  <c r="M206" i="8" s="1"/>
  <c r="B207" i="8"/>
  <c r="D207" i="8"/>
  <c r="G207" i="8"/>
  <c r="H207" i="8"/>
  <c r="M207" i="8" s="1"/>
  <c r="B208" i="8"/>
  <c r="D208" i="8"/>
  <c r="G208" i="8"/>
  <c r="H208" i="8"/>
  <c r="M208" i="8" s="1"/>
  <c r="B209" i="8"/>
  <c r="D209" i="8"/>
  <c r="G209" i="8"/>
  <c r="H209" i="8"/>
  <c r="M209" i="8" s="1"/>
  <c r="B210" i="8"/>
  <c r="D210" i="8"/>
  <c r="G210" i="8"/>
  <c r="H210" i="8"/>
  <c r="M210" i="8" s="1"/>
  <c r="B211" i="8"/>
  <c r="D211" i="8"/>
  <c r="G211" i="8"/>
  <c r="H211" i="8"/>
  <c r="M211" i="8" s="1"/>
  <c r="B212" i="8"/>
  <c r="D212" i="8"/>
  <c r="G212" i="8"/>
  <c r="H212" i="8"/>
  <c r="M212" i="8" s="1"/>
  <c r="B213" i="8"/>
  <c r="D213" i="8"/>
  <c r="G213" i="8"/>
  <c r="H213" i="8"/>
  <c r="M213" i="8" s="1"/>
  <c r="B214" i="8"/>
  <c r="D214" i="8"/>
  <c r="G214" i="8"/>
  <c r="H214" i="8"/>
  <c r="M214" i="8" s="1"/>
  <c r="B215" i="8"/>
  <c r="D215" i="8"/>
  <c r="G215" i="8"/>
  <c r="H215" i="8"/>
  <c r="M215" i="8" s="1"/>
  <c r="B216" i="8"/>
  <c r="D216" i="8"/>
  <c r="G216" i="8"/>
  <c r="H216" i="8"/>
  <c r="M216" i="8" s="1"/>
  <c r="B217" i="8"/>
  <c r="D217" i="8"/>
  <c r="G217" i="8"/>
  <c r="H217" i="8"/>
  <c r="M217" i="8" s="1"/>
  <c r="B218" i="8"/>
  <c r="D218" i="8"/>
  <c r="G218" i="8"/>
  <c r="H218" i="8"/>
  <c r="M218" i="8" s="1"/>
  <c r="B219" i="8"/>
  <c r="D219" i="8"/>
  <c r="G219" i="8"/>
  <c r="H219" i="8"/>
  <c r="M219" i="8" s="1"/>
  <c r="B220" i="8"/>
  <c r="D220" i="8"/>
  <c r="G220" i="8"/>
  <c r="H220" i="8"/>
  <c r="M220" i="8" s="1"/>
  <c r="B221" i="8"/>
  <c r="D221" i="8"/>
  <c r="G221" i="8"/>
  <c r="H221" i="8"/>
  <c r="M221" i="8" s="1"/>
  <c r="B222" i="8"/>
  <c r="D222" i="8"/>
  <c r="G222" i="8"/>
  <c r="H222" i="8"/>
  <c r="M222" i="8" s="1"/>
  <c r="B223" i="8"/>
  <c r="D223" i="8"/>
  <c r="G223" i="8"/>
  <c r="H223" i="8"/>
  <c r="M223" i="8" s="1"/>
  <c r="B224" i="8"/>
  <c r="D224" i="8"/>
  <c r="G224" i="8"/>
  <c r="H224" i="8"/>
  <c r="M224" i="8" s="1"/>
  <c r="B225" i="8"/>
  <c r="D225" i="8"/>
  <c r="G225" i="8"/>
  <c r="H225" i="8"/>
  <c r="M225" i="8" s="1"/>
  <c r="B226" i="8"/>
  <c r="D226" i="8"/>
  <c r="G226" i="8"/>
  <c r="H226" i="8"/>
  <c r="M226" i="8" s="1"/>
  <c r="B227" i="8"/>
  <c r="D227" i="8"/>
  <c r="G227" i="8"/>
  <c r="H227" i="8"/>
  <c r="M227" i="8" s="1"/>
  <c r="B228" i="8"/>
  <c r="D228" i="8"/>
  <c r="G228" i="8"/>
  <c r="H228" i="8"/>
  <c r="M228" i="8" s="1"/>
  <c r="B229" i="8"/>
  <c r="D229" i="8"/>
  <c r="G229" i="8"/>
  <c r="H229" i="8"/>
  <c r="M229" i="8" s="1"/>
  <c r="B230" i="8"/>
  <c r="D230" i="8"/>
  <c r="G230" i="8"/>
  <c r="H230" i="8"/>
  <c r="M230" i="8" s="1"/>
  <c r="B231" i="8"/>
  <c r="D231" i="8"/>
  <c r="G231" i="8"/>
  <c r="H231" i="8"/>
  <c r="M231" i="8" s="1"/>
  <c r="B232" i="8"/>
  <c r="D232" i="8"/>
  <c r="G232" i="8"/>
  <c r="H232" i="8"/>
  <c r="M232" i="8" s="1"/>
  <c r="B233" i="8"/>
  <c r="D233" i="8"/>
  <c r="G233" i="8"/>
  <c r="H233" i="8"/>
  <c r="M233" i="8" s="1"/>
  <c r="B234" i="8"/>
  <c r="D234" i="8"/>
  <c r="G234" i="8"/>
  <c r="H234" i="8"/>
  <c r="M234" i="8" s="1"/>
  <c r="B235" i="8"/>
  <c r="D235" i="8"/>
  <c r="G235" i="8"/>
  <c r="H235" i="8"/>
  <c r="M235" i="8" s="1"/>
  <c r="B236" i="8"/>
  <c r="D236" i="8"/>
  <c r="G236" i="8"/>
  <c r="H236" i="8"/>
  <c r="M236" i="8" s="1"/>
  <c r="B237" i="8"/>
  <c r="D237" i="8"/>
  <c r="G237" i="8"/>
  <c r="H237" i="8"/>
  <c r="M237" i="8" s="1"/>
  <c r="B238" i="8"/>
  <c r="D238" i="8"/>
  <c r="G238" i="8"/>
  <c r="H238" i="8"/>
  <c r="M238" i="8" s="1"/>
  <c r="B239" i="8"/>
  <c r="D239" i="8"/>
  <c r="G239" i="8"/>
  <c r="H239" i="8"/>
  <c r="M239" i="8" s="1"/>
  <c r="B240" i="8"/>
  <c r="D240" i="8"/>
  <c r="G240" i="8"/>
  <c r="H240" i="8"/>
  <c r="M240" i="8" s="1"/>
  <c r="B241" i="8"/>
  <c r="D241" i="8"/>
  <c r="G241" i="8"/>
  <c r="H241" i="8"/>
  <c r="M241" i="8" s="1"/>
  <c r="B242" i="8"/>
  <c r="D242" i="8"/>
  <c r="G242" i="8"/>
  <c r="H242" i="8"/>
  <c r="M242" i="8" s="1"/>
  <c r="B243" i="8"/>
  <c r="D243" i="8"/>
  <c r="G243" i="8"/>
  <c r="H243" i="8"/>
  <c r="M243" i="8" s="1"/>
  <c r="B244" i="8"/>
  <c r="D244" i="8"/>
  <c r="G244" i="8"/>
  <c r="H244" i="8"/>
  <c r="M244" i="8" s="1"/>
  <c r="B245" i="8"/>
  <c r="D245" i="8"/>
  <c r="G245" i="8"/>
  <c r="H245" i="8"/>
  <c r="M245" i="8" s="1"/>
  <c r="B246" i="8"/>
  <c r="D246" i="8"/>
  <c r="G246" i="8"/>
  <c r="H246" i="8"/>
  <c r="M246" i="8" s="1"/>
  <c r="B247" i="8"/>
  <c r="D247" i="8"/>
  <c r="G247" i="8"/>
  <c r="H247" i="8"/>
  <c r="M247" i="8" s="1"/>
  <c r="B248" i="8"/>
  <c r="D248" i="8"/>
  <c r="G248" i="8"/>
  <c r="H248" i="8"/>
  <c r="M248" i="8" s="1"/>
  <c r="B249" i="8"/>
  <c r="D249" i="8"/>
  <c r="G249" i="8"/>
  <c r="H249" i="8"/>
  <c r="M249" i="8" s="1"/>
  <c r="B250" i="8"/>
  <c r="D250" i="8"/>
  <c r="G250" i="8"/>
  <c r="H250" i="8"/>
  <c r="M250" i="8" s="1"/>
  <c r="B251" i="8"/>
  <c r="D251" i="8"/>
  <c r="G251" i="8"/>
  <c r="H251" i="8"/>
  <c r="M251" i="8" s="1"/>
  <c r="B252" i="8"/>
  <c r="D252" i="8"/>
  <c r="G252" i="8"/>
  <c r="H252" i="8"/>
  <c r="M252" i="8" s="1"/>
  <c r="B253" i="8"/>
  <c r="D253" i="8"/>
  <c r="G253" i="8"/>
  <c r="H253" i="8"/>
  <c r="M253" i="8" s="1"/>
  <c r="B254" i="8"/>
  <c r="D254" i="8"/>
  <c r="G254" i="8"/>
  <c r="H254" i="8"/>
  <c r="M254" i="8" s="1"/>
  <c r="B255" i="8"/>
  <c r="D255" i="8"/>
  <c r="G255" i="8"/>
  <c r="H255" i="8"/>
  <c r="M255" i="8" s="1"/>
  <c r="B256" i="8"/>
  <c r="D256" i="8"/>
  <c r="G256" i="8"/>
  <c r="H256" i="8"/>
  <c r="M256" i="8" s="1"/>
  <c r="B257" i="8"/>
  <c r="D257" i="8"/>
  <c r="G257" i="8"/>
  <c r="H257" i="8"/>
  <c r="M257" i="8" s="1"/>
  <c r="B258" i="8"/>
  <c r="D258" i="8"/>
  <c r="G258" i="8"/>
  <c r="H258" i="8"/>
  <c r="M258" i="8" s="1"/>
  <c r="B259" i="8"/>
  <c r="D259" i="8"/>
  <c r="G259" i="8"/>
  <c r="H259" i="8"/>
  <c r="M259" i="8" s="1"/>
  <c r="B260" i="8"/>
  <c r="D260" i="8"/>
  <c r="G260" i="8"/>
  <c r="H260" i="8"/>
  <c r="M260" i="8" s="1"/>
  <c r="B261" i="8"/>
  <c r="D261" i="8"/>
  <c r="G261" i="8"/>
  <c r="H261" i="8"/>
  <c r="M261" i="8" s="1"/>
  <c r="B262" i="8"/>
  <c r="D262" i="8"/>
  <c r="G262" i="8"/>
  <c r="H262" i="8"/>
  <c r="M262" i="8" s="1"/>
  <c r="B263" i="8"/>
  <c r="D263" i="8"/>
  <c r="G263" i="8"/>
  <c r="H263" i="8"/>
  <c r="M263" i="8" s="1"/>
  <c r="B264" i="8"/>
  <c r="D264" i="8"/>
  <c r="G264" i="8"/>
  <c r="H264" i="8"/>
  <c r="M264" i="8" s="1"/>
  <c r="B265" i="8"/>
  <c r="D265" i="8"/>
  <c r="G265" i="8"/>
  <c r="H265" i="8"/>
  <c r="M265" i="8" s="1"/>
  <c r="B266" i="8"/>
  <c r="D266" i="8"/>
  <c r="G266" i="8"/>
  <c r="H266" i="8"/>
  <c r="M266" i="8" s="1"/>
  <c r="B267" i="8"/>
  <c r="D267" i="8"/>
  <c r="G267" i="8"/>
  <c r="H267" i="8"/>
  <c r="M267" i="8" s="1"/>
  <c r="B268" i="8"/>
  <c r="D268" i="8"/>
  <c r="G268" i="8"/>
  <c r="H268" i="8"/>
  <c r="M268" i="8" s="1"/>
  <c r="B269" i="8"/>
  <c r="D269" i="8"/>
  <c r="G269" i="8"/>
  <c r="H269" i="8"/>
  <c r="M269" i="8" s="1"/>
  <c r="B270" i="8"/>
  <c r="D270" i="8"/>
  <c r="G270" i="8"/>
  <c r="H270" i="8"/>
  <c r="M270" i="8" s="1"/>
  <c r="B271" i="8"/>
  <c r="D271" i="8"/>
  <c r="G271" i="8"/>
  <c r="H271" i="8"/>
  <c r="M271" i="8" s="1"/>
  <c r="B272" i="8"/>
  <c r="D272" i="8"/>
  <c r="G272" i="8"/>
  <c r="H272" i="8"/>
  <c r="M272" i="8" s="1"/>
  <c r="B273" i="8"/>
  <c r="D273" i="8"/>
  <c r="G273" i="8"/>
  <c r="H273" i="8"/>
  <c r="M273" i="8" s="1"/>
  <c r="B274" i="8"/>
  <c r="D274" i="8"/>
  <c r="G274" i="8"/>
  <c r="H274" i="8"/>
  <c r="M274" i="8" s="1"/>
  <c r="B275" i="8"/>
  <c r="D275" i="8"/>
  <c r="G275" i="8"/>
  <c r="H275" i="8"/>
  <c r="M275" i="8" s="1"/>
  <c r="B276" i="8"/>
  <c r="D276" i="8"/>
  <c r="G276" i="8"/>
  <c r="H276" i="8"/>
  <c r="M276" i="8" s="1"/>
  <c r="B277" i="8"/>
  <c r="D277" i="8"/>
  <c r="G277" i="8"/>
  <c r="H277" i="8"/>
  <c r="M277" i="8" s="1"/>
  <c r="B278" i="8"/>
  <c r="D278" i="8"/>
  <c r="G278" i="8"/>
  <c r="H278" i="8"/>
  <c r="M278" i="8" s="1"/>
  <c r="B279" i="8"/>
  <c r="D279" i="8"/>
  <c r="G279" i="8"/>
  <c r="H279" i="8"/>
  <c r="M279" i="8" s="1"/>
  <c r="B280" i="8"/>
  <c r="D280" i="8"/>
  <c r="G280" i="8"/>
  <c r="H280" i="8"/>
  <c r="M280" i="8" s="1"/>
  <c r="B281" i="8"/>
  <c r="D281" i="8"/>
  <c r="G281" i="8"/>
  <c r="H281" i="8"/>
  <c r="M281" i="8" s="1"/>
  <c r="B282" i="8"/>
  <c r="D282" i="8"/>
  <c r="G282" i="8"/>
  <c r="H282" i="8"/>
  <c r="M282" i="8" s="1"/>
  <c r="B283" i="8"/>
  <c r="D283" i="8"/>
  <c r="G283" i="8"/>
  <c r="H283" i="8"/>
  <c r="M283" i="8" s="1"/>
  <c r="B284" i="8"/>
  <c r="D284" i="8"/>
  <c r="G284" i="8"/>
  <c r="H284" i="8"/>
  <c r="M284" i="8" s="1"/>
  <c r="B285" i="8"/>
  <c r="D285" i="8"/>
  <c r="G285" i="8"/>
  <c r="H285" i="8"/>
  <c r="M285" i="8" s="1"/>
  <c r="B286" i="8"/>
  <c r="D286" i="8"/>
  <c r="G286" i="8"/>
  <c r="H286" i="8"/>
  <c r="M286" i="8" s="1"/>
  <c r="B287" i="8"/>
  <c r="D287" i="8"/>
  <c r="G287" i="8"/>
  <c r="H287" i="8"/>
  <c r="M287" i="8" s="1"/>
  <c r="B288" i="8"/>
  <c r="D288" i="8"/>
  <c r="G288" i="8"/>
  <c r="H288" i="8"/>
  <c r="M288" i="8" s="1"/>
  <c r="B289" i="8"/>
  <c r="D289" i="8"/>
  <c r="G289" i="8"/>
  <c r="H289" i="8"/>
  <c r="M289" i="8" s="1"/>
  <c r="B290" i="8"/>
  <c r="D290" i="8"/>
  <c r="G290" i="8"/>
  <c r="H290" i="8"/>
  <c r="M290" i="8" s="1"/>
  <c r="B291" i="8"/>
  <c r="D291" i="8"/>
  <c r="G291" i="8"/>
  <c r="H291" i="8"/>
  <c r="M291" i="8" s="1"/>
  <c r="B292" i="8"/>
  <c r="D292" i="8"/>
  <c r="G292" i="8"/>
  <c r="H292" i="8"/>
  <c r="M292" i="8" s="1"/>
  <c r="B293" i="8"/>
  <c r="D293" i="8"/>
  <c r="G293" i="8"/>
  <c r="H293" i="8"/>
  <c r="M293" i="8" s="1"/>
  <c r="B294" i="8"/>
  <c r="D294" i="8"/>
  <c r="G294" i="8"/>
  <c r="H294" i="8"/>
  <c r="M294" i="8" s="1"/>
  <c r="B295" i="8"/>
  <c r="D295" i="8"/>
  <c r="G295" i="8"/>
  <c r="H295" i="8"/>
  <c r="M295" i="8" s="1"/>
  <c r="B296" i="8"/>
  <c r="D296" i="8"/>
  <c r="G296" i="8"/>
  <c r="H296" i="8"/>
  <c r="M296" i="8" s="1"/>
  <c r="B297" i="8"/>
  <c r="D297" i="8"/>
  <c r="G297" i="8"/>
  <c r="H297" i="8"/>
  <c r="M297" i="8" s="1"/>
  <c r="B298" i="8"/>
  <c r="D298" i="8"/>
  <c r="G298" i="8"/>
  <c r="H298" i="8"/>
  <c r="M298" i="8" s="1"/>
  <c r="B299" i="8"/>
  <c r="D299" i="8"/>
  <c r="G299" i="8"/>
  <c r="H299" i="8"/>
  <c r="M299" i="8" s="1"/>
  <c r="B300" i="8"/>
  <c r="D300" i="8"/>
  <c r="G300" i="8"/>
  <c r="H300" i="8"/>
  <c r="M300" i="8" s="1"/>
  <c r="B301" i="8"/>
  <c r="D301" i="8"/>
  <c r="G301" i="8"/>
  <c r="H301" i="8"/>
  <c r="M301" i="8" s="1"/>
  <c r="B302" i="8"/>
  <c r="D302" i="8"/>
  <c r="G302" i="8"/>
  <c r="H302" i="8"/>
  <c r="M302" i="8" s="1"/>
  <c r="B303" i="8"/>
  <c r="D303" i="8"/>
  <c r="G303" i="8"/>
  <c r="H303" i="8"/>
  <c r="M303" i="8" s="1"/>
  <c r="B304" i="8"/>
  <c r="D304" i="8"/>
  <c r="G304" i="8"/>
  <c r="H304" i="8"/>
  <c r="M304" i="8" s="1"/>
  <c r="B305" i="8"/>
  <c r="D305" i="8"/>
  <c r="G305" i="8"/>
  <c r="H305" i="8"/>
  <c r="M305" i="8" s="1"/>
  <c r="B306" i="8"/>
  <c r="D306" i="8"/>
  <c r="G306" i="8"/>
  <c r="H306" i="8"/>
  <c r="M306" i="8" s="1"/>
  <c r="B307" i="8"/>
  <c r="D307" i="8"/>
  <c r="G307" i="8"/>
  <c r="H307" i="8"/>
  <c r="M307" i="8" s="1"/>
  <c r="B308" i="8"/>
  <c r="D308" i="8"/>
  <c r="G308" i="8"/>
  <c r="H308" i="8"/>
  <c r="M308" i="8" s="1"/>
  <c r="B309" i="8"/>
  <c r="D309" i="8"/>
  <c r="G309" i="8"/>
  <c r="H309" i="8"/>
  <c r="M309" i="8" s="1"/>
  <c r="B310" i="8"/>
  <c r="D310" i="8"/>
  <c r="G310" i="8"/>
  <c r="H310" i="8"/>
  <c r="M310" i="8" s="1"/>
  <c r="B311" i="8"/>
  <c r="D311" i="8"/>
  <c r="G311" i="8"/>
  <c r="H311" i="8"/>
  <c r="M311" i="8" s="1"/>
  <c r="B312" i="8"/>
  <c r="D312" i="8"/>
  <c r="G312" i="8"/>
  <c r="H312" i="8"/>
  <c r="M312" i="8" s="1"/>
  <c r="B313" i="8"/>
  <c r="D313" i="8"/>
  <c r="G313" i="8"/>
  <c r="H313" i="8"/>
  <c r="M313" i="8" s="1"/>
  <c r="B314" i="8"/>
  <c r="D314" i="8"/>
  <c r="G314" i="8"/>
  <c r="H314" i="8"/>
  <c r="M314" i="8" s="1"/>
  <c r="B315" i="8"/>
  <c r="D315" i="8"/>
  <c r="G315" i="8"/>
  <c r="H315" i="8"/>
  <c r="M315" i="8" s="1"/>
  <c r="B316" i="8"/>
  <c r="D316" i="8"/>
  <c r="G316" i="8"/>
  <c r="H316" i="8"/>
  <c r="M316" i="8" s="1"/>
  <c r="B317" i="8"/>
  <c r="D317" i="8"/>
  <c r="G317" i="8"/>
  <c r="H317" i="8"/>
  <c r="M317" i="8" s="1"/>
  <c r="B318" i="8"/>
  <c r="D318" i="8"/>
  <c r="G318" i="8"/>
  <c r="H318" i="8"/>
  <c r="M318" i="8" s="1"/>
  <c r="B319" i="8"/>
  <c r="D319" i="8"/>
  <c r="G319" i="8"/>
  <c r="H319" i="8"/>
  <c r="M319" i="8" s="1"/>
  <c r="B320" i="8"/>
  <c r="D320" i="8"/>
  <c r="G320" i="8"/>
  <c r="H320" i="8"/>
  <c r="M320" i="8" s="1"/>
  <c r="B321" i="8"/>
  <c r="D321" i="8"/>
  <c r="G321" i="8"/>
  <c r="H321" i="8"/>
  <c r="M321" i="8" s="1"/>
  <c r="B322" i="8"/>
  <c r="D322" i="8"/>
  <c r="G322" i="8"/>
  <c r="H322" i="8"/>
  <c r="M322" i="8" s="1"/>
  <c r="B323" i="8"/>
  <c r="D323" i="8"/>
  <c r="G323" i="8"/>
  <c r="H323" i="8"/>
  <c r="M323" i="8" s="1"/>
  <c r="B324" i="8"/>
  <c r="D324" i="8"/>
  <c r="G324" i="8"/>
  <c r="H324" i="8"/>
  <c r="M324" i="8" s="1"/>
  <c r="B325" i="8"/>
  <c r="D325" i="8"/>
  <c r="G325" i="8"/>
  <c r="H325" i="8"/>
  <c r="M325" i="8" s="1"/>
  <c r="B326" i="8"/>
  <c r="D326" i="8"/>
  <c r="G326" i="8"/>
  <c r="H326" i="8"/>
  <c r="M326" i="8" s="1"/>
  <c r="B327" i="8"/>
  <c r="D327" i="8"/>
  <c r="G327" i="8"/>
  <c r="H327" i="8"/>
  <c r="M327" i="8" s="1"/>
  <c r="B328" i="8"/>
  <c r="D328" i="8"/>
  <c r="G328" i="8"/>
  <c r="H328" i="8"/>
  <c r="M328" i="8" s="1"/>
  <c r="B329" i="8"/>
  <c r="D329" i="8"/>
  <c r="G329" i="8"/>
  <c r="H329" i="8"/>
  <c r="M329" i="8" s="1"/>
  <c r="B330" i="8"/>
  <c r="D330" i="8"/>
  <c r="G330" i="8"/>
  <c r="H330" i="8"/>
  <c r="M330" i="8" s="1"/>
  <c r="B331" i="8"/>
  <c r="D331" i="8"/>
  <c r="G331" i="8"/>
  <c r="H331" i="8"/>
  <c r="M331" i="8" s="1"/>
  <c r="B332" i="8"/>
  <c r="D332" i="8"/>
  <c r="G332" i="8"/>
  <c r="H332" i="8"/>
  <c r="M332" i="8" s="1"/>
  <c r="B333" i="8"/>
  <c r="D333" i="8"/>
  <c r="G333" i="8"/>
  <c r="H333" i="8"/>
  <c r="M333" i="8" s="1"/>
  <c r="B334" i="8"/>
  <c r="D334" i="8"/>
  <c r="G334" i="8"/>
  <c r="H334" i="8"/>
  <c r="M334" i="8" s="1"/>
  <c r="B335" i="8"/>
  <c r="D335" i="8"/>
  <c r="G335" i="8"/>
  <c r="H335" i="8"/>
  <c r="M335" i="8" s="1"/>
  <c r="B336" i="8"/>
  <c r="D336" i="8"/>
  <c r="G336" i="8"/>
  <c r="H336" i="8"/>
  <c r="M336" i="8" s="1"/>
  <c r="B337" i="8"/>
  <c r="D337" i="8"/>
  <c r="G337" i="8"/>
  <c r="H337" i="8"/>
  <c r="M337" i="8" s="1"/>
  <c r="B338" i="8"/>
  <c r="D338" i="8"/>
  <c r="G338" i="8"/>
  <c r="H338" i="8"/>
  <c r="M338" i="8" s="1"/>
  <c r="B339" i="8"/>
  <c r="D339" i="8"/>
  <c r="G339" i="8"/>
  <c r="H339" i="8"/>
  <c r="M339" i="8" s="1"/>
  <c r="B340" i="8"/>
  <c r="D340" i="8"/>
  <c r="G340" i="8"/>
  <c r="H340" i="8"/>
  <c r="M340" i="8" s="1"/>
  <c r="B341" i="8"/>
  <c r="D341" i="8"/>
  <c r="G341" i="8"/>
  <c r="H341" i="8"/>
  <c r="M341" i="8" s="1"/>
  <c r="B342" i="8"/>
  <c r="D342" i="8"/>
  <c r="G342" i="8"/>
  <c r="H342" i="8"/>
  <c r="M342" i="8" s="1"/>
  <c r="B343" i="8"/>
  <c r="D343" i="8"/>
  <c r="G343" i="8"/>
  <c r="H343" i="8"/>
  <c r="M343" i="8" s="1"/>
  <c r="B344" i="8"/>
  <c r="D344" i="8"/>
  <c r="G344" i="8"/>
  <c r="H344" i="8"/>
  <c r="M344" i="8" s="1"/>
  <c r="B345" i="8"/>
  <c r="D345" i="8"/>
  <c r="G345" i="8"/>
  <c r="H345" i="8"/>
  <c r="M345" i="8" s="1"/>
  <c r="B346" i="8"/>
  <c r="D346" i="8"/>
  <c r="G346" i="8"/>
  <c r="H346" i="8"/>
  <c r="M346" i="8" s="1"/>
  <c r="B347" i="8"/>
  <c r="D347" i="8"/>
  <c r="G347" i="8"/>
  <c r="H347" i="8"/>
  <c r="M347" i="8" s="1"/>
  <c r="B348" i="8"/>
  <c r="D348" i="8"/>
  <c r="G348" i="8"/>
  <c r="H348" i="8"/>
  <c r="M348" i="8" s="1"/>
  <c r="B349" i="8"/>
  <c r="D349" i="8"/>
  <c r="G349" i="8"/>
  <c r="H349" i="8"/>
  <c r="M349" i="8" s="1"/>
  <c r="B350" i="8"/>
  <c r="D350" i="8"/>
  <c r="G350" i="8"/>
  <c r="H350" i="8"/>
  <c r="M350" i="8" s="1"/>
  <c r="B351" i="8"/>
  <c r="D351" i="8"/>
  <c r="G351" i="8"/>
  <c r="H351" i="8"/>
  <c r="M351" i="8" s="1"/>
  <c r="B352" i="8"/>
  <c r="D352" i="8"/>
  <c r="G352" i="8"/>
  <c r="H352" i="8"/>
  <c r="M352" i="8" s="1"/>
  <c r="B353" i="8"/>
  <c r="D353" i="8"/>
  <c r="G353" i="8"/>
  <c r="H353" i="8"/>
  <c r="M353" i="8" s="1"/>
  <c r="B354" i="8"/>
  <c r="D354" i="8"/>
  <c r="G354" i="8"/>
  <c r="H354" i="8"/>
  <c r="M354" i="8" s="1"/>
  <c r="B355" i="8"/>
  <c r="D355" i="8"/>
  <c r="G355" i="8"/>
  <c r="H355" i="8"/>
  <c r="M355" i="8" s="1"/>
  <c r="B356" i="8"/>
  <c r="D356" i="8"/>
  <c r="G356" i="8"/>
  <c r="H356" i="8"/>
  <c r="M356" i="8" s="1"/>
  <c r="B357" i="8"/>
  <c r="D357" i="8"/>
  <c r="G357" i="8"/>
  <c r="H357" i="8"/>
  <c r="M357" i="8" s="1"/>
  <c r="B358" i="8"/>
  <c r="D358" i="8"/>
  <c r="G358" i="8"/>
  <c r="H358" i="8"/>
  <c r="M358" i="8" s="1"/>
  <c r="B359" i="8"/>
  <c r="D359" i="8"/>
  <c r="G359" i="8"/>
  <c r="H359" i="8"/>
  <c r="M359" i="8" s="1"/>
  <c r="B360" i="8"/>
  <c r="D360" i="8"/>
  <c r="G360" i="8"/>
  <c r="H360" i="8"/>
  <c r="M360" i="8" s="1"/>
  <c r="B361" i="8"/>
  <c r="D361" i="8"/>
  <c r="G361" i="8"/>
  <c r="H361" i="8"/>
  <c r="M361" i="8" s="1"/>
  <c r="B362" i="8"/>
  <c r="D362" i="8"/>
  <c r="G362" i="8"/>
  <c r="H362" i="8"/>
  <c r="M362" i="8" s="1"/>
  <c r="B363" i="8"/>
  <c r="D363" i="8"/>
  <c r="G363" i="8"/>
  <c r="H363" i="8"/>
  <c r="M363" i="8" s="1"/>
  <c r="B364" i="8"/>
  <c r="D364" i="8"/>
  <c r="G364" i="8"/>
  <c r="H364" i="8"/>
  <c r="M364" i="8" s="1"/>
  <c r="B365" i="8"/>
  <c r="D365" i="8"/>
  <c r="G365" i="8"/>
  <c r="H365" i="8"/>
  <c r="M365" i="8" s="1"/>
  <c r="B366" i="8"/>
  <c r="D366" i="8"/>
  <c r="G366" i="8"/>
  <c r="H366" i="8"/>
  <c r="M366" i="8" s="1"/>
  <c r="B367" i="8"/>
  <c r="D367" i="8"/>
  <c r="G367" i="8"/>
  <c r="H367" i="8"/>
  <c r="M367" i="8" s="1"/>
  <c r="B368" i="8"/>
  <c r="D368" i="8"/>
  <c r="G368" i="8"/>
  <c r="H368" i="8"/>
  <c r="M368" i="8" s="1"/>
  <c r="B369" i="8"/>
  <c r="D369" i="8"/>
  <c r="G369" i="8"/>
  <c r="H369" i="8"/>
  <c r="M369" i="8" s="1"/>
  <c r="B370" i="8"/>
  <c r="D370" i="8"/>
  <c r="G370" i="8"/>
  <c r="H370" i="8"/>
  <c r="M370" i="8" s="1"/>
  <c r="B371" i="8"/>
  <c r="D371" i="8"/>
  <c r="G371" i="8"/>
  <c r="H371" i="8"/>
  <c r="M371" i="8" s="1"/>
  <c r="B372" i="8"/>
  <c r="D372" i="8"/>
  <c r="G372" i="8"/>
  <c r="H372" i="8"/>
  <c r="M372" i="8" s="1"/>
  <c r="B373" i="8"/>
  <c r="D373" i="8"/>
  <c r="G373" i="8"/>
  <c r="H373" i="8"/>
  <c r="M373" i="8" s="1"/>
  <c r="B374" i="8"/>
  <c r="D374" i="8"/>
  <c r="G374" i="8"/>
  <c r="H374" i="8"/>
  <c r="M374" i="8" s="1"/>
  <c r="B375" i="8"/>
  <c r="D375" i="8"/>
  <c r="G375" i="8"/>
  <c r="H375" i="8"/>
  <c r="M375" i="8" s="1"/>
  <c r="B376" i="8"/>
  <c r="D376" i="8"/>
  <c r="G376" i="8"/>
  <c r="H376" i="8"/>
  <c r="M376" i="8" s="1"/>
  <c r="B377" i="8"/>
  <c r="D377" i="8"/>
  <c r="G377" i="8"/>
  <c r="H377" i="8"/>
  <c r="M377" i="8" s="1"/>
  <c r="B378" i="8"/>
  <c r="D378" i="8"/>
  <c r="G378" i="8"/>
  <c r="H378" i="8"/>
  <c r="M378" i="8" s="1"/>
  <c r="B379" i="8"/>
  <c r="D379" i="8"/>
  <c r="G379" i="8"/>
  <c r="H379" i="8"/>
  <c r="M379" i="8" s="1"/>
  <c r="B380" i="8"/>
  <c r="D380" i="8"/>
  <c r="G380" i="8"/>
  <c r="H380" i="8"/>
  <c r="M380" i="8" s="1"/>
  <c r="B381" i="8"/>
  <c r="D381" i="8"/>
  <c r="G381" i="8"/>
  <c r="H381" i="8"/>
  <c r="M381" i="8" s="1"/>
  <c r="B382" i="8"/>
  <c r="D382" i="8"/>
  <c r="G382" i="8"/>
  <c r="H382" i="8"/>
  <c r="M382" i="8" s="1"/>
  <c r="B383" i="8"/>
  <c r="D383" i="8"/>
  <c r="G383" i="8"/>
  <c r="H383" i="8"/>
  <c r="M383" i="8" s="1"/>
  <c r="B384" i="8"/>
  <c r="D384" i="8"/>
  <c r="G384" i="8"/>
  <c r="H384" i="8"/>
  <c r="M384" i="8" s="1"/>
  <c r="B385" i="8"/>
  <c r="D385" i="8"/>
  <c r="G385" i="8"/>
  <c r="H385" i="8"/>
  <c r="M385" i="8" s="1"/>
  <c r="B386" i="8"/>
  <c r="D386" i="8"/>
  <c r="G386" i="8"/>
  <c r="H386" i="8"/>
  <c r="M386" i="8" s="1"/>
  <c r="B387" i="8"/>
  <c r="D387" i="8"/>
  <c r="G387" i="8"/>
  <c r="H387" i="8"/>
  <c r="M387" i="8" s="1"/>
  <c r="B388" i="8"/>
  <c r="D388" i="8"/>
  <c r="G388" i="8"/>
  <c r="H388" i="8"/>
  <c r="M388" i="8" s="1"/>
  <c r="B389" i="8"/>
  <c r="D389" i="8"/>
  <c r="G389" i="8"/>
  <c r="H389" i="8"/>
  <c r="M389" i="8" s="1"/>
  <c r="B390" i="8"/>
  <c r="D390" i="8"/>
  <c r="G390" i="8"/>
  <c r="H390" i="8"/>
  <c r="M390" i="8" s="1"/>
  <c r="B391" i="8"/>
  <c r="D391" i="8"/>
  <c r="G391" i="8"/>
  <c r="H391" i="8"/>
  <c r="M391" i="8" s="1"/>
  <c r="B392" i="8"/>
  <c r="D392" i="8"/>
  <c r="G392" i="8"/>
  <c r="H392" i="8"/>
  <c r="M392" i="8" s="1"/>
  <c r="B393" i="8"/>
  <c r="D393" i="8"/>
  <c r="G393" i="8"/>
  <c r="H393" i="8"/>
  <c r="M393" i="8" s="1"/>
  <c r="B394" i="8"/>
  <c r="D394" i="8"/>
  <c r="G394" i="8"/>
  <c r="H394" i="8"/>
  <c r="M394" i="8" s="1"/>
  <c r="B395" i="8"/>
  <c r="D395" i="8"/>
  <c r="G395" i="8"/>
  <c r="H395" i="8"/>
  <c r="M395" i="8" s="1"/>
  <c r="B396" i="8"/>
  <c r="D396" i="8"/>
  <c r="G396" i="8"/>
  <c r="H396" i="8"/>
  <c r="M396" i="8" s="1"/>
  <c r="B397" i="8"/>
  <c r="D397" i="8"/>
  <c r="G397" i="8"/>
  <c r="H397" i="8"/>
  <c r="M397" i="8" s="1"/>
  <c r="B398" i="8"/>
  <c r="D398" i="8"/>
  <c r="G398" i="8"/>
  <c r="H398" i="8"/>
  <c r="M398" i="8" s="1"/>
  <c r="B399" i="8"/>
  <c r="D399" i="8"/>
  <c r="G399" i="8"/>
  <c r="H399" i="8"/>
  <c r="M399" i="8" s="1"/>
  <c r="B400" i="8"/>
  <c r="D400" i="8"/>
  <c r="G400" i="8"/>
  <c r="H400" i="8"/>
  <c r="M400" i="8" s="1"/>
  <c r="B401" i="8"/>
  <c r="D401" i="8"/>
  <c r="G401" i="8"/>
  <c r="H401" i="8"/>
  <c r="M401" i="8" s="1"/>
  <c r="B402" i="8"/>
  <c r="D402" i="8"/>
  <c r="G402" i="8"/>
  <c r="H402" i="8"/>
  <c r="M402" i="8" s="1"/>
  <c r="B403" i="8"/>
  <c r="D403" i="8"/>
  <c r="G403" i="8"/>
  <c r="H403" i="8"/>
  <c r="M403" i="8" s="1"/>
  <c r="B404" i="8"/>
  <c r="D404" i="8"/>
  <c r="G404" i="8"/>
  <c r="H404" i="8"/>
  <c r="M404" i="8" s="1"/>
  <c r="B405" i="8"/>
  <c r="D405" i="8"/>
  <c r="G405" i="8"/>
  <c r="H405" i="8"/>
  <c r="M405" i="8" s="1"/>
  <c r="B406" i="8"/>
  <c r="D406" i="8"/>
  <c r="G406" i="8"/>
  <c r="H406" i="8"/>
  <c r="M406" i="8" s="1"/>
  <c r="B407" i="8"/>
  <c r="D407" i="8"/>
  <c r="G407" i="8"/>
  <c r="H407" i="8"/>
  <c r="M407" i="8" s="1"/>
  <c r="B408" i="8"/>
  <c r="D408" i="8"/>
  <c r="G408" i="8"/>
  <c r="H408" i="8"/>
  <c r="M408" i="8" s="1"/>
  <c r="B409" i="8"/>
  <c r="D409" i="8"/>
  <c r="G409" i="8"/>
  <c r="H409" i="8"/>
  <c r="M409" i="8" s="1"/>
  <c r="B410" i="8"/>
  <c r="D410" i="8"/>
  <c r="G410" i="8"/>
  <c r="H410" i="8"/>
  <c r="M410" i="8" s="1"/>
  <c r="B411" i="8"/>
  <c r="D411" i="8"/>
  <c r="G411" i="8"/>
  <c r="H411" i="8"/>
  <c r="M411" i="8" s="1"/>
  <c r="B412" i="8"/>
  <c r="D412" i="8"/>
  <c r="G412" i="8"/>
  <c r="H412" i="8"/>
  <c r="M412" i="8" s="1"/>
  <c r="B413" i="8"/>
  <c r="D413" i="8"/>
  <c r="G413" i="8"/>
  <c r="H413" i="8"/>
  <c r="M413" i="8" s="1"/>
  <c r="B414" i="8"/>
  <c r="D414" i="8"/>
  <c r="G414" i="8"/>
  <c r="H414" i="8"/>
  <c r="M414" i="8" s="1"/>
  <c r="B415" i="8"/>
  <c r="D415" i="8"/>
  <c r="G415" i="8"/>
  <c r="H415" i="8"/>
  <c r="M415" i="8" s="1"/>
  <c r="B416" i="8"/>
  <c r="D416" i="8"/>
  <c r="G416" i="8"/>
  <c r="H416" i="8"/>
  <c r="M416" i="8" s="1"/>
  <c r="B417" i="8"/>
  <c r="D417" i="8"/>
  <c r="G417" i="8"/>
  <c r="H417" i="8"/>
  <c r="M417" i="8" s="1"/>
  <c r="B418" i="8"/>
  <c r="D418" i="8"/>
  <c r="G418" i="8"/>
  <c r="H418" i="8"/>
  <c r="M418" i="8" s="1"/>
  <c r="B419" i="8"/>
  <c r="D419" i="8"/>
  <c r="G419" i="8"/>
  <c r="H419" i="8"/>
  <c r="M419" i="8" s="1"/>
  <c r="B420" i="8"/>
  <c r="D420" i="8"/>
  <c r="G420" i="8"/>
  <c r="H420" i="8"/>
  <c r="M420" i="8" s="1"/>
  <c r="B421" i="8"/>
  <c r="D421" i="8"/>
  <c r="G421" i="8"/>
  <c r="H421" i="8"/>
  <c r="M421" i="8" s="1"/>
  <c r="B422" i="8"/>
  <c r="D422" i="8"/>
  <c r="G422" i="8"/>
  <c r="H422" i="8"/>
  <c r="M422" i="8" s="1"/>
  <c r="B423" i="8"/>
  <c r="D423" i="8"/>
  <c r="G423" i="8"/>
  <c r="H423" i="8"/>
  <c r="M423" i="8" s="1"/>
  <c r="B424" i="8"/>
  <c r="D424" i="8"/>
  <c r="G424" i="8"/>
  <c r="H424" i="8"/>
  <c r="M424" i="8" s="1"/>
  <c r="B425" i="8"/>
  <c r="D425" i="8"/>
  <c r="G425" i="8"/>
  <c r="H425" i="8"/>
  <c r="M425" i="8" s="1"/>
  <c r="B426" i="8"/>
  <c r="D426" i="8"/>
  <c r="G426" i="8"/>
  <c r="H426" i="8"/>
  <c r="M426" i="8" s="1"/>
  <c r="B427" i="8"/>
  <c r="D427" i="8"/>
  <c r="G427" i="8"/>
  <c r="H427" i="8"/>
  <c r="M427" i="8" s="1"/>
  <c r="B428" i="8"/>
  <c r="D428" i="8"/>
  <c r="G428" i="8"/>
  <c r="H428" i="8"/>
  <c r="M428" i="8" s="1"/>
  <c r="B429" i="8"/>
  <c r="D429" i="8"/>
  <c r="G429" i="8"/>
  <c r="H429" i="8"/>
  <c r="M429" i="8" s="1"/>
  <c r="B430" i="8"/>
  <c r="D430" i="8"/>
  <c r="G430" i="8"/>
  <c r="H430" i="8"/>
  <c r="M430" i="8" s="1"/>
  <c r="B431" i="8"/>
  <c r="D431" i="8"/>
  <c r="G431" i="8"/>
  <c r="H431" i="8"/>
  <c r="M431" i="8" s="1"/>
  <c r="B432" i="8"/>
  <c r="D432" i="8"/>
  <c r="G432" i="8"/>
  <c r="H432" i="8"/>
  <c r="M432" i="8" s="1"/>
  <c r="B433" i="8"/>
  <c r="D433" i="8"/>
  <c r="G433" i="8"/>
  <c r="H433" i="8"/>
  <c r="M433" i="8" s="1"/>
  <c r="B434" i="8"/>
  <c r="D434" i="8"/>
  <c r="G434" i="8"/>
  <c r="H434" i="8"/>
  <c r="M434" i="8" s="1"/>
  <c r="B435" i="8"/>
  <c r="D435" i="8"/>
  <c r="G435" i="8"/>
  <c r="H435" i="8"/>
  <c r="M435" i="8" s="1"/>
  <c r="B436" i="8"/>
  <c r="D436" i="8"/>
  <c r="G436" i="8"/>
  <c r="H436" i="8"/>
  <c r="M436" i="8" s="1"/>
  <c r="B437" i="8"/>
  <c r="D437" i="8"/>
  <c r="G437" i="8"/>
  <c r="H437" i="8"/>
  <c r="M437" i="8" s="1"/>
  <c r="B438" i="8"/>
  <c r="D438" i="8"/>
  <c r="G438" i="8"/>
  <c r="H438" i="8"/>
  <c r="M438" i="8" s="1"/>
  <c r="B439" i="8"/>
  <c r="D439" i="8"/>
  <c r="G439" i="8"/>
  <c r="H439" i="8"/>
  <c r="M439" i="8" s="1"/>
  <c r="B440" i="8"/>
  <c r="D440" i="8"/>
  <c r="G440" i="8"/>
  <c r="H440" i="8"/>
  <c r="M440" i="8" s="1"/>
  <c r="B441" i="8"/>
  <c r="D441" i="8"/>
  <c r="G441" i="8"/>
  <c r="H441" i="8"/>
  <c r="M441" i="8" s="1"/>
  <c r="B442" i="8"/>
  <c r="D442" i="8"/>
  <c r="G442" i="8"/>
  <c r="H442" i="8"/>
  <c r="M442" i="8" s="1"/>
  <c r="B443" i="8"/>
  <c r="D443" i="8"/>
  <c r="G443" i="8"/>
  <c r="H443" i="8"/>
  <c r="M443" i="8" s="1"/>
  <c r="B444" i="8"/>
  <c r="D444" i="8"/>
  <c r="G444" i="8"/>
  <c r="H444" i="8"/>
  <c r="M444" i="8" s="1"/>
  <c r="B445" i="8"/>
  <c r="D445" i="8"/>
  <c r="G445" i="8"/>
  <c r="H445" i="8"/>
  <c r="M445" i="8" s="1"/>
  <c r="B446" i="8"/>
  <c r="D446" i="8"/>
  <c r="G446" i="8"/>
  <c r="H446" i="8"/>
  <c r="M446" i="8" s="1"/>
  <c r="B447" i="8"/>
  <c r="D447" i="8"/>
  <c r="G447" i="8"/>
  <c r="H447" i="8"/>
  <c r="M447" i="8" s="1"/>
  <c r="B448" i="8"/>
  <c r="D448" i="8"/>
  <c r="G448" i="8"/>
  <c r="H448" i="8"/>
  <c r="M448" i="8" s="1"/>
  <c r="B449" i="8"/>
  <c r="D449" i="8"/>
  <c r="G449" i="8"/>
  <c r="H449" i="8"/>
  <c r="M449" i="8" s="1"/>
  <c r="B450" i="8"/>
  <c r="D450" i="8"/>
  <c r="G450" i="8"/>
  <c r="H450" i="8"/>
  <c r="M450" i="8" s="1"/>
  <c r="B451" i="8"/>
  <c r="D451" i="8"/>
  <c r="G451" i="8"/>
  <c r="H451" i="8"/>
  <c r="M451" i="8" s="1"/>
  <c r="B452" i="8"/>
  <c r="D452" i="8"/>
  <c r="G452" i="8"/>
  <c r="H452" i="8"/>
  <c r="M452" i="8" s="1"/>
  <c r="B453" i="8"/>
  <c r="D453" i="8"/>
  <c r="G453" i="8"/>
  <c r="H453" i="8"/>
  <c r="M453" i="8" s="1"/>
  <c r="B454" i="8"/>
  <c r="D454" i="8"/>
  <c r="G454" i="8"/>
  <c r="H454" i="8"/>
  <c r="M454" i="8" s="1"/>
  <c r="B455" i="8"/>
  <c r="D455" i="8"/>
  <c r="G455" i="8"/>
  <c r="H455" i="8"/>
  <c r="M455" i="8" s="1"/>
  <c r="B456" i="8"/>
  <c r="D456" i="8"/>
  <c r="G456" i="8"/>
  <c r="H456" i="8"/>
  <c r="M456" i="8" s="1"/>
  <c r="B457" i="8"/>
  <c r="D457" i="8"/>
  <c r="G457" i="8"/>
  <c r="H457" i="8"/>
  <c r="M457" i="8" s="1"/>
  <c r="B458" i="8"/>
  <c r="D458" i="8"/>
  <c r="G458" i="8"/>
  <c r="H458" i="8"/>
  <c r="M458" i="8" s="1"/>
  <c r="B459" i="8"/>
  <c r="D459" i="8"/>
  <c r="G459" i="8"/>
  <c r="H459" i="8"/>
  <c r="M459" i="8" s="1"/>
  <c r="B460" i="8"/>
  <c r="D460" i="8"/>
  <c r="G460" i="8"/>
  <c r="H460" i="8"/>
  <c r="M460" i="8" s="1"/>
  <c r="B461" i="8"/>
  <c r="D461" i="8"/>
  <c r="G461" i="8"/>
  <c r="H461" i="8"/>
  <c r="M461" i="8" s="1"/>
  <c r="B462" i="8"/>
  <c r="D462" i="8"/>
  <c r="G462" i="8"/>
  <c r="H462" i="8"/>
  <c r="M462" i="8" s="1"/>
  <c r="B463" i="8"/>
  <c r="D463" i="8"/>
  <c r="G463" i="8"/>
  <c r="H463" i="8"/>
  <c r="M463" i="8" s="1"/>
  <c r="B464" i="8"/>
  <c r="D464" i="8"/>
  <c r="G464" i="8"/>
  <c r="H464" i="8"/>
  <c r="M464" i="8" s="1"/>
  <c r="B465" i="8"/>
  <c r="D465" i="8"/>
  <c r="G465" i="8"/>
  <c r="H465" i="8"/>
  <c r="M465" i="8" s="1"/>
  <c r="B466" i="8"/>
  <c r="D466" i="8"/>
  <c r="G466" i="8"/>
  <c r="H466" i="8"/>
  <c r="M466" i="8" s="1"/>
  <c r="B467" i="8"/>
  <c r="D467" i="8"/>
  <c r="G467" i="8"/>
  <c r="H467" i="8"/>
  <c r="M467" i="8" s="1"/>
  <c r="B468" i="8"/>
  <c r="D468" i="8"/>
  <c r="G468" i="8"/>
  <c r="H468" i="8"/>
  <c r="M468" i="8" s="1"/>
  <c r="B469" i="8"/>
  <c r="D469" i="8"/>
  <c r="G469" i="8"/>
  <c r="H469" i="8"/>
  <c r="M469" i="8" s="1"/>
  <c r="B470" i="8"/>
  <c r="D470" i="8"/>
  <c r="G470" i="8"/>
  <c r="H470" i="8"/>
  <c r="M470" i="8" s="1"/>
  <c r="B471" i="8"/>
  <c r="D471" i="8"/>
  <c r="G471" i="8"/>
  <c r="H471" i="8"/>
  <c r="M471" i="8" s="1"/>
  <c r="B472" i="8"/>
  <c r="D472" i="8"/>
  <c r="G472" i="8"/>
  <c r="H472" i="8"/>
  <c r="M472" i="8" s="1"/>
  <c r="B473" i="8"/>
  <c r="D473" i="8"/>
  <c r="G473" i="8"/>
  <c r="H473" i="8"/>
  <c r="M473" i="8" s="1"/>
  <c r="B474" i="8"/>
  <c r="D474" i="8"/>
  <c r="G474" i="8"/>
  <c r="H474" i="8"/>
  <c r="M474" i="8" s="1"/>
  <c r="B475" i="8"/>
  <c r="D475" i="8"/>
  <c r="G475" i="8"/>
  <c r="H475" i="8"/>
  <c r="M475" i="8" s="1"/>
  <c r="B476" i="8"/>
  <c r="D476" i="8"/>
  <c r="G476" i="8"/>
  <c r="H476" i="8"/>
  <c r="M476" i="8" s="1"/>
  <c r="B477" i="8"/>
  <c r="D477" i="8"/>
  <c r="G477" i="8"/>
  <c r="H477" i="8"/>
  <c r="M477" i="8" s="1"/>
  <c r="B478" i="8"/>
  <c r="D478" i="8"/>
  <c r="G478" i="8"/>
  <c r="H478" i="8"/>
  <c r="M478" i="8" s="1"/>
  <c r="B479" i="8"/>
  <c r="D479" i="8"/>
  <c r="G479" i="8"/>
  <c r="H479" i="8"/>
  <c r="M479" i="8" s="1"/>
  <c r="B480" i="8"/>
  <c r="D480" i="8"/>
  <c r="G480" i="8"/>
  <c r="H480" i="8"/>
  <c r="M480" i="8" s="1"/>
  <c r="B481" i="8"/>
  <c r="D481" i="8"/>
  <c r="G481" i="8"/>
  <c r="H481" i="8"/>
  <c r="M481" i="8" s="1"/>
  <c r="B482" i="8"/>
  <c r="D482" i="8"/>
  <c r="G482" i="8"/>
  <c r="H482" i="8"/>
  <c r="M482" i="8" s="1"/>
  <c r="B483" i="8"/>
  <c r="D483" i="8"/>
  <c r="G483" i="8"/>
  <c r="H483" i="8"/>
  <c r="M483" i="8" s="1"/>
  <c r="B484" i="8"/>
  <c r="D484" i="8"/>
  <c r="G484" i="8"/>
  <c r="H484" i="8"/>
  <c r="M484" i="8" s="1"/>
  <c r="B485" i="8"/>
  <c r="D485" i="8"/>
  <c r="G485" i="8"/>
  <c r="H485" i="8"/>
  <c r="M485" i="8" s="1"/>
  <c r="B486" i="8"/>
  <c r="D486" i="8"/>
  <c r="G486" i="8"/>
  <c r="H486" i="8"/>
  <c r="M486" i="8" s="1"/>
  <c r="B487" i="8"/>
  <c r="D487" i="8"/>
  <c r="G487" i="8"/>
  <c r="H487" i="8"/>
  <c r="M487" i="8" s="1"/>
  <c r="B488" i="8"/>
  <c r="D488" i="8"/>
  <c r="G488" i="8"/>
  <c r="H488" i="8"/>
  <c r="M488" i="8" s="1"/>
  <c r="B489" i="8"/>
  <c r="D489" i="8"/>
  <c r="G489" i="8"/>
  <c r="H489" i="8"/>
  <c r="M489" i="8" s="1"/>
  <c r="B490" i="8"/>
  <c r="D490" i="8"/>
  <c r="G490" i="8"/>
  <c r="H490" i="8"/>
  <c r="M490" i="8" s="1"/>
  <c r="B491" i="8"/>
  <c r="D491" i="8"/>
  <c r="G491" i="8"/>
  <c r="H491" i="8"/>
  <c r="M491" i="8" s="1"/>
  <c r="B492" i="8"/>
  <c r="D492" i="8"/>
  <c r="G492" i="8"/>
  <c r="H492" i="8"/>
  <c r="M492" i="8" s="1"/>
  <c r="B493" i="8"/>
  <c r="D493" i="8"/>
  <c r="G493" i="8"/>
  <c r="H493" i="8"/>
  <c r="M493" i="8" s="1"/>
  <c r="B494" i="8"/>
  <c r="D494" i="8"/>
  <c r="G494" i="8"/>
  <c r="H494" i="8"/>
  <c r="M494" i="8" s="1"/>
  <c r="B495" i="8"/>
  <c r="D495" i="8"/>
  <c r="G495" i="8"/>
  <c r="H495" i="8"/>
  <c r="M495" i="8" s="1"/>
  <c r="B496" i="8"/>
  <c r="D496" i="8"/>
  <c r="G496" i="8"/>
  <c r="H496" i="8"/>
  <c r="M496" i="8" s="1"/>
  <c r="B497" i="8"/>
  <c r="D497" i="8"/>
  <c r="G497" i="8"/>
  <c r="H497" i="8"/>
  <c r="M497" i="8" s="1"/>
  <c r="B498" i="8"/>
  <c r="D498" i="8"/>
  <c r="G498" i="8"/>
  <c r="H498" i="8"/>
  <c r="M498" i="8" s="1"/>
  <c r="B499" i="8"/>
  <c r="D499" i="8"/>
  <c r="G499" i="8"/>
  <c r="H499" i="8"/>
  <c r="M499" i="8" s="1"/>
  <c r="B500" i="8"/>
  <c r="D500" i="8"/>
  <c r="G500" i="8"/>
  <c r="H500" i="8"/>
  <c r="M500" i="8" s="1"/>
  <c r="B501" i="8"/>
  <c r="D501" i="8"/>
  <c r="G501" i="8"/>
  <c r="H501" i="8"/>
  <c r="M501" i="8" s="1"/>
  <c r="B502" i="8"/>
  <c r="D502" i="8"/>
  <c r="G502" i="8"/>
  <c r="H502" i="8"/>
  <c r="M502" i="8" s="1"/>
  <c r="B503" i="8"/>
  <c r="D503" i="8"/>
  <c r="G503" i="8"/>
  <c r="H503" i="8"/>
  <c r="M503" i="8" s="1"/>
  <c r="B504" i="8"/>
  <c r="D504" i="8"/>
  <c r="G504" i="8"/>
  <c r="H504" i="8"/>
  <c r="M504" i="8" s="1"/>
  <c r="B505" i="8"/>
  <c r="D505" i="8"/>
  <c r="G505" i="8"/>
  <c r="H505" i="8"/>
  <c r="M505" i="8" s="1"/>
  <c r="B506" i="8"/>
  <c r="D506" i="8"/>
  <c r="G506" i="8"/>
  <c r="H506" i="8"/>
  <c r="M506" i="8" s="1"/>
  <c r="B507" i="8"/>
  <c r="D507" i="8"/>
  <c r="G507" i="8"/>
  <c r="H507" i="8"/>
  <c r="M507" i="8" s="1"/>
  <c r="B508" i="8"/>
  <c r="D508" i="8"/>
  <c r="G508" i="8"/>
  <c r="H508" i="8"/>
  <c r="M508" i="8" s="1"/>
  <c r="B509" i="8"/>
  <c r="D509" i="8"/>
  <c r="G509" i="8"/>
  <c r="H509" i="8"/>
  <c r="M509" i="8" s="1"/>
  <c r="B510" i="8"/>
  <c r="D510" i="8"/>
  <c r="G510" i="8"/>
  <c r="H510" i="8"/>
  <c r="M510" i="8" s="1"/>
  <c r="B511" i="8"/>
  <c r="D511" i="8"/>
  <c r="G511" i="8"/>
  <c r="H511" i="8"/>
  <c r="M511" i="8" s="1"/>
  <c r="B512" i="8"/>
  <c r="D512" i="8"/>
  <c r="G512" i="8"/>
  <c r="H512" i="8"/>
  <c r="M512" i="8" s="1"/>
  <c r="B513" i="8"/>
  <c r="D513" i="8"/>
  <c r="G513" i="8"/>
  <c r="H513" i="8"/>
  <c r="M513" i="8" s="1"/>
  <c r="B514" i="8"/>
  <c r="D514" i="8"/>
  <c r="G514" i="8"/>
  <c r="H514" i="8"/>
  <c r="M514" i="8" s="1"/>
  <c r="B515" i="8"/>
  <c r="D515" i="8"/>
  <c r="G515" i="8"/>
  <c r="H515" i="8"/>
  <c r="M515" i="8" s="1"/>
  <c r="B516" i="8"/>
  <c r="D516" i="8"/>
  <c r="G516" i="8"/>
  <c r="H516" i="8"/>
  <c r="M516" i="8" s="1"/>
  <c r="B517" i="8"/>
  <c r="D517" i="8"/>
  <c r="G517" i="8"/>
  <c r="H517" i="8"/>
  <c r="M517" i="8" s="1"/>
  <c r="B518" i="8"/>
  <c r="D518" i="8"/>
  <c r="G518" i="8"/>
  <c r="H518" i="8"/>
  <c r="M518" i="8" s="1"/>
  <c r="B519" i="8"/>
  <c r="D519" i="8"/>
  <c r="G519" i="8"/>
  <c r="H519" i="8"/>
  <c r="M519" i="8" s="1"/>
  <c r="B520" i="8"/>
  <c r="D520" i="8"/>
  <c r="G520" i="8"/>
  <c r="H520" i="8"/>
  <c r="M520" i="8" s="1"/>
  <c r="B521" i="8"/>
  <c r="D521" i="8"/>
  <c r="G521" i="8"/>
  <c r="H521" i="8"/>
  <c r="M521" i="8" s="1"/>
  <c r="B522" i="8"/>
  <c r="D522" i="8"/>
  <c r="G522" i="8"/>
  <c r="H522" i="8"/>
  <c r="M522" i="8" s="1"/>
  <c r="B523" i="8"/>
  <c r="D523" i="8"/>
  <c r="G523" i="8"/>
  <c r="H523" i="8"/>
  <c r="M523" i="8" s="1"/>
  <c r="B524" i="8"/>
  <c r="D524" i="8"/>
  <c r="G524" i="8"/>
  <c r="H524" i="8"/>
  <c r="M524" i="8" s="1"/>
  <c r="B525" i="8"/>
  <c r="D525" i="8"/>
  <c r="G525" i="8"/>
  <c r="H525" i="8"/>
  <c r="M525" i="8" s="1"/>
  <c r="B526" i="8"/>
  <c r="D526" i="8"/>
  <c r="G526" i="8"/>
  <c r="H526" i="8"/>
  <c r="M526" i="8" s="1"/>
  <c r="B527" i="8"/>
  <c r="D527" i="8"/>
  <c r="G527" i="8"/>
  <c r="H527" i="8"/>
  <c r="M527" i="8" s="1"/>
  <c r="B528" i="8"/>
  <c r="D528" i="8"/>
  <c r="G528" i="8"/>
  <c r="H528" i="8"/>
  <c r="M528" i="8" s="1"/>
  <c r="B529" i="8"/>
  <c r="D529" i="8"/>
  <c r="G529" i="8"/>
  <c r="H529" i="8"/>
  <c r="M529" i="8" s="1"/>
  <c r="B530" i="8"/>
  <c r="D530" i="8"/>
  <c r="G530" i="8"/>
  <c r="H530" i="8"/>
  <c r="M530" i="8" s="1"/>
  <c r="B531" i="8"/>
  <c r="D531" i="8"/>
  <c r="G531" i="8"/>
  <c r="H531" i="8"/>
  <c r="M531" i="8" s="1"/>
  <c r="B532" i="8"/>
  <c r="D532" i="8"/>
  <c r="G532" i="8"/>
  <c r="H532" i="8"/>
  <c r="M532" i="8" s="1"/>
  <c r="B533" i="8"/>
  <c r="D533" i="8"/>
  <c r="G533" i="8"/>
  <c r="H533" i="8"/>
  <c r="M533" i="8" s="1"/>
  <c r="B534" i="8"/>
  <c r="D534" i="8"/>
  <c r="G534" i="8"/>
  <c r="H534" i="8"/>
  <c r="M534" i="8" s="1"/>
  <c r="B535" i="8"/>
  <c r="D535" i="8"/>
  <c r="G535" i="8"/>
  <c r="H535" i="8"/>
  <c r="M535" i="8" s="1"/>
  <c r="B536" i="8"/>
  <c r="D536" i="8"/>
  <c r="G536" i="8"/>
  <c r="H536" i="8"/>
  <c r="M536" i="8" s="1"/>
  <c r="B537" i="8"/>
  <c r="D537" i="8"/>
  <c r="G537" i="8"/>
  <c r="H537" i="8"/>
  <c r="M537" i="8" s="1"/>
  <c r="B538" i="8"/>
  <c r="D538" i="8"/>
  <c r="G538" i="8"/>
  <c r="H538" i="8"/>
  <c r="M538" i="8" s="1"/>
  <c r="B539" i="8"/>
  <c r="D539" i="8"/>
  <c r="G539" i="8"/>
  <c r="H539" i="8"/>
  <c r="M539" i="8" s="1"/>
  <c r="B540" i="8"/>
  <c r="D540" i="8"/>
  <c r="G540" i="8"/>
  <c r="H540" i="8"/>
  <c r="M540" i="8" s="1"/>
  <c r="B541" i="8"/>
  <c r="D541" i="8"/>
  <c r="G541" i="8"/>
  <c r="H541" i="8"/>
  <c r="M541" i="8" s="1"/>
  <c r="B542" i="8"/>
  <c r="D542" i="8"/>
  <c r="G542" i="8"/>
  <c r="H542" i="8"/>
  <c r="M542" i="8" s="1"/>
  <c r="B543" i="8"/>
  <c r="D543" i="8"/>
  <c r="G543" i="8"/>
  <c r="H543" i="8"/>
  <c r="M543" i="8" s="1"/>
  <c r="B544" i="8"/>
  <c r="D544" i="8"/>
  <c r="G544" i="8"/>
  <c r="H544" i="8"/>
  <c r="M544" i="8" s="1"/>
  <c r="B545" i="8"/>
  <c r="D545" i="8"/>
  <c r="G545" i="8"/>
  <c r="H545" i="8"/>
  <c r="M545" i="8" s="1"/>
  <c r="B546" i="8"/>
  <c r="D546" i="8"/>
  <c r="G546" i="8"/>
  <c r="H546" i="8"/>
  <c r="M546" i="8" s="1"/>
  <c r="B547" i="8"/>
  <c r="D547" i="8"/>
  <c r="G547" i="8"/>
  <c r="H547" i="8"/>
  <c r="M547" i="8" s="1"/>
  <c r="B548" i="8"/>
  <c r="D548" i="8"/>
  <c r="G548" i="8"/>
  <c r="H548" i="8"/>
  <c r="M548" i="8" s="1"/>
  <c r="B549" i="8"/>
  <c r="D549" i="8"/>
  <c r="G549" i="8"/>
  <c r="H549" i="8"/>
  <c r="M549" i="8" s="1"/>
  <c r="B550" i="8"/>
  <c r="D550" i="8"/>
  <c r="G550" i="8"/>
  <c r="H550" i="8"/>
  <c r="M550" i="8" s="1"/>
  <c r="B551" i="8"/>
  <c r="D551" i="8"/>
  <c r="G551" i="8"/>
  <c r="H551" i="8"/>
  <c r="M551" i="8" s="1"/>
  <c r="B552" i="8"/>
  <c r="D552" i="8"/>
  <c r="G552" i="8"/>
  <c r="H552" i="8"/>
  <c r="M552" i="8" s="1"/>
  <c r="B553" i="8"/>
  <c r="D553" i="8"/>
  <c r="G553" i="8"/>
  <c r="H553" i="8"/>
  <c r="M553" i="8" s="1"/>
  <c r="B554" i="8"/>
  <c r="D554" i="8"/>
  <c r="G554" i="8"/>
  <c r="H554" i="8"/>
  <c r="M554" i="8" s="1"/>
  <c r="B555" i="8"/>
  <c r="D555" i="8"/>
  <c r="G555" i="8"/>
  <c r="H555" i="8"/>
  <c r="M555" i="8" s="1"/>
  <c r="B556" i="8"/>
  <c r="D556" i="8"/>
  <c r="G556" i="8"/>
  <c r="H556" i="8"/>
  <c r="M556" i="8" s="1"/>
  <c r="B557" i="8"/>
  <c r="D557" i="8"/>
  <c r="G557" i="8"/>
  <c r="H557" i="8"/>
  <c r="M557" i="8" s="1"/>
  <c r="B558" i="8"/>
  <c r="D558" i="8"/>
  <c r="G558" i="8"/>
  <c r="H558" i="8"/>
  <c r="M558" i="8" s="1"/>
  <c r="B559" i="8"/>
  <c r="D559" i="8"/>
  <c r="G559" i="8"/>
  <c r="H559" i="8"/>
  <c r="M559" i="8" s="1"/>
  <c r="B560" i="8"/>
  <c r="D560" i="8"/>
  <c r="G560" i="8"/>
  <c r="H560" i="8"/>
  <c r="M560" i="8" s="1"/>
  <c r="B561" i="8"/>
  <c r="D561" i="8"/>
  <c r="G561" i="8"/>
  <c r="H561" i="8"/>
  <c r="M561" i="8" s="1"/>
  <c r="B562" i="8"/>
  <c r="D562" i="8"/>
  <c r="G562" i="8"/>
  <c r="H562" i="8"/>
  <c r="M562" i="8" s="1"/>
  <c r="B563" i="8"/>
  <c r="D563" i="8"/>
  <c r="G563" i="8"/>
  <c r="H563" i="8"/>
  <c r="M563" i="8" s="1"/>
  <c r="B564" i="8"/>
  <c r="D564" i="8"/>
  <c r="G564" i="8"/>
  <c r="H564" i="8"/>
  <c r="M564" i="8" s="1"/>
  <c r="B565" i="8"/>
  <c r="D565" i="8"/>
  <c r="G565" i="8"/>
  <c r="H565" i="8"/>
  <c r="M565" i="8" s="1"/>
  <c r="B566" i="8"/>
  <c r="D566" i="8"/>
  <c r="G566" i="8"/>
  <c r="H566" i="8"/>
  <c r="M566" i="8" s="1"/>
  <c r="B567" i="8"/>
  <c r="D567" i="8"/>
  <c r="G567" i="8"/>
  <c r="H567" i="8"/>
  <c r="M567" i="8" s="1"/>
  <c r="B568" i="8"/>
  <c r="D568" i="8"/>
  <c r="G568" i="8"/>
  <c r="H568" i="8"/>
  <c r="M568" i="8" s="1"/>
  <c r="B569" i="8"/>
  <c r="D569" i="8"/>
  <c r="G569" i="8"/>
  <c r="H569" i="8"/>
  <c r="M569" i="8" s="1"/>
  <c r="B570" i="8"/>
  <c r="D570" i="8"/>
  <c r="G570" i="8"/>
  <c r="H570" i="8"/>
  <c r="M570" i="8" s="1"/>
  <c r="B571" i="8"/>
  <c r="D571" i="8"/>
  <c r="G571" i="8"/>
  <c r="H571" i="8"/>
  <c r="M571" i="8" s="1"/>
  <c r="B572" i="8"/>
  <c r="D572" i="8"/>
  <c r="G572" i="8"/>
  <c r="H572" i="8"/>
  <c r="M572" i="8" s="1"/>
  <c r="B573" i="8"/>
  <c r="D573" i="8"/>
  <c r="G573" i="8"/>
  <c r="H573" i="8"/>
  <c r="M573" i="8" s="1"/>
  <c r="B574" i="8"/>
  <c r="D574" i="8"/>
  <c r="G574" i="8"/>
  <c r="H574" i="8"/>
  <c r="M574" i="8" s="1"/>
  <c r="B575" i="8"/>
  <c r="D575" i="8"/>
  <c r="G575" i="8"/>
  <c r="H575" i="8"/>
  <c r="M575" i="8" s="1"/>
  <c r="B576" i="8"/>
  <c r="D576" i="8"/>
  <c r="G576" i="8"/>
  <c r="H576" i="8"/>
  <c r="M576" i="8" s="1"/>
  <c r="B577" i="8"/>
  <c r="D577" i="8"/>
  <c r="G577" i="8"/>
  <c r="H577" i="8"/>
  <c r="M577" i="8" s="1"/>
  <c r="B578" i="8"/>
  <c r="D578" i="8"/>
  <c r="G578" i="8"/>
  <c r="H578" i="8"/>
  <c r="M578" i="8" s="1"/>
  <c r="B579" i="8"/>
  <c r="D579" i="8"/>
  <c r="G579" i="8"/>
  <c r="H579" i="8"/>
  <c r="M579" i="8" s="1"/>
  <c r="B580" i="8"/>
  <c r="D580" i="8"/>
  <c r="G580" i="8"/>
  <c r="H580" i="8"/>
  <c r="M580" i="8" s="1"/>
  <c r="B581" i="8"/>
  <c r="D581" i="8"/>
  <c r="G581" i="8"/>
  <c r="H581" i="8"/>
  <c r="M581" i="8" s="1"/>
  <c r="B582" i="8"/>
  <c r="D582" i="8"/>
  <c r="G582" i="8"/>
  <c r="H582" i="8"/>
  <c r="M582" i="8" s="1"/>
  <c r="B583" i="8"/>
  <c r="D583" i="8"/>
  <c r="G583" i="8"/>
  <c r="H583" i="8"/>
  <c r="M583" i="8" s="1"/>
  <c r="B584" i="8"/>
  <c r="D584" i="8"/>
  <c r="G584" i="8"/>
  <c r="H584" i="8"/>
  <c r="M584" i="8" s="1"/>
  <c r="B585" i="8"/>
  <c r="D585" i="8"/>
  <c r="G585" i="8"/>
  <c r="H585" i="8"/>
  <c r="M585" i="8" s="1"/>
  <c r="B586" i="8"/>
  <c r="D586" i="8"/>
  <c r="G586" i="8"/>
  <c r="H586" i="8"/>
  <c r="M586" i="8" s="1"/>
  <c r="B587" i="8"/>
  <c r="D587" i="8"/>
  <c r="G587" i="8"/>
  <c r="H587" i="8"/>
  <c r="M587" i="8" s="1"/>
  <c r="B588" i="8"/>
  <c r="D588" i="8"/>
  <c r="G588" i="8"/>
  <c r="H588" i="8"/>
  <c r="M588" i="8" s="1"/>
  <c r="B589" i="8"/>
  <c r="D589" i="8"/>
  <c r="G589" i="8"/>
  <c r="H589" i="8"/>
  <c r="M589" i="8" s="1"/>
  <c r="B590" i="8"/>
  <c r="D590" i="8"/>
  <c r="G590" i="8"/>
  <c r="H590" i="8"/>
  <c r="M590" i="8" s="1"/>
  <c r="B591" i="8"/>
  <c r="D591" i="8"/>
  <c r="G591" i="8"/>
  <c r="H591" i="8"/>
  <c r="M591" i="8" s="1"/>
  <c r="B592" i="8"/>
  <c r="D592" i="8"/>
  <c r="G592" i="8"/>
  <c r="H592" i="8"/>
  <c r="M592" i="8" s="1"/>
  <c r="B593" i="8"/>
  <c r="D593" i="8"/>
  <c r="G593" i="8"/>
  <c r="H593" i="8"/>
  <c r="M593" i="8" s="1"/>
  <c r="B594" i="8"/>
  <c r="D594" i="8"/>
  <c r="G594" i="8"/>
  <c r="H594" i="8"/>
  <c r="M594" i="8" s="1"/>
  <c r="B595" i="8"/>
  <c r="D595" i="8"/>
  <c r="G595" i="8"/>
  <c r="H595" i="8"/>
  <c r="M595" i="8" s="1"/>
  <c r="B596" i="8"/>
  <c r="D596" i="8"/>
  <c r="G596" i="8"/>
  <c r="H596" i="8"/>
  <c r="M596" i="8" s="1"/>
  <c r="B597" i="8"/>
  <c r="D597" i="8"/>
  <c r="G597" i="8"/>
  <c r="H597" i="8"/>
  <c r="M597" i="8" s="1"/>
  <c r="B598" i="8"/>
  <c r="D598" i="8"/>
  <c r="G598" i="8"/>
  <c r="H598" i="8"/>
  <c r="M598" i="8" s="1"/>
  <c r="B6" i="8"/>
  <c r="D6" i="8"/>
  <c r="G6" i="8"/>
  <c r="U597" i="8" l="1"/>
  <c r="T597" i="8"/>
  <c r="S597" i="8"/>
  <c r="F597" i="15"/>
  <c r="U595" i="8"/>
  <c r="S595" i="8"/>
  <c r="T595" i="8"/>
  <c r="F595" i="15"/>
  <c r="U593" i="8"/>
  <c r="T593" i="8"/>
  <c r="R593" i="8"/>
  <c r="S593" i="8"/>
  <c r="F593" i="15"/>
  <c r="U590" i="8"/>
  <c r="S590" i="8"/>
  <c r="T590" i="8"/>
  <c r="R590" i="8"/>
  <c r="F590" i="15"/>
  <c r="U588" i="8"/>
  <c r="R588" i="8"/>
  <c r="S588" i="8"/>
  <c r="T588" i="8"/>
  <c r="F588" i="15"/>
  <c r="U586" i="8"/>
  <c r="S586" i="8"/>
  <c r="Q586" i="8"/>
  <c r="T586" i="8"/>
  <c r="R586" i="8"/>
  <c r="F586" i="15"/>
  <c r="U584" i="8"/>
  <c r="S584" i="8"/>
  <c r="T584" i="8"/>
  <c r="F584" i="15"/>
  <c r="U582" i="8"/>
  <c r="S582" i="8"/>
  <c r="T582" i="8"/>
  <c r="R582" i="8"/>
  <c r="F582" i="15"/>
  <c r="U580" i="8"/>
  <c r="T580" i="8"/>
  <c r="F580" i="15"/>
  <c r="U578" i="8"/>
  <c r="S578" i="8"/>
  <c r="T578" i="8"/>
  <c r="R578" i="8"/>
  <c r="F578" i="15"/>
  <c r="U576" i="8"/>
  <c r="S576" i="8"/>
  <c r="R576" i="8"/>
  <c r="T576" i="8"/>
  <c r="F576" i="15"/>
  <c r="U574" i="8"/>
  <c r="S574" i="8"/>
  <c r="T574" i="8"/>
  <c r="R574" i="8"/>
  <c r="F574" i="15"/>
  <c r="U572" i="8"/>
  <c r="R572" i="8"/>
  <c r="T572" i="8"/>
  <c r="F572" i="15"/>
  <c r="U570" i="8"/>
  <c r="S570" i="8"/>
  <c r="T570" i="8"/>
  <c r="R570" i="8"/>
  <c r="F570" i="15"/>
  <c r="U568" i="8"/>
  <c r="Q568" i="8"/>
  <c r="S568" i="8"/>
  <c r="R568" i="8"/>
  <c r="T568" i="8"/>
  <c r="F568" i="15"/>
  <c r="U566" i="8"/>
  <c r="S566" i="8"/>
  <c r="T566" i="8"/>
  <c r="R566" i="8"/>
  <c r="F566" i="15"/>
  <c r="U564" i="8"/>
  <c r="R564" i="8"/>
  <c r="S564" i="8"/>
  <c r="T564" i="8"/>
  <c r="F564" i="15"/>
  <c r="U562" i="8"/>
  <c r="S562" i="8"/>
  <c r="T562" i="8"/>
  <c r="R562" i="8"/>
  <c r="F562" i="15"/>
  <c r="U560" i="8"/>
  <c r="R560" i="8"/>
  <c r="S560" i="8"/>
  <c r="T560" i="8"/>
  <c r="F560" i="15"/>
  <c r="U558" i="8"/>
  <c r="T558" i="8"/>
  <c r="R558" i="8"/>
  <c r="F558" i="15"/>
  <c r="U556" i="8"/>
  <c r="S556" i="8"/>
  <c r="T556" i="8"/>
  <c r="F556" i="15"/>
  <c r="U554" i="8"/>
  <c r="S554" i="8"/>
  <c r="T554" i="8"/>
  <c r="R554" i="8"/>
  <c r="F554" i="15"/>
  <c r="U552" i="8"/>
  <c r="Q552" i="8"/>
  <c r="S552" i="8"/>
  <c r="T552" i="8"/>
  <c r="F552" i="15"/>
  <c r="U549" i="8"/>
  <c r="T549" i="8"/>
  <c r="S549" i="8"/>
  <c r="F549" i="15"/>
  <c r="U547" i="8"/>
  <c r="R547" i="8"/>
  <c r="S547" i="8"/>
  <c r="T547" i="8"/>
  <c r="Q547" i="8"/>
  <c r="F547" i="15"/>
  <c r="U545" i="8"/>
  <c r="T545" i="8"/>
  <c r="R545" i="8"/>
  <c r="S545" i="8"/>
  <c r="F545" i="15"/>
  <c r="U543" i="8"/>
  <c r="T543" i="8"/>
  <c r="F543" i="15"/>
  <c r="U541" i="8"/>
  <c r="T541" i="8"/>
  <c r="S541" i="8"/>
  <c r="F541" i="15"/>
  <c r="U539" i="8"/>
  <c r="S539" i="8"/>
  <c r="T539" i="8"/>
  <c r="F539" i="15"/>
  <c r="U537" i="8"/>
  <c r="T537" i="8"/>
  <c r="R537" i="8"/>
  <c r="S537" i="8"/>
  <c r="F537" i="15"/>
  <c r="U535" i="8"/>
  <c r="T535" i="8"/>
  <c r="S535" i="8"/>
  <c r="F535" i="15"/>
  <c r="U533" i="8"/>
  <c r="T533" i="8"/>
  <c r="R533" i="8"/>
  <c r="S533" i="8"/>
  <c r="F533" i="15"/>
  <c r="U530" i="8"/>
  <c r="S530" i="8"/>
  <c r="T530" i="8"/>
  <c r="F530" i="15"/>
  <c r="U528" i="8"/>
  <c r="S528" i="8"/>
  <c r="T528" i="8"/>
  <c r="F528" i="15"/>
  <c r="U526" i="8"/>
  <c r="S526" i="8"/>
  <c r="T526" i="8"/>
  <c r="R526" i="8"/>
  <c r="F526" i="15"/>
  <c r="U524" i="8"/>
  <c r="R524" i="8"/>
  <c r="T524" i="8"/>
  <c r="F524" i="15"/>
  <c r="U522" i="8"/>
  <c r="S522" i="8"/>
  <c r="T522" i="8"/>
  <c r="F522" i="15"/>
  <c r="U520" i="8"/>
  <c r="Q520" i="8"/>
  <c r="R520" i="8"/>
  <c r="S520" i="8"/>
  <c r="T520" i="8"/>
  <c r="F520" i="15"/>
  <c r="U517" i="8"/>
  <c r="T517" i="8"/>
  <c r="R517" i="8"/>
  <c r="S517" i="8"/>
  <c r="F517" i="15"/>
  <c r="U515" i="8"/>
  <c r="S515" i="8"/>
  <c r="T515" i="8"/>
  <c r="F515" i="15"/>
  <c r="U513" i="8"/>
  <c r="T513" i="8"/>
  <c r="R513" i="8"/>
  <c r="S513" i="8"/>
  <c r="F513" i="15"/>
  <c r="U511" i="8"/>
  <c r="R511" i="8"/>
  <c r="T511" i="8"/>
  <c r="S511" i="8"/>
  <c r="Q511" i="8"/>
  <c r="F511" i="15"/>
  <c r="U510" i="8"/>
  <c r="Q510" i="8"/>
  <c r="T510" i="8"/>
  <c r="R510" i="8"/>
  <c r="F510" i="15"/>
  <c r="U508" i="8"/>
  <c r="Q508" i="8"/>
  <c r="S508" i="8"/>
  <c r="R508" i="8"/>
  <c r="T508" i="8"/>
  <c r="F508" i="15"/>
  <c r="U505" i="8"/>
  <c r="T505" i="8"/>
  <c r="R505" i="8"/>
  <c r="S505" i="8"/>
  <c r="F505" i="15"/>
  <c r="U503" i="8"/>
  <c r="R503" i="8"/>
  <c r="T503" i="8"/>
  <c r="S503" i="8"/>
  <c r="F503" i="15"/>
  <c r="U501" i="8"/>
  <c r="T501" i="8"/>
  <c r="R501" i="8"/>
  <c r="S501" i="8"/>
  <c r="F501" i="15"/>
  <c r="U499" i="8"/>
  <c r="S499" i="8"/>
  <c r="T499" i="8"/>
  <c r="Q499" i="8"/>
  <c r="F499" i="15"/>
  <c r="U498" i="8"/>
  <c r="S498" i="8"/>
  <c r="T498" i="8"/>
  <c r="F498" i="15"/>
  <c r="U496" i="8"/>
  <c r="R496" i="8"/>
  <c r="S496" i="8"/>
  <c r="T496" i="8"/>
  <c r="F496" i="15"/>
  <c r="U494" i="8"/>
  <c r="S494" i="8"/>
  <c r="Q494" i="8"/>
  <c r="T494" i="8"/>
  <c r="R494" i="8"/>
  <c r="F494" i="15"/>
  <c r="U492" i="8"/>
  <c r="Q492" i="8"/>
  <c r="S492" i="8"/>
  <c r="R492" i="8"/>
  <c r="T492" i="8"/>
  <c r="F492" i="15"/>
  <c r="U490" i="8"/>
  <c r="S490" i="8"/>
  <c r="T490" i="8"/>
  <c r="R490" i="8"/>
  <c r="F490" i="15"/>
  <c r="U488" i="8"/>
  <c r="Q488" i="8"/>
  <c r="R488" i="8"/>
  <c r="T488" i="8"/>
  <c r="F488" i="15"/>
  <c r="U486" i="8"/>
  <c r="S486" i="8"/>
  <c r="Q486" i="8"/>
  <c r="T486" i="8"/>
  <c r="R486" i="8"/>
  <c r="F486" i="15"/>
  <c r="U484" i="8"/>
  <c r="S484" i="8"/>
  <c r="R484" i="8"/>
  <c r="T484" i="8"/>
  <c r="F484" i="15"/>
  <c r="U482" i="8"/>
  <c r="S482" i="8"/>
  <c r="T482" i="8"/>
  <c r="Q482" i="8"/>
  <c r="R482" i="8"/>
  <c r="F482" i="15"/>
  <c r="U480" i="8"/>
  <c r="S480" i="8"/>
  <c r="T480" i="8"/>
  <c r="F480" i="15"/>
  <c r="U478" i="8"/>
  <c r="S478" i="8"/>
  <c r="T478" i="8"/>
  <c r="R478" i="8"/>
  <c r="F478" i="15"/>
  <c r="U476" i="8"/>
  <c r="Q476" i="8"/>
  <c r="R476" i="8"/>
  <c r="S476" i="8"/>
  <c r="T476" i="8"/>
  <c r="F476" i="15"/>
  <c r="U474" i="8"/>
  <c r="S474" i="8"/>
  <c r="Q474" i="8"/>
  <c r="T474" i="8"/>
  <c r="R474" i="8"/>
  <c r="F474" i="15"/>
  <c r="U472" i="8"/>
  <c r="S472" i="8"/>
  <c r="R472" i="8"/>
  <c r="T472" i="8"/>
  <c r="F472" i="15"/>
  <c r="U470" i="8"/>
  <c r="S470" i="8"/>
  <c r="Q470" i="8"/>
  <c r="T470" i="8"/>
  <c r="F470" i="15"/>
  <c r="U468" i="8"/>
  <c r="S468" i="8"/>
  <c r="R468" i="8"/>
  <c r="T468" i="8"/>
  <c r="F468" i="15"/>
  <c r="U466" i="8"/>
  <c r="S466" i="8"/>
  <c r="T466" i="8"/>
  <c r="Q466" i="8"/>
  <c r="R466" i="8"/>
  <c r="F466" i="15"/>
  <c r="U464" i="8"/>
  <c r="Q464" i="8"/>
  <c r="R464" i="8"/>
  <c r="S464" i="8"/>
  <c r="T464" i="8"/>
  <c r="F464" i="15"/>
  <c r="U462" i="8"/>
  <c r="S462" i="8"/>
  <c r="T462" i="8"/>
  <c r="R462" i="8"/>
  <c r="F462" i="15"/>
  <c r="U460" i="8"/>
  <c r="S460" i="8"/>
  <c r="R460" i="8"/>
  <c r="T460" i="8"/>
  <c r="F460" i="15"/>
  <c r="U458" i="8"/>
  <c r="S458" i="8"/>
  <c r="Q458" i="8"/>
  <c r="R458" i="8"/>
  <c r="T458" i="8"/>
  <c r="F458" i="15"/>
  <c r="U456" i="8"/>
  <c r="S456" i="8"/>
  <c r="T456" i="8"/>
  <c r="R456" i="8"/>
  <c r="F456" i="15"/>
  <c r="U454" i="8"/>
  <c r="S454" i="8"/>
  <c r="R454" i="8"/>
  <c r="T454" i="8"/>
  <c r="F454" i="15"/>
  <c r="U452" i="8"/>
  <c r="Q452" i="8"/>
  <c r="R452" i="8"/>
  <c r="T452" i="8"/>
  <c r="F452" i="15"/>
  <c r="U450" i="8"/>
  <c r="S450" i="8"/>
  <c r="Q450" i="8"/>
  <c r="R450" i="8"/>
  <c r="T450" i="8"/>
  <c r="F450" i="15"/>
  <c r="U448" i="8"/>
  <c r="S448" i="8"/>
  <c r="T448" i="8"/>
  <c r="R448" i="8"/>
  <c r="F448" i="15"/>
  <c r="U446" i="8"/>
  <c r="S446" i="8"/>
  <c r="R446" i="8"/>
  <c r="T446" i="8"/>
  <c r="F446" i="15"/>
  <c r="U444" i="8"/>
  <c r="S444" i="8"/>
  <c r="T444" i="8"/>
  <c r="R444" i="8"/>
  <c r="F444" i="15"/>
  <c r="U442" i="8"/>
  <c r="S442" i="8"/>
  <c r="T442" i="8"/>
  <c r="F442" i="15"/>
  <c r="U440" i="8"/>
  <c r="S440" i="8"/>
  <c r="T440" i="8"/>
  <c r="F440" i="15"/>
  <c r="U438" i="8"/>
  <c r="Q438" i="8"/>
  <c r="R438" i="8"/>
  <c r="T438" i="8"/>
  <c r="F438" i="15"/>
  <c r="U436" i="8"/>
  <c r="Q436" i="8"/>
  <c r="S436" i="8"/>
  <c r="R436" i="8"/>
  <c r="T436" i="8"/>
  <c r="F436" i="15"/>
  <c r="U434" i="8"/>
  <c r="S434" i="8"/>
  <c r="R434" i="8"/>
  <c r="T434" i="8"/>
  <c r="F434" i="15"/>
  <c r="U432" i="8"/>
  <c r="Q432" i="8"/>
  <c r="S432" i="8"/>
  <c r="T432" i="8"/>
  <c r="R432" i="8"/>
  <c r="F432" i="15"/>
  <c r="U430" i="8"/>
  <c r="S430" i="8"/>
  <c r="T430" i="8"/>
  <c r="R430" i="8"/>
  <c r="F430" i="15"/>
  <c r="U427" i="8"/>
  <c r="R427" i="8"/>
  <c r="S427" i="8"/>
  <c r="Q427" i="8"/>
  <c r="T427" i="8"/>
  <c r="F427" i="15"/>
  <c r="U425" i="8"/>
  <c r="T425" i="8"/>
  <c r="S425" i="8"/>
  <c r="F425" i="15"/>
  <c r="U424" i="8"/>
  <c r="Q424" i="8"/>
  <c r="R424" i="8"/>
  <c r="T424" i="8"/>
  <c r="S424" i="8"/>
  <c r="F424" i="15"/>
  <c r="U422" i="8"/>
  <c r="S422" i="8"/>
  <c r="T422" i="8"/>
  <c r="R422" i="8"/>
  <c r="Q422" i="8"/>
  <c r="F422" i="15"/>
  <c r="U420" i="8"/>
  <c r="R420" i="8"/>
  <c r="T420" i="8"/>
  <c r="S420" i="8"/>
  <c r="F420" i="15"/>
  <c r="U418" i="8"/>
  <c r="S418" i="8"/>
  <c r="T418" i="8"/>
  <c r="R418" i="8"/>
  <c r="Q418" i="8"/>
  <c r="F418" i="15"/>
  <c r="U416" i="8"/>
  <c r="R416" i="8"/>
  <c r="T416" i="8"/>
  <c r="S416" i="8"/>
  <c r="F416" i="15"/>
  <c r="U414" i="8"/>
  <c r="S414" i="8"/>
  <c r="T414" i="8"/>
  <c r="R414" i="8"/>
  <c r="Q414" i="8"/>
  <c r="F414" i="15"/>
  <c r="U412" i="8"/>
  <c r="R412" i="8"/>
  <c r="T412" i="8"/>
  <c r="S412" i="8"/>
  <c r="F412" i="15"/>
  <c r="U410" i="8"/>
  <c r="S410" i="8"/>
  <c r="T410" i="8"/>
  <c r="Q410" i="8"/>
  <c r="F410" i="15"/>
  <c r="U408" i="8"/>
  <c r="R408" i="8"/>
  <c r="T408" i="8"/>
  <c r="F408" i="15"/>
  <c r="U406" i="8"/>
  <c r="S406" i="8"/>
  <c r="T406" i="8"/>
  <c r="F406" i="15"/>
  <c r="U404" i="8"/>
  <c r="R404" i="8"/>
  <c r="T404" i="8"/>
  <c r="S404" i="8"/>
  <c r="F404" i="15"/>
  <c r="U402" i="8"/>
  <c r="S402" i="8"/>
  <c r="T402" i="8"/>
  <c r="F402" i="15"/>
  <c r="U400" i="8"/>
  <c r="R400" i="8"/>
  <c r="T400" i="8"/>
  <c r="S400" i="8"/>
  <c r="F400" i="15"/>
  <c r="U397" i="8"/>
  <c r="T397" i="8"/>
  <c r="F397" i="15"/>
  <c r="U395" i="8"/>
  <c r="S395" i="8"/>
  <c r="T395" i="8"/>
  <c r="F395" i="15"/>
  <c r="U393" i="8"/>
  <c r="T393" i="8"/>
  <c r="R393" i="8"/>
  <c r="S393" i="8"/>
  <c r="F393" i="15"/>
  <c r="U391" i="8"/>
  <c r="R391" i="8"/>
  <c r="S391" i="8"/>
  <c r="T391" i="8"/>
  <c r="F391" i="15"/>
  <c r="T389" i="8"/>
  <c r="S389" i="8"/>
  <c r="U389" i="8"/>
  <c r="R389" i="8"/>
  <c r="F389" i="15"/>
  <c r="U387" i="8"/>
  <c r="S387" i="8"/>
  <c r="T387" i="8"/>
  <c r="F387" i="15"/>
  <c r="U385" i="8"/>
  <c r="T385" i="8"/>
  <c r="R385" i="8"/>
  <c r="S385" i="8"/>
  <c r="F385" i="15"/>
  <c r="U383" i="8"/>
  <c r="R383" i="8"/>
  <c r="S383" i="8"/>
  <c r="T383" i="8"/>
  <c r="F383" i="15"/>
  <c r="U380" i="8"/>
  <c r="R380" i="8"/>
  <c r="S380" i="8"/>
  <c r="T380" i="8"/>
  <c r="F380" i="15"/>
  <c r="U378" i="8"/>
  <c r="S378" i="8"/>
  <c r="T378" i="8"/>
  <c r="Q378" i="8"/>
  <c r="F378" i="15"/>
  <c r="U376" i="8"/>
  <c r="R376" i="8"/>
  <c r="S376" i="8"/>
  <c r="F376" i="15"/>
  <c r="U374" i="8"/>
  <c r="T374" i="8"/>
  <c r="Q374" i="8"/>
  <c r="F374" i="15"/>
  <c r="U372" i="8"/>
  <c r="R372" i="8"/>
  <c r="S372" i="8"/>
  <c r="T372" i="8"/>
  <c r="F372" i="15"/>
  <c r="U370" i="8"/>
  <c r="S370" i="8"/>
  <c r="T370" i="8"/>
  <c r="R370" i="8"/>
  <c r="F370" i="15"/>
  <c r="U368" i="8"/>
  <c r="R368" i="8"/>
  <c r="S368" i="8"/>
  <c r="F368" i="15"/>
  <c r="U366" i="8"/>
  <c r="S366" i="8"/>
  <c r="T366" i="8"/>
  <c r="F366" i="15"/>
  <c r="U364" i="8"/>
  <c r="T364" i="8"/>
  <c r="F364" i="15"/>
  <c r="U362" i="8"/>
  <c r="T362" i="8"/>
  <c r="R362" i="8"/>
  <c r="F362" i="15"/>
  <c r="U360" i="8"/>
  <c r="R360" i="8"/>
  <c r="T360" i="8"/>
  <c r="S360" i="8"/>
  <c r="F360" i="15"/>
  <c r="U357" i="8"/>
  <c r="T357" i="8"/>
  <c r="Q357" i="8"/>
  <c r="S357" i="8"/>
  <c r="F357" i="15"/>
  <c r="U355" i="8"/>
  <c r="S355" i="8"/>
  <c r="T355" i="8"/>
  <c r="F355" i="15"/>
  <c r="U353" i="8"/>
  <c r="T353" i="8"/>
  <c r="S353" i="8"/>
  <c r="F353" i="15"/>
  <c r="U351" i="8"/>
  <c r="R351" i="8"/>
  <c r="S351" i="8"/>
  <c r="T351" i="8"/>
  <c r="F351" i="15"/>
  <c r="U350" i="8"/>
  <c r="S350" i="8"/>
  <c r="T350" i="8"/>
  <c r="R350" i="8"/>
  <c r="F350" i="15"/>
  <c r="U348" i="8"/>
  <c r="R348" i="8"/>
  <c r="T348" i="8"/>
  <c r="F348" i="15"/>
  <c r="U347" i="8"/>
  <c r="R347" i="8"/>
  <c r="S347" i="8"/>
  <c r="T347" i="8"/>
  <c r="F347" i="15"/>
  <c r="U345" i="8"/>
  <c r="T345" i="8"/>
  <c r="S345" i="8"/>
  <c r="F345" i="15"/>
  <c r="U344" i="8"/>
  <c r="R344" i="8"/>
  <c r="T344" i="8"/>
  <c r="S344" i="8"/>
  <c r="F344" i="15"/>
  <c r="U343" i="8"/>
  <c r="R343" i="8"/>
  <c r="S343" i="8"/>
  <c r="T343" i="8"/>
  <c r="F343" i="15"/>
  <c r="U342" i="8"/>
  <c r="S342" i="8"/>
  <c r="T342" i="8"/>
  <c r="F342" i="15"/>
  <c r="T341" i="8"/>
  <c r="U341" i="8"/>
  <c r="S341" i="8"/>
  <c r="R341" i="8"/>
  <c r="F341" i="15"/>
  <c r="U340" i="8"/>
  <c r="R340" i="8"/>
  <c r="S340" i="8"/>
  <c r="T340" i="8"/>
  <c r="F340" i="15"/>
  <c r="U339" i="8"/>
  <c r="R339" i="8"/>
  <c r="S339" i="8"/>
  <c r="T339" i="8"/>
  <c r="F339" i="15"/>
  <c r="U338" i="8"/>
  <c r="S338" i="8"/>
  <c r="T338" i="8"/>
  <c r="R338" i="8"/>
  <c r="F338" i="15"/>
  <c r="U337" i="8"/>
  <c r="T337" i="8"/>
  <c r="R337" i="8"/>
  <c r="S337" i="8"/>
  <c r="F337" i="15"/>
  <c r="U336" i="8"/>
  <c r="R336" i="8"/>
  <c r="T336" i="8"/>
  <c r="F336" i="15"/>
  <c r="U335" i="8"/>
  <c r="R335" i="8"/>
  <c r="S335" i="8"/>
  <c r="Q335" i="8"/>
  <c r="T335" i="8"/>
  <c r="F335" i="15"/>
  <c r="U334" i="8"/>
  <c r="S334" i="8"/>
  <c r="T334" i="8"/>
  <c r="F334" i="15"/>
  <c r="U333" i="8"/>
  <c r="T333" i="8"/>
  <c r="Q333" i="8"/>
  <c r="S333" i="8"/>
  <c r="R333" i="8"/>
  <c r="F333" i="15"/>
  <c r="U332" i="8"/>
  <c r="S332" i="8"/>
  <c r="T332" i="8"/>
  <c r="F332" i="15"/>
  <c r="U331" i="8"/>
  <c r="S331" i="8"/>
  <c r="T331" i="8"/>
  <c r="F331" i="15"/>
  <c r="U330" i="8"/>
  <c r="T330" i="8"/>
  <c r="R330" i="8"/>
  <c r="F330" i="15"/>
  <c r="U329" i="8"/>
  <c r="T329" i="8"/>
  <c r="S329" i="8"/>
  <c r="F329" i="15"/>
  <c r="U328" i="8"/>
  <c r="T328" i="8"/>
  <c r="S328" i="8"/>
  <c r="F328" i="15"/>
  <c r="U327" i="8"/>
  <c r="R327" i="8"/>
  <c r="S327" i="8"/>
  <c r="T327" i="8"/>
  <c r="F327" i="15"/>
  <c r="U326" i="8"/>
  <c r="S326" i="8"/>
  <c r="T326" i="8"/>
  <c r="F326" i="15"/>
  <c r="U325" i="8"/>
  <c r="T325" i="8"/>
  <c r="S325" i="8"/>
  <c r="F325" i="15"/>
  <c r="U324" i="8"/>
  <c r="R324" i="8"/>
  <c r="S324" i="8"/>
  <c r="T324" i="8"/>
  <c r="F324" i="15"/>
  <c r="U323" i="8"/>
  <c r="S323" i="8"/>
  <c r="T323" i="8"/>
  <c r="F323" i="15"/>
  <c r="U322" i="8"/>
  <c r="S322" i="8"/>
  <c r="T322" i="8"/>
  <c r="F322" i="15"/>
  <c r="U321" i="8"/>
  <c r="T321" i="8"/>
  <c r="R321" i="8"/>
  <c r="S321" i="8"/>
  <c r="F321" i="15"/>
  <c r="U320" i="8"/>
  <c r="T320" i="8"/>
  <c r="F320" i="15"/>
  <c r="U319" i="8"/>
  <c r="R319" i="8"/>
  <c r="S319" i="8"/>
  <c r="T319" i="8"/>
  <c r="F319" i="15"/>
  <c r="U318" i="8"/>
  <c r="S318" i="8"/>
  <c r="T318" i="8"/>
  <c r="R318" i="8"/>
  <c r="F318" i="15"/>
  <c r="U317" i="8"/>
  <c r="T317" i="8"/>
  <c r="S317" i="8"/>
  <c r="R317" i="8"/>
  <c r="F317" i="15"/>
  <c r="U316" i="8"/>
  <c r="S316" i="8"/>
  <c r="T316" i="8"/>
  <c r="F316" i="15"/>
  <c r="U315" i="8"/>
  <c r="T315" i="8"/>
  <c r="F315" i="15"/>
  <c r="U314" i="8"/>
  <c r="S314" i="8"/>
  <c r="T314" i="8"/>
  <c r="R314" i="8"/>
  <c r="F314" i="15"/>
  <c r="U313" i="8"/>
  <c r="T313" i="8"/>
  <c r="S313" i="8"/>
  <c r="F313" i="15"/>
  <c r="U312" i="8"/>
  <c r="R312" i="8"/>
  <c r="T312" i="8"/>
  <c r="S312" i="8"/>
  <c r="F312" i="15"/>
  <c r="U311" i="8"/>
  <c r="R311" i="8"/>
  <c r="S311" i="8"/>
  <c r="T311" i="8"/>
  <c r="F311" i="15"/>
  <c r="S310" i="8"/>
  <c r="U310" i="8"/>
  <c r="T310" i="8"/>
  <c r="R310" i="8"/>
  <c r="F310" i="15"/>
  <c r="U309" i="8"/>
  <c r="T309" i="8"/>
  <c r="S309" i="8"/>
  <c r="R309" i="8"/>
  <c r="F309" i="15"/>
  <c r="U308" i="8"/>
  <c r="R308" i="8"/>
  <c r="S308" i="8"/>
  <c r="T308" i="8"/>
  <c r="F308" i="15"/>
  <c r="U306" i="8"/>
  <c r="S306" i="8"/>
  <c r="T306" i="8"/>
  <c r="R306" i="8"/>
  <c r="Q306" i="8"/>
  <c r="F306" i="15"/>
  <c r="U305" i="8"/>
  <c r="T305" i="8"/>
  <c r="R305" i="8"/>
  <c r="S305" i="8"/>
  <c r="F305" i="15"/>
  <c r="U304" i="8"/>
  <c r="R304" i="8"/>
  <c r="T304" i="8"/>
  <c r="S304" i="8"/>
  <c r="F304" i="15"/>
  <c r="U303" i="8"/>
  <c r="R303" i="8"/>
  <c r="S303" i="8"/>
  <c r="Q303" i="8"/>
  <c r="T303" i="8"/>
  <c r="F303" i="15"/>
  <c r="U302" i="8"/>
  <c r="S302" i="8"/>
  <c r="T302" i="8"/>
  <c r="R302" i="8"/>
  <c r="F302" i="15"/>
  <c r="U301" i="8"/>
  <c r="T301" i="8"/>
  <c r="Q301" i="8"/>
  <c r="S301" i="8"/>
  <c r="R301" i="8"/>
  <c r="F301" i="15"/>
  <c r="U300" i="8"/>
  <c r="R300" i="8"/>
  <c r="S300" i="8"/>
  <c r="T300" i="8"/>
  <c r="F300" i="15"/>
  <c r="U299" i="8"/>
  <c r="R299" i="8"/>
  <c r="S299" i="8"/>
  <c r="Q299" i="8"/>
  <c r="T299" i="8"/>
  <c r="F299" i="15"/>
  <c r="U298" i="8"/>
  <c r="S298" i="8"/>
  <c r="T298" i="8"/>
  <c r="R298" i="8"/>
  <c r="Q298" i="8"/>
  <c r="F298" i="15"/>
  <c r="U297" i="8"/>
  <c r="T297" i="8"/>
  <c r="R297" i="8"/>
  <c r="S297" i="8"/>
  <c r="F297" i="15"/>
  <c r="U296" i="8"/>
  <c r="R296" i="8"/>
  <c r="T296" i="8"/>
  <c r="S296" i="8"/>
  <c r="F296" i="15"/>
  <c r="U295" i="8"/>
  <c r="R295" i="8"/>
  <c r="S295" i="8"/>
  <c r="T295" i="8"/>
  <c r="F295" i="15"/>
  <c r="U294" i="8"/>
  <c r="S294" i="8"/>
  <c r="T294" i="8"/>
  <c r="Q294" i="8"/>
  <c r="R294" i="8"/>
  <c r="F294" i="15"/>
  <c r="U293" i="8"/>
  <c r="T293" i="8"/>
  <c r="Q293" i="8"/>
  <c r="S293" i="8"/>
  <c r="R293" i="8"/>
  <c r="F293" i="15"/>
  <c r="U292" i="8"/>
  <c r="Q292" i="8"/>
  <c r="R292" i="8"/>
  <c r="T292" i="8"/>
  <c r="F292" i="15"/>
  <c r="U291" i="8"/>
  <c r="R291" i="8"/>
  <c r="S291" i="8"/>
  <c r="Q291" i="8"/>
  <c r="T291" i="8"/>
  <c r="F291" i="15"/>
  <c r="U290" i="8"/>
  <c r="S290" i="8"/>
  <c r="T290" i="8"/>
  <c r="R290" i="8"/>
  <c r="F290" i="15"/>
  <c r="U289" i="8"/>
  <c r="T289" i="8"/>
  <c r="R289" i="8"/>
  <c r="S289" i="8"/>
  <c r="F289" i="15"/>
  <c r="U288" i="8"/>
  <c r="Q288" i="8"/>
  <c r="R288" i="8"/>
  <c r="T288" i="8"/>
  <c r="S288" i="8"/>
  <c r="F288" i="15"/>
  <c r="U287" i="8"/>
  <c r="R287" i="8"/>
  <c r="S287" i="8"/>
  <c r="Q287" i="8"/>
  <c r="T287" i="8"/>
  <c r="F287" i="15"/>
  <c r="U286" i="8"/>
  <c r="S286" i="8"/>
  <c r="T286" i="8"/>
  <c r="R286" i="8"/>
  <c r="F286" i="15"/>
  <c r="U285" i="8"/>
  <c r="T285" i="8"/>
  <c r="Q285" i="8"/>
  <c r="S285" i="8"/>
  <c r="R285" i="8"/>
  <c r="F285" i="15"/>
  <c r="U284" i="8"/>
  <c r="Q284" i="8"/>
  <c r="R284" i="8"/>
  <c r="S284" i="8"/>
  <c r="T284" i="8"/>
  <c r="F284" i="15"/>
  <c r="U283" i="8"/>
  <c r="R283" i="8"/>
  <c r="S283" i="8"/>
  <c r="T283" i="8"/>
  <c r="F283" i="15"/>
  <c r="U282" i="8"/>
  <c r="S282" i="8"/>
  <c r="T282" i="8"/>
  <c r="R282" i="8"/>
  <c r="Q282" i="8"/>
  <c r="F282" i="15"/>
  <c r="U281" i="8"/>
  <c r="T281" i="8"/>
  <c r="R281" i="8"/>
  <c r="S281" i="8"/>
  <c r="F281" i="15"/>
  <c r="U280" i="8"/>
  <c r="R280" i="8"/>
  <c r="T280" i="8"/>
  <c r="S280" i="8"/>
  <c r="F280" i="15"/>
  <c r="U279" i="8"/>
  <c r="R279" i="8"/>
  <c r="S279" i="8"/>
  <c r="T279" i="8"/>
  <c r="F279" i="15"/>
  <c r="U278" i="8"/>
  <c r="S278" i="8"/>
  <c r="T278" i="8"/>
  <c r="Q278" i="8"/>
  <c r="R278" i="8"/>
  <c r="F278" i="15"/>
  <c r="U277" i="8"/>
  <c r="T277" i="8"/>
  <c r="S277" i="8"/>
  <c r="R277" i="8"/>
  <c r="F277" i="15"/>
  <c r="U276" i="8"/>
  <c r="Q276" i="8"/>
  <c r="R276" i="8"/>
  <c r="S276" i="8"/>
  <c r="T276" i="8"/>
  <c r="F276" i="15"/>
  <c r="U275" i="8"/>
  <c r="R275" i="8"/>
  <c r="S275" i="8"/>
  <c r="T275" i="8"/>
  <c r="F275" i="15"/>
  <c r="U274" i="8"/>
  <c r="S274" i="8"/>
  <c r="T274" i="8"/>
  <c r="Q274" i="8"/>
  <c r="R274" i="8"/>
  <c r="F274" i="15"/>
  <c r="U273" i="8"/>
  <c r="T273" i="8"/>
  <c r="Q273" i="8"/>
  <c r="R273" i="8"/>
  <c r="S273" i="8"/>
  <c r="F273" i="15"/>
  <c r="U272" i="8"/>
  <c r="R272" i="8"/>
  <c r="S272" i="8"/>
  <c r="T272" i="8"/>
  <c r="F272" i="15"/>
  <c r="U271" i="8"/>
  <c r="R271" i="8"/>
  <c r="S271" i="8"/>
  <c r="T271" i="8"/>
  <c r="Q271" i="8"/>
  <c r="F271" i="15"/>
  <c r="U270" i="8"/>
  <c r="S270" i="8"/>
  <c r="T270" i="8"/>
  <c r="R270" i="8"/>
  <c r="F270" i="15"/>
  <c r="U269" i="8"/>
  <c r="T269" i="8"/>
  <c r="Q269" i="8"/>
  <c r="R269" i="8"/>
  <c r="S269" i="8"/>
  <c r="F269" i="15"/>
  <c r="U268" i="8"/>
  <c r="Q268" i="8"/>
  <c r="S268" i="8"/>
  <c r="T268" i="8"/>
  <c r="F268" i="15"/>
  <c r="U267" i="8"/>
  <c r="R267" i="8"/>
  <c r="S267" i="8"/>
  <c r="T267" i="8"/>
  <c r="Q267" i="8"/>
  <c r="F267" i="15"/>
  <c r="U266" i="8"/>
  <c r="S266" i="8"/>
  <c r="T266" i="8"/>
  <c r="Q266" i="8"/>
  <c r="R266" i="8"/>
  <c r="F266" i="15"/>
  <c r="U265" i="8"/>
  <c r="T265" i="8"/>
  <c r="R265" i="8"/>
  <c r="S265" i="8"/>
  <c r="F265" i="15"/>
  <c r="U264" i="8"/>
  <c r="R264" i="8"/>
  <c r="S264" i="8"/>
  <c r="T264" i="8"/>
  <c r="F264" i="15"/>
  <c r="U263" i="8"/>
  <c r="R263" i="8"/>
  <c r="S263" i="8"/>
  <c r="T263" i="8"/>
  <c r="Q263" i="8"/>
  <c r="F263" i="15"/>
  <c r="U262" i="8"/>
  <c r="S262" i="8"/>
  <c r="T262" i="8"/>
  <c r="R262" i="8"/>
  <c r="F262" i="15"/>
  <c r="U261" i="8"/>
  <c r="T261" i="8"/>
  <c r="Q261" i="8"/>
  <c r="R261" i="8"/>
  <c r="S261" i="8"/>
  <c r="F261" i="15"/>
  <c r="U260" i="8"/>
  <c r="Q260" i="8"/>
  <c r="R260" i="8"/>
  <c r="S260" i="8"/>
  <c r="T260" i="8"/>
  <c r="F260" i="15"/>
  <c r="U259" i="8"/>
  <c r="R259" i="8"/>
  <c r="S259" i="8"/>
  <c r="T259" i="8"/>
  <c r="Q259" i="8"/>
  <c r="F259" i="15"/>
  <c r="U258" i="8"/>
  <c r="S258" i="8"/>
  <c r="T258" i="8"/>
  <c r="Q258" i="8"/>
  <c r="R258" i="8"/>
  <c r="F258" i="15"/>
  <c r="U257" i="8"/>
  <c r="T257" i="8"/>
  <c r="R257" i="8"/>
  <c r="S257" i="8"/>
  <c r="F257" i="15"/>
  <c r="U256" i="8"/>
  <c r="Q256" i="8"/>
  <c r="R256" i="8"/>
  <c r="S256" i="8"/>
  <c r="T256" i="8"/>
  <c r="F256" i="15"/>
  <c r="U255" i="8"/>
  <c r="R255" i="8"/>
  <c r="S255" i="8"/>
  <c r="T255" i="8"/>
  <c r="Q255" i="8"/>
  <c r="F255" i="15"/>
  <c r="U254" i="8"/>
  <c r="S254" i="8"/>
  <c r="T254" i="8"/>
  <c r="Q254" i="8"/>
  <c r="R254" i="8"/>
  <c r="F254" i="15"/>
  <c r="U253" i="8"/>
  <c r="T253" i="8"/>
  <c r="R253" i="8"/>
  <c r="S253" i="8"/>
  <c r="F253" i="15"/>
  <c r="U252" i="8"/>
  <c r="Q252" i="8"/>
  <c r="R252" i="8"/>
  <c r="S252" i="8"/>
  <c r="T252" i="8"/>
  <c r="F252" i="15"/>
  <c r="U251" i="8"/>
  <c r="R251" i="8"/>
  <c r="T251" i="8"/>
  <c r="F251" i="15"/>
  <c r="U250" i="8"/>
  <c r="S250" i="8"/>
  <c r="T250" i="8"/>
  <c r="Q250" i="8"/>
  <c r="R250" i="8"/>
  <c r="F250" i="15"/>
  <c r="U249" i="8"/>
  <c r="T249" i="8"/>
  <c r="R249" i="8"/>
  <c r="S249" i="8"/>
  <c r="F249" i="15"/>
  <c r="U248" i="8"/>
  <c r="R248" i="8"/>
  <c r="S248" i="8"/>
  <c r="T248" i="8"/>
  <c r="F248" i="15"/>
  <c r="U247" i="8"/>
  <c r="R247" i="8"/>
  <c r="S247" i="8"/>
  <c r="T247" i="8"/>
  <c r="F247" i="15"/>
  <c r="U246" i="8"/>
  <c r="S246" i="8"/>
  <c r="T246" i="8"/>
  <c r="Q246" i="8"/>
  <c r="R246" i="8"/>
  <c r="F246" i="15"/>
  <c r="U245" i="8"/>
  <c r="T245" i="8"/>
  <c r="R245" i="8"/>
  <c r="S245" i="8"/>
  <c r="F245" i="15"/>
  <c r="U244" i="8"/>
  <c r="Q244" i="8"/>
  <c r="S244" i="8"/>
  <c r="T244" i="8"/>
  <c r="F244" i="15"/>
  <c r="U243" i="8"/>
  <c r="S243" i="8"/>
  <c r="T243" i="8"/>
  <c r="F243" i="15"/>
  <c r="U242" i="8"/>
  <c r="S242" i="8"/>
  <c r="T242" i="8"/>
  <c r="R242" i="8"/>
  <c r="F242" i="15"/>
  <c r="U241" i="8"/>
  <c r="T241" i="8"/>
  <c r="Q241" i="8"/>
  <c r="S241" i="8"/>
  <c r="F241" i="15"/>
  <c r="U240" i="8"/>
  <c r="Q240" i="8"/>
  <c r="R240" i="8"/>
  <c r="S240" i="8"/>
  <c r="T240" i="8"/>
  <c r="F240" i="15"/>
  <c r="U239" i="8"/>
  <c r="R239" i="8"/>
  <c r="S239" i="8"/>
  <c r="T239" i="8"/>
  <c r="F239" i="15"/>
  <c r="U238" i="8"/>
  <c r="S238" i="8"/>
  <c r="T238" i="8"/>
  <c r="R238" i="8"/>
  <c r="F238" i="15"/>
  <c r="U237" i="8"/>
  <c r="T237" i="8"/>
  <c r="R237" i="8"/>
  <c r="S237" i="8"/>
  <c r="F237" i="15"/>
  <c r="U236" i="8"/>
  <c r="R236" i="8"/>
  <c r="S236" i="8"/>
  <c r="T236" i="8"/>
  <c r="F236" i="15"/>
  <c r="U235" i="8"/>
  <c r="R235" i="8"/>
  <c r="S235" i="8"/>
  <c r="T235" i="8"/>
  <c r="Q235" i="8"/>
  <c r="F235" i="15"/>
  <c r="U234" i="8"/>
  <c r="S234" i="8"/>
  <c r="T234" i="8"/>
  <c r="Q234" i="8"/>
  <c r="R234" i="8"/>
  <c r="F234" i="15"/>
  <c r="U233" i="8"/>
  <c r="T233" i="8"/>
  <c r="R233" i="8"/>
  <c r="S233" i="8"/>
  <c r="F233" i="15"/>
  <c r="U232" i="8"/>
  <c r="Q232" i="8"/>
  <c r="R232" i="8"/>
  <c r="S232" i="8"/>
  <c r="T232" i="8"/>
  <c r="F232" i="15"/>
  <c r="U231" i="8"/>
  <c r="R231" i="8"/>
  <c r="S231" i="8"/>
  <c r="T231" i="8"/>
  <c r="F231" i="15"/>
  <c r="U230" i="8"/>
  <c r="S230" i="8"/>
  <c r="T230" i="8"/>
  <c r="R230" i="8"/>
  <c r="F230" i="15"/>
  <c r="U229" i="8"/>
  <c r="T229" i="8"/>
  <c r="Q229" i="8"/>
  <c r="R229" i="8"/>
  <c r="S229" i="8"/>
  <c r="F229" i="15"/>
  <c r="U228" i="8"/>
  <c r="R228" i="8"/>
  <c r="S228" i="8"/>
  <c r="T228" i="8"/>
  <c r="F228" i="15"/>
  <c r="U227" i="8"/>
  <c r="R227" i="8"/>
  <c r="S227" i="8"/>
  <c r="T227" i="8"/>
  <c r="F227" i="15"/>
  <c r="U226" i="8"/>
  <c r="R226" i="8"/>
  <c r="S226" i="8"/>
  <c r="Q226" i="8"/>
  <c r="T226" i="8"/>
  <c r="F226" i="15"/>
  <c r="U225" i="8"/>
  <c r="S225" i="8"/>
  <c r="T225" i="8"/>
  <c r="R225" i="8"/>
  <c r="F225" i="15"/>
  <c r="U224" i="8"/>
  <c r="T224" i="8"/>
  <c r="Q224" i="8"/>
  <c r="S224" i="8"/>
  <c r="R224" i="8"/>
  <c r="F224" i="15"/>
  <c r="U223" i="8"/>
  <c r="R223" i="8"/>
  <c r="S223" i="8"/>
  <c r="T223" i="8"/>
  <c r="F223" i="15"/>
  <c r="U222" i="8"/>
  <c r="R222" i="8"/>
  <c r="S222" i="8"/>
  <c r="Q222" i="8"/>
  <c r="T222" i="8"/>
  <c r="F222" i="15"/>
  <c r="U221" i="8"/>
  <c r="S221" i="8"/>
  <c r="T221" i="8"/>
  <c r="R221" i="8"/>
  <c r="Q221" i="8"/>
  <c r="F221" i="15"/>
  <c r="U220" i="8"/>
  <c r="T220" i="8"/>
  <c r="R220" i="8"/>
  <c r="S220" i="8"/>
  <c r="F220" i="15"/>
  <c r="U219" i="8"/>
  <c r="R219" i="8"/>
  <c r="T219" i="8"/>
  <c r="S219" i="8"/>
  <c r="F219" i="15"/>
  <c r="U218" i="8"/>
  <c r="S218" i="8"/>
  <c r="T218" i="8"/>
  <c r="F218" i="15"/>
  <c r="U217" i="8"/>
  <c r="S217" i="8"/>
  <c r="T217" i="8"/>
  <c r="Q217" i="8"/>
  <c r="R217" i="8"/>
  <c r="F217" i="15"/>
  <c r="U216" i="8"/>
  <c r="T216" i="8"/>
  <c r="S216" i="8"/>
  <c r="R216" i="8"/>
  <c r="F216" i="15"/>
  <c r="U215" i="8"/>
  <c r="Q215" i="8"/>
  <c r="R215" i="8"/>
  <c r="S215" i="8"/>
  <c r="T215" i="8"/>
  <c r="F215" i="15"/>
  <c r="R214" i="8"/>
  <c r="S214" i="8"/>
  <c r="U214" i="8"/>
  <c r="T214" i="8"/>
  <c r="F214" i="15"/>
  <c r="U213" i="8"/>
  <c r="S213" i="8"/>
  <c r="T213" i="8"/>
  <c r="R213" i="8"/>
  <c r="Q213" i="8"/>
  <c r="F213" i="15"/>
  <c r="U212" i="8"/>
  <c r="T212" i="8"/>
  <c r="R212" i="8"/>
  <c r="S212" i="8"/>
  <c r="F212" i="15"/>
  <c r="U211" i="8"/>
  <c r="Q211" i="8"/>
  <c r="R211" i="8"/>
  <c r="T211" i="8"/>
  <c r="S211" i="8"/>
  <c r="F211" i="15"/>
  <c r="U210" i="8"/>
  <c r="R210" i="8"/>
  <c r="S210" i="8"/>
  <c r="Q210" i="8"/>
  <c r="T210" i="8"/>
  <c r="F210" i="15"/>
  <c r="U209" i="8"/>
  <c r="S209" i="8"/>
  <c r="T209" i="8"/>
  <c r="Q209" i="8"/>
  <c r="R209" i="8"/>
  <c r="F209" i="15"/>
  <c r="U208" i="8"/>
  <c r="T208" i="8"/>
  <c r="Q208" i="8"/>
  <c r="R208" i="8"/>
  <c r="F208" i="15"/>
  <c r="U207" i="8"/>
  <c r="Q207" i="8"/>
  <c r="R207" i="8"/>
  <c r="S207" i="8"/>
  <c r="T207" i="8"/>
  <c r="F207" i="15"/>
  <c r="U206" i="8"/>
  <c r="R206" i="8"/>
  <c r="S206" i="8"/>
  <c r="Q206" i="8"/>
  <c r="T206" i="8"/>
  <c r="F206" i="15"/>
  <c r="U205" i="8"/>
  <c r="S205" i="8"/>
  <c r="T205" i="8"/>
  <c r="R205" i="8"/>
  <c r="Q205" i="8"/>
  <c r="F205" i="15"/>
  <c r="U204" i="8"/>
  <c r="T204" i="8"/>
  <c r="R204" i="8"/>
  <c r="S204" i="8"/>
  <c r="F204" i="15"/>
  <c r="U203" i="8"/>
  <c r="Q203" i="8"/>
  <c r="R203" i="8"/>
  <c r="T203" i="8"/>
  <c r="S203" i="8"/>
  <c r="F203" i="15"/>
  <c r="U202" i="8"/>
  <c r="R202" i="8"/>
  <c r="S202" i="8"/>
  <c r="Q202" i="8"/>
  <c r="T202" i="8"/>
  <c r="F202" i="15"/>
  <c r="U201" i="8"/>
  <c r="S201" i="8"/>
  <c r="T201" i="8"/>
  <c r="R201" i="8"/>
  <c r="F201" i="15"/>
  <c r="U200" i="8"/>
  <c r="T200" i="8"/>
  <c r="Q200" i="8"/>
  <c r="S200" i="8"/>
  <c r="R200" i="8"/>
  <c r="F200" i="15"/>
  <c r="U199" i="8"/>
  <c r="Q199" i="8"/>
  <c r="R199" i="8"/>
  <c r="S199" i="8"/>
  <c r="T199" i="8"/>
  <c r="F199" i="15"/>
  <c r="U198" i="8"/>
  <c r="R198" i="8"/>
  <c r="S198" i="8"/>
  <c r="T198" i="8"/>
  <c r="F198" i="15"/>
  <c r="U197" i="8"/>
  <c r="S197" i="8"/>
  <c r="T197" i="8"/>
  <c r="R197" i="8"/>
  <c r="F197" i="15"/>
  <c r="U196" i="8"/>
  <c r="T196" i="8"/>
  <c r="Q196" i="8"/>
  <c r="R196" i="8"/>
  <c r="S196" i="8"/>
  <c r="F196" i="15"/>
  <c r="U195" i="8"/>
  <c r="Q195" i="8"/>
  <c r="R195" i="8"/>
  <c r="T195" i="8"/>
  <c r="S195" i="8"/>
  <c r="F195" i="15"/>
  <c r="U194" i="8"/>
  <c r="R194" i="8"/>
  <c r="S194" i="8"/>
  <c r="Q194" i="8"/>
  <c r="T194" i="8"/>
  <c r="F194" i="15"/>
  <c r="U193" i="8"/>
  <c r="S193" i="8"/>
  <c r="T193" i="8"/>
  <c r="Q193" i="8"/>
  <c r="R193" i="8"/>
  <c r="F193" i="15"/>
  <c r="U192" i="8"/>
  <c r="T192" i="8"/>
  <c r="Q192" i="8"/>
  <c r="S192" i="8"/>
  <c r="F192" i="15"/>
  <c r="U191" i="8"/>
  <c r="R191" i="8"/>
  <c r="S191" i="8"/>
  <c r="T191" i="8"/>
  <c r="F191" i="15"/>
  <c r="U190" i="8"/>
  <c r="S190" i="8"/>
  <c r="Q190" i="8"/>
  <c r="T190" i="8"/>
  <c r="F190" i="15"/>
  <c r="U189" i="8"/>
  <c r="S189" i="8"/>
  <c r="T189" i="8"/>
  <c r="R189" i="8"/>
  <c r="F189" i="15"/>
  <c r="U188" i="8"/>
  <c r="T188" i="8"/>
  <c r="R188" i="8"/>
  <c r="S188" i="8"/>
  <c r="F188" i="15"/>
  <c r="U187" i="8"/>
  <c r="Q187" i="8"/>
  <c r="R187" i="8"/>
  <c r="T187" i="8"/>
  <c r="S187" i="8"/>
  <c r="F187" i="15"/>
  <c r="U186" i="8"/>
  <c r="R186" i="8"/>
  <c r="S186" i="8"/>
  <c r="Q186" i="8"/>
  <c r="T186" i="8"/>
  <c r="F186" i="15"/>
  <c r="U185" i="8"/>
  <c r="S185" i="8"/>
  <c r="T185" i="8"/>
  <c r="Q185" i="8"/>
  <c r="R185" i="8"/>
  <c r="F185" i="15"/>
  <c r="U184" i="8"/>
  <c r="T184" i="8"/>
  <c r="S184" i="8"/>
  <c r="R184" i="8"/>
  <c r="F184" i="15"/>
  <c r="U183" i="8"/>
  <c r="Q183" i="8"/>
  <c r="R183" i="8"/>
  <c r="S183" i="8"/>
  <c r="T183" i="8"/>
  <c r="F183" i="15"/>
  <c r="R182" i="8"/>
  <c r="S182" i="8"/>
  <c r="Q182" i="8"/>
  <c r="U182" i="8"/>
  <c r="T182" i="8"/>
  <c r="F182" i="15"/>
  <c r="U181" i="8"/>
  <c r="S181" i="8"/>
  <c r="T181" i="8"/>
  <c r="R181" i="8"/>
  <c r="Q181" i="8"/>
  <c r="F181" i="15"/>
  <c r="U180" i="8"/>
  <c r="T180" i="8"/>
  <c r="R180" i="8"/>
  <c r="S180" i="8"/>
  <c r="F180" i="15"/>
  <c r="U179" i="8"/>
  <c r="Q179" i="8"/>
  <c r="R179" i="8"/>
  <c r="T179" i="8"/>
  <c r="S179" i="8"/>
  <c r="F179" i="15"/>
  <c r="U178" i="8"/>
  <c r="R178" i="8"/>
  <c r="S178" i="8"/>
  <c r="Q178" i="8"/>
  <c r="T178" i="8"/>
  <c r="F178" i="15"/>
  <c r="U177" i="8"/>
  <c r="S177" i="8"/>
  <c r="T177" i="8"/>
  <c r="Q177" i="8"/>
  <c r="R177" i="8"/>
  <c r="F177" i="15"/>
  <c r="U176" i="8"/>
  <c r="T176" i="8"/>
  <c r="Q176" i="8"/>
  <c r="S176" i="8"/>
  <c r="R176" i="8"/>
  <c r="F176" i="15"/>
  <c r="U175" i="8"/>
  <c r="R175" i="8"/>
  <c r="S175" i="8"/>
  <c r="T175" i="8"/>
  <c r="F175" i="15"/>
  <c r="U174" i="8"/>
  <c r="R174" i="8"/>
  <c r="S174" i="8"/>
  <c r="Q174" i="8"/>
  <c r="T174" i="8"/>
  <c r="F174" i="15"/>
  <c r="U173" i="8"/>
  <c r="S173" i="8"/>
  <c r="T173" i="8"/>
  <c r="F173" i="15"/>
  <c r="U172" i="8"/>
  <c r="T172" i="8"/>
  <c r="Q172" i="8"/>
  <c r="R172" i="8"/>
  <c r="S172" i="8"/>
  <c r="F172" i="15"/>
  <c r="U171" i="8"/>
  <c r="Q171" i="8"/>
  <c r="R171" i="8"/>
  <c r="T171" i="8"/>
  <c r="S171" i="8"/>
  <c r="F171" i="15"/>
  <c r="U170" i="8"/>
  <c r="R170" i="8"/>
  <c r="S170" i="8"/>
  <c r="T170" i="8"/>
  <c r="F170" i="15"/>
  <c r="U169" i="8"/>
  <c r="S169" i="8"/>
  <c r="T169" i="8"/>
  <c r="R169" i="8"/>
  <c r="F169" i="15"/>
  <c r="U168" i="8"/>
  <c r="T168" i="8"/>
  <c r="S168" i="8"/>
  <c r="R168" i="8"/>
  <c r="F168" i="15"/>
  <c r="U167" i="8"/>
  <c r="R167" i="8"/>
  <c r="S167" i="8"/>
  <c r="T167" i="8"/>
  <c r="F167" i="15"/>
  <c r="U166" i="8"/>
  <c r="R166" i="8"/>
  <c r="S166" i="8"/>
  <c r="Q166" i="8"/>
  <c r="T166" i="8"/>
  <c r="F166" i="15"/>
  <c r="U165" i="8"/>
  <c r="S165" i="8"/>
  <c r="T165" i="8"/>
  <c r="F165" i="15"/>
  <c r="U164" i="8"/>
  <c r="T164" i="8"/>
  <c r="R164" i="8"/>
  <c r="S164" i="8"/>
  <c r="F164" i="15"/>
  <c r="U163" i="8"/>
  <c r="R163" i="8"/>
  <c r="T163" i="8"/>
  <c r="S163" i="8"/>
  <c r="F163" i="15"/>
  <c r="U162" i="8"/>
  <c r="R162" i="8"/>
  <c r="S162" i="8"/>
  <c r="Q162" i="8"/>
  <c r="T162" i="8"/>
  <c r="F162" i="15"/>
  <c r="U161" i="8"/>
  <c r="S161" i="8"/>
  <c r="T161" i="8"/>
  <c r="Q161" i="8"/>
  <c r="R161" i="8"/>
  <c r="F161" i="15"/>
  <c r="U160" i="8"/>
  <c r="T160" i="8"/>
  <c r="Q160" i="8"/>
  <c r="S160" i="8"/>
  <c r="R160" i="8"/>
  <c r="F160" i="15"/>
  <c r="U159" i="8"/>
  <c r="R159" i="8"/>
  <c r="S159" i="8"/>
  <c r="T159" i="8"/>
  <c r="F159" i="15"/>
  <c r="U158" i="8"/>
  <c r="S158" i="8"/>
  <c r="Q158" i="8"/>
  <c r="T158" i="8"/>
  <c r="F158" i="15"/>
  <c r="U157" i="8"/>
  <c r="S157" i="8"/>
  <c r="T157" i="8"/>
  <c r="R157" i="8"/>
  <c r="Q157" i="8"/>
  <c r="F157" i="15"/>
  <c r="U156" i="8"/>
  <c r="T156" i="8"/>
  <c r="Q156" i="8"/>
  <c r="R156" i="8"/>
  <c r="S156" i="8"/>
  <c r="F156" i="15"/>
  <c r="U155" i="8"/>
  <c r="Q155" i="8"/>
  <c r="R155" i="8"/>
  <c r="T155" i="8"/>
  <c r="S155" i="8"/>
  <c r="F155" i="15"/>
  <c r="U154" i="8"/>
  <c r="R154" i="8"/>
  <c r="S154" i="8"/>
  <c r="Q154" i="8"/>
  <c r="T154" i="8"/>
  <c r="F154" i="15"/>
  <c r="U153" i="8"/>
  <c r="S153" i="8"/>
  <c r="T153" i="8"/>
  <c r="R153" i="8"/>
  <c r="F153" i="15"/>
  <c r="U152" i="8"/>
  <c r="T152" i="8"/>
  <c r="S152" i="8"/>
  <c r="R152" i="8"/>
  <c r="F152" i="15"/>
  <c r="U151" i="8"/>
  <c r="Q151" i="8"/>
  <c r="R151" i="8"/>
  <c r="T151" i="8"/>
  <c r="F151" i="15"/>
  <c r="R150" i="8"/>
  <c r="U150" i="8"/>
  <c r="S150" i="8"/>
  <c r="Q150" i="8"/>
  <c r="T150" i="8"/>
  <c r="F150" i="15"/>
  <c r="U149" i="8"/>
  <c r="S149" i="8"/>
  <c r="T149" i="8"/>
  <c r="R149" i="8"/>
  <c r="Q149" i="8"/>
  <c r="F149" i="15"/>
  <c r="U148" i="8"/>
  <c r="T148" i="8"/>
  <c r="R148" i="8"/>
  <c r="S148" i="8"/>
  <c r="F148" i="15"/>
  <c r="U147" i="8"/>
  <c r="R147" i="8"/>
  <c r="T147" i="8"/>
  <c r="S147" i="8"/>
  <c r="F147" i="15"/>
  <c r="U146" i="8"/>
  <c r="S146" i="8"/>
  <c r="Q146" i="8"/>
  <c r="T146" i="8"/>
  <c r="F146" i="15"/>
  <c r="U145" i="8"/>
  <c r="S145" i="8"/>
  <c r="T145" i="8"/>
  <c r="R145" i="8"/>
  <c r="F145" i="15"/>
  <c r="U144" i="8"/>
  <c r="T144" i="8"/>
  <c r="S144" i="8"/>
  <c r="R144" i="8"/>
  <c r="F144" i="15"/>
  <c r="U143" i="8"/>
  <c r="S143" i="8"/>
  <c r="T143" i="8"/>
  <c r="F143" i="15"/>
  <c r="U142" i="8"/>
  <c r="R142" i="8"/>
  <c r="S142" i="8"/>
  <c r="T142" i="8"/>
  <c r="F142" i="15"/>
  <c r="U141" i="8"/>
  <c r="S141" i="8"/>
  <c r="T141" i="8"/>
  <c r="Q141" i="8"/>
  <c r="F141" i="15"/>
  <c r="U140" i="8"/>
  <c r="T140" i="8"/>
  <c r="R140" i="8"/>
  <c r="S140" i="8"/>
  <c r="F140" i="15"/>
  <c r="U139" i="8"/>
  <c r="R139" i="8"/>
  <c r="T139" i="8"/>
  <c r="S139" i="8"/>
  <c r="F139" i="15"/>
  <c r="U138" i="8"/>
  <c r="R138" i="8"/>
  <c r="S138" i="8"/>
  <c r="Q138" i="8"/>
  <c r="T138" i="8"/>
  <c r="F138" i="15"/>
  <c r="U137" i="8"/>
  <c r="S137" i="8"/>
  <c r="T137" i="8"/>
  <c r="Q137" i="8"/>
  <c r="R137" i="8"/>
  <c r="F137" i="15"/>
  <c r="U136" i="8"/>
  <c r="T136" i="8"/>
  <c r="S136" i="8"/>
  <c r="R136" i="8"/>
  <c r="F136" i="15"/>
  <c r="U135" i="8"/>
  <c r="T135" i="8"/>
  <c r="F135" i="15"/>
  <c r="U134" i="8"/>
  <c r="R134" i="8"/>
  <c r="S134" i="8"/>
  <c r="Q134" i="8"/>
  <c r="T134" i="8"/>
  <c r="F134" i="15"/>
  <c r="U133" i="8"/>
  <c r="S133" i="8"/>
  <c r="T133" i="8"/>
  <c r="R133" i="8"/>
  <c r="F133" i="15"/>
  <c r="U132" i="8"/>
  <c r="T132" i="8"/>
  <c r="Q132" i="8"/>
  <c r="S132" i="8"/>
  <c r="F132" i="15"/>
  <c r="U131" i="8"/>
  <c r="R131" i="8"/>
  <c r="T131" i="8"/>
  <c r="S131" i="8"/>
  <c r="F131" i="15"/>
  <c r="U130" i="8"/>
  <c r="S130" i="8"/>
  <c r="Q130" i="8"/>
  <c r="R130" i="8"/>
  <c r="T130" i="8"/>
  <c r="F130" i="15"/>
  <c r="U129" i="8"/>
  <c r="T129" i="8"/>
  <c r="Q129" i="8"/>
  <c r="R129" i="8"/>
  <c r="S129" i="8"/>
  <c r="F129" i="15"/>
  <c r="U128" i="8"/>
  <c r="R128" i="8"/>
  <c r="S128" i="8"/>
  <c r="T128" i="8"/>
  <c r="F128" i="15"/>
  <c r="U127" i="8"/>
  <c r="R127" i="8"/>
  <c r="T127" i="8"/>
  <c r="S127" i="8"/>
  <c r="F127" i="15"/>
  <c r="U126" i="8"/>
  <c r="R126" i="8"/>
  <c r="T126" i="8"/>
  <c r="F126" i="15"/>
  <c r="U125" i="8"/>
  <c r="T125" i="8"/>
  <c r="Q125" i="8"/>
  <c r="S125" i="8"/>
  <c r="R125" i="8"/>
  <c r="F125" i="15"/>
  <c r="U124" i="8"/>
  <c r="Q124" i="8"/>
  <c r="T124" i="8"/>
  <c r="R124" i="8"/>
  <c r="S124" i="8"/>
  <c r="F124" i="15"/>
  <c r="U123" i="8"/>
  <c r="R123" i="8"/>
  <c r="T123" i="8"/>
  <c r="S123" i="8"/>
  <c r="Q123" i="8"/>
  <c r="F123" i="15"/>
  <c r="U122" i="8"/>
  <c r="S122" i="8"/>
  <c r="T122" i="8"/>
  <c r="Q122" i="8"/>
  <c r="R122" i="8"/>
  <c r="F122" i="15"/>
  <c r="U121" i="8"/>
  <c r="T121" i="8"/>
  <c r="R121" i="8"/>
  <c r="Q121" i="8"/>
  <c r="F121" i="15"/>
  <c r="U120" i="8"/>
  <c r="S120" i="8"/>
  <c r="T120" i="8"/>
  <c r="R120" i="8"/>
  <c r="F120" i="15"/>
  <c r="U119" i="8"/>
  <c r="R119" i="8"/>
  <c r="S119" i="8"/>
  <c r="T119" i="8"/>
  <c r="Q119" i="8"/>
  <c r="F119" i="15"/>
  <c r="S118" i="8"/>
  <c r="U118" i="8"/>
  <c r="R118" i="8"/>
  <c r="T118" i="8"/>
  <c r="F118" i="15"/>
  <c r="U117" i="8"/>
  <c r="T117" i="8"/>
  <c r="R117" i="8"/>
  <c r="S117" i="8"/>
  <c r="Q117" i="8"/>
  <c r="F117" i="15"/>
  <c r="U116" i="8"/>
  <c r="Q116" i="8"/>
  <c r="R116" i="8"/>
  <c r="S116" i="8"/>
  <c r="T116" i="8"/>
  <c r="F116" i="15"/>
  <c r="U115" i="8"/>
  <c r="S115" i="8"/>
  <c r="T115" i="8"/>
  <c r="F115" i="15"/>
  <c r="U114" i="8"/>
  <c r="S114" i="8"/>
  <c r="T114" i="8"/>
  <c r="R114" i="8"/>
  <c r="F114" i="15"/>
  <c r="U113" i="8"/>
  <c r="T113" i="8"/>
  <c r="Q113" i="8"/>
  <c r="R113" i="8"/>
  <c r="S113" i="8"/>
  <c r="F113" i="15"/>
  <c r="U112" i="8"/>
  <c r="Q112" i="8"/>
  <c r="R112" i="8"/>
  <c r="S112" i="8"/>
  <c r="T112" i="8"/>
  <c r="F112" i="15"/>
  <c r="U111" i="8"/>
  <c r="R111" i="8"/>
  <c r="S111" i="8"/>
  <c r="T111" i="8"/>
  <c r="Q111" i="8"/>
  <c r="F111" i="15"/>
  <c r="U110" i="8"/>
  <c r="S110" i="8"/>
  <c r="T110" i="8"/>
  <c r="R110" i="8"/>
  <c r="F110" i="15"/>
  <c r="U109" i="8"/>
  <c r="T109" i="8"/>
  <c r="R109" i="8"/>
  <c r="S109" i="8"/>
  <c r="F109" i="15"/>
  <c r="U108" i="8"/>
  <c r="R108" i="8"/>
  <c r="S108" i="8"/>
  <c r="T108" i="8"/>
  <c r="F108" i="15"/>
  <c r="R107" i="8"/>
  <c r="S107" i="8"/>
  <c r="U107" i="8"/>
  <c r="Q107" i="8"/>
  <c r="T107" i="8"/>
  <c r="F107" i="15"/>
  <c r="U106" i="8"/>
  <c r="S106" i="8"/>
  <c r="T106" i="8"/>
  <c r="Q106" i="8"/>
  <c r="R106" i="8"/>
  <c r="F106" i="15"/>
  <c r="U105" i="8"/>
  <c r="T105" i="8"/>
  <c r="Q105" i="8"/>
  <c r="R105" i="8"/>
  <c r="S105" i="8"/>
  <c r="F105" i="15"/>
  <c r="U104" i="8"/>
  <c r="R104" i="8"/>
  <c r="T104" i="8"/>
  <c r="S104" i="8"/>
  <c r="F104" i="15"/>
  <c r="U103" i="8"/>
  <c r="R103" i="8"/>
  <c r="S103" i="8"/>
  <c r="T103" i="8"/>
  <c r="Q103" i="8"/>
  <c r="F103" i="15"/>
  <c r="S102" i="8"/>
  <c r="U102" i="8"/>
  <c r="T102" i="8"/>
  <c r="R102" i="8"/>
  <c r="F102" i="15"/>
  <c r="U101" i="8"/>
  <c r="T101" i="8"/>
  <c r="S101" i="8"/>
  <c r="R101" i="8"/>
  <c r="F101" i="15"/>
  <c r="U100" i="8"/>
  <c r="R100" i="8"/>
  <c r="S100" i="8"/>
  <c r="T100" i="8"/>
  <c r="F100" i="15"/>
  <c r="U99" i="8"/>
  <c r="R99" i="8"/>
  <c r="S99" i="8"/>
  <c r="T99" i="8"/>
  <c r="F99" i="15"/>
  <c r="U98" i="8"/>
  <c r="S98" i="8"/>
  <c r="T98" i="8"/>
  <c r="R98" i="8"/>
  <c r="Q98" i="8"/>
  <c r="F98" i="15"/>
  <c r="U97" i="8"/>
  <c r="T97" i="8"/>
  <c r="Q97" i="8"/>
  <c r="R97" i="8"/>
  <c r="S97" i="8"/>
  <c r="F97" i="15"/>
  <c r="U96" i="8"/>
  <c r="Q96" i="8"/>
  <c r="R96" i="8"/>
  <c r="S96" i="8"/>
  <c r="T96" i="8"/>
  <c r="F96" i="15"/>
  <c r="U95" i="8"/>
  <c r="R95" i="8"/>
  <c r="S95" i="8"/>
  <c r="T95" i="8"/>
  <c r="Q95" i="8"/>
  <c r="F95" i="15"/>
  <c r="U94" i="8"/>
  <c r="S94" i="8"/>
  <c r="T94" i="8"/>
  <c r="R94" i="8"/>
  <c r="F94" i="15"/>
  <c r="U93" i="8"/>
  <c r="T93" i="8"/>
  <c r="R93" i="8"/>
  <c r="S93" i="8"/>
  <c r="F93" i="15"/>
  <c r="U92" i="8"/>
  <c r="R92" i="8"/>
  <c r="S92" i="8"/>
  <c r="T92" i="8"/>
  <c r="F92" i="15"/>
  <c r="R91" i="8"/>
  <c r="U91" i="8"/>
  <c r="Q91" i="8"/>
  <c r="S91" i="8"/>
  <c r="T91" i="8"/>
  <c r="F91" i="15"/>
  <c r="U90" i="8"/>
  <c r="S90" i="8"/>
  <c r="Q90" i="8"/>
  <c r="R90" i="8"/>
  <c r="F90" i="15"/>
  <c r="U89" i="8"/>
  <c r="T89" i="8"/>
  <c r="S89" i="8"/>
  <c r="R89" i="8"/>
  <c r="F89" i="15"/>
  <c r="U88" i="8"/>
  <c r="Q88" i="8"/>
  <c r="R88" i="8"/>
  <c r="S88" i="8"/>
  <c r="T88" i="8"/>
  <c r="F88" i="15"/>
  <c r="U87" i="8"/>
  <c r="R87" i="8"/>
  <c r="S87" i="8"/>
  <c r="T87" i="8"/>
  <c r="F87" i="15"/>
  <c r="S86" i="8"/>
  <c r="T86" i="8"/>
  <c r="R86" i="8"/>
  <c r="Q86" i="8"/>
  <c r="U86" i="8"/>
  <c r="F86" i="15"/>
  <c r="U85" i="8"/>
  <c r="T85" i="8"/>
  <c r="R85" i="8"/>
  <c r="S85" i="8"/>
  <c r="F85" i="15"/>
  <c r="U84" i="8"/>
  <c r="R84" i="8"/>
  <c r="T84" i="8"/>
  <c r="S84" i="8"/>
  <c r="F84" i="15"/>
  <c r="R83" i="8"/>
  <c r="U83" i="8"/>
  <c r="S83" i="8"/>
  <c r="Q83" i="8"/>
  <c r="T83" i="8"/>
  <c r="F83" i="15"/>
  <c r="U82" i="8"/>
  <c r="S82" i="8"/>
  <c r="T82" i="8"/>
  <c r="R82" i="8"/>
  <c r="F82" i="15"/>
  <c r="U81" i="8"/>
  <c r="T81" i="8"/>
  <c r="S81" i="8"/>
  <c r="R81" i="8"/>
  <c r="F81" i="15"/>
  <c r="U80" i="8"/>
  <c r="R80" i="8"/>
  <c r="S80" i="8"/>
  <c r="T80" i="8"/>
  <c r="F80" i="15"/>
  <c r="U79" i="8"/>
  <c r="R79" i="8"/>
  <c r="S79" i="8"/>
  <c r="Q79" i="8"/>
  <c r="T79" i="8"/>
  <c r="F79" i="15"/>
  <c r="U78" i="8"/>
  <c r="S78" i="8"/>
  <c r="T78" i="8"/>
  <c r="R78" i="8"/>
  <c r="F78" i="15"/>
  <c r="U77" i="8"/>
  <c r="T77" i="8"/>
  <c r="S77" i="8"/>
  <c r="F77" i="15"/>
  <c r="U76" i="8"/>
  <c r="Q76" i="8"/>
  <c r="R76" i="8"/>
  <c r="T76" i="8"/>
  <c r="S76" i="8"/>
  <c r="F76" i="15"/>
  <c r="R75" i="8"/>
  <c r="S75" i="8"/>
  <c r="T75" i="8"/>
  <c r="U75" i="8"/>
  <c r="F75" i="15"/>
  <c r="U74" i="8"/>
  <c r="S74" i="8"/>
  <c r="T74" i="8"/>
  <c r="R74" i="8"/>
  <c r="F74" i="15"/>
  <c r="U73" i="8"/>
  <c r="T73" i="8"/>
  <c r="S73" i="8"/>
  <c r="R73" i="8"/>
  <c r="F73" i="15"/>
  <c r="U72" i="8"/>
  <c r="Q72" i="8"/>
  <c r="R72" i="8"/>
  <c r="S72" i="8"/>
  <c r="T72" i="8"/>
  <c r="F72" i="15"/>
  <c r="U71" i="8"/>
  <c r="R71" i="8"/>
  <c r="S71" i="8"/>
  <c r="T71" i="8"/>
  <c r="F71" i="15"/>
  <c r="S70" i="8"/>
  <c r="T70" i="8"/>
  <c r="R70" i="8"/>
  <c r="U70" i="8"/>
  <c r="F70" i="15"/>
  <c r="U69" i="8"/>
  <c r="T69" i="8"/>
  <c r="Q69" i="8"/>
  <c r="R69" i="8"/>
  <c r="S69" i="8"/>
  <c r="F69" i="15"/>
  <c r="U68" i="8"/>
  <c r="Q68" i="8"/>
  <c r="T68" i="8"/>
  <c r="S68" i="8"/>
  <c r="F68" i="15"/>
  <c r="U67" i="8"/>
  <c r="S67" i="8"/>
  <c r="Q67" i="8"/>
  <c r="T67" i="8"/>
  <c r="F67" i="15"/>
  <c r="U66" i="8"/>
  <c r="S66" i="8"/>
  <c r="T66" i="8"/>
  <c r="Q66" i="8"/>
  <c r="R66" i="8"/>
  <c r="F66" i="15"/>
  <c r="U65" i="8"/>
  <c r="T65" i="8"/>
  <c r="Q65" i="8"/>
  <c r="S65" i="8"/>
  <c r="R65" i="8"/>
  <c r="F65" i="15"/>
  <c r="U64" i="8"/>
  <c r="Q64" i="8"/>
  <c r="R64" i="8"/>
  <c r="S64" i="8"/>
  <c r="T64" i="8"/>
  <c r="F64" i="15"/>
  <c r="U63" i="8"/>
  <c r="R63" i="8"/>
  <c r="S63" i="8"/>
  <c r="T63" i="8"/>
  <c r="F63" i="15"/>
  <c r="U62" i="8"/>
  <c r="S62" i="8"/>
  <c r="T62" i="8"/>
  <c r="R62" i="8"/>
  <c r="Q62" i="8"/>
  <c r="F62" i="15"/>
  <c r="U61" i="8"/>
  <c r="T61" i="8"/>
  <c r="R61" i="8"/>
  <c r="S61" i="8"/>
  <c r="F61" i="15"/>
  <c r="U60" i="8"/>
  <c r="R60" i="8"/>
  <c r="T60" i="8"/>
  <c r="S60" i="8"/>
  <c r="F60" i="15"/>
  <c r="R59" i="8"/>
  <c r="S59" i="8"/>
  <c r="U59" i="8"/>
  <c r="T59" i="8"/>
  <c r="F59" i="15"/>
  <c r="U58" i="8"/>
  <c r="S58" i="8"/>
  <c r="T58" i="8"/>
  <c r="R58" i="8"/>
  <c r="F58" i="15"/>
  <c r="U57" i="8"/>
  <c r="T57" i="8"/>
  <c r="Q57" i="8"/>
  <c r="S57" i="8"/>
  <c r="R57" i="8"/>
  <c r="F57" i="15"/>
  <c r="U56" i="8"/>
  <c r="R56" i="8"/>
  <c r="S56" i="8"/>
  <c r="T56" i="8"/>
  <c r="F56" i="15"/>
  <c r="U55" i="8"/>
  <c r="R55" i="8"/>
  <c r="S55" i="8"/>
  <c r="T55" i="8"/>
  <c r="F55" i="15"/>
  <c r="S54" i="8"/>
  <c r="T54" i="8"/>
  <c r="R54" i="8"/>
  <c r="U54" i="8"/>
  <c r="F54" i="15"/>
  <c r="U53" i="8"/>
  <c r="T53" i="8"/>
  <c r="R53" i="8"/>
  <c r="S53" i="8"/>
  <c r="F53" i="15"/>
  <c r="U52" i="8"/>
  <c r="R52" i="8"/>
  <c r="T52" i="8"/>
  <c r="S52" i="8"/>
  <c r="F52" i="15"/>
  <c r="R51" i="8"/>
  <c r="U51" i="8"/>
  <c r="S51" i="8"/>
  <c r="Q51" i="8"/>
  <c r="T51" i="8"/>
  <c r="F51" i="15"/>
  <c r="U50" i="8"/>
  <c r="S50" i="8"/>
  <c r="T50" i="8"/>
  <c r="Q50" i="8"/>
  <c r="R50" i="8"/>
  <c r="F50" i="15"/>
  <c r="U49" i="8"/>
  <c r="T49" i="8"/>
  <c r="Q49" i="8"/>
  <c r="S49" i="8"/>
  <c r="R49" i="8"/>
  <c r="F49" i="15"/>
  <c r="U48" i="8"/>
  <c r="S48" i="8"/>
  <c r="T48" i="8"/>
  <c r="F48" i="15"/>
  <c r="U47" i="8"/>
  <c r="R47" i="8"/>
  <c r="S47" i="8"/>
  <c r="T47" i="8"/>
  <c r="F47" i="15"/>
  <c r="U46" i="8"/>
  <c r="S46" i="8"/>
  <c r="T46" i="8"/>
  <c r="R46" i="8"/>
  <c r="Q46" i="8"/>
  <c r="F46" i="15"/>
  <c r="U45" i="8"/>
  <c r="T45" i="8"/>
  <c r="R45" i="8"/>
  <c r="S45" i="8"/>
  <c r="F45" i="15"/>
  <c r="U44" i="8"/>
  <c r="R44" i="8"/>
  <c r="T44" i="8"/>
  <c r="S44" i="8"/>
  <c r="F44" i="15"/>
  <c r="S43" i="8"/>
  <c r="T43" i="8"/>
  <c r="U43" i="8"/>
  <c r="F43" i="15"/>
  <c r="U42" i="8"/>
  <c r="S42" i="8"/>
  <c r="T42" i="8"/>
  <c r="R42" i="8"/>
  <c r="F42" i="15"/>
  <c r="U41" i="8"/>
  <c r="T41" i="8"/>
  <c r="Q41" i="8"/>
  <c r="S41" i="8"/>
  <c r="R41" i="8"/>
  <c r="F41" i="15"/>
  <c r="U40" i="8"/>
  <c r="Q40" i="8"/>
  <c r="R40" i="8"/>
  <c r="S40" i="8"/>
  <c r="T40" i="8"/>
  <c r="F40" i="15"/>
  <c r="U39" i="8"/>
  <c r="S39" i="8"/>
  <c r="T39" i="8"/>
  <c r="F39" i="15"/>
  <c r="S38" i="8"/>
  <c r="T38" i="8"/>
  <c r="R38" i="8"/>
  <c r="U38" i="8"/>
  <c r="F38" i="15"/>
  <c r="U37" i="8"/>
  <c r="T37" i="8"/>
  <c r="R37" i="8"/>
  <c r="S37" i="8"/>
  <c r="F37" i="15"/>
  <c r="U36" i="8"/>
  <c r="T36" i="8"/>
  <c r="S36" i="8"/>
  <c r="F36" i="15"/>
  <c r="R35" i="8"/>
  <c r="U35" i="8"/>
  <c r="S35" i="8"/>
  <c r="T35" i="8"/>
  <c r="F35" i="15"/>
  <c r="U34" i="8"/>
  <c r="S34" i="8"/>
  <c r="T34" i="8"/>
  <c r="R34" i="8"/>
  <c r="F34" i="15"/>
  <c r="U33" i="8"/>
  <c r="T33" i="8"/>
  <c r="R33" i="8"/>
  <c r="F33" i="15"/>
  <c r="U32" i="8"/>
  <c r="R32" i="8"/>
  <c r="S32" i="8"/>
  <c r="T32" i="8"/>
  <c r="F32" i="15"/>
  <c r="U31" i="8"/>
  <c r="R31" i="8"/>
  <c r="S31" i="8"/>
  <c r="T31" i="8"/>
  <c r="F31" i="15"/>
  <c r="U30" i="8"/>
  <c r="S30" i="8"/>
  <c r="T30" i="8"/>
  <c r="R30" i="8"/>
  <c r="F30" i="15"/>
  <c r="U29" i="8"/>
  <c r="T29" i="8"/>
  <c r="R29" i="8"/>
  <c r="S29" i="8"/>
  <c r="F29" i="15"/>
  <c r="U28" i="8"/>
  <c r="R28" i="8"/>
  <c r="T28" i="8"/>
  <c r="S28" i="8"/>
  <c r="F28" i="15"/>
  <c r="R27" i="8"/>
  <c r="S27" i="8"/>
  <c r="U27" i="8"/>
  <c r="Q27" i="8"/>
  <c r="T27" i="8"/>
  <c r="F27" i="15"/>
  <c r="U26" i="8"/>
  <c r="S26" i="8"/>
  <c r="T26" i="8"/>
  <c r="Q26" i="8"/>
  <c r="R26" i="8"/>
  <c r="F26" i="15"/>
  <c r="U25" i="8"/>
  <c r="T25" i="8"/>
  <c r="Q25" i="8"/>
  <c r="S25" i="8"/>
  <c r="R25" i="8"/>
  <c r="F25" i="15"/>
  <c r="U24" i="8"/>
  <c r="Q24" i="8"/>
  <c r="R24" i="8"/>
  <c r="S24" i="8"/>
  <c r="T24" i="8"/>
  <c r="F24" i="15"/>
  <c r="U23" i="8"/>
  <c r="R23" i="8"/>
  <c r="S23" i="8"/>
  <c r="T23" i="8"/>
  <c r="F23" i="15"/>
  <c r="S22" i="8"/>
  <c r="T22" i="8"/>
  <c r="R22" i="8"/>
  <c r="U22" i="8"/>
  <c r="F22" i="15"/>
  <c r="U21" i="8"/>
  <c r="T21" i="8"/>
  <c r="Q21" i="8"/>
  <c r="R21" i="8"/>
  <c r="S21" i="8"/>
  <c r="F21" i="15"/>
  <c r="U20" i="8"/>
  <c r="Q20" i="8"/>
  <c r="T20" i="8"/>
  <c r="S20" i="8"/>
  <c r="F20" i="15"/>
  <c r="R19" i="8"/>
  <c r="U19" i="8"/>
  <c r="S19" i="8"/>
  <c r="T19" i="8"/>
  <c r="F19" i="15"/>
  <c r="U18" i="8"/>
  <c r="S18" i="8"/>
  <c r="T18" i="8"/>
  <c r="Q18" i="8"/>
  <c r="F18" i="15"/>
  <c r="U17" i="8"/>
  <c r="T17" i="8"/>
  <c r="S17" i="8"/>
  <c r="R17" i="8"/>
  <c r="F17" i="15"/>
  <c r="U16" i="8"/>
  <c r="Q16" i="8"/>
  <c r="R16" i="8"/>
  <c r="S16" i="8"/>
  <c r="T16" i="8"/>
  <c r="F16" i="15"/>
  <c r="U15" i="8"/>
  <c r="R15" i="8"/>
  <c r="S15" i="8"/>
  <c r="T15" i="8"/>
  <c r="F15" i="15"/>
  <c r="U14" i="8"/>
  <c r="S14" i="8"/>
  <c r="T14" i="8"/>
  <c r="R14" i="8"/>
  <c r="F14" i="15"/>
  <c r="U13" i="8"/>
  <c r="T13" i="8"/>
  <c r="R13" i="8"/>
  <c r="S13" i="8"/>
  <c r="F13" i="15"/>
  <c r="U12" i="8"/>
  <c r="R12" i="8"/>
  <c r="T12" i="8"/>
  <c r="S12" i="8"/>
  <c r="F12" i="15"/>
  <c r="R11" i="8"/>
  <c r="S11" i="8"/>
  <c r="T11" i="8"/>
  <c r="U11" i="8"/>
  <c r="F11" i="15"/>
  <c r="U10" i="8"/>
  <c r="S10" i="8"/>
  <c r="T10" i="8"/>
  <c r="F10" i="15"/>
  <c r="U9" i="8"/>
  <c r="T9" i="8"/>
  <c r="Q9" i="8"/>
  <c r="S9" i="8"/>
  <c r="R9" i="8"/>
  <c r="F9" i="15"/>
  <c r="U8" i="8"/>
  <c r="R8" i="8"/>
  <c r="S8" i="8"/>
  <c r="T8" i="8"/>
  <c r="F8" i="15"/>
  <c r="U7" i="8"/>
  <c r="R7" i="8"/>
  <c r="S7" i="8"/>
  <c r="T7" i="8"/>
  <c r="F7" i="15"/>
  <c r="U598" i="8"/>
  <c r="S598" i="8"/>
  <c r="T598" i="8"/>
  <c r="R598" i="8"/>
  <c r="F598" i="15"/>
  <c r="U596" i="8"/>
  <c r="S596" i="8"/>
  <c r="T596" i="8"/>
  <c r="F596" i="15"/>
  <c r="U594" i="8"/>
  <c r="S594" i="8"/>
  <c r="T594" i="8"/>
  <c r="Q594" i="8"/>
  <c r="R594" i="8"/>
  <c r="F594" i="15"/>
  <c r="U592" i="8"/>
  <c r="S592" i="8"/>
  <c r="T592" i="8"/>
  <c r="F592" i="15"/>
  <c r="U591" i="8"/>
  <c r="R591" i="8"/>
  <c r="S591" i="8"/>
  <c r="T591" i="8"/>
  <c r="F591" i="15"/>
  <c r="U589" i="8"/>
  <c r="T589" i="8"/>
  <c r="R589" i="8"/>
  <c r="S589" i="8"/>
  <c r="F589" i="15"/>
  <c r="U587" i="8"/>
  <c r="T587" i="8"/>
  <c r="S587" i="8"/>
  <c r="F587" i="15"/>
  <c r="U585" i="8"/>
  <c r="T585" i="8"/>
  <c r="R585" i="8"/>
  <c r="S585" i="8"/>
  <c r="F585" i="15"/>
  <c r="U583" i="8"/>
  <c r="R583" i="8"/>
  <c r="S583" i="8"/>
  <c r="T583" i="8"/>
  <c r="F583" i="15"/>
  <c r="U581" i="8"/>
  <c r="T581" i="8"/>
  <c r="R581" i="8"/>
  <c r="F581" i="15"/>
  <c r="U579" i="8"/>
  <c r="R579" i="8"/>
  <c r="T579" i="8"/>
  <c r="F579" i="15"/>
  <c r="U577" i="8"/>
  <c r="T577" i="8"/>
  <c r="R577" i="8"/>
  <c r="S577" i="8"/>
  <c r="F577" i="15"/>
  <c r="U575" i="8"/>
  <c r="R575" i="8"/>
  <c r="T575" i="8"/>
  <c r="F575" i="15"/>
  <c r="U573" i="8"/>
  <c r="T573" i="8"/>
  <c r="R573" i="8"/>
  <c r="S573" i="8"/>
  <c r="F573" i="15"/>
  <c r="U571" i="8"/>
  <c r="R571" i="8"/>
  <c r="T571" i="8"/>
  <c r="F571" i="15"/>
  <c r="U569" i="8"/>
  <c r="T569" i="8"/>
  <c r="R569" i="8"/>
  <c r="S569" i="8"/>
  <c r="F569" i="15"/>
  <c r="U567" i="8"/>
  <c r="R567" i="8"/>
  <c r="S567" i="8"/>
  <c r="T567" i="8"/>
  <c r="F567" i="15"/>
  <c r="U565" i="8"/>
  <c r="T565" i="8"/>
  <c r="R565" i="8"/>
  <c r="S565" i="8"/>
  <c r="F565" i="15"/>
  <c r="U563" i="8"/>
  <c r="S563" i="8"/>
  <c r="T563" i="8"/>
  <c r="F563" i="15"/>
  <c r="U561" i="8"/>
  <c r="T561" i="8"/>
  <c r="R561" i="8"/>
  <c r="S561" i="8"/>
  <c r="F561" i="15"/>
  <c r="U559" i="8"/>
  <c r="T559" i="8"/>
  <c r="S559" i="8"/>
  <c r="F559" i="15"/>
  <c r="U557" i="8"/>
  <c r="T557" i="8"/>
  <c r="R557" i="8"/>
  <c r="S557" i="8"/>
  <c r="F557" i="15"/>
  <c r="U555" i="8"/>
  <c r="R555" i="8"/>
  <c r="S555" i="8"/>
  <c r="T555" i="8"/>
  <c r="F555" i="15"/>
  <c r="U553" i="8"/>
  <c r="T553" i="8"/>
  <c r="S553" i="8"/>
  <c r="F553" i="15"/>
  <c r="U551" i="8"/>
  <c r="T551" i="8"/>
  <c r="S551" i="8"/>
  <c r="Q551" i="8"/>
  <c r="F551" i="15"/>
  <c r="U550" i="8"/>
  <c r="S550" i="8"/>
  <c r="T550" i="8"/>
  <c r="R550" i="8"/>
  <c r="F550" i="15"/>
  <c r="U548" i="8"/>
  <c r="S548" i="8"/>
  <c r="R548" i="8"/>
  <c r="T548" i="8"/>
  <c r="F548" i="15"/>
  <c r="U546" i="8"/>
  <c r="S546" i="8"/>
  <c r="T546" i="8"/>
  <c r="R546" i="8"/>
  <c r="F546" i="15"/>
  <c r="U544" i="8"/>
  <c r="R544" i="8"/>
  <c r="S544" i="8"/>
  <c r="T544" i="8"/>
  <c r="F544" i="15"/>
  <c r="U542" i="8"/>
  <c r="S542" i="8"/>
  <c r="T542" i="8"/>
  <c r="R542" i="8"/>
  <c r="F542" i="15"/>
  <c r="U540" i="8"/>
  <c r="S540" i="8"/>
  <c r="T540" i="8"/>
  <c r="F540" i="15"/>
  <c r="U538" i="8"/>
  <c r="S538" i="8"/>
  <c r="T538" i="8"/>
  <c r="F538" i="15"/>
  <c r="U536" i="8"/>
  <c r="S536" i="8"/>
  <c r="T536" i="8"/>
  <c r="F536" i="15"/>
  <c r="U534" i="8"/>
  <c r="S534" i="8"/>
  <c r="T534" i="8"/>
  <c r="R534" i="8"/>
  <c r="F534" i="15"/>
  <c r="U532" i="8"/>
  <c r="S532" i="8"/>
  <c r="R532" i="8"/>
  <c r="T532" i="8"/>
  <c r="F532" i="15"/>
  <c r="U531" i="8"/>
  <c r="R531" i="8"/>
  <c r="S531" i="8"/>
  <c r="T531" i="8"/>
  <c r="Q531" i="8"/>
  <c r="F531" i="15"/>
  <c r="U529" i="8"/>
  <c r="T529" i="8"/>
  <c r="R529" i="8"/>
  <c r="S529" i="8"/>
  <c r="F529" i="15"/>
  <c r="U527" i="8"/>
  <c r="R527" i="8"/>
  <c r="T527" i="8"/>
  <c r="S527" i="8"/>
  <c r="F527" i="15"/>
  <c r="U525" i="8"/>
  <c r="T525" i="8"/>
  <c r="F525" i="15"/>
  <c r="U523" i="8"/>
  <c r="R523" i="8"/>
  <c r="S523" i="8"/>
  <c r="T523" i="8"/>
  <c r="F523" i="15"/>
  <c r="U521" i="8"/>
  <c r="T521" i="8"/>
  <c r="R521" i="8"/>
  <c r="S521" i="8"/>
  <c r="F521" i="15"/>
  <c r="U519" i="8"/>
  <c r="R519" i="8"/>
  <c r="T519" i="8"/>
  <c r="S519" i="8"/>
  <c r="F519" i="15"/>
  <c r="U518" i="8"/>
  <c r="S518" i="8"/>
  <c r="T518" i="8"/>
  <c r="F518" i="15"/>
  <c r="U516" i="8"/>
  <c r="T516" i="8"/>
  <c r="F516" i="15"/>
  <c r="U514" i="8"/>
  <c r="S514" i="8"/>
  <c r="T514" i="8"/>
  <c r="R514" i="8"/>
  <c r="F514" i="15"/>
  <c r="U512" i="8"/>
  <c r="R512" i="8"/>
  <c r="S512" i="8"/>
  <c r="T512" i="8"/>
  <c r="F512" i="15"/>
  <c r="U509" i="8"/>
  <c r="T509" i="8"/>
  <c r="R509" i="8"/>
  <c r="S509" i="8"/>
  <c r="F509" i="15"/>
  <c r="U507" i="8"/>
  <c r="R507" i="8"/>
  <c r="S507" i="8"/>
  <c r="T507" i="8"/>
  <c r="F507" i="15"/>
  <c r="U506" i="8"/>
  <c r="S506" i="8"/>
  <c r="T506" i="8"/>
  <c r="R506" i="8"/>
  <c r="F506" i="15"/>
  <c r="U504" i="8"/>
  <c r="R504" i="8"/>
  <c r="S504" i="8"/>
  <c r="T504" i="8"/>
  <c r="F504" i="15"/>
  <c r="U502" i="8"/>
  <c r="S502" i="8"/>
  <c r="T502" i="8"/>
  <c r="R502" i="8"/>
  <c r="F502" i="15"/>
  <c r="U500" i="8"/>
  <c r="Q500" i="8"/>
  <c r="S500" i="8"/>
  <c r="R500" i="8"/>
  <c r="T500" i="8"/>
  <c r="F500" i="15"/>
  <c r="U497" i="8"/>
  <c r="T497" i="8"/>
  <c r="R497" i="8"/>
  <c r="Q497" i="8"/>
  <c r="S497" i="8"/>
  <c r="F497" i="15"/>
  <c r="U495" i="8"/>
  <c r="R495" i="8"/>
  <c r="T495" i="8"/>
  <c r="S495" i="8"/>
  <c r="F495" i="15"/>
  <c r="U493" i="8"/>
  <c r="T493" i="8"/>
  <c r="R493" i="8"/>
  <c r="S493" i="8"/>
  <c r="F493" i="15"/>
  <c r="U491" i="8"/>
  <c r="R491" i="8"/>
  <c r="S491" i="8"/>
  <c r="T491" i="8"/>
  <c r="Q491" i="8"/>
  <c r="F491" i="15"/>
  <c r="U489" i="8"/>
  <c r="T489" i="8"/>
  <c r="Q489" i="8"/>
  <c r="S489" i="8"/>
  <c r="F489" i="15"/>
  <c r="U487" i="8"/>
  <c r="R487" i="8"/>
  <c r="T487" i="8"/>
  <c r="S487" i="8"/>
  <c r="F487" i="15"/>
  <c r="U485" i="8"/>
  <c r="T485" i="8"/>
  <c r="Q485" i="8"/>
  <c r="R485" i="8"/>
  <c r="S485" i="8"/>
  <c r="F485" i="15"/>
  <c r="U483" i="8"/>
  <c r="R483" i="8"/>
  <c r="S483" i="8"/>
  <c r="T483" i="8"/>
  <c r="Q483" i="8"/>
  <c r="F483" i="15"/>
  <c r="U481" i="8"/>
  <c r="T481" i="8"/>
  <c r="R481" i="8"/>
  <c r="S481" i="8"/>
  <c r="F481" i="15"/>
  <c r="U479" i="8"/>
  <c r="R479" i="8"/>
  <c r="S479" i="8"/>
  <c r="T479" i="8"/>
  <c r="F479" i="15"/>
  <c r="U477" i="8"/>
  <c r="T477" i="8"/>
  <c r="R477" i="8"/>
  <c r="S477" i="8"/>
  <c r="F477" i="15"/>
  <c r="U475" i="8"/>
  <c r="T475" i="8"/>
  <c r="S475" i="8"/>
  <c r="Q475" i="8"/>
  <c r="F475" i="15"/>
  <c r="U473" i="8"/>
  <c r="T473" i="8"/>
  <c r="Q473" i="8"/>
  <c r="R473" i="8"/>
  <c r="S473" i="8"/>
  <c r="F473" i="15"/>
  <c r="U471" i="8"/>
  <c r="R471" i="8"/>
  <c r="S471" i="8"/>
  <c r="T471" i="8"/>
  <c r="F471" i="15"/>
  <c r="U469" i="8"/>
  <c r="T469" i="8"/>
  <c r="Q469" i="8"/>
  <c r="R469" i="8"/>
  <c r="S469" i="8"/>
  <c r="F469" i="15"/>
  <c r="U467" i="8"/>
  <c r="S467" i="8"/>
  <c r="T467" i="8"/>
  <c r="Q467" i="8"/>
  <c r="F467" i="15"/>
  <c r="U465" i="8"/>
  <c r="T465" i="8"/>
  <c r="R465" i="8"/>
  <c r="S465" i="8"/>
  <c r="F465" i="15"/>
  <c r="U463" i="8"/>
  <c r="R463" i="8"/>
  <c r="T463" i="8"/>
  <c r="S463" i="8"/>
  <c r="F463" i="15"/>
  <c r="U461" i="8"/>
  <c r="T461" i="8"/>
  <c r="Q461" i="8"/>
  <c r="R461" i="8"/>
  <c r="S461" i="8"/>
  <c r="F461" i="15"/>
  <c r="U459" i="8"/>
  <c r="R459" i="8"/>
  <c r="T459" i="8"/>
  <c r="Q459" i="8"/>
  <c r="S459" i="8"/>
  <c r="F459" i="15"/>
  <c r="U457" i="8"/>
  <c r="T457" i="8"/>
  <c r="R457" i="8"/>
  <c r="S457" i="8"/>
  <c r="Q457" i="8"/>
  <c r="F457" i="15"/>
  <c r="U455" i="8"/>
  <c r="R455" i="8"/>
  <c r="T455" i="8"/>
  <c r="S455" i="8"/>
  <c r="F455" i="15"/>
  <c r="U453" i="8"/>
  <c r="T453" i="8"/>
  <c r="R453" i="8"/>
  <c r="S453" i="8"/>
  <c r="Q453" i="8"/>
  <c r="F453" i="15"/>
  <c r="U451" i="8"/>
  <c r="R451" i="8"/>
  <c r="T451" i="8"/>
  <c r="S451" i="8"/>
  <c r="F451" i="15"/>
  <c r="U449" i="8"/>
  <c r="T449" i="8"/>
  <c r="R449" i="8"/>
  <c r="Q449" i="8"/>
  <c r="S449" i="8"/>
  <c r="F449" i="15"/>
  <c r="U447" i="8"/>
  <c r="R447" i="8"/>
  <c r="T447" i="8"/>
  <c r="Q447" i="8"/>
  <c r="S447" i="8"/>
  <c r="F447" i="15"/>
  <c r="U445" i="8"/>
  <c r="T445" i="8"/>
  <c r="R445" i="8"/>
  <c r="S445" i="8"/>
  <c r="F445" i="15"/>
  <c r="U443" i="8"/>
  <c r="T443" i="8"/>
  <c r="S443" i="8"/>
  <c r="F443" i="15"/>
  <c r="U441" i="8"/>
  <c r="T441" i="8"/>
  <c r="R441" i="8"/>
  <c r="S441" i="8"/>
  <c r="F441" i="15"/>
  <c r="U439" i="8"/>
  <c r="R439" i="8"/>
  <c r="T439" i="8"/>
  <c r="S439" i="8"/>
  <c r="F439" i="15"/>
  <c r="U437" i="8"/>
  <c r="T437" i="8"/>
  <c r="R437" i="8"/>
  <c r="S437" i="8"/>
  <c r="F437" i="15"/>
  <c r="U435" i="8"/>
  <c r="R435" i="8"/>
  <c r="T435" i="8"/>
  <c r="Q435" i="8"/>
  <c r="S435" i="8"/>
  <c r="F435" i="15"/>
  <c r="U433" i="8"/>
  <c r="T433" i="8"/>
  <c r="R433" i="8"/>
  <c r="Q433" i="8"/>
  <c r="S433" i="8"/>
  <c r="F433" i="15"/>
  <c r="U431" i="8"/>
  <c r="R431" i="8"/>
  <c r="Q431" i="8"/>
  <c r="T431" i="8"/>
  <c r="S431" i="8"/>
  <c r="F431" i="15"/>
  <c r="U429" i="8"/>
  <c r="T429" i="8"/>
  <c r="S429" i="8"/>
  <c r="R429" i="8"/>
  <c r="F429" i="15"/>
  <c r="U428" i="8"/>
  <c r="Q428" i="8"/>
  <c r="R428" i="8"/>
  <c r="T428" i="8"/>
  <c r="S428" i="8"/>
  <c r="F428" i="15"/>
  <c r="U426" i="8"/>
  <c r="S426" i="8"/>
  <c r="T426" i="8"/>
  <c r="R426" i="8"/>
  <c r="Q426" i="8"/>
  <c r="F426" i="15"/>
  <c r="U423" i="8"/>
  <c r="R423" i="8"/>
  <c r="S423" i="8"/>
  <c r="T423" i="8"/>
  <c r="F423" i="15"/>
  <c r="U421" i="8"/>
  <c r="T421" i="8"/>
  <c r="Q421" i="8"/>
  <c r="S421" i="8"/>
  <c r="R421" i="8"/>
  <c r="F421" i="15"/>
  <c r="U419" i="8"/>
  <c r="S419" i="8"/>
  <c r="Q419" i="8"/>
  <c r="T419" i="8"/>
  <c r="F419" i="15"/>
  <c r="U417" i="8"/>
  <c r="T417" i="8"/>
  <c r="S417" i="8"/>
  <c r="R417" i="8"/>
  <c r="F417" i="15"/>
  <c r="U415" i="8"/>
  <c r="R415" i="8"/>
  <c r="S415" i="8"/>
  <c r="T415" i="8"/>
  <c r="F415" i="15"/>
  <c r="U413" i="8"/>
  <c r="T413" i="8"/>
  <c r="S413" i="8"/>
  <c r="R413" i="8"/>
  <c r="F413" i="15"/>
  <c r="U411" i="8"/>
  <c r="S411" i="8"/>
  <c r="T411" i="8"/>
  <c r="F411" i="15"/>
  <c r="U409" i="8"/>
  <c r="T409" i="8"/>
  <c r="S409" i="8"/>
  <c r="R409" i="8"/>
  <c r="F409" i="15"/>
  <c r="U407" i="8"/>
  <c r="R407" i="8"/>
  <c r="S407" i="8"/>
  <c r="T407" i="8"/>
  <c r="F407" i="15"/>
  <c r="U405" i="8"/>
  <c r="T405" i="8"/>
  <c r="F405" i="15"/>
  <c r="U403" i="8"/>
  <c r="T403" i="8"/>
  <c r="F403" i="15"/>
  <c r="U401" i="8"/>
  <c r="T401" i="8"/>
  <c r="S401" i="8"/>
  <c r="R401" i="8"/>
  <c r="F401" i="15"/>
  <c r="U399" i="8"/>
  <c r="R399" i="8"/>
  <c r="S399" i="8"/>
  <c r="T399" i="8"/>
  <c r="F399" i="15"/>
  <c r="U398" i="8"/>
  <c r="T398" i="8"/>
  <c r="F398" i="15"/>
  <c r="U396" i="8"/>
  <c r="R396" i="8"/>
  <c r="T396" i="8"/>
  <c r="S396" i="8"/>
  <c r="F396" i="15"/>
  <c r="U394" i="8"/>
  <c r="S394" i="8"/>
  <c r="T394" i="8"/>
  <c r="F394" i="15"/>
  <c r="U392" i="8"/>
  <c r="R392" i="8"/>
  <c r="T392" i="8"/>
  <c r="S392" i="8"/>
  <c r="F392" i="15"/>
  <c r="U390" i="8"/>
  <c r="T390" i="8"/>
  <c r="R390" i="8"/>
  <c r="F390" i="15"/>
  <c r="U388" i="8"/>
  <c r="R388" i="8"/>
  <c r="S388" i="8"/>
  <c r="T388" i="8"/>
  <c r="F388" i="15"/>
  <c r="U386" i="8"/>
  <c r="T386" i="8"/>
  <c r="F386" i="15"/>
  <c r="U384" i="8"/>
  <c r="Q384" i="8"/>
  <c r="R384" i="8"/>
  <c r="T384" i="8"/>
  <c r="S384" i="8"/>
  <c r="F384" i="15"/>
  <c r="U382" i="8"/>
  <c r="S382" i="8"/>
  <c r="T382" i="8"/>
  <c r="Q382" i="8"/>
  <c r="R382" i="8"/>
  <c r="F382" i="15"/>
  <c r="U381" i="8"/>
  <c r="T381" i="8"/>
  <c r="S381" i="8"/>
  <c r="R381" i="8"/>
  <c r="F381" i="15"/>
  <c r="U379" i="8"/>
  <c r="R379" i="8"/>
  <c r="T379" i="8"/>
  <c r="F379" i="15"/>
  <c r="U377" i="8"/>
  <c r="T377" i="8"/>
  <c r="R377" i="8"/>
  <c r="S377" i="8"/>
  <c r="F377" i="15"/>
  <c r="U375" i="8"/>
  <c r="R375" i="8"/>
  <c r="S375" i="8"/>
  <c r="T375" i="8"/>
  <c r="F375" i="15"/>
  <c r="U373" i="8"/>
  <c r="T373" i="8"/>
  <c r="S373" i="8"/>
  <c r="F373" i="15"/>
  <c r="U371" i="8"/>
  <c r="R371" i="8"/>
  <c r="S371" i="8"/>
  <c r="F371" i="15"/>
  <c r="U369" i="8"/>
  <c r="T369" i="8"/>
  <c r="F369" i="15"/>
  <c r="U367" i="8"/>
  <c r="S367" i="8"/>
  <c r="T367" i="8"/>
  <c r="F367" i="15"/>
  <c r="U365" i="8"/>
  <c r="T365" i="8"/>
  <c r="Q365" i="8"/>
  <c r="S365" i="8"/>
  <c r="R365" i="8"/>
  <c r="F365" i="15"/>
  <c r="U363" i="8"/>
  <c r="R363" i="8"/>
  <c r="S363" i="8"/>
  <c r="T363" i="8"/>
  <c r="F363" i="15"/>
  <c r="U361" i="8"/>
  <c r="T361" i="8"/>
  <c r="S361" i="8"/>
  <c r="F361" i="15"/>
  <c r="U359" i="8"/>
  <c r="R359" i="8"/>
  <c r="S359" i="8"/>
  <c r="T359" i="8"/>
  <c r="F359" i="15"/>
  <c r="U358" i="8"/>
  <c r="S358" i="8"/>
  <c r="T358" i="8"/>
  <c r="R358" i="8"/>
  <c r="F358" i="15"/>
  <c r="U356" i="8"/>
  <c r="Q356" i="8"/>
  <c r="R356" i="8"/>
  <c r="S356" i="8"/>
  <c r="T356" i="8"/>
  <c r="F356" i="15"/>
  <c r="U354" i="8"/>
  <c r="S354" i="8"/>
  <c r="T354" i="8"/>
  <c r="R354" i="8"/>
  <c r="F354" i="15"/>
  <c r="U352" i="8"/>
  <c r="R352" i="8"/>
  <c r="T352" i="8"/>
  <c r="F352" i="15"/>
  <c r="U349" i="8"/>
  <c r="T349" i="8"/>
  <c r="S349" i="8"/>
  <c r="F349" i="15"/>
  <c r="U346" i="8"/>
  <c r="S346" i="8"/>
  <c r="T346" i="8"/>
  <c r="R346" i="8"/>
  <c r="F346" i="15"/>
  <c r="U307" i="8"/>
  <c r="R307" i="8"/>
  <c r="S307" i="8"/>
  <c r="Q307" i="8"/>
  <c r="T307" i="8"/>
  <c r="F307" i="15"/>
  <c r="I133" i="15"/>
  <c r="I324" i="15"/>
  <c r="I529" i="15"/>
  <c r="I13" i="15"/>
  <c r="I15" i="15"/>
  <c r="I44" i="15"/>
  <c r="I67" i="15"/>
  <c r="I92" i="15"/>
  <c r="I149" i="15"/>
  <c r="I157" i="15"/>
  <c r="I181" i="15"/>
  <c r="I189" i="15"/>
  <c r="I226" i="15"/>
  <c r="I234" i="15"/>
  <c r="I242" i="15"/>
  <c r="I250" i="15"/>
  <c r="I258" i="15"/>
  <c r="I266" i="15"/>
  <c r="I274" i="15"/>
  <c r="I282" i="15"/>
  <c r="I290" i="15"/>
  <c r="I298" i="15"/>
  <c r="I306" i="15"/>
  <c r="I314" i="15"/>
  <c r="I321" i="15"/>
  <c r="I329" i="15"/>
  <c r="I333" i="15"/>
  <c r="I343" i="15"/>
  <c r="I349" i="15"/>
  <c r="I357" i="15"/>
  <c r="I358" i="15"/>
  <c r="I370" i="15"/>
  <c r="I374" i="15"/>
  <c r="I381" i="15"/>
  <c r="I386" i="15"/>
  <c r="I394" i="15"/>
  <c r="I398" i="15"/>
  <c r="I406" i="15"/>
  <c r="I407" i="15"/>
  <c r="I417" i="15"/>
  <c r="I420" i="15"/>
  <c r="I428" i="15"/>
  <c r="I436" i="15"/>
  <c r="I444" i="15"/>
  <c r="I452" i="15"/>
  <c r="I460" i="15"/>
  <c r="I468" i="15"/>
  <c r="I476" i="15"/>
  <c r="I484" i="15"/>
  <c r="I492" i="15"/>
  <c r="I537" i="15"/>
  <c r="I538" i="15"/>
  <c r="I546" i="15"/>
  <c r="I550" i="15"/>
  <c r="I556" i="15"/>
  <c r="I559" i="15"/>
  <c r="I566" i="15"/>
  <c r="I567" i="15"/>
  <c r="I575" i="15"/>
  <c r="I578" i="15"/>
  <c r="I586" i="15"/>
  <c r="I587" i="15"/>
  <c r="I594" i="15"/>
  <c r="I596" i="15"/>
  <c r="I109" i="15" l="1"/>
  <c r="I63" i="15"/>
  <c r="I9" i="15"/>
  <c r="I582" i="15"/>
  <c r="I554" i="15"/>
  <c r="I533" i="15"/>
  <c r="I404" i="15"/>
  <c r="I367" i="15"/>
  <c r="I340" i="15"/>
  <c r="I215" i="15"/>
  <c r="I147" i="15"/>
  <c r="I81" i="15"/>
  <c r="I29" i="15"/>
  <c r="I7" i="15"/>
  <c r="I87" i="15"/>
  <c r="I35" i="15"/>
  <c r="I592" i="15"/>
  <c r="I572" i="15"/>
  <c r="I413" i="15"/>
  <c r="I389" i="15"/>
  <c r="I380" i="15"/>
  <c r="I325" i="15"/>
  <c r="I175" i="15"/>
  <c r="I105" i="15"/>
  <c r="I52" i="15"/>
  <c r="I588" i="15"/>
  <c r="I571" i="15"/>
  <c r="I560" i="15"/>
  <c r="I551" i="15"/>
  <c r="I543" i="15"/>
  <c r="I528" i="15"/>
  <c r="I422" i="15"/>
  <c r="I399" i="15"/>
  <c r="I388" i="15"/>
  <c r="I377" i="15"/>
  <c r="I362" i="15"/>
  <c r="I351" i="15"/>
  <c r="I338" i="15"/>
  <c r="I322" i="15"/>
  <c r="E256" i="8"/>
  <c r="I199" i="15"/>
  <c r="I167" i="15"/>
  <c r="I131" i="15"/>
  <c r="I100" i="15"/>
  <c r="I72" i="15"/>
  <c r="I49" i="15"/>
  <c r="I24" i="15"/>
  <c r="I598" i="15"/>
  <c r="I591" i="15"/>
  <c r="I583" i="15"/>
  <c r="I576" i="15"/>
  <c r="I570" i="15"/>
  <c r="I562" i="15"/>
  <c r="I555" i="15"/>
  <c r="I548" i="15"/>
  <c r="I540" i="15"/>
  <c r="E496" i="8"/>
  <c r="I418" i="15"/>
  <c r="I402" i="15"/>
  <c r="I393" i="15"/>
  <c r="I383" i="15"/>
  <c r="I375" i="15"/>
  <c r="I356" i="15"/>
  <c r="I345" i="15"/>
  <c r="I334" i="15"/>
  <c r="I326" i="15"/>
  <c r="I319" i="15"/>
  <c r="E263" i="8"/>
  <c r="I207" i="15"/>
  <c r="I183" i="15"/>
  <c r="I165" i="15"/>
  <c r="I139" i="15"/>
  <c r="I115" i="15"/>
  <c r="I95" i="15"/>
  <c r="I57" i="15"/>
  <c r="I39" i="15"/>
  <c r="I20" i="15"/>
  <c r="E396" i="8"/>
  <c r="H153" i="15"/>
  <c r="E340" i="8"/>
  <c r="I113" i="15"/>
  <c r="I103" i="15"/>
  <c r="I93" i="15"/>
  <c r="I73" i="15"/>
  <c r="I65" i="15"/>
  <c r="I56" i="15"/>
  <c r="F45" i="8"/>
  <c r="I36" i="15"/>
  <c r="I28" i="15"/>
  <c r="I17" i="15"/>
  <c r="I595" i="15"/>
  <c r="I590" i="15"/>
  <c r="I584" i="15"/>
  <c r="I574" i="15"/>
  <c r="I568" i="15"/>
  <c r="I563" i="15"/>
  <c r="I552" i="15"/>
  <c r="I547" i="15"/>
  <c r="E543" i="8"/>
  <c r="F535" i="8"/>
  <c r="E516" i="8"/>
  <c r="I421" i="15"/>
  <c r="I415" i="15"/>
  <c r="I409" i="15"/>
  <c r="I397" i="15"/>
  <c r="I390" i="15"/>
  <c r="I385" i="15"/>
  <c r="I372" i="15"/>
  <c r="I366" i="15"/>
  <c r="I361" i="15"/>
  <c r="I348" i="15"/>
  <c r="I342" i="15"/>
  <c r="I335" i="15"/>
  <c r="I213" i="15"/>
  <c r="E157" i="8"/>
  <c r="I99" i="15"/>
  <c r="I88" i="15"/>
  <c r="I79" i="15"/>
  <c r="I60" i="15"/>
  <c r="I51" i="15"/>
  <c r="I41" i="15"/>
  <c r="I23" i="15"/>
  <c r="E247" i="8"/>
  <c r="E259" i="8"/>
  <c r="E289" i="8"/>
  <c r="E299" i="8"/>
  <c r="E503" i="8"/>
  <c r="H468" i="15"/>
  <c r="E437" i="8"/>
  <c r="E314" i="8"/>
  <c r="E245" i="8"/>
  <c r="F531" i="8"/>
  <c r="I532" i="15"/>
  <c r="I536" i="15"/>
  <c r="I549" i="15"/>
  <c r="I553" i="15"/>
  <c r="F561" i="8"/>
  <c r="I565" i="15"/>
  <c r="I569" i="15"/>
  <c r="I581" i="15"/>
  <c r="I585" i="15"/>
  <c r="I597" i="15"/>
  <c r="I320" i="15"/>
  <c r="I337" i="15"/>
  <c r="I341" i="15"/>
  <c r="I359" i="15"/>
  <c r="I364" i="15"/>
  <c r="F373" i="8"/>
  <c r="I378" i="15"/>
  <c r="I382" i="15"/>
  <c r="I401" i="15"/>
  <c r="I405" i="15"/>
  <c r="I423" i="15"/>
  <c r="I117" i="15"/>
  <c r="I143" i="15"/>
  <c r="I151" i="15"/>
  <c r="I211" i="15"/>
  <c r="I119" i="15"/>
  <c r="I179" i="15"/>
  <c r="I197" i="15"/>
  <c r="E507" i="8"/>
  <c r="E511" i="8"/>
  <c r="H485" i="15"/>
  <c r="E456" i="8"/>
  <c r="E230" i="8"/>
  <c r="E518" i="8"/>
  <c r="E463" i="8"/>
  <c r="E450" i="8"/>
  <c r="H428" i="15"/>
  <c r="E316" i="8"/>
  <c r="E300" i="8"/>
  <c r="H272" i="15"/>
  <c r="E257" i="8"/>
  <c r="H239" i="15"/>
  <c r="H388" i="15"/>
  <c r="H323" i="15"/>
  <c r="E331" i="8"/>
  <c r="H339" i="15"/>
  <c r="E347" i="8"/>
  <c r="H355" i="15"/>
  <c r="E363" i="8"/>
  <c r="H371" i="15"/>
  <c r="E379" i="8"/>
  <c r="H387" i="15"/>
  <c r="E395" i="8"/>
  <c r="H403" i="15"/>
  <c r="E411" i="8"/>
  <c r="E419" i="8"/>
  <c r="E423" i="8"/>
  <c r="E531" i="8"/>
  <c r="E392" i="8"/>
  <c r="E376" i="8"/>
  <c r="E360" i="8"/>
  <c r="E328" i="8"/>
  <c r="E201" i="8"/>
  <c r="H190" i="15"/>
  <c r="H176" i="15"/>
  <c r="E158" i="8"/>
  <c r="E155" i="8"/>
  <c r="E137" i="8"/>
  <c r="I10" i="15"/>
  <c r="I14" i="15"/>
  <c r="I26" i="15"/>
  <c r="I30" i="15"/>
  <c r="I42" i="15"/>
  <c r="I46" i="15"/>
  <c r="I58" i="15"/>
  <c r="I62" i="15"/>
  <c r="I74" i="15"/>
  <c r="I78" i="15"/>
  <c r="I90" i="15"/>
  <c r="I94" i="15"/>
  <c r="I106" i="15"/>
  <c r="I110" i="15"/>
  <c r="I16" i="15"/>
  <c r="I21" i="15"/>
  <c r="F27" i="8"/>
  <c r="I37" i="15"/>
  <c r="I43" i="15"/>
  <c r="I59" i="15"/>
  <c r="I64" i="15"/>
  <c r="I80" i="15"/>
  <c r="I85" i="15"/>
  <c r="I101" i="15"/>
  <c r="I107" i="15"/>
  <c r="E433" i="8"/>
  <c r="E444" i="8"/>
  <c r="E451" i="8"/>
  <c r="H454" i="15"/>
  <c r="H458" i="15"/>
  <c r="E465" i="8"/>
  <c r="H472" i="15"/>
  <c r="H483" i="15"/>
  <c r="E497" i="8"/>
  <c r="E513" i="8"/>
  <c r="E222" i="8"/>
  <c r="E236" i="8"/>
  <c r="H235" i="15"/>
  <c r="E251" i="8"/>
  <c r="H262" i="15"/>
  <c r="H269" i="15"/>
  <c r="E283" i="8"/>
  <c r="H301" i="15"/>
  <c r="E315" i="8"/>
  <c r="E119" i="8"/>
  <c r="H124" i="15"/>
  <c r="E127" i="8"/>
  <c r="H132" i="15"/>
  <c r="E135" i="8"/>
  <c r="H143" i="15"/>
  <c r="E151" i="8"/>
  <c r="E159" i="8"/>
  <c r="E167" i="8"/>
  <c r="E175" i="8"/>
  <c r="E183" i="8"/>
  <c r="H188" i="15"/>
  <c r="E191" i="8"/>
  <c r="E199" i="8"/>
  <c r="E207" i="8"/>
  <c r="H212" i="15"/>
  <c r="E215" i="8"/>
  <c r="H596" i="15"/>
  <c r="H594" i="15"/>
  <c r="E588" i="8"/>
  <c r="H580" i="15"/>
  <c r="E572" i="8"/>
  <c r="E564" i="8"/>
  <c r="H562" i="15"/>
  <c r="E556" i="8"/>
  <c r="E548" i="8"/>
  <c r="H418" i="15"/>
  <c r="E410" i="8"/>
  <c r="H378" i="15"/>
  <c r="E354" i="8"/>
  <c r="H346" i="15"/>
  <c r="H218" i="15"/>
  <c r="H200" i="15"/>
  <c r="E197" i="8"/>
  <c r="E182" i="8"/>
  <c r="E179" i="8"/>
  <c r="H165" i="15"/>
  <c r="H154" i="15"/>
  <c r="H136" i="15"/>
  <c r="E133" i="8"/>
  <c r="E118" i="8"/>
  <c r="H115" i="15"/>
  <c r="F116" i="8"/>
  <c r="F118" i="8"/>
  <c r="I120" i="15"/>
  <c r="I122" i="15"/>
  <c r="F126" i="8"/>
  <c r="I128" i="15"/>
  <c r="I130" i="15"/>
  <c r="I136" i="15"/>
  <c r="I138" i="15"/>
  <c r="F142" i="8"/>
  <c r="I144" i="15"/>
  <c r="I146" i="15"/>
  <c r="F150" i="8"/>
  <c r="I152" i="15"/>
  <c r="I154" i="15"/>
  <c r="F158" i="8"/>
  <c r="I160" i="15"/>
  <c r="I162" i="15"/>
  <c r="I168" i="15"/>
  <c r="I170" i="15"/>
  <c r="F174" i="8"/>
  <c r="I176" i="15"/>
  <c r="I178" i="15"/>
  <c r="F180" i="8"/>
  <c r="F182" i="8"/>
  <c r="I184" i="15"/>
  <c r="I186" i="15"/>
  <c r="F190" i="8"/>
  <c r="I192" i="15"/>
  <c r="I194" i="15"/>
  <c r="F196" i="8"/>
  <c r="I200" i="15"/>
  <c r="I202" i="15"/>
  <c r="I208" i="15"/>
  <c r="I210" i="15"/>
  <c r="F214" i="8"/>
  <c r="I216" i="15"/>
  <c r="I218" i="15"/>
  <c r="I137" i="15"/>
  <c r="I145" i="15"/>
  <c r="I169" i="15"/>
  <c r="I177" i="15"/>
  <c r="I201" i="15"/>
  <c r="I209" i="15"/>
  <c r="F217" i="8"/>
  <c r="E528" i="8"/>
  <c r="E530" i="8"/>
  <c r="E532" i="8"/>
  <c r="E536" i="8"/>
  <c r="E538" i="8"/>
  <c r="E540" i="8"/>
  <c r="H597" i="15"/>
  <c r="E595" i="8"/>
  <c r="E591" i="8"/>
  <c r="E589" i="8"/>
  <c r="E587" i="8"/>
  <c r="H581" i="15"/>
  <c r="H579" i="15"/>
  <c r="E573" i="8"/>
  <c r="H571" i="15"/>
  <c r="E567" i="8"/>
  <c r="H565" i="15"/>
  <c r="H563" i="15"/>
  <c r="E557" i="8"/>
  <c r="E555" i="8"/>
  <c r="E549" i="8"/>
  <c r="E547" i="8"/>
  <c r="I539" i="15"/>
  <c r="E537" i="8"/>
  <c r="H526" i="15"/>
  <c r="E520" i="8"/>
  <c r="E510" i="8"/>
  <c r="H504" i="15"/>
  <c r="E499" i="8"/>
  <c r="E489" i="8"/>
  <c r="H480" i="15"/>
  <c r="H475" i="15"/>
  <c r="E467" i="8"/>
  <c r="H462" i="15"/>
  <c r="H457" i="15"/>
  <c r="H448" i="15"/>
  <c r="E443" i="8"/>
  <c r="H438" i="15"/>
  <c r="E435" i="8"/>
  <c r="E425" i="8"/>
  <c r="H422" i="15"/>
  <c r="I419" i="15"/>
  <c r="E414" i="8"/>
  <c r="I411" i="15"/>
  <c r="I408" i="15"/>
  <c r="I400" i="15"/>
  <c r="H398" i="15"/>
  <c r="E390" i="8"/>
  <c r="I387" i="15"/>
  <c r="I379" i="15"/>
  <c r="I376" i="15"/>
  <c r="I368" i="15"/>
  <c r="E366" i="8"/>
  <c r="F363" i="8"/>
  <c r="H358" i="15"/>
  <c r="I355" i="15"/>
  <c r="E350" i="8"/>
  <c r="I347" i="15"/>
  <c r="I344" i="15"/>
  <c r="I336" i="15"/>
  <c r="E334" i="8"/>
  <c r="H326" i="15"/>
  <c r="I323" i="15"/>
  <c r="E303" i="8"/>
  <c r="H290" i="15"/>
  <c r="E285" i="8"/>
  <c r="E281" i="8"/>
  <c r="H275" i="15"/>
  <c r="E271" i="8"/>
  <c r="E258" i="8"/>
  <c r="E238" i="8"/>
  <c r="E220" i="8"/>
  <c r="E216" i="8"/>
  <c r="H213" i="15"/>
  <c r="H202" i="15"/>
  <c r="E198" i="8"/>
  <c r="I187" i="15"/>
  <c r="E184" i="8"/>
  <c r="I173" i="15"/>
  <c r="E170" i="8"/>
  <c r="I159" i="15"/>
  <c r="I155" i="15"/>
  <c r="E145" i="8"/>
  <c r="I141" i="15"/>
  <c r="H131" i="15"/>
  <c r="I127" i="15"/>
  <c r="E117" i="8"/>
  <c r="I111" i="15"/>
  <c r="I89" i="15"/>
  <c r="I83" i="15"/>
  <c r="I61" i="15"/>
  <c r="I55" i="15"/>
  <c r="I33" i="15"/>
  <c r="I25" i="15"/>
  <c r="F12" i="8"/>
  <c r="E597" i="8"/>
  <c r="E579" i="8"/>
  <c r="H555" i="15"/>
  <c r="E445" i="8"/>
  <c r="H445" i="15"/>
  <c r="E424" i="8"/>
  <c r="H424" i="15"/>
  <c r="E418" i="8"/>
  <c r="E412" i="8"/>
  <c r="H412" i="15"/>
  <c r="E400" i="8"/>
  <c r="H400" i="15"/>
  <c r="E388" i="8"/>
  <c r="E372" i="8"/>
  <c r="H372" i="15"/>
  <c r="H354" i="15"/>
  <c r="E348" i="8"/>
  <c r="H348" i="15"/>
  <c r="E336" i="8"/>
  <c r="H336" i="15"/>
  <c r="E324" i="8"/>
  <c r="H324" i="15"/>
  <c r="H289" i="15"/>
  <c r="E278" i="8"/>
  <c r="H278" i="15"/>
  <c r="E246" i="8"/>
  <c r="H246" i="15"/>
  <c r="E235" i="8"/>
  <c r="E200" i="8"/>
  <c r="E188" i="8"/>
  <c r="H182" i="15"/>
  <c r="E176" i="8"/>
  <c r="E142" i="8"/>
  <c r="H142" i="15"/>
  <c r="E136" i="8"/>
  <c r="E124" i="8"/>
  <c r="H118" i="15"/>
  <c r="E522" i="8"/>
  <c r="H522" i="15"/>
  <c r="E514" i="8"/>
  <c r="H514" i="15"/>
  <c r="E506" i="8"/>
  <c r="H506" i="15"/>
  <c r="E502" i="8"/>
  <c r="H502" i="15"/>
  <c r="E498" i="8"/>
  <c r="H498" i="15"/>
  <c r="E491" i="8"/>
  <c r="H491" i="15"/>
  <c r="E487" i="8"/>
  <c r="H487" i="15"/>
  <c r="E484" i="8"/>
  <c r="H484" i="15"/>
  <c r="E466" i="8"/>
  <c r="H466" i="15"/>
  <c r="E459" i="8"/>
  <c r="H459" i="15"/>
  <c r="E434" i="8"/>
  <c r="H434" i="15"/>
  <c r="E427" i="8"/>
  <c r="H427" i="15"/>
  <c r="E309" i="8"/>
  <c r="H309" i="15"/>
  <c r="E306" i="8"/>
  <c r="H306" i="15"/>
  <c r="E302" i="8"/>
  <c r="H302" i="15"/>
  <c r="E291" i="8"/>
  <c r="H291" i="15"/>
  <c r="E284" i="8"/>
  <c r="H284" i="15"/>
  <c r="E277" i="8"/>
  <c r="H277" i="15"/>
  <c r="E274" i="8"/>
  <c r="H274" i="15"/>
  <c r="H259" i="15"/>
  <c r="E252" i="8"/>
  <c r="H252" i="15"/>
  <c r="H245" i="15"/>
  <c r="E231" i="8"/>
  <c r="H231" i="15"/>
  <c r="E227" i="8"/>
  <c r="H227" i="15"/>
  <c r="F6" i="8"/>
  <c r="I6" i="15"/>
  <c r="E581" i="8"/>
  <c r="E563" i="8"/>
  <c r="E539" i="8"/>
  <c r="H539" i="15"/>
  <c r="E533" i="8"/>
  <c r="H533" i="15"/>
  <c r="E527" i="8"/>
  <c r="H527" i="15"/>
  <c r="E481" i="8"/>
  <c r="H481" i="15"/>
  <c r="E449" i="8"/>
  <c r="H449" i="15"/>
  <c r="E420" i="8"/>
  <c r="H420" i="15"/>
  <c r="H390" i="15"/>
  <c r="E378" i="8"/>
  <c r="E332" i="8"/>
  <c r="H332" i="15"/>
  <c r="E250" i="8"/>
  <c r="H250" i="15"/>
  <c r="E239" i="8"/>
  <c r="E204" i="8"/>
  <c r="H204" i="15"/>
  <c r="E192" i="8"/>
  <c r="H192" i="15"/>
  <c r="E162" i="8"/>
  <c r="H162" i="15"/>
  <c r="E156" i="8"/>
  <c r="H156" i="15"/>
  <c r="E580" i="8"/>
  <c r="H572" i="15"/>
  <c r="H538" i="15"/>
  <c r="H530" i="15"/>
  <c r="E525" i="8"/>
  <c r="H525" i="15"/>
  <c r="E509" i="8"/>
  <c r="H509" i="15"/>
  <c r="E493" i="8"/>
  <c r="H493" i="15"/>
  <c r="E479" i="8"/>
  <c r="H479" i="15"/>
  <c r="E447" i="8"/>
  <c r="H447" i="15"/>
  <c r="H433" i="15"/>
  <c r="E417" i="8"/>
  <c r="H417" i="15"/>
  <c r="H411" i="15"/>
  <c r="E403" i="8"/>
  <c r="H395" i="15"/>
  <c r="E387" i="8"/>
  <c r="H379" i="15"/>
  <c r="E371" i="8"/>
  <c r="H363" i="15"/>
  <c r="E355" i="8"/>
  <c r="H347" i="15"/>
  <c r="E339" i="8"/>
  <c r="H331" i="15"/>
  <c r="E323" i="8"/>
  <c r="H315" i="15"/>
  <c r="E301" i="8"/>
  <c r="E280" i="8"/>
  <c r="H280" i="15"/>
  <c r="E266" i="8"/>
  <c r="H266" i="15"/>
  <c r="E237" i="8"/>
  <c r="H237" i="15"/>
  <c r="H230" i="15"/>
  <c r="E223" i="8"/>
  <c r="H223" i="15"/>
  <c r="E217" i="8"/>
  <c r="H217" i="15"/>
  <c r="E203" i="8"/>
  <c r="H203" i="15"/>
  <c r="E187" i="8"/>
  <c r="H187" i="15"/>
  <c r="E161" i="8"/>
  <c r="H161" i="15"/>
  <c r="E123" i="8"/>
  <c r="H123" i="15"/>
  <c r="H117" i="15"/>
  <c r="H589" i="15"/>
  <c r="E474" i="8"/>
  <c r="H474" i="15"/>
  <c r="E442" i="8"/>
  <c r="H442" i="15"/>
  <c r="H392" i="15"/>
  <c r="E386" i="8"/>
  <c r="H386" i="15"/>
  <c r="E368" i="8"/>
  <c r="H368" i="15"/>
  <c r="E346" i="8"/>
  <c r="E322" i="8"/>
  <c r="H322" i="15"/>
  <c r="E296" i="8"/>
  <c r="H296" i="15"/>
  <c r="E178" i="8"/>
  <c r="H178" i="15"/>
  <c r="E172" i="8"/>
  <c r="H172" i="15"/>
  <c r="E146" i="8"/>
  <c r="H146" i="15"/>
  <c r="E140" i="8"/>
  <c r="H140" i="15"/>
  <c r="E598" i="8"/>
  <c r="H598" i="15"/>
  <c r="E590" i="8"/>
  <c r="H590" i="15"/>
  <c r="E582" i="8"/>
  <c r="H582" i="15"/>
  <c r="E574" i="8"/>
  <c r="H574" i="15"/>
  <c r="E566" i="8"/>
  <c r="H566" i="15"/>
  <c r="E558" i="8"/>
  <c r="H558" i="15"/>
  <c r="E550" i="8"/>
  <c r="H550" i="15"/>
  <c r="H513" i="15"/>
  <c r="E483" i="8"/>
  <c r="E461" i="8"/>
  <c r="H461" i="15"/>
  <c r="E429" i="8"/>
  <c r="H429" i="15"/>
  <c r="H419" i="15"/>
  <c r="E409" i="8"/>
  <c r="H409" i="15"/>
  <c r="E401" i="8"/>
  <c r="H401" i="15"/>
  <c r="E393" i="8"/>
  <c r="H393" i="15"/>
  <c r="E385" i="8"/>
  <c r="H385" i="15"/>
  <c r="E377" i="8"/>
  <c r="H377" i="15"/>
  <c r="E369" i="8"/>
  <c r="H369" i="15"/>
  <c r="E361" i="8"/>
  <c r="H361" i="15"/>
  <c r="E353" i="8"/>
  <c r="H353" i="15"/>
  <c r="E345" i="8"/>
  <c r="H345" i="15"/>
  <c r="E337" i="8"/>
  <c r="H337" i="15"/>
  <c r="E329" i="8"/>
  <c r="H329" i="15"/>
  <c r="E321" i="8"/>
  <c r="H321" i="15"/>
  <c r="E312" i="8"/>
  <c r="H312" i="15"/>
  <c r="E298" i="8"/>
  <c r="H298" i="15"/>
  <c r="E269" i="8"/>
  <c r="E248" i="8"/>
  <c r="H248" i="15"/>
  <c r="E234" i="8"/>
  <c r="H234" i="15"/>
  <c r="E219" i="8"/>
  <c r="H219" i="15"/>
  <c r="E205" i="8"/>
  <c r="H205" i="15"/>
  <c r="H197" i="15"/>
  <c r="E189" i="8"/>
  <c r="H189" i="15"/>
  <c r="H179" i="15"/>
  <c r="E171" i="8"/>
  <c r="H171" i="15"/>
  <c r="H145" i="15"/>
  <c r="E141" i="8"/>
  <c r="H141" i="15"/>
  <c r="H137" i="15"/>
  <c r="E125" i="8"/>
  <c r="H125" i="15"/>
  <c r="E121" i="8"/>
  <c r="H121" i="15"/>
  <c r="E115" i="8"/>
  <c r="E524" i="8"/>
  <c r="H524" i="15"/>
  <c r="H520" i="15"/>
  <c r="E512" i="8"/>
  <c r="H512" i="15"/>
  <c r="E508" i="8"/>
  <c r="H508" i="15"/>
  <c r="E504" i="8"/>
  <c r="E485" i="8"/>
  <c r="E482" i="8"/>
  <c r="H482" i="15"/>
  <c r="E475" i="8"/>
  <c r="E471" i="8"/>
  <c r="H471" i="15"/>
  <c r="E457" i="8"/>
  <c r="E453" i="8"/>
  <c r="H453" i="15"/>
  <c r="E446" i="8"/>
  <c r="H446" i="15"/>
  <c r="E439" i="8"/>
  <c r="H439" i="15"/>
  <c r="E311" i="8"/>
  <c r="H311" i="15"/>
  <c r="E307" i="8"/>
  <c r="H307" i="15"/>
  <c r="E304" i="8"/>
  <c r="H304" i="15"/>
  <c r="H300" i="15"/>
  <c r="E297" i="8"/>
  <c r="H297" i="15"/>
  <c r="E279" i="8"/>
  <c r="H279" i="15"/>
  <c r="E272" i="8"/>
  <c r="E268" i="8"/>
  <c r="H268" i="15"/>
  <c r="E261" i="8"/>
  <c r="H261" i="15"/>
  <c r="E254" i="8"/>
  <c r="H254" i="15"/>
  <c r="E243" i="8"/>
  <c r="H243" i="15"/>
  <c r="H236" i="15"/>
  <c r="E233" i="8"/>
  <c r="H233" i="15"/>
  <c r="H222" i="15"/>
  <c r="E6" i="8"/>
  <c r="H6" i="15"/>
  <c r="K417" i="8"/>
  <c r="K413" i="8"/>
  <c r="K409" i="8"/>
  <c r="K405" i="8"/>
  <c r="K401" i="8"/>
  <c r="K397" i="8"/>
  <c r="K393" i="8"/>
  <c r="K389" i="8"/>
  <c r="K385" i="8"/>
  <c r="K381" i="8"/>
  <c r="K377" i="8"/>
  <c r="K373" i="8"/>
  <c r="K369" i="8"/>
  <c r="K365" i="8"/>
  <c r="K361" i="8"/>
  <c r="K357" i="8"/>
  <c r="K353" i="8"/>
  <c r="K349" i="8"/>
  <c r="K345" i="8"/>
  <c r="K341" i="8"/>
  <c r="K337" i="8"/>
  <c r="K333" i="8"/>
  <c r="K329" i="8"/>
  <c r="K325" i="8"/>
  <c r="K321" i="8"/>
  <c r="K317" i="8"/>
  <c r="K313" i="8"/>
  <c r="K309" i="8"/>
  <c r="K305" i="8"/>
  <c r="K301" i="8"/>
  <c r="K297" i="8"/>
  <c r="K293" i="8"/>
  <c r="K289" i="8"/>
  <c r="K285" i="8"/>
  <c r="K281" i="8"/>
  <c r="K277" i="8"/>
  <c r="K273" i="8"/>
  <c r="K269" i="8"/>
  <c r="K265" i="8"/>
  <c r="K261" i="8"/>
  <c r="K257" i="8"/>
  <c r="K253" i="8"/>
  <c r="K249" i="8"/>
  <c r="K245" i="8"/>
  <c r="K241" i="8"/>
  <c r="K237" i="8"/>
  <c r="K233" i="8"/>
  <c r="K229" i="8"/>
  <c r="K225" i="8"/>
  <c r="K221" i="8"/>
  <c r="K217" i="8"/>
  <c r="K213" i="8"/>
  <c r="K209" i="8"/>
  <c r="K205" i="8"/>
  <c r="K201" i="8"/>
  <c r="K197" i="8"/>
  <c r="K193" i="8"/>
  <c r="K189" i="8"/>
  <c r="K185" i="8"/>
  <c r="K181" i="8"/>
  <c r="K177" i="8"/>
  <c r="K173" i="8"/>
  <c r="K169" i="8"/>
  <c r="K165" i="8"/>
  <c r="K161" i="8"/>
  <c r="K157" i="8"/>
  <c r="K153" i="8"/>
  <c r="K149" i="8"/>
  <c r="K145" i="8"/>
  <c r="K141" i="8"/>
  <c r="K137" i="8"/>
  <c r="K133" i="8"/>
  <c r="K129" i="8"/>
  <c r="K125" i="8"/>
  <c r="K121" i="8"/>
  <c r="K117" i="8"/>
  <c r="K113" i="8"/>
  <c r="K109" i="8"/>
  <c r="K105" i="8"/>
  <c r="K101" i="8"/>
  <c r="K97" i="8"/>
  <c r="K93" i="8"/>
  <c r="K89" i="8"/>
  <c r="K85" i="8"/>
  <c r="K81" i="8"/>
  <c r="K77" i="8"/>
  <c r="K73" i="8"/>
  <c r="K69" i="8"/>
  <c r="K65" i="8"/>
  <c r="K61" i="8"/>
  <c r="K57" i="8"/>
  <c r="K53" i="8"/>
  <c r="K49" i="8"/>
  <c r="K45" i="8"/>
  <c r="K41" i="8"/>
  <c r="K37" i="8"/>
  <c r="K33" i="8"/>
  <c r="K29" i="8"/>
  <c r="K25" i="8"/>
  <c r="K21" i="8"/>
  <c r="K17" i="8"/>
  <c r="K13" i="8"/>
  <c r="K9" i="8"/>
  <c r="F274" i="8"/>
  <c r="F61" i="8"/>
  <c r="F49" i="8"/>
  <c r="F37" i="8"/>
  <c r="F13" i="8"/>
  <c r="K593" i="8"/>
  <c r="K577" i="8"/>
  <c r="K565" i="8"/>
  <c r="K557" i="8"/>
  <c r="K545" i="8"/>
  <c r="K533" i="8"/>
  <c r="K521" i="8"/>
  <c r="K505" i="8"/>
  <c r="K497" i="8"/>
  <c r="K485" i="8"/>
  <c r="K473" i="8"/>
  <c r="K457" i="8"/>
  <c r="K449" i="8"/>
  <c r="K445" i="8"/>
  <c r="K437" i="8"/>
  <c r="K425" i="8"/>
  <c r="F598" i="8"/>
  <c r="F596" i="8"/>
  <c r="F594" i="8"/>
  <c r="F592" i="8"/>
  <c r="F590" i="8"/>
  <c r="F588" i="8"/>
  <c r="F586" i="8"/>
  <c r="F584" i="8"/>
  <c r="F582" i="8"/>
  <c r="F578" i="8"/>
  <c r="F576" i="8"/>
  <c r="F572" i="8"/>
  <c r="F570" i="8"/>
  <c r="F568" i="8"/>
  <c r="F566" i="8"/>
  <c r="F560" i="8"/>
  <c r="F556" i="8"/>
  <c r="F554" i="8"/>
  <c r="F550" i="8"/>
  <c r="F548" i="8"/>
  <c r="F546" i="8"/>
  <c r="F540" i="8"/>
  <c r="F538" i="8"/>
  <c r="F536" i="8"/>
  <c r="F532" i="8"/>
  <c r="F476" i="8"/>
  <c r="F444" i="8"/>
  <c r="F423" i="8"/>
  <c r="F417" i="8"/>
  <c r="F415" i="8"/>
  <c r="F411" i="8"/>
  <c r="F409" i="8"/>
  <c r="F407" i="8"/>
  <c r="F405" i="8"/>
  <c r="F401" i="8"/>
  <c r="F393" i="8"/>
  <c r="F389" i="8"/>
  <c r="F387" i="8"/>
  <c r="F385" i="8"/>
  <c r="F383" i="8"/>
  <c r="F381" i="8"/>
  <c r="F377" i="8"/>
  <c r="F375" i="8"/>
  <c r="F367" i="8"/>
  <c r="F361" i="8"/>
  <c r="F359" i="8"/>
  <c r="F357" i="8"/>
  <c r="F351" i="8"/>
  <c r="F349" i="8"/>
  <c r="F345" i="8"/>
  <c r="F343" i="8"/>
  <c r="F341" i="8"/>
  <c r="F337" i="8"/>
  <c r="F335" i="8"/>
  <c r="F333" i="8"/>
  <c r="F329" i="8"/>
  <c r="F321" i="8"/>
  <c r="F319" i="8"/>
  <c r="F298" i="8"/>
  <c r="F266" i="8"/>
  <c r="F234" i="8"/>
  <c r="F215" i="8"/>
  <c r="F211" i="8"/>
  <c r="F207" i="8"/>
  <c r="F201" i="8"/>
  <c r="F197" i="8"/>
  <c r="F189" i="8"/>
  <c r="F187" i="8"/>
  <c r="F183" i="8"/>
  <c r="F181" i="8"/>
  <c r="F179" i="8"/>
  <c r="F175" i="8"/>
  <c r="F169" i="8"/>
  <c r="F167" i="8"/>
  <c r="F159" i="8"/>
  <c r="F157" i="8"/>
  <c r="F151" i="8"/>
  <c r="F149" i="8"/>
  <c r="F143" i="8"/>
  <c r="F137" i="8"/>
  <c r="F133" i="8"/>
  <c r="F131" i="8"/>
  <c r="F119" i="8"/>
  <c r="F117" i="8"/>
  <c r="F115" i="8"/>
  <c r="F92" i="8"/>
  <c r="F88" i="8"/>
  <c r="F80" i="8"/>
  <c r="F64" i="8"/>
  <c r="F56" i="8"/>
  <c r="F44" i="8"/>
  <c r="F28" i="8"/>
  <c r="F24" i="8"/>
  <c r="F20" i="8"/>
  <c r="F16" i="8"/>
  <c r="K596" i="8"/>
  <c r="K592" i="8"/>
  <c r="K588" i="8"/>
  <c r="K584" i="8"/>
  <c r="K580" i="8"/>
  <c r="K576" i="8"/>
  <c r="K572" i="8"/>
  <c r="K568" i="8"/>
  <c r="K564" i="8"/>
  <c r="K560" i="8"/>
  <c r="K556" i="8"/>
  <c r="K552" i="8"/>
  <c r="K548" i="8"/>
  <c r="K544" i="8"/>
  <c r="K540" i="8"/>
  <c r="K536" i="8"/>
  <c r="K532" i="8"/>
  <c r="K528" i="8"/>
  <c r="K524" i="8"/>
  <c r="K520" i="8"/>
  <c r="K516" i="8"/>
  <c r="K512" i="8"/>
  <c r="K508" i="8"/>
  <c r="K504" i="8"/>
  <c r="K500" i="8"/>
  <c r="K496" i="8"/>
  <c r="K492" i="8"/>
  <c r="K488" i="8"/>
  <c r="K484" i="8"/>
  <c r="K480" i="8"/>
  <c r="K476" i="8"/>
  <c r="K472" i="8"/>
  <c r="K468" i="8"/>
  <c r="K464" i="8"/>
  <c r="K460" i="8"/>
  <c r="K456" i="8"/>
  <c r="K452" i="8"/>
  <c r="K448" i="8"/>
  <c r="K444" i="8"/>
  <c r="K440" i="8"/>
  <c r="K436" i="8"/>
  <c r="K432" i="8"/>
  <c r="K428" i="8"/>
  <c r="K424" i="8"/>
  <c r="K420" i="8"/>
  <c r="K416" i="8"/>
  <c r="K412" i="8"/>
  <c r="K408" i="8"/>
  <c r="K404" i="8"/>
  <c r="K400" i="8"/>
  <c r="K396" i="8"/>
  <c r="K392" i="8"/>
  <c r="K388" i="8"/>
  <c r="K384" i="8"/>
  <c r="K380" i="8"/>
  <c r="K376" i="8"/>
  <c r="K372" i="8"/>
  <c r="K368" i="8"/>
  <c r="K364" i="8"/>
  <c r="K360" i="8"/>
  <c r="K356" i="8"/>
  <c r="K352" i="8"/>
  <c r="K348" i="8"/>
  <c r="K344" i="8"/>
  <c r="K340" i="8"/>
  <c r="K336" i="8"/>
  <c r="K332" i="8"/>
  <c r="K328" i="8"/>
  <c r="K324" i="8"/>
  <c r="K320" i="8"/>
  <c r="K316" i="8"/>
  <c r="K312" i="8"/>
  <c r="K308" i="8"/>
  <c r="K304" i="8"/>
  <c r="K300" i="8"/>
  <c r="K296" i="8"/>
  <c r="K292" i="8"/>
  <c r="K288" i="8"/>
  <c r="K284" i="8"/>
  <c r="K280" i="8"/>
  <c r="K276" i="8"/>
  <c r="K272" i="8"/>
  <c r="K268" i="8"/>
  <c r="K264" i="8"/>
  <c r="K260" i="8"/>
  <c r="K256" i="8"/>
  <c r="K252" i="8"/>
  <c r="K248" i="8"/>
  <c r="K244" i="8"/>
  <c r="K240" i="8"/>
  <c r="K236" i="8"/>
  <c r="K232" i="8"/>
  <c r="K228" i="8"/>
  <c r="K224" i="8"/>
  <c r="K220" i="8"/>
  <c r="K216" i="8"/>
  <c r="K212" i="8"/>
  <c r="K208" i="8"/>
  <c r="K204" i="8"/>
  <c r="K200" i="8"/>
  <c r="K196" i="8"/>
  <c r="K192" i="8"/>
  <c r="K188" i="8"/>
  <c r="K184" i="8"/>
  <c r="K180" i="8"/>
  <c r="K176" i="8"/>
  <c r="K172" i="8"/>
  <c r="K168" i="8"/>
  <c r="K164" i="8"/>
  <c r="K160" i="8"/>
  <c r="K156" i="8"/>
  <c r="K152" i="8"/>
  <c r="K148" i="8"/>
  <c r="K144" i="8"/>
  <c r="K140" i="8"/>
  <c r="K136" i="8"/>
  <c r="K132" i="8"/>
  <c r="K128" i="8"/>
  <c r="K124" i="8"/>
  <c r="K120" i="8"/>
  <c r="K116" i="8"/>
  <c r="K112" i="8"/>
  <c r="K108" i="8"/>
  <c r="K104" i="8"/>
  <c r="K100" i="8"/>
  <c r="K96" i="8"/>
  <c r="K92" i="8"/>
  <c r="K88" i="8"/>
  <c r="K84" i="8"/>
  <c r="K80" i="8"/>
  <c r="K76" i="8"/>
  <c r="K72" i="8"/>
  <c r="K68" i="8"/>
  <c r="K64" i="8"/>
  <c r="K60" i="8"/>
  <c r="K56" i="8"/>
  <c r="K52" i="8"/>
  <c r="K48" i="8"/>
  <c r="K44" i="8"/>
  <c r="K40" i="8"/>
  <c r="K36" i="8"/>
  <c r="K32" i="8"/>
  <c r="K28" i="8"/>
  <c r="K24" i="8"/>
  <c r="K20" i="8"/>
  <c r="K16" i="8"/>
  <c r="K12" i="8"/>
  <c r="K8" i="8"/>
  <c r="F484" i="8"/>
  <c r="F452" i="8"/>
  <c r="F242" i="8"/>
  <c r="F101" i="8"/>
  <c r="F65" i="8"/>
  <c r="F41" i="8"/>
  <c r="F9" i="8"/>
  <c r="K589" i="8"/>
  <c r="K585" i="8"/>
  <c r="K573" i="8"/>
  <c r="K561" i="8"/>
  <c r="K549" i="8"/>
  <c r="K537" i="8"/>
  <c r="K525" i="8"/>
  <c r="K513" i="8"/>
  <c r="K501" i="8"/>
  <c r="K489" i="8"/>
  <c r="K477" i="8"/>
  <c r="K465" i="8"/>
  <c r="K429" i="8"/>
  <c r="F468" i="8"/>
  <c r="F290" i="8"/>
  <c r="F107" i="8"/>
  <c r="F67" i="8"/>
  <c r="F59" i="8"/>
  <c r="F51" i="8"/>
  <c r="F39" i="8"/>
  <c r="K595" i="8"/>
  <c r="K587" i="8"/>
  <c r="K579" i="8"/>
  <c r="K571" i="8"/>
  <c r="K563" i="8"/>
  <c r="K555" i="8"/>
  <c r="K543" i="8"/>
  <c r="K535" i="8"/>
  <c r="K527" i="8"/>
  <c r="K519" i="8"/>
  <c r="K511" i="8"/>
  <c r="K507" i="8"/>
  <c r="K503" i="8"/>
  <c r="K499" i="8"/>
  <c r="K491" i="8"/>
  <c r="K487" i="8"/>
  <c r="K483" i="8"/>
  <c r="K479" i="8"/>
  <c r="K475" i="8"/>
  <c r="K471" i="8"/>
  <c r="K467" i="8"/>
  <c r="K463" i="8"/>
  <c r="K459" i="8"/>
  <c r="K455" i="8"/>
  <c r="K451" i="8"/>
  <c r="K447" i="8"/>
  <c r="K443" i="8"/>
  <c r="K439" i="8"/>
  <c r="K435" i="8"/>
  <c r="K431" i="8"/>
  <c r="K427" i="8"/>
  <c r="K423" i="8"/>
  <c r="K419" i="8"/>
  <c r="K415" i="8"/>
  <c r="K411" i="8"/>
  <c r="K407" i="8"/>
  <c r="K403" i="8"/>
  <c r="K399" i="8"/>
  <c r="K395" i="8"/>
  <c r="K391" i="8"/>
  <c r="K387" i="8"/>
  <c r="K383" i="8"/>
  <c r="K379" i="8"/>
  <c r="K375" i="8"/>
  <c r="K371" i="8"/>
  <c r="K367" i="8"/>
  <c r="K363" i="8"/>
  <c r="K359" i="8"/>
  <c r="K355" i="8"/>
  <c r="K351" i="8"/>
  <c r="K347" i="8"/>
  <c r="K343" i="8"/>
  <c r="K339" i="8"/>
  <c r="K335" i="8"/>
  <c r="K331" i="8"/>
  <c r="K327" i="8"/>
  <c r="K323" i="8"/>
  <c r="K319" i="8"/>
  <c r="K315" i="8"/>
  <c r="K311" i="8"/>
  <c r="K307" i="8"/>
  <c r="K303" i="8"/>
  <c r="K299" i="8"/>
  <c r="K295" i="8"/>
  <c r="K291" i="8"/>
  <c r="K287" i="8"/>
  <c r="K283" i="8"/>
  <c r="K279" i="8"/>
  <c r="K275" i="8"/>
  <c r="K271" i="8"/>
  <c r="K267" i="8"/>
  <c r="K263" i="8"/>
  <c r="K259" i="8"/>
  <c r="K255" i="8"/>
  <c r="K251" i="8"/>
  <c r="K247" i="8"/>
  <c r="K243" i="8"/>
  <c r="K239" i="8"/>
  <c r="K235" i="8"/>
  <c r="K231" i="8"/>
  <c r="K227" i="8"/>
  <c r="K223" i="8"/>
  <c r="K219" i="8"/>
  <c r="K215" i="8"/>
  <c r="K211" i="8"/>
  <c r="K207" i="8"/>
  <c r="K203" i="8"/>
  <c r="K199" i="8"/>
  <c r="K195" i="8"/>
  <c r="K191" i="8"/>
  <c r="K187" i="8"/>
  <c r="K183" i="8"/>
  <c r="K179" i="8"/>
  <c r="K175" i="8"/>
  <c r="K171" i="8"/>
  <c r="K167" i="8"/>
  <c r="K163" i="8"/>
  <c r="K159" i="8"/>
  <c r="K155" i="8"/>
  <c r="K151" i="8"/>
  <c r="K147" i="8"/>
  <c r="K143" i="8"/>
  <c r="K139" i="8"/>
  <c r="K135" i="8"/>
  <c r="K131" i="8"/>
  <c r="K127" i="8"/>
  <c r="K123" i="8"/>
  <c r="K119" i="8"/>
  <c r="K115" i="8"/>
  <c r="K111" i="8"/>
  <c r="K107" i="8"/>
  <c r="K103" i="8"/>
  <c r="K99" i="8"/>
  <c r="K95" i="8"/>
  <c r="K91" i="8"/>
  <c r="K87" i="8"/>
  <c r="K83" i="8"/>
  <c r="K79" i="8"/>
  <c r="K75" i="8"/>
  <c r="K71" i="8"/>
  <c r="K67" i="8"/>
  <c r="K63" i="8"/>
  <c r="K59" i="8"/>
  <c r="K55" i="8"/>
  <c r="K51" i="8"/>
  <c r="K47" i="8"/>
  <c r="K43" i="8"/>
  <c r="K39" i="8"/>
  <c r="K35" i="8"/>
  <c r="K31" i="8"/>
  <c r="K27" i="8"/>
  <c r="K23" i="8"/>
  <c r="K19" i="8"/>
  <c r="K15" i="8"/>
  <c r="K11" i="8"/>
  <c r="K7" i="8"/>
  <c r="F306" i="8"/>
  <c r="F93" i="8"/>
  <c r="F81" i="8"/>
  <c r="F33" i="8"/>
  <c r="F29" i="8"/>
  <c r="F17" i="8"/>
  <c r="K597" i="8"/>
  <c r="K581" i="8"/>
  <c r="K569" i="8"/>
  <c r="K553" i="8"/>
  <c r="K541" i="8"/>
  <c r="K529" i="8"/>
  <c r="K517" i="8"/>
  <c r="K509" i="8"/>
  <c r="K493" i="8"/>
  <c r="K481" i="8"/>
  <c r="K469" i="8"/>
  <c r="K461" i="8"/>
  <c r="K453" i="8"/>
  <c r="K441" i="8"/>
  <c r="K433" i="8"/>
  <c r="K421" i="8"/>
  <c r="F436" i="8"/>
  <c r="F258" i="8"/>
  <c r="F226" i="8"/>
  <c r="F111" i="8"/>
  <c r="F103" i="8"/>
  <c r="F95" i="8"/>
  <c r="F79" i="8"/>
  <c r="F43" i="8"/>
  <c r="F35" i="8"/>
  <c r="F15" i="8"/>
  <c r="F7" i="8"/>
  <c r="K591" i="8"/>
  <c r="K583" i="8"/>
  <c r="K575" i="8"/>
  <c r="K567" i="8"/>
  <c r="K559" i="8"/>
  <c r="K551" i="8"/>
  <c r="K547" i="8"/>
  <c r="K539" i="8"/>
  <c r="K531" i="8"/>
  <c r="K523" i="8"/>
  <c r="K515" i="8"/>
  <c r="K495" i="8"/>
  <c r="K6" i="8"/>
  <c r="F597" i="8"/>
  <c r="F587" i="8"/>
  <c r="F585" i="8"/>
  <c r="F581" i="8"/>
  <c r="F575" i="8"/>
  <c r="F569" i="8"/>
  <c r="F567" i="8"/>
  <c r="F565" i="8"/>
  <c r="F563" i="8"/>
  <c r="F559" i="8"/>
  <c r="F553" i="8"/>
  <c r="F551" i="8"/>
  <c r="F549" i="8"/>
  <c r="F547" i="8"/>
  <c r="F537" i="8"/>
  <c r="F533" i="8"/>
  <c r="F529" i="8"/>
  <c r="F492" i="8"/>
  <c r="F460" i="8"/>
  <c r="F428" i="8"/>
  <c r="F422" i="8"/>
  <c r="F420" i="8"/>
  <c r="F418" i="8"/>
  <c r="F408" i="8"/>
  <c r="F406" i="8"/>
  <c r="F398" i="8"/>
  <c r="F394" i="8"/>
  <c r="F390" i="8"/>
  <c r="F388" i="8"/>
  <c r="F386" i="8"/>
  <c r="F382" i="8"/>
  <c r="F380" i="8"/>
  <c r="F378" i="8"/>
  <c r="F374" i="8"/>
  <c r="F370" i="8"/>
  <c r="F366" i="8"/>
  <c r="F364" i="8"/>
  <c r="F358" i="8"/>
  <c r="F344" i="8"/>
  <c r="F342" i="8"/>
  <c r="F340" i="8"/>
  <c r="F338" i="8"/>
  <c r="F334" i="8"/>
  <c r="F324" i="8"/>
  <c r="F322" i="8"/>
  <c r="F320" i="8"/>
  <c r="F314" i="8"/>
  <c r="F282" i="8"/>
  <c r="F250" i="8"/>
  <c r="F218" i="8"/>
  <c r="F216" i="8"/>
  <c r="F210" i="8"/>
  <c r="F208" i="8"/>
  <c r="F202" i="8"/>
  <c r="F200" i="8"/>
  <c r="F194" i="8"/>
  <c r="F192" i="8"/>
  <c r="F186" i="8"/>
  <c r="F184" i="8"/>
  <c r="F178" i="8"/>
  <c r="F176" i="8"/>
  <c r="F170" i="8"/>
  <c r="F168" i="8"/>
  <c r="F162" i="8"/>
  <c r="F160" i="8"/>
  <c r="F154" i="8"/>
  <c r="F152" i="8"/>
  <c r="F146" i="8"/>
  <c r="F144" i="8"/>
  <c r="F138" i="8"/>
  <c r="F136" i="8"/>
  <c r="F130" i="8"/>
  <c r="F128" i="8"/>
  <c r="F122" i="8"/>
  <c r="F120" i="8"/>
  <c r="F110" i="8"/>
  <c r="F106" i="8"/>
  <c r="F94" i="8"/>
  <c r="F90" i="8"/>
  <c r="F78" i="8"/>
  <c r="F74" i="8"/>
  <c r="F62" i="8"/>
  <c r="F58" i="8"/>
  <c r="F46" i="8"/>
  <c r="F42" i="8"/>
  <c r="F30" i="8"/>
  <c r="F26" i="8"/>
  <c r="F14" i="8"/>
  <c r="F10" i="8"/>
  <c r="K598" i="8"/>
  <c r="K594" i="8"/>
  <c r="K590" i="8"/>
  <c r="K586" i="8"/>
  <c r="K582" i="8"/>
  <c r="K578" i="8"/>
  <c r="K574" i="8"/>
  <c r="K570" i="8"/>
  <c r="K566" i="8"/>
  <c r="K562" i="8"/>
  <c r="K558" i="8"/>
  <c r="K554" i="8"/>
  <c r="K550" i="8"/>
  <c r="K546" i="8"/>
  <c r="K542" i="8"/>
  <c r="K538" i="8"/>
  <c r="K534" i="8"/>
  <c r="K530" i="8"/>
  <c r="K526" i="8"/>
  <c r="K522" i="8"/>
  <c r="K518" i="8"/>
  <c r="K514" i="8"/>
  <c r="K510" i="8"/>
  <c r="K506" i="8"/>
  <c r="K502" i="8"/>
  <c r="K498" i="8"/>
  <c r="K494" i="8"/>
  <c r="K490" i="8"/>
  <c r="K486" i="8"/>
  <c r="K482" i="8"/>
  <c r="K478" i="8"/>
  <c r="K474" i="8"/>
  <c r="K470" i="8"/>
  <c r="K466" i="8"/>
  <c r="K462" i="8"/>
  <c r="K458" i="8"/>
  <c r="K454" i="8"/>
  <c r="K450" i="8"/>
  <c r="K446" i="8"/>
  <c r="K442" i="8"/>
  <c r="K438" i="8"/>
  <c r="K434" i="8"/>
  <c r="K430" i="8"/>
  <c r="K426" i="8"/>
  <c r="K422" i="8"/>
  <c r="K418" i="8"/>
  <c r="K414" i="8"/>
  <c r="K410" i="8"/>
  <c r="K406" i="8"/>
  <c r="K402" i="8"/>
  <c r="K398" i="8"/>
  <c r="K394" i="8"/>
  <c r="K390" i="8"/>
  <c r="K386" i="8"/>
  <c r="K382" i="8"/>
  <c r="K378" i="8"/>
  <c r="K374" i="8"/>
  <c r="K370" i="8"/>
  <c r="K366" i="8"/>
  <c r="K362" i="8"/>
  <c r="K358" i="8"/>
  <c r="K354" i="8"/>
  <c r="K350" i="8"/>
  <c r="K346" i="8"/>
  <c r="K342" i="8"/>
  <c r="K338" i="8"/>
  <c r="K334" i="8"/>
  <c r="K330" i="8"/>
  <c r="K326" i="8"/>
  <c r="K322" i="8"/>
  <c r="K318" i="8"/>
  <c r="K314" i="8"/>
  <c r="K310" i="8"/>
  <c r="K306" i="8"/>
  <c r="K302" i="8"/>
  <c r="K298" i="8"/>
  <c r="K294" i="8"/>
  <c r="K290" i="8"/>
  <c r="K286" i="8"/>
  <c r="K282" i="8"/>
  <c r="K278" i="8"/>
  <c r="K274" i="8"/>
  <c r="K270" i="8"/>
  <c r="K266" i="8"/>
  <c r="K262" i="8"/>
  <c r="K258" i="8"/>
  <c r="K254" i="8"/>
  <c r="K250" i="8"/>
  <c r="K246" i="8"/>
  <c r="K242" i="8"/>
  <c r="K238" i="8"/>
  <c r="K234" i="8"/>
  <c r="K230" i="8"/>
  <c r="K226" i="8"/>
  <c r="K222" i="8"/>
  <c r="K218" i="8"/>
  <c r="K214" i="8"/>
  <c r="K210" i="8"/>
  <c r="K206" i="8"/>
  <c r="K202" i="8"/>
  <c r="K198" i="8"/>
  <c r="K194" i="8"/>
  <c r="K190" i="8"/>
  <c r="K186" i="8"/>
  <c r="K182" i="8"/>
  <c r="K178" i="8"/>
  <c r="K174" i="8"/>
  <c r="K170" i="8"/>
  <c r="K166" i="8"/>
  <c r="K162" i="8"/>
  <c r="K158" i="8"/>
  <c r="K154" i="8"/>
  <c r="K150" i="8"/>
  <c r="K146" i="8"/>
  <c r="K142" i="8"/>
  <c r="K138" i="8"/>
  <c r="K134" i="8"/>
  <c r="K130" i="8"/>
  <c r="K126" i="8"/>
  <c r="K122" i="8"/>
  <c r="K118" i="8"/>
  <c r="K114" i="8"/>
  <c r="K110" i="8"/>
  <c r="K106" i="8"/>
  <c r="K102" i="8"/>
  <c r="K98" i="8"/>
  <c r="K94" i="8"/>
  <c r="K90" i="8"/>
  <c r="K86" i="8"/>
  <c r="K82" i="8"/>
  <c r="K78" i="8"/>
  <c r="K74" i="8"/>
  <c r="K70" i="8"/>
  <c r="K66" i="8"/>
  <c r="K62" i="8"/>
  <c r="K58" i="8"/>
  <c r="K54" i="8"/>
  <c r="K50" i="8"/>
  <c r="K46" i="8"/>
  <c r="K42" i="8"/>
  <c r="K38" i="8"/>
  <c r="K34" i="8"/>
  <c r="K30" i="8"/>
  <c r="K26" i="8"/>
  <c r="K22" i="8"/>
  <c r="K18" i="8"/>
  <c r="K14" i="8"/>
  <c r="K10" i="8"/>
  <c r="Y6" i="4"/>
  <c r="Z6" i="4"/>
  <c r="R36" i="3"/>
  <c r="R27" i="3"/>
  <c r="R37" i="3"/>
  <c r="R28" i="3"/>
  <c r="R29" i="3"/>
  <c r="S36" i="3"/>
  <c r="S28" i="3"/>
  <c r="S37" i="3"/>
  <c r="S29" i="3"/>
  <c r="S27" i="3"/>
  <c r="R26" i="3"/>
  <c r="S26" i="3"/>
  <c r="I425" i="15"/>
  <c r="I427" i="15"/>
  <c r="I429" i="15"/>
  <c r="I431" i="15"/>
  <c r="I433" i="15"/>
  <c r="I435" i="15"/>
  <c r="I437" i="15"/>
  <c r="I439" i="15"/>
  <c r="I441" i="15"/>
  <c r="I443" i="15"/>
  <c r="I445" i="15"/>
  <c r="I447" i="15"/>
  <c r="I449" i="15"/>
  <c r="I451" i="15"/>
  <c r="I453" i="15"/>
  <c r="I455" i="15"/>
  <c r="I457" i="15"/>
  <c r="I459" i="15"/>
  <c r="I461" i="15"/>
  <c r="I463" i="15"/>
  <c r="I465" i="15"/>
  <c r="I467" i="15"/>
  <c r="I469" i="15"/>
  <c r="I471" i="15"/>
  <c r="I473" i="15"/>
  <c r="I475" i="15"/>
  <c r="I477" i="15"/>
  <c r="I479" i="15"/>
  <c r="I481" i="15"/>
  <c r="I483" i="15"/>
  <c r="I485" i="15"/>
  <c r="I487" i="15"/>
  <c r="I489" i="15"/>
  <c r="I491" i="15"/>
  <c r="I493" i="15"/>
  <c r="I219" i="15"/>
  <c r="I221" i="15"/>
  <c r="I223" i="15"/>
  <c r="I225" i="15"/>
  <c r="I227" i="15"/>
  <c r="I229" i="15"/>
  <c r="I231" i="15"/>
  <c r="I233" i="15"/>
  <c r="I235" i="15"/>
  <c r="I237" i="15"/>
  <c r="I239" i="15"/>
  <c r="I241" i="15"/>
  <c r="I243" i="15"/>
  <c r="I245" i="15"/>
  <c r="I247" i="15"/>
  <c r="I249" i="15"/>
  <c r="I251" i="15"/>
  <c r="I253" i="15"/>
  <c r="I255" i="15"/>
  <c r="I257" i="15"/>
  <c r="I259" i="15"/>
  <c r="I261" i="15"/>
  <c r="I263" i="15"/>
  <c r="I265" i="15"/>
  <c r="I267" i="15"/>
  <c r="I269" i="15"/>
  <c r="I271" i="15"/>
  <c r="I273" i="15"/>
  <c r="I275" i="15"/>
  <c r="I277" i="15"/>
  <c r="I279" i="15"/>
  <c r="I281" i="15"/>
  <c r="I283" i="15"/>
  <c r="I285" i="15"/>
  <c r="I287" i="15"/>
  <c r="I289" i="15"/>
  <c r="I291" i="15"/>
  <c r="I293" i="15"/>
  <c r="I295" i="15"/>
  <c r="I297" i="15"/>
  <c r="I299" i="15"/>
  <c r="I301" i="15"/>
  <c r="I303" i="15"/>
  <c r="I305" i="15"/>
  <c r="I307" i="15"/>
  <c r="I309" i="15"/>
  <c r="I311" i="15"/>
  <c r="I313" i="15"/>
  <c r="I315" i="15"/>
  <c r="I317" i="15"/>
  <c r="I526" i="15"/>
  <c r="I524" i="15"/>
  <c r="I522" i="15"/>
  <c r="I520" i="15"/>
  <c r="I518" i="15"/>
  <c r="I516" i="15"/>
  <c r="I514" i="15"/>
  <c r="I512" i="15"/>
  <c r="I510" i="15"/>
  <c r="I508" i="15"/>
  <c r="I506" i="15"/>
  <c r="I504" i="15"/>
  <c r="I502" i="15"/>
  <c r="I500" i="15"/>
  <c r="I498" i="15"/>
  <c r="I496" i="15"/>
  <c r="I494" i="15"/>
  <c r="I486" i="15"/>
  <c r="I478" i="15"/>
  <c r="I470" i="15"/>
  <c r="I462" i="15"/>
  <c r="I454" i="15"/>
  <c r="I446" i="15"/>
  <c r="I438" i="15"/>
  <c r="I430" i="15"/>
  <c r="I316" i="15"/>
  <c r="I308" i="15"/>
  <c r="I300" i="15"/>
  <c r="I292" i="15"/>
  <c r="I284" i="15"/>
  <c r="I276" i="15"/>
  <c r="I268" i="15"/>
  <c r="I260" i="15"/>
  <c r="I252" i="15"/>
  <c r="I244" i="15"/>
  <c r="I236" i="15"/>
  <c r="I228" i="15"/>
  <c r="I220" i="15"/>
  <c r="I488" i="15"/>
  <c r="I480" i="15"/>
  <c r="I472" i="15"/>
  <c r="I464" i="15"/>
  <c r="I456" i="15"/>
  <c r="I448" i="15"/>
  <c r="I440" i="15"/>
  <c r="I432" i="15"/>
  <c r="I424" i="15"/>
  <c r="I318" i="15"/>
  <c r="I310" i="15"/>
  <c r="I302" i="15"/>
  <c r="I294" i="15"/>
  <c r="I286" i="15"/>
  <c r="I278" i="15"/>
  <c r="I270" i="15"/>
  <c r="I262" i="15"/>
  <c r="I254" i="15"/>
  <c r="I246" i="15"/>
  <c r="I238" i="15"/>
  <c r="I230" i="15"/>
  <c r="I222" i="15"/>
  <c r="I525" i="15"/>
  <c r="I523" i="15"/>
  <c r="I521" i="15"/>
  <c r="I519" i="15"/>
  <c r="I517" i="15"/>
  <c r="I515" i="15"/>
  <c r="I513" i="15"/>
  <c r="I511" i="15"/>
  <c r="I509" i="15"/>
  <c r="I507" i="15"/>
  <c r="I505" i="15"/>
  <c r="I503" i="15"/>
  <c r="I501" i="15"/>
  <c r="I499" i="15"/>
  <c r="I497" i="15"/>
  <c r="I495" i="15"/>
  <c r="I490" i="15"/>
  <c r="I482" i="15"/>
  <c r="I474" i="15"/>
  <c r="I466" i="15"/>
  <c r="I458" i="15"/>
  <c r="I450" i="15"/>
  <c r="I442" i="15"/>
  <c r="I434" i="15"/>
  <c r="I426" i="15"/>
  <c r="I312" i="15"/>
  <c r="I304" i="15"/>
  <c r="I296" i="15"/>
  <c r="I288" i="15"/>
  <c r="I280" i="15"/>
  <c r="I272" i="15"/>
  <c r="I264" i="15"/>
  <c r="I256" i="15"/>
  <c r="I248" i="15"/>
  <c r="I240" i="15"/>
  <c r="I232" i="15"/>
  <c r="I224" i="15"/>
  <c r="H105" i="15"/>
  <c r="H101" i="15"/>
  <c r="H89" i="15"/>
  <c r="H85" i="15"/>
  <c r="H71" i="15"/>
  <c r="H67" i="15"/>
  <c r="H55" i="15"/>
  <c r="H51" i="15"/>
  <c r="H41" i="15"/>
  <c r="H37" i="15"/>
  <c r="H25" i="15"/>
  <c r="H21" i="15"/>
  <c r="H7" i="15"/>
  <c r="H108" i="15"/>
  <c r="H100" i="15"/>
  <c r="H96" i="15"/>
  <c r="H84" i="15"/>
  <c r="H68" i="15"/>
  <c r="H64" i="15"/>
  <c r="H58" i="15"/>
  <c r="H56" i="15"/>
  <c r="H48" i="15"/>
  <c r="H46" i="15"/>
  <c r="H40" i="15"/>
  <c r="H38" i="15"/>
  <c r="H32" i="15"/>
  <c r="H30" i="15"/>
  <c r="H24" i="15"/>
  <c r="H22" i="15"/>
  <c r="H20" i="15"/>
  <c r="H16" i="15"/>
  <c r="H14" i="15"/>
  <c r="H8" i="15"/>
  <c r="H111" i="15"/>
  <c r="H99" i="15"/>
  <c r="H95" i="15"/>
  <c r="H83" i="15"/>
  <c r="H81" i="15"/>
  <c r="H69" i="15"/>
  <c r="H65" i="15"/>
  <c r="H53" i="15"/>
  <c r="H47" i="15"/>
  <c r="H35" i="15"/>
  <c r="H31" i="15"/>
  <c r="H19" i="15"/>
  <c r="H15" i="15"/>
  <c r="H114" i="15"/>
  <c r="H102" i="15"/>
  <c r="H98" i="15"/>
  <c r="H94" i="15"/>
  <c r="H82" i="15"/>
  <c r="H70" i="15"/>
  <c r="H66" i="15"/>
  <c r="H52" i="15"/>
  <c r="K6" i="4"/>
  <c r="L6" i="4"/>
  <c r="R47" i="3" l="1"/>
  <c r="R46" i="3"/>
  <c r="R45" i="3"/>
  <c r="R74" i="3"/>
  <c r="R73" i="3"/>
  <c r="R72" i="3"/>
  <c r="Q47" i="3"/>
  <c r="Q46" i="3"/>
  <c r="Q45" i="3"/>
  <c r="Q42" i="3"/>
  <c r="Q43" i="3"/>
  <c r="Q44" i="3"/>
  <c r="R52" i="3"/>
  <c r="R53" i="3"/>
  <c r="R51" i="3"/>
  <c r="Q52" i="3"/>
  <c r="Q53" i="3"/>
  <c r="Q51" i="3"/>
  <c r="Q74" i="3"/>
  <c r="Q73" i="3"/>
  <c r="Q72" i="3"/>
  <c r="R48" i="3"/>
  <c r="R50" i="3"/>
  <c r="R49" i="3"/>
  <c r="Q76" i="3"/>
  <c r="Q75" i="3"/>
  <c r="Q77" i="3"/>
  <c r="R42" i="3"/>
  <c r="R43" i="3"/>
  <c r="R44" i="3"/>
  <c r="R76" i="3"/>
  <c r="R75" i="3"/>
  <c r="R77" i="3"/>
  <c r="Q48" i="3"/>
  <c r="Q50" i="3"/>
  <c r="Q49" i="3"/>
  <c r="AL54" i="8"/>
  <c r="AP54" i="8"/>
  <c r="AT54" i="8"/>
  <c r="AM54" i="8"/>
  <c r="AQ54" i="8"/>
  <c r="AU54" i="8"/>
  <c r="AN54" i="8"/>
  <c r="AR54" i="8"/>
  <c r="AV54" i="8"/>
  <c r="AO54" i="8"/>
  <c r="AS54" i="8"/>
  <c r="AK54" i="8"/>
  <c r="AN86" i="8"/>
  <c r="AR86" i="8"/>
  <c r="AV86" i="8"/>
  <c r="AK86" i="8"/>
  <c r="AO86" i="8"/>
  <c r="AS86" i="8"/>
  <c r="AL86" i="8"/>
  <c r="AP86" i="8"/>
  <c r="AT86" i="8"/>
  <c r="AU86" i="8"/>
  <c r="AM86" i="8"/>
  <c r="AQ86" i="8"/>
  <c r="AK134" i="8"/>
  <c r="AO134" i="8"/>
  <c r="AS134" i="8"/>
  <c r="AM134" i="8"/>
  <c r="AQ134" i="8"/>
  <c r="AU134" i="8"/>
  <c r="AN134" i="8"/>
  <c r="AV134" i="8"/>
  <c r="AP134" i="8"/>
  <c r="AR134" i="8"/>
  <c r="AL134" i="8"/>
  <c r="AT134" i="8"/>
  <c r="AM182" i="8"/>
  <c r="AQ182" i="8"/>
  <c r="AU182" i="8"/>
  <c r="AN182" i="8"/>
  <c r="AR182" i="8"/>
  <c r="AV182" i="8"/>
  <c r="AK182" i="8"/>
  <c r="AO182" i="8"/>
  <c r="AS182" i="8"/>
  <c r="AP182" i="8"/>
  <c r="AT182" i="8"/>
  <c r="AL182" i="8"/>
  <c r="AM214" i="8"/>
  <c r="AQ214" i="8"/>
  <c r="AU214" i="8"/>
  <c r="AN214" i="8"/>
  <c r="AR214" i="8"/>
  <c r="AV214" i="8"/>
  <c r="AK214" i="8"/>
  <c r="AO214" i="8"/>
  <c r="AS214" i="8"/>
  <c r="AP214" i="8"/>
  <c r="AT214" i="8"/>
  <c r="AL214" i="8"/>
  <c r="AK262" i="8"/>
  <c r="AO262" i="8"/>
  <c r="AS262" i="8"/>
  <c r="AL262" i="8"/>
  <c r="AP262" i="8"/>
  <c r="AT262" i="8"/>
  <c r="AM262" i="8"/>
  <c r="AQ262" i="8"/>
  <c r="AU262" i="8"/>
  <c r="AN262" i="8"/>
  <c r="AR262" i="8"/>
  <c r="AV262" i="8"/>
  <c r="AM310" i="8"/>
  <c r="AQ310" i="8"/>
  <c r="AU310" i="8"/>
  <c r="AN310" i="8"/>
  <c r="AR310" i="8"/>
  <c r="AV310" i="8"/>
  <c r="AK310" i="8"/>
  <c r="AO310" i="8"/>
  <c r="AS310" i="8"/>
  <c r="AL310" i="8"/>
  <c r="AP310" i="8"/>
  <c r="AT310" i="8"/>
  <c r="AM374" i="8"/>
  <c r="AU374" i="8"/>
  <c r="AN374" i="8"/>
  <c r="AV374" i="8"/>
  <c r="AK374" i="8"/>
  <c r="AO374" i="8"/>
  <c r="AS374" i="8"/>
  <c r="AL374" i="8"/>
  <c r="AN438" i="8"/>
  <c r="AR438" i="8"/>
  <c r="AK438" i="8"/>
  <c r="AO438" i="8"/>
  <c r="AS438" i="8"/>
  <c r="AL438" i="8"/>
  <c r="AP438" i="8"/>
  <c r="AT438" i="8"/>
  <c r="AU438" i="8"/>
  <c r="AM438" i="8"/>
  <c r="AQ438" i="8"/>
  <c r="AN486" i="8"/>
  <c r="AR486" i="8"/>
  <c r="AV486" i="8"/>
  <c r="AK486" i="8"/>
  <c r="AO486" i="8"/>
  <c r="AS486" i="8"/>
  <c r="AL486" i="8"/>
  <c r="AP486" i="8"/>
  <c r="AT486" i="8"/>
  <c r="AU486" i="8"/>
  <c r="AM486" i="8"/>
  <c r="AQ486" i="8"/>
  <c r="AM534" i="8"/>
  <c r="AQ534" i="8"/>
  <c r="AU534" i="8"/>
  <c r="AP534" i="8"/>
  <c r="AN534" i="8"/>
  <c r="AR534" i="8"/>
  <c r="AV534" i="8"/>
  <c r="AT534" i="8"/>
  <c r="AK534" i="8"/>
  <c r="AO534" i="8"/>
  <c r="AS534" i="8"/>
  <c r="AL534" i="8"/>
  <c r="AM582" i="8"/>
  <c r="AQ582" i="8"/>
  <c r="AU582" i="8"/>
  <c r="AN582" i="8"/>
  <c r="AR582" i="8"/>
  <c r="AV582" i="8"/>
  <c r="AP582" i="8"/>
  <c r="AK582" i="8"/>
  <c r="AO582" i="8"/>
  <c r="AS582" i="8"/>
  <c r="AL582" i="8"/>
  <c r="AT582" i="8"/>
  <c r="AM547" i="8"/>
  <c r="AQ547" i="8"/>
  <c r="AU547" i="8"/>
  <c r="AL547" i="8"/>
  <c r="AN547" i="8"/>
  <c r="AR547" i="8"/>
  <c r="AV547" i="8"/>
  <c r="AT547" i="8"/>
  <c r="AK547" i="8"/>
  <c r="AO547" i="8"/>
  <c r="AS547" i="8"/>
  <c r="AP547" i="8"/>
  <c r="AN481" i="8"/>
  <c r="AR481" i="8"/>
  <c r="AK481" i="8"/>
  <c r="AO481" i="8"/>
  <c r="AS481" i="8"/>
  <c r="AL481" i="8"/>
  <c r="AP481" i="8"/>
  <c r="AT481" i="8"/>
  <c r="AM481" i="8"/>
  <c r="AQ481" i="8"/>
  <c r="AU481" i="8"/>
  <c r="AN39" i="8"/>
  <c r="AR39" i="8"/>
  <c r="AV39" i="8"/>
  <c r="AK39" i="8"/>
  <c r="AO39" i="8"/>
  <c r="AS39" i="8"/>
  <c r="AL39" i="8"/>
  <c r="AP39" i="8"/>
  <c r="AT39" i="8"/>
  <c r="AM39" i="8"/>
  <c r="AQ39" i="8"/>
  <c r="AU39" i="8"/>
  <c r="AL55" i="8"/>
  <c r="AP55" i="8"/>
  <c r="AT55" i="8"/>
  <c r="AM55" i="8"/>
  <c r="AQ55" i="8"/>
  <c r="AU55" i="8"/>
  <c r="AN55" i="8"/>
  <c r="AR55" i="8"/>
  <c r="AV55" i="8"/>
  <c r="AK55" i="8"/>
  <c r="AO55" i="8"/>
  <c r="AS55" i="8"/>
  <c r="AM135" i="8"/>
  <c r="AO135" i="8"/>
  <c r="AS135" i="8"/>
  <c r="AK135" i="8"/>
  <c r="AP135" i="8"/>
  <c r="AT135" i="8"/>
  <c r="AL135" i="8"/>
  <c r="AQ135" i="8"/>
  <c r="AU135" i="8"/>
  <c r="AN135" i="8"/>
  <c r="AR135" i="8"/>
  <c r="AV135" i="8"/>
  <c r="AM167" i="8"/>
  <c r="AQ167" i="8"/>
  <c r="AU167" i="8"/>
  <c r="AN167" i="8"/>
  <c r="AR167" i="8"/>
  <c r="AV167" i="8"/>
  <c r="AK167" i="8"/>
  <c r="AO167" i="8"/>
  <c r="AS167" i="8"/>
  <c r="AL167" i="8"/>
  <c r="AP167" i="8"/>
  <c r="AT167" i="8"/>
  <c r="AM215" i="8"/>
  <c r="AQ215" i="8"/>
  <c r="AU215" i="8"/>
  <c r="AN215" i="8"/>
  <c r="AR215" i="8"/>
  <c r="AV215" i="8"/>
  <c r="AK215" i="8"/>
  <c r="AO215" i="8"/>
  <c r="AS215" i="8"/>
  <c r="AL215" i="8"/>
  <c r="AP215" i="8"/>
  <c r="AT215" i="8"/>
  <c r="AK263" i="8"/>
  <c r="AO263" i="8"/>
  <c r="AS263" i="8"/>
  <c r="AL263" i="8"/>
  <c r="AP263" i="8"/>
  <c r="AT263" i="8"/>
  <c r="AM263" i="8"/>
  <c r="AQ263" i="8"/>
  <c r="AU263" i="8"/>
  <c r="AV263" i="8"/>
  <c r="AN263" i="8"/>
  <c r="AR263" i="8"/>
  <c r="AM311" i="8"/>
  <c r="AQ311" i="8"/>
  <c r="AU311" i="8"/>
  <c r="AN311" i="8"/>
  <c r="AR311" i="8"/>
  <c r="AV311" i="8"/>
  <c r="AK311" i="8"/>
  <c r="AO311" i="8"/>
  <c r="AS311" i="8"/>
  <c r="AT311" i="8"/>
  <c r="AL311" i="8"/>
  <c r="AP311" i="8"/>
  <c r="AM343" i="8"/>
  <c r="AQ343" i="8"/>
  <c r="AU343" i="8"/>
  <c r="AN343" i="8"/>
  <c r="AR343" i="8"/>
  <c r="AV343" i="8"/>
  <c r="AK343" i="8"/>
  <c r="AO343" i="8"/>
  <c r="AS343" i="8"/>
  <c r="AT343" i="8"/>
  <c r="AL343" i="8"/>
  <c r="AP343" i="8"/>
  <c r="AM391" i="8"/>
  <c r="AU391" i="8"/>
  <c r="AN391" i="8"/>
  <c r="AV391" i="8"/>
  <c r="AK391" i="8"/>
  <c r="AO391" i="8"/>
  <c r="AL391" i="8"/>
  <c r="AP391" i="8"/>
  <c r="AN423" i="8"/>
  <c r="AR423" i="8"/>
  <c r="AV423" i="8"/>
  <c r="AK423" i="8"/>
  <c r="AO423" i="8"/>
  <c r="AS423" i="8"/>
  <c r="AL423" i="8"/>
  <c r="AP423" i="8"/>
  <c r="AT423" i="8"/>
  <c r="AU423" i="8"/>
  <c r="AQ423" i="8"/>
  <c r="AM423" i="8"/>
  <c r="AN455" i="8"/>
  <c r="AR455" i="8"/>
  <c r="AV455" i="8"/>
  <c r="AK455" i="8"/>
  <c r="AO455" i="8"/>
  <c r="AS455" i="8"/>
  <c r="AL455" i="8"/>
  <c r="AP455" i="8"/>
  <c r="AT455" i="8"/>
  <c r="AU455" i="8"/>
  <c r="AM455" i="8"/>
  <c r="AQ455" i="8"/>
  <c r="AN507" i="8"/>
  <c r="AR507" i="8"/>
  <c r="AV507" i="8"/>
  <c r="AK507" i="8"/>
  <c r="AO507" i="8"/>
  <c r="AS507" i="8"/>
  <c r="AL507" i="8"/>
  <c r="AP507" i="8"/>
  <c r="AT507" i="8"/>
  <c r="AU507" i="8"/>
  <c r="AQ507" i="8"/>
  <c r="AM507" i="8"/>
  <c r="AN465" i="8"/>
  <c r="AR465" i="8"/>
  <c r="AV465" i="8"/>
  <c r="AK465" i="8"/>
  <c r="AO465" i="8"/>
  <c r="AS465" i="8"/>
  <c r="AL465" i="8"/>
  <c r="AP465" i="8"/>
  <c r="AT465" i="8"/>
  <c r="AM465" i="8"/>
  <c r="AQ465" i="8"/>
  <c r="AU465" i="8"/>
  <c r="AL44" i="8"/>
  <c r="AP44" i="8"/>
  <c r="AT44" i="8"/>
  <c r="AO44" i="8"/>
  <c r="AU44" i="8"/>
  <c r="AK44" i="8"/>
  <c r="AQ44" i="8"/>
  <c r="AV44" i="8"/>
  <c r="AM44" i="8"/>
  <c r="AR44" i="8"/>
  <c r="AN44" i="8"/>
  <c r="AS44" i="8"/>
  <c r="AN92" i="8"/>
  <c r="AR92" i="8"/>
  <c r="AV92" i="8"/>
  <c r="AK92" i="8"/>
  <c r="AO92" i="8"/>
  <c r="AS92" i="8"/>
  <c r="AL92" i="8"/>
  <c r="AP92" i="8"/>
  <c r="AT92" i="8"/>
  <c r="AM92" i="8"/>
  <c r="AQ92" i="8"/>
  <c r="AU92" i="8"/>
  <c r="AK124" i="8"/>
  <c r="AO124" i="8"/>
  <c r="AS124" i="8"/>
  <c r="AL124" i="8"/>
  <c r="AP124" i="8"/>
  <c r="AT124" i="8"/>
  <c r="AM124" i="8"/>
  <c r="AQ124" i="8"/>
  <c r="AU124" i="8"/>
  <c r="AN124" i="8"/>
  <c r="AR124" i="8"/>
  <c r="AV124" i="8"/>
  <c r="AM172" i="8"/>
  <c r="AQ172" i="8"/>
  <c r="AU172" i="8"/>
  <c r="AN172" i="8"/>
  <c r="AR172" i="8"/>
  <c r="AV172" i="8"/>
  <c r="AK172" i="8"/>
  <c r="AO172" i="8"/>
  <c r="AS172" i="8"/>
  <c r="AL172" i="8"/>
  <c r="AP172" i="8"/>
  <c r="AT172" i="8"/>
  <c r="AM204" i="8"/>
  <c r="AQ204" i="8"/>
  <c r="AU204" i="8"/>
  <c r="AN204" i="8"/>
  <c r="AR204" i="8"/>
  <c r="AV204" i="8"/>
  <c r="AK204" i="8"/>
  <c r="AO204" i="8"/>
  <c r="AS204" i="8"/>
  <c r="AL204" i="8"/>
  <c r="AP204" i="8"/>
  <c r="AT204" i="8"/>
  <c r="AK252" i="8"/>
  <c r="AO252" i="8"/>
  <c r="AS252" i="8"/>
  <c r="AL252" i="8"/>
  <c r="AP252" i="8"/>
  <c r="AT252" i="8"/>
  <c r="AM252" i="8"/>
  <c r="AQ252" i="8"/>
  <c r="AU252" i="8"/>
  <c r="AR252" i="8"/>
  <c r="AV252" i="8"/>
  <c r="AN252" i="8"/>
  <c r="AQ316" i="8"/>
  <c r="AU316" i="8"/>
  <c r="AR316" i="8"/>
  <c r="AV316" i="8"/>
  <c r="AS316" i="8"/>
  <c r="AP316" i="8"/>
  <c r="AT316" i="8"/>
  <c r="AM348" i="8"/>
  <c r="AQ348" i="8"/>
  <c r="AU348" i="8"/>
  <c r="AN348" i="8"/>
  <c r="AR348" i="8"/>
  <c r="AV348" i="8"/>
  <c r="AK348" i="8"/>
  <c r="AO348" i="8"/>
  <c r="AS348" i="8"/>
  <c r="AP348" i="8"/>
  <c r="AT348" i="8"/>
  <c r="AL348" i="8"/>
  <c r="AM380" i="8"/>
  <c r="AQ380" i="8"/>
  <c r="AU380" i="8"/>
  <c r="AN380" i="8"/>
  <c r="AR380" i="8"/>
  <c r="AV380" i="8"/>
  <c r="AK380" i="8"/>
  <c r="AO380" i="8"/>
  <c r="AS380" i="8"/>
  <c r="AP380" i="8"/>
  <c r="AT380" i="8"/>
  <c r="AL380" i="8"/>
  <c r="AN428" i="8"/>
  <c r="AR428" i="8"/>
  <c r="AV428" i="8"/>
  <c r="AK428" i="8"/>
  <c r="AO428" i="8"/>
  <c r="AS428" i="8"/>
  <c r="AL428" i="8"/>
  <c r="AP428" i="8"/>
  <c r="AT428" i="8"/>
  <c r="AQ428" i="8"/>
  <c r="AM428" i="8"/>
  <c r="AU428" i="8"/>
  <c r="AN460" i="8"/>
  <c r="AR460" i="8"/>
  <c r="AV460" i="8"/>
  <c r="AK460" i="8"/>
  <c r="AO460" i="8"/>
  <c r="AS460" i="8"/>
  <c r="AL460" i="8"/>
  <c r="AP460" i="8"/>
  <c r="AT460" i="8"/>
  <c r="AQ460" i="8"/>
  <c r="AU460" i="8"/>
  <c r="AM460" i="8"/>
  <c r="AN508" i="8"/>
  <c r="AR508" i="8"/>
  <c r="AV508" i="8"/>
  <c r="AK508" i="8"/>
  <c r="AO508" i="8"/>
  <c r="AS508" i="8"/>
  <c r="AL508" i="8"/>
  <c r="AP508" i="8"/>
  <c r="AT508" i="8"/>
  <c r="AQ508" i="8"/>
  <c r="AM508" i="8"/>
  <c r="AU508" i="8"/>
  <c r="AM556" i="8"/>
  <c r="AQ556" i="8"/>
  <c r="AU556" i="8"/>
  <c r="AP556" i="8"/>
  <c r="AN556" i="8"/>
  <c r="AR556" i="8"/>
  <c r="AV556" i="8"/>
  <c r="AT556" i="8"/>
  <c r="AK556" i="8"/>
  <c r="AO556" i="8"/>
  <c r="AS556" i="8"/>
  <c r="AL556" i="8"/>
  <c r="AN485" i="8"/>
  <c r="AR485" i="8"/>
  <c r="AV485" i="8"/>
  <c r="AK485" i="8"/>
  <c r="AO485" i="8"/>
  <c r="AS485" i="8"/>
  <c r="AL485" i="8"/>
  <c r="AP485" i="8"/>
  <c r="AT485" i="8"/>
  <c r="AM485" i="8"/>
  <c r="AQ485" i="8"/>
  <c r="AU485" i="8"/>
  <c r="AN77" i="8"/>
  <c r="AR77" i="8"/>
  <c r="AV77" i="8"/>
  <c r="AK77" i="8"/>
  <c r="AO77" i="8"/>
  <c r="AS77" i="8"/>
  <c r="AL77" i="8"/>
  <c r="AP77" i="8"/>
  <c r="AT77" i="8"/>
  <c r="AM77" i="8"/>
  <c r="AQ77" i="8"/>
  <c r="AU77" i="8"/>
  <c r="AK125" i="8"/>
  <c r="AO125" i="8"/>
  <c r="AS125" i="8"/>
  <c r="AL125" i="8"/>
  <c r="AP125" i="8"/>
  <c r="AT125" i="8"/>
  <c r="AM125" i="8"/>
  <c r="AQ125" i="8"/>
  <c r="AU125" i="8"/>
  <c r="AV125" i="8"/>
  <c r="AN125" i="8"/>
  <c r="AR125" i="8"/>
  <c r="AK157" i="8"/>
  <c r="AO157" i="8"/>
  <c r="AS157" i="8"/>
  <c r="AL157" i="8"/>
  <c r="AP157" i="8"/>
  <c r="AT157" i="8"/>
  <c r="AM157" i="8"/>
  <c r="AQ157" i="8"/>
  <c r="AU157" i="8"/>
  <c r="AR157" i="8"/>
  <c r="AV157" i="8"/>
  <c r="AN157" i="8"/>
  <c r="AO237" i="8"/>
  <c r="AS237" i="8"/>
  <c r="AP237" i="8"/>
  <c r="AT237" i="8"/>
  <c r="AQ237" i="8"/>
  <c r="AU237" i="8"/>
  <c r="AR237" i="8"/>
  <c r="AV237" i="8"/>
  <c r="AK285" i="8"/>
  <c r="AO285" i="8"/>
  <c r="AS285" i="8"/>
  <c r="AL285" i="8"/>
  <c r="AP285" i="8"/>
  <c r="AT285" i="8"/>
  <c r="AM285" i="8"/>
  <c r="AQ285" i="8"/>
  <c r="AU285" i="8"/>
  <c r="AN285" i="8"/>
  <c r="AR285" i="8"/>
  <c r="AV285" i="8"/>
  <c r="AM349" i="8"/>
  <c r="AU349" i="8"/>
  <c r="AN349" i="8"/>
  <c r="AR349" i="8"/>
  <c r="AV349" i="8"/>
  <c r="AK349" i="8"/>
  <c r="AO349" i="8"/>
  <c r="AS349" i="8"/>
  <c r="AL349" i="8"/>
  <c r="AM365" i="8"/>
  <c r="AQ365" i="8"/>
  <c r="AU365" i="8"/>
  <c r="AN365" i="8"/>
  <c r="AR365" i="8"/>
  <c r="AV365" i="8"/>
  <c r="AK365" i="8"/>
  <c r="AO365" i="8"/>
  <c r="AS365" i="8"/>
  <c r="AL365" i="8"/>
  <c r="AP365" i="8"/>
  <c r="AT365" i="8"/>
  <c r="AM413" i="8"/>
  <c r="AQ413" i="8"/>
  <c r="AU413" i="8"/>
  <c r="AK413" i="8"/>
  <c r="AO413" i="8"/>
  <c r="AS413" i="8"/>
  <c r="AN413" i="8"/>
  <c r="AV413" i="8"/>
  <c r="AP413" i="8"/>
  <c r="AR413" i="8"/>
  <c r="AT413" i="8"/>
  <c r="AL413" i="8"/>
  <c r="AL10" i="8"/>
  <c r="AP10" i="8"/>
  <c r="AT10" i="8"/>
  <c r="AM10" i="8"/>
  <c r="AQ10" i="8"/>
  <c r="AU10" i="8"/>
  <c r="AN10" i="8"/>
  <c r="AR10" i="8"/>
  <c r="AV10" i="8"/>
  <c r="AK10" i="8"/>
  <c r="AO10" i="8"/>
  <c r="AS10" i="8"/>
  <c r="AK26" i="8"/>
  <c r="AO26" i="8"/>
  <c r="AS26" i="8"/>
  <c r="AL26" i="8"/>
  <c r="AP26" i="8"/>
  <c r="AT26" i="8"/>
  <c r="AM26" i="8"/>
  <c r="AQ26" i="8"/>
  <c r="AU26" i="8"/>
  <c r="AV26" i="8"/>
  <c r="AN26" i="8"/>
  <c r="AR26" i="8"/>
  <c r="AL42" i="8"/>
  <c r="AP42" i="8"/>
  <c r="AT42" i="8"/>
  <c r="AM42" i="8"/>
  <c r="AR42" i="8"/>
  <c r="AN42" i="8"/>
  <c r="AS42" i="8"/>
  <c r="AO42" i="8"/>
  <c r="AU42" i="8"/>
  <c r="AV42" i="8"/>
  <c r="AK42" i="8"/>
  <c r="AQ42" i="8"/>
  <c r="AL58" i="8"/>
  <c r="AP58" i="8"/>
  <c r="AT58" i="8"/>
  <c r="AM58" i="8"/>
  <c r="AN58" i="8"/>
  <c r="AR58" i="8"/>
  <c r="AV58" i="8"/>
  <c r="AO58" i="8"/>
  <c r="AQ58" i="8"/>
  <c r="AS58" i="8"/>
  <c r="AU58" i="8"/>
  <c r="AK58" i="8"/>
  <c r="AK74" i="8"/>
  <c r="AO74" i="8"/>
  <c r="AM74" i="8"/>
  <c r="AQ74" i="8"/>
  <c r="AR74" i="8"/>
  <c r="AV74" i="8"/>
  <c r="AL74" i="8"/>
  <c r="AS74" i="8"/>
  <c r="AN74" i="8"/>
  <c r="AT74" i="8"/>
  <c r="AU74" i="8"/>
  <c r="AP74" i="8"/>
  <c r="AN90" i="8"/>
  <c r="AR90" i="8"/>
  <c r="AV90" i="8"/>
  <c r="AK90" i="8"/>
  <c r="AO90" i="8"/>
  <c r="AS90" i="8"/>
  <c r="AL90" i="8"/>
  <c r="AP90" i="8"/>
  <c r="AT90" i="8"/>
  <c r="AU90" i="8"/>
  <c r="AM90" i="8"/>
  <c r="AQ90" i="8"/>
  <c r="AN106" i="8"/>
  <c r="AR106" i="8"/>
  <c r="AV106" i="8"/>
  <c r="AK106" i="8"/>
  <c r="AO106" i="8"/>
  <c r="AS106" i="8"/>
  <c r="AL106" i="8"/>
  <c r="AP106" i="8"/>
  <c r="AT106" i="8"/>
  <c r="AU106" i="8"/>
  <c r="AM106" i="8"/>
  <c r="AQ106" i="8"/>
  <c r="AK122" i="8"/>
  <c r="AO122" i="8"/>
  <c r="AS122" i="8"/>
  <c r="AL122" i="8"/>
  <c r="AP122" i="8"/>
  <c r="AT122" i="8"/>
  <c r="AM122" i="8"/>
  <c r="AQ122" i="8"/>
  <c r="AU122" i="8"/>
  <c r="AR122" i="8"/>
  <c r="AV122" i="8"/>
  <c r="AN122" i="8"/>
  <c r="AK138" i="8"/>
  <c r="AO138" i="8"/>
  <c r="AS138" i="8"/>
  <c r="AL138" i="8"/>
  <c r="AP138" i="8"/>
  <c r="AT138" i="8"/>
  <c r="AM138" i="8"/>
  <c r="AQ138" i="8"/>
  <c r="AU138" i="8"/>
  <c r="AN138" i="8"/>
  <c r="AR138" i="8"/>
  <c r="AV138" i="8"/>
  <c r="AK154" i="8"/>
  <c r="AO154" i="8"/>
  <c r="AS154" i="8"/>
  <c r="AL154" i="8"/>
  <c r="AP154" i="8"/>
  <c r="AT154" i="8"/>
  <c r="AM154" i="8"/>
  <c r="AQ154" i="8"/>
  <c r="AU154" i="8"/>
  <c r="AN154" i="8"/>
  <c r="AR154" i="8"/>
  <c r="AV154" i="8"/>
  <c r="AM170" i="8"/>
  <c r="AQ170" i="8"/>
  <c r="AU170" i="8"/>
  <c r="AN170" i="8"/>
  <c r="AR170" i="8"/>
  <c r="AV170" i="8"/>
  <c r="AK170" i="8"/>
  <c r="AO170" i="8"/>
  <c r="AS170" i="8"/>
  <c r="AP170" i="8"/>
  <c r="AT170" i="8"/>
  <c r="AL170" i="8"/>
  <c r="AM186" i="8"/>
  <c r="AQ186" i="8"/>
  <c r="AU186" i="8"/>
  <c r="AN186" i="8"/>
  <c r="AR186" i="8"/>
  <c r="AV186" i="8"/>
  <c r="AK186" i="8"/>
  <c r="AO186" i="8"/>
  <c r="AS186" i="8"/>
  <c r="AP186" i="8"/>
  <c r="AT186" i="8"/>
  <c r="AL186" i="8"/>
  <c r="AM202" i="8"/>
  <c r="AQ202" i="8"/>
  <c r="AU202" i="8"/>
  <c r="AN202" i="8"/>
  <c r="AR202" i="8"/>
  <c r="AV202" i="8"/>
  <c r="AK202" i="8"/>
  <c r="AO202" i="8"/>
  <c r="AS202" i="8"/>
  <c r="AP202" i="8"/>
  <c r="AT202" i="8"/>
  <c r="AL202" i="8"/>
  <c r="AM218" i="8"/>
  <c r="AQ218" i="8"/>
  <c r="AU218" i="8"/>
  <c r="AN218" i="8"/>
  <c r="AR218" i="8"/>
  <c r="AV218" i="8"/>
  <c r="AK218" i="8"/>
  <c r="AO218" i="8"/>
  <c r="AS218" i="8"/>
  <c r="AP218" i="8"/>
  <c r="AT218" i="8"/>
  <c r="AL218" i="8"/>
  <c r="AK234" i="8"/>
  <c r="AO234" i="8"/>
  <c r="AS234" i="8"/>
  <c r="AL234" i="8"/>
  <c r="AP234" i="8"/>
  <c r="AT234" i="8"/>
  <c r="AM234" i="8"/>
  <c r="AQ234" i="8"/>
  <c r="AU234" i="8"/>
  <c r="AN234" i="8"/>
  <c r="AR234" i="8"/>
  <c r="AV234" i="8"/>
  <c r="AK250" i="8"/>
  <c r="AO250" i="8"/>
  <c r="AS250" i="8"/>
  <c r="AL250" i="8"/>
  <c r="AP250" i="8"/>
  <c r="AT250" i="8"/>
  <c r="AM250" i="8"/>
  <c r="AQ250" i="8"/>
  <c r="AU250" i="8"/>
  <c r="AN250" i="8"/>
  <c r="AR250" i="8"/>
  <c r="AV250" i="8"/>
  <c r="AK266" i="8"/>
  <c r="AO266" i="8"/>
  <c r="AS266" i="8"/>
  <c r="AP266" i="8"/>
  <c r="AT266" i="8"/>
  <c r="AM266" i="8"/>
  <c r="AQ266" i="8"/>
  <c r="AU266" i="8"/>
  <c r="AN266" i="8"/>
  <c r="AR266" i="8"/>
  <c r="AV266" i="8"/>
  <c r="AK282" i="8"/>
  <c r="AO282" i="8"/>
  <c r="AS282" i="8"/>
  <c r="AL282" i="8"/>
  <c r="AP282" i="8"/>
  <c r="AT282" i="8"/>
  <c r="AM282" i="8"/>
  <c r="AQ282" i="8"/>
  <c r="AU282" i="8"/>
  <c r="AN282" i="8"/>
  <c r="AR282" i="8"/>
  <c r="AV282" i="8"/>
  <c r="AM298" i="8"/>
  <c r="AQ298" i="8"/>
  <c r="AU298" i="8"/>
  <c r="AN298" i="8"/>
  <c r="AR298" i="8"/>
  <c r="AV298" i="8"/>
  <c r="AK298" i="8"/>
  <c r="AO298" i="8"/>
  <c r="AS298" i="8"/>
  <c r="AL298" i="8"/>
  <c r="AP298" i="8"/>
  <c r="AT298" i="8"/>
  <c r="AM314" i="8"/>
  <c r="AQ314" i="8"/>
  <c r="AU314" i="8"/>
  <c r="AN314" i="8"/>
  <c r="AR314" i="8"/>
  <c r="AV314" i="8"/>
  <c r="AK314" i="8"/>
  <c r="AO314" i="8"/>
  <c r="AS314" i="8"/>
  <c r="AL314" i="8"/>
  <c r="AP314" i="8"/>
  <c r="AT314" i="8"/>
  <c r="AM330" i="8"/>
  <c r="AN330" i="8"/>
  <c r="AV330" i="8"/>
  <c r="AK330" i="8"/>
  <c r="AO330" i="8"/>
  <c r="AS330" i="8"/>
  <c r="AL330" i="8"/>
  <c r="AP330" i="8"/>
  <c r="AM346" i="8"/>
  <c r="AN346" i="8"/>
  <c r="AR346" i="8"/>
  <c r="AV346" i="8"/>
  <c r="AK346" i="8"/>
  <c r="AO346" i="8"/>
  <c r="AL346" i="8"/>
  <c r="AP346" i="8"/>
  <c r="AT346" i="8"/>
  <c r="AM362" i="8"/>
  <c r="AN362" i="8"/>
  <c r="AV362" i="8"/>
  <c r="AK362" i="8"/>
  <c r="AO362" i="8"/>
  <c r="AS362" i="8"/>
  <c r="AL362" i="8"/>
  <c r="AP362" i="8"/>
  <c r="AM378" i="8"/>
  <c r="AN378" i="8"/>
  <c r="AV378" i="8"/>
  <c r="AK378" i="8"/>
  <c r="AO378" i="8"/>
  <c r="AL378" i="8"/>
  <c r="AP378" i="8"/>
  <c r="AT378" i="8"/>
  <c r="AM394" i="8"/>
  <c r="AN394" i="8"/>
  <c r="AV394" i="8"/>
  <c r="AK394" i="8"/>
  <c r="AO394" i="8"/>
  <c r="AL394" i="8"/>
  <c r="AP394" i="8"/>
  <c r="AM410" i="8"/>
  <c r="AQ410" i="8"/>
  <c r="AU410" i="8"/>
  <c r="AN410" i="8"/>
  <c r="AR410" i="8"/>
  <c r="AV410" i="8"/>
  <c r="AK410" i="8"/>
  <c r="AO410" i="8"/>
  <c r="AS410" i="8"/>
  <c r="AL410" i="8"/>
  <c r="AP410" i="8"/>
  <c r="AT410" i="8"/>
  <c r="AN426" i="8"/>
  <c r="AR426" i="8"/>
  <c r="AV426" i="8"/>
  <c r="AK426" i="8"/>
  <c r="AO426" i="8"/>
  <c r="AS426" i="8"/>
  <c r="AL426" i="8"/>
  <c r="AP426" i="8"/>
  <c r="AT426" i="8"/>
  <c r="AM426" i="8"/>
  <c r="AQ426" i="8"/>
  <c r="AU426" i="8"/>
  <c r="AN442" i="8"/>
  <c r="AR442" i="8"/>
  <c r="AV442" i="8"/>
  <c r="AK442" i="8"/>
  <c r="AO442" i="8"/>
  <c r="AS442" i="8"/>
  <c r="AL442" i="8"/>
  <c r="AP442" i="8"/>
  <c r="AT442" i="8"/>
  <c r="AM442" i="8"/>
  <c r="AQ442" i="8"/>
  <c r="AU442" i="8"/>
  <c r="AN458" i="8"/>
  <c r="AR458" i="8"/>
  <c r="AV458" i="8"/>
  <c r="AK458" i="8"/>
  <c r="AO458" i="8"/>
  <c r="AS458" i="8"/>
  <c r="AL458" i="8"/>
  <c r="AP458" i="8"/>
  <c r="AT458" i="8"/>
  <c r="AM458" i="8"/>
  <c r="AQ458" i="8"/>
  <c r="AU458" i="8"/>
  <c r="AN474" i="8"/>
  <c r="AR474" i="8"/>
  <c r="AV474" i="8"/>
  <c r="AK474" i="8"/>
  <c r="AO474" i="8"/>
  <c r="AS474" i="8"/>
  <c r="AL474" i="8"/>
  <c r="AP474" i="8"/>
  <c r="AT474" i="8"/>
  <c r="AM474" i="8"/>
  <c r="AU474" i="8"/>
  <c r="AQ474" i="8"/>
  <c r="AN490" i="8"/>
  <c r="AR490" i="8"/>
  <c r="AV490" i="8"/>
  <c r="AK490" i="8"/>
  <c r="AO490" i="8"/>
  <c r="AS490" i="8"/>
  <c r="AL490" i="8"/>
  <c r="AP490" i="8"/>
  <c r="AT490" i="8"/>
  <c r="AM490" i="8"/>
  <c r="AU490" i="8"/>
  <c r="AQ490" i="8"/>
  <c r="AN506" i="8"/>
  <c r="AR506" i="8"/>
  <c r="AV506" i="8"/>
  <c r="AK506" i="8"/>
  <c r="AO506" i="8"/>
  <c r="AS506" i="8"/>
  <c r="AL506" i="8"/>
  <c r="AP506" i="8"/>
  <c r="AT506" i="8"/>
  <c r="AM506" i="8"/>
  <c r="AQ506" i="8"/>
  <c r="AU506" i="8"/>
  <c r="AN522" i="8"/>
  <c r="AR522" i="8"/>
  <c r="AV522" i="8"/>
  <c r="AK522" i="8"/>
  <c r="AO522" i="8"/>
  <c r="AS522" i="8"/>
  <c r="AL522" i="8"/>
  <c r="AP522" i="8"/>
  <c r="AT522" i="8"/>
  <c r="AU522" i="8"/>
  <c r="AM522" i="8"/>
  <c r="AQ522" i="8"/>
  <c r="AM538" i="8"/>
  <c r="AQ538" i="8"/>
  <c r="AU538" i="8"/>
  <c r="AP538" i="8"/>
  <c r="AN538" i="8"/>
  <c r="AR538" i="8"/>
  <c r="AV538" i="8"/>
  <c r="AT538" i="8"/>
  <c r="AK538" i="8"/>
  <c r="AO538" i="8"/>
  <c r="AS538" i="8"/>
  <c r="AL538" i="8"/>
  <c r="AM554" i="8"/>
  <c r="AQ554" i="8"/>
  <c r="AU554" i="8"/>
  <c r="AP554" i="8"/>
  <c r="AN554" i="8"/>
  <c r="AR554" i="8"/>
  <c r="AV554" i="8"/>
  <c r="AT554" i="8"/>
  <c r="AK554" i="8"/>
  <c r="AO554" i="8"/>
  <c r="AS554" i="8"/>
  <c r="AL554" i="8"/>
  <c r="AM570" i="8"/>
  <c r="AQ570" i="8"/>
  <c r="AU570" i="8"/>
  <c r="AT570" i="8"/>
  <c r="AN570" i="8"/>
  <c r="AR570" i="8"/>
  <c r="AV570" i="8"/>
  <c r="AP570" i="8"/>
  <c r="AK570" i="8"/>
  <c r="AO570" i="8"/>
  <c r="AS570" i="8"/>
  <c r="AL570" i="8"/>
  <c r="AM586" i="8"/>
  <c r="AQ586" i="8"/>
  <c r="AU586" i="8"/>
  <c r="AT586" i="8"/>
  <c r="AN586" i="8"/>
  <c r="AR586" i="8"/>
  <c r="AV586" i="8"/>
  <c r="AP586" i="8"/>
  <c r="AK586" i="8"/>
  <c r="AO586" i="8"/>
  <c r="AS586" i="8"/>
  <c r="AL586" i="8"/>
  <c r="AN523" i="8"/>
  <c r="AR523" i="8"/>
  <c r="AV523" i="8"/>
  <c r="AK523" i="8"/>
  <c r="AO523" i="8"/>
  <c r="AS523" i="8"/>
  <c r="AL523" i="8"/>
  <c r="AP523" i="8"/>
  <c r="AT523" i="8"/>
  <c r="AU523" i="8"/>
  <c r="AM523" i="8"/>
  <c r="AQ523" i="8"/>
  <c r="AM551" i="8"/>
  <c r="AQ551" i="8"/>
  <c r="AU551" i="8"/>
  <c r="AP551" i="8"/>
  <c r="AN551" i="8"/>
  <c r="AR551" i="8"/>
  <c r="AV551" i="8"/>
  <c r="AT551" i="8"/>
  <c r="AK551" i="8"/>
  <c r="AO551" i="8"/>
  <c r="AS551" i="8"/>
  <c r="AL551" i="8"/>
  <c r="AM583" i="8"/>
  <c r="AQ583" i="8"/>
  <c r="AU583" i="8"/>
  <c r="AL583" i="8"/>
  <c r="AN583" i="8"/>
  <c r="AR583" i="8"/>
  <c r="AV583" i="8"/>
  <c r="AT583" i="8"/>
  <c r="AK583" i="8"/>
  <c r="AO583" i="8"/>
  <c r="AS583" i="8"/>
  <c r="AP583" i="8"/>
  <c r="AN453" i="8"/>
  <c r="AR453" i="8"/>
  <c r="AV453" i="8"/>
  <c r="AK453" i="8"/>
  <c r="AO453" i="8"/>
  <c r="AS453" i="8"/>
  <c r="AL453" i="8"/>
  <c r="AP453" i="8"/>
  <c r="AT453" i="8"/>
  <c r="AM453" i="8"/>
  <c r="AQ453" i="8"/>
  <c r="AU453" i="8"/>
  <c r="AN493" i="8"/>
  <c r="AR493" i="8"/>
  <c r="AV493" i="8"/>
  <c r="AK493" i="8"/>
  <c r="AO493" i="8"/>
  <c r="AS493" i="8"/>
  <c r="AL493" i="8"/>
  <c r="AP493" i="8"/>
  <c r="AT493" i="8"/>
  <c r="AM493" i="8"/>
  <c r="AQ493" i="8"/>
  <c r="AU493" i="8"/>
  <c r="AM541" i="8"/>
  <c r="AQ541" i="8"/>
  <c r="AU541" i="8"/>
  <c r="AL541" i="8"/>
  <c r="AN541" i="8"/>
  <c r="AR541" i="8"/>
  <c r="AV541" i="8"/>
  <c r="AP541" i="8"/>
  <c r="AK541" i="8"/>
  <c r="AO541" i="8"/>
  <c r="AS541" i="8"/>
  <c r="AT541" i="8"/>
  <c r="AM597" i="8"/>
  <c r="AQ597" i="8"/>
  <c r="AU597" i="8"/>
  <c r="AL597" i="8"/>
  <c r="AN597" i="8"/>
  <c r="AR597" i="8"/>
  <c r="AV597" i="8"/>
  <c r="AP597" i="8"/>
  <c r="AK597" i="8"/>
  <c r="AO597" i="8"/>
  <c r="AS597" i="8"/>
  <c r="AT597" i="8"/>
  <c r="AL11" i="8"/>
  <c r="AP11" i="8"/>
  <c r="AT11" i="8"/>
  <c r="AM11" i="8"/>
  <c r="AQ11" i="8"/>
  <c r="AU11" i="8"/>
  <c r="AN11" i="8"/>
  <c r="AR11" i="8"/>
  <c r="AV11" i="8"/>
  <c r="AK11" i="8"/>
  <c r="AO11" i="8"/>
  <c r="AS11" i="8"/>
  <c r="AK27" i="8"/>
  <c r="AO27" i="8"/>
  <c r="AS27" i="8"/>
  <c r="AL27" i="8"/>
  <c r="AP27" i="8"/>
  <c r="AT27" i="8"/>
  <c r="AM27" i="8"/>
  <c r="AQ27" i="8"/>
  <c r="AU27" i="8"/>
  <c r="AR27" i="8"/>
  <c r="AV27" i="8"/>
  <c r="AN27" i="8"/>
  <c r="AL43" i="8"/>
  <c r="AP43" i="8"/>
  <c r="AT43" i="8"/>
  <c r="AN43" i="8"/>
  <c r="AS43" i="8"/>
  <c r="AO43" i="8"/>
  <c r="AU43" i="8"/>
  <c r="AK43" i="8"/>
  <c r="AQ43" i="8"/>
  <c r="AV43" i="8"/>
  <c r="AM43" i="8"/>
  <c r="AR43" i="8"/>
  <c r="AK59" i="8"/>
  <c r="AO59" i="8"/>
  <c r="AS59" i="8"/>
  <c r="AL59" i="8"/>
  <c r="AP59" i="8"/>
  <c r="AT59" i="8"/>
  <c r="AM59" i="8"/>
  <c r="AQ59" i="8"/>
  <c r="AU59" i="8"/>
  <c r="AV59" i="8"/>
  <c r="AN59" i="8"/>
  <c r="AR59" i="8"/>
  <c r="AN75" i="8"/>
  <c r="AR75" i="8"/>
  <c r="AV75" i="8"/>
  <c r="AK75" i="8"/>
  <c r="AO75" i="8"/>
  <c r="AS75" i="8"/>
  <c r="AL75" i="8"/>
  <c r="AP75" i="8"/>
  <c r="AT75" i="8"/>
  <c r="AQ75" i="8"/>
  <c r="AU75" i="8"/>
  <c r="AM75" i="8"/>
  <c r="AN91" i="8"/>
  <c r="AR91" i="8"/>
  <c r="AV91" i="8"/>
  <c r="AK91" i="8"/>
  <c r="AO91" i="8"/>
  <c r="AS91" i="8"/>
  <c r="AL91" i="8"/>
  <c r="AP91" i="8"/>
  <c r="AT91" i="8"/>
  <c r="AQ91" i="8"/>
  <c r="AU91" i="8"/>
  <c r="AM91" i="8"/>
  <c r="AK107" i="8"/>
  <c r="AO107" i="8"/>
  <c r="AS107" i="8"/>
  <c r="AL107" i="8"/>
  <c r="AP107" i="8"/>
  <c r="AT107" i="8"/>
  <c r="AM107" i="8"/>
  <c r="AQ107" i="8"/>
  <c r="AU107" i="8"/>
  <c r="AN107" i="8"/>
  <c r="AR107" i="8"/>
  <c r="AV107" i="8"/>
  <c r="AK123" i="8"/>
  <c r="AO123" i="8"/>
  <c r="AS123" i="8"/>
  <c r="AL123" i="8"/>
  <c r="AP123" i="8"/>
  <c r="AT123" i="8"/>
  <c r="AM123" i="8"/>
  <c r="AQ123" i="8"/>
  <c r="AU123" i="8"/>
  <c r="AN123" i="8"/>
  <c r="AR123" i="8"/>
  <c r="AV123" i="8"/>
  <c r="AK139" i="8"/>
  <c r="AO139" i="8"/>
  <c r="AS139" i="8"/>
  <c r="AL139" i="8"/>
  <c r="AP139" i="8"/>
  <c r="AT139" i="8"/>
  <c r="AM139" i="8"/>
  <c r="AQ139" i="8"/>
  <c r="AU139" i="8"/>
  <c r="AN139" i="8"/>
  <c r="AR139" i="8"/>
  <c r="AV139" i="8"/>
  <c r="AK155" i="8"/>
  <c r="AO155" i="8"/>
  <c r="AS155" i="8"/>
  <c r="AL155" i="8"/>
  <c r="AP155" i="8"/>
  <c r="AT155" i="8"/>
  <c r="AM155" i="8"/>
  <c r="AQ155" i="8"/>
  <c r="AU155" i="8"/>
  <c r="AN155" i="8"/>
  <c r="AR155" i="8"/>
  <c r="AV155" i="8"/>
  <c r="AM171" i="8"/>
  <c r="AQ171" i="8"/>
  <c r="AU171" i="8"/>
  <c r="AN171" i="8"/>
  <c r="AR171" i="8"/>
  <c r="AV171" i="8"/>
  <c r="AK171" i="8"/>
  <c r="AO171" i="8"/>
  <c r="AS171" i="8"/>
  <c r="AL171" i="8"/>
  <c r="AP171" i="8"/>
  <c r="AT171" i="8"/>
  <c r="AM187" i="8"/>
  <c r="AQ187" i="8"/>
  <c r="AU187" i="8"/>
  <c r="AN187" i="8"/>
  <c r="AR187" i="8"/>
  <c r="AV187" i="8"/>
  <c r="AK187" i="8"/>
  <c r="AO187" i="8"/>
  <c r="AS187" i="8"/>
  <c r="AL187" i="8"/>
  <c r="AP187" i="8"/>
  <c r="AT187" i="8"/>
  <c r="AM203" i="8"/>
  <c r="AQ203" i="8"/>
  <c r="AU203" i="8"/>
  <c r="AN203" i="8"/>
  <c r="AR203" i="8"/>
  <c r="AV203" i="8"/>
  <c r="AK203" i="8"/>
  <c r="AO203" i="8"/>
  <c r="AS203" i="8"/>
  <c r="AL203" i="8"/>
  <c r="AP203" i="8"/>
  <c r="AT203" i="8"/>
  <c r="AM219" i="8"/>
  <c r="AQ219" i="8"/>
  <c r="AU219" i="8"/>
  <c r="AN219" i="8"/>
  <c r="AR219" i="8"/>
  <c r="AV219" i="8"/>
  <c r="AK219" i="8"/>
  <c r="AO219" i="8"/>
  <c r="AS219" i="8"/>
  <c r="AL219" i="8"/>
  <c r="AP219" i="8"/>
  <c r="AT219" i="8"/>
  <c r="AK235" i="8"/>
  <c r="AO235" i="8"/>
  <c r="AS235" i="8"/>
  <c r="AL235" i="8"/>
  <c r="AP235" i="8"/>
  <c r="AT235" i="8"/>
  <c r="AM235" i="8"/>
  <c r="AQ235" i="8"/>
  <c r="AU235" i="8"/>
  <c r="AV235" i="8"/>
  <c r="AN235" i="8"/>
  <c r="AR235" i="8"/>
  <c r="AS251" i="8"/>
  <c r="AL251" i="8"/>
  <c r="AP251" i="8"/>
  <c r="AT251" i="8"/>
  <c r="AQ251" i="8"/>
  <c r="AU251" i="8"/>
  <c r="AV251" i="8"/>
  <c r="AR251" i="8"/>
  <c r="AK267" i="8"/>
  <c r="AO267" i="8"/>
  <c r="AS267" i="8"/>
  <c r="AL267" i="8"/>
  <c r="AP267" i="8"/>
  <c r="AT267" i="8"/>
  <c r="AM267" i="8"/>
  <c r="AQ267" i="8"/>
  <c r="AU267" i="8"/>
  <c r="AV267" i="8"/>
  <c r="AN267" i="8"/>
  <c r="AR267" i="8"/>
  <c r="AK283" i="8"/>
  <c r="AO283" i="8"/>
  <c r="AS283" i="8"/>
  <c r="AL283" i="8"/>
  <c r="AP283" i="8"/>
  <c r="AT283" i="8"/>
  <c r="AM283" i="8"/>
  <c r="AQ283" i="8"/>
  <c r="AU283" i="8"/>
  <c r="AV283" i="8"/>
  <c r="AN283" i="8"/>
  <c r="AR283" i="8"/>
  <c r="AM299" i="8"/>
  <c r="AQ299" i="8"/>
  <c r="AU299" i="8"/>
  <c r="AN299" i="8"/>
  <c r="AR299" i="8"/>
  <c r="AV299" i="8"/>
  <c r="AK299" i="8"/>
  <c r="AO299" i="8"/>
  <c r="AS299" i="8"/>
  <c r="AT299" i="8"/>
  <c r="AL299" i="8"/>
  <c r="AP299" i="8"/>
  <c r="AM315" i="8"/>
  <c r="AQ315" i="8"/>
  <c r="AU315" i="8"/>
  <c r="AN315" i="8"/>
  <c r="AR315" i="8"/>
  <c r="AV315" i="8"/>
  <c r="AK315" i="8"/>
  <c r="AO315" i="8"/>
  <c r="AS315" i="8"/>
  <c r="AT315" i="8"/>
  <c r="AL315" i="8"/>
  <c r="AP315" i="8"/>
  <c r="AM331" i="8"/>
  <c r="AN331" i="8"/>
  <c r="AV331" i="8"/>
  <c r="AK331" i="8"/>
  <c r="AO331" i="8"/>
  <c r="AT331" i="8"/>
  <c r="AL331" i="8"/>
  <c r="AM347" i="8"/>
  <c r="AN347" i="8"/>
  <c r="AV347" i="8"/>
  <c r="AK347" i="8"/>
  <c r="AO347" i="8"/>
  <c r="AS347" i="8"/>
  <c r="AL347" i="8"/>
  <c r="AP347" i="8"/>
  <c r="AM363" i="8"/>
  <c r="AQ363" i="8"/>
  <c r="AU363" i="8"/>
  <c r="AN363" i="8"/>
  <c r="AR363" i="8"/>
  <c r="AV363" i="8"/>
  <c r="AK363" i="8"/>
  <c r="AO363" i="8"/>
  <c r="AS363" i="8"/>
  <c r="AT363" i="8"/>
  <c r="AL363" i="8"/>
  <c r="AP363" i="8"/>
  <c r="AM379" i="8"/>
  <c r="AQ379" i="8"/>
  <c r="AN379" i="8"/>
  <c r="AR379" i="8"/>
  <c r="AV379" i="8"/>
  <c r="AK379" i="8"/>
  <c r="AO379" i="8"/>
  <c r="AS379" i="8"/>
  <c r="AL379" i="8"/>
  <c r="AM395" i="8"/>
  <c r="AU395" i="8"/>
  <c r="AN395" i="8"/>
  <c r="AV395" i="8"/>
  <c r="AK395" i="8"/>
  <c r="AO395" i="8"/>
  <c r="AL395" i="8"/>
  <c r="AM411" i="8"/>
  <c r="AQ411" i="8"/>
  <c r="AU411" i="8"/>
  <c r="AN411" i="8"/>
  <c r="AR411" i="8"/>
  <c r="AV411" i="8"/>
  <c r="AK411" i="8"/>
  <c r="AO411" i="8"/>
  <c r="AS411" i="8"/>
  <c r="AT411" i="8"/>
  <c r="AL411" i="8"/>
  <c r="AP411" i="8"/>
  <c r="AN427" i="8"/>
  <c r="AR427" i="8"/>
  <c r="AV427" i="8"/>
  <c r="AK427" i="8"/>
  <c r="AO427" i="8"/>
  <c r="AS427" i="8"/>
  <c r="AL427" i="8"/>
  <c r="AP427" i="8"/>
  <c r="AT427" i="8"/>
  <c r="AU427" i="8"/>
  <c r="AQ427" i="8"/>
  <c r="AM427" i="8"/>
  <c r="AN443" i="8"/>
  <c r="AR443" i="8"/>
  <c r="AV443" i="8"/>
  <c r="AK443" i="8"/>
  <c r="AO443" i="8"/>
  <c r="AS443" i="8"/>
  <c r="AL443" i="8"/>
  <c r="AP443" i="8"/>
  <c r="AT443" i="8"/>
  <c r="AU443" i="8"/>
  <c r="AQ443" i="8"/>
  <c r="AM443" i="8"/>
  <c r="AN459" i="8"/>
  <c r="AR459" i="8"/>
  <c r="AV459" i="8"/>
  <c r="AK459" i="8"/>
  <c r="AO459" i="8"/>
  <c r="AS459" i="8"/>
  <c r="AL459" i="8"/>
  <c r="AP459" i="8"/>
  <c r="AT459" i="8"/>
  <c r="AU459" i="8"/>
  <c r="AM459" i="8"/>
  <c r="AQ459" i="8"/>
  <c r="AN475" i="8"/>
  <c r="AR475" i="8"/>
  <c r="AK475" i="8"/>
  <c r="AO475" i="8"/>
  <c r="AS475" i="8"/>
  <c r="AL475" i="8"/>
  <c r="AP475" i="8"/>
  <c r="AT475" i="8"/>
  <c r="AU475" i="8"/>
  <c r="AQ475" i="8"/>
  <c r="AM475" i="8"/>
  <c r="AN491" i="8"/>
  <c r="AR491" i="8"/>
  <c r="AV491" i="8"/>
  <c r="AK491" i="8"/>
  <c r="AO491" i="8"/>
  <c r="AS491" i="8"/>
  <c r="AL491" i="8"/>
  <c r="AP491" i="8"/>
  <c r="AT491" i="8"/>
  <c r="AU491" i="8"/>
  <c r="AQ491" i="8"/>
  <c r="AM491" i="8"/>
  <c r="AN511" i="8"/>
  <c r="AR511" i="8"/>
  <c r="AV511" i="8"/>
  <c r="AK511" i="8"/>
  <c r="AO511" i="8"/>
  <c r="AS511" i="8"/>
  <c r="AL511" i="8"/>
  <c r="AP511" i="8"/>
  <c r="AT511" i="8"/>
  <c r="AU511" i="8"/>
  <c r="AM511" i="8"/>
  <c r="AQ511" i="8"/>
  <c r="AM543" i="8"/>
  <c r="AQ543" i="8"/>
  <c r="AU543" i="8"/>
  <c r="AL543" i="8"/>
  <c r="AT543" i="8"/>
  <c r="AN543" i="8"/>
  <c r="AR543" i="8"/>
  <c r="AV543" i="8"/>
  <c r="AK543" i="8"/>
  <c r="AO543" i="8"/>
  <c r="AS543" i="8"/>
  <c r="AP543" i="8"/>
  <c r="AM579" i="8"/>
  <c r="AQ579" i="8"/>
  <c r="AU579" i="8"/>
  <c r="AL579" i="8"/>
  <c r="AN579" i="8"/>
  <c r="AR579" i="8"/>
  <c r="AV579" i="8"/>
  <c r="AT579" i="8"/>
  <c r="AK579" i="8"/>
  <c r="AO579" i="8"/>
  <c r="AS579" i="8"/>
  <c r="AP579" i="8"/>
  <c r="AN477" i="8"/>
  <c r="AR477" i="8"/>
  <c r="AV477" i="8"/>
  <c r="AK477" i="8"/>
  <c r="AO477" i="8"/>
  <c r="AS477" i="8"/>
  <c r="AL477" i="8"/>
  <c r="AP477" i="8"/>
  <c r="AT477" i="8"/>
  <c r="AM477" i="8"/>
  <c r="AQ477" i="8"/>
  <c r="AU477" i="8"/>
  <c r="AN525" i="8"/>
  <c r="AR525" i="8"/>
  <c r="AV525" i="8"/>
  <c r="AK525" i="8"/>
  <c r="AO525" i="8"/>
  <c r="AS525" i="8"/>
  <c r="AL525" i="8"/>
  <c r="AP525" i="8"/>
  <c r="AT525" i="8"/>
  <c r="AM525" i="8"/>
  <c r="AQ525" i="8"/>
  <c r="AU525" i="8"/>
  <c r="AM573" i="8"/>
  <c r="AQ573" i="8"/>
  <c r="AU573" i="8"/>
  <c r="AL573" i="8"/>
  <c r="AN573" i="8"/>
  <c r="AR573" i="8"/>
  <c r="AV573" i="8"/>
  <c r="AT573" i="8"/>
  <c r="AK573" i="8"/>
  <c r="AO573" i="8"/>
  <c r="AS573" i="8"/>
  <c r="AP573" i="8"/>
  <c r="AL16" i="8"/>
  <c r="AM16" i="8"/>
  <c r="AO16" i="8"/>
  <c r="AS16" i="8"/>
  <c r="AP16" i="8"/>
  <c r="AT16" i="8"/>
  <c r="AK16" i="8"/>
  <c r="AQ16" i="8"/>
  <c r="AU16" i="8"/>
  <c r="AR16" i="8"/>
  <c r="AV16" i="8"/>
  <c r="AN16" i="8"/>
  <c r="AN32" i="8"/>
  <c r="AR32" i="8"/>
  <c r="AV32" i="8"/>
  <c r="AK32" i="8"/>
  <c r="AO32" i="8"/>
  <c r="AS32" i="8"/>
  <c r="AL32" i="8"/>
  <c r="AP32" i="8"/>
  <c r="AT32" i="8"/>
  <c r="AU32" i="8"/>
  <c r="AM32" i="8"/>
  <c r="AQ32" i="8"/>
  <c r="AL48" i="8"/>
  <c r="AP48" i="8"/>
  <c r="AT48" i="8"/>
  <c r="AM48" i="8"/>
  <c r="AQ48" i="8"/>
  <c r="AU48" i="8"/>
  <c r="AN48" i="8"/>
  <c r="AR48" i="8"/>
  <c r="AV48" i="8"/>
  <c r="AK48" i="8"/>
  <c r="AO48" i="8"/>
  <c r="AS48" i="8"/>
  <c r="AK64" i="8"/>
  <c r="AO64" i="8"/>
  <c r="AS64" i="8"/>
  <c r="AL64" i="8"/>
  <c r="AP64" i="8"/>
  <c r="AT64" i="8"/>
  <c r="AM64" i="8"/>
  <c r="AQ64" i="8"/>
  <c r="AU64" i="8"/>
  <c r="AR64" i="8"/>
  <c r="AV64" i="8"/>
  <c r="AN64" i="8"/>
  <c r="AN80" i="8"/>
  <c r="AR80" i="8"/>
  <c r="AV80" i="8"/>
  <c r="AK80" i="8"/>
  <c r="AO80" i="8"/>
  <c r="AS80" i="8"/>
  <c r="AL80" i="8"/>
  <c r="AP80" i="8"/>
  <c r="AT80" i="8"/>
  <c r="AM80" i="8"/>
  <c r="AQ80" i="8"/>
  <c r="AU80" i="8"/>
  <c r="AN96" i="8"/>
  <c r="AR96" i="8"/>
  <c r="AV96" i="8"/>
  <c r="AK96" i="8"/>
  <c r="AO96" i="8"/>
  <c r="AS96" i="8"/>
  <c r="AL96" i="8"/>
  <c r="AP96" i="8"/>
  <c r="AT96" i="8"/>
  <c r="AM96" i="8"/>
  <c r="AQ96" i="8"/>
  <c r="AU96" i="8"/>
  <c r="AK112" i="8"/>
  <c r="AO112" i="8"/>
  <c r="AS112" i="8"/>
  <c r="AL112" i="8"/>
  <c r="AP112" i="8"/>
  <c r="AT112" i="8"/>
  <c r="AM112" i="8"/>
  <c r="AQ112" i="8"/>
  <c r="AU112" i="8"/>
  <c r="AN112" i="8"/>
  <c r="AR112" i="8"/>
  <c r="AV112" i="8"/>
  <c r="AK128" i="8"/>
  <c r="AO128" i="8"/>
  <c r="AS128" i="8"/>
  <c r="AL128" i="8"/>
  <c r="AP128" i="8"/>
  <c r="AT128" i="8"/>
  <c r="AM128" i="8"/>
  <c r="AQ128" i="8"/>
  <c r="AU128" i="8"/>
  <c r="AN128" i="8"/>
  <c r="AR128" i="8"/>
  <c r="AV128" i="8"/>
  <c r="AK144" i="8"/>
  <c r="AO144" i="8"/>
  <c r="AS144" i="8"/>
  <c r="AL144" i="8"/>
  <c r="AP144" i="8"/>
  <c r="AT144" i="8"/>
  <c r="AM144" i="8"/>
  <c r="AQ144" i="8"/>
  <c r="AU144" i="8"/>
  <c r="AV144" i="8"/>
  <c r="AN144" i="8"/>
  <c r="AR144" i="8"/>
  <c r="AK160" i="8"/>
  <c r="AO160" i="8"/>
  <c r="AS160" i="8"/>
  <c r="AL160" i="8"/>
  <c r="AP160" i="8"/>
  <c r="AT160" i="8"/>
  <c r="AM160" i="8"/>
  <c r="AQ160" i="8"/>
  <c r="AU160" i="8"/>
  <c r="AV160" i="8"/>
  <c r="AN160" i="8"/>
  <c r="AR160" i="8"/>
  <c r="AM176" i="8"/>
  <c r="AQ176" i="8"/>
  <c r="AU176" i="8"/>
  <c r="AN176" i="8"/>
  <c r="AR176" i="8"/>
  <c r="AV176" i="8"/>
  <c r="AK176" i="8"/>
  <c r="AO176" i="8"/>
  <c r="AS176" i="8"/>
  <c r="AL176" i="8"/>
  <c r="AP176" i="8"/>
  <c r="AT176" i="8"/>
  <c r="AM192" i="8"/>
  <c r="AQ192" i="8"/>
  <c r="AU192" i="8"/>
  <c r="AN192" i="8"/>
  <c r="AR192" i="8"/>
  <c r="AV192" i="8"/>
  <c r="AK192" i="8"/>
  <c r="AO192" i="8"/>
  <c r="AS192" i="8"/>
  <c r="AL192" i="8"/>
  <c r="AP192" i="8"/>
  <c r="AT192" i="8"/>
  <c r="AM208" i="8"/>
  <c r="AQ208" i="8"/>
  <c r="AU208" i="8"/>
  <c r="AN208" i="8"/>
  <c r="AR208" i="8"/>
  <c r="AV208" i="8"/>
  <c r="AK208" i="8"/>
  <c r="AO208" i="8"/>
  <c r="AS208" i="8"/>
  <c r="AL208" i="8"/>
  <c r="AP208" i="8"/>
  <c r="AT208" i="8"/>
  <c r="AM224" i="8"/>
  <c r="AQ224" i="8"/>
  <c r="AU224" i="8"/>
  <c r="AN224" i="8"/>
  <c r="AR224" i="8"/>
  <c r="AV224" i="8"/>
  <c r="AK224" i="8"/>
  <c r="AO224" i="8"/>
  <c r="AS224" i="8"/>
  <c r="AL224" i="8"/>
  <c r="AP224" i="8"/>
  <c r="AT224" i="8"/>
  <c r="AK240" i="8"/>
  <c r="AO240" i="8"/>
  <c r="AS240" i="8"/>
  <c r="AL240" i="8"/>
  <c r="AP240" i="8"/>
  <c r="AT240" i="8"/>
  <c r="AM240" i="8"/>
  <c r="AQ240" i="8"/>
  <c r="AU240" i="8"/>
  <c r="AR240" i="8"/>
  <c r="AV240" i="8"/>
  <c r="AN240" i="8"/>
  <c r="AK256" i="8"/>
  <c r="AO256" i="8"/>
  <c r="AS256" i="8"/>
  <c r="AL256" i="8"/>
  <c r="AP256" i="8"/>
  <c r="AT256" i="8"/>
  <c r="AM256" i="8"/>
  <c r="AQ256" i="8"/>
  <c r="AU256" i="8"/>
  <c r="AR256" i="8"/>
  <c r="AV256" i="8"/>
  <c r="AN256" i="8"/>
  <c r="AS272" i="8"/>
  <c r="AL272" i="8"/>
  <c r="AP272" i="8"/>
  <c r="AT272" i="8"/>
  <c r="AQ272" i="8"/>
  <c r="AU272" i="8"/>
  <c r="AR272" i="8"/>
  <c r="AV272" i="8"/>
  <c r="AM288" i="8"/>
  <c r="AQ288" i="8"/>
  <c r="AU288" i="8"/>
  <c r="AN288" i="8"/>
  <c r="AR288" i="8"/>
  <c r="AV288" i="8"/>
  <c r="AK288" i="8"/>
  <c r="AO288" i="8"/>
  <c r="AS288" i="8"/>
  <c r="AP288" i="8"/>
  <c r="AT288" i="8"/>
  <c r="AL288" i="8"/>
  <c r="AM304" i="8"/>
  <c r="AQ304" i="8"/>
  <c r="AU304" i="8"/>
  <c r="AN304" i="8"/>
  <c r="AR304" i="8"/>
  <c r="AV304" i="8"/>
  <c r="AK304" i="8"/>
  <c r="AO304" i="8"/>
  <c r="AS304" i="8"/>
  <c r="AP304" i="8"/>
  <c r="AT304" i="8"/>
  <c r="AL304" i="8"/>
  <c r="AM320" i="8"/>
  <c r="AU320" i="8"/>
  <c r="AN320" i="8"/>
  <c r="AV320" i="8"/>
  <c r="AK320" i="8"/>
  <c r="AO320" i="8"/>
  <c r="AS320" i="8"/>
  <c r="AT320" i="8"/>
  <c r="AL320" i="8"/>
  <c r="AM336" i="8"/>
  <c r="AQ336" i="8"/>
  <c r="AU336" i="8"/>
  <c r="AN336" i="8"/>
  <c r="AR336" i="8"/>
  <c r="AV336" i="8"/>
  <c r="AK336" i="8"/>
  <c r="AO336" i="8"/>
  <c r="AS336" i="8"/>
  <c r="AP336" i="8"/>
  <c r="AT336" i="8"/>
  <c r="AL336" i="8"/>
  <c r="AM352" i="8"/>
  <c r="AQ352" i="8"/>
  <c r="AU352" i="8"/>
  <c r="AN352" i="8"/>
  <c r="AR352" i="8"/>
  <c r="AV352" i="8"/>
  <c r="AK352" i="8"/>
  <c r="AO352" i="8"/>
  <c r="AS352" i="8"/>
  <c r="AP352" i="8"/>
  <c r="AT352" i="8"/>
  <c r="AL352" i="8"/>
  <c r="AM368" i="8"/>
  <c r="AQ368" i="8"/>
  <c r="AU368" i="8"/>
  <c r="AN368" i="8"/>
  <c r="AR368" i="8"/>
  <c r="AV368" i="8"/>
  <c r="AK368" i="8"/>
  <c r="AO368" i="8"/>
  <c r="AS368" i="8"/>
  <c r="AP368" i="8"/>
  <c r="AT368" i="8"/>
  <c r="AL368" i="8"/>
  <c r="AM384" i="8"/>
  <c r="AQ384" i="8"/>
  <c r="AU384" i="8"/>
  <c r="AN384" i="8"/>
  <c r="AR384" i="8"/>
  <c r="AV384" i="8"/>
  <c r="AK384" i="8"/>
  <c r="AO384" i="8"/>
  <c r="AS384" i="8"/>
  <c r="AP384" i="8"/>
  <c r="AT384" i="8"/>
  <c r="AL384" i="8"/>
  <c r="AM400" i="8"/>
  <c r="AQ400" i="8"/>
  <c r="AU400" i="8"/>
  <c r="AN400" i="8"/>
  <c r="AR400" i="8"/>
  <c r="AV400" i="8"/>
  <c r="AK400" i="8"/>
  <c r="AO400" i="8"/>
  <c r="AS400" i="8"/>
  <c r="AP400" i="8"/>
  <c r="AT400" i="8"/>
  <c r="AL400" i="8"/>
  <c r="AM416" i="8"/>
  <c r="AK416" i="8"/>
  <c r="AO416" i="8"/>
  <c r="AR416" i="8"/>
  <c r="AL416" i="8"/>
  <c r="AT416" i="8"/>
  <c r="AN416" i="8"/>
  <c r="AV416" i="8"/>
  <c r="AN432" i="8"/>
  <c r="AR432" i="8"/>
  <c r="AV432" i="8"/>
  <c r="AK432" i="8"/>
  <c r="AO432" i="8"/>
  <c r="AS432" i="8"/>
  <c r="AL432" i="8"/>
  <c r="AP432" i="8"/>
  <c r="AT432" i="8"/>
  <c r="AQ432" i="8"/>
  <c r="AM432" i="8"/>
  <c r="AU432" i="8"/>
  <c r="AN448" i="8"/>
  <c r="AR448" i="8"/>
  <c r="AK448" i="8"/>
  <c r="AO448" i="8"/>
  <c r="AS448" i="8"/>
  <c r="AL448" i="8"/>
  <c r="AP448" i="8"/>
  <c r="AT448" i="8"/>
  <c r="AQ448" i="8"/>
  <c r="AU448" i="8"/>
  <c r="AM448" i="8"/>
  <c r="AN464" i="8"/>
  <c r="AR464" i="8"/>
  <c r="AV464" i="8"/>
  <c r="AK464" i="8"/>
  <c r="AO464" i="8"/>
  <c r="AS464" i="8"/>
  <c r="AL464" i="8"/>
  <c r="AP464" i="8"/>
  <c r="AT464" i="8"/>
  <c r="AQ464" i="8"/>
  <c r="AU464" i="8"/>
  <c r="AM464" i="8"/>
  <c r="AN480" i="8"/>
  <c r="AR480" i="8"/>
  <c r="AK480" i="8"/>
  <c r="AO480" i="8"/>
  <c r="AS480" i="8"/>
  <c r="AL480" i="8"/>
  <c r="AP480" i="8"/>
  <c r="AT480" i="8"/>
  <c r="AQ480" i="8"/>
  <c r="AU480" i="8"/>
  <c r="AM480" i="8"/>
  <c r="AN496" i="8"/>
  <c r="AR496" i="8"/>
  <c r="AK496" i="8"/>
  <c r="AO496" i="8"/>
  <c r="AS496" i="8"/>
  <c r="AL496" i="8"/>
  <c r="AP496" i="8"/>
  <c r="AT496" i="8"/>
  <c r="AQ496" i="8"/>
  <c r="AM496" i="8"/>
  <c r="AU496" i="8"/>
  <c r="AN512" i="8"/>
  <c r="AR512" i="8"/>
  <c r="AV512" i="8"/>
  <c r="AK512" i="8"/>
  <c r="AO512" i="8"/>
  <c r="AS512" i="8"/>
  <c r="AL512" i="8"/>
  <c r="AP512" i="8"/>
  <c r="AT512" i="8"/>
  <c r="AQ512" i="8"/>
  <c r="AU512" i="8"/>
  <c r="AM512" i="8"/>
  <c r="AN528" i="8"/>
  <c r="AR528" i="8"/>
  <c r="AV528" i="8"/>
  <c r="AK528" i="8"/>
  <c r="AO528" i="8"/>
  <c r="AS528" i="8"/>
  <c r="AL528" i="8"/>
  <c r="AP528" i="8"/>
  <c r="AT528" i="8"/>
  <c r="AQ528" i="8"/>
  <c r="AU528" i="8"/>
  <c r="AM528" i="8"/>
  <c r="AM544" i="8"/>
  <c r="AQ544" i="8"/>
  <c r="AU544" i="8"/>
  <c r="AT544" i="8"/>
  <c r="AN544" i="8"/>
  <c r="AR544" i="8"/>
  <c r="AV544" i="8"/>
  <c r="AP544" i="8"/>
  <c r="AK544" i="8"/>
  <c r="AO544" i="8"/>
  <c r="AS544" i="8"/>
  <c r="AL544" i="8"/>
  <c r="AM560" i="8"/>
  <c r="AQ560" i="8"/>
  <c r="AU560" i="8"/>
  <c r="AL560" i="8"/>
  <c r="AN560" i="8"/>
  <c r="AR560" i="8"/>
  <c r="AV560" i="8"/>
  <c r="AP560" i="8"/>
  <c r="AK560" i="8"/>
  <c r="AO560" i="8"/>
  <c r="AS560" i="8"/>
  <c r="AT560" i="8"/>
  <c r="AM576" i="8"/>
  <c r="AQ576" i="8"/>
  <c r="AU576" i="8"/>
  <c r="AP576" i="8"/>
  <c r="AN576" i="8"/>
  <c r="AR576" i="8"/>
  <c r="AV576" i="8"/>
  <c r="AT576" i="8"/>
  <c r="AK576" i="8"/>
  <c r="AO576" i="8"/>
  <c r="AS576" i="8"/>
  <c r="AL576" i="8"/>
  <c r="AM592" i="8"/>
  <c r="AQ592" i="8"/>
  <c r="AU592" i="8"/>
  <c r="AP592" i="8"/>
  <c r="AN592" i="8"/>
  <c r="AR592" i="8"/>
  <c r="AV592" i="8"/>
  <c r="AT592" i="8"/>
  <c r="AK592" i="8"/>
  <c r="AO592" i="8"/>
  <c r="AS592" i="8"/>
  <c r="AL592" i="8"/>
  <c r="AN449" i="8"/>
  <c r="AR449" i="8"/>
  <c r="AV449" i="8"/>
  <c r="AK449" i="8"/>
  <c r="AO449" i="8"/>
  <c r="AS449" i="8"/>
  <c r="AL449" i="8"/>
  <c r="AP449" i="8"/>
  <c r="AT449" i="8"/>
  <c r="AM449" i="8"/>
  <c r="AQ449" i="8"/>
  <c r="AU449" i="8"/>
  <c r="AN497" i="8"/>
  <c r="AR497" i="8"/>
  <c r="AV497" i="8"/>
  <c r="AK497" i="8"/>
  <c r="AO497" i="8"/>
  <c r="AS497" i="8"/>
  <c r="AL497" i="8"/>
  <c r="AP497" i="8"/>
  <c r="AT497" i="8"/>
  <c r="AM497" i="8"/>
  <c r="AQ497" i="8"/>
  <c r="AU497" i="8"/>
  <c r="AM545" i="8"/>
  <c r="AQ545" i="8"/>
  <c r="AU545" i="8"/>
  <c r="AP545" i="8"/>
  <c r="AN545" i="8"/>
  <c r="AR545" i="8"/>
  <c r="AV545" i="8"/>
  <c r="AK545" i="8"/>
  <c r="AO545" i="8"/>
  <c r="AS545" i="8"/>
  <c r="AL545" i="8"/>
  <c r="AT545" i="8"/>
  <c r="AM593" i="8"/>
  <c r="AQ593" i="8"/>
  <c r="AU593" i="8"/>
  <c r="AL593" i="8"/>
  <c r="AN593" i="8"/>
  <c r="AR593" i="8"/>
  <c r="AV593" i="8"/>
  <c r="AT593" i="8"/>
  <c r="AK593" i="8"/>
  <c r="AO593" i="8"/>
  <c r="AS593" i="8"/>
  <c r="AP593" i="8"/>
  <c r="AK17" i="8"/>
  <c r="AO17" i="8"/>
  <c r="AS17" i="8"/>
  <c r="AL17" i="8"/>
  <c r="AP17" i="8"/>
  <c r="AT17" i="8"/>
  <c r="AM17" i="8"/>
  <c r="AQ17" i="8"/>
  <c r="AU17" i="8"/>
  <c r="AN17" i="8"/>
  <c r="AR17" i="8"/>
  <c r="AV17" i="8"/>
  <c r="AN33" i="8"/>
  <c r="AR33" i="8"/>
  <c r="AV33" i="8"/>
  <c r="AK33" i="8"/>
  <c r="AO33" i="8"/>
  <c r="AS33" i="8"/>
  <c r="AL33" i="8"/>
  <c r="AP33" i="8"/>
  <c r="AT33" i="8"/>
  <c r="AQ33" i="8"/>
  <c r="AU33" i="8"/>
  <c r="AM33" i="8"/>
  <c r="AL49" i="8"/>
  <c r="AP49" i="8"/>
  <c r="AT49" i="8"/>
  <c r="AM49" i="8"/>
  <c r="AQ49" i="8"/>
  <c r="AU49" i="8"/>
  <c r="AN49" i="8"/>
  <c r="AR49" i="8"/>
  <c r="AV49" i="8"/>
  <c r="AS49" i="8"/>
  <c r="AK49" i="8"/>
  <c r="AO49" i="8"/>
  <c r="AK65" i="8"/>
  <c r="AO65" i="8"/>
  <c r="AS65" i="8"/>
  <c r="AL65" i="8"/>
  <c r="AP65" i="8"/>
  <c r="AT65" i="8"/>
  <c r="AM65" i="8"/>
  <c r="AQ65" i="8"/>
  <c r="AU65" i="8"/>
  <c r="AN65" i="8"/>
  <c r="AR65" i="8"/>
  <c r="AV65" i="8"/>
  <c r="AN81" i="8"/>
  <c r="AR81" i="8"/>
  <c r="AV81" i="8"/>
  <c r="AK81" i="8"/>
  <c r="AO81" i="8"/>
  <c r="AS81" i="8"/>
  <c r="AL81" i="8"/>
  <c r="AP81" i="8"/>
  <c r="AT81" i="8"/>
  <c r="AM81" i="8"/>
  <c r="AQ81" i="8"/>
  <c r="AU81" i="8"/>
  <c r="AN97" i="8"/>
  <c r="AR97" i="8"/>
  <c r="AV97" i="8"/>
  <c r="AK97" i="8"/>
  <c r="AO97" i="8"/>
  <c r="AS97" i="8"/>
  <c r="AL97" i="8"/>
  <c r="AP97" i="8"/>
  <c r="AT97" i="8"/>
  <c r="AM97" i="8"/>
  <c r="AQ97" i="8"/>
  <c r="AU97" i="8"/>
  <c r="AK113" i="8"/>
  <c r="AO113" i="8"/>
  <c r="AS113" i="8"/>
  <c r="AL113" i="8"/>
  <c r="AP113" i="8"/>
  <c r="AT113" i="8"/>
  <c r="AM113" i="8"/>
  <c r="AQ113" i="8"/>
  <c r="AU113" i="8"/>
  <c r="AV113" i="8"/>
  <c r="AN113" i="8"/>
  <c r="AR113" i="8"/>
  <c r="AK129" i="8"/>
  <c r="AO129" i="8"/>
  <c r="AS129" i="8"/>
  <c r="AL129" i="8"/>
  <c r="AP129" i="8"/>
  <c r="AT129" i="8"/>
  <c r="AM129" i="8"/>
  <c r="AQ129" i="8"/>
  <c r="AU129" i="8"/>
  <c r="AV129" i="8"/>
  <c r="AN129" i="8"/>
  <c r="AR129" i="8"/>
  <c r="AK145" i="8"/>
  <c r="AO145" i="8"/>
  <c r="AS145" i="8"/>
  <c r="AL145" i="8"/>
  <c r="AP145" i="8"/>
  <c r="AT145" i="8"/>
  <c r="AM145" i="8"/>
  <c r="AQ145" i="8"/>
  <c r="AU145" i="8"/>
  <c r="AR145" i="8"/>
  <c r="AV145" i="8"/>
  <c r="AN145" i="8"/>
  <c r="AK161" i="8"/>
  <c r="AO161" i="8"/>
  <c r="AS161" i="8"/>
  <c r="AL161" i="8"/>
  <c r="AP161" i="8"/>
  <c r="AT161" i="8"/>
  <c r="AM161" i="8"/>
  <c r="AQ161" i="8"/>
  <c r="AU161" i="8"/>
  <c r="AR161" i="8"/>
  <c r="AV161" i="8"/>
  <c r="AN161" i="8"/>
  <c r="AM177" i="8"/>
  <c r="AQ177" i="8"/>
  <c r="AU177" i="8"/>
  <c r="AN177" i="8"/>
  <c r="AR177" i="8"/>
  <c r="AV177" i="8"/>
  <c r="AK177" i="8"/>
  <c r="AO177" i="8"/>
  <c r="AS177" i="8"/>
  <c r="AT177" i="8"/>
  <c r="AL177" i="8"/>
  <c r="AP177" i="8"/>
  <c r="AM193" i="8"/>
  <c r="AQ193" i="8"/>
  <c r="AU193" i="8"/>
  <c r="AN193" i="8"/>
  <c r="AR193" i="8"/>
  <c r="AV193" i="8"/>
  <c r="AK193" i="8"/>
  <c r="AO193" i="8"/>
  <c r="AS193" i="8"/>
  <c r="AT193" i="8"/>
  <c r="AL193" i="8"/>
  <c r="AP193" i="8"/>
  <c r="AM209" i="8"/>
  <c r="AQ209" i="8"/>
  <c r="AU209" i="8"/>
  <c r="AN209" i="8"/>
  <c r="AR209" i="8"/>
  <c r="AV209" i="8"/>
  <c r="AK209" i="8"/>
  <c r="AO209" i="8"/>
  <c r="AS209" i="8"/>
  <c r="AT209" i="8"/>
  <c r="AL209" i="8"/>
  <c r="AP209" i="8"/>
  <c r="AQ225" i="8"/>
  <c r="AU225" i="8"/>
  <c r="AR225" i="8"/>
  <c r="AV225" i="8"/>
  <c r="AK225" i="8"/>
  <c r="AO225" i="8"/>
  <c r="AS225" i="8"/>
  <c r="AT225" i="8"/>
  <c r="AL225" i="8"/>
  <c r="AP225" i="8"/>
  <c r="AK241" i="8"/>
  <c r="AO241" i="8"/>
  <c r="AS241" i="8"/>
  <c r="AL241" i="8"/>
  <c r="AP241" i="8"/>
  <c r="AT241" i="8"/>
  <c r="AM241" i="8"/>
  <c r="AQ241" i="8"/>
  <c r="AU241" i="8"/>
  <c r="AN241" i="8"/>
  <c r="AR241" i="8"/>
  <c r="AV241" i="8"/>
  <c r="AK257" i="8"/>
  <c r="AO257" i="8"/>
  <c r="AS257" i="8"/>
  <c r="AL257" i="8"/>
  <c r="AP257" i="8"/>
  <c r="AT257" i="8"/>
  <c r="AM257" i="8"/>
  <c r="AQ257" i="8"/>
  <c r="AU257" i="8"/>
  <c r="AN257" i="8"/>
  <c r="AR257" i="8"/>
  <c r="AV257" i="8"/>
  <c r="AK273" i="8"/>
  <c r="AO273" i="8"/>
  <c r="AS273" i="8"/>
  <c r="AL273" i="8"/>
  <c r="AP273" i="8"/>
  <c r="AT273" i="8"/>
  <c r="AM273" i="8"/>
  <c r="AQ273" i="8"/>
  <c r="AU273" i="8"/>
  <c r="AN273" i="8"/>
  <c r="AR273" i="8"/>
  <c r="AV273" i="8"/>
  <c r="AM289" i="8"/>
  <c r="AQ289" i="8"/>
  <c r="AU289" i="8"/>
  <c r="AN289" i="8"/>
  <c r="AR289" i="8"/>
  <c r="AV289" i="8"/>
  <c r="AK289" i="8"/>
  <c r="AO289" i="8"/>
  <c r="AS289" i="8"/>
  <c r="AL289" i="8"/>
  <c r="AP289" i="8"/>
  <c r="AT289" i="8"/>
  <c r="AM305" i="8"/>
  <c r="AQ305" i="8"/>
  <c r="AU305" i="8"/>
  <c r="AN305" i="8"/>
  <c r="AR305" i="8"/>
  <c r="AV305" i="8"/>
  <c r="AK305" i="8"/>
  <c r="AO305" i="8"/>
  <c r="AS305" i="8"/>
  <c r="AL305" i="8"/>
  <c r="AP305" i="8"/>
  <c r="AT305" i="8"/>
  <c r="AM321" i="8"/>
  <c r="AQ321" i="8"/>
  <c r="AU321" i="8"/>
  <c r="AN321" i="8"/>
  <c r="AR321" i="8"/>
  <c r="AV321" i="8"/>
  <c r="AK321" i="8"/>
  <c r="AO321" i="8"/>
  <c r="AS321" i="8"/>
  <c r="AL321" i="8"/>
  <c r="AP321" i="8"/>
  <c r="AT321" i="8"/>
  <c r="AM337" i="8"/>
  <c r="AQ337" i="8"/>
  <c r="AN337" i="8"/>
  <c r="AR337" i="8"/>
  <c r="AV337" i="8"/>
  <c r="AK337" i="8"/>
  <c r="AO337" i="8"/>
  <c r="AL337" i="8"/>
  <c r="AP337" i="8"/>
  <c r="AM353" i="8"/>
  <c r="AU353" i="8"/>
  <c r="AN353" i="8"/>
  <c r="AV353" i="8"/>
  <c r="AK353" i="8"/>
  <c r="AO353" i="8"/>
  <c r="AS353" i="8"/>
  <c r="AL353" i="8"/>
  <c r="AM369" i="8"/>
  <c r="AQ369" i="8"/>
  <c r="AU369" i="8"/>
  <c r="AN369" i="8"/>
  <c r="AR369" i="8"/>
  <c r="AV369" i="8"/>
  <c r="AK369" i="8"/>
  <c r="AO369" i="8"/>
  <c r="AS369" i="8"/>
  <c r="AL369" i="8"/>
  <c r="AP369" i="8"/>
  <c r="AT369" i="8"/>
  <c r="AM385" i="8"/>
  <c r="AQ385" i="8"/>
  <c r="AU385" i="8"/>
  <c r="AN385" i="8"/>
  <c r="AR385" i="8"/>
  <c r="AV385" i="8"/>
  <c r="AK385" i="8"/>
  <c r="AO385" i="8"/>
  <c r="AS385" i="8"/>
  <c r="AL385" i="8"/>
  <c r="AP385" i="8"/>
  <c r="AT385" i="8"/>
  <c r="AM401" i="8"/>
  <c r="AU401" i="8"/>
  <c r="AN401" i="8"/>
  <c r="AV401" i="8"/>
  <c r="AK401" i="8"/>
  <c r="AO401" i="8"/>
  <c r="AS401" i="8"/>
  <c r="AL401" i="8"/>
  <c r="AT401" i="8"/>
  <c r="AM417" i="8"/>
  <c r="AU417" i="8"/>
  <c r="AK417" i="8"/>
  <c r="AO417" i="8"/>
  <c r="AS417" i="8"/>
  <c r="AN417" i="8"/>
  <c r="AV417" i="8"/>
  <c r="AL417" i="8"/>
  <c r="AT417" i="8"/>
  <c r="AN38" i="8"/>
  <c r="AR38" i="8"/>
  <c r="AV38" i="8"/>
  <c r="AK38" i="8"/>
  <c r="AO38" i="8"/>
  <c r="AS38" i="8"/>
  <c r="AL38" i="8"/>
  <c r="AP38" i="8"/>
  <c r="AT38" i="8"/>
  <c r="AM38" i="8"/>
  <c r="AQ38" i="8"/>
  <c r="AU38" i="8"/>
  <c r="AK118" i="8"/>
  <c r="AO118" i="8"/>
  <c r="AS118" i="8"/>
  <c r="AL118" i="8"/>
  <c r="AP118" i="8"/>
  <c r="AT118" i="8"/>
  <c r="AM118" i="8"/>
  <c r="AQ118" i="8"/>
  <c r="AU118" i="8"/>
  <c r="AR118" i="8"/>
  <c r="AV118" i="8"/>
  <c r="AN118" i="8"/>
  <c r="AM166" i="8"/>
  <c r="AQ166" i="8"/>
  <c r="AU166" i="8"/>
  <c r="AN166" i="8"/>
  <c r="AR166" i="8"/>
  <c r="AV166" i="8"/>
  <c r="AK166" i="8"/>
  <c r="AO166" i="8"/>
  <c r="AS166" i="8"/>
  <c r="AP166" i="8"/>
  <c r="AT166" i="8"/>
  <c r="AL166" i="8"/>
  <c r="AM230" i="8"/>
  <c r="AQ230" i="8"/>
  <c r="AU230" i="8"/>
  <c r="AN230" i="8"/>
  <c r="AK230" i="8"/>
  <c r="AO230" i="8"/>
  <c r="AS230" i="8"/>
  <c r="AP230" i="8"/>
  <c r="AR230" i="8"/>
  <c r="AT230" i="8"/>
  <c r="AV230" i="8"/>
  <c r="AL230" i="8"/>
  <c r="AK278" i="8"/>
  <c r="AO278" i="8"/>
  <c r="AS278" i="8"/>
  <c r="AL278" i="8"/>
  <c r="AP278" i="8"/>
  <c r="AT278" i="8"/>
  <c r="AM278" i="8"/>
  <c r="AQ278" i="8"/>
  <c r="AU278" i="8"/>
  <c r="AN278" i="8"/>
  <c r="AR278" i="8"/>
  <c r="AV278" i="8"/>
  <c r="AM326" i="8"/>
  <c r="AQ326" i="8"/>
  <c r="AU326" i="8"/>
  <c r="AN326" i="8"/>
  <c r="AR326" i="8"/>
  <c r="AV326" i="8"/>
  <c r="AK326" i="8"/>
  <c r="AO326" i="8"/>
  <c r="AS326" i="8"/>
  <c r="AL326" i="8"/>
  <c r="AP326" i="8"/>
  <c r="AT326" i="8"/>
  <c r="AM358" i="8"/>
  <c r="AQ358" i="8"/>
  <c r="AU358" i="8"/>
  <c r="AN358" i="8"/>
  <c r="AR358" i="8"/>
  <c r="AV358" i="8"/>
  <c r="AK358" i="8"/>
  <c r="AO358" i="8"/>
  <c r="AS358" i="8"/>
  <c r="AL358" i="8"/>
  <c r="AP358" i="8"/>
  <c r="AT358" i="8"/>
  <c r="AM390" i="8"/>
  <c r="AQ390" i="8"/>
  <c r="AU390" i="8"/>
  <c r="AN390" i="8"/>
  <c r="AR390" i="8"/>
  <c r="AV390" i="8"/>
  <c r="AK390" i="8"/>
  <c r="AO390" i="8"/>
  <c r="AS390" i="8"/>
  <c r="AL390" i="8"/>
  <c r="AP390" i="8"/>
  <c r="AT390" i="8"/>
  <c r="AN422" i="8"/>
  <c r="AR422" i="8"/>
  <c r="AV422" i="8"/>
  <c r="AK422" i="8"/>
  <c r="AO422" i="8"/>
  <c r="AS422" i="8"/>
  <c r="AL422" i="8"/>
  <c r="AP422" i="8"/>
  <c r="AT422" i="8"/>
  <c r="AM422" i="8"/>
  <c r="AQ422" i="8"/>
  <c r="AU422" i="8"/>
  <c r="AN502" i="8"/>
  <c r="AR502" i="8"/>
  <c r="AV502" i="8"/>
  <c r="AK502" i="8"/>
  <c r="AO502" i="8"/>
  <c r="AS502" i="8"/>
  <c r="AL502" i="8"/>
  <c r="AP502" i="8"/>
  <c r="AT502" i="8"/>
  <c r="AM502" i="8"/>
  <c r="AU502" i="8"/>
  <c r="AQ502" i="8"/>
  <c r="AM566" i="8"/>
  <c r="AQ566" i="8"/>
  <c r="AU566" i="8"/>
  <c r="AN566" i="8"/>
  <c r="AR566" i="8"/>
  <c r="AV566" i="8"/>
  <c r="AT566" i="8"/>
  <c r="AK566" i="8"/>
  <c r="AO566" i="8"/>
  <c r="AS566" i="8"/>
  <c r="AL566" i="8"/>
  <c r="AP566" i="8"/>
  <c r="AM575" i="8"/>
  <c r="AQ575" i="8"/>
  <c r="AU575" i="8"/>
  <c r="AL575" i="8"/>
  <c r="AT575" i="8"/>
  <c r="AN575" i="8"/>
  <c r="AR575" i="8"/>
  <c r="AV575" i="8"/>
  <c r="AK575" i="8"/>
  <c r="AO575" i="8"/>
  <c r="AS575" i="8"/>
  <c r="AP575" i="8"/>
  <c r="AN529" i="8"/>
  <c r="AR529" i="8"/>
  <c r="AV529" i="8"/>
  <c r="AK529" i="8"/>
  <c r="AO529" i="8"/>
  <c r="AS529" i="8"/>
  <c r="AL529" i="8"/>
  <c r="AP529" i="8"/>
  <c r="AT529" i="8"/>
  <c r="AM529" i="8"/>
  <c r="AQ529" i="8"/>
  <c r="AU529" i="8"/>
  <c r="AK23" i="8"/>
  <c r="AO23" i="8"/>
  <c r="AL23" i="8"/>
  <c r="AP23" i="8"/>
  <c r="AM23" i="8"/>
  <c r="AQ23" i="8"/>
  <c r="AU23" i="8"/>
  <c r="AS23" i="8"/>
  <c r="AT23" i="8"/>
  <c r="AN23" i="8"/>
  <c r="AV23" i="8"/>
  <c r="AR23" i="8"/>
  <c r="AN87" i="8"/>
  <c r="AR87" i="8"/>
  <c r="AV87" i="8"/>
  <c r="AK87" i="8"/>
  <c r="AO87" i="8"/>
  <c r="AS87" i="8"/>
  <c r="AL87" i="8"/>
  <c r="AP87" i="8"/>
  <c r="AT87" i="8"/>
  <c r="AQ87" i="8"/>
  <c r="AU87" i="8"/>
  <c r="AM87" i="8"/>
  <c r="AK119" i="8"/>
  <c r="AO119" i="8"/>
  <c r="AS119" i="8"/>
  <c r="AL119" i="8"/>
  <c r="AP119" i="8"/>
  <c r="AT119" i="8"/>
  <c r="AM119" i="8"/>
  <c r="AQ119" i="8"/>
  <c r="AU119" i="8"/>
  <c r="AN119" i="8"/>
  <c r="AR119" i="8"/>
  <c r="AV119" i="8"/>
  <c r="AM183" i="8"/>
  <c r="AQ183" i="8"/>
  <c r="AU183" i="8"/>
  <c r="AN183" i="8"/>
  <c r="AR183" i="8"/>
  <c r="AV183" i="8"/>
  <c r="AK183" i="8"/>
  <c r="AO183" i="8"/>
  <c r="AS183" i="8"/>
  <c r="AL183" i="8"/>
  <c r="AP183" i="8"/>
  <c r="AT183" i="8"/>
  <c r="AS247" i="8"/>
  <c r="AP247" i="8"/>
  <c r="AT247" i="8"/>
  <c r="AQ247" i="8"/>
  <c r="AU247" i="8"/>
  <c r="AV247" i="8"/>
  <c r="AR247" i="8"/>
  <c r="AK279" i="8"/>
  <c r="AO279" i="8"/>
  <c r="AS279" i="8"/>
  <c r="AL279" i="8"/>
  <c r="AP279" i="8"/>
  <c r="AT279" i="8"/>
  <c r="AM279" i="8"/>
  <c r="AQ279" i="8"/>
  <c r="AU279" i="8"/>
  <c r="AV279" i="8"/>
  <c r="AN279" i="8"/>
  <c r="AR279" i="8"/>
  <c r="AM327" i="8"/>
  <c r="AQ327" i="8"/>
  <c r="AU327" i="8"/>
  <c r="AN327" i="8"/>
  <c r="AR327" i="8"/>
  <c r="AV327" i="8"/>
  <c r="AK327" i="8"/>
  <c r="AO327" i="8"/>
  <c r="AS327" i="8"/>
  <c r="AT327" i="8"/>
  <c r="AL327" i="8"/>
  <c r="AP327" i="8"/>
  <c r="AM375" i="8"/>
  <c r="AN375" i="8"/>
  <c r="AR375" i="8"/>
  <c r="AV375" i="8"/>
  <c r="AK375" i="8"/>
  <c r="AO375" i="8"/>
  <c r="AT375" i="8"/>
  <c r="AL375" i="8"/>
  <c r="AN439" i="8"/>
  <c r="AR439" i="8"/>
  <c r="AV439" i="8"/>
  <c r="AK439" i="8"/>
  <c r="AO439" i="8"/>
  <c r="AS439" i="8"/>
  <c r="AL439" i="8"/>
  <c r="AP439" i="8"/>
  <c r="AT439" i="8"/>
  <c r="AU439" i="8"/>
  <c r="AQ439" i="8"/>
  <c r="AM439" i="8"/>
  <c r="AN487" i="8"/>
  <c r="AR487" i="8"/>
  <c r="AV487" i="8"/>
  <c r="AK487" i="8"/>
  <c r="AO487" i="8"/>
  <c r="AS487" i="8"/>
  <c r="AL487" i="8"/>
  <c r="AP487" i="8"/>
  <c r="AT487" i="8"/>
  <c r="AU487" i="8"/>
  <c r="AQ487" i="8"/>
  <c r="AM487" i="8"/>
  <c r="AM571" i="8"/>
  <c r="AQ571" i="8"/>
  <c r="AU571" i="8"/>
  <c r="AP571" i="8"/>
  <c r="AN571" i="8"/>
  <c r="AR571" i="8"/>
  <c r="AV571" i="8"/>
  <c r="AT571" i="8"/>
  <c r="AK571" i="8"/>
  <c r="AO571" i="8"/>
  <c r="AS571" i="8"/>
  <c r="AL571" i="8"/>
  <c r="AM561" i="8"/>
  <c r="AQ561" i="8"/>
  <c r="AU561" i="8"/>
  <c r="AL561" i="8"/>
  <c r="AN561" i="8"/>
  <c r="AR561" i="8"/>
  <c r="AV561" i="8"/>
  <c r="AT561" i="8"/>
  <c r="AK561" i="8"/>
  <c r="AO561" i="8"/>
  <c r="AS561" i="8"/>
  <c r="AP561" i="8"/>
  <c r="AL12" i="8"/>
  <c r="AP12" i="8"/>
  <c r="AT12" i="8"/>
  <c r="AM12" i="8"/>
  <c r="AQ12" i="8"/>
  <c r="AU12" i="8"/>
  <c r="AN12" i="8"/>
  <c r="AR12" i="8"/>
  <c r="AV12" i="8"/>
  <c r="AS12" i="8"/>
  <c r="AK12" i="8"/>
  <c r="AO12" i="8"/>
  <c r="AK60" i="8"/>
  <c r="AO60" i="8"/>
  <c r="AS60" i="8"/>
  <c r="AL60" i="8"/>
  <c r="AP60" i="8"/>
  <c r="AT60" i="8"/>
  <c r="AM60" i="8"/>
  <c r="AQ60" i="8"/>
  <c r="AU60" i="8"/>
  <c r="AR60" i="8"/>
  <c r="AV60" i="8"/>
  <c r="AN60" i="8"/>
  <c r="AK108" i="8"/>
  <c r="AO108" i="8"/>
  <c r="AS108" i="8"/>
  <c r="AL108" i="8"/>
  <c r="AP108" i="8"/>
  <c r="AT108" i="8"/>
  <c r="AM108" i="8"/>
  <c r="AQ108" i="8"/>
  <c r="AU108" i="8"/>
  <c r="AN108" i="8"/>
  <c r="AR108" i="8"/>
  <c r="AV108" i="8"/>
  <c r="AK156" i="8"/>
  <c r="AO156" i="8"/>
  <c r="AS156" i="8"/>
  <c r="AL156" i="8"/>
  <c r="AP156" i="8"/>
  <c r="AT156" i="8"/>
  <c r="AM156" i="8"/>
  <c r="AQ156" i="8"/>
  <c r="AU156" i="8"/>
  <c r="AV156" i="8"/>
  <c r="AN156" i="8"/>
  <c r="AR156" i="8"/>
  <c r="AM188" i="8"/>
  <c r="AQ188" i="8"/>
  <c r="AU188" i="8"/>
  <c r="AN188" i="8"/>
  <c r="AR188" i="8"/>
  <c r="AV188" i="8"/>
  <c r="AK188" i="8"/>
  <c r="AO188" i="8"/>
  <c r="AS188" i="8"/>
  <c r="AL188" i="8"/>
  <c r="AP188" i="8"/>
  <c r="AT188" i="8"/>
  <c r="AK236" i="8"/>
  <c r="AO236" i="8"/>
  <c r="AS236" i="8"/>
  <c r="AL236" i="8"/>
  <c r="AP236" i="8"/>
  <c r="AT236" i="8"/>
  <c r="AM236" i="8"/>
  <c r="AQ236" i="8"/>
  <c r="AU236" i="8"/>
  <c r="AR236" i="8"/>
  <c r="AV236" i="8"/>
  <c r="AN236" i="8"/>
  <c r="AK284" i="8"/>
  <c r="AO284" i="8"/>
  <c r="AS284" i="8"/>
  <c r="AL284" i="8"/>
  <c r="AP284" i="8"/>
  <c r="AT284" i="8"/>
  <c r="AM284" i="8"/>
  <c r="AQ284" i="8"/>
  <c r="AU284" i="8"/>
  <c r="AR284" i="8"/>
  <c r="AV284" i="8"/>
  <c r="AN284" i="8"/>
  <c r="AM332" i="8"/>
  <c r="AQ332" i="8"/>
  <c r="AU332" i="8"/>
  <c r="AN332" i="8"/>
  <c r="AR332" i="8"/>
  <c r="AV332" i="8"/>
  <c r="AK332" i="8"/>
  <c r="AO332" i="8"/>
  <c r="AS332" i="8"/>
  <c r="AP332" i="8"/>
  <c r="AT332" i="8"/>
  <c r="AL332" i="8"/>
  <c r="AM412" i="8"/>
  <c r="AQ412" i="8"/>
  <c r="AU412" i="8"/>
  <c r="AK412" i="8"/>
  <c r="AO412" i="8"/>
  <c r="AL412" i="8"/>
  <c r="AN412" i="8"/>
  <c r="AV412" i="8"/>
  <c r="AN492" i="8"/>
  <c r="AR492" i="8"/>
  <c r="AK492" i="8"/>
  <c r="AO492" i="8"/>
  <c r="AS492" i="8"/>
  <c r="AL492" i="8"/>
  <c r="AP492" i="8"/>
  <c r="AT492" i="8"/>
  <c r="AQ492" i="8"/>
  <c r="AM492" i="8"/>
  <c r="AU492" i="8"/>
  <c r="AM540" i="8"/>
  <c r="AQ540" i="8"/>
  <c r="AU540" i="8"/>
  <c r="AL540" i="8"/>
  <c r="AN540" i="8"/>
  <c r="AR540" i="8"/>
  <c r="AV540" i="8"/>
  <c r="AT540" i="8"/>
  <c r="AK540" i="8"/>
  <c r="AO540" i="8"/>
  <c r="AS540" i="8"/>
  <c r="AP540" i="8"/>
  <c r="AM588" i="8"/>
  <c r="AQ588" i="8"/>
  <c r="AU588" i="8"/>
  <c r="AL588" i="8"/>
  <c r="AT588" i="8"/>
  <c r="AN588" i="8"/>
  <c r="AR588" i="8"/>
  <c r="AV588" i="8"/>
  <c r="AK588" i="8"/>
  <c r="AO588" i="8"/>
  <c r="AS588" i="8"/>
  <c r="AP588" i="8"/>
  <c r="AM533" i="8"/>
  <c r="AQ533" i="8"/>
  <c r="AU533" i="8"/>
  <c r="AL533" i="8"/>
  <c r="AN533" i="8"/>
  <c r="AR533" i="8"/>
  <c r="AV533" i="8"/>
  <c r="AT533" i="8"/>
  <c r="AK533" i="8"/>
  <c r="AO533" i="8"/>
  <c r="AS533" i="8"/>
  <c r="AP533" i="8"/>
  <c r="AL13" i="8"/>
  <c r="AP13" i="8"/>
  <c r="AT13" i="8"/>
  <c r="AM13" i="8"/>
  <c r="AQ13" i="8"/>
  <c r="AU13" i="8"/>
  <c r="AN13" i="8"/>
  <c r="AR13" i="8"/>
  <c r="AV13" i="8"/>
  <c r="AO13" i="8"/>
  <c r="AS13" i="8"/>
  <c r="AK13" i="8"/>
  <c r="AL45" i="8"/>
  <c r="AP45" i="8"/>
  <c r="AT45" i="8"/>
  <c r="AK45" i="8"/>
  <c r="AQ45" i="8"/>
  <c r="AV45" i="8"/>
  <c r="AM45" i="8"/>
  <c r="AR45" i="8"/>
  <c r="AN45" i="8"/>
  <c r="AS45" i="8"/>
  <c r="AU45" i="8"/>
  <c r="AO45" i="8"/>
  <c r="AN93" i="8"/>
  <c r="AR93" i="8"/>
  <c r="AV93" i="8"/>
  <c r="AK93" i="8"/>
  <c r="AO93" i="8"/>
  <c r="AS93" i="8"/>
  <c r="AL93" i="8"/>
  <c r="AP93" i="8"/>
  <c r="AT93" i="8"/>
  <c r="AM93" i="8"/>
  <c r="AQ93" i="8"/>
  <c r="AU93" i="8"/>
  <c r="AK141" i="8"/>
  <c r="AO141" i="8"/>
  <c r="AS141" i="8"/>
  <c r="AL141" i="8"/>
  <c r="AP141" i="8"/>
  <c r="AT141" i="8"/>
  <c r="AM141" i="8"/>
  <c r="AQ141" i="8"/>
  <c r="AU141" i="8"/>
  <c r="AR141" i="8"/>
  <c r="AV141" i="8"/>
  <c r="AN141" i="8"/>
  <c r="AM189" i="8"/>
  <c r="AQ189" i="8"/>
  <c r="AU189" i="8"/>
  <c r="AN189" i="8"/>
  <c r="AR189" i="8"/>
  <c r="AV189" i="8"/>
  <c r="AK189" i="8"/>
  <c r="AO189" i="8"/>
  <c r="AS189" i="8"/>
  <c r="AT189" i="8"/>
  <c r="AL189" i="8"/>
  <c r="AP189" i="8"/>
  <c r="AM221" i="8"/>
  <c r="AQ221" i="8"/>
  <c r="AU221" i="8"/>
  <c r="AN221" i="8"/>
  <c r="AR221" i="8"/>
  <c r="AV221" i="8"/>
  <c r="AK221" i="8"/>
  <c r="AO221" i="8"/>
  <c r="AS221" i="8"/>
  <c r="AT221" i="8"/>
  <c r="AL221" i="8"/>
  <c r="AP221" i="8"/>
  <c r="AK269" i="8"/>
  <c r="AO269" i="8"/>
  <c r="AS269" i="8"/>
  <c r="AL269" i="8"/>
  <c r="AP269" i="8"/>
  <c r="AT269" i="8"/>
  <c r="AM269" i="8"/>
  <c r="AQ269" i="8"/>
  <c r="AU269" i="8"/>
  <c r="AN269" i="8"/>
  <c r="AR269" i="8"/>
  <c r="AV269" i="8"/>
  <c r="AM301" i="8"/>
  <c r="AQ301" i="8"/>
  <c r="AU301" i="8"/>
  <c r="AN301" i="8"/>
  <c r="AR301" i="8"/>
  <c r="AV301" i="8"/>
  <c r="AK301" i="8"/>
  <c r="AO301" i="8"/>
  <c r="AS301" i="8"/>
  <c r="AL301" i="8"/>
  <c r="AP301" i="8"/>
  <c r="AT301" i="8"/>
  <c r="AM333" i="8"/>
  <c r="AQ333" i="8"/>
  <c r="AU333" i="8"/>
  <c r="AN333" i="8"/>
  <c r="AR333" i="8"/>
  <c r="AV333" i="8"/>
  <c r="AK333" i="8"/>
  <c r="AO333" i="8"/>
  <c r="AS333" i="8"/>
  <c r="AL333" i="8"/>
  <c r="AP333" i="8"/>
  <c r="AT333" i="8"/>
  <c r="AM381" i="8"/>
  <c r="AQ381" i="8"/>
  <c r="AU381" i="8"/>
  <c r="AN381" i="8"/>
  <c r="AR381" i="8"/>
  <c r="AV381" i="8"/>
  <c r="AK381" i="8"/>
  <c r="AO381" i="8"/>
  <c r="AS381" i="8"/>
  <c r="AL381" i="8"/>
  <c r="AP381" i="8"/>
  <c r="AT381" i="8"/>
  <c r="AL14" i="8"/>
  <c r="AP14" i="8"/>
  <c r="AT14" i="8"/>
  <c r="AM14" i="8"/>
  <c r="AQ14" i="8"/>
  <c r="AU14" i="8"/>
  <c r="AN14" i="8"/>
  <c r="AR14" i="8"/>
  <c r="AV14" i="8"/>
  <c r="AK14" i="8"/>
  <c r="AO14" i="8"/>
  <c r="AS14" i="8"/>
  <c r="AK30" i="8"/>
  <c r="AO30" i="8"/>
  <c r="AS30" i="8"/>
  <c r="AM30" i="8"/>
  <c r="AQ30" i="8"/>
  <c r="AU30" i="8"/>
  <c r="AR30" i="8"/>
  <c r="AL30" i="8"/>
  <c r="AT30" i="8"/>
  <c r="AN30" i="8"/>
  <c r="AV30" i="8"/>
  <c r="AP30" i="8"/>
  <c r="AL46" i="8"/>
  <c r="AP46" i="8"/>
  <c r="AT46" i="8"/>
  <c r="AM46" i="8"/>
  <c r="AR46" i="8"/>
  <c r="AN46" i="8"/>
  <c r="AS46" i="8"/>
  <c r="AO46" i="8"/>
  <c r="AU46" i="8"/>
  <c r="AK46" i="8"/>
  <c r="AQ46" i="8"/>
  <c r="AV46" i="8"/>
  <c r="AK62" i="8"/>
  <c r="AO62" i="8"/>
  <c r="AS62" i="8"/>
  <c r="AL62" i="8"/>
  <c r="AP62" i="8"/>
  <c r="AT62" i="8"/>
  <c r="AM62" i="8"/>
  <c r="AQ62" i="8"/>
  <c r="AU62" i="8"/>
  <c r="AN62" i="8"/>
  <c r="AR62" i="8"/>
  <c r="AV62" i="8"/>
  <c r="AN78" i="8"/>
  <c r="AR78" i="8"/>
  <c r="AV78" i="8"/>
  <c r="AK78" i="8"/>
  <c r="AO78" i="8"/>
  <c r="AS78" i="8"/>
  <c r="AL78" i="8"/>
  <c r="AP78" i="8"/>
  <c r="AT78" i="8"/>
  <c r="AU78" i="8"/>
  <c r="AM78" i="8"/>
  <c r="AQ78" i="8"/>
  <c r="AN94" i="8"/>
  <c r="AR94" i="8"/>
  <c r="AV94" i="8"/>
  <c r="AK94" i="8"/>
  <c r="AO94" i="8"/>
  <c r="AS94" i="8"/>
  <c r="AL94" i="8"/>
  <c r="AP94" i="8"/>
  <c r="AT94" i="8"/>
  <c r="AU94" i="8"/>
  <c r="AM94" i="8"/>
  <c r="AQ94" i="8"/>
  <c r="AK110" i="8"/>
  <c r="AO110" i="8"/>
  <c r="AS110" i="8"/>
  <c r="AL110" i="8"/>
  <c r="AP110" i="8"/>
  <c r="AT110" i="8"/>
  <c r="AM110" i="8"/>
  <c r="AQ110" i="8"/>
  <c r="AU110" i="8"/>
  <c r="AR110" i="8"/>
  <c r="AV110" i="8"/>
  <c r="AN110" i="8"/>
  <c r="AK126" i="8"/>
  <c r="AO126" i="8"/>
  <c r="AS126" i="8"/>
  <c r="AL126" i="8"/>
  <c r="AP126" i="8"/>
  <c r="AT126" i="8"/>
  <c r="AM126" i="8"/>
  <c r="AQ126" i="8"/>
  <c r="AU126" i="8"/>
  <c r="AR126" i="8"/>
  <c r="AV126" i="8"/>
  <c r="AN126" i="8"/>
  <c r="AK142" i="8"/>
  <c r="AO142" i="8"/>
  <c r="AS142" i="8"/>
  <c r="AL142" i="8"/>
  <c r="AP142" i="8"/>
  <c r="AT142" i="8"/>
  <c r="AM142" i="8"/>
  <c r="AQ142" i="8"/>
  <c r="AU142" i="8"/>
  <c r="AN142" i="8"/>
  <c r="AR142" i="8"/>
  <c r="AV142" i="8"/>
  <c r="AK158" i="8"/>
  <c r="AO158" i="8"/>
  <c r="AS158" i="8"/>
  <c r="AL158" i="8"/>
  <c r="AP158" i="8"/>
  <c r="AT158" i="8"/>
  <c r="AM158" i="8"/>
  <c r="AQ158" i="8"/>
  <c r="AU158" i="8"/>
  <c r="AN158" i="8"/>
  <c r="AR158" i="8"/>
  <c r="AV158" i="8"/>
  <c r="AM174" i="8"/>
  <c r="AQ174" i="8"/>
  <c r="AU174" i="8"/>
  <c r="AN174" i="8"/>
  <c r="AR174" i="8"/>
  <c r="AV174" i="8"/>
  <c r="AK174" i="8"/>
  <c r="AO174" i="8"/>
  <c r="AS174" i="8"/>
  <c r="AP174" i="8"/>
  <c r="AT174" i="8"/>
  <c r="AL174" i="8"/>
  <c r="AM190" i="8"/>
  <c r="AQ190" i="8"/>
  <c r="AU190" i="8"/>
  <c r="AN190" i="8"/>
  <c r="AR190" i="8"/>
  <c r="AV190" i="8"/>
  <c r="AK190" i="8"/>
  <c r="AO190" i="8"/>
  <c r="AS190" i="8"/>
  <c r="AP190" i="8"/>
  <c r="AT190" i="8"/>
  <c r="AL190" i="8"/>
  <c r="AM206" i="8"/>
  <c r="AQ206" i="8"/>
  <c r="AU206" i="8"/>
  <c r="AN206" i="8"/>
  <c r="AR206" i="8"/>
  <c r="AV206" i="8"/>
  <c r="AK206" i="8"/>
  <c r="AO206" i="8"/>
  <c r="AS206" i="8"/>
  <c r="AP206" i="8"/>
  <c r="AT206" i="8"/>
  <c r="AL206" i="8"/>
  <c r="AM222" i="8"/>
  <c r="AQ222" i="8"/>
  <c r="AU222" i="8"/>
  <c r="AN222" i="8"/>
  <c r="AR222" i="8"/>
  <c r="AV222" i="8"/>
  <c r="AK222" i="8"/>
  <c r="AO222" i="8"/>
  <c r="AS222" i="8"/>
  <c r="AP222" i="8"/>
  <c r="AT222" i="8"/>
  <c r="AL222" i="8"/>
  <c r="AS238" i="8"/>
  <c r="AP238" i="8"/>
  <c r="AT238" i="8"/>
  <c r="AM238" i="8"/>
  <c r="AQ238" i="8"/>
  <c r="AU238" i="8"/>
  <c r="AR238" i="8"/>
  <c r="AV238" i="8"/>
  <c r="AS254" i="8"/>
  <c r="AP254" i="8"/>
  <c r="AT254" i="8"/>
  <c r="AM254" i="8"/>
  <c r="AQ254" i="8"/>
  <c r="AU254" i="8"/>
  <c r="AN254" i="8"/>
  <c r="AR254" i="8"/>
  <c r="AV254" i="8"/>
  <c r="AK270" i="8"/>
  <c r="AO270" i="8"/>
  <c r="AS270" i="8"/>
  <c r="AL270" i="8"/>
  <c r="AP270" i="8"/>
  <c r="AT270" i="8"/>
  <c r="AM270" i="8"/>
  <c r="AQ270" i="8"/>
  <c r="AU270" i="8"/>
  <c r="AN270" i="8"/>
  <c r="AR270" i="8"/>
  <c r="AV270" i="8"/>
  <c r="AS286" i="8"/>
  <c r="AL286" i="8"/>
  <c r="AP286" i="8"/>
  <c r="AT286" i="8"/>
  <c r="AM286" i="8"/>
  <c r="AQ286" i="8"/>
  <c r="AU286" i="8"/>
  <c r="AR286" i="8"/>
  <c r="AV286" i="8"/>
  <c r="AM302" i="8"/>
  <c r="AQ302" i="8"/>
  <c r="AU302" i="8"/>
  <c r="AN302" i="8"/>
  <c r="AR302" i="8"/>
  <c r="AV302" i="8"/>
  <c r="AK302" i="8"/>
  <c r="AO302" i="8"/>
  <c r="AS302" i="8"/>
  <c r="AL302" i="8"/>
  <c r="AP302" i="8"/>
  <c r="AT302" i="8"/>
  <c r="AM318" i="8"/>
  <c r="AQ318" i="8"/>
  <c r="AU318" i="8"/>
  <c r="AN318" i="8"/>
  <c r="AR318" i="8"/>
  <c r="AV318" i="8"/>
  <c r="AK318" i="8"/>
  <c r="AO318" i="8"/>
  <c r="AS318" i="8"/>
  <c r="AL318" i="8"/>
  <c r="AP318" i="8"/>
  <c r="AT318" i="8"/>
  <c r="AM334" i="8"/>
  <c r="AQ334" i="8"/>
  <c r="AU334" i="8"/>
  <c r="AN334" i="8"/>
  <c r="AR334" i="8"/>
  <c r="AV334" i="8"/>
  <c r="AK334" i="8"/>
  <c r="AO334" i="8"/>
  <c r="AS334" i="8"/>
  <c r="AL334" i="8"/>
  <c r="AP334" i="8"/>
  <c r="AT334" i="8"/>
  <c r="AM350" i="8"/>
  <c r="AQ350" i="8"/>
  <c r="AU350" i="8"/>
  <c r="AN350" i="8"/>
  <c r="AR350" i="8"/>
  <c r="AV350" i="8"/>
  <c r="AK350" i="8"/>
  <c r="AO350" i="8"/>
  <c r="AS350" i="8"/>
  <c r="AL350" i="8"/>
  <c r="AP350" i="8"/>
  <c r="AT350" i="8"/>
  <c r="AM366" i="8"/>
  <c r="AQ366" i="8"/>
  <c r="AU366" i="8"/>
  <c r="AN366" i="8"/>
  <c r="AR366" i="8"/>
  <c r="AV366" i="8"/>
  <c r="AK366" i="8"/>
  <c r="AO366" i="8"/>
  <c r="AS366" i="8"/>
  <c r="AL366" i="8"/>
  <c r="AP366" i="8"/>
  <c r="AT366" i="8"/>
  <c r="AM382" i="8"/>
  <c r="AQ382" i="8"/>
  <c r="AU382" i="8"/>
  <c r="AN382" i="8"/>
  <c r="AR382" i="8"/>
  <c r="AV382" i="8"/>
  <c r="AK382" i="8"/>
  <c r="AO382" i="8"/>
  <c r="AS382" i="8"/>
  <c r="AL382" i="8"/>
  <c r="AP382" i="8"/>
  <c r="AT382" i="8"/>
  <c r="AM398" i="8"/>
  <c r="AQ398" i="8"/>
  <c r="AU398" i="8"/>
  <c r="AN398" i="8"/>
  <c r="AR398" i="8"/>
  <c r="AV398" i="8"/>
  <c r="AK398" i="8"/>
  <c r="AO398" i="8"/>
  <c r="AS398" i="8"/>
  <c r="AL398" i="8"/>
  <c r="AP398" i="8"/>
  <c r="AT398" i="8"/>
  <c r="AM414" i="8"/>
  <c r="AQ414" i="8"/>
  <c r="AU414" i="8"/>
  <c r="AK414" i="8"/>
  <c r="AO414" i="8"/>
  <c r="AS414" i="8"/>
  <c r="AR414" i="8"/>
  <c r="AL414" i="8"/>
  <c r="AT414" i="8"/>
  <c r="AN414" i="8"/>
  <c r="AV414" i="8"/>
  <c r="AP414" i="8"/>
  <c r="AN430" i="8"/>
  <c r="AR430" i="8"/>
  <c r="AV430" i="8"/>
  <c r="AK430" i="8"/>
  <c r="AO430" i="8"/>
  <c r="AS430" i="8"/>
  <c r="AL430" i="8"/>
  <c r="AP430" i="8"/>
  <c r="AT430" i="8"/>
  <c r="AM430" i="8"/>
  <c r="AQ430" i="8"/>
  <c r="AU430" i="8"/>
  <c r="AN446" i="8"/>
  <c r="AR446" i="8"/>
  <c r="AV446" i="8"/>
  <c r="AK446" i="8"/>
  <c r="AO446" i="8"/>
  <c r="AS446" i="8"/>
  <c r="AL446" i="8"/>
  <c r="AP446" i="8"/>
  <c r="AT446" i="8"/>
  <c r="AM446" i="8"/>
  <c r="AQ446" i="8"/>
  <c r="AU446" i="8"/>
  <c r="AN462" i="8"/>
  <c r="AR462" i="8"/>
  <c r="AK462" i="8"/>
  <c r="AO462" i="8"/>
  <c r="AS462" i="8"/>
  <c r="AL462" i="8"/>
  <c r="AP462" i="8"/>
  <c r="AT462" i="8"/>
  <c r="AM462" i="8"/>
  <c r="AU462" i="8"/>
  <c r="AQ462" i="8"/>
  <c r="AN478" i="8"/>
  <c r="AR478" i="8"/>
  <c r="AV478" i="8"/>
  <c r="AK478" i="8"/>
  <c r="AO478" i="8"/>
  <c r="AS478" i="8"/>
  <c r="AL478" i="8"/>
  <c r="AP478" i="8"/>
  <c r="AT478" i="8"/>
  <c r="AU478" i="8"/>
  <c r="AM478" i="8"/>
  <c r="AQ478" i="8"/>
  <c r="AN494" i="8"/>
  <c r="AR494" i="8"/>
  <c r="AV494" i="8"/>
  <c r="AK494" i="8"/>
  <c r="AO494" i="8"/>
  <c r="AS494" i="8"/>
  <c r="AL494" i="8"/>
  <c r="AP494" i="8"/>
  <c r="AT494" i="8"/>
  <c r="AM494" i="8"/>
  <c r="AQ494" i="8"/>
  <c r="AU494" i="8"/>
  <c r="AN510" i="8"/>
  <c r="AR510" i="8"/>
  <c r="AK510" i="8"/>
  <c r="AO510" i="8"/>
  <c r="AS510" i="8"/>
  <c r="AL510" i="8"/>
  <c r="AP510" i="8"/>
  <c r="AT510" i="8"/>
  <c r="AU510" i="8"/>
  <c r="AM510" i="8"/>
  <c r="AQ510" i="8"/>
  <c r="AN526" i="8"/>
  <c r="AR526" i="8"/>
  <c r="AV526" i="8"/>
  <c r="AK526" i="8"/>
  <c r="AO526" i="8"/>
  <c r="AS526" i="8"/>
  <c r="AL526" i="8"/>
  <c r="AP526" i="8"/>
  <c r="AT526" i="8"/>
  <c r="AU526" i="8"/>
  <c r="AM526" i="8"/>
  <c r="AQ526" i="8"/>
  <c r="AM542" i="8"/>
  <c r="AQ542" i="8"/>
  <c r="AU542" i="8"/>
  <c r="AL542" i="8"/>
  <c r="AN542" i="8"/>
  <c r="AR542" i="8"/>
  <c r="AV542" i="8"/>
  <c r="AT542" i="8"/>
  <c r="AK542" i="8"/>
  <c r="AO542" i="8"/>
  <c r="AS542" i="8"/>
  <c r="AP542" i="8"/>
  <c r="AM558" i="8"/>
  <c r="AQ558" i="8"/>
  <c r="AU558" i="8"/>
  <c r="AL558" i="8"/>
  <c r="AN558" i="8"/>
  <c r="AR558" i="8"/>
  <c r="AV558" i="8"/>
  <c r="AP558" i="8"/>
  <c r="AK558" i="8"/>
  <c r="AO558" i="8"/>
  <c r="AS558" i="8"/>
  <c r="AT558" i="8"/>
  <c r="AM574" i="8"/>
  <c r="AQ574" i="8"/>
  <c r="AU574" i="8"/>
  <c r="AP574" i="8"/>
  <c r="AN574" i="8"/>
  <c r="AR574" i="8"/>
  <c r="AV574" i="8"/>
  <c r="AT574" i="8"/>
  <c r="AK574" i="8"/>
  <c r="AO574" i="8"/>
  <c r="AS574" i="8"/>
  <c r="AL574" i="8"/>
  <c r="AM590" i="8"/>
  <c r="AQ590" i="8"/>
  <c r="AU590" i="8"/>
  <c r="AL590" i="8"/>
  <c r="AN590" i="8"/>
  <c r="AR590" i="8"/>
  <c r="AV590" i="8"/>
  <c r="AT590" i="8"/>
  <c r="AK590" i="8"/>
  <c r="AO590" i="8"/>
  <c r="AS590" i="8"/>
  <c r="AP590" i="8"/>
  <c r="AN6" i="8"/>
  <c r="AR6" i="8"/>
  <c r="AV6" i="8"/>
  <c r="AS6" i="8"/>
  <c r="AU6" i="8"/>
  <c r="AK6" i="8"/>
  <c r="AO6" i="8"/>
  <c r="AM6" i="8"/>
  <c r="AL6" i="8"/>
  <c r="AP6" i="8"/>
  <c r="AT6" i="8"/>
  <c r="AQ6" i="8"/>
  <c r="AN531" i="8"/>
  <c r="AR531" i="8"/>
  <c r="AV531" i="8"/>
  <c r="AL531" i="8"/>
  <c r="AP531" i="8"/>
  <c r="AT531" i="8"/>
  <c r="AQ531" i="8"/>
  <c r="AK531" i="8"/>
  <c r="AS531" i="8"/>
  <c r="AO531" i="8"/>
  <c r="AM531" i="8"/>
  <c r="AU531" i="8"/>
  <c r="AM559" i="8"/>
  <c r="AQ559" i="8"/>
  <c r="AU559" i="8"/>
  <c r="AP559" i="8"/>
  <c r="AN559" i="8"/>
  <c r="AR559" i="8"/>
  <c r="AV559" i="8"/>
  <c r="AK559" i="8"/>
  <c r="AO559" i="8"/>
  <c r="AS559" i="8"/>
  <c r="AL559" i="8"/>
  <c r="AT559" i="8"/>
  <c r="AM591" i="8"/>
  <c r="AQ591" i="8"/>
  <c r="AU591" i="8"/>
  <c r="AP591" i="8"/>
  <c r="AN591" i="8"/>
  <c r="AR591" i="8"/>
  <c r="AV591" i="8"/>
  <c r="AT591" i="8"/>
  <c r="AK591" i="8"/>
  <c r="AO591" i="8"/>
  <c r="AS591" i="8"/>
  <c r="AL591" i="8"/>
  <c r="AN421" i="8"/>
  <c r="AR421" i="8"/>
  <c r="AV421" i="8"/>
  <c r="AK421" i="8"/>
  <c r="AO421" i="8"/>
  <c r="AS421" i="8"/>
  <c r="AL421" i="8"/>
  <c r="AP421" i="8"/>
  <c r="AM421" i="8"/>
  <c r="AN461" i="8"/>
  <c r="AR461" i="8"/>
  <c r="AV461" i="8"/>
  <c r="AK461" i="8"/>
  <c r="AO461" i="8"/>
  <c r="AS461" i="8"/>
  <c r="AL461" i="8"/>
  <c r="AP461" i="8"/>
  <c r="AT461" i="8"/>
  <c r="AM461" i="8"/>
  <c r="AQ461" i="8"/>
  <c r="AU461" i="8"/>
  <c r="AN509" i="8"/>
  <c r="AR509" i="8"/>
  <c r="AK509" i="8"/>
  <c r="AO509" i="8"/>
  <c r="AS509" i="8"/>
  <c r="AL509" i="8"/>
  <c r="AP509" i="8"/>
  <c r="AT509" i="8"/>
  <c r="AM509" i="8"/>
  <c r="AQ509" i="8"/>
  <c r="AU509" i="8"/>
  <c r="AM553" i="8"/>
  <c r="AQ553" i="8"/>
  <c r="AU553" i="8"/>
  <c r="AP553" i="8"/>
  <c r="AN553" i="8"/>
  <c r="AR553" i="8"/>
  <c r="AV553" i="8"/>
  <c r="AT553" i="8"/>
  <c r="AK553" i="8"/>
  <c r="AO553" i="8"/>
  <c r="AS553" i="8"/>
  <c r="AL553" i="8"/>
  <c r="AL15" i="8"/>
  <c r="AP15" i="8"/>
  <c r="AT15" i="8"/>
  <c r="AM15" i="8"/>
  <c r="AQ15" i="8"/>
  <c r="AU15" i="8"/>
  <c r="AN15" i="8"/>
  <c r="AR15" i="8"/>
  <c r="AV15" i="8"/>
  <c r="AK15" i="8"/>
  <c r="AO15" i="8"/>
  <c r="AS15" i="8"/>
  <c r="AN31" i="8"/>
  <c r="AR31" i="8"/>
  <c r="AV31" i="8"/>
  <c r="AK31" i="8"/>
  <c r="AO31" i="8"/>
  <c r="AS31" i="8"/>
  <c r="AL31" i="8"/>
  <c r="AP31" i="8"/>
  <c r="AT31" i="8"/>
  <c r="AM31" i="8"/>
  <c r="AQ31" i="8"/>
  <c r="AU31" i="8"/>
  <c r="AL47" i="8"/>
  <c r="AP47" i="8"/>
  <c r="AT47" i="8"/>
  <c r="AM47" i="8"/>
  <c r="AQ47" i="8"/>
  <c r="AU47" i="8"/>
  <c r="AN47" i="8"/>
  <c r="AR47" i="8"/>
  <c r="AV47" i="8"/>
  <c r="AK47" i="8"/>
  <c r="AO47" i="8"/>
  <c r="AS47" i="8"/>
  <c r="AK63" i="8"/>
  <c r="AO63" i="8"/>
  <c r="AS63" i="8"/>
  <c r="AL63" i="8"/>
  <c r="AP63" i="8"/>
  <c r="AT63" i="8"/>
  <c r="AM63" i="8"/>
  <c r="AQ63" i="8"/>
  <c r="AU63" i="8"/>
  <c r="AV63" i="8"/>
  <c r="AN63" i="8"/>
  <c r="AR63" i="8"/>
  <c r="AN79" i="8"/>
  <c r="AR79" i="8"/>
  <c r="AV79" i="8"/>
  <c r="AK79" i="8"/>
  <c r="AO79" i="8"/>
  <c r="AS79" i="8"/>
  <c r="AL79" i="8"/>
  <c r="AP79" i="8"/>
  <c r="AT79" i="8"/>
  <c r="AQ79" i="8"/>
  <c r="AU79" i="8"/>
  <c r="AM79" i="8"/>
  <c r="AN95" i="8"/>
  <c r="AR95" i="8"/>
  <c r="AV95" i="8"/>
  <c r="AK95" i="8"/>
  <c r="AO95" i="8"/>
  <c r="AS95" i="8"/>
  <c r="AL95" i="8"/>
  <c r="AP95" i="8"/>
  <c r="AT95" i="8"/>
  <c r="AQ95" i="8"/>
  <c r="AU95" i="8"/>
  <c r="AM95" i="8"/>
  <c r="AK111" i="8"/>
  <c r="AO111" i="8"/>
  <c r="AS111" i="8"/>
  <c r="AL111" i="8"/>
  <c r="AP111" i="8"/>
  <c r="AT111" i="8"/>
  <c r="AM111" i="8"/>
  <c r="AQ111" i="8"/>
  <c r="AU111" i="8"/>
  <c r="AN111" i="8"/>
  <c r="AR111" i="8"/>
  <c r="AV111" i="8"/>
  <c r="AK127" i="8"/>
  <c r="AO127" i="8"/>
  <c r="AS127" i="8"/>
  <c r="AL127" i="8"/>
  <c r="AP127" i="8"/>
  <c r="AT127" i="8"/>
  <c r="AM127" i="8"/>
  <c r="AQ127" i="8"/>
  <c r="AU127" i="8"/>
  <c r="AN127" i="8"/>
  <c r="AR127" i="8"/>
  <c r="AV127" i="8"/>
  <c r="AK143" i="8"/>
  <c r="AO143" i="8"/>
  <c r="AS143" i="8"/>
  <c r="AL143" i="8"/>
  <c r="AP143" i="8"/>
  <c r="AT143" i="8"/>
  <c r="AM143" i="8"/>
  <c r="AQ143" i="8"/>
  <c r="AU143" i="8"/>
  <c r="AN143" i="8"/>
  <c r="AR143" i="8"/>
  <c r="AV143" i="8"/>
  <c r="AK159" i="8"/>
  <c r="AO159" i="8"/>
  <c r="AS159" i="8"/>
  <c r="AL159" i="8"/>
  <c r="AP159" i="8"/>
  <c r="AT159" i="8"/>
  <c r="AM159" i="8"/>
  <c r="AQ159" i="8"/>
  <c r="AU159" i="8"/>
  <c r="AN159" i="8"/>
  <c r="AR159" i="8"/>
  <c r="AV159" i="8"/>
  <c r="AM175" i="8"/>
  <c r="AQ175" i="8"/>
  <c r="AU175" i="8"/>
  <c r="AN175" i="8"/>
  <c r="AR175" i="8"/>
  <c r="AV175" i="8"/>
  <c r="AK175" i="8"/>
  <c r="AO175" i="8"/>
  <c r="AS175" i="8"/>
  <c r="AL175" i="8"/>
  <c r="AP175" i="8"/>
  <c r="AT175" i="8"/>
  <c r="AM191" i="8"/>
  <c r="AQ191" i="8"/>
  <c r="AU191" i="8"/>
  <c r="AN191" i="8"/>
  <c r="AR191" i="8"/>
  <c r="AV191" i="8"/>
  <c r="AK191" i="8"/>
  <c r="AO191" i="8"/>
  <c r="AS191" i="8"/>
  <c r="AL191" i="8"/>
  <c r="AP191" i="8"/>
  <c r="AT191" i="8"/>
  <c r="AM207" i="8"/>
  <c r="AQ207" i="8"/>
  <c r="AU207" i="8"/>
  <c r="AN207" i="8"/>
  <c r="AR207" i="8"/>
  <c r="AV207" i="8"/>
  <c r="AK207" i="8"/>
  <c r="AO207" i="8"/>
  <c r="AS207" i="8"/>
  <c r="AL207" i="8"/>
  <c r="AP207" i="8"/>
  <c r="AT207" i="8"/>
  <c r="AM223" i="8"/>
  <c r="AQ223" i="8"/>
  <c r="AU223" i="8"/>
  <c r="AN223" i="8"/>
  <c r="AR223" i="8"/>
  <c r="AV223" i="8"/>
  <c r="AK223" i="8"/>
  <c r="AO223" i="8"/>
  <c r="AS223" i="8"/>
  <c r="AL223" i="8"/>
  <c r="AP223" i="8"/>
  <c r="AT223" i="8"/>
  <c r="AK239" i="8"/>
  <c r="AO239" i="8"/>
  <c r="AS239" i="8"/>
  <c r="AL239" i="8"/>
  <c r="AP239" i="8"/>
  <c r="AT239" i="8"/>
  <c r="AM239" i="8"/>
  <c r="AQ239" i="8"/>
  <c r="AU239" i="8"/>
  <c r="AV239" i="8"/>
  <c r="AN239" i="8"/>
  <c r="AR239" i="8"/>
  <c r="AK255" i="8"/>
  <c r="AO255" i="8"/>
  <c r="AS255" i="8"/>
  <c r="AL255" i="8"/>
  <c r="AP255" i="8"/>
  <c r="AT255" i="8"/>
  <c r="AM255" i="8"/>
  <c r="AQ255" i="8"/>
  <c r="AU255" i="8"/>
  <c r="AV255" i="8"/>
  <c r="AN255" i="8"/>
  <c r="AR255" i="8"/>
  <c r="AK271" i="8"/>
  <c r="AO271" i="8"/>
  <c r="AS271" i="8"/>
  <c r="AL271" i="8"/>
  <c r="AP271" i="8"/>
  <c r="AT271" i="8"/>
  <c r="AM271" i="8"/>
  <c r="AQ271" i="8"/>
  <c r="AU271" i="8"/>
  <c r="AV271" i="8"/>
  <c r="AN271" i="8"/>
  <c r="AR271" i="8"/>
  <c r="AK287" i="8"/>
  <c r="AO287" i="8"/>
  <c r="AS287" i="8"/>
  <c r="AL287" i="8"/>
  <c r="AP287" i="8"/>
  <c r="AT287" i="8"/>
  <c r="AM287" i="8"/>
  <c r="AR287" i="8"/>
  <c r="AU287" i="8"/>
  <c r="AN287" i="8"/>
  <c r="AV287" i="8"/>
  <c r="AQ287" i="8"/>
  <c r="AM303" i="8"/>
  <c r="AQ303" i="8"/>
  <c r="AU303" i="8"/>
  <c r="AN303" i="8"/>
  <c r="AR303" i="8"/>
  <c r="AV303" i="8"/>
  <c r="AK303" i="8"/>
  <c r="AO303" i="8"/>
  <c r="AS303" i="8"/>
  <c r="AT303" i="8"/>
  <c r="AL303" i="8"/>
  <c r="AP303" i="8"/>
  <c r="AM319" i="8"/>
  <c r="AU319" i="8"/>
  <c r="AN319" i="8"/>
  <c r="AR319" i="8"/>
  <c r="AV319" i="8"/>
  <c r="AK319" i="8"/>
  <c r="AO319" i="8"/>
  <c r="AS319" i="8"/>
  <c r="AL319" i="8"/>
  <c r="AM335" i="8"/>
  <c r="AQ335" i="8"/>
  <c r="AU335" i="8"/>
  <c r="AN335" i="8"/>
  <c r="AR335" i="8"/>
  <c r="AV335" i="8"/>
  <c r="AK335" i="8"/>
  <c r="AO335" i="8"/>
  <c r="AS335" i="8"/>
  <c r="AT335" i="8"/>
  <c r="AL335" i="8"/>
  <c r="AP335" i="8"/>
  <c r="AM351" i="8"/>
  <c r="AQ351" i="8"/>
  <c r="AU351" i="8"/>
  <c r="AN351" i="8"/>
  <c r="AR351" i="8"/>
  <c r="AV351" i="8"/>
  <c r="AK351" i="8"/>
  <c r="AO351" i="8"/>
  <c r="AS351" i="8"/>
  <c r="AT351" i="8"/>
  <c r="AL351" i="8"/>
  <c r="AP351" i="8"/>
  <c r="AM367" i="8"/>
  <c r="AQ367" i="8"/>
  <c r="AU367" i="8"/>
  <c r="AN367" i="8"/>
  <c r="AR367" i="8"/>
  <c r="AV367" i="8"/>
  <c r="AK367" i="8"/>
  <c r="AO367" i="8"/>
  <c r="AS367" i="8"/>
  <c r="AT367" i="8"/>
  <c r="AL367" i="8"/>
  <c r="AP367" i="8"/>
  <c r="AM383" i="8"/>
  <c r="AQ383" i="8"/>
  <c r="AU383" i="8"/>
  <c r="AN383" i="8"/>
  <c r="AR383" i="8"/>
  <c r="AV383" i="8"/>
  <c r="AK383" i="8"/>
  <c r="AO383" i="8"/>
  <c r="AS383" i="8"/>
  <c r="AT383" i="8"/>
  <c r="AL383" i="8"/>
  <c r="AP383" i="8"/>
  <c r="AM399" i="8"/>
  <c r="AQ399" i="8"/>
  <c r="AU399" i="8"/>
  <c r="AN399" i="8"/>
  <c r="AR399" i="8"/>
  <c r="AV399" i="8"/>
  <c r="AK399" i="8"/>
  <c r="AO399" i="8"/>
  <c r="AS399" i="8"/>
  <c r="AT399" i="8"/>
  <c r="AL399" i="8"/>
  <c r="AP399" i="8"/>
  <c r="AM415" i="8"/>
  <c r="AQ415" i="8"/>
  <c r="AK415" i="8"/>
  <c r="AO415" i="8"/>
  <c r="AN415" i="8"/>
  <c r="AV415" i="8"/>
  <c r="AP415" i="8"/>
  <c r="AL415" i="8"/>
  <c r="AT415" i="8"/>
  <c r="AN431" i="8"/>
  <c r="AR431" i="8"/>
  <c r="AV431" i="8"/>
  <c r="AK431" i="8"/>
  <c r="AO431" i="8"/>
  <c r="AS431" i="8"/>
  <c r="AL431" i="8"/>
  <c r="AP431" i="8"/>
  <c r="AT431" i="8"/>
  <c r="AU431" i="8"/>
  <c r="AQ431" i="8"/>
  <c r="AM431" i="8"/>
  <c r="AN447" i="8"/>
  <c r="AR447" i="8"/>
  <c r="AV447" i="8"/>
  <c r="AK447" i="8"/>
  <c r="AO447" i="8"/>
  <c r="AS447" i="8"/>
  <c r="AL447" i="8"/>
  <c r="AP447" i="8"/>
  <c r="AT447" i="8"/>
  <c r="AU447" i="8"/>
  <c r="AM447" i="8"/>
  <c r="AQ447" i="8"/>
  <c r="AN463" i="8"/>
  <c r="AR463" i="8"/>
  <c r="AK463" i="8"/>
  <c r="AO463" i="8"/>
  <c r="AS463" i="8"/>
  <c r="AL463" i="8"/>
  <c r="AP463" i="8"/>
  <c r="AT463" i="8"/>
  <c r="AU463" i="8"/>
  <c r="AM463" i="8"/>
  <c r="AQ463" i="8"/>
  <c r="AN479" i="8"/>
  <c r="AR479" i="8"/>
  <c r="AV479" i="8"/>
  <c r="AK479" i="8"/>
  <c r="AO479" i="8"/>
  <c r="AS479" i="8"/>
  <c r="AL479" i="8"/>
  <c r="AP479" i="8"/>
  <c r="AT479" i="8"/>
  <c r="AU479" i="8"/>
  <c r="AQ479" i="8"/>
  <c r="AM479" i="8"/>
  <c r="AN499" i="8"/>
  <c r="AR499" i="8"/>
  <c r="AV499" i="8"/>
  <c r="AK499" i="8"/>
  <c r="AO499" i="8"/>
  <c r="AS499" i="8"/>
  <c r="AL499" i="8"/>
  <c r="AP499" i="8"/>
  <c r="AT499" i="8"/>
  <c r="AU499" i="8"/>
  <c r="AM499" i="8"/>
  <c r="AQ499" i="8"/>
  <c r="AN519" i="8"/>
  <c r="AR519" i="8"/>
  <c r="AK519" i="8"/>
  <c r="AO519" i="8"/>
  <c r="AS519" i="8"/>
  <c r="AL519" i="8"/>
  <c r="AP519" i="8"/>
  <c r="AT519" i="8"/>
  <c r="AU519" i="8"/>
  <c r="AQ519" i="8"/>
  <c r="AM519" i="8"/>
  <c r="AM555" i="8"/>
  <c r="AQ555" i="8"/>
  <c r="AU555" i="8"/>
  <c r="AL555" i="8"/>
  <c r="AT555" i="8"/>
  <c r="AN555" i="8"/>
  <c r="AR555" i="8"/>
  <c r="AV555" i="8"/>
  <c r="AK555" i="8"/>
  <c r="AO555" i="8"/>
  <c r="AS555" i="8"/>
  <c r="AP555" i="8"/>
  <c r="AM587" i="8"/>
  <c r="AQ587" i="8"/>
  <c r="AU587" i="8"/>
  <c r="AL587" i="8"/>
  <c r="AT587" i="8"/>
  <c r="AN587" i="8"/>
  <c r="AR587" i="8"/>
  <c r="AV587" i="8"/>
  <c r="AP587" i="8"/>
  <c r="AK587" i="8"/>
  <c r="AO587" i="8"/>
  <c r="AS587" i="8"/>
  <c r="AN489" i="8"/>
  <c r="AR489" i="8"/>
  <c r="AV489" i="8"/>
  <c r="AK489" i="8"/>
  <c r="AO489" i="8"/>
  <c r="AS489" i="8"/>
  <c r="AL489" i="8"/>
  <c r="AP489" i="8"/>
  <c r="AT489" i="8"/>
  <c r="AM489" i="8"/>
  <c r="AQ489" i="8"/>
  <c r="AU489" i="8"/>
  <c r="AM537" i="8"/>
  <c r="AQ537" i="8"/>
  <c r="AU537" i="8"/>
  <c r="AL537" i="8"/>
  <c r="AT537" i="8"/>
  <c r="AN537" i="8"/>
  <c r="AR537" i="8"/>
  <c r="AV537" i="8"/>
  <c r="AK537" i="8"/>
  <c r="AO537" i="8"/>
  <c r="AS537" i="8"/>
  <c r="AP537" i="8"/>
  <c r="AM585" i="8"/>
  <c r="AQ585" i="8"/>
  <c r="AU585" i="8"/>
  <c r="AL585" i="8"/>
  <c r="AN585" i="8"/>
  <c r="AR585" i="8"/>
  <c r="AV585" i="8"/>
  <c r="AT585" i="8"/>
  <c r="AK585" i="8"/>
  <c r="AO585" i="8"/>
  <c r="AS585" i="8"/>
  <c r="AP585" i="8"/>
  <c r="AK20" i="8"/>
  <c r="AO20" i="8"/>
  <c r="AS20" i="8"/>
  <c r="AL20" i="8"/>
  <c r="AP20" i="8"/>
  <c r="AT20" i="8"/>
  <c r="AM20" i="8"/>
  <c r="AQ20" i="8"/>
  <c r="AU20" i="8"/>
  <c r="AR20" i="8"/>
  <c r="AV20" i="8"/>
  <c r="AN20" i="8"/>
  <c r="AN36" i="8"/>
  <c r="AR36" i="8"/>
  <c r="AV36" i="8"/>
  <c r="AK36" i="8"/>
  <c r="AO36" i="8"/>
  <c r="AS36" i="8"/>
  <c r="AL36" i="8"/>
  <c r="AP36" i="8"/>
  <c r="AT36" i="8"/>
  <c r="AU36" i="8"/>
  <c r="AM36" i="8"/>
  <c r="AQ36" i="8"/>
  <c r="AL52" i="8"/>
  <c r="AP52" i="8"/>
  <c r="AT52" i="8"/>
  <c r="AM52" i="8"/>
  <c r="AQ52" i="8"/>
  <c r="AU52" i="8"/>
  <c r="AN52" i="8"/>
  <c r="AR52" i="8"/>
  <c r="AV52" i="8"/>
  <c r="AK52" i="8"/>
  <c r="AO52" i="8"/>
  <c r="AS52" i="8"/>
  <c r="AK68" i="8"/>
  <c r="AO68" i="8"/>
  <c r="AS68" i="8"/>
  <c r="AL68" i="8"/>
  <c r="AP68" i="8"/>
  <c r="AT68" i="8"/>
  <c r="AM68" i="8"/>
  <c r="AQ68" i="8"/>
  <c r="AU68" i="8"/>
  <c r="AR68" i="8"/>
  <c r="AV68" i="8"/>
  <c r="AN68" i="8"/>
  <c r="AN84" i="8"/>
  <c r="AR84" i="8"/>
  <c r="AV84" i="8"/>
  <c r="AK84" i="8"/>
  <c r="AO84" i="8"/>
  <c r="AS84" i="8"/>
  <c r="AL84" i="8"/>
  <c r="AP84" i="8"/>
  <c r="AT84" i="8"/>
  <c r="AM84" i="8"/>
  <c r="AQ84" i="8"/>
  <c r="AU84" i="8"/>
  <c r="AN100" i="8"/>
  <c r="AR100" i="8"/>
  <c r="AV100" i="8"/>
  <c r="AK100" i="8"/>
  <c r="AO100" i="8"/>
  <c r="AS100" i="8"/>
  <c r="AL100" i="8"/>
  <c r="AP100" i="8"/>
  <c r="AT100" i="8"/>
  <c r="AM100" i="8"/>
  <c r="AQ100" i="8"/>
  <c r="AU100" i="8"/>
  <c r="AK116" i="8"/>
  <c r="AO116" i="8"/>
  <c r="AS116" i="8"/>
  <c r="AL116" i="8"/>
  <c r="AP116" i="8"/>
  <c r="AT116" i="8"/>
  <c r="AM116" i="8"/>
  <c r="AQ116" i="8"/>
  <c r="AU116" i="8"/>
  <c r="AN116" i="8"/>
  <c r="AR116" i="8"/>
  <c r="AV116" i="8"/>
  <c r="AK132" i="8"/>
  <c r="AO132" i="8"/>
  <c r="AS132" i="8"/>
  <c r="AL132" i="8"/>
  <c r="AP132" i="8"/>
  <c r="AT132" i="8"/>
  <c r="AM132" i="8"/>
  <c r="AQ132" i="8"/>
  <c r="AU132" i="8"/>
  <c r="AN132" i="8"/>
  <c r="AR132" i="8"/>
  <c r="AV132" i="8"/>
  <c r="AK148" i="8"/>
  <c r="AO148" i="8"/>
  <c r="AS148" i="8"/>
  <c r="AL148" i="8"/>
  <c r="AP148" i="8"/>
  <c r="AT148" i="8"/>
  <c r="AM148" i="8"/>
  <c r="AQ148" i="8"/>
  <c r="AU148" i="8"/>
  <c r="AV148" i="8"/>
  <c r="AN148" i="8"/>
  <c r="AR148" i="8"/>
  <c r="AK164" i="8"/>
  <c r="AO164" i="8"/>
  <c r="AS164" i="8"/>
  <c r="AM164" i="8"/>
  <c r="AQ164" i="8"/>
  <c r="AU164" i="8"/>
  <c r="AL164" i="8"/>
  <c r="AT164" i="8"/>
  <c r="AN164" i="8"/>
  <c r="AV164" i="8"/>
  <c r="AP164" i="8"/>
  <c r="AR164" i="8"/>
  <c r="AM180" i="8"/>
  <c r="AQ180" i="8"/>
  <c r="AU180" i="8"/>
  <c r="AN180" i="8"/>
  <c r="AR180" i="8"/>
  <c r="AV180" i="8"/>
  <c r="AK180" i="8"/>
  <c r="AO180" i="8"/>
  <c r="AS180" i="8"/>
  <c r="AL180" i="8"/>
  <c r="AP180" i="8"/>
  <c r="AT180" i="8"/>
  <c r="AM196" i="8"/>
  <c r="AQ196" i="8"/>
  <c r="AU196" i="8"/>
  <c r="AN196" i="8"/>
  <c r="AR196" i="8"/>
  <c r="AV196" i="8"/>
  <c r="AK196" i="8"/>
  <c r="AO196" i="8"/>
  <c r="AS196" i="8"/>
  <c r="AL196" i="8"/>
  <c r="AP196" i="8"/>
  <c r="AT196" i="8"/>
  <c r="AM212" i="8"/>
  <c r="AQ212" i="8"/>
  <c r="AU212" i="8"/>
  <c r="AN212" i="8"/>
  <c r="AR212" i="8"/>
  <c r="AV212" i="8"/>
  <c r="AK212" i="8"/>
  <c r="AO212" i="8"/>
  <c r="AS212" i="8"/>
  <c r="AL212" i="8"/>
  <c r="AP212" i="8"/>
  <c r="AT212" i="8"/>
  <c r="AM228" i="8"/>
  <c r="AQ228" i="8"/>
  <c r="AU228" i="8"/>
  <c r="AN228" i="8"/>
  <c r="AR228" i="8"/>
  <c r="AV228" i="8"/>
  <c r="AK228" i="8"/>
  <c r="AO228" i="8"/>
  <c r="AS228" i="8"/>
  <c r="AL228" i="8"/>
  <c r="AP228" i="8"/>
  <c r="AT228" i="8"/>
  <c r="AK244" i="8"/>
  <c r="AO244" i="8"/>
  <c r="AS244" i="8"/>
  <c r="AL244" i="8"/>
  <c r="AP244" i="8"/>
  <c r="AT244" i="8"/>
  <c r="AM244" i="8"/>
  <c r="AQ244" i="8"/>
  <c r="AU244" i="8"/>
  <c r="AR244" i="8"/>
  <c r="AV244" i="8"/>
  <c r="AN244" i="8"/>
  <c r="AK260" i="8"/>
  <c r="AO260" i="8"/>
  <c r="AS260" i="8"/>
  <c r="AL260" i="8"/>
  <c r="AP260" i="8"/>
  <c r="AT260" i="8"/>
  <c r="AM260" i="8"/>
  <c r="AQ260" i="8"/>
  <c r="AU260" i="8"/>
  <c r="AR260" i="8"/>
  <c r="AV260" i="8"/>
  <c r="AN260" i="8"/>
  <c r="AK276" i="8"/>
  <c r="AO276" i="8"/>
  <c r="AS276" i="8"/>
  <c r="AL276" i="8"/>
  <c r="AP276" i="8"/>
  <c r="AT276" i="8"/>
  <c r="AM276" i="8"/>
  <c r="AQ276" i="8"/>
  <c r="AU276" i="8"/>
  <c r="AR276" i="8"/>
  <c r="AV276" i="8"/>
  <c r="AN276" i="8"/>
  <c r="AM292" i="8"/>
  <c r="AQ292" i="8"/>
  <c r="AU292" i="8"/>
  <c r="AN292" i="8"/>
  <c r="AR292" i="8"/>
  <c r="AV292" i="8"/>
  <c r="AK292" i="8"/>
  <c r="AO292" i="8"/>
  <c r="AS292" i="8"/>
  <c r="AP292" i="8"/>
  <c r="AT292" i="8"/>
  <c r="AL292" i="8"/>
  <c r="AQ308" i="8"/>
  <c r="AU308" i="8"/>
  <c r="AN308" i="8"/>
  <c r="AR308" i="8"/>
  <c r="AV308" i="8"/>
  <c r="AS308" i="8"/>
  <c r="AP308" i="8"/>
  <c r="AT308" i="8"/>
  <c r="AM324" i="8"/>
  <c r="AN324" i="8"/>
  <c r="AV324" i="8"/>
  <c r="AK324" i="8"/>
  <c r="AO324" i="8"/>
  <c r="AS324" i="8"/>
  <c r="AP324" i="8"/>
  <c r="AT324" i="8"/>
  <c r="AL324" i="8"/>
  <c r="AM340" i="8"/>
  <c r="AQ340" i="8"/>
  <c r="AU340" i="8"/>
  <c r="AN340" i="8"/>
  <c r="AR340" i="8"/>
  <c r="AV340" i="8"/>
  <c r="AK340" i="8"/>
  <c r="AO340" i="8"/>
  <c r="AS340" i="8"/>
  <c r="AP340" i="8"/>
  <c r="AT340" i="8"/>
  <c r="AL340" i="8"/>
  <c r="AM356" i="8"/>
  <c r="AQ356" i="8"/>
  <c r="AU356" i="8"/>
  <c r="AN356" i="8"/>
  <c r="AR356" i="8"/>
  <c r="AV356" i="8"/>
  <c r="AK356" i="8"/>
  <c r="AO356" i="8"/>
  <c r="AS356" i="8"/>
  <c r="AP356" i="8"/>
  <c r="AT356" i="8"/>
  <c r="AL356" i="8"/>
  <c r="AM372" i="8"/>
  <c r="AQ372" i="8"/>
  <c r="AU372" i="8"/>
  <c r="AN372" i="8"/>
  <c r="AR372" i="8"/>
  <c r="AV372" i="8"/>
  <c r="AK372" i="8"/>
  <c r="AO372" i="8"/>
  <c r="AS372" i="8"/>
  <c r="AP372" i="8"/>
  <c r="AT372" i="8"/>
  <c r="AL372" i="8"/>
  <c r="AM388" i="8"/>
  <c r="AU388" i="8"/>
  <c r="AN388" i="8"/>
  <c r="AV388" i="8"/>
  <c r="AK388" i="8"/>
  <c r="AO388" i="8"/>
  <c r="AS388" i="8"/>
  <c r="AT388" i="8"/>
  <c r="AL388" i="8"/>
  <c r="AM404" i="8"/>
  <c r="AQ404" i="8"/>
  <c r="AU404" i="8"/>
  <c r="AN404" i="8"/>
  <c r="AR404" i="8"/>
  <c r="AV404" i="8"/>
  <c r="AK404" i="8"/>
  <c r="AO404" i="8"/>
  <c r="AS404" i="8"/>
  <c r="AP404" i="8"/>
  <c r="AT404" i="8"/>
  <c r="AL404" i="8"/>
  <c r="AN420" i="8"/>
  <c r="AR420" i="8"/>
  <c r="AV420" i="8"/>
  <c r="AK420" i="8"/>
  <c r="AO420" i="8"/>
  <c r="AS420" i="8"/>
  <c r="AL420" i="8"/>
  <c r="AP420" i="8"/>
  <c r="AT420" i="8"/>
  <c r="AQ420" i="8"/>
  <c r="AU420" i="8"/>
  <c r="AM420" i="8"/>
  <c r="AN436" i="8"/>
  <c r="AR436" i="8"/>
  <c r="AV436" i="8"/>
  <c r="AK436" i="8"/>
  <c r="AO436" i="8"/>
  <c r="AS436" i="8"/>
  <c r="AL436" i="8"/>
  <c r="AP436" i="8"/>
  <c r="AT436" i="8"/>
  <c r="AQ436" i="8"/>
  <c r="AU436" i="8"/>
  <c r="AM436" i="8"/>
  <c r="AN452" i="8"/>
  <c r="AR452" i="8"/>
  <c r="AV452" i="8"/>
  <c r="AK452" i="8"/>
  <c r="AO452" i="8"/>
  <c r="AS452" i="8"/>
  <c r="AL452" i="8"/>
  <c r="AP452" i="8"/>
  <c r="AT452" i="8"/>
  <c r="AQ452" i="8"/>
  <c r="AU452" i="8"/>
  <c r="AM452" i="8"/>
  <c r="AN468" i="8"/>
  <c r="AR468" i="8"/>
  <c r="AV468" i="8"/>
  <c r="AK468" i="8"/>
  <c r="AO468" i="8"/>
  <c r="AS468" i="8"/>
  <c r="AL468" i="8"/>
  <c r="AP468" i="8"/>
  <c r="AT468" i="8"/>
  <c r="AQ468" i="8"/>
  <c r="AM468" i="8"/>
  <c r="AU468" i="8"/>
  <c r="AN484" i="8"/>
  <c r="AR484" i="8"/>
  <c r="AV484" i="8"/>
  <c r="AK484" i="8"/>
  <c r="AO484" i="8"/>
  <c r="AS484" i="8"/>
  <c r="AL484" i="8"/>
  <c r="AP484" i="8"/>
  <c r="AT484" i="8"/>
  <c r="AQ484" i="8"/>
  <c r="AM484" i="8"/>
  <c r="AU484" i="8"/>
  <c r="AN500" i="8"/>
  <c r="AR500" i="8"/>
  <c r="AV500" i="8"/>
  <c r="AK500" i="8"/>
  <c r="AO500" i="8"/>
  <c r="AS500" i="8"/>
  <c r="AL500" i="8"/>
  <c r="AP500" i="8"/>
  <c r="AT500" i="8"/>
  <c r="AQ500" i="8"/>
  <c r="AU500" i="8"/>
  <c r="AM500" i="8"/>
  <c r="AN516" i="8"/>
  <c r="AR516" i="8"/>
  <c r="AV516" i="8"/>
  <c r="AK516" i="8"/>
  <c r="AO516" i="8"/>
  <c r="AS516" i="8"/>
  <c r="AL516" i="8"/>
  <c r="AP516" i="8"/>
  <c r="AT516" i="8"/>
  <c r="AQ516" i="8"/>
  <c r="AU516" i="8"/>
  <c r="AM516" i="8"/>
  <c r="AM532" i="8"/>
  <c r="AQ532" i="8"/>
  <c r="AU532" i="8"/>
  <c r="AT532" i="8"/>
  <c r="AN532" i="8"/>
  <c r="AR532" i="8"/>
  <c r="AV532" i="8"/>
  <c r="AL532" i="8"/>
  <c r="AK532" i="8"/>
  <c r="AO532" i="8"/>
  <c r="AS532" i="8"/>
  <c r="AP532" i="8"/>
  <c r="AM548" i="8"/>
  <c r="AQ548" i="8"/>
  <c r="AU548" i="8"/>
  <c r="AL548" i="8"/>
  <c r="AN548" i="8"/>
  <c r="AR548" i="8"/>
  <c r="AV548" i="8"/>
  <c r="AT548" i="8"/>
  <c r="AK548" i="8"/>
  <c r="AO548" i="8"/>
  <c r="AS548" i="8"/>
  <c r="AP548" i="8"/>
  <c r="AM564" i="8"/>
  <c r="AQ564" i="8"/>
  <c r="AU564" i="8"/>
  <c r="AT564" i="8"/>
  <c r="AN564" i="8"/>
  <c r="AR564" i="8"/>
  <c r="AV564" i="8"/>
  <c r="AP564" i="8"/>
  <c r="AK564" i="8"/>
  <c r="AO564" i="8"/>
  <c r="AS564" i="8"/>
  <c r="AL564" i="8"/>
  <c r="AM580" i="8"/>
  <c r="AQ580" i="8"/>
  <c r="AU580" i="8"/>
  <c r="AL580" i="8"/>
  <c r="AT580" i="8"/>
  <c r="AN580" i="8"/>
  <c r="AR580" i="8"/>
  <c r="AV580" i="8"/>
  <c r="AK580" i="8"/>
  <c r="AO580" i="8"/>
  <c r="AS580" i="8"/>
  <c r="AP580" i="8"/>
  <c r="AM596" i="8"/>
  <c r="AQ596" i="8"/>
  <c r="AU596" i="8"/>
  <c r="AP596" i="8"/>
  <c r="AN596" i="8"/>
  <c r="AR596" i="8"/>
  <c r="AV596" i="8"/>
  <c r="AK596" i="8"/>
  <c r="AO596" i="8"/>
  <c r="AS596" i="8"/>
  <c r="AL596" i="8"/>
  <c r="AT596" i="8"/>
  <c r="AN425" i="8"/>
  <c r="AR425" i="8"/>
  <c r="AV425" i="8"/>
  <c r="AK425" i="8"/>
  <c r="AO425" i="8"/>
  <c r="AS425" i="8"/>
  <c r="AL425" i="8"/>
  <c r="AP425" i="8"/>
  <c r="AT425" i="8"/>
  <c r="AM425" i="8"/>
  <c r="AQ425" i="8"/>
  <c r="AU425" i="8"/>
  <c r="AN457" i="8"/>
  <c r="AR457" i="8"/>
  <c r="AV457" i="8"/>
  <c r="AK457" i="8"/>
  <c r="AO457" i="8"/>
  <c r="AS457" i="8"/>
  <c r="AL457" i="8"/>
  <c r="AP457" i="8"/>
  <c r="AT457" i="8"/>
  <c r="AM457" i="8"/>
  <c r="AQ457" i="8"/>
  <c r="AU457" i="8"/>
  <c r="AN505" i="8"/>
  <c r="AR505" i="8"/>
  <c r="AV505" i="8"/>
  <c r="AK505" i="8"/>
  <c r="AO505" i="8"/>
  <c r="AS505" i="8"/>
  <c r="AL505" i="8"/>
  <c r="AP505" i="8"/>
  <c r="AT505" i="8"/>
  <c r="AM505" i="8"/>
  <c r="AQ505" i="8"/>
  <c r="AU505" i="8"/>
  <c r="AM557" i="8"/>
  <c r="AQ557" i="8"/>
  <c r="AU557" i="8"/>
  <c r="AL557" i="8"/>
  <c r="AN557" i="8"/>
  <c r="AR557" i="8"/>
  <c r="AV557" i="8"/>
  <c r="AT557" i="8"/>
  <c r="AK557" i="8"/>
  <c r="AO557" i="8"/>
  <c r="AS557" i="8"/>
  <c r="AP557" i="8"/>
  <c r="AK21" i="8"/>
  <c r="AO21" i="8"/>
  <c r="AS21" i="8"/>
  <c r="AL21" i="8"/>
  <c r="AP21" i="8"/>
  <c r="AT21" i="8"/>
  <c r="AM21" i="8"/>
  <c r="AQ21" i="8"/>
  <c r="AU21" i="8"/>
  <c r="AN21" i="8"/>
  <c r="AR21" i="8"/>
  <c r="AV21" i="8"/>
  <c r="AN37" i="8"/>
  <c r="AR37" i="8"/>
  <c r="AV37" i="8"/>
  <c r="AK37" i="8"/>
  <c r="AO37" i="8"/>
  <c r="AS37" i="8"/>
  <c r="AL37" i="8"/>
  <c r="AP37" i="8"/>
  <c r="AT37" i="8"/>
  <c r="AQ37" i="8"/>
  <c r="AU37" i="8"/>
  <c r="AM37" i="8"/>
  <c r="AL53" i="8"/>
  <c r="AP53" i="8"/>
  <c r="AT53" i="8"/>
  <c r="AM53" i="8"/>
  <c r="AQ53" i="8"/>
  <c r="AU53" i="8"/>
  <c r="AN53" i="8"/>
  <c r="AR53" i="8"/>
  <c r="AV53" i="8"/>
  <c r="AS53" i="8"/>
  <c r="AK53" i="8"/>
  <c r="AO53" i="8"/>
  <c r="AK69" i="8"/>
  <c r="AO69" i="8"/>
  <c r="AS69" i="8"/>
  <c r="AL69" i="8"/>
  <c r="AP69" i="8"/>
  <c r="AT69" i="8"/>
  <c r="AM69" i="8"/>
  <c r="AQ69" i="8"/>
  <c r="AU69" i="8"/>
  <c r="AN69" i="8"/>
  <c r="AR69" i="8"/>
  <c r="AV69" i="8"/>
  <c r="AN85" i="8"/>
  <c r="AR85" i="8"/>
  <c r="AV85" i="8"/>
  <c r="AK85" i="8"/>
  <c r="AO85" i="8"/>
  <c r="AS85" i="8"/>
  <c r="AL85" i="8"/>
  <c r="AP85" i="8"/>
  <c r="AT85" i="8"/>
  <c r="AM85" i="8"/>
  <c r="AQ85" i="8"/>
  <c r="AU85" i="8"/>
  <c r="AN101" i="8"/>
  <c r="AR101" i="8"/>
  <c r="AV101" i="8"/>
  <c r="AK101" i="8"/>
  <c r="AO101" i="8"/>
  <c r="AS101" i="8"/>
  <c r="AL101" i="8"/>
  <c r="AP101" i="8"/>
  <c r="AT101" i="8"/>
  <c r="AM101" i="8"/>
  <c r="AQ101" i="8"/>
  <c r="AU101" i="8"/>
  <c r="AK117" i="8"/>
  <c r="AO117" i="8"/>
  <c r="AS117" i="8"/>
  <c r="AL117" i="8"/>
  <c r="AP117" i="8"/>
  <c r="AT117" i="8"/>
  <c r="AM117" i="8"/>
  <c r="AQ117" i="8"/>
  <c r="AU117" i="8"/>
  <c r="AV117" i="8"/>
  <c r="AN117" i="8"/>
  <c r="AR117" i="8"/>
  <c r="AK133" i="8"/>
  <c r="AO133" i="8"/>
  <c r="AS133" i="8"/>
  <c r="AM133" i="8"/>
  <c r="AQ133" i="8"/>
  <c r="AU133" i="8"/>
  <c r="AR133" i="8"/>
  <c r="AL133" i="8"/>
  <c r="AT133" i="8"/>
  <c r="AN133" i="8"/>
  <c r="AV133" i="8"/>
  <c r="AP133" i="8"/>
  <c r="AK149" i="8"/>
  <c r="AO149" i="8"/>
  <c r="AS149" i="8"/>
  <c r="AL149" i="8"/>
  <c r="AP149" i="8"/>
  <c r="AT149" i="8"/>
  <c r="AM149" i="8"/>
  <c r="AQ149" i="8"/>
  <c r="AU149" i="8"/>
  <c r="AR149" i="8"/>
  <c r="AV149" i="8"/>
  <c r="AN149" i="8"/>
  <c r="AK165" i="8"/>
  <c r="AO165" i="8"/>
  <c r="AS165" i="8"/>
  <c r="AM165" i="8"/>
  <c r="AQ165" i="8"/>
  <c r="AU165" i="8"/>
  <c r="AP165" i="8"/>
  <c r="AR165" i="8"/>
  <c r="AL165" i="8"/>
  <c r="AT165" i="8"/>
  <c r="AN165" i="8"/>
  <c r="AV165" i="8"/>
  <c r="AM181" i="8"/>
  <c r="AQ181" i="8"/>
  <c r="AU181" i="8"/>
  <c r="AN181" i="8"/>
  <c r="AR181" i="8"/>
  <c r="AV181" i="8"/>
  <c r="AK181" i="8"/>
  <c r="AO181" i="8"/>
  <c r="AS181" i="8"/>
  <c r="AT181" i="8"/>
  <c r="AL181" i="8"/>
  <c r="AP181" i="8"/>
  <c r="AM197" i="8"/>
  <c r="AQ197" i="8"/>
  <c r="AU197" i="8"/>
  <c r="AN197" i="8"/>
  <c r="AR197" i="8"/>
  <c r="AV197" i="8"/>
  <c r="AK197" i="8"/>
  <c r="AO197" i="8"/>
  <c r="AS197" i="8"/>
  <c r="AT197" i="8"/>
  <c r="AL197" i="8"/>
  <c r="AP197" i="8"/>
  <c r="AM213" i="8"/>
  <c r="AQ213" i="8"/>
  <c r="AU213" i="8"/>
  <c r="AN213" i="8"/>
  <c r="AR213" i="8"/>
  <c r="AV213" i="8"/>
  <c r="AK213" i="8"/>
  <c r="AO213" i="8"/>
  <c r="AS213" i="8"/>
  <c r="AT213" i="8"/>
  <c r="AL213" i="8"/>
  <c r="AP213" i="8"/>
  <c r="AM229" i="8"/>
  <c r="AQ229" i="8"/>
  <c r="AU229" i="8"/>
  <c r="AN229" i="8"/>
  <c r="AR229" i="8"/>
  <c r="AV229" i="8"/>
  <c r="AK229" i="8"/>
  <c r="AO229" i="8"/>
  <c r="AS229" i="8"/>
  <c r="AT229" i="8"/>
  <c r="AL229" i="8"/>
  <c r="AP229" i="8"/>
  <c r="AS245" i="8"/>
  <c r="AP245" i="8"/>
  <c r="AT245" i="8"/>
  <c r="AQ245" i="8"/>
  <c r="AU245" i="8"/>
  <c r="AN245" i="8"/>
  <c r="AR245" i="8"/>
  <c r="AV245" i="8"/>
  <c r="AK261" i="8"/>
  <c r="AO261" i="8"/>
  <c r="AS261" i="8"/>
  <c r="AL261" i="8"/>
  <c r="AP261" i="8"/>
  <c r="AT261" i="8"/>
  <c r="AM261" i="8"/>
  <c r="AQ261" i="8"/>
  <c r="AU261" i="8"/>
  <c r="AN261" i="8"/>
  <c r="AR261" i="8"/>
  <c r="AV261" i="8"/>
  <c r="AK277" i="8"/>
  <c r="AS277" i="8"/>
  <c r="AP277" i="8"/>
  <c r="AT277" i="8"/>
  <c r="AM277" i="8"/>
  <c r="AQ277" i="8"/>
  <c r="AU277" i="8"/>
  <c r="AR277" i="8"/>
  <c r="AV277" i="8"/>
  <c r="AM293" i="8"/>
  <c r="AQ293" i="8"/>
  <c r="AU293" i="8"/>
  <c r="AN293" i="8"/>
  <c r="AR293" i="8"/>
  <c r="AV293" i="8"/>
  <c r="AK293" i="8"/>
  <c r="AO293" i="8"/>
  <c r="AS293" i="8"/>
  <c r="AL293" i="8"/>
  <c r="AP293" i="8"/>
  <c r="AT293" i="8"/>
  <c r="AM309" i="8"/>
  <c r="AQ309" i="8"/>
  <c r="AU309" i="8"/>
  <c r="AN309" i="8"/>
  <c r="AR309" i="8"/>
  <c r="AV309" i="8"/>
  <c r="AK309" i="8"/>
  <c r="AO309" i="8"/>
  <c r="AS309" i="8"/>
  <c r="AL309" i="8"/>
  <c r="AP309" i="8"/>
  <c r="AT309" i="8"/>
  <c r="AM325" i="8"/>
  <c r="AQ325" i="8"/>
  <c r="AU325" i="8"/>
  <c r="AN325" i="8"/>
  <c r="AR325" i="8"/>
  <c r="AV325" i="8"/>
  <c r="AK325" i="8"/>
  <c r="AO325" i="8"/>
  <c r="AS325" i="8"/>
  <c r="AL325" i="8"/>
  <c r="AP325" i="8"/>
  <c r="AT325" i="8"/>
  <c r="AM341" i="8"/>
  <c r="AQ341" i="8"/>
  <c r="AU341" i="8"/>
  <c r="AN341" i="8"/>
  <c r="AR341" i="8"/>
  <c r="AV341" i="8"/>
  <c r="AK341" i="8"/>
  <c r="AO341" i="8"/>
  <c r="AS341" i="8"/>
  <c r="AL341" i="8"/>
  <c r="AP341" i="8"/>
  <c r="AT341" i="8"/>
  <c r="AM357" i="8"/>
  <c r="AQ357" i="8"/>
  <c r="AU357" i="8"/>
  <c r="AN357" i="8"/>
  <c r="AR357" i="8"/>
  <c r="AV357" i="8"/>
  <c r="AK357" i="8"/>
  <c r="AO357" i="8"/>
  <c r="AS357" i="8"/>
  <c r="AL357" i="8"/>
  <c r="AP357" i="8"/>
  <c r="AT357" i="8"/>
  <c r="AM373" i="8"/>
  <c r="AU373" i="8"/>
  <c r="AN373" i="8"/>
  <c r="AV373" i="8"/>
  <c r="AK373" i="8"/>
  <c r="AO373" i="8"/>
  <c r="AL373" i="8"/>
  <c r="AP373" i="8"/>
  <c r="AT373" i="8"/>
  <c r="AM389" i="8"/>
  <c r="AQ389" i="8"/>
  <c r="AU389" i="8"/>
  <c r="AN389" i="8"/>
  <c r="AR389" i="8"/>
  <c r="AV389" i="8"/>
  <c r="AK389" i="8"/>
  <c r="AO389" i="8"/>
  <c r="AS389" i="8"/>
  <c r="AL389" i="8"/>
  <c r="AP389" i="8"/>
  <c r="AT389" i="8"/>
  <c r="AM405" i="8"/>
  <c r="AQ405" i="8"/>
  <c r="AU405" i="8"/>
  <c r="AN405" i="8"/>
  <c r="AR405" i="8"/>
  <c r="AV405" i="8"/>
  <c r="AK405" i="8"/>
  <c r="AO405" i="8"/>
  <c r="AS405" i="8"/>
  <c r="AL405" i="8"/>
  <c r="AP405" i="8"/>
  <c r="AT405" i="8"/>
  <c r="AK22" i="8"/>
  <c r="AO22" i="8"/>
  <c r="AS22" i="8"/>
  <c r="AL22" i="8"/>
  <c r="AP22" i="8"/>
  <c r="AT22" i="8"/>
  <c r="AM22" i="8"/>
  <c r="AQ22" i="8"/>
  <c r="AU22" i="8"/>
  <c r="AN22" i="8"/>
  <c r="AR22" i="8"/>
  <c r="AV22" i="8"/>
  <c r="AK70" i="8"/>
  <c r="AO70" i="8"/>
  <c r="AS70" i="8"/>
  <c r="AL70" i="8"/>
  <c r="AP70" i="8"/>
  <c r="AT70" i="8"/>
  <c r="AM70" i="8"/>
  <c r="AQ70" i="8"/>
  <c r="AU70" i="8"/>
  <c r="AN70" i="8"/>
  <c r="AR70" i="8"/>
  <c r="AV70" i="8"/>
  <c r="AN102" i="8"/>
  <c r="AR102" i="8"/>
  <c r="AV102" i="8"/>
  <c r="AK102" i="8"/>
  <c r="AO102" i="8"/>
  <c r="AS102" i="8"/>
  <c r="AL102" i="8"/>
  <c r="AP102" i="8"/>
  <c r="AT102" i="8"/>
  <c r="AU102" i="8"/>
  <c r="AM102" i="8"/>
  <c r="AQ102" i="8"/>
  <c r="AK150" i="8"/>
  <c r="AO150" i="8"/>
  <c r="AS150" i="8"/>
  <c r="AL150" i="8"/>
  <c r="AP150" i="8"/>
  <c r="AT150" i="8"/>
  <c r="AM150" i="8"/>
  <c r="AQ150" i="8"/>
  <c r="AU150" i="8"/>
  <c r="AN150" i="8"/>
  <c r="AR150" i="8"/>
  <c r="AV150" i="8"/>
  <c r="AM198" i="8"/>
  <c r="AQ198" i="8"/>
  <c r="AU198" i="8"/>
  <c r="AN198" i="8"/>
  <c r="AR198" i="8"/>
  <c r="AV198" i="8"/>
  <c r="AK198" i="8"/>
  <c r="AO198" i="8"/>
  <c r="AS198" i="8"/>
  <c r="AP198" i="8"/>
  <c r="AT198" i="8"/>
  <c r="AL198" i="8"/>
  <c r="AK246" i="8"/>
  <c r="AO246" i="8"/>
  <c r="AS246" i="8"/>
  <c r="AL246" i="8"/>
  <c r="AP246" i="8"/>
  <c r="AT246" i="8"/>
  <c r="AM246" i="8"/>
  <c r="AQ246" i="8"/>
  <c r="AU246" i="8"/>
  <c r="AN246" i="8"/>
  <c r="AR246" i="8"/>
  <c r="AV246" i="8"/>
  <c r="AM294" i="8"/>
  <c r="AQ294" i="8"/>
  <c r="AU294" i="8"/>
  <c r="AN294" i="8"/>
  <c r="AR294" i="8"/>
  <c r="AV294" i="8"/>
  <c r="AK294" i="8"/>
  <c r="AO294" i="8"/>
  <c r="AS294" i="8"/>
  <c r="AL294" i="8"/>
  <c r="AP294" i="8"/>
  <c r="AT294" i="8"/>
  <c r="AM342" i="8"/>
  <c r="AQ342" i="8"/>
  <c r="AU342" i="8"/>
  <c r="AN342" i="8"/>
  <c r="AR342" i="8"/>
  <c r="AV342" i="8"/>
  <c r="AK342" i="8"/>
  <c r="AO342" i="8"/>
  <c r="AS342" i="8"/>
  <c r="AL342" i="8"/>
  <c r="AP342" i="8"/>
  <c r="AT342" i="8"/>
  <c r="AM406" i="8"/>
  <c r="AQ406" i="8"/>
  <c r="AU406" i="8"/>
  <c r="AN406" i="8"/>
  <c r="AR406" i="8"/>
  <c r="AV406" i="8"/>
  <c r="AK406" i="8"/>
  <c r="AO406" i="8"/>
  <c r="AS406" i="8"/>
  <c r="AL406" i="8"/>
  <c r="AP406" i="8"/>
  <c r="AT406" i="8"/>
  <c r="AN454" i="8"/>
  <c r="AR454" i="8"/>
  <c r="AV454" i="8"/>
  <c r="AK454" i="8"/>
  <c r="AO454" i="8"/>
  <c r="AS454" i="8"/>
  <c r="AL454" i="8"/>
  <c r="AP454" i="8"/>
  <c r="AT454" i="8"/>
  <c r="AU454" i="8"/>
  <c r="AM454" i="8"/>
  <c r="AQ454" i="8"/>
  <c r="AN470" i="8"/>
  <c r="AR470" i="8"/>
  <c r="AV470" i="8"/>
  <c r="AK470" i="8"/>
  <c r="AO470" i="8"/>
  <c r="AS470" i="8"/>
  <c r="AL470" i="8"/>
  <c r="AP470" i="8"/>
  <c r="AT470" i="8"/>
  <c r="AM470" i="8"/>
  <c r="AU470" i="8"/>
  <c r="AQ470" i="8"/>
  <c r="AN518" i="8"/>
  <c r="AR518" i="8"/>
  <c r="AV518" i="8"/>
  <c r="AK518" i="8"/>
  <c r="AO518" i="8"/>
  <c r="AS518" i="8"/>
  <c r="AL518" i="8"/>
  <c r="AP518" i="8"/>
  <c r="AT518" i="8"/>
  <c r="AM518" i="8"/>
  <c r="AQ518" i="8"/>
  <c r="AU518" i="8"/>
  <c r="AM550" i="8"/>
  <c r="AQ550" i="8"/>
  <c r="AU550" i="8"/>
  <c r="AL550" i="8"/>
  <c r="AN550" i="8"/>
  <c r="AR550" i="8"/>
  <c r="AV550" i="8"/>
  <c r="AT550" i="8"/>
  <c r="AK550" i="8"/>
  <c r="AO550" i="8"/>
  <c r="AS550" i="8"/>
  <c r="AP550" i="8"/>
  <c r="AM598" i="8"/>
  <c r="AQ598" i="8"/>
  <c r="AU598" i="8"/>
  <c r="AL598" i="8"/>
  <c r="AN598" i="8"/>
  <c r="AR598" i="8"/>
  <c r="AV598" i="8"/>
  <c r="AT598" i="8"/>
  <c r="AK598" i="8"/>
  <c r="AO598" i="8"/>
  <c r="AS598" i="8"/>
  <c r="AP598" i="8"/>
  <c r="AN515" i="8"/>
  <c r="AR515" i="8"/>
  <c r="AV515" i="8"/>
  <c r="AK515" i="8"/>
  <c r="AO515" i="8"/>
  <c r="AS515" i="8"/>
  <c r="AL515" i="8"/>
  <c r="AP515" i="8"/>
  <c r="AT515" i="8"/>
  <c r="AU515" i="8"/>
  <c r="AQ515" i="8"/>
  <c r="AM515" i="8"/>
  <c r="AN441" i="8"/>
  <c r="AR441" i="8"/>
  <c r="AV441" i="8"/>
  <c r="AK441" i="8"/>
  <c r="AO441" i="8"/>
  <c r="AS441" i="8"/>
  <c r="AL441" i="8"/>
  <c r="AP441" i="8"/>
  <c r="AT441" i="8"/>
  <c r="AM441" i="8"/>
  <c r="AQ441" i="8"/>
  <c r="AU441" i="8"/>
  <c r="AM581" i="8"/>
  <c r="AQ581" i="8"/>
  <c r="AU581" i="8"/>
  <c r="AT581" i="8"/>
  <c r="AN581" i="8"/>
  <c r="AR581" i="8"/>
  <c r="AV581" i="8"/>
  <c r="AP581" i="8"/>
  <c r="AK581" i="8"/>
  <c r="AO581" i="8"/>
  <c r="AS581" i="8"/>
  <c r="AL581" i="8"/>
  <c r="AL7" i="8"/>
  <c r="AP7" i="8"/>
  <c r="AT7" i="8"/>
  <c r="AM7" i="8"/>
  <c r="AQ7" i="8"/>
  <c r="AU7" i="8"/>
  <c r="AN7" i="8"/>
  <c r="AR7" i="8"/>
  <c r="AV7" i="8"/>
  <c r="AK7" i="8"/>
  <c r="AO7" i="8"/>
  <c r="AS7" i="8"/>
  <c r="AK71" i="8"/>
  <c r="AO71" i="8"/>
  <c r="AS71" i="8"/>
  <c r="AL71" i="8"/>
  <c r="AP71" i="8"/>
  <c r="AT71" i="8"/>
  <c r="AM71" i="8"/>
  <c r="AQ71" i="8"/>
  <c r="AU71" i="8"/>
  <c r="AV71" i="8"/>
  <c r="AN71" i="8"/>
  <c r="AR71" i="8"/>
  <c r="AN103" i="8"/>
  <c r="AR103" i="8"/>
  <c r="AV103" i="8"/>
  <c r="AK103" i="8"/>
  <c r="AO103" i="8"/>
  <c r="AS103" i="8"/>
  <c r="AL103" i="8"/>
  <c r="AP103" i="8"/>
  <c r="AT103" i="8"/>
  <c r="AQ103" i="8"/>
  <c r="AU103" i="8"/>
  <c r="AM103" i="8"/>
  <c r="AK151" i="8"/>
  <c r="AO151" i="8"/>
  <c r="AS151" i="8"/>
  <c r="AL151" i="8"/>
  <c r="AP151" i="8"/>
  <c r="AT151" i="8"/>
  <c r="AM151" i="8"/>
  <c r="AQ151" i="8"/>
  <c r="AU151" i="8"/>
  <c r="AN151" i="8"/>
  <c r="AR151" i="8"/>
  <c r="AV151" i="8"/>
  <c r="AM199" i="8"/>
  <c r="AQ199" i="8"/>
  <c r="AU199" i="8"/>
  <c r="AN199" i="8"/>
  <c r="AR199" i="8"/>
  <c r="AV199" i="8"/>
  <c r="AK199" i="8"/>
  <c r="AO199" i="8"/>
  <c r="AS199" i="8"/>
  <c r="AL199" i="8"/>
  <c r="AP199" i="8"/>
  <c r="AT199" i="8"/>
  <c r="AK231" i="8"/>
  <c r="AO231" i="8"/>
  <c r="AS231" i="8"/>
  <c r="AL231" i="8"/>
  <c r="AP231" i="8"/>
  <c r="AT231" i="8"/>
  <c r="AM231" i="8"/>
  <c r="AQ231" i="8"/>
  <c r="AU231" i="8"/>
  <c r="AV231" i="8"/>
  <c r="AN231" i="8"/>
  <c r="AR231" i="8"/>
  <c r="AM295" i="8"/>
  <c r="AQ295" i="8"/>
  <c r="AU295" i="8"/>
  <c r="AN295" i="8"/>
  <c r="AR295" i="8"/>
  <c r="AV295" i="8"/>
  <c r="AS295" i="8"/>
  <c r="AT295" i="8"/>
  <c r="AP295" i="8"/>
  <c r="AM359" i="8"/>
  <c r="AU359" i="8"/>
  <c r="AN359" i="8"/>
  <c r="AV359" i="8"/>
  <c r="AK359" i="8"/>
  <c r="AO359" i="8"/>
  <c r="AL359" i="8"/>
  <c r="AM407" i="8"/>
  <c r="AN407" i="8"/>
  <c r="AV407" i="8"/>
  <c r="AK407" i="8"/>
  <c r="AO407" i="8"/>
  <c r="AS407" i="8"/>
  <c r="AL407" i="8"/>
  <c r="AN471" i="8"/>
  <c r="AR471" i="8"/>
  <c r="AV471" i="8"/>
  <c r="AK471" i="8"/>
  <c r="AO471" i="8"/>
  <c r="AS471" i="8"/>
  <c r="AL471" i="8"/>
  <c r="AP471" i="8"/>
  <c r="AT471" i="8"/>
  <c r="AU471" i="8"/>
  <c r="AM471" i="8"/>
  <c r="AQ471" i="8"/>
  <c r="AM535" i="8"/>
  <c r="AQ535" i="8"/>
  <c r="AU535" i="8"/>
  <c r="AL535" i="8"/>
  <c r="AN535" i="8"/>
  <c r="AR535" i="8"/>
  <c r="AV535" i="8"/>
  <c r="AT535" i="8"/>
  <c r="AK535" i="8"/>
  <c r="AO535" i="8"/>
  <c r="AS535" i="8"/>
  <c r="AP535" i="8"/>
  <c r="AN513" i="8"/>
  <c r="AR513" i="8"/>
  <c r="AV513" i="8"/>
  <c r="AK513" i="8"/>
  <c r="AO513" i="8"/>
  <c r="AS513" i="8"/>
  <c r="AL513" i="8"/>
  <c r="AP513" i="8"/>
  <c r="AT513" i="8"/>
  <c r="AM513" i="8"/>
  <c r="AQ513" i="8"/>
  <c r="AU513" i="8"/>
  <c r="AK28" i="8"/>
  <c r="AO28" i="8"/>
  <c r="AS28" i="8"/>
  <c r="AL28" i="8"/>
  <c r="AP28" i="8"/>
  <c r="AT28" i="8"/>
  <c r="AM28" i="8"/>
  <c r="AQ28" i="8"/>
  <c r="AU28" i="8"/>
  <c r="AN28" i="8"/>
  <c r="AR28" i="8"/>
  <c r="AV28" i="8"/>
  <c r="AN76" i="8"/>
  <c r="AR76" i="8"/>
  <c r="AV76" i="8"/>
  <c r="AK76" i="8"/>
  <c r="AO76" i="8"/>
  <c r="AS76" i="8"/>
  <c r="AL76" i="8"/>
  <c r="AP76" i="8"/>
  <c r="AT76" i="8"/>
  <c r="AM76" i="8"/>
  <c r="AQ76" i="8"/>
  <c r="AU76" i="8"/>
  <c r="AK140" i="8"/>
  <c r="AO140" i="8"/>
  <c r="AS140" i="8"/>
  <c r="AL140" i="8"/>
  <c r="AP140" i="8"/>
  <c r="AT140" i="8"/>
  <c r="AM140" i="8"/>
  <c r="AQ140" i="8"/>
  <c r="AU140" i="8"/>
  <c r="AV140" i="8"/>
  <c r="AN140" i="8"/>
  <c r="AR140" i="8"/>
  <c r="AQ220" i="8"/>
  <c r="AU220" i="8"/>
  <c r="AR220" i="8"/>
  <c r="AV220" i="8"/>
  <c r="AK220" i="8"/>
  <c r="AS220" i="8"/>
  <c r="AP220" i="8"/>
  <c r="AT220" i="8"/>
  <c r="AK268" i="8"/>
  <c r="AO268" i="8"/>
  <c r="AS268" i="8"/>
  <c r="AL268" i="8"/>
  <c r="AP268" i="8"/>
  <c r="AT268" i="8"/>
  <c r="AM268" i="8"/>
  <c r="AQ268" i="8"/>
  <c r="AU268" i="8"/>
  <c r="AR268" i="8"/>
  <c r="AV268" i="8"/>
  <c r="AN268" i="8"/>
  <c r="AM300" i="8"/>
  <c r="AQ300" i="8"/>
  <c r="AU300" i="8"/>
  <c r="AN300" i="8"/>
  <c r="AR300" i="8"/>
  <c r="AV300" i="8"/>
  <c r="AK300" i="8"/>
  <c r="AO300" i="8"/>
  <c r="AS300" i="8"/>
  <c r="AP300" i="8"/>
  <c r="AT300" i="8"/>
  <c r="AL300" i="8"/>
  <c r="AM364" i="8"/>
  <c r="AQ364" i="8"/>
  <c r="AN364" i="8"/>
  <c r="AV364" i="8"/>
  <c r="AK364" i="8"/>
  <c r="AO364" i="8"/>
  <c r="AS364" i="8"/>
  <c r="AL364" i="8"/>
  <c r="AM396" i="8"/>
  <c r="AQ396" i="8"/>
  <c r="AU396" i="8"/>
  <c r="AN396" i="8"/>
  <c r="AR396" i="8"/>
  <c r="AV396" i="8"/>
  <c r="AK396" i="8"/>
  <c r="AO396" i="8"/>
  <c r="AS396" i="8"/>
  <c r="AP396" i="8"/>
  <c r="AT396" i="8"/>
  <c r="AL396" i="8"/>
  <c r="AN444" i="8"/>
  <c r="AR444" i="8"/>
  <c r="AV444" i="8"/>
  <c r="AK444" i="8"/>
  <c r="AO444" i="8"/>
  <c r="AS444" i="8"/>
  <c r="AL444" i="8"/>
  <c r="AP444" i="8"/>
  <c r="AT444" i="8"/>
  <c r="AQ444" i="8"/>
  <c r="AM444" i="8"/>
  <c r="AU444" i="8"/>
  <c r="AN476" i="8"/>
  <c r="AR476" i="8"/>
  <c r="AV476" i="8"/>
  <c r="AK476" i="8"/>
  <c r="AO476" i="8"/>
  <c r="AS476" i="8"/>
  <c r="AL476" i="8"/>
  <c r="AP476" i="8"/>
  <c r="AT476" i="8"/>
  <c r="AQ476" i="8"/>
  <c r="AU476" i="8"/>
  <c r="AM476" i="8"/>
  <c r="AN524" i="8"/>
  <c r="AR524" i="8"/>
  <c r="AV524" i="8"/>
  <c r="AK524" i="8"/>
  <c r="AO524" i="8"/>
  <c r="AS524" i="8"/>
  <c r="AL524" i="8"/>
  <c r="AP524" i="8"/>
  <c r="AT524" i="8"/>
  <c r="AQ524" i="8"/>
  <c r="AU524" i="8"/>
  <c r="AM524" i="8"/>
  <c r="AM572" i="8"/>
  <c r="AQ572" i="8"/>
  <c r="AU572" i="8"/>
  <c r="AL572" i="8"/>
  <c r="AN572" i="8"/>
  <c r="AR572" i="8"/>
  <c r="AV572" i="8"/>
  <c r="AT572" i="8"/>
  <c r="AK572" i="8"/>
  <c r="AO572" i="8"/>
  <c r="AS572" i="8"/>
  <c r="AP572" i="8"/>
  <c r="AN445" i="8"/>
  <c r="AR445" i="8"/>
  <c r="AV445" i="8"/>
  <c r="AK445" i="8"/>
  <c r="AO445" i="8"/>
  <c r="AS445" i="8"/>
  <c r="AL445" i="8"/>
  <c r="AP445" i="8"/>
  <c r="AT445" i="8"/>
  <c r="AM445" i="8"/>
  <c r="AQ445" i="8"/>
  <c r="AU445" i="8"/>
  <c r="AM577" i="8"/>
  <c r="AQ577" i="8"/>
  <c r="AU577" i="8"/>
  <c r="AP577" i="8"/>
  <c r="AN577" i="8"/>
  <c r="AR577" i="8"/>
  <c r="AV577" i="8"/>
  <c r="AT577" i="8"/>
  <c r="AK577" i="8"/>
  <c r="AO577" i="8"/>
  <c r="AS577" i="8"/>
  <c r="AL577" i="8"/>
  <c r="AK29" i="8"/>
  <c r="AO29" i="8"/>
  <c r="AS29" i="8"/>
  <c r="AL29" i="8"/>
  <c r="AP29" i="8"/>
  <c r="AT29" i="8"/>
  <c r="AM29" i="8"/>
  <c r="AQ29" i="8"/>
  <c r="AU29" i="8"/>
  <c r="AN29" i="8"/>
  <c r="AR29" i="8"/>
  <c r="AV29" i="8"/>
  <c r="AK61" i="8"/>
  <c r="AO61" i="8"/>
  <c r="AS61" i="8"/>
  <c r="AL61" i="8"/>
  <c r="AP61" i="8"/>
  <c r="AT61" i="8"/>
  <c r="AM61" i="8"/>
  <c r="AQ61" i="8"/>
  <c r="AU61" i="8"/>
  <c r="AN61" i="8"/>
  <c r="AR61" i="8"/>
  <c r="AV61" i="8"/>
  <c r="AK109" i="8"/>
  <c r="AO109" i="8"/>
  <c r="AS109" i="8"/>
  <c r="AL109" i="8"/>
  <c r="AP109" i="8"/>
  <c r="AT109" i="8"/>
  <c r="AM109" i="8"/>
  <c r="AQ109" i="8"/>
  <c r="AU109" i="8"/>
  <c r="AV109" i="8"/>
  <c r="AN109" i="8"/>
  <c r="AR109" i="8"/>
  <c r="AM173" i="8"/>
  <c r="AQ173" i="8"/>
  <c r="AU173" i="8"/>
  <c r="AN173" i="8"/>
  <c r="AR173" i="8"/>
  <c r="AV173" i="8"/>
  <c r="AK173" i="8"/>
  <c r="AO173" i="8"/>
  <c r="AS173" i="8"/>
  <c r="AT173" i="8"/>
  <c r="AL173" i="8"/>
  <c r="AP173" i="8"/>
  <c r="AM205" i="8"/>
  <c r="AQ205" i="8"/>
  <c r="AU205" i="8"/>
  <c r="AN205" i="8"/>
  <c r="AR205" i="8"/>
  <c r="AV205" i="8"/>
  <c r="AK205" i="8"/>
  <c r="AO205" i="8"/>
  <c r="AS205" i="8"/>
  <c r="AT205" i="8"/>
  <c r="AL205" i="8"/>
  <c r="AP205" i="8"/>
  <c r="AK253" i="8"/>
  <c r="AO253" i="8"/>
  <c r="AS253" i="8"/>
  <c r="AL253" i="8"/>
  <c r="AP253" i="8"/>
  <c r="AT253" i="8"/>
  <c r="AM253" i="8"/>
  <c r="AQ253" i="8"/>
  <c r="AU253" i="8"/>
  <c r="AN253" i="8"/>
  <c r="AR253" i="8"/>
  <c r="AV253" i="8"/>
  <c r="AM317" i="8"/>
  <c r="AQ317" i="8"/>
  <c r="AU317" i="8"/>
  <c r="AN317" i="8"/>
  <c r="AR317" i="8"/>
  <c r="AV317" i="8"/>
  <c r="AK317" i="8"/>
  <c r="AO317" i="8"/>
  <c r="AS317" i="8"/>
  <c r="AL317" i="8"/>
  <c r="AP317" i="8"/>
  <c r="AT317" i="8"/>
  <c r="AM397" i="8"/>
  <c r="AU397" i="8"/>
  <c r="AN397" i="8"/>
  <c r="AV397" i="8"/>
  <c r="AK397" i="8"/>
  <c r="AO397" i="8"/>
  <c r="AS397" i="8"/>
  <c r="AL397" i="8"/>
  <c r="AK18" i="8"/>
  <c r="AO18" i="8"/>
  <c r="AS18" i="8"/>
  <c r="AL18" i="8"/>
  <c r="AP18" i="8"/>
  <c r="AT18" i="8"/>
  <c r="AM18" i="8"/>
  <c r="AQ18" i="8"/>
  <c r="AU18" i="8"/>
  <c r="AN18" i="8"/>
  <c r="AR18" i="8"/>
  <c r="AV18" i="8"/>
  <c r="AN34" i="8"/>
  <c r="AR34" i="8"/>
  <c r="AV34" i="8"/>
  <c r="AK34" i="8"/>
  <c r="AO34" i="8"/>
  <c r="AS34" i="8"/>
  <c r="AL34" i="8"/>
  <c r="AP34" i="8"/>
  <c r="AT34" i="8"/>
  <c r="AM34" i="8"/>
  <c r="AQ34" i="8"/>
  <c r="AU34" i="8"/>
  <c r="AL50" i="8"/>
  <c r="AP50" i="8"/>
  <c r="AT50" i="8"/>
  <c r="AM50" i="8"/>
  <c r="AQ50" i="8"/>
  <c r="AU50" i="8"/>
  <c r="AN50" i="8"/>
  <c r="AR50" i="8"/>
  <c r="AV50" i="8"/>
  <c r="AO50" i="8"/>
  <c r="AS50" i="8"/>
  <c r="AK50" i="8"/>
  <c r="AK66" i="8"/>
  <c r="AO66" i="8"/>
  <c r="AS66" i="8"/>
  <c r="AL66" i="8"/>
  <c r="AP66" i="8"/>
  <c r="AT66" i="8"/>
  <c r="AM66" i="8"/>
  <c r="AQ66" i="8"/>
  <c r="AU66" i="8"/>
  <c r="AN66" i="8"/>
  <c r="AR66" i="8"/>
  <c r="AV66" i="8"/>
  <c r="AN82" i="8"/>
  <c r="AR82" i="8"/>
  <c r="AV82" i="8"/>
  <c r="AK82" i="8"/>
  <c r="AO82" i="8"/>
  <c r="AS82" i="8"/>
  <c r="AL82" i="8"/>
  <c r="AP82" i="8"/>
  <c r="AT82" i="8"/>
  <c r="AU82" i="8"/>
  <c r="AM82" i="8"/>
  <c r="AQ82" i="8"/>
  <c r="AN98" i="8"/>
  <c r="AR98" i="8"/>
  <c r="AV98" i="8"/>
  <c r="AK98" i="8"/>
  <c r="AO98" i="8"/>
  <c r="AS98" i="8"/>
  <c r="AL98" i="8"/>
  <c r="AP98" i="8"/>
  <c r="AT98" i="8"/>
  <c r="AU98" i="8"/>
  <c r="AM98" i="8"/>
  <c r="AQ98" i="8"/>
  <c r="AK114" i="8"/>
  <c r="AO114" i="8"/>
  <c r="AS114" i="8"/>
  <c r="AL114" i="8"/>
  <c r="AP114" i="8"/>
  <c r="AT114" i="8"/>
  <c r="AM114" i="8"/>
  <c r="AQ114" i="8"/>
  <c r="AU114" i="8"/>
  <c r="AR114" i="8"/>
  <c r="AV114" i="8"/>
  <c r="AN114" i="8"/>
  <c r="AK130" i="8"/>
  <c r="AO130" i="8"/>
  <c r="AS130" i="8"/>
  <c r="AL130" i="8"/>
  <c r="AP130" i="8"/>
  <c r="AT130" i="8"/>
  <c r="AM130" i="8"/>
  <c r="AQ130" i="8"/>
  <c r="AU130" i="8"/>
  <c r="AR130" i="8"/>
  <c r="AV130" i="8"/>
  <c r="AN130" i="8"/>
  <c r="AK146" i="8"/>
  <c r="AO146" i="8"/>
  <c r="AS146" i="8"/>
  <c r="AL146" i="8"/>
  <c r="AP146" i="8"/>
  <c r="AT146" i="8"/>
  <c r="AM146" i="8"/>
  <c r="AQ146" i="8"/>
  <c r="AU146" i="8"/>
  <c r="AN146" i="8"/>
  <c r="AR146" i="8"/>
  <c r="AV146" i="8"/>
  <c r="AK162" i="8"/>
  <c r="AO162" i="8"/>
  <c r="AS162" i="8"/>
  <c r="AL162" i="8"/>
  <c r="AP162" i="8"/>
  <c r="AT162" i="8"/>
  <c r="AM162" i="8"/>
  <c r="AQ162" i="8"/>
  <c r="AU162" i="8"/>
  <c r="AN162" i="8"/>
  <c r="AR162" i="8"/>
  <c r="AV162" i="8"/>
  <c r="AM178" i="8"/>
  <c r="AQ178" i="8"/>
  <c r="AU178" i="8"/>
  <c r="AN178" i="8"/>
  <c r="AR178" i="8"/>
  <c r="AV178" i="8"/>
  <c r="AK178" i="8"/>
  <c r="AO178" i="8"/>
  <c r="AS178" i="8"/>
  <c r="AP178" i="8"/>
  <c r="AT178" i="8"/>
  <c r="AL178" i="8"/>
  <c r="AM194" i="8"/>
  <c r="AQ194" i="8"/>
  <c r="AU194" i="8"/>
  <c r="AN194" i="8"/>
  <c r="AR194" i="8"/>
  <c r="AV194" i="8"/>
  <c r="AK194" i="8"/>
  <c r="AO194" i="8"/>
  <c r="AS194" i="8"/>
  <c r="AP194" i="8"/>
  <c r="AT194" i="8"/>
  <c r="AL194" i="8"/>
  <c r="AM210" i="8"/>
  <c r="AQ210" i="8"/>
  <c r="AU210" i="8"/>
  <c r="AN210" i="8"/>
  <c r="AR210" i="8"/>
  <c r="AV210" i="8"/>
  <c r="AK210" i="8"/>
  <c r="AO210" i="8"/>
  <c r="AS210" i="8"/>
  <c r="AP210" i="8"/>
  <c r="AT210" i="8"/>
  <c r="AL210" i="8"/>
  <c r="AM226" i="8"/>
  <c r="AQ226" i="8"/>
  <c r="AU226" i="8"/>
  <c r="AN226" i="8"/>
  <c r="AR226" i="8"/>
  <c r="AV226" i="8"/>
  <c r="AK226" i="8"/>
  <c r="AO226" i="8"/>
  <c r="AS226" i="8"/>
  <c r="AP226" i="8"/>
  <c r="AT226" i="8"/>
  <c r="AL226" i="8"/>
  <c r="AK242" i="8"/>
  <c r="AO242" i="8"/>
  <c r="AS242" i="8"/>
  <c r="AP242" i="8"/>
  <c r="AT242" i="8"/>
  <c r="AQ242" i="8"/>
  <c r="AU242" i="8"/>
  <c r="AR242" i="8"/>
  <c r="AV242" i="8"/>
  <c r="AK258" i="8"/>
  <c r="AO258" i="8"/>
  <c r="AS258" i="8"/>
  <c r="AL258" i="8"/>
  <c r="AP258" i="8"/>
  <c r="AT258" i="8"/>
  <c r="AM258" i="8"/>
  <c r="AQ258" i="8"/>
  <c r="AU258" i="8"/>
  <c r="AN258" i="8"/>
  <c r="AR258" i="8"/>
  <c r="AV258" i="8"/>
  <c r="AK274" i="8"/>
  <c r="AO274" i="8"/>
  <c r="AS274" i="8"/>
  <c r="AL274" i="8"/>
  <c r="AP274" i="8"/>
  <c r="AT274" i="8"/>
  <c r="AM274" i="8"/>
  <c r="AQ274" i="8"/>
  <c r="AU274" i="8"/>
  <c r="AN274" i="8"/>
  <c r="AR274" i="8"/>
  <c r="AV274" i="8"/>
  <c r="AM290" i="8"/>
  <c r="AQ290" i="8"/>
  <c r="AU290" i="8"/>
  <c r="AN290" i="8"/>
  <c r="AR290" i="8"/>
  <c r="AV290" i="8"/>
  <c r="AK290" i="8"/>
  <c r="AO290" i="8"/>
  <c r="AS290" i="8"/>
  <c r="AL290" i="8"/>
  <c r="AP290" i="8"/>
  <c r="AT290" i="8"/>
  <c r="AM306" i="8"/>
  <c r="AQ306" i="8"/>
  <c r="AU306" i="8"/>
  <c r="AN306" i="8"/>
  <c r="AR306" i="8"/>
  <c r="AV306" i="8"/>
  <c r="AK306" i="8"/>
  <c r="AO306" i="8"/>
  <c r="AS306" i="8"/>
  <c r="AL306" i="8"/>
  <c r="AP306" i="8"/>
  <c r="AT306" i="8"/>
  <c r="AM322" i="8"/>
  <c r="AQ322" i="8"/>
  <c r="AU322" i="8"/>
  <c r="AN322" i="8"/>
  <c r="AR322" i="8"/>
  <c r="AV322" i="8"/>
  <c r="AK322" i="8"/>
  <c r="AO322" i="8"/>
  <c r="AS322" i="8"/>
  <c r="AL322" i="8"/>
  <c r="AP322" i="8"/>
  <c r="AT322" i="8"/>
  <c r="AM338" i="8"/>
  <c r="AQ338" i="8"/>
  <c r="AU338" i="8"/>
  <c r="AN338" i="8"/>
  <c r="AR338" i="8"/>
  <c r="AV338" i="8"/>
  <c r="AK338" i="8"/>
  <c r="AO338" i="8"/>
  <c r="AS338" i="8"/>
  <c r="AL338" i="8"/>
  <c r="AP338" i="8"/>
  <c r="AT338" i="8"/>
  <c r="AM354" i="8"/>
  <c r="AQ354" i="8"/>
  <c r="AN354" i="8"/>
  <c r="AV354" i="8"/>
  <c r="AK354" i="8"/>
  <c r="AO354" i="8"/>
  <c r="AL354" i="8"/>
  <c r="AT354" i="8"/>
  <c r="AM370" i="8"/>
  <c r="AQ370" i="8"/>
  <c r="AN370" i="8"/>
  <c r="AR370" i="8"/>
  <c r="AV370" i="8"/>
  <c r="AK370" i="8"/>
  <c r="AO370" i="8"/>
  <c r="AL370" i="8"/>
  <c r="AM386" i="8"/>
  <c r="AQ386" i="8"/>
  <c r="AU386" i="8"/>
  <c r="AN386" i="8"/>
  <c r="AR386" i="8"/>
  <c r="AV386" i="8"/>
  <c r="AK386" i="8"/>
  <c r="AO386" i="8"/>
  <c r="AS386" i="8"/>
  <c r="AL386" i="8"/>
  <c r="AP386" i="8"/>
  <c r="AT386" i="8"/>
  <c r="AM402" i="8"/>
  <c r="AQ402" i="8"/>
  <c r="AU402" i="8"/>
  <c r="AN402" i="8"/>
  <c r="AR402" i="8"/>
  <c r="AV402" i="8"/>
  <c r="AK402" i="8"/>
  <c r="AO402" i="8"/>
  <c r="AS402" i="8"/>
  <c r="AL402" i="8"/>
  <c r="AP402" i="8"/>
  <c r="AT402" i="8"/>
  <c r="AM418" i="8"/>
  <c r="AQ418" i="8"/>
  <c r="AU418" i="8"/>
  <c r="AK418" i="8"/>
  <c r="AO418" i="8"/>
  <c r="AS418" i="8"/>
  <c r="AR418" i="8"/>
  <c r="AL418" i="8"/>
  <c r="AT418" i="8"/>
  <c r="AN418" i="8"/>
  <c r="AV418" i="8"/>
  <c r="AP418" i="8"/>
  <c r="AN434" i="8"/>
  <c r="AR434" i="8"/>
  <c r="AV434" i="8"/>
  <c r="AK434" i="8"/>
  <c r="AO434" i="8"/>
  <c r="AS434" i="8"/>
  <c r="AL434" i="8"/>
  <c r="AP434" i="8"/>
  <c r="AT434" i="8"/>
  <c r="AU434" i="8"/>
  <c r="AM434" i="8"/>
  <c r="AQ434" i="8"/>
  <c r="AN450" i="8"/>
  <c r="AR450" i="8"/>
  <c r="AV450" i="8"/>
  <c r="AK450" i="8"/>
  <c r="AO450" i="8"/>
  <c r="AS450" i="8"/>
  <c r="AL450" i="8"/>
  <c r="AP450" i="8"/>
  <c r="AT450" i="8"/>
  <c r="AM450" i="8"/>
  <c r="AU450" i="8"/>
  <c r="AQ450" i="8"/>
  <c r="AN466" i="8"/>
  <c r="AR466" i="8"/>
  <c r="AV466" i="8"/>
  <c r="AK466" i="8"/>
  <c r="AO466" i="8"/>
  <c r="AS466" i="8"/>
  <c r="AL466" i="8"/>
  <c r="AP466" i="8"/>
  <c r="AT466" i="8"/>
  <c r="AM466" i="8"/>
  <c r="AU466" i="8"/>
  <c r="AQ466" i="8"/>
  <c r="AN482" i="8"/>
  <c r="AR482" i="8"/>
  <c r="AV482" i="8"/>
  <c r="AK482" i="8"/>
  <c r="AO482" i="8"/>
  <c r="AS482" i="8"/>
  <c r="AL482" i="8"/>
  <c r="AP482" i="8"/>
  <c r="AT482" i="8"/>
  <c r="AM482" i="8"/>
  <c r="AQ482" i="8"/>
  <c r="AU482" i="8"/>
  <c r="AN498" i="8"/>
  <c r="AR498" i="8"/>
  <c r="AK498" i="8"/>
  <c r="AO498" i="8"/>
  <c r="AS498" i="8"/>
  <c r="AL498" i="8"/>
  <c r="AP498" i="8"/>
  <c r="AT498" i="8"/>
  <c r="AU498" i="8"/>
  <c r="AM498" i="8"/>
  <c r="AQ498" i="8"/>
  <c r="AN514" i="8"/>
  <c r="AR514" i="8"/>
  <c r="AV514" i="8"/>
  <c r="AK514" i="8"/>
  <c r="AO514" i="8"/>
  <c r="AS514" i="8"/>
  <c r="AL514" i="8"/>
  <c r="AP514" i="8"/>
  <c r="AT514" i="8"/>
  <c r="AU514" i="8"/>
  <c r="AM514" i="8"/>
  <c r="AQ514" i="8"/>
  <c r="AN530" i="8"/>
  <c r="AR530" i="8"/>
  <c r="AV530" i="8"/>
  <c r="AK530" i="8"/>
  <c r="AO530" i="8"/>
  <c r="AL530" i="8"/>
  <c r="AP530" i="8"/>
  <c r="AT530" i="8"/>
  <c r="AU530" i="8"/>
  <c r="AM530" i="8"/>
  <c r="AS530" i="8"/>
  <c r="AQ530" i="8"/>
  <c r="AM546" i="8"/>
  <c r="AQ546" i="8"/>
  <c r="AU546" i="8"/>
  <c r="AL546" i="8"/>
  <c r="AN546" i="8"/>
  <c r="AR546" i="8"/>
  <c r="AV546" i="8"/>
  <c r="AT546" i="8"/>
  <c r="AK546" i="8"/>
  <c r="AO546" i="8"/>
  <c r="AS546" i="8"/>
  <c r="AP546" i="8"/>
  <c r="AM562" i="8"/>
  <c r="AQ562" i="8"/>
  <c r="AU562" i="8"/>
  <c r="AL562" i="8"/>
  <c r="AN562" i="8"/>
  <c r="AR562" i="8"/>
  <c r="AV562" i="8"/>
  <c r="AT562" i="8"/>
  <c r="AK562" i="8"/>
  <c r="AO562" i="8"/>
  <c r="AS562" i="8"/>
  <c r="AP562" i="8"/>
  <c r="AM578" i="8"/>
  <c r="AQ578" i="8"/>
  <c r="AU578" i="8"/>
  <c r="AL578" i="8"/>
  <c r="AN578" i="8"/>
  <c r="AR578" i="8"/>
  <c r="AV578" i="8"/>
  <c r="AT578" i="8"/>
  <c r="AK578" i="8"/>
  <c r="AO578" i="8"/>
  <c r="AS578" i="8"/>
  <c r="AP578" i="8"/>
  <c r="AM594" i="8"/>
  <c r="AQ594" i="8"/>
  <c r="AU594" i="8"/>
  <c r="AL594" i="8"/>
  <c r="AN594" i="8"/>
  <c r="AR594" i="8"/>
  <c r="AV594" i="8"/>
  <c r="AT594" i="8"/>
  <c r="AK594" i="8"/>
  <c r="AO594" i="8"/>
  <c r="AS594" i="8"/>
  <c r="AP594" i="8"/>
  <c r="AN495" i="8"/>
  <c r="AR495" i="8"/>
  <c r="AV495" i="8"/>
  <c r="AK495" i="8"/>
  <c r="AO495" i="8"/>
  <c r="AS495" i="8"/>
  <c r="AL495" i="8"/>
  <c r="AP495" i="8"/>
  <c r="AT495" i="8"/>
  <c r="AU495" i="8"/>
  <c r="AQ495" i="8"/>
  <c r="AM495" i="8"/>
  <c r="AM539" i="8"/>
  <c r="AQ539" i="8"/>
  <c r="AU539" i="8"/>
  <c r="AL539" i="8"/>
  <c r="AN539" i="8"/>
  <c r="AR539" i="8"/>
  <c r="AV539" i="8"/>
  <c r="AP539" i="8"/>
  <c r="AK539" i="8"/>
  <c r="AO539" i="8"/>
  <c r="AS539" i="8"/>
  <c r="AT539" i="8"/>
  <c r="AM567" i="8"/>
  <c r="AQ567" i="8"/>
  <c r="AU567" i="8"/>
  <c r="AL567" i="8"/>
  <c r="AN567" i="8"/>
  <c r="AR567" i="8"/>
  <c r="AV567" i="8"/>
  <c r="AP567" i="8"/>
  <c r="AK567" i="8"/>
  <c r="AO567" i="8"/>
  <c r="AS567" i="8"/>
  <c r="AT567" i="8"/>
  <c r="AN433" i="8"/>
  <c r="AR433" i="8"/>
  <c r="AV433" i="8"/>
  <c r="AK433" i="8"/>
  <c r="AO433" i="8"/>
  <c r="AS433" i="8"/>
  <c r="AL433" i="8"/>
  <c r="AP433" i="8"/>
  <c r="AT433" i="8"/>
  <c r="AM433" i="8"/>
  <c r="AQ433" i="8"/>
  <c r="AU433" i="8"/>
  <c r="AN469" i="8"/>
  <c r="AR469" i="8"/>
  <c r="AV469" i="8"/>
  <c r="AK469" i="8"/>
  <c r="AO469" i="8"/>
  <c r="AS469" i="8"/>
  <c r="AL469" i="8"/>
  <c r="AP469" i="8"/>
  <c r="AT469" i="8"/>
  <c r="AM469" i="8"/>
  <c r="AQ469" i="8"/>
  <c r="AU469" i="8"/>
  <c r="AN517" i="8"/>
  <c r="AR517" i="8"/>
  <c r="AV517" i="8"/>
  <c r="AK517" i="8"/>
  <c r="AO517" i="8"/>
  <c r="AS517" i="8"/>
  <c r="AL517" i="8"/>
  <c r="AP517" i="8"/>
  <c r="AT517" i="8"/>
  <c r="AM517" i="8"/>
  <c r="AQ517" i="8"/>
  <c r="AU517" i="8"/>
  <c r="AM569" i="8"/>
  <c r="AQ569" i="8"/>
  <c r="AU569" i="8"/>
  <c r="AL569" i="8"/>
  <c r="AT569" i="8"/>
  <c r="AN569" i="8"/>
  <c r="AR569" i="8"/>
  <c r="AV569" i="8"/>
  <c r="AK569" i="8"/>
  <c r="AO569" i="8"/>
  <c r="AS569" i="8"/>
  <c r="AP569" i="8"/>
  <c r="AK19" i="8"/>
  <c r="AO19" i="8"/>
  <c r="AS19" i="8"/>
  <c r="AL19" i="8"/>
  <c r="AP19" i="8"/>
  <c r="AT19" i="8"/>
  <c r="AM19" i="8"/>
  <c r="AQ19" i="8"/>
  <c r="AU19" i="8"/>
  <c r="AV19" i="8"/>
  <c r="AN19" i="8"/>
  <c r="AR19" i="8"/>
  <c r="AN35" i="8"/>
  <c r="AR35" i="8"/>
  <c r="AV35" i="8"/>
  <c r="AK35" i="8"/>
  <c r="AO35" i="8"/>
  <c r="AS35" i="8"/>
  <c r="AL35" i="8"/>
  <c r="AP35" i="8"/>
  <c r="AT35" i="8"/>
  <c r="AM35" i="8"/>
  <c r="AQ35" i="8"/>
  <c r="AU35" i="8"/>
  <c r="AL51" i="8"/>
  <c r="AP51" i="8"/>
  <c r="AT51" i="8"/>
  <c r="AM51" i="8"/>
  <c r="AQ51" i="8"/>
  <c r="AU51" i="8"/>
  <c r="AN51" i="8"/>
  <c r="AR51" i="8"/>
  <c r="AV51" i="8"/>
  <c r="AK51" i="8"/>
  <c r="AO51" i="8"/>
  <c r="AS51" i="8"/>
  <c r="AK67" i="8"/>
  <c r="AO67" i="8"/>
  <c r="AS67" i="8"/>
  <c r="AL67" i="8"/>
  <c r="AP67" i="8"/>
  <c r="AT67" i="8"/>
  <c r="AM67" i="8"/>
  <c r="AQ67" i="8"/>
  <c r="AU67" i="8"/>
  <c r="AV67" i="8"/>
  <c r="AN67" i="8"/>
  <c r="AR67" i="8"/>
  <c r="AN83" i="8"/>
  <c r="AR83" i="8"/>
  <c r="AV83" i="8"/>
  <c r="AK83" i="8"/>
  <c r="AO83" i="8"/>
  <c r="AS83" i="8"/>
  <c r="AL83" i="8"/>
  <c r="AP83" i="8"/>
  <c r="AT83" i="8"/>
  <c r="AQ83" i="8"/>
  <c r="AU83" i="8"/>
  <c r="AM83" i="8"/>
  <c r="AN99" i="8"/>
  <c r="AR99" i="8"/>
  <c r="AV99" i="8"/>
  <c r="AK99" i="8"/>
  <c r="AO99" i="8"/>
  <c r="AS99" i="8"/>
  <c r="AL99" i="8"/>
  <c r="AP99" i="8"/>
  <c r="AT99" i="8"/>
  <c r="AQ99" i="8"/>
  <c r="AU99" i="8"/>
  <c r="AM99" i="8"/>
  <c r="AK115" i="8"/>
  <c r="AO115" i="8"/>
  <c r="AS115" i="8"/>
  <c r="AL115" i="8"/>
  <c r="AP115" i="8"/>
  <c r="AT115" i="8"/>
  <c r="AM115" i="8"/>
  <c r="AQ115" i="8"/>
  <c r="AU115" i="8"/>
  <c r="AN115" i="8"/>
  <c r="AR115" i="8"/>
  <c r="AV115" i="8"/>
  <c r="AK131" i="8"/>
  <c r="AO131" i="8"/>
  <c r="AS131" i="8"/>
  <c r="AL131" i="8"/>
  <c r="AP131" i="8"/>
  <c r="AT131" i="8"/>
  <c r="AM131" i="8"/>
  <c r="AQ131" i="8"/>
  <c r="AU131" i="8"/>
  <c r="AN131" i="8"/>
  <c r="AR131" i="8"/>
  <c r="AV131" i="8"/>
  <c r="AK147" i="8"/>
  <c r="AO147" i="8"/>
  <c r="AS147" i="8"/>
  <c r="AL147" i="8"/>
  <c r="AP147" i="8"/>
  <c r="AT147" i="8"/>
  <c r="AM147" i="8"/>
  <c r="AQ147" i="8"/>
  <c r="AU147" i="8"/>
  <c r="AN147" i="8"/>
  <c r="AR147" i="8"/>
  <c r="AV147" i="8"/>
  <c r="AK163" i="8"/>
  <c r="AO163" i="8"/>
  <c r="AS163" i="8"/>
  <c r="AM163" i="8"/>
  <c r="AQ163" i="8"/>
  <c r="AU163" i="8"/>
  <c r="AP163" i="8"/>
  <c r="AR163" i="8"/>
  <c r="AL163" i="8"/>
  <c r="AT163" i="8"/>
  <c r="AN163" i="8"/>
  <c r="AV163" i="8"/>
  <c r="AM179" i="8"/>
  <c r="AQ179" i="8"/>
  <c r="AU179" i="8"/>
  <c r="AN179" i="8"/>
  <c r="AR179" i="8"/>
  <c r="AV179" i="8"/>
  <c r="AK179" i="8"/>
  <c r="AO179" i="8"/>
  <c r="AS179" i="8"/>
  <c r="AL179" i="8"/>
  <c r="AP179" i="8"/>
  <c r="AT179" i="8"/>
  <c r="AM195" i="8"/>
  <c r="AQ195" i="8"/>
  <c r="AU195" i="8"/>
  <c r="AN195" i="8"/>
  <c r="AR195" i="8"/>
  <c r="AV195" i="8"/>
  <c r="AK195" i="8"/>
  <c r="AO195" i="8"/>
  <c r="AS195" i="8"/>
  <c r="AL195" i="8"/>
  <c r="AP195" i="8"/>
  <c r="AT195" i="8"/>
  <c r="AM211" i="8"/>
  <c r="AQ211" i="8"/>
  <c r="AU211" i="8"/>
  <c r="AN211" i="8"/>
  <c r="AR211" i="8"/>
  <c r="AV211" i="8"/>
  <c r="AK211" i="8"/>
  <c r="AO211" i="8"/>
  <c r="AS211" i="8"/>
  <c r="AL211" i="8"/>
  <c r="AP211" i="8"/>
  <c r="AT211" i="8"/>
  <c r="AM227" i="8"/>
  <c r="AQ227" i="8"/>
  <c r="AU227" i="8"/>
  <c r="AN227" i="8"/>
  <c r="AR227" i="8"/>
  <c r="AV227" i="8"/>
  <c r="AK227" i="8"/>
  <c r="AO227" i="8"/>
  <c r="AS227" i="8"/>
  <c r="AL227" i="8"/>
  <c r="AP227" i="8"/>
  <c r="AT227" i="8"/>
  <c r="AK243" i="8"/>
  <c r="AS243" i="8"/>
  <c r="AL243" i="8"/>
  <c r="AP243" i="8"/>
  <c r="AT243" i="8"/>
  <c r="AQ243" i="8"/>
  <c r="AU243" i="8"/>
  <c r="AV243" i="8"/>
  <c r="AR243" i="8"/>
  <c r="AK259" i="8"/>
  <c r="AO259" i="8"/>
  <c r="AS259" i="8"/>
  <c r="AL259" i="8"/>
  <c r="AP259" i="8"/>
  <c r="AT259" i="8"/>
  <c r="AM259" i="8"/>
  <c r="AQ259" i="8"/>
  <c r="AU259" i="8"/>
  <c r="AV259" i="8"/>
  <c r="AN259" i="8"/>
  <c r="AR259" i="8"/>
  <c r="AS275" i="8"/>
  <c r="AP275" i="8"/>
  <c r="AT275" i="8"/>
  <c r="AQ275" i="8"/>
  <c r="AU275" i="8"/>
  <c r="AV275" i="8"/>
  <c r="AR275" i="8"/>
  <c r="AM291" i="8"/>
  <c r="AQ291" i="8"/>
  <c r="AU291" i="8"/>
  <c r="AN291" i="8"/>
  <c r="AR291" i="8"/>
  <c r="AV291" i="8"/>
  <c r="AK291" i="8"/>
  <c r="AO291" i="8"/>
  <c r="AS291" i="8"/>
  <c r="AT291" i="8"/>
  <c r="AL291" i="8"/>
  <c r="AP291" i="8"/>
  <c r="AM307" i="8"/>
  <c r="AQ307" i="8"/>
  <c r="AU307" i="8"/>
  <c r="AN307" i="8"/>
  <c r="AR307" i="8"/>
  <c r="AV307" i="8"/>
  <c r="AK307" i="8"/>
  <c r="AO307" i="8"/>
  <c r="AS307" i="8"/>
  <c r="AT307" i="8"/>
  <c r="AL307" i="8"/>
  <c r="AP307" i="8"/>
  <c r="AM323" i="8"/>
  <c r="AQ323" i="8"/>
  <c r="AU323" i="8"/>
  <c r="AN323" i="8"/>
  <c r="AR323" i="8"/>
  <c r="AV323" i="8"/>
  <c r="AK323" i="8"/>
  <c r="AO323" i="8"/>
  <c r="AS323" i="8"/>
  <c r="AT323" i="8"/>
  <c r="AL323" i="8"/>
  <c r="AP323" i="8"/>
  <c r="AM339" i="8"/>
  <c r="AQ339" i="8"/>
  <c r="AU339" i="8"/>
  <c r="AN339" i="8"/>
  <c r="AR339" i="8"/>
  <c r="AV339" i="8"/>
  <c r="AK339" i="8"/>
  <c r="AO339" i="8"/>
  <c r="AS339" i="8"/>
  <c r="AT339" i="8"/>
  <c r="AL339" i="8"/>
  <c r="AP339" i="8"/>
  <c r="AM355" i="8"/>
  <c r="AQ355" i="8"/>
  <c r="AU355" i="8"/>
  <c r="AN355" i="8"/>
  <c r="AR355" i="8"/>
  <c r="AV355" i="8"/>
  <c r="AK355" i="8"/>
  <c r="AO355" i="8"/>
  <c r="AS355" i="8"/>
  <c r="AT355" i="8"/>
  <c r="AL355" i="8"/>
  <c r="AP355" i="8"/>
  <c r="AM371" i="8"/>
  <c r="AU371" i="8"/>
  <c r="AN371" i="8"/>
  <c r="AV371" i="8"/>
  <c r="AK371" i="8"/>
  <c r="AO371" i="8"/>
  <c r="AT371" i="8"/>
  <c r="AL371" i="8"/>
  <c r="AM387" i="8"/>
  <c r="AQ387" i="8"/>
  <c r="AU387" i="8"/>
  <c r="AN387" i="8"/>
  <c r="AR387" i="8"/>
  <c r="AV387" i="8"/>
  <c r="AK387" i="8"/>
  <c r="AO387" i="8"/>
  <c r="AS387" i="8"/>
  <c r="AT387" i="8"/>
  <c r="AL387" i="8"/>
  <c r="AP387" i="8"/>
  <c r="AM403" i="8"/>
  <c r="AQ403" i="8"/>
  <c r="AU403" i="8"/>
  <c r="AN403" i="8"/>
  <c r="AR403" i="8"/>
  <c r="AV403" i="8"/>
  <c r="AK403" i="8"/>
  <c r="AO403" i="8"/>
  <c r="AS403" i="8"/>
  <c r="AT403" i="8"/>
  <c r="AL403" i="8"/>
  <c r="AP403" i="8"/>
  <c r="AM419" i="8"/>
  <c r="AQ419" i="8"/>
  <c r="AU419" i="8"/>
  <c r="AK419" i="8"/>
  <c r="AO419" i="8"/>
  <c r="AS419" i="8"/>
  <c r="AN419" i="8"/>
  <c r="AV419" i="8"/>
  <c r="AP419" i="8"/>
  <c r="AR419" i="8"/>
  <c r="AT419" i="8"/>
  <c r="AL419" i="8"/>
  <c r="AN435" i="8"/>
  <c r="AR435" i="8"/>
  <c r="AV435" i="8"/>
  <c r="AK435" i="8"/>
  <c r="AO435" i="8"/>
  <c r="AS435" i="8"/>
  <c r="AL435" i="8"/>
  <c r="AP435" i="8"/>
  <c r="AT435" i="8"/>
  <c r="AU435" i="8"/>
  <c r="AM435" i="8"/>
  <c r="AQ435" i="8"/>
  <c r="AN451" i="8"/>
  <c r="AR451" i="8"/>
  <c r="AK451" i="8"/>
  <c r="AO451" i="8"/>
  <c r="AS451" i="8"/>
  <c r="AL451" i="8"/>
  <c r="AP451" i="8"/>
  <c r="AT451" i="8"/>
  <c r="AU451" i="8"/>
  <c r="AQ451" i="8"/>
  <c r="AM451" i="8"/>
  <c r="AN467" i="8"/>
  <c r="AR467" i="8"/>
  <c r="AV467" i="8"/>
  <c r="AK467" i="8"/>
  <c r="AO467" i="8"/>
  <c r="AS467" i="8"/>
  <c r="AL467" i="8"/>
  <c r="AP467" i="8"/>
  <c r="AT467" i="8"/>
  <c r="AU467" i="8"/>
  <c r="AM467" i="8"/>
  <c r="AQ467" i="8"/>
  <c r="AN483" i="8"/>
  <c r="AR483" i="8"/>
  <c r="AV483" i="8"/>
  <c r="AK483" i="8"/>
  <c r="AO483" i="8"/>
  <c r="AS483" i="8"/>
  <c r="AL483" i="8"/>
  <c r="AP483" i="8"/>
  <c r="AT483" i="8"/>
  <c r="AU483" i="8"/>
  <c r="AM483" i="8"/>
  <c r="AQ483" i="8"/>
  <c r="AN503" i="8"/>
  <c r="AR503" i="8"/>
  <c r="AV503" i="8"/>
  <c r="AK503" i="8"/>
  <c r="AO503" i="8"/>
  <c r="AS503" i="8"/>
  <c r="AL503" i="8"/>
  <c r="AP503" i="8"/>
  <c r="AT503" i="8"/>
  <c r="AU503" i="8"/>
  <c r="AQ503" i="8"/>
  <c r="AM503" i="8"/>
  <c r="AN527" i="8"/>
  <c r="AR527" i="8"/>
  <c r="AV527" i="8"/>
  <c r="AK527" i="8"/>
  <c r="AO527" i="8"/>
  <c r="AS527" i="8"/>
  <c r="AL527" i="8"/>
  <c r="AP527" i="8"/>
  <c r="AT527" i="8"/>
  <c r="AU527" i="8"/>
  <c r="AQ527" i="8"/>
  <c r="AM527" i="8"/>
  <c r="AM563" i="8"/>
  <c r="AQ563" i="8"/>
  <c r="AU563" i="8"/>
  <c r="AL563" i="8"/>
  <c r="AT563" i="8"/>
  <c r="AN563" i="8"/>
  <c r="AR563" i="8"/>
  <c r="AV563" i="8"/>
  <c r="AK563" i="8"/>
  <c r="AO563" i="8"/>
  <c r="AS563" i="8"/>
  <c r="AP563" i="8"/>
  <c r="AM595" i="8"/>
  <c r="AQ595" i="8"/>
  <c r="AU595" i="8"/>
  <c r="AT595" i="8"/>
  <c r="AN595" i="8"/>
  <c r="AR595" i="8"/>
  <c r="AV595" i="8"/>
  <c r="AP595" i="8"/>
  <c r="AK595" i="8"/>
  <c r="AO595" i="8"/>
  <c r="AS595" i="8"/>
  <c r="AL595" i="8"/>
  <c r="AN429" i="8"/>
  <c r="AR429" i="8"/>
  <c r="AV429" i="8"/>
  <c r="AK429" i="8"/>
  <c r="AO429" i="8"/>
  <c r="AS429" i="8"/>
  <c r="AL429" i="8"/>
  <c r="AP429" i="8"/>
  <c r="AT429" i="8"/>
  <c r="AM429" i="8"/>
  <c r="AQ429" i="8"/>
  <c r="AU429" i="8"/>
  <c r="AN501" i="8"/>
  <c r="AR501" i="8"/>
  <c r="AK501" i="8"/>
  <c r="AO501" i="8"/>
  <c r="AS501" i="8"/>
  <c r="AL501" i="8"/>
  <c r="AP501" i="8"/>
  <c r="AT501" i="8"/>
  <c r="AM501" i="8"/>
  <c r="AQ501" i="8"/>
  <c r="AU501" i="8"/>
  <c r="AM549" i="8"/>
  <c r="AQ549" i="8"/>
  <c r="AU549" i="8"/>
  <c r="AP549" i="8"/>
  <c r="AN549" i="8"/>
  <c r="AR549" i="8"/>
  <c r="AV549" i="8"/>
  <c r="AT549" i="8"/>
  <c r="AK549" i="8"/>
  <c r="AO549" i="8"/>
  <c r="AS549" i="8"/>
  <c r="AL549" i="8"/>
  <c r="AM589" i="8"/>
  <c r="AQ589" i="8"/>
  <c r="AU589" i="8"/>
  <c r="AP589" i="8"/>
  <c r="AN589" i="8"/>
  <c r="AR589" i="8"/>
  <c r="AV589" i="8"/>
  <c r="AK589" i="8"/>
  <c r="AO589" i="8"/>
  <c r="AS589" i="8"/>
  <c r="AL589" i="8"/>
  <c r="AT589" i="8"/>
  <c r="AL8" i="8"/>
  <c r="AP8" i="8"/>
  <c r="AT8" i="8"/>
  <c r="AM8" i="8"/>
  <c r="AQ8" i="8"/>
  <c r="AU8" i="8"/>
  <c r="AN8" i="8"/>
  <c r="AR8" i="8"/>
  <c r="AV8" i="8"/>
  <c r="AS8" i="8"/>
  <c r="AK8" i="8"/>
  <c r="AO8" i="8"/>
  <c r="AM24" i="8"/>
  <c r="AQ24" i="8"/>
  <c r="AU24" i="8"/>
  <c r="AO24" i="8"/>
  <c r="AT24" i="8"/>
  <c r="AK24" i="8"/>
  <c r="AP24" i="8"/>
  <c r="AV24" i="8"/>
  <c r="AL24" i="8"/>
  <c r="AR24" i="8"/>
  <c r="AN24" i="8"/>
  <c r="AS24" i="8"/>
  <c r="AN40" i="8"/>
  <c r="AR40" i="8"/>
  <c r="AV40" i="8"/>
  <c r="AK40" i="8"/>
  <c r="AO40" i="8"/>
  <c r="AS40" i="8"/>
  <c r="AL40" i="8"/>
  <c r="AP40" i="8"/>
  <c r="AT40" i="8"/>
  <c r="AU40" i="8"/>
  <c r="AM40" i="8"/>
  <c r="AQ40" i="8"/>
  <c r="AL56" i="8"/>
  <c r="AP56" i="8"/>
  <c r="AT56" i="8"/>
  <c r="AM56" i="8"/>
  <c r="AQ56" i="8"/>
  <c r="AU56" i="8"/>
  <c r="AN56" i="8"/>
  <c r="AR56" i="8"/>
  <c r="AV56" i="8"/>
  <c r="AK56" i="8"/>
  <c r="AO56" i="8"/>
  <c r="AS56" i="8"/>
  <c r="AK72" i="8"/>
  <c r="AO72" i="8"/>
  <c r="AS72" i="8"/>
  <c r="AL72" i="8"/>
  <c r="AP72" i="8"/>
  <c r="AT72" i="8"/>
  <c r="AM72" i="8"/>
  <c r="AQ72" i="8"/>
  <c r="AU72" i="8"/>
  <c r="AR72" i="8"/>
  <c r="AV72" i="8"/>
  <c r="AN72" i="8"/>
  <c r="AN88" i="8"/>
  <c r="AR88" i="8"/>
  <c r="AV88" i="8"/>
  <c r="AK88" i="8"/>
  <c r="AO88" i="8"/>
  <c r="AS88" i="8"/>
  <c r="AL88" i="8"/>
  <c r="AP88" i="8"/>
  <c r="AT88" i="8"/>
  <c r="AM88" i="8"/>
  <c r="AQ88" i="8"/>
  <c r="AU88" i="8"/>
  <c r="AN104" i="8"/>
  <c r="AR104" i="8"/>
  <c r="AV104" i="8"/>
  <c r="AK104" i="8"/>
  <c r="AO104" i="8"/>
  <c r="AS104" i="8"/>
  <c r="AL104" i="8"/>
  <c r="AP104" i="8"/>
  <c r="AT104" i="8"/>
  <c r="AM104" i="8"/>
  <c r="AQ104" i="8"/>
  <c r="AU104" i="8"/>
  <c r="AK120" i="8"/>
  <c r="AO120" i="8"/>
  <c r="AS120" i="8"/>
  <c r="AL120" i="8"/>
  <c r="AP120" i="8"/>
  <c r="AT120" i="8"/>
  <c r="AM120" i="8"/>
  <c r="AQ120" i="8"/>
  <c r="AU120" i="8"/>
  <c r="AN120" i="8"/>
  <c r="AR120" i="8"/>
  <c r="AV120" i="8"/>
  <c r="AK136" i="8"/>
  <c r="AO136" i="8"/>
  <c r="AS136" i="8"/>
  <c r="AL136" i="8"/>
  <c r="AP136" i="8"/>
  <c r="AT136" i="8"/>
  <c r="AM136" i="8"/>
  <c r="AQ136" i="8"/>
  <c r="AU136" i="8"/>
  <c r="AV136" i="8"/>
  <c r="AN136" i="8"/>
  <c r="AR136" i="8"/>
  <c r="AK152" i="8"/>
  <c r="AO152" i="8"/>
  <c r="AS152" i="8"/>
  <c r="AL152" i="8"/>
  <c r="AP152" i="8"/>
  <c r="AT152" i="8"/>
  <c r="AM152" i="8"/>
  <c r="AQ152" i="8"/>
  <c r="AU152" i="8"/>
  <c r="AV152" i="8"/>
  <c r="AN152" i="8"/>
  <c r="AR152" i="8"/>
  <c r="AM168" i="8"/>
  <c r="AQ168" i="8"/>
  <c r="AU168" i="8"/>
  <c r="AN168" i="8"/>
  <c r="AR168" i="8"/>
  <c r="AV168" i="8"/>
  <c r="AK168" i="8"/>
  <c r="AO168" i="8"/>
  <c r="AS168" i="8"/>
  <c r="AL168" i="8"/>
  <c r="AP168" i="8"/>
  <c r="AT168" i="8"/>
  <c r="AM184" i="8"/>
  <c r="AQ184" i="8"/>
  <c r="AU184" i="8"/>
  <c r="AN184" i="8"/>
  <c r="AR184" i="8"/>
  <c r="AV184" i="8"/>
  <c r="AK184" i="8"/>
  <c r="AO184" i="8"/>
  <c r="AS184" i="8"/>
  <c r="AL184" i="8"/>
  <c r="AP184" i="8"/>
  <c r="AT184" i="8"/>
  <c r="AM200" i="8"/>
  <c r="AQ200" i="8"/>
  <c r="AU200" i="8"/>
  <c r="AN200" i="8"/>
  <c r="AR200" i="8"/>
  <c r="AV200" i="8"/>
  <c r="AK200" i="8"/>
  <c r="AO200" i="8"/>
  <c r="AS200" i="8"/>
  <c r="AL200" i="8"/>
  <c r="AP200" i="8"/>
  <c r="AT200" i="8"/>
  <c r="AM216" i="8"/>
  <c r="AQ216" i="8"/>
  <c r="AU216" i="8"/>
  <c r="AN216" i="8"/>
  <c r="AR216" i="8"/>
  <c r="AV216" i="8"/>
  <c r="AK216" i="8"/>
  <c r="AO216" i="8"/>
  <c r="AS216" i="8"/>
  <c r="AL216" i="8"/>
  <c r="AP216" i="8"/>
  <c r="AT216" i="8"/>
  <c r="AK232" i="8"/>
  <c r="AO232" i="8"/>
  <c r="AS232" i="8"/>
  <c r="AL232" i="8"/>
  <c r="AP232" i="8"/>
  <c r="AT232" i="8"/>
  <c r="AM232" i="8"/>
  <c r="AQ232" i="8"/>
  <c r="AU232" i="8"/>
  <c r="AR232" i="8"/>
  <c r="AV232" i="8"/>
  <c r="AN232" i="8"/>
  <c r="AK248" i="8"/>
  <c r="AS248" i="8"/>
  <c r="AP248" i="8"/>
  <c r="AT248" i="8"/>
  <c r="AM248" i="8"/>
  <c r="AQ248" i="8"/>
  <c r="AU248" i="8"/>
  <c r="AR248" i="8"/>
  <c r="AV248" i="8"/>
  <c r="AK264" i="8"/>
  <c r="AS264" i="8"/>
  <c r="AL264" i="8"/>
  <c r="AP264" i="8"/>
  <c r="AT264" i="8"/>
  <c r="AQ264" i="8"/>
  <c r="AU264" i="8"/>
  <c r="AR264" i="8"/>
  <c r="AV264" i="8"/>
  <c r="AO280" i="8"/>
  <c r="AS280" i="8"/>
  <c r="AL280" i="8"/>
  <c r="AP280" i="8"/>
  <c r="AT280" i="8"/>
  <c r="AQ280" i="8"/>
  <c r="AU280" i="8"/>
  <c r="AR280" i="8"/>
  <c r="AV280" i="8"/>
  <c r="AM296" i="8"/>
  <c r="AQ296" i="8"/>
  <c r="AU296" i="8"/>
  <c r="AN296" i="8"/>
  <c r="AR296" i="8"/>
  <c r="AV296" i="8"/>
  <c r="AK296" i="8"/>
  <c r="AO296" i="8"/>
  <c r="AS296" i="8"/>
  <c r="AP296" i="8"/>
  <c r="AT296" i="8"/>
  <c r="AL296" i="8"/>
  <c r="AM312" i="8"/>
  <c r="AQ312" i="8"/>
  <c r="AU312" i="8"/>
  <c r="AN312" i="8"/>
  <c r="AR312" i="8"/>
  <c r="AV312" i="8"/>
  <c r="AK312" i="8"/>
  <c r="AO312" i="8"/>
  <c r="AS312" i="8"/>
  <c r="AP312" i="8"/>
  <c r="AT312" i="8"/>
  <c r="AL312" i="8"/>
  <c r="AM328" i="8"/>
  <c r="AU328" i="8"/>
  <c r="AN328" i="8"/>
  <c r="AV328" i="8"/>
  <c r="AK328" i="8"/>
  <c r="AO328" i="8"/>
  <c r="AS328" i="8"/>
  <c r="AP328" i="8"/>
  <c r="AL328" i="8"/>
  <c r="AM344" i="8"/>
  <c r="AQ344" i="8"/>
  <c r="AU344" i="8"/>
  <c r="AN344" i="8"/>
  <c r="AR344" i="8"/>
  <c r="AV344" i="8"/>
  <c r="AK344" i="8"/>
  <c r="AO344" i="8"/>
  <c r="AS344" i="8"/>
  <c r="AP344" i="8"/>
  <c r="AT344" i="8"/>
  <c r="AL344" i="8"/>
  <c r="AM360" i="8"/>
  <c r="AN360" i="8"/>
  <c r="AV360" i="8"/>
  <c r="AK360" i="8"/>
  <c r="AO360" i="8"/>
  <c r="AT360" i="8"/>
  <c r="AL360" i="8"/>
  <c r="AM376" i="8"/>
  <c r="AQ376" i="8"/>
  <c r="AU376" i="8"/>
  <c r="AN376" i="8"/>
  <c r="AR376" i="8"/>
  <c r="AV376" i="8"/>
  <c r="AK376" i="8"/>
  <c r="AO376" i="8"/>
  <c r="AS376" i="8"/>
  <c r="AP376" i="8"/>
  <c r="AT376" i="8"/>
  <c r="AL376" i="8"/>
  <c r="AM392" i="8"/>
  <c r="AN392" i="8"/>
  <c r="AV392" i="8"/>
  <c r="AK392" i="8"/>
  <c r="AO392" i="8"/>
  <c r="AS392" i="8"/>
  <c r="AT392" i="8"/>
  <c r="AL392" i="8"/>
  <c r="AM408" i="8"/>
  <c r="AQ408" i="8"/>
  <c r="AU408" i="8"/>
  <c r="AN408" i="8"/>
  <c r="AR408" i="8"/>
  <c r="AV408" i="8"/>
  <c r="AK408" i="8"/>
  <c r="AO408" i="8"/>
  <c r="AS408" i="8"/>
  <c r="AP408" i="8"/>
  <c r="AT408" i="8"/>
  <c r="AL408" i="8"/>
  <c r="AN424" i="8"/>
  <c r="AR424" i="8"/>
  <c r="AV424" i="8"/>
  <c r="AK424" i="8"/>
  <c r="AO424" i="8"/>
  <c r="AS424" i="8"/>
  <c r="AL424" i="8"/>
  <c r="AP424" i="8"/>
  <c r="AT424" i="8"/>
  <c r="AQ424" i="8"/>
  <c r="AU424" i="8"/>
  <c r="AM424" i="8"/>
  <c r="AN440" i="8"/>
  <c r="AR440" i="8"/>
  <c r="AK440" i="8"/>
  <c r="AO440" i="8"/>
  <c r="AS440" i="8"/>
  <c r="AL440" i="8"/>
  <c r="AP440" i="8"/>
  <c r="AT440" i="8"/>
  <c r="AQ440" i="8"/>
  <c r="AU440" i="8"/>
  <c r="AM440" i="8"/>
  <c r="AN456" i="8"/>
  <c r="AR456" i="8"/>
  <c r="AV456" i="8"/>
  <c r="AK456" i="8"/>
  <c r="AO456" i="8"/>
  <c r="AS456" i="8"/>
  <c r="AL456" i="8"/>
  <c r="AP456" i="8"/>
  <c r="AT456" i="8"/>
  <c r="AQ456" i="8"/>
  <c r="AU456" i="8"/>
  <c r="AM456" i="8"/>
  <c r="AN472" i="8"/>
  <c r="AR472" i="8"/>
  <c r="AV472" i="8"/>
  <c r="AK472" i="8"/>
  <c r="AO472" i="8"/>
  <c r="AS472" i="8"/>
  <c r="AL472" i="8"/>
  <c r="AP472" i="8"/>
  <c r="AT472" i="8"/>
  <c r="AQ472" i="8"/>
  <c r="AM472" i="8"/>
  <c r="AU472" i="8"/>
  <c r="AN488" i="8"/>
  <c r="AR488" i="8"/>
  <c r="AV488" i="8"/>
  <c r="AK488" i="8"/>
  <c r="AO488" i="8"/>
  <c r="AS488" i="8"/>
  <c r="AL488" i="8"/>
  <c r="AP488" i="8"/>
  <c r="AT488" i="8"/>
  <c r="AQ488" i="8"/>
  <c r="AU488" i="8"/>
  <c r="AM488" i="8"/>
  <c r="AN504" i="8"/>
  <c r="AR504" i="8"/>
  <c r="AV504" i="8"/>
  <c r="AK504" i="8"/>
  <c r="AO504" i="8"/>
  <c r="AS504" i="8"/>
  <c r="AL504" i="8"/>
  <c r="AP504" i="8"/>
  <c r="AT504" i="8"/>
  <c r="AQ504" i="8"/>
  <c r="AU504" i="8"/>
  <c r="AM504" i="8"/>
  <c r="AN520" i="8"/>
  <c r="AR520" i="8"/>
  <c r="AK520" i="8"/>
  <c r="AO520" i="8"/>
  <c r="AS520" i="8"/>
  <c r="AL520" i="8"/>
  <c r="AP520" i="8"/>
  <c r="AT520" i="8"/>
  <c r="AQ520" i="8"/>
  <c r="AM520" i="8"/>
  <c r="AU520" i="8"/>
  <c r="AM536" i="8"/>
  <c r="AQ536" i="8"/>
  <c r="AU536" i="8"/>
  <c r="AP536" i="8"/>
  <c r="AN536" i="8"/>
  <c r="AR536" i="8"/>
  <c r="AV536" i="8"/>
  <c r="AT536" i="8"/>
  <c r="AK536" i="8"/>
  <c r="AO536" i="8"/>
  <c r="AS536" i="8"/>
  <c r="AL536" i="8"/>
  <c r="AM552" i="8"/>
  <c r="AQ552" i="8"/>
  <c r="AU552" i="8"/>
  <c r="AL552" i="8"/>
  <c r="AN552" i="8"/>
  <c r="AR552" i="8"/>
  <c r="AV552" i="8"/>
  <c r="AT552" i="8"/>
  <c r="AK552" i="8"/>
  <c r="AO552" i="8"/>
  <c r="AS552" i="8"/>
  <c r="AP552" i="8"/>
  <c r="AM568" i="8"/>
  <c r="AQ568" i="8"/>
  <c r="AU568" i="8"/>
  <c r="AL568" i="8"/>
  <c r="AN568" i="8"/>
  <c r="AR568" i="8"/>
  <c r="AV568" i="8"/>
  <c r="AP568" i="8"/>
  <c r="AK568" i="8"/>
  <c r="AO568" i="8"/>
  <c r="AS568" i="8"/>
  <c r="AT568" i="8"/>
  <c r="AM584" i="8"/>
  <c r="AQ584" i="8"/>
  <c r="AU584" i="8"/>
  <c r="AP584" i="8"/>
  <c r="AN584" i="8"/>
  <c r="AR584" i="8"/>
  <c r="AV584" i="8"/>
  <c r="AT584" i="8"/>
  <c r="AK584" i="8"/>
  <c r="AO584" i="8"/>
  <c r="AS584" i="8"/>
  <c r="AL584" i="8"/>
  <c r="AN437" i="8"/>
  <c r="AR437" i="8"/>
  <c r="AV437" i="8"/>
  <c r="AK437" i="8"/>
  <c r="AO437" i="8"/>
  <c r="AS437" i="8"/>
  <c r="AL437" i="8"/>
  <c r="AP437" i="8"/>
  <c r="AT437" i="8"/>
  <c r="AM437" i="8"/>
  <c r="AQ437" i="8"/>
  <c r="AU437" i="8"/>
  <c r="AN473" i="8"/>
  <c r="AR473" i="8"/>
  <c r="AV473" i="8"/>
  <c r="AK473" i="8"/>
  <c r="AO473" i="8"/>
  <c r="AS473" i="8"/>
  <c r="AL473" i="8"/>
  <c r="AP473" i="8"/>
  <c r="AT473" i="8"/>
  <c r="AM473" i="8"/>
  <c r="AQ473" i="8"/>
  <c r="AU473" i="8"/>
  <c r="AN521" i="8"/>
  <c r="AR521" i="8"/>
  <c r="AV521" i="8"/>
  <c r="AK521" i="8"/>
  <c r="AO521" i="8"/>
  <c r="AS521" i="8"/>
  <c r="AL521" i="8"/>
  <c r="AP521" i="8"/>
  <c r="AT521" i="8"/>
  <c r="AM521" i="8"/>
  <c r="AQ521" i="8"/>
  <c r="AU521" i="8"/>
  <c r="AM565" i="8"/>
  <c r="AQ565" i="8"/>
  <c r="AU565" i="8"/>
  <c r="AL565" i="8"/>
  <c r="AN565" i="8"/>
  <c r="AR565" i="8"/>
  <c r="AV565" i="8"/>
  <c r="AT565" i="8"/>
  <c r="AK565" i="8"/>
  <c r="AO565" i="8"/>
  <c r="AS565" i="8"/>
  <c r="AP565" i="8"/>
  <c r="AL9" i="8"/>
  <c r="AP9" i="8"/>
  <c r="AT9" i="8"/>
  <c r="AM9" i="8"/>
  <c r="AQ9" i="8"/>
  <c r="AU9" i="8"/>
  <c r="AN9" i="8"/>
  <c r="AR9" i="8"/>
  <c r="AV9" i="8"/>
  <c r="AO9" i="8"/>
  <c r="AS9" i="8"/>
  <c r="AK9" i="8"/>
  <c r="AK25" i="8"/>
  <c r="AO25" i="8"/>
  <c r="AS25" i="8"/>
  <c r="AL25" i="8"/>
  <c r="AP25" i="8"/>
  <c r="AT25" i="8"/>
  <c r="AM25" i="8"/>
  <c r="AQ25" i="8"/>
  <c r="AU25" i="8"/>
  <c r="AN25" i="8"/>
  <c r="AR25" i="8"/>
  <c r="AV25" i="8"/>
  <c r="AN41" i="8"/>
  <c r="AR41" i="8"/>
  <c r="AV41" i="8"/>
  <c r="AK41" i="8"/>
  <c r="AO41" i="8"/>
  <c r="AS41" i="8"/>
  <c r="AL41" i="8"/>
  <c r="AP41" i="8"/>
  <c r="AT41" i="8"/>
  <c r="AQ41" i="8"/>
  <c r="AU41" i="8"/>
  <c r="AM41" i="8"/>
  <c r="AL57" i="8"/>
  <c r="AP57" i="8"/>
  <c r="AT57" i="8"/>
  <c r="AM57" i="8"/>
  <c r="AQ57" i="8"/>
  <c r="AU57" i="8"/>
  <c r="AN57" i="8"/>
  <c r="AR57" i="8"/>
  <c r="AV57" i="8"/>
  <c r="AS57" i="8"/>
  <c r="AK57" i="8"/>
  <c r="AO57" i="8"/>
  <c r="AK73" i="8"/>
  <c r="AO73" i="8"/>
  <c r="AS73" i="8"/>
  <c r="AM73" i="8"/>
  <c r="AQ73" i="8"/>
  <c r="AU73" i="8"/>
  <c r="AN73" i="8"/>
  <c r="AV73" i="8"/>
  <c r="AP73" i="8"/>
  <c r="AR73" i="8"/>
  <c r="AL73" i="8"/>
  <c r="AT73" i="8"/>
  <c r="AN89" i="8"/>
  <c r="AR89" i="8"/>
  <c r="AV89" i="8"/>
  <c r="AK89" i="8"/>
  <c r="AO89" i="8"/>
  <c r="AS89" i="8"/>
  <c r="AL89" i="8"/>
  <c r="AP89" i="8"/>
  <c r="AT89" i="8"/>
  <c r="AM89" i="8"/>
  <c r="AQ89" i="8"/>
  <c r="AU89" i="8"/>
  <c r="AN105" i="8"/>
  <c r="AR105" i="8"/>
  <c r="AV105" i="8"/>
  <c r="AK105" i="8"/>
  <c r="AO105" i="8"/>
  <c r="AS105" i="8"/>
  <c r="AL105" i="8"/>
  <c r="AP105" i="8"/>
  <c r="AT105" i="8"/>
  <c r="AM105" i="8"/>
  <c r="AQ105" i="8"/>
  <c r="AU105" i="8"/>
  <c r="AK121" i="8"/>
  <c r="AO121" i="8"/>
  <c r="AS121" i="8"/>
  <c r="AL121" i="8"/>
  <c r="AP121" i="8"/>
  <c r="AT121" i="8"/>
  <c r="AM121" i="8"/>
  <c r="AQ121" i="8"/>
  <c r="AU121" i="8"/>
  <c r="AV121" i="8"/>
  <c r="AN121" i="8"/>
  <c r="AR121" i="8"/>
  <c r="AK137" i="8"/>
  <c r="AO137" i="8"/>
  <c r="AS137" i="8"/>
  <c r="AL137" i="8"/>
  <c r="AP137" i="8"/>
  <c r="AT137" i="8"/>
  <c r="AM137" i="8"/>
  <c r="AQ137" i="8"/>
  <c r="AU137" i="8"/>
  <c r="AR137" i="8"/>
  <c r="AV137" i="8"/>
  <c r="AN137" i="8"/>
  <c r="AK153" i="8"/>
  <c r="AO153" i="8"/>
  <c r="AS153" i="8"/>
  <c r="AL153" i="8"/>
  <c r="AP153" i="8"/>
  <c r="AT153" i="8"/>
  <c r="AM153" i="8"/>
  <c r="AQ153" i="8"/>
  <c r="AU153" i="8"/>
  <c r="AR153" i="8"/>
  <c r="AV153" i="8"/>
  <c r="AN153" i="8"/>
  <c r="AM169" i="8"/>
  <c r="AQ169" i="8"/>
  <c r="AU169" i="8"/>
  <c r="AN169" i="8"/>
  <c r="AR169" i="8"/>
  <c r="AV169" i="8"/>
  <c r="AK169" i="8"/>
  <c r="AO169" i="8"/>
  <c r="AS169" i="8"/>
  <c r="AT169" i="8"/>
  <c r="AL169" i="8"/>
  <c r="AP169" i="8"/>
  <c r="AM185" i="8"/>
  <c r="AQ185" i="8"/>
  <c r="AU185" i="8"/>
  <c r="AN185" i="8"/>
  <c r="AR185" i="8"/>
  <c r="AV185" i="8"/>
  <c r="AK185" i="8"/>
  <c r="AO185" i="8"/>
  <c r="AS185" i="8"/>
  <c r="AT185" i="8"/>
  <c r="AL185" i="8"/>
  <c r="AP185" i="8"/>
  <c r="AM201" i="8"/>
  <c r="AQ201" i="8"/>
  <c r="AU201" i="8"/>
  <c r="AN201" i="8"/>
  <c r="AR201" i="8"/>
  <c r="AV201" i="8"/>
  <c r="AK201" i="8"/>
  <c r="AO201" i="8"/>
  <c r="AS201" i="8"/>
  <c r="AT201" i="8"/>
  <c r="AL201" i="8"/>
  <c r="AP201" i="8"/>
  <c r="AM217" i="8"/>
  <c r="AQ217" i="8"/>
  <c r="AU217" i="8"/>
  <c r="AN217" i="8"/>
  <c r="AR217" i="8"/>
  <c r="AV217" i="8"/>
  <c r="AK217" i="8"/>
  <c r="AO217" i="8"/>
  <c r="AS217" i="8"/>
  <c r="AT217" i="8"/>
  <c r="AL217" i="8"/>
  <c r="AP217" i="8"/>
  <c r="AK233" i="8"/>
  <c r="AO233" i="8"/>
  <c r="AS233" i="8"/>
  <c r="AL233" i="8"/>
  <c r="AP233" i="8"/>
  <c r="AT233" i="8"/>
  <c r="AM233" i="8"/>
  <c r="AQ233" i="8"/>
  <c r="AU233" i="8"/>
  <c r="AN233" i="8"/>
  <c r="AR233" i="8"/>
  <c r="AV233" i="8"/>
  <c r="AK249" i="8"/>
  <c r="AO249" i="8"/>
  <c r="AS249" i="8"/>
  <c r="AL249" i="8"/>
  <c r="AP249" i="8"/>
  <c r="AT249" i="8"/>
  <c r="AM249" i="8"/>
  <c r="AQ249" i="8"/>
  <c r="AU249" i="8"/>
  <c r="AN249" i="8"/>
  <c r="AR249" i="8"/>
  <c r="AV249" i="8"/>
  <c r="AK265" i="8"/>
  <c r="AO265" i="8"/>
  <c r="AS265" i="8"/>
  <c r="AL265" i="8"/>
  <c r="AP265" i="8"/>
  <c r="AT265" i="8"/>
  <c r="AM265" i="8"/>
  <c r="AQ265" i="8"/>
  <c r="AU265" i="8"/>
  <c r="AN265" i="8"/>
  <c r="AR265" i="8"/>
  <c r="AV265" i="8"/>
  <c r="AK281" i="8"/>
  <c r="AO281" i="8"/>
  <c r="AS281" i="8"/>
  <c r="AL281" i="8"/>
  <c r="AP281" i="8"/>
  <c r="AT281" i="8"/>
  <c r="AM281" i="8"/>
  <c r="AQ281" i="8"/>
  <c r="AU281" i="8"/>
  <c r="AN281" i="8"/>
  <c r="AR281" i="8"/>
  <c r="AV281" i="8"/>
  <c r="AM297" i="8"/>
  <c r="AQ297" i="8"/>
  <c r="AU297" i="8"/>
  <c r="AN297" i="8"/>
  <c r="AR297" i="8"/>
  <c r="AV297" i="8"/>
  <c r="AK297" i="8"/>
  <c r="AO297" i="8"/>
  <c r="AS297" i="8"/>
  <c r="AL297" i="8"/>
  <c r="AP297" i="8"/>
  <c r="AT297" i="8"/>
  <c r="AM313" i="8"/>
  <c r="AQ313" i="8"/>
  <c r="AU313" i="8"/>
  <c r="AN313" i="8"/>
  <c r="AR313" i="8"/>
  <c r="AV313" i="8"/>
  <c r="AK313" i="8"/>
  <c r="AO313" i="8"/>
  <c r="AS313" i="8"/>
  <c r="AL313" i="8"/>
  <c r="AP313" i="8"/>
  <c r="AT313" i="8"/>
  <c r="AM329" i="8"/>
  <c r="AQ329" i="8"/>
  <c r="AU329" i="8"/>
  <c r="AN329" i="8"/>
  <c r="AR329" i="8"/>
  <c r="AV329" i="8"/>
  <c r="AK329" i="8"/>
  <c r="AO329" i="8"/>
  <c r="AS329" i="8"/>
  <c r="AL329" i="8"/>
  <c r="AP329" i="8"/>
  <c r="AT329" i="8"/>
  <c r="AM345" i="8"/>
  <c r="AQ345" i="8"/>
  <c r="AN345" i="8"/>
  <c r="AV345" i="8"/>
  <c r="AK345" i="8"/>
  <c r="AO345" i="8"/>
  <c r="AS345" i="8"/>
  <c r="AL345" i="8"/>
  <c r="AM361" i="8"/>
  <c r="AQ361" i="8"/>
  <c r="AU361" i="8"/>
  <c r="AN361" i="8"/>
  <c r="AR361" i="8"/>
  <c r="AV361" i="8"/>
  <c r="AK361" i="8"/>
  <c r="AO361" i="8"/>
  <c r="AS361" i="8"/>
  <c r="AL361" i="8"/>
  <c r="AP361" i="8"/>
  <c r="AT361" i="8"/>
  <c r="AM377" i="8"/>
  <c r="AQ377" i="8"/>
  <c r="AU377" i="8"/>
  <c r="AN377" i="8"/>
  <c r="AR377" i="8"/>
  <c r="AV377" i="8"/>
  <c r="AK377" i="8"/>
  <c r="AO377" i="8"/>
  <c r="AS377" i="8"/>
  <c r="AL377" i="8"/>
  <c r="AP377" i="8"/>
  <c r="AT377" i="8"/>
  <c r="AM393" i="8"/>
  <c r="AQ393" i="8"/>
  <c r="AU393" i="8"/>
  <c r="AN393" i="8"/>
  <c r="AR393" i="8"/>
  <c r="AV393" i="8"/>
  <c r="AK393" i="8"/>
  <c r="AO393" i="8"/>
  <c r="AS393" i="8"/>
  <c r="AL393" i="8"/>
  <c r="AP393" i="8"/>
  <c r="AT393" i="8"/>
  <c r="AM409" i="8"/>
  <c r="AQ409" i="8"/>
  <c r="AU409" i="8"/>
  <c r="AN409" i="8"/>
  <c r="AR409" i="8"/>
  <c r="AV409" i="8"/>
  <c r="AK409" i="8"/>
  <c r="AO409" i="8"/>
  <c r="AS409" i="8"/>
  <c r="AL409" i="8"/>
  <c r="AP409" i="8"/>
  <c r="AT409" i="8"/>
  <c r="Z28" i="3"/>
  <c r="AA28" i="3"/>
  <c r="AA36" i="3"/>
  <c r="Z36" i="3"/>
  <c r="AA26" i="3"/>
  <c r="Z26" i="3"/>
  <c r="E202" i="8"/>
  <c r="E565" i="8"/>
  <c r="E358" i="8"/>
  <c r="H557" i="15"/>
  <c r="E480" i="8"/>
  <c r="I565" i="8"/>
  <c r="I549" i="8"/>
  <c r="F400" i="8"/>
  <c r="F539" i="8"/>
  <c r="F173" i="8"/>
  <c r="F347" i="8"/>
  <c r="F379" i="8"/>
  <c r="E131" i="8"/>
  <c r="E326" i="8"/>
  <c r="E438" i="8"/>
  <c r="E462" i="8"/>
  <c r="E526" i="8"/>
  <c r="I557" i="8"/>
  <c r="F336" i="8"/>
  <c r="F368" i="8"/>
  <c r="F89" i="8"/>
  <c r="J411" i="8"/>
  <c r="R411" i="8" s="1"/>
  <c r="E422" i="8"/>
  <c r="F36" i="8"/>
  <c r="I496" i="8"/>
  <c r="F583" i="8"/>
  <c r="F72" i="8"/>
  <c r="K319" i="15"/>
  <c r="J351" i="8"/>
  <c r="F397" i="8"/>
  <c r="H496" i="15"/>
  <c r="F356" i="8"/>
  <c r="F372" i="8"/>
  <c r="F57" i="8"/>
  <c r="J72" i="8"/>
  <c r="P72" i="8" s="1"/>
  <c r="F139" i="8"/>
  <c r="F399" i="8"/>
  <c r="K413" i="15"/>
  <c r="F528" i="8"/>
  <c r="E139" i="8"/>
  <c r="F348" i="8"/>
  <c r="F52" i="8"/>
  <c r="F325" i="8"/>
  <c r="E153" i="8"/>
  <c r="H139" i="15"/>
  <c r="J356" i="8"/>
  <c r="P356" i="8" s="1"/>
  <c r="F555" i="8"/>
  <c r="F571" i="8"/>
  <c r="K35" i="15"/>
  <c r="F63" i="8"/>
  <c r="F199" i="8"/>
  <c r="F213" i="8"/>
  <c r="F413" i="8"/>
  <c r="K528" i="15"/>
  <c r="H366" i="15"/>
  <c r="J475" i="15"/>
  <c r="I563" i="8"/>
  <c r="J579" i="15"/>
  <c r="J595" i="15"/>
  <c r="J334" i="15"/>
  <c r="I258" i="8"/>
  <c r="F376" i="8"/>
  <c r="F55" i="8"/>
  <c r="F83" i="8"/>
  <c r="J21" i="8"/>
  <c r="P21" i="8" s="1"/>
  <c r="J64" i="8"/>
  <c r="P64" i="8" s="1"/>
  <c r="J141" i="8"/>
  <c r="K155" i="15"/>
  <c r="J85" i="8"/>
  <c r="P85" i="8" s="1"/>
  <c r="E154" i="8"/>
  <c r="H328" i="15"/>
  <c r="E398" i="8"/>
  <c r="E143" i="8"/>
  <c r="H207" i="15"/>
  <c r="H548" i="15"/>
  <c r="H588" i="15"/>
  <c r="H158" i="15"/>
  <c r="H531" i="15"/>
  <c r="J55" i="8"/>
  <c r="J83" i="8"/>
  <c r="P83" i="8" s="1"/>
  <c r="F21" i="8"/>
  <c r="J25" i="8"/>
  <c r="P25" i="8" s="1"/>
  <c r="F85" i="8"/>
  <c r="H540" i="15"/>
  <c r="H184" i="15"/>
  <c r="H410" i="15"/>
  <c r="H595" i="15"/>
  <c r="H191" i="15"/>
  <c r="E213" i="8"/>
  <c r="H251" i="15"/>
  <c r="H451" i="15"/>
  <c r="H564" i="15"/>
  <c r="E596" i="8"/>
  <c r="I594" i="8"/>
  <c r="J105" i="8"/>
  <c r="P105" i="8" s="1"/>
  <c r="F141" i="8"/>
  <c r="F145" i="8"/>
  <c r="F177" i="8"/>
  <c r="F209" i="8"/>
  <c r="F323" i="8"/>
  <c r="F355" i="8"/>
  <c r="F419" i="8"/>
  <c r="F25" i="8"/>
  <c r="H258" i="15"/>
  <c r="H133" i="15"/>
  <c r="H159" i="15"/>
  <c r="H175" i="15"/>
  <c r="H201" i="15"/>
  <c r="H283" i="15"/>
  <c r="H465" i="15"/>
  <c r="H497" i="15"/>
  <c r="H532" i="15"/>
  <c r="H334" i="15"/>
  <c r="H463" i="15"/>
  <c r="H127" i="15"/>
  <c r="H556" i="15"/>
  <c r="E218" i="8"/>
  <c r="H503" i="15"/>
  <c r="H587" i="15"/>
  <c r="H437" i="15"/>
  <c r="H170" i="15"/>
  <c r="H360" i="15"/>
  <c r="H456" i="15"/>
  <c r="H543" i="15"/>
  <c r="F127" i="8"/>
  <c r="F155" i="8"/>
  <c r="K355" i="15"/>
  <c r="J419" i="8"/>
  <c r="E571" i="8"/>
  <c r="H198" i="15"/>
  <c r="H303" i="15"/>
  <c r="H281" i="15"/>
  <c r="E468" i="8"/>
  <c r="E454" i="8"/>
  <c r="E472" i="8"/>
  <c r="I132" i="8"/>
  <c r="H216" i="15"/>
  <c r="I19" i="15"/>
  <c r="F19" i="8"/>
  <c r="J19" i="8"/>
  <c r="P19" i="8" s="1"/>
  <c r="I76" i="15"/>
  <c r="F76" i="8"/>
  <c r="J76" i="8"/>
  <c r="P76" i="8" s="1"/>
  <c r="I123" i="15"/>
  <c r="F123" i="8"/>
  <c r="E152" i="8"/>
  <c r="H152" i="15"/>
  <c r="I152" i="8"/>
  <c r="E181" i="8"/>
  <c r="H181" i="15"/>
  <c r="E209" i="8"/>
  <c r="H209" i="15"/>
  <c r="E253" i="8"/>
  <c r="H253" i="15"/>
  <c r="H293" i="15"/>
  <c r="E293" i="8"/>
  <c r="I331" i="15"/>
  <c r="F331" i="8"/>
  <c r="I352" i="15"/>
  <c r="F352" i="8"/>
  <c r="H374" i="15"/>
  <c r="I374" i="8"/>
  <c r="I395" i="15"/>
  <c r="F395" i="8"/>
  <c r="I416" i="15"/>
  <c r="J416" i="8"/>
  <c r="AP416" i="8" s="1"/>
  <c r="E494" i="8"/>
  <c r="H494" i="15"/>
  <c r="I534" i="15"/>
  <c r="F534" i="8"/>
  <c r="J534" i="8"/>
  <c r="H553" i="15"/>
  <c r="E553" i="8"/>
  <c r="E569" i="8"/>
  <c r="H569" i="15"/>
  <c r="E577" i="8"/>
  <c r="H577" i="15"/>
  <c r="E585" i="8"/>
  <c r="H585" i="15"/>
  <c r="H593" i="15"/>
  <c r="E593" i="8"/>
  <c r="I593" i="8"/>
  <c r="E534" i="8"/>
  <c r="J534" i="15"/>
  <c r="H534" i="15"/>
  <c r="I185" i="15"/>
  <c r="F185" i="8"/>
  <c r="K185" i="15"/>
  <c r="I121" i="15"/>
  <c r="F121" i="8"/>
  <c r="I204" i="15"/>
  <c r="J204" i="8"/>
  <c r="F204" i="8"/>
  <c r="I188" i="15"/>
  <c r="J188" i="8"/>
  <c r="F188" i="8"/>
  <c r="I172" i="15"/>
  <c r="F172" i="8"/>
  <c r="I148" i="15"/>
  <c r="J148" i="8"/>
  <c r="I132" i="15"/>
  <c r="I116" i="15"/>
  <c r="K116" i="15"/>
  <c r="H150" i="15"/>
  <c r="E150" i="8"/>
  <c r="E193" i="8"/>
  <c r="H193" i="15"/>
  <c r="E338" i="8"/>
  <c r="H338" i="15"/>
  <c r="I338" i="8"/>
  <c r="H546" i="15"/>
  <c r="E546" i="8"/>
  <c r="H578" i="15"/>
  <c r="E578" i="8"/>
  <c r="J578" i="15"/>
  <c r="E196" i="8"/>
  <c r="H196" i="15"/>
  <c r="E164" i="8"/>
  <c r="H164" i="15"/>
  <c r="I164" i="8"/>
  <c r="E148" i="8"/>
  <c r="H148" i="15"/>
  <c r="H116" i="15"/>
  <c r="E116" i="8"/>
  <c r="H305" i="15"/>
  <c r="E305" i="8"/>
  <c r="I541" i="15"/>
  <c r="F541" i="8"/>
  <c r="K541" i="15"/>
  <c r="E267" i="8"/>
  <c r="H267" i="15"/>
  <c r="H318" i="15"/>
  <c r="E318" i="8"/>
  <c r="E265" i="8"/>
  <c r="H265" i="15"/>
  <c r="I31" i="15"/>
  <c r="I108" i="15"/>
  <c r="F108" i="8"/>
  <c r="I330" i="15"/>
  <c r="F330" i="8"/>
  <c r="J330" i="8"/>
  <c r="AR330" i="8" s="1"/>
  <c r="E380" i="8"/>
  <c r="H380" i="15"/>
  <c r="E432" i="8"/>
  <c r="H432" i="15"/>
  <c r="I558" i="15"/>
  <c r="F558" i="8"/>
  <c r="K558" i="15"/>
  <c r="I8" i="15"/>
  <c r="F8" i="8"/>
  <c r="I84" i="15"/>
  <c r="F84" i="8"/>
  <c r="J84" i="8"/>
  <c r="E128" i="8"/>
  <c r="H128" i="15"/>
  <c r="E210" i="8"/>
  <c r="H210" i="15"/>
  <c r="I210" i="8"/>
  <c r="I77" i="15"/>
  <c r="K77" i="15"/>
  <c r="I365" i="15"/>
  <c r="F365" i="8"/>
  <c r="I530" i="15"/>
  <c r="F530" i="8"/>
  <c r="I412" i="15"/>
  <c r="F412" i="8"/>
  <c r="J448" i="15"/>
  <c r="I577" i="8"/>
  <c r="F132" i="8"/>
  <c r="F404" i="8"/>
  <c r="J8" i="8"/>
  <c r="I47" i="15"/>
  <c r="J47" i="8"/>
  <c r="F47" i="8"/>
  <c r="I104" i="15"/>
  <c r="F104" i="8"/>
  <c r="E138" i="8"/>
  <c r="H138" i="15"/>
  <c r="H166" i="15"/>
  <c r="E166" i="8"/>
  <c r="I166" i="8"/>
  <c r="E195" i="8"/>
  <c r="H195" i="15"/>
  <c r="J195" i="15"/>
  <c r="E232" i="8"/>
  <c r="H232" i="15"/>
  <c r="E317" i="8"/>
  <c r="H317" i="15"/>
  <c r="E342" i="8"/>
  <c r="H342" i="15"/>
  <c r="I363" i="15"/>
  <c r="I384" i="15"/>
  <c r="F384" i="8"/>
  <c r="E406" i="8"/>
  <c r="H406" i="15"/>
  <c r="E430" i="8"/>
  <c r="H430" i="15"/>
  <c r="E470" i="8"/>
  <c r="H470" i="15"/>
  <c r="E515" i="8"/>
  <c r="H515" i="15"/>
  <c r="E545" i="8"/>
  <c r="H545" i="15"/>
  <c r="E561" i="8"/>
  <c r="H561" i="15"/>
  <c r="I561" i="8"/>
  <c r="H542" i="15"/>
  <c r="E542" i="8"/>
  <c r="I217" i="15"/>
  <c r="K217" i="15"/>
  <c r="I153" i="15"/>
  <c r="F153" i="8"/>
  <c r="I212" i="15"/>
  <c r="J212" i="8"/>
  <c r="I196" i="15"/>
  <c r="I180" i="15"/>
  <c r="I164" i="15"/>
  <c r="I156" i="15"/>
  <c r="F156" i="8"/>
  <c r="I140" i="15"/>
  <c r="J140" i="8"/>
  <c r="F140" i="8"/>
  <c r="I124" i="15"/>
  <c r="F124" i="8"/>
  <c r="H129" i="15"/>
  <c r="E129" i="8"/>
  <c r="E168" i="8"/>
  <c r="H168" i="15"/>
  <c r="E214" i="8"/>
  <c r="H214" i="15"/>
  <c r="E370" i="8"/>
  <c r="H370" i="15"/>
  <c r="E402" i="8"/>
  <c r="H402" i="15"/>
  <c r="H554" i="15"/>
  <c r="I554" i="8"/>
  <c r="E554" i="8"/>
  <c r="H570" i="15"/>
  <c r="E570" i="8"/>
  <c r="H586" i="15"/>
  <c r="I586" i="8"/>
  <c r="E586" i="8"/>
  <c r="E212" i="8"/>
  <c r="I212" i="8"/>
  <c r="E180" i="8"/>
  <c r="H180" i="15"/>
  <c r="E287" i="8"/>
  <c r="H287" i="15"/>
  <c r="J287" i="15"/>
  <c r="E273" i="8"/>
  <c r="H273" i="15"/>
  <c r="H255" i="15"/>
  <c r="E255" i="8"/>
  <c r="H241" i="15"/>
  <c r="E241" i="8"/>
  <c r="H240" i="15"/>
  <c r="E226" i="8"/>
  <c r="H226" i="15"/>
  <c r="H517" i="15"/>
  <c r="I517" i="8"/>
  <c r="E517" i="8"/>
  <c r="H501" i="15"/>
  <c r="E501" i="8"/>
  <c r="I501" i="8"/>
  <c r="H486" i="15"/>
  <c r="E486" i="8"/>
  <c r="E440" i="8"/>
  <c r="H440" i="15"/>
  <c r="I112" i="15"/>
  <c r="J112" i="8"/>
  <c r="P112" i="8" s="1"/>
  <c r="I91" i="15"/>
  <c r="F91" i="8"/>
  <c r="I69" i="15"/>
  <c r="F69" i="8"/>
  <c r="I48" i="15"/>
  <c r="F48" i="8"/>
  <c r="J48" i="8"/>
  <c r="Q48" i="8" s="1"/>
  <c r="I27" i="15"/>
  <c r="J27" i="8"/>
  <c r="P27" i="8" s="1"/>
  <c r="I114" i="15"/>
  <c r="F114" i="8"/>
  <c r="J114" i="8"/>
  <c r="I98" i="15"/>
  <c r="F98" i="8"/>
  <c r="I82" i="15"/>
  <c r="F82" i="8"/>
  <c r="J82" i="8"/>
  <c r="I66" i="15"/>
  <c r="F66" i="8"/>
  <c r="I50" i="15"/>
  <c r="F50" i="8"/>
  <c r="J50" i="8"/>
  <c r="P50" i="8" s="1"/>
  <c r="I34" i="15"/>
  <c r="F34" i="8"/>
  <c r="I18" i="15"/>
  <c r="F18" i="8"/>
  <c r="E130" i="8"/>
  <c r="H130" i="15"/>
  <c r="J130" i="15"/>
  <c r="H155" i="15"/>
  <c r="H173" i="15"/>
  <c r="E173" i="8"/>
  <c r="I173" i="8"/>
  <c r="E194" i="8"/>
  <c r="H194" i="15"/>
  <c r="E320" i="8"/>
  <c r="H320" i="15"/>
  <c r="E352" i="8"/>
  <c r="H352" i="15"/>
  <c r="E384" i="8"/>
  <c r="H384" i="15"/>
  <c r="E416" i="8"/>
  <c r="H416" i="15"/>
  <c r="E421" i="8"/>
  <c r="H421" i="15"/>
  <c r="E413" i="8"/>
  <c r="H413" i="15"/>
  <c r="E405" i="8"/>
  <c r="H405" i="15"/>
  <c r="E397" i="8"/>
  <c r="H397" i="15"/>
  <c r="E389" i="8"/>
  <c r="H389" i="15"/>
  <c r="E381" i="8"/>
  <c r="H381" i="15"/>
  <c r="E373" i="8"/>
  <c r="H373" i="15"/>
  <c r="E365" i="8"/>
  <c r="H365" i="15"/>
  <c r="I365" i="8"/>
  <c r="E357" i="8"/>
  <c r="H357" i="15"/>
  <c r="E349" i="8"/>
  <c r="H349" i="15"/>
  <c r="E341" i="8"/>
  <c r="H341" i="15"/>
  <c r="E333" i="8"/>
  <c r="H333" i="15"/>
  <c r="E325" i="8"/>
  <c r="H325" i="15"/>
  <c r="I325" i="8"/>
  <c r="E160" i="8"/>
  <c r="H160" i="15"/>
  <c r="I160" i="8"/>
  <c r="H356" i="15"/>
  <c r="I356" i="8"/>
  <c r="E356" i="8"/>
  <c r="E228" i="8"/>
  <c r="I228" i="8"/>
  <c r="H228" i="15"/>
  <c r="E264" i="8"/>
  <c r="H264" i="15"/>
  <c r="E292" i="8"/>
  <c r="H292" i="15"/>
  <c r="E428" i="8"/>
  <c r="I428" i="8"/>
  <c r="H455" i="15"/>
  <c r="E455" i="8"/>
  <c r="E492" i="8"/>
  <c r="H492" i="15"/>
  <c r="J492" i="15"/>
  <c r="E225" i="8"/>
  <c r="H225" i="15"/>
  <c r="H288" i="15"/>
  <c r="J288" i="15"/>
  <c r="E452" i="8"/>
  <c r="H452" i="15"/>
  <c r="E478" i="8"/>
  <c r="H478" i="15"/>
  <c r="E519" i="8"/>
  <c r="H519" i="15"/>
  <c r="E500" i="8"/>
  <c r="H500" i="15"/>
  <c r="E464" i="8"/>
  <c r="H464" i="15"/>
  <c r="H436" i="15"/>
  <c r="E436" i="8"/>
  <c r="I163" i="15"/>
  <c r="F163" i="8"/>
  <c r="I195" i="15"/>
  <c r="F195" i="8"/>
  <c r="I125" i="15"/>
  <c r="F125" i="8"/>
  <c r="K125" i="15"/>
  <c r="I410" i="15"/>
  <c r="F410" i="8"/>
  <c r="J410" i="8"/>
  <c r="I391" i="15"/>
  <c r="F391" i="8"/>
  <c r="I369" i="15"/>
  <c r="F369" i="8"/>
  <c r="J369" i="8"/>
  <c r="I346" i="15"/>
  <c r="F346" i="8"/>
  <c r="I327" i="15"/>
  <c r="F327" i="8"/>
  <c r="I589" i="15"/>
  <c r="F589" i="8"/>
  <c r="K589" i="15"/>
  <c r="I573" i="15"/>
  <c r="F573" i="8"/>
  <c r="I557" i="15"/>
  <c r="F557" i="8"/>
  <c r="J557" i="8"/>
  <c r="I531" i="15"/>
  <c r="E431" i="8"/>
  <c r="H431" i="15"/>
  <c r="I431" i="8"/>
  <c r="E495" i="8"/>
  <c r="J495" i="15"/>
  <c r="H495" i="15"/>
  <c r="H295" i="15"/>
  <c r="E295" i="8"/>
  <c r="J295" i="15"/>
  <c r="E242" i="8"/>
  <c r="H242" i="15"/>
  <c r="I71" i="15"/>
  <c r="F71" i="8"/>
  <c r="H174" i="15"/>
  <c r="E174" i="8"/>
  <c r="I354" i="15"/>
  <c r="F354" i="8"/>
  <c r="E404" i="8"/>
  <c r="H404" i="15"/>
  <c r="I404" i="8"/>
  <c r="I535" i="15"/>
  <c r="J535" i="8"/>
  <c r="R535" i="8" s="1"/>
  <c r="I579" i="15"/>
  <c r="J579" i="8"/>
  <c r="Q579" i="8" s="1"/>
  <c r="I45" i="15"/>
  <c r="H364" i="15"/>
  <c r="J364" i="15"/>
  <c r="E364" i="8"/>
  <c r="E535" i="8"/>
  <c r="H535" i="15"/>
  <c r="I206" i="8"/>
  <c r="H206" i="15"/>
  <c r="I580" i="15"/>
  <c r="K580" i="15"/>
  <c r="I353" i="15"/>
  <c r="F353" i="8"/>
  <c r="I544" i="15"/>
  <c r="I564" i="15"/>
  <c r="I320" i="8"/>
  <c r="I180" i="8"/>
  <c r="J562" i="15"/>
  <c r="J241" i="15"/>
  <c r="J454" i="15"/>
  <c r="J542" i="15"/>
  <c r="I570" i="8"/>
  <c r="J273" i="15"/>
  <c r="I317" i="8"/>
  <c r="I381" i="8"/>
  <c r="I455" i="8"/>
  <c r="I519" i="8"/>
  <c r="I174" i="8"/>
  <c r="J500" i="15"/>
  <c r="I478" i="8"/>
  <c r="I116" i="8"/>
  <c r="I196" i="8"/>
  <c r="F148" i="8"/>
  <c r="F212" i="8"/>
  <c r="F416" i="8"/>
  <c r="F579" i="8"/>
  <c r="K91" i="15"/>
  <c r="K123" i="15"/>
  <c r="E562" i="8"/>
  <c r="E374" i="8"/>
  <c r="E448" i="8"/>
  <c r="F164" i="8"/>
  <c r="J346" i="8"/>
  <c r="AU346" i="8" s="1"/>
  <c r="J573" i="8"/>
  <c r="F591" i="8"/>
  <c r="F31" i="8"/>
  <c r="F112" i="8"/>
  <c r="K327" i="15"/>
  <c r="K395" i="15"/>
  <c r="E240" i="8"/>
  <c r="E275" i="8"/>
  <c r="E594" i="8"/>
  <c r="E132" i="8"/>
  <c r="E288" i="8"/>
  <c r="H547" i="15"/>
  <c r="H435" i="15"/>
  <c r="H537" i="15"/>
  <c r="H238" i="15"/>
  <c r="H499" i="15"/>
  <c r="I450" i="8"/>
  <c r="I119" i="8"/>
  <c r="I157" i="8"/>
  <c r="J348" i="8"/>
  <c r="S348" i="8" s="1"/>
  <c r="K372" i="15"/>
  <c r="J591" i="8"/>
  <c r="F105" i="8"/>
  <c r="F77" i="8"/>
  <c r="F60" i="8"/>
  <c r="F100" i="8"/>
  <c r="F147" i="8"/>
  <c r="K421" i="15"/>
  <c r="J562" i="8"/>
  <c r="J574" i="8"/>
  <c r="H157" i="15"/>
  <c r="E206" i="8"/>
  <c r="J402" i="8"/>
  <c r="Q402" i="8" s="1"/>
  <c r="F543" i="8"/>
  <c r="F595" i="8"/>
  <c r="F87" i="8"/>
  <c r="K113" i="15"/>
  <c r="J23" i="8"/>
  <c r="F99" i="8"/>
  <c r="J100" i="8"/>
  <c r="K147" i="15"/>
  <c r="F165" i="8"/>
  <c r="F421" i="8"/>
  <c r="F562" i="8"/>
  <c r="F574" i="8"/>
  <c r="F73" i="8"/>
  <c r="F109" i="8"/>
  <c r="H516" i="15"/>
  <c r="H340" i="15"/>
  <c r="H135" i="15"/>
  <c r="H396" i="15"/>
  <c r="H256" i="15"/>
  <c r="H263" i="15"/>
  <c r="J153" i="15"/>
  <c r="J396" i="15"/>
  <c r="F326" i="8"/>
  <c r="F362" i="8"/>
  <c r="F402" i="8"/>
  <c r="K543" i="15"/>
  <c r="J595" i="8"/>
  <c r="R595" i="8" s="1"/>
  <c r="F113" i="8"/>
  <c r="F23" i="8"/>
  <c r="K99" i="15"/>
  <c r="J365" i="8"/>
  <c r="P365" i="8" s="1"/>
  <c r="K530" i="15"/>
  <c r="F544" i="8"/>
  <c r="F552" i="8"/>
  <c r="F564" i="8"/>
  <c r="F580" i="8"/>
  <c r="H285" i="15"/>
  <c r="H549" i="15"/>
  <c r="H573" i="15"/>
  <c r="J528" i="15"/>
  <c r="H425" i="15"/>
  <c r="H167" i="15"/>
  <c r="H507" i="15"/>
  <c r="I423" i="8"/>
  <c r="I510" i="8"/>
  <c r="H247" i="15"/>
  <c r="H119" i="15"/>
  <c r="I330" i="8"/>
  <c r="E330" i="8"/>
  <c r="E362" i="8"/>
  <c r="E394" i="8"/>
  <c r="I394" i="8"/>
  <c r="H394" i="15"/>
  <c r="E541" i="8"/>
  <c r="E552" i="8"/>
  <c r="J552" i="15"/>
  <c r="H552" i="15"/>
  <c r="E560" i="8"/>
  <c r="H560" i="15"/>
  <c r="E568" i="8"/>
  <c r="H568" i="15"/>
  <c r="E576" i="8"/>
  <c r="H576" i="15"/>
  <c r="E584" i="8"/>
  <c r="H584" i="15"/>
  <c r="E592" i="8"/>
  <c r="H592" i="15"/>
  <c r="E308" i="8"/>
  <c r="H308" i="15"/>
  <c r="E294" i="8"/>
  <c r="H294" i="15"/>
  <c r="E276" i="8"/>
  <c r="E262" i="8"/>
  <c r="E244" i="8"/>
  <c r="H244" i="15"/>
  <c r="E221" i="8"/>
  <c r="H221" i="15"/>
  <c r="E229" i="8"/>
  <c r="J229" i="15"/>
  <c r="H229" i="15"/>
  <c r="E521" i="8"/>
  <c r="H521" i="15"/>
  <c r="J521" i="15"/>
  <c r="E505" i="8"/>
  <c r="H505" i="15"/>
  <c r="I505" i="8"/>
  <c r="E490" i="8"/>
  <c r="H490" i="15"/>
  <c r="E476" i="8"/>
  <c r="H476" i="15"/>
  <c r="E458" i="8"/>
  <c r="I426" i="8"/>
  <c r="E426" i="8"/>
  <c r="I96" i="15"/>
  <c r="J96" i="8"/>
  <c r="P96" i="8" s="1"/>
  <c r="F96" i="8"/>
  <c r="I75" i="15"/>
  <c r="F75" i="8"/>
  <c r="I53" i="15"/>
  <c r="F53" i="8"/>
  <c r="K53" i="15"/>
  <c r="I32" i="15"/>
  <c r="F32" i="8"/>
  <c r="J32" i="8"/>
  <c r="Q32" i="8" s="1"/>
  <c r="I11" i="15"/>
  <c r="F11" i="8"/>
  <c r="J11" i="8"/>
  <c r="I102" i="15"/>
  <c r="F102" i="8"/>
  <c r="I86" i="15"/>
  <c r="F86" i="8"/>
  <c r="I70" i="15"/>
  <c r="F70" i="8"/>
  <c r="K70" i="15"/>
  <c r="I54" i="15"/>
  <c r="F54" i="8"/>
  <c r="J54" i="8"/>
  <c r="I38" i="15"/>
  <c r="F38" i="8"/>
  <c r="I22" i="15"/>
  <c r="F22" i="8"/>
  <c r="K22" i="15"/>
  <c r="E126" i="8"/>
  <c r="I126" i="8"/>
  <c r="E144" i="8"/>
  <c r="H144" i="15"/>
  <c r="E169" i="8"/>
  <c r="H169" i="15"/>
  <c r="E190" i="8"/>
  <c r="E208" i="8"/>
  <c r="H208" i="15"/>
  <c r="E344" i="8"/>
  <c r="H344" i="15"/>
  <c r="E408" i="8"/>
  <c r="H408" i="15"/>
  <c r="E415" i="8"/>
  <c r="H415" i="15"/>
  <c r="E407" i="8"/>
  <c r="H407" i="15"/>
  <c r="E383" i="8"/>
  <c r="H383" i="15"/>
  <c r="E375" i="8"/>
  <c r="H375" i="15"/>
  <c r="E367" i="8"/>
  <c r="H367" i="15"/>
  <c r="E359" i="8"/>
  <c r="H359" i="15"/>
  <c r="E351" i="8"/>
  <c r="H351" i="15"/>
  <c r="E343" i="8"/>
  <c r="H343" i="15"/>
  <c r="E335" i="8"/>
  <c r="H335" i="15"/>
  <c r="E327" i="8"/>
  <c r="H327" i="15"/>
  <c r="E319" i="8"/>
  <c r="H319" i="15"/>
  <c r="E185" i="8"/>
  <c r="H185" i="15"/>
  <c r="E224" i="8"/>
  <c r="H224" i="15"/>
  <c r="E286" i="8"/>
  <c r="H286" i="15"/>
  <c r="E477" i="8"/>
  <c r="I477" i="8"/>
  <c r="H477" i="15"/>
  <c r="E282" i="8"/>
  <c r="H282" i="15"/>
  <c r="E310" i="8"/>
  <c r="H310" i="15"/>
  <c r="E473" i="8"/>
  <c r="H473" i="15"/>
  <c r="J469" i="15"/>
  <c r="E469" i="8"/>
  <c r="E441" i="8"/>
  <c r="H441" i="15"/>
  <c r="I171" i="15"/>
  <c r="F171" i="8"/>
  <c r="I203" i="15"/>
  <c r="F203" i="8"/>
  <c r="I135" i="15"/>
  <c r="F135" i="8"/>
  <c r="I414" i="15"/>
  <c r="F414" i="8"/>
  <c r="I396" i="15"/>
  <c r="F396" i="8"/>
  <c r="I373" i="15"/>
  <c r="I350" i="15"/>
  <c r="F350" i="8"/>
  <c r="K350" i="15"/>
  <c r="I332" i="15"/>
  <c r="F332" i="8"/>
  <c r="I593" i="15"/>
  <c r="K593" i="15"/>
  <c r="I577" i="15"/>
  <c r="I561" i="15"/>
  <c r="K561" i="15"/>
  <c r="I545" i="15"/>
  <c r="I527" i="15"/>
  <c r="J527" i="8"/>
  <c r="F527" i="8"/>
  <c r="E260" i="8"/>
  <c r="H260" i="15"/>
  <c r="E460" i="8"/>
  <c r="H460" i="15"/>
  <c r="E488" i="8"/>
  <c r="E523" i="8"/>
  <c r="H523" i="15"/>
  <c r="E270" i="8"/>
  <c r="I536" i="8"/>
  <c r="J576" i="15"/>
  <c r="I425" i="8"/>
  <c r="J441" i="15"/>
  <c r="I460" i="8"/>
  <c r="F545" i="8"/>
  <c r="H489" i="15"/>
  <c r="H215" i="15"/>
  <c r="H444" i="15"/>
  <c r="H362" i="15"/>
  <c r="H151" i="15"/>
  <c r="H270" i="15"/>
  <c r="H316" i="15"/>
  <c r="H376" i="15"/>
  <c r="H511" i="15"/>
  <c r="H591" i="15"/>
  <c r="I12" i="15"/>
  <c r="J12" i="8"/>
  <c r="I68" i="15"/>
  <c r="F68" i="8"/>
  <c r="I97" i="15"/>
  <c r="F97" i="8"/>
  <c r="K97" i="15"/>
  <c r="E134" i="8"/>
  <c r="H134" i="15"/>
  <c r="I134" i="8"/>
  <c r="E163" i="8"/>
  <c r="H163" i="15"/>
  <c r="I191" i="15"/>
  <c r="F191" i="8"/>
  <c r="E313" i="8"/>
  <c r="H313" i="15"/>
  <c r="I339" i="15"/>
  <c r="J339" i="8"/>
  <c r="F339" i="8"/>
  <c r="I360" i="15"/>
  <c r="F360" i="8"/>
  <c r="E382" i="8"/>
  <c r="H382" i="15"/>
  <c r="I392" i="15"/>
  <c r="F392" i="8"/>
  <c r="E529" i="8"/>
  <c r="E551" i="8"/>
  <c r="H551" i="15"/>
  <c r="E559" i="8"/>
  <c r="H559" i="15"/>
  <c r="E575" i="8"/>
  <c r="H575" i="15"/>
  <c r="I193" i="15"/>
  <c r="F193" i="8"/>
  <c r="I129" i="15"/>
  <c r="F129" i="8"/>
  <c r="K129" i="15"/>
  <c r="I206" i="15"/>
  <c r="J206" i="8"/>
  <c r="P206" i="8" s="1"/>
  <c r="I190" i="15"/>
  <c r="K190" i="15"/>
  <c r="I182" i="15"/>
  <c r="J182" i="8"/>
  <c r="P182" i="8" s="1"/>
  <c r="I166" i="15"/>
  <c r="I150" i="15"/>
  <c r="J150" i="8"/>
  <c r="P150" i="8" s="1"/>
  <c r="I134" i="15"/>
  <c r="K134" i="15"/>
  <c r="E147" i="8"/>
  <c r="H147" i="15"/>
  <c r="E399" i="8"/>
  <c r="H399" i="15"/>
  <c r="I408" i="8"/>
  <c r="I167" i="8"/>
  <c r="I551" i="8"/>
  <c r="I567" i="8"/>
  <c r="I414" i="8"/>
  <c r="F206" i="8"/>
  <c r="F593" i="8"/>
  <c r="J135" i="8"/>
  <c r="H450" i="15"/>
  <c r="H423" i="15"/>
  <c r="H536" i="15"/>
  <c r="H350" i="15"/>
  <c r="H541" i="15"/>
  <c r="H199" i="15"/>
  <c r="H126" i="15"/>
  <c r="H414" i="15"/>
  <c r="H469" i="15"/>
  <c r="H518" i="15"/>
  <c r="H299" i="15"/>
  <c r="H467" i="15"/>
  <c r="I40" i="15"/>
  <c r="F40" i="8"/>
  <c r="J40" i="8"/>
  <c r="P40" i="8" s="1"/>
  <c r="E120" i="8"/>
  <c r="H120" i="15"/>
  <c r="I149" i="8"/>
  <c r="E149" i="8"/>
  <c r="E177" i="8"/>
  <c r="H177" i="15"/>
  <c r="I205" i="15"/>
  <c r="F205" i="8"/>
  <c r="E249" i="8"/>
  <c r="H249" i="15"/>
  <c r="E290" i="8"/>
  <c r="I328" i="15"/>
  <c r="F328" i="8"/>
  <c r="I371" i="15"/>
  <c r="F371" i="8"/>
  <c r="I403" i="15"/>
  <c r="K403" i="15"/>
  <c r="F403" i="8"/>
  <c r="I542" i="15"/>
  <c r="F542" i="8"/>
  <c r="J542" i="8"/>
  <c r="E583" i="8"/>
  <c r="H583" i="15"/>
  <c r="E544" i="8"/>
  <c r="H544" i="15"/>
  <c r="I161" i="15"/>
  <c r="F161" i="8"/>
  <c r="J161" i="8"/>
  <c r="P161" i="8" s="1"/>
  <c r="I214" i="15"/>
  <c r="K214" i="15"/>
  <c r="I198" i="15"/>
  <c r="J198" i="8"/>
  <c r="I174" i="15"/>
  <c r="K174" i="15"/>
  <c r="I158" i="15"/>
  <c r="J158" i="8"/>
  <c r="I142" i="15"/>
  <c r="K142" i="15"/>
  <c r="I126" i="15"/>
  <c r="J126" i="8"/>
  <c r="I118" i="15"/>
  <c r="K118" i="15"/>
  <c r="E122" i="8"/>
  <c r="H122" i="15"/>
  <c r="I165" i="8"/>
  <c r="E165" i="8"/>
  <c r="E186" i="8"/>
  <c r="E211" i="8"/>
  <c r="H211" i="15"/>
  <c r="E391" i="8"/>
  <c r="H391" i="15"/>
  <c r="I376" i="8"/>
  <c r="J147" i="15"/>
  <c r="J183" i="15"/>
  <c r="J199" i="15"/>
  <c r="I559" i="8"/>
  <c r="I575" i="8"/>
  <c r="I122" i="8"/>
  <c r="I177" i="8"/>
  <c r="I185" i="8"/>
  <c r="J489" i="15"/>
  <c r="I444" i="8"/>
  <c r="J476" i="15"/>
  <c r="F134" i="8"/>
  <c r="F166" i="8"/>
  <c r="F198" i="8"/>
  <c r="F577" i="8"/>
  <c r="J75" i="8"/>
  <c r="J203" i="8"/>
  <c r="P203" i="8" s="1"/>
  <c r="H443" i="15"/>
  <c r="H149" i="15"/>
  <c r="H276" i="15"/>
  <c r="H528" i="15"/>
  <c r="H529" i="15"/>
  <c r="H183" i="15"/>
  <c r="H426" i="15"/>
  <c r="H186" i="15"/>
  <c r="H271" i="15"/>
  <c r="H314" i="15"/>
  <c r="H220" i="15"/>
  <c r="H510" i="15"/>
  <c r="H257" i="15"/>
  <c r="H330" i="15"/>
  <c r="H488" i="15"/>
  <c r="H567" i="15"/>
  <c r="AH5" i="8"/>
  <c r="AH437" i="8" s="1"/>
  <c r="AD5" i="8"/>
  <c r="AD345" i="8" s="1"/>
  <c r="BX4" i="15"/>
  <c r="AK4" i="15" s="1"/>
  <c r="BX5" i="15"/>
  <c r="AK5" i="15" s="1"/>
  <c r="AC5" i="8"/>
  <c r="AC565" i="8" s="1"/>
  <c r="BW4" i="15"/>
  <c r="AJ4" i="15" s="1"/>
  <c r="BW5" i="15"/>
  <c r="AJ5" i="15" s="1"/>
  <c r="BE5" i="8"/>
  <c r="BE281" i="8" s="1"/>
  <c r="CY5" i="15"/>
  <c r="BL5" i="15" s="1"/>
  <c r="AE5" i="8"/>
  <c r="BY5" i="15"/>
  <c r="AL5" i="15" s="1"/>
  <c r="BY4" i="15"/>
  <c r="AL4" i="15" s="1"/>
  <c r="Z5" i="8"/>
  <c r="BT4" i="15"/>
  <c r="AG4" i="15" s="1"/>
  <c r="BT5" i="15"/>
  <c r="AG5" i="15" s="1"/>
  <c r="AZ5" i="8"/>
  <c r="AZ153" i="8" s="1"/>
  <c r="CT5" i="15"/>
  <c r="BG5" i="15" s="1"/>
  <c r="CT4" i="15"/>
  <c r="BG4" i="15" s="1"/>
  <c r="BD5" i="8"/>
  <c r="Y5" i="8"/>
  <c r="Y281" i="8" s="1"/>
  <c r="BS5" i="15"/>
  <c r="AF5" i="15" s="1"/>
  <c r="BS4" i="15"/>
  <c r="AF4" i="15" s="1"/>
  <c r="AY5" i="8"/>
  <c r="CS5" i="15"/>
  <c r="BF5" i="15" s="1"/>
  <c r="CS4" i="15"/>
  <c r="BF4" i="15" s="1"/>
  <c r="AG5" i="8"/>
  <c r="CA4" i="15"/>
  <c r="AN4" i="15" s="1"/>
  <c r="CA5" i="15"/>
  <c r="AN5" i="15" s="1"/>
  <c r="AA5" i="8"/>
  <c r="AA313" i="8" s="1"/>
  <c r="BU5" i="15"/>
  <c r="AH5" i="15" s="1"/>
  <c r="BU4" i="15"/>
  <c r="AH4" i="15" s="1"/>
  <c r="BC5" i="8"/>
  <c r="BC437" i="8" s="1"/>
  <c r="CW5" i="15"/>
  <c r="BJ5" i="15" s="1"/>
  <c r="CW4" i="15"/>
  <c r="BJ4" i="15" s="1"/>
  <c r="BR4" i="15"/>
  <c r="AE4" i="15" s="1"/>
  <c r="BR5" i="15"/>
  <c r="X5" i="8"/>
  <c r="X437" i="8" s="1"/>
  <c r="BB5" i="8"/>
  <c r="BB137" i="8" s="1"/>
  <c r="CV4" i="15"/>
  <c r="BI4" i="15" s="1"/>
  <c r="CV5" i="15"/>
  <c r="BI5" i="15" s="1"/>
  <c r="AW5" i="8"/>
  <c r="AW329" i="8" s="1"/>
  <c r="CQ5" i="15"/>
  <c r="BD5" i="15" s="1"/>
  <c r="CQ4" i="15"/>
  <c r="BD4" i="15" s="1"/>
  <c r="J6" i="8"/>
  <c r="P6" i="8" s="1"/>
  <c r="K6" i="15"/>
  <c r="I368" i="8"/>
  <c r="J368" i="15"/>
  <c r="I326" i="8"/>
  <c r="J326" i="15"/>
  <c r="I370" i="8"/>
  <c r="J370" i="15"/>
  <c r="I466" i="8"/>
  <c r="J466" i="15"/>
  <c r="I562" i="8"/>
  <c r="I191" i="8"/>
  <c r="J191" i="15"/>
  <c r="I279" i="8"/>
  <c r="J279" i="15"/>
  <c r="I303" i="8"/>
  <c r="J303" i="15"/>
  <c r="I335" i="8"/>
  <c r="J335" i="15"/>
  <c r="I367" i="8"/>
  <c r="J367" i="15"/>
  <c r="I391" i="8"/>
  <c r="J391" i="15"/>
  <c r="I415" i="8"/>
  <c r="J415" i="15"/>
  <c r="I487" i="8"/>
  <c r="J487" i="15"/>
  <c r="I527" i="8"/>
  <c r="J527" i="15"/>
  <c r="I230" i="8"/>
  <c r="J230" i="15"/>
  <c r="I348" i="8"/>
  <c r="J348" i="15"/>
  <c r="I540" i="8"/>
  <c r="J540" i="15"/>
  <c r="I598" i="8"/>
  <c r="J598" i="15"/>
  <c r="I208" i="8"/>
  <c r="J208" i="15"/>
  <c r="J320" i="8"/>
  <c r="AP320" i="8" s="1"/>
  <c r="K320" i="15"/>
  <c r="J324" i="8"/>
  <c r="AQ324" i="8" s="1"/>
  <c r="K324" i="15"/>
  <c r="J328" i="8"/>
  <c r="K328" i="15"/>
  <c r="J336" i="8"/>
  <c r="S336" i="8" s="1"/>
  <c r="K336" i="15"/>
  <c r="J340" i="8"/>
  <c r="K340" i="15"/>
  <c r="J344" i="8"/>
  <c r="K344" i="15"/>
  <c r="J360" i="8"/>
  <c r="AP360" i="8" s="1"/>
  <c r="K360" i="15"/>
  <c r="J364" i="8"/>
  <c r="AU364" i="8" s="1"/>
  <c r="K364" i="15"/>
  <c r="J368" i="8"/>
  <c r="Q368" i="8" s="1"/>
  <c r="K368" i="15"/>
  <c r="J380" i="8"/>
  <c r="K380" i="15"/>
  <c r="J388" i="8"/>
  <c r="AR388" i="8" s="1"/>
  <c r="K388" i="15"/>
  <c r="J400" i="8"/>
  <c r="K400" i="15"/>
  <c r="J408" i="8"/>
  <c r="S408" i="8" s="1"/>
  <c r="K408" i="15"/>
  <c r="J420" i="8"/>
  <c r="K420" i="15"/>
  <c r="J428" i="8"/>
  <c r="P428" i="8" s="1"/>
  <c r="K428" i="15"/>
  <c r="J492" i="8"/>
  <c r="P492" i="8" s="1"/>
  <c r="K492" i="15"/>
  <c r="J63" i="8"/>
  <c r="K63" i="15"/>
  <c r="J79" i="8"/>
  <c r="P79" i="8" s="1"/>
  <c r="K79" i="15"/>
  <c r="J95" i="8"/>
  <c r="P95" i="8" s="1"/>
  <c r="K95" i="15"/>
  <c r="J111" i="8"/>
  <c r="P111" i="8" s="1"/>
  <c r="K111" i="15"/>
  <c r="J59" i="8"/>
  <c r="K59" i="15"/>
  <c r="J107" i="8"/>
  <c r="P107" i="8" s="1"/>
  <c r="K107" i="15"/>
  <c r="J468" i="8"/>
  <c r="K468" i="15"/>
  <c r="J484" i="8"/>
  <c r="K484" i="15"/>
  <c r="J92" i="8"/>
  <c r="K92" i="15"/>
  <c r="J115" i="8"/>
  <c r="Q115" i="8" s="1"/>
  <c r="K115" i="15"/>
  <c r="J119" i="8"/>
  <c r="P119" i="8" s="1"/>
  <c r="K119" i="15"/>
  <c r="J127" i="8"/>
  <c r="K127" i="15"/>
  <c r="J131" i="8"/>
  <c r="K131" i="15"/>
  <c r="J139" i="8"/>
  <c r="K139" i="15"/>
  <c r="J143" i="8"/>
  <c r="Q143" i="8" s="1"/>
  <c r="K143" i="15"/>
  <c r="J151" i="8"/>
  <c r="K151" i="15"/>
  <c r="J155" i="8"/>
  <c r="P155" i="8" s="1"/>
  <c r="J159" i="8"/>
  <c r="K159" i="15"/>
  <c r="J167" i="8"/>
  <c r="K167" i="15"/>
  <c r="J175" i="8"/>
  <c r="K175" i="15"/>
  <c r="J179" i="8"/>
  <c r="P179" i="8" s="1"/>
  <c r="K179" i="15"/>
  <c r="J183" i="8"/>
  <c r="P183" i="8" s="1"/>
  <c r="K183" i="15"/>
  <c r="J187" i="8"/>
  <c r="P187" i="8" s="1"/>
  <c r="K187" i="15"/>
  <c r="J199" i="8"/>
  <c r="P199" i="8" s="1"/>
  <c r="K199" i="15"/>
  <c r="J207" i="8"/>
  <c r="P207" i="8" s="1"/>
  <c r="K207" i="15"/>
  <c r="J211" i="8"/>
  <c r="P211" i="8" s="1"/>
  <c r="K211" i="15"/>
  <c r="J215" i="8"/>
  <c r="P215" i="8" s="1"/>
  <c r="K215" i="15"/>
  <c r="J444" i="8"/>
  <c r="K444" i="15"/>
  <c r="J532" i="8"/>
  <c r="K532" i="15"/>
  <c r="J536" i="8"/>
  <c r="Q536" i="8" s="1"/>
  <c r="K536" i="15"/>
  <c r="J540" i="8"/>
  <c r="Q540" i="8" s="1"/>
  <c r="K540" i="15"/>
  <c r="J548" i="8"/>
  <c r="K548" i="15"/>
  <c r="J552" i="8"/>
  <c r="K552" i="15"/>
  <c r="J556" i="8"/>
  <c r="R556" i="8" s="1"/>
  <c r="K556" i="15"/>
  <c r="J560" i="8"/>
  <c r="K560" i="15"/>
  <c r="J568" i="8"/>
  <c r="P568" i="8" s="1"/>
  <c r="K568" i="15"/>
  <c r="J572" i="8"/>
  <c r="S572" i="8" s="1"/>
  <c r="K572" i="15"/>
  <c r="J576" i="8"/>
  <c r="K576" i="15"/>
  <c r="J584" i="8"/>
  <c r="R584" i="8" s="1"/>
  <c r="K584" i="15"/>
  <c r="J588" i="8"/>
  <c r="K588" i="15"/>
  <c r="J592" i="8"/>
  <c r="Q592" i="8" s="1"/>
  <c r="K592" i="15"/>
  <c r="J596" i="8"/>
  <c r="R596" i="8" s="1"/>
  <c r="K596" i="15"/>
  <c r="I312" i="8"/>
  <c r="J312" i="15"/>
  <c r="I440" i="8"/>
  <c r="J440" i="15"/>
  <c r="I504" i="8"/>
  <c r="J504" i="15"/>
  <c r="I568" i="8"/>
  <c r="J568" i="15"/>
  <c r="I198" i="8"/>
  <c r="J198" i="15"/>
  <c r="I342" i="8"/>
  <c r="J342" i="15"/>
  <c r="I406" i="8"/>
  <c r="J406" i="15"/>
  <c r="I470" i="8"/>
  <c r="J470" i="15"/>
  <c r="I118" i="8"/>
  <c r="J118" i="15"/>
  <c r="I136" i="8"/>
  <c r="J136" i="15"/>
  <c r="I156" i="8"/>
  <c r="J156" i="15"/>
  <c r="I176" i="8"/>
  <c r="J176" i="15"/>
  <c r="I216" i="8"/>
  <c r="J216" i="15"/>
  <c r="I242" i="8"/>
  <c r="J242" i="15"/>
  <c r="I260" i="8"/>
  <c r="J260" i="15"/>
  <c r="I214" i="8"/>
  <c r="J214" i="15"/>
  <c r="I314" i="8"/>
  <c r="J314" i="15"/>
  <c r="I346" i="8"/>
  <c r="J346" i="15"/>
  <c r="I378" i="8"/>
  <c r="J378" i="15"/>
  <c r="I410" i="8"/>
  <c r="J410" i="15"/>
  <c r="I442" i="8"/>
  <c r="J442" i="15"/>
  <c r="I474" i="8"/>
  <c r="J474" i="15"/>
  <c r="I506" i="8"/>
  <c r="J506" i="15"/>
  <c r="I538" i="8"/>
  <c r="J538" i="15"/>
  <c r="I109" i="8"/>
  <c r="J109" i="15"/>
  <c r="I121" i="8"/>
  <c r="J121" i="15"/>
  <c r="I137" i="8"/>
  <c r="J137" i="15"/>
  <c r="I145" i="8"/>
  <c r="J145" i="15"/>
  <c r="I161" i="8"/>
  <c r="J161" i="15"/>
  <c r="I201" i="8"/>
  <c r="J201" i="15"/>
  <c r="I217" i="8"/>
  <c r="J217" i="15"/>
  <c r="I233" i="8"/>
  <c r="J233" i="15"/>
  <c r="I249" i="8"/>
  <c r="J249" i="15"/>
  <c r="I257" i="8"/>
  <c r="J257" i="15"/>
  <c r="I265" i="8"/>
  <c r="J265" i="15"/>
  <c r="I281" i="8"/>
  <c r="J281" i="15"/>
  <c r="I289" i="8"/>
  <c r="J289" i="15"/>
  <c r="I297" i="8"/>
  <c r="J297" i="15"/>
  <c r="I313" i="8"/>
  <c r="J313" i="15"/>
  <c r="I321" i="8"/>
  <c r="J321" i="15"/>
  <c r="I329" i="8"/>
  <c r="J329" i="15"/>
  <c r="I337" i="8"/>
  <c r="J337" i="15"/>
  <c r="I345" i="8"/>
  <c r="J345" i="15"/>
  <c r="I353" i="8"/>
  <c r="J353" i="15"/>
  <c r="I361" i="8"/>
  <c r="J361" i="15"/>
  <c r="I369" i="8"/>
  <c r="J369" i="15"/>
  <c r="I377" i="8"/>
  <c r="J377" i="15"/>
  <c r="I385" i="8"/>
  <c r="J385" i="15"/>
  <c r="I393" i="8"/>
  <c r="J393" i="15"/>
  <c r="I401" i="8"/>
  <c r="J401" i="15"/>
  <c r="I409" i="8"/>
  <c r="J409" i="15"/>
  <c r="I417" i="8"/>
  <c r="J417" i="15"/>
  <c r="I433" i="8"/>
  <c r="J433" i="15"/>
  <c r="I449" i="8"/>
  <c r="J449" i="15"/>
  <c r="I457" i="8"/>
  <c r="J457" i="15"/>
  <c r="I465" i="8"/>
  <c r="J465" i="15"/>
  <c r="I473" i="8"/>
  <c r="J473" i="15"/>
  <c r="I481" i="8"/>
  <c r="J481" i="15"/>
  <c r="I497" i="8"/>
  <c r="J497" i="15"/>
  <c r="I513" i="8"/>
  <c r="J513" i="15"/>
  <c r="I537" i="8"/>
  <c r="J537" i="15"/>
  <c r="I545" i="8"/>
  <c r="J545" i="15"/>
  <c r="I585" i="8"/>
  <c r="J585" i="15"/>
  <c r="I124" i="8"/>
  <c r="J124" i="15"/>
  <c r="I170" i="8"/>
  <c r="J170" i="15"/>
  <c r="I188" i="8"/>
  <c r="J188" i="15"/>
  <c r="I218" i="8"/>
  <c r="J218" i="15"/>
  <c r="I282" i="8"/>
  <c r="J282" i="15"/>
  <c r="I300" i="8"/>
  <c r="J300" i="15"/>
  <c r="I254" i="8"/>
  <c r="J254" i="15"/>
  <c r="I324" i="8"/>
  <c r="J324" i="15"/>
  <c r="I388" i="8"/>
  <c r="J388" i="15"/>
  <c r="I420" i="8"/>
  <c r="J420" i="15"/>
  <c r="I452" i="8"/>
  <c r="J452" i="15"/>
  <c r="I484" i="8"/>
  <c r="J484" i="15"/>
  <c r="I548" i="8"/>
  <c r="J548" i="15"/>
  <c r="I580" i="8"/>
  <c r="J580" i="15"/>
  <c r="I366" i="8"/>
  <c r="J366" i="15"/>
  <c r="I430" i="8"/>
  <c r="J430" i="15"/>
  <c r="I494" i="8"/>
  <c r="J494" i="15"/>
  <c r="I550" i="8"/>
  <c r="J550" i="15"/>
  <c r="I72" i="8"/>
  <c r="J72" i="15"/>
  <c r="J126" i="15"/>
  <c r="I268" i="8"/>
  <c r="J268" i="15"/>
  <c r="I284" i="8"/>
  <c r="J284" i="15"/>
  <c r="E86" i="8"/>
  <c r="H86" i="15"/>
  <c r="E9" i="8"/>
  <c r="H9" i="15"/>
  <c r="E23" i="8"/>
  <c r="H23" i="15"/>
  <c r="E39" i="8"/>
  <c r="H39" i="15"/>
  <c r="E57" i="8"/>
  <c r="H57" i="15"/>
  <c r="E73" i="8"/>
  <c r="H73" i="15"/>
  <c r="E87" i="8"/>
  <c r="H87" i="15"/>
  <c r="E103" i="8"/>
  <c r="H103" i="15"/>
  <c r="E10" i="8"/>
  <c r="H10" i="15"/>
  <c r="E18" i="8"/>
  <c r="H18" i="15"/>
  <c r="E26" i="8"/>
  <c r="H26" i="15"/>
  <c r="E34" i="8"/>
  <c r="H34" i="15"/>
  <c r="E42" i="8"/>
  <c r="H42" i="15"/>
  <c r="E50" i="8"/>
  <c r="H50" i="15"/>
  <c r="E60" i="8"/>
  <c r="H60" i="15"/>
  <c r="E72" i="8"/>
  <c r="H72" i="15"/>
  <c r="E88" i="8"/>
  <c r="H88" i="15"/>
  <c r="E104" i="8"/>
  <c r="H104" i="15"/>
  <c r="E13" i="8"/>
  <c r="H13" i="15"/>
  <c r="E29" i="8"/>
  <c r="H29" i="15"/>
  <c r="E45" i="8"/>
  <c r="H45" i="15"/>
  <c r="E59" i="8"/>
  <c r="H59" i="15"/>
  <c r="E75" i="8"/>
  <c r="H75" i="15"/>
  <c r="E93" i="8"/>
  <c r="H93" i="15"/>
  <c r="E109" i="8"/>
  <c r="H109" i="15"/>
  <c r="J14" i="8"/>
  <c r="K14" i="15"/>
  <c r="J30" i="8"/>
  <c r="K30" i="15"/>
  <c r="J46" i="8"/>
  <c r="P46" i="8" s="1"/>
  <c r="K46" i="15"/>
  <c r="J62" i="8"/>
  <c r="P62" i="8" s="1"/>
  <c r="K62" i="15"/>
  <c r="J78" i="8"/>
  <c r="K78" i="15"/>
  <c r="J94" i="8"/>
  <c r="K94" i="15"/>
  <c r="J110" i="8"/>
  <c r="K110" i="15"/>
  <c r="J250" i="8"/>
  <c r="P250" i="8" s="1"/>
  <c r="K250" i="15"/>
  <c r="J314" i="8"/>
  <c r="K314" i="15"/>
  <c r="J322" i="8"/>
  <c r="Q322" i="8" s="1"/>
  <c r="K322" i="15"/>
  <c r="J334" i="8"/>
  <c r="R334" i="8" s="1"/>
  <c r="K334" i="15"/>
  <c r="J338" i="8"/>
  <c r="K338" i="15"/>
  <c r="J342" i="8"/>
  <c r="Q342" i="8" s="1"/>
  <c r="K342" i="15"/>
  <c r="J358" i="8"/>
  <c r="K358" i="15"/>
  <c r="J366" i="8"/>
  <c r="Q366" i="8" s="1"/>
  <c r="K366" i="15"/>
  <c r="J370" i="8"/>
  <c r="AU370" i="8" s="1"/>
  <c r="K370" i="15"/>
  <c r="J374" i="8"/>
  <c r="AP374" i="8" s="1"/>
  <c r="K374" i="15"/>
  <c r="J378" i="8"/>
  <c r="AS378" i="8" s="1"/>
  <c r="K378" i="15"/>
  <c r="J382" i="8"/>
  <c r="P382" i="8" s="1"/>
  <c r="K382" i="15"/>
  <c r="J386" i="8"/>
  <c r="K386" i="15"/>
  <c r="J390" i="8"/>
  <c r="S390" i="8" s="1"/>
  <c r="K390" i="15"/>
  <c r="J394" i="8"/>
  <c r="AR394" i="8" s="1"/>
  <c r="K394" i="15"/>
  <c r="J398" i="8"/>
  <c r="K398" i="15"/>
  <c r="J406" i="8"/>
  <c r="Q406" i="8" s="1"/>
  <c r="K406" i="15"/>
  <c r="J418" i="8"/>
  <c r="P418" i="8" s="1"/>
  <c r="K418" i="15"/>
  <c r="J422" i="8"/>
  <c r="P422" i="8" s="1"/>
  <c r="K422" i="15"/>
  <c r="J15" i="8"/>
  <c r="K15" i="15"/>
  <c r="J43" i="8"/>
  <c r="Q43" i="8" s="1"/>
  <c r="K43" i="15"/>
  <c r="J226" i="8"/>
  <c r="P226" i="8" s="1"/>
  <c r="K226" i="15"/>
  <c r="J29" i="8"/>
  <c r="K29" i="15"/>
  <c r="J93" i="8"/>
  <c r="K93" i="15"/>
  <c r="J51" i="8"/>
  <c r="P51" i="8" s="1"/>
  <c r="K51" i="15"/>
  <c r="J290" i="8"/>
  <c r="K290" i="15"/>
  <c r="J101" i="8"/>
  <c r="K101" i="15"/>
  <c r="J16" i="8"/>
  <c r="P16" i="8" s="1"/>
  <c r="K16" i="15"/>
  <c r="J24" i="8"/>
  <c r="P24" i="8" s="1"/>
  <c r="K24" i="15"/>
  <c r="J117" i="8"/>
  <c r="P117" i="8" s="1"/>
  <c r="K117" i="15"/>
  <c r="J133" i="8"/>
  <c r="K133" i="15"/>
  <c r="J137" i="8"/>
  <c r="P137" i="8" s="1"/>
  <c r="K137" i="15"/>
  <c r="J145" i="8"/>
  <c r="K145" i="15"/>
  <c r="J149" i="8"/>
  <c r="P149" i="8" s="1"/>
  <c r="K149" i="15"/>
  <c r="J157" i="8"/>
  <c r="P157" i="8" s="1"/>
  <c r="K157" i="15"/>
  <c r="J169" i="8"/>
  <c r="K169" i="15"/>
  <c r="J173" i="8"/>
  <c r="R173" i="8" s="1"/>
  <c r="K173" i="15"/>
  <c r="J181" i="8"/>
  <c r="P181" i="8" s="1"/>
  <c r="K181" i="15"/>
  <c r="J189" i="8"/>
  <c r="K189" i="15"/>
  <c r="J197" i="8"/>
  <c r="K197" i="15"/>
  <c r="J201" i="8"/>
  <c r="K201" i="15"/>
  <c r="J266" i="8"/>
  <c r="K266" i="15"/>
  <c r="J538" i="8"/>
  <c r="Q538" i="8" s="1"/>
  <c r="K538" i="15"/>
  <c r="J546" i="8"/>
  <c r="K546" i="15"/>
  <c r="J550" i="8"/>
  <c r="K550" i="15"/>
  <c r="J554" i="8"/>
  <c r="K554" i="15"/>
  <c r="J566" i="8"/>
  <c r="K566" i="15"/>
  <c r="J570" i="8"/>
  <c r="K570" i="15"/>
  <c r="J578" i="8"/>
  <c r="K578" i="15"/>
  <c r="J582" i="8"/>
  <c r="K582" i="15"/>
  <c r="J586" i="8"/>
  <c r="P586" i="8" s="1"/>
  <c r="K586" i="15"/>
  <c r="J590" i="8"/>
  <c r="K590" i="15"/>
  <c r="J594" i="8"/>
  <c r="P594" i="8" s="1"/>
  <c r="K594" i="15"/>
  <c r="J598" i="8"/>
  <c r="K598" i="15"/>
  <c r="J49" i="8"/>
  <c r="P49" i="8" s="1"/>
  <c r="K49" i="15"/>
  <c r="J274" i="8"/>
  <c r="P274" i="8" s="1"/>
  <c r="K274" i="15"/>
  <c r="I302" i="8"/>
  <c r="J302" i="15"/>
  <c r="I400" i="8"/>
  <c r="J400" i="15"/>
  <c r="I464" i="8"/>
  <c r="J464" i="15"/>
  <c r="I390" i="8"/>
  <c r="J390" i="15"/>
  <c r="I200" i="8"/>
  <c r="J200" i="15"/>
  <c r="I182" i="8"/>
  <c r="J182" i="15"/>
  <c r="I434" i="8"/>
  <c r="J434" i="15"/>
  <c r="I530" i="8"/>
  <c r="J530" i="15"/>
  <c r="I143" i="8"/>
  <c r="J143" i="15"/>
  <c r="I159" i="8"/>
  <c r="J159" i="15"/>
  <c r="I223" i="8"/>
  <c r="J223" i="15"/>
  <c r="I295" i="8"/>
  <c r="I319" i="8"/>
  <c r="J319" i="15"/>
  <c r="I343" i="8"/>
  <c r="J343" i="15"/>
  <c r="I359" i="8"/>
  <c r="J359" i="15"/>
  <c r="I383" i="8"/>
  <c r="J383" i="15"/>
  <c r="I407" i="8"/>
  <c r="J407" i="15"/>
  <c r="I447" i="8"/>
  <c r="J447" i="15"/>
  <c r="I471" i="8"/>
  <c r="J471" i="15"/>
  <c r="I503" i="8"/>
  <c r="J503" i="15"/>
  <c r="I543" i="8"/>
  <c r="J543" i="15"/>
  <c r="I184" i="8"/>
  <c r="J184" i="15"/>
  <c r="I296" i="8"/>
  <c r="J296" i="15"/>
  <c r="I222" i="8"/>
  <c r="J222" i="15"/>
  <c r="I380" i="8"/>
  <c r="J380" i="15"/>
  <c r="I6" i="8"/>
  <c r="J6" i="15"/>
  <c r="I120" i="8"/>
  <c r="J120" i="15"/>
  <c r="I264" i="8"/>
  <c r="J264" i="15"/>
  <c r="I280" i="8"/>
  <c r="J280" i="15"/>
  <c r="I238" i="8"/>
  <c r="J238" i="15"/>
  <c r="I512" i="8"/>
  <c r="J512" i="15"/>
  <c r="I358" i="8"/>
  <c r="J358" i="15"/>
  <c r="I558" i="8"/>
  <c r="J558" i="15"/>
  <c r="I142" i="8"/>
  <c r="J142" i="15"/>
  <c r="I248" i="8"/>
  <c r="J248" i="15"/>
  <c r="I246" i="8"/>
  <c r="J246" i="15"/>
  <c r="I354" i="8"/>
  <c r="J354" i="15"/>
  <c r="I418" i="8"/>
  <c r="J418" i="15"/>
  <c r="I482" i="8"/>
  <c r="J482" i="15"/>
  <c r="I115" i="8"/>
  <c r="J115" i="15"/>
  <c r="I131" i="8"/>
  <c r="J131" i="15"/>
  <c r="I163" i="8"/>
  <c r="J163" i="15"/>
  <c r="I187" i="8"/>
  <c r="J187" i="15"/>
  <c r="I203" i="8"/>
  <c r="J203" i="15"/>
  <c r="I219" i="8"/>
  <c r="J219" i="15"/>
  <c r="I227" i="8"/>
  <c r="J227" i="15"/>
  <c r="I251" i="8"/>
  <c r="J251" i="15"/>
  <c r="I267" i="8"/>
  <c r="J267" i="15"/>
  <c r="I283" i="8"/>
  <c r="J283" i="15"/>
  <c r="I299" i="8"/>
  <c r="J299" i="15"/>
  <c r="I315" i="8"/>
  <c r="J315" i="15"/>
  <c r="I331" i="8"/>
  <c r="J331" i="15"/>
  <c r="I347" i="8"/>
  <c r="J347" i="15"/>
  <c r="I363" i="8"/>
  <c r="J363" i="15"/>
  <c r="I379" i="8"/>
  <c r="J379" i="15"/>
  <c r="I395" i="8"/>
  <c r="J395" i="15"/>
  <c r="I435" i="8"/>
  <c r="J435" i="15"/>
  <c r="E107" i="8"/>
  <c r="H107" i="15"/>
  <c r="J103" i="8"/>
  <c r="P103" i="8" s="1"/>
  <c r="K103" i="15"/>
  <c r="J436" i="8"/>
  <c r="P436" i="8" s="1"/>
  <c r="K436" i="15"/>
  <c r="J67" i="8"/>
  <c r="K67" i="15"/>
  <c r="J452" i="8"/>
  <c r="K452" i="15"/>
  <c r="J56" i="8"/>
  <c r="K56" i="15"/>
  <c r="J80" i="8"/>
  <c r="K80" i="15"/>
  <c r="J88" i="8"/>
  <c r="P88" i="8" s="1"/>
  <c r="K88" i="15"/>
  <c r="J335" i="8"/>
  <c r="P335" i="8" s="1"/>
  <c r="K335" i="15"/>
  <c r="J343" i="8"/>
  <c r="K343" i="15"/>
  <c r="J347" i="8"/>
  <c r="AU347" i="8" s="1"/>
  <c r="K347" i="15"/>
  <c r="J359" i="8"/>
  <c r="AP359" i="8" s="1"/>
  <c r="K359" i="15"/>
  <c r="J367" i="8"/>
  <c r="R367" i="8" s="1"/>
  <c r="K367" i="15"/>
  <c r="J375" i="8"/>
  <c r="AP375" i="8" s="1"/>
  <c r="K375" i="15"/>
  <c r="J379" i="8"/>
  <c r="AU379" i="8" s="1"/>
  <c r="K379" i="15"/>
  <c r="J383" i="8"/>
  <c r="K383" i="15"/>
  <c r="J387" i="8"/>
  <c r="R387" i="8" s="1"/>
  <c r="K387" i="15"/>
  <c r="J391" i="8"/>
  <c r="AQ391" i="8" s="1"/>
  <c r="K391" i="15"/>
  <c r="J399" i="8"/>
  <c r="K399" i="15"/>
  <c r="J407" i="8"/>
  <c r="AT407" i="8" s="1"/>
  <c r="K407" i="15"/>
  <c r="J415" i="8"/>
  <c r="AU415" i="8" s="1"/>
  <c r="K415" i="15"/>
  <c r="J423" i="8"/>
  <c r="K423" i="15"/>
  <c r="J476" i="8"/>
  <c r="P476" i="8" s="1"/>
  <c r="K476" i="15"/>
  <c r="I336" i="8"/>
  <c r="J336" i="15"/>
  <c r="I432" i="8"/>
  <c r="J432" i="15"/>
  <c r="I590" i="8"/>
  <c r="J590" i="15"/>
  <c r="I172" i="8"/>
  <c r="J172" i="15"/>
  <c r="I306" i="8"/>
  <c r="J306" i="15"/>
  <c r="I402" i="8"/>
  <c r="J402" i="15"/>
  <c r="I498" i="8"/>
  <c r="J498" i="15"/>
  <c r="I127" i="8"/>
  <c r="J127" i="15"/>
  <c r="I175" i="8"/>
  <c r="J175" i="15"/>
  <c r="I207" i="8"/>
  <c r="J207" i="15"/>
  <c r="I231" i="8"/>
  <c r="J231" i="15"/>
  <c r="I239" i="8"/>
  <c r="J239" i="15"/>
  <c r="I263" i="8"/>
  <c r="J263" i="15"/>
  <c r="I311" i="8"/>
  <c r="J311" i="15"/>
  <c r="I327" i="8"/>
  <c r="J327" i="15"/>
  <c r="I351" i="8"/>
  <c r="J351" i="15"/>
  <c r="I375" i="8"/>
  <c r="J375" i="15"/>
  <c r="I399" i="8"/>
  <c r="J399" i="15"/>
  <c r="I439" i="8"/>
  <c r="J439" i="15"/>
  <c r="I463" i="8"/>
  <c r="J463" i="15"/>
  <c r="I479" i="8"/>
  <c r="J479" i="15"/>
  <c r="I535" i="8"/>
  <c r="J535" i="15"/>
  <c r="I583" i="8"/>
  <c r="J583" i="15"/>
  <c r="I266" i="8"/>
  <c r="J266" i="15"/>
  <c r="I316" i="8"/>
  <c r="J316" i="15"/>
  <c r="I412" i="8"/>
  <c r="J412" i="15"/>
  <c r="I508" i="8"/>
  <c r="J508" i="15"/>
  <c r="I572" i="8"/>
  <c r="J572" i="15"/>
  <c r="I140" i="8"/>
  <c r="J140" i="15"/>
  <c r="I236" i="8"/>
  <c r="J236" i="15"/>
  <c r="I352" i="8"/>
  <c r="J352" i="15"/>
  <c r="I480" i="8"/>
  <c r="J480" i="15"/>
  <c r="I544" i="8"/>
  <c r="J544" i="15"/>
  <c r="I294" i="8"/>
  <c r="J294" i="15"/>
  <c r="I422" i="8"/>
  <c r="J422" i="15"/>
  <c r="I486" i="8"/>
  <c r="J486" i="15"/>
  <c r="I162" i="8"/>
  <c r="J162" i="15"/>
  <c r="I274" i="8"/>
  <c r="J274" i="15"/>
  <c r="I322" i="8"/>
  <c r="J322" i="15"/>
  <c r="I386" i="8"/>
  <c r="J386" i="15"/>
  <c r="I514" i="8"/>
  <c r="J514" i="15"/>
  <c r="I123" i="8"/>
  <c r="J123" i="15"/>
  <c r="I139" i="8"/>
  <c r="J139" i="15"/>
  <c r="I171" i="8"/>
  <c r="J171" i="15"/>
  <c r="I179" i="8"/>
  <c r="J179" i="15"/>
  <c r="I211" i="8"/>
  <c r="J211" i="15"/>
  <c r="I235" i="8"/>
  <c r="J235" i="15"/>
  <c r="I243" i="8"/>
  <c r="J243" i="15"/>
  <c r="I259" i="8"/>
  <c r="J259" i="15"/>
  <c r="I275" i="8"/>
  <c r="J275" i="15"/>
  <c r="I291" i="8"/>
  <c r="J291" i="15"/>
  <c r="I307" i="8"/>
  <c r="J307" i="15"/>
  <c r="I323" i="8"/>
  <c r="J323" i="15"/>
  <c r="I339" i="8"/>
  <c r="J339" i="15"/>
  <c r="I355" i="8"/>
  <c r="J355" i="15"/>
  <c r="I371" i="8"/>
  <c r="J371" i="15"/>
  <c r="I387" i="8"/>
  <c r="J387" i="15"/>
  <c r="I403" i="8"/>
  <c r="J403" i="15"/>
  <c r="I411" i="8"/>
  <c r="J411" i="15"/>
  <c r="I419" i="8"/>
  <c r="J419" i="15"/>
  <c r="I427" i="8"/>
  <c r="J427" i="15"/>
  <c r="I451" i="8"/>
  <c r="J451" i="15"/>
  <c r="I459" i="8"/>
  <c r="J459" i="15"/>
  <c r="I483" i="8"/>
  <c r="J483" i="15"/>
  <c r="I491" i="8"/>
  <c r="J491" i="15"/>
  <c r="I499" i="8"/>
  <c r="J499" i="15"/>
  <c r="I523" i="8"/>
  <c r="J523" i="15"/>
  <c r="I531" i="8"/>
  <c r="J531" i="15"/>
  <c r="I539" i="8"/>
  <c r="J539" i="15"/>
  <c r="I555" i="8"/>
  <c r="J555" i="15"/>
  <c r="I571" i="8"/>
  <c r="J571" i="15"/>
  <c r="I587" i="8"/>
  <c r="J587" i="15"/>
  <c r="I148" i="8"/>
  <c r="J148" i="15"/>
  <c r="I192" i="8"/>
  <c r="J192" i="15"/>
  <c r="I234" i="8"/>
  <c r="J234" i="15"/>
  <c r="I304" i="8"/>
  <c r="J304" i="15"/>
  <c r="I332" i="8"/>
  <c r="J332" i="15"/>
  <c r="I524" i="8"/>
  <c r="J524" i="15"/>
  <c r="I556" i="8"/>
  <c r="J556" i="15"/>
  <c r="I588" i="8"/>
  <c r="J588" i="15"/>
  <c r="I318" i="8"/>
  <c r="J318" i="15"/>
  <c r="I382" i="8"/>
  <c r="J382" i="15"/>
  <c r="I446" i="8"/>
  <c r="J446" i="15"/>
  <c r="I566" i="8"/>
  <c r="J566" i="15"/>
  <c r="I92" i="8"/>
  <c r="J92" i="15"/>
  <c r="I150" i="8"/>
  <c r="J150" i="15"/>
  <c r="I202" i="8"/>
  <c r="J202" i="15"/>
  <c r="I226" i="8"/>
  <c r="J226" i="15"/>
  <c r="I244" i="8"/>
  <c r="J244" i="15"/>
  <c r="I272" i="8"/>
  <c r="J272" i="15"/>
  <c r="I298" i="8"/>
  <c r="J298" i="15"/>
  <c r="E74" i="8"/>
  <c r="H74" i="15"/>
  <c r="E90" i="8"/>
  <c r="H90" i="15"/>
  <c r="E106" i="8"/>
  <c r="H106" i="15"/>
  <c r="E11" i="8"/>
  <c r="H11" i="15"/>
  <c r="E27" i="8"/>
  <c r="H27" i="15"/>
  <c r="E43" i="8"/>
  <c r="H43" i="15"/>
  <c r="E61" i="8"/>
  <c r="H61" i="15"/>
  <c r="E77" i="8"/>
  <c r="H77" i="15"/>
  <c r="E91" i="8"/>
  <c r="H91" i="15"/>
  <c r="E12" i="8"/>
  <c r="H12" i="15"/>
  <c r="E28" i="8"/>
  <c r="H28" i="15"/>
  <c r="E36" i="8"/>
  <c r="H36" i="15"/>
  <c r="E44" i="8"/>
  <c r="H44" i="15"/>
  <c r="E54" i="8"/>
  <c r="H54" i="15"/>
  <c r="E62" i="8"/>
  <c r="H62" i="15"/>
  <c r="E76" i="8"/>
  <c r="H76" i="15"/>
  <c r="E92" i="8"/>
  <c r="H92" i="15"/>
  <c r="E17" i="8"/>
  <c r="H17" i="15"/>
  <c r="E33" i="8"/>
  <c r="H33" i="15"/>
  <c r="E49" i="8"/>
  <c r="H49" i="15"/>
  <c r="E63" i="8"/>
  <c r="H63" i="15"/>
  <c r="E79" i="8"/>
  <c r="H79" i="15"/>
  <c r="E97" i="8"/>
  <c r="H97" i="15"/>
  <c r="E113" i="8"/>
  <c r="H113" i="15"/>
  <c r="J120" i="8"/>
  <c r="K120" i="15"/>
  <c r="J128" i="8"/>
  <c r="K128" i="15"/>
  <c r="J136" i="8"/>
  <c r="K136" i="15"/>
  <c r="J144" i="8"/>
  <c r="K144" i="15"/>
  <c r="J152" i="8"/>
  <c r="K152" i="15"/>
  <c r="J160" i="8"/>
  <c r="P160" i="8" s="1"/>
  <c r="K160" i="15"/>
  <c r="J168" i="8"/>
  <c r="K168" i="15"/>
  <c r="J176" i="8"/>
  <c r="P176" i="8" s="1"/>
  <c r="K176" i="15"/>
  <c r="J184" i="8"/>
  <c r="K184" i="15"/>
  <c r="J192" i="8"/>
  <c r="K192" i="15"/>
  <c r="J200" i="8"/>
  <c r="P200" i="8" s="1"/>
  <c r="K200" i="15"/>
  <c r="J208" i="8"/>
  <c r="K208" i="15"/>
  <c r="J216" i="8"/>
  <c r="K216" i="15"/>
  <c r="J460" i="8"/>
  <c r="K460" i="15"/>
  <c r="J539" i="8"/>
  <c r="R539" i="8" s="1"/>
  <c r="K539" i="15"/>
  <c r="J547" i="8"/>
  <c r="P547" i="8" s="1"/>
  <c r="K547" i="15"/>
  <c r="J551" i="8"/>
  <c r="K551" i="15"/>
  <c r="J555" i="8"/>
  <c r="K555" i="15"/>
  <c r="J559" i="8"/>
  <c r="R559" i="8" s="1"/>
  <c r="K559" i="15"/>
  <c r="J563" i="8"/>
  <c r="R563" i="8" s="1"/>
  <c r="K563" i="15"/>
  <c r="J567" i="8"/>
  <c r="K567" i="15"/>
  <c r="J571" i="8"/>
  <c r="K571" i="15"/>
  <c r="J575" i="8"/>
  <c r="S575" i="8" s="1"/>
  <c r="K575" i="15"/>
  <c r="J583" i="8"/>
  <c r="K583" i="15"/>
  <c r="J587" i="8"/>
  <c r="R587" i="8" s="1"/>
  <c r="K587" i="15"/>
  <c r="I328" i="8"/>
  <c r="J328" i="15"/>
  <c r="I360" i="8"/>
  <c r="J360" i="15"/>
  <c r="I392" i="8"/>
  <c r="J392" i="15"/>
  <c r="I424" i="8"/>
  <c r="J424" i="15"/>
  <c r="I456" i="8"/>
  <c r="J456" i="15"/>
  <c r="I520" i="8"/>
  <c r="J520" i="15"/>
  <c r="I438" i="8"/>
  <c r="J438" i="15"/>
  <c r="I502" i="8"/>
  <c r="J502" i="15"/>
  <c r="I574" i="8"/>
  <c r="J574" i="15"/>
  <c r="I128" i="8"/>
  <c r="J128" i="15"/>
  <c r="I146" i="8"/>
  <c r="J146" i="15"/>
  <c r="I252" i="8"/>
  <c r="J252" i="15"/>
  <c r="I290" i="8"/>
  <c r="J290" i="15"/>
  <c r="I278" i="8"/>
  <c r="J278" i="15"/>
  <c r="I522" i="8"/>
  <c r="J522" i="15"/>
  <c r="I117" i="8"/>
  <c r="J117" i="15"/>
  <c r="I125" i="8"/>
  <c r="J125" i="15"/>
  <c r="I133" i="8"/>
  <c r="J133" i="15"/>
  <c r="I141" i="8"/>
  <c r="J141" i="15"/>
  <c r="I189" i="8"/>
  <c r="J189" i="15"/>
  <c r="I197" i="8"/>
  <c r="J197" i="15"/>
  <c r="I205" i="8"/>
  <c r="J205" i="15"/>
  <c r="I213" i="8"/>
  <c r="J213" i="15"/>
  <c r="I237" i="8"/>
  <c r="J237" i="15"/>
  <c r="I245" i="8"/>
  <c r="J245" i="15"/>
  <c r="I253" i="8"/>
  <c r="J253" i="15"/>
  <c r="I261" i="8"/>
  <c r="J261" i="15"/>
  <c r="I269" i="8"/>
  <c r="J269" i="15"/>
  <c r="I277" i="8"/>
  <c r="J277" i="15"/>
  <c r="I285" i="8"/>
  <c r="J285" i="15"/>
  <c r="I301" i="8"/>
  <c r="J301" i="15"/>
  <c r="I309" i="8"/>
  <c r="J309" i="15"/>
  <c r="I349" i="8"/>
  <c r="J349" i="15"/>
  <c r="I373" i="8"/>
  <c r="J373" i="15"/>
  <c r="I405" i="8"/>
  <c r="J405" i="15"/>
  <c r="I413" i="8"/>
  <c r="J413" i="15"/>
  <c r="I429" i="8"/>
  <c r="J429" i="15"/>
  <c r="I437" i="8"/>
  <c r="J437" i="15"/>
  <c r="I445" i="8"/>
  <c r="J445" i="15"/>
  <c r="I453" i="8"/>
  <c r="J453" i="15"/>
  <c r="I461" i="8"/>
  <c r="J461" i="15"/>
  <c r="I485" i="8"/>
  <c r="J485" i="15"/>
  <c r="I493" i="8"/>
  <c r="J493" i="15"/>
  <c r="I509" i="8"/>
  <c r="J509" i="15"/>
  <c r="I525" i="8"/>
  <c r="J525" i="15"/>
  <c r="I533" i="8"/>
  <c r="J533" i="15"/>
  <c r="I573" i="8"/>
  <c r="J573" i="15"/>
  <c r="I581" i="8"/>
  <c r="J581" i="15"/>
  <c r="I589" i="8"/>
  <c r="J589" i="15"/>
  <c r="I597" i="8"/>
  <c r="J597" i="15"/>
  <c r="I158" i="8"/>
  <c r="J158" i="15"/>
  <c r="I178" i="8"/>
  <c r="J178" i="15"/>
  <c r="I194" i="8"/>
  <c r="J194" i="15"/>
  <c r="I250" i="8"/>
  <c r="J250" i="15"/>
  <c r="I292" i="8"/>
  <c r="J292" i="15"/>
  <c r="I308" i="8"/>
  <c r="J308" i="15"/>
  <c r="I340" i="8"/>
  <c r="J340" i="15"/>
  <c r="I372" i="8"/>
  <c r="J372" i="15"/>
  <c r="I532" i="8"/>
  <c r="J532" i="15"/>
  <c r="I564" i="8"/>
  <c r="J564" i="15"/>
  <c r="I596" i="8"/>
  <c r="J596" i="15"/>
  <c r="I398" i="8"/>
  <c r="J398" i="15"/>
  <c r="I462" i="8"/>
  <c r="J462" i="15"/>
  <c r="I526" i="8"/>
  <c r="J526" i="15"/>
  <c r="I582" i="8"/>
  <c r="J582" i="15"/>
  <c r="I154" i="8"/>
  <c r="J154" i="15"/>
  <c r="I204" i="8"/>
  <c r="J204" i="15"/>
  <c r="I232" i="8"/>
  <c r="J232" i="15"/>
  <c r="I276" i="8"/>
  <c r="J276" i="15"/>
  <c r="E78" i="8"/>
  <c r="H78" i="15"/>
  <c r="E110" i="8"/>
  <c r="H110" i="15"/>
  <c r="E80" i="8"/>
  <c r="H80" i="15"/>
  <c r="E112" i="8"/>
  <c r="H112" i="15"/>
  <c r="J10" i="8"/>
  <c r="Q10" i="8" s="1"/>
  <c r="K10" i="15"/>
  <c r="J26" i="8"/>
  <c r="P26" i="8" s="1"/>
  <c r="K26" i="15"/>
  <c r="J34" i="8"/>
  <c r="K34" i="15"/>
  <c r="J42" i="8"/>
  <c r="K42" i="15"/>
  <c r="J58" i="8"/>
  <c r="K58" i="15"/>
  <c r="J74" i="8"/>
  <c r="K74" i="15"/>
  <c r="J90" i="8"/>
  <c r="K90" i="15"/>
  <c r="J106" i="8"/>
  <c r="P106" i="8" s="1"/>
  <c r="K106" i="15"/>
  <c r="J122" i="8"/>
  <c r="P122" i="8" s="1"/>
  <c r="K122" i="15"/>
  <c r="J130" i="8"/>
  <c r="P130" i="8" s="1"/>
  <c r="K130" i="15"/>
  <c r="J138" i="8"/>
  <c r="P138" i="8" s="1"/>
  <c r="K138" i="15"/>
  <c r="J146" i="8"/>
  <c r="K146" i="15"/>
  <c r="J154" i="8"/>
  <c r="P154" i="8" s="1"/>
  <c r="K154" i="15"/>
  <c r="J162" i="8"/>
  <c r="P162" i="8" s="1"/>
  <c r="K162" i="15"/>
  <c r="J170" i="8"/>
  <c r="K170" i="15"/>
  <c r="J178" i="8"/>
  <c r="P178" i="8" s="1"/>
  <c r="K178" i="15"/>
  <c r="J186" i="8"/>
  <c r="P186" i="8" s="1"/>
  <c r="K186" i="15"/>
  <c r="J194" i="8"/>
  <c r="P194" i="8" s="1"/>
  <c r="K194" i="15"/>
  <c r="J202" i="8"/>
  <c r="P202" i="8" s="1"/>
  <c r="K202" i="15"/>
  <c r="J210" i="8"/>
  <c r="P210" i="8" s="1"/>
  <c r="K210" i="15"/>
  <c r="J218" i="8"/>
  <c r="Q218" i="8" s="1"/>
  <c r="K218" i="15"/>
  <c r="J282" i="8"/>
  <c r="P282" i="8" s="1"/>
  <c r="K282" i="15"/>
  <c r="J529" i="8"/>
  <c r="K529" i="15"/>
  <c r="J533" i="8"/>
  <c r="K533" i="15"/>
  <c r="J537" i="8"/>
  <c r="K537" i="15"/>
  <c r="J549" i="8"/>
  <c r="Q549" i="8" s="1"/>
  <c r="K549" i="15"/>
  <c r="J553" i="8"/>
  <c r="R553" i="8" s="1"/>
  <c r="K553" i="15"/>
  <c r="J565" i="8"/>
  <c r="K565" i="15"/>
  <c r="J569" i="8"/>
  <c r="K569" i="15"/>
  <c r="J581" i="8"/>
  <c r="K581" i="15"/>
  <c r="J585" i="8"/>
  <c r="K585" i="15"/>
  <c r="J597" i="8"/>
  <c r="R597" i="8" s="1"/>
  <c r="K597" i="15"/>
  <c r="J7" i="8"/>
  <c r="K7" i="15"/>
  <c r="J258" i="8"/>
  <c r="P258" i="8" s="1"/>
  <c r="K258" i="15"/>
  <c r="J17" i="8"/>
  <c r="K17" i="15"/>
  <c r="J33" i="8"/>
  <c r="S33" i="8" s="1"/>
  <c r="K33" i="15"/>
  <c r="J57" i="8"/>
  <c r="P57" i="8" s="1"/>
  <c r="K57" i="15"/>
  <c r="J81" i="8"/>
  <c r="K81" i="15"/>
  <c r="J306" i="8"/>
  <c r="P306" i="8" s="1"/>
  <c r="K306" i="15"/>
  <c r="J39" i="8"/>
  <c r="Q39" i="8" s="1"/>
  <c r="K39" i="15"/>
  <c r="J9" i="8"/>
  <c r="P9" i="8" s="1"/>
  <c r="K9" i="15"/>
  <c r="J41" i="8"/>
  <c r="P41" i="8" s="1"/>
  <c r="K41" i="15"/>
  <c r="J65" i="8"/>
  <c r="P65" i="8" s="1"/>
  <c r="K65" i="15"/>
  <c r="J89" i="8"/>
  <c r="K89" i="15"/>
  <c r="J242" i="8"/>
  <c r="AN242" i="8" s="1"/>
  <c r="K242" i="15"/>
  <c r="J20" i="8"/>
  <c r="K20" i="15"/>
  <c r="J28" i="8"/>
  <c r="K28" i="15"/>
  <c r="J44" i="8"/>
  <c r="K44" i="15"/>
  <c r="J52" i="8"/>
  <c r="K52" i="15"/>
  <c r="J234" i="8"/>
  <c r="P234" i="8" s="1"/>
  <c r="K234" i="15"/>
  <c r="J298" i="8"/>
  <c r="P298" i="8" s="1"/>
  <c r="K298" i="15"/>
  <c r="J321" i="8"/>
  <c r="K321" i="15"/>
  <c r="J325" i="8"/>
  <c r="R325" i="8" s="1"/>
  <c r="K325" i="15"/>
  <c r="J329" i="8"/>
  <c r="Q329" i="8" s="1"/>
  <c r="K329" i="15"/>
  <c r="J333" i="8"/>
  <c r="P333" i="8" s="1"/>
  <c r="K333" i="15"/>
  <c r="J337" i="8"/>
  <c r="AU337" i="8" s="1"/>
  <c r="K337" i="15"/>
  <c r="J341" i="8"/>
  <c r="K341" i="15"/>
  <c r="J345" i="8"/>
  <c r="Q345" i="8" s="1"/>
  <c r="K345" i="15"/>
  <c r="J349" i="8"/>
  <c r="AP349" i="8" s="1"/>
  <c r="K349" i="15"/>
  <c r="J357" i="8"/>
  <c r="K357" i="15"/>
  <c r="J361" i="8"/>
  <c r="R361" i="8" s="1"/>
  <c r="K361" i="15"/>
  <c r="J377" i="8"/>
  <c r="K377" i="15"/>
  <c r="J381" i="8"/>
  <c r="K381" i="15"/>
  <c r="J385" i="8"/>
  <c r="K385" i="15"/>
  <c r="J389" i="8"/>
  <c r="K389" i="15"/>
  <c r="J393" i="8"/>
  <c r="K393" i="15"/>
  <c r="J401" i="8"/>
  <c r="AP401" i="8" s="1"/>
  <c r="K401" i="15"/>
  <c r="J405" i="8"/>
  <c r="K405" i="15"/>
  <c r="J409" i="8"/>
  <c r="K409" i="15"/>
  <c r="J417" i="8"/>
  <c r="AQ417" i="8" s="1"/>
  <c r="K417" i="15"/>
  <c r="J13" i="8"/>
  <c r="K13" i="15"/>
  <c r="J37" i="8"/>
  <c r="Q37" i="8" s="1"/>
  <c r="K37" i="15"/>
  <c r="J61" i="8"/>
  <c r="K61" i="15"/>
  <c r="E94" i="8"/>
  <c r="E47" i="8"/>
  <c r="E111" i="8"/>
  <c r="E38" i="8"/>
  <c r="E37" i="8"/>
  <c r="E101" i="8"/>
  <c r="F426" i="8"/>
  <c r="F509" i="8"/>
  <c r="F246" i="8"/>
  <c r="F310" i="8"/>
  <c r="F260" i="8"/>
  <c r="F502" i="8"/>
  <c r="F311" i="8"/>
  <c r="F287" i="8"/>
  <c r="F255" i="8"/>
  <c r="F223" i="8"/>
  <c r="F467" i="8"/>
  <c r="F443" i="8"/>
  <c r="E31" i="8"/>
  <c r="E95" i="8"/>
  <c r="E30" i="8"/>
  <c r="E64" i="8"/>
  <c r="E21" i="8"/>
  <c r="E85" i="8"/>
  <c r="F288" i="8"/>
  <c r="F490" i="8"/>
  <c r="F525" i="8"/>
  <c r="F472" i="8"/>
  <c r="F430" i="8"/>
  <c r="F510" i="8"/>
  <c r="F295" i="8"/>
  <c r="F263" i="8"/>
  <c r="F231" i="8"/>
  <c r="F475" i="8"/>
  <c r="F451" i="8"/>
  <c r="E82" i="8"/>
  <c r="E114" i="8"/>
  <c r="E35" i="8"/>
  <c r="E69" i="8"/>
  <c r="E99" i="8"/>
  <c r="E16" i="8"/>
  <c r="E32" i="8"/>
  <c r="E48" i="8"/>
  <c r="E84" i="8"/>
  <c r="E7" i="8"/>
  <c r="E41" i="8"/>
  <c r="E71" i="8"/>
  <c r="E105" i="8"/>
  <c r="F264" i="8"/>
  <c r="F434" i="8"/>
  <c r="F495" i="8"/>
  <c r="F519" i="8"/>
  <c r="F480" i="8"/>
  <c r="E52" i="8"/>
  <c r="E15" i="8"/>
  <c r="E81" i="8"/>
  <c r="E22" i="8"/>
  <c r="E56" i="8"/>
  <c r="E96" i="8"/>
  <c r="E51" i="8"/>
  <c r="F224" i="8"/>
  <c r="F458" i="8"/>
  <c r="F517" i="8"/>
  <c r="F440" i="8"/>
  <c r="F292" i="8"/>
  <c r="F494" i="8"/>
  <c r="F526" i="8"/>
  <c r="F279" i="8"/>
  <c r="F247" i="8"/>
  <c r="F491" i="8"/>
  <c r="F459" i="8"/>
  <c r="F427" i="8"/>
  <c r="E66" i="8"/>
  <c r="E98" i="8"/>
  <c r="E19" i="8"/>
  <c r="E53" i="8"/>
  <c r="E83" i="8"/>
  <c r="E8" i="8"/>
  <c r="E24" i="8"/>
  <c r="E40" i="8"/>
  <c r="E58" i="8"/>
  <c r="E68" i="8"/>
  <c r="E100" i="8"/>
  <c r="E25" i="8"/>
  <c r="E55" i="8"/>
  <c r="E89" i="8"/>
  <c r="F232" i="8"/>
  <c r="F296" i="8"/>
  <c r="F466" i="8"/>
  <c r="F503" i="8"/>
  <c r="F511" i="8"/>
  <c r="F222" i="8"/>
  <c r="F254" i="8"/>
  <c r="F286" i="8"/>
  <c r="F318" i="8"/>
  <c r="F448" i="8"/>
  <c r="F236" i="8"/>
  <c r="F268" i="8"/>
  <c r="F300" i="8"/>
  <c r="F438" i="8"/>
  <c r="F470" i="8"/>
  <c r="F496" i="8"/>
  <c r="F504" i="8"/>
  <c r="F512" i="8"/>
  <c r="F520" i="8"/>
  <c r="F317" i="8"/>
  <c r="F309" i="8"/>
  <c r="F301" i="8"/>
  <c r="F293" i="8"/>
  <c r="F285" i="8"/>
  <c r="F277" i="8"/>
  <c r="F269" i="8"/>
  <c r="F261" i="8"/>
  <c r="F253" i="8"/>
  <c r="F245" i="8"/>
  <c r="F237" i="8"/>
  <c r="F229" i="8"/>
  <c r="F221" i="8"/>
  <c r="F489" i="8"/>
  <c r="F481" i="8"/>
  <c r="F473" i="8"/>
  <c r="F465" i="8"/>
  <c r="F457" i="8"/>
  <c r="F449" i="8"/>
  <c r="F441" i="8"/>
  <c r="F433" i="8"/>
  <c r="F425" i="8"/>
  <c r="E70" i="8"/>
  <c r="E102" i="8"/>
  <c r="F240" i="8"/>
  <c r="F272" i="8"/>
  <c r="F304" i="8"/>
  <c r="F442" i="8"/>
  <c r="F474" i="8"/>
  <c r="F497" i="8"/>
  <c r="F505" i="8"/>
  <c r="F513" i="8"/>
  <c r="F521" i="8"/>
  <c r="F230" i="8"/>
  <c r="F262" i="8"/>
  <c r="F294" i="8"/>
  <c r="F424" i="8"/>
  <c r="F456" i="8"/>
  <c r="F488" i="8"/>
  <c r="F244" i="8"/>
  <c r="F276" i="8"/>
  <c r="F308" i="8"/>
  <c r="F446" i="8"/>
  <c r="F478" i="8"/>
  <c r="F498" i="8"/>
  <c r="F506" i="8"/>
  <c r="F514" i="8"/>
  <c r="F522" i="8"/>
  <c r="F315" i="8"/>
  <c r="F307" i="8"/>
  <c r="F299" i="8"/>
  <c r="F291" i="8"/>
  <c r="F283" i="8"/>
  <c r="F275" i="8"/>
  <c r="F267" i="8"/>
  <c r="F259" i="8"/>
  <c r="F251" i="8"/>
  <c r="F243" i="8"/>
  <c r="F235" i="8"/>
  <c r="F227" i="8"/>
  <c r="F219" i="8"/>
  <c r="F487" i="8"/>
  <c r="F479" i="8"/>
  <c r="F471" i="8"/>
  <c r="F463" i="8"/>
  <c r="F455" i="8"/>
  <c r="F447" i="8"/>
  <c r="F439" i="8"/>
  <c r="F431" i="8"/>
  <c r="E65" i="8"/>
  <c r="E14" i="8"/>
  <c r="E46" i="8"/>
  <c r="E67" i="8"/>
  <c r="F256" i="8"/>
  <c r="F501" i="8"/>
  <c r="F278" i="8"/>
  <c r="F228" i="8"/>
  <c r="F462" i="8"/>
  <c r="F518" i="8"/>
  <c r="F303" i="8"/>
  <c r="F271" i="8"/>
  <c r="F239" i="8"/>
  <c r="F483" i="8"/>
  <c r="F435" i="8"/>
  <c r="E20" i="8"/>
  <c r="E108" i="8"/>
  <c r="F248" i="8"/>
  <c r="F280" i="8"/>
  <c r="F312" i="8"/>
  <c r="F450" i="8"/>
  <c r="F482" i="8"/>
  <c r="F499" i="8"/>
  <c r="F507" i="8"/>
  <c r="F515" i="8"/>
  <c r="F523" i="8"/>
  <c r="F238" i="8"/>
  <c r="F270" i="8"/>
  <c r="F302" i="8"/>
  <c r="F432" i="8"/>
  <c r="F464" i="8"/>
  <c r="F220" i="8"/>
  <c r="F252" i="8"/>
  <c r="F284" i="8"/>
  <c r="F316" i="8"/>
  <c r="F454" i="8"/>
  <c r="F486" i="8"/>
  <c r="F500" i="8"/>
  <c r="F508" i="8"/>
  <c r="F516" i="8"/>
  <c r="F524" i="8"/>
  <c r="F313" i="8"/>
  <c r="F305" i="8"/>
  <c r="F297" i="8"/>
  <c r="F289" i="8"/>
  <c r="F281" i="8"/>
  <c r="F273" i="8"/>
  <c r="F265" i="8"/>
  <c r="F257" i="8"/>
  <c r="F249" i="8"/>
  <c r="F241" i="8"/>
  <c r="F233" i="8"/>
  <c r="F225" i="8"/>
  <c r="F493" i="8"/>
  <c r="F485" i="8"/>
  <c r="F477" i="8"/>
  <c r="F469" i="8"/>
  <c r="F461" i="8"/>
  <c r="F453" i="8"/>
  <c r="F445" i="8"/>
  <c r="F437" i="8"/>
  <c r="F429" i="8"/>
  <c r="CX5" i="15"/>
  <c r="BK5" i="15" s="1"/>
  <c r="AQ388" i="8" l="1"/>
  <c r="AR345" i="8"/>
  <c r="AQ320" i="8"/>
  <c r="AQ394" i="8"/>
  <c r="AU330" i="8"/>
  <c r="AQ407" i="8"/>
  <c r="AS346" i="8"/>
  <c r="P175" i="8"/>
  <c r="Q175" i="8"/>
  <c r="AR320" i="8"/>
  <c r="AR347" i="8"/>
  <c r="P94" i="8"/>
  <c r="Q94" i="8"/>
  <c r="AQ360" i="8"/>
  <c r="AR407" i="8"/>
  <c r="AV492" i="8"/>
  <c r="AT330" i="8"/>
  <c r="AQ374" i="8"/>
  <c r="AP364" i="8"/>
  <c r="P89" i="8"/>
  <c r="Q89" i="8"/>
  <c r="AS359" i="8"/>
  <c r="AR328" i="8"/>
  <c r="R328" i="8"/>
  <c r="P75" i="8"/>
  <c r="Q75" i="8"/>
  <c r="AP407" i="8"/>
  <c r="AU324" i="8"/>
  <c r="AR415" i="8"/>
  <c r="AR378" i="8"/>
  <c r="AT391" i="8"/>
  <c r="P74" i="8"/>
  <c r="Q74" i="8"/>
  <c r="AU360" i="8"/>
  <c r="AQ359" i="8"/>
  <c r="AU375" i="8"/>
  <c r="AT349" i="8"/>
  <c r="AT374" i="8"/>
  <c r="P170" i="8"/>
  <c r="Q170" i="8"/>
  <c r="R135" i="8"/>
  <c r="Q135" i="8"/>
  <c r="AR364" i="8"/>
  <c r="AS416" i="8"/>
  <c r="AP379" i="8"/>
  <c r="AQ346" i="8"/>
  <c r="AP345" i="8"/>
  <c r="AS360" i="8"/>
  <c r="AT359" i="8"/>
  <c r="AQ347" i="8"/>
  <c r="AS391" i="8"/>
  <c r="AS337" i="8"/>
  <c r="P10" i="8"/>
  <c r="R10" i="8"/>
  <c r="AT328" i="8"/>
  <c r="AP370" i="8"/>
  <c r="AU416" i="8"/>
  <c r="AQ378" i="8"/>
  <c r="AP417" i="8"/>
  <c r="Q417" i="8"/>
  <c r="P67" i="8"/>
  <c r="R67" i="8"/>
  <c r="P82" i="8"/>
  <c r="Q82" i="8"/>
  <c r="P173" i="8"/>
  <c r="Q173" i="8"/>
  <c r="AT394" i="8"/>
  <c r="R394" i="8"/>
  <c r="P126" i="8"/>
  <c r="Q126" i="8"/>
  <c r="AL242" i="8"/>
  <c r="AS375" i="8"/>
  <c r="AQ401" i="8"/>
  <c r="AU394" i="8"/>
  <c r="AS370" i="8"/>
  <c r="AU378" i="8"/>
  <c r="AQ375" i="8"/>
  <c r="AT347" i="8"/>
  <c r="AT364" i="8"/>
  <c r="AS415" i="8"/>
  <c r="AT370" i="8"/>
  <c r="AQ416" i="8"/>
  <c r="AS394" i="8"/>
  <c r="AR391" i="8"/>
  <c r="AU345" i="8"/>
  <c r="AR360" i="8"/>
  <c r="AU407" i="8"/>
  <c r="AR401" i="8"/>
  <c r="AT337" i="8"/>
  <c r="AQ328" i="8"/>
  <c r="AR359" i="8"/>
  <c r="AP388" i="8"/>
  <c r="AR324" i="8"/>
  <c r="BD585" i="8"/>
  <c r="AG169" i="8"/>
  <c r="AY491" i="8"/>
  <c r="AY533" i="8"/>
  <c r="AY238" i="8"/>
  <c r="AY286" i="8"/>
  <c r="AY478" i="8"/>
  <c r="AY487" i="8"/>
  <c r="AY492" i="8"/>
  <c r="AY189" i="8"/>
  <c r="AY46" i="8"/>
  <c r="AY62" i="8"/>
  <c r="AY110" i="8"/>
  <c r="AY142" i="8"/>
  <c r="AY254" i="8"/>
  <c r="AY430" i="8"/>
  <c r="AY507" i="8"/>
  <c r="AY58" i="8"/>
  <c r="AY126" i="8"/>
  <c r="AY158" i="8"/>
  <c r="AY270" i="8"/>
  <c r="AY446" i="8"/>
  <c r="AY494" i="8"/>
  <c r="AY116" i="8"/>
  <c r="AY148" i="8"/>
  <c r="AY457" i="8"/>
  <c r="AY21" i="8"/>
  <c r="AY127" i="8"/>
  <c r="AY159" i="8"/>
  <c r="AY255" i="8"/>
  <c r="AY260" i="8"/>
  <c r="AY526" i="8"/>
  <c r="AY63" i="8"/>
  <c r="AY68" i="8"/>
  <c r="AY132" i="8"/>
  <c r="AY69" i="8"/>
  <c r="AY31" i="8"/>
  <c r="AY111" i="8"/>
  <c r="AY143" i="8"/>
  <c r="AY239" i="8"/>
  <c r="AY271" i="8"/>
  <c r="AY20" i="8"/>
  <c r="AY244" i="8"/>
  <c r="AY276" i="8"/>
  <c r="AY454" i="8"/>
  <c r="AY151" i="8"/>
  <c r="AY140" i="8"/>
  <c r="AY61" i="8"/>
  <c r="AY109" i="8"/>
  <c r="AY114" i="8"/>
  <c r="AY130" i="8"/>
  <c r="AY434" i="8"/>
  <c r="AY514" i="8"/>
  <c r="AY117" i="8"/>
  <c r="AY261" i="8"/>
  <c r="AY277" i="8"/>
  <c r="AY22" i="8"/>
  <c r="AY70" i="8"/>
  <c r="AY246" i="8"/>
  <c r="AY470" i="8"/>
  <c r="AY268" i="8"/>
  <c r="AY242" i="8"/>
  <c r="AY258" i="8"/>
  <c r="AY450" i="8"/>
  <c r="AY150" i="8"/>
  <c r="AY518" i="8"/>
  <c r="AY28" i="8"/>
  <c r="AY29" i="8"/>
  <c r="AY253" i="8"/>
  <c r="AY466" i="8"/>
  <c r="AY85" i="8"/>
  <c r="AY101" i="8"/>
  <c r="AY149" i="8"/>
  <c r="AY245" i="8"/>
  <c r="AY71" i="8"/>
  <c r="AY231" i="8"/>
  <c r="AY18" i="8"/>
  <c r="AY66" i="8"/>
  <c r="AY146" i="8"/>
  <c r="AY162" i="8"/>
  <c r="AY274" i="8"/>
  <c r="AY482" i="8"/>
  <c r="AY498" i="8"/>
  <c r="AY19" i="8"/>
  <c r="AY35" i="8"/>
  <c r="AY67" i="8"/>
  <c r="AY115" i="8"/>
  <c r="AY131" i="8"/>
  <c r="AY232" i="8"/>
  <c r="AY248" i="8"/>
  <c r="AY517" i="8"/>
  <c r="AY259" i="8"/>
  <c r="AY275" i="8"/>
  <c r="AY152" i="8"/>
  <c r="AY147" i="8"/>
  <c r="AY72" i="8"/>
  <c r="AY264" i="8"/>
  <c r="AY243" i="8"/>
  <c r="AY120" i="8"/>
  <c r="AY136" i="8"/>
  <c r="AY280" i="8"/>
  <c r="BD42" i="8"/>
  <c r="BD94" i="8"/>
  <c r="BD462" i="8"/>
  <c r="BD478" i="8"/>
  <c r="BD590" i="8"/>
  <c r="BD531" i="8"/>
  <c r="BD421" i="8"/>
  <c r="BD78" i="8"/>
  <c r="BD250" i="8"/>
  <c r="BD412" i="8"/>
  <c r="BD430" i="8"/>
  <c r="BD510" i="8"/>
  <c r="BD591" i="8"/>
  <c r="BD461" i="8"/>
  <c r="BD95" i="8"/>
  <c r="BD252" i="8"/>
  <c r="BD128" i="8"/>
  <c r="BD118" i="8"/>
  <c r="BD446" i="8"/>
  <c r="BD494" i="8"/>
  <c r="BD509" i="8"/>
  <c r="BD431" i="8"/>
  <c r="BD499" i="8"/>
  <c r="BD519" i="8"/>
  <c r="BD452" i="8"/>
  <c r="BD516" i="8"/>
  <c r="BD532" i="8"/>
  <c r="BD37" i="8"/>
  <c r="BD574" i="8"/>
  <c r="BD479" i="8"/>
  <c r="BD436" i="8"/>
  <c r="BD500" i="8"/>
  <c r="BD526" i="8"/>
  <c r="BD542" i="8"/>
  <c r="BD559" i="8"/>
  <c r="BD79" i="8"/>
  <c r="BD463" i="8"/>
  <c r="BD587" i="8"/>
  <c r="BD84" i="8"/>
  <c r="BD100" i="8"/>
  <c r="BD420" i="8"/>
  <c r="BD484" i="8"/>
  <c r="BD457" i="8"/>
  <c r="BD505" i="8"/>
  <c r="BD557" i="8"/>
  <c r="BD85" i="8"/>
  <c r="BD553" i="8"/>
  <c r="BD31" i="8"/>
  <c r="BD447" i="8"/>
  <c r="BD489" i="8"/>
  <c r="BD36" i="8"/>
  <c r="BD468" i="8"/>
  <c r="BD548" i="8"/>
  <c r="BD596" i="8"/>
  <c r="BD425" i="8"/>
  <c r="BD454" i="8"/>
  <c r="BD550" i="8"/>
  <c r="BD515" i="8"/>
  <c r="BD444" i="8"/>
  <c r="BD434" i="8"/>
  <c r="BD514" i="8"/>
  <c r="BD102" i="8"/>
  <c r="BD470" i="8"/>
  <c r="BD513" i="8"/>
  <c r="BD450" i="8"/>
  <c r="BD562" i="8"/>
  <c r="BD518" i="8"/>
  <c r="BD76" i="8"/>
  <c r="BD524" i="8"/>
  <c r="BD572" i="8"/>
  <c r="BD445" i="8"/>
  <c r="BD98" i="8"/>
  <c r="BD466" i="8"/>
  <c r="BD101" i="8"/>
  <c r="BD441" i="8"/>
  <c r="BD581" i="8"/>
  <c r="BD103" i="8"/>
  <c r="BD471" i="8"/>
  <c r="BD535" i="8"/>
  <c r="BD476" i="8"/>
  <c r="BD34" i="8"/>
  <c r="BD82" i="8"/>
  <c r="BD482" i="8"/>
  <c r="BD498" i="8"/>
  <c r="BD469" i="8"/>
  <c r="BD35" i="8"/>
  <c r="BD83" i="8"/>
  <c r="BD503" i="8"/>
  <c r="BD424" i="8"/>
  <c r="BD488" i="8"/>
  <c r="BD546" i="8"/>
  <c r="BD495" i="8"/>
  <c r="BD539" i="8"/>
  <c r="BD433" i="8"/>
  <c r="BD483" i="8"/>
  <c r="BD595" i="8"/>
  <c r="BD104" i="8"/>
  <c r="BD472" i="8"/>
  <c r="BD552" i="8"/>
  <c r="BD578" i="8"/>
  <c r="BD467" i="8"/>
  <c r="BD589" i="8"/>
  <c r="BD40" i="8"/>
  <c r="BD88" i="8"/>
  <c r="BD456" i="8"/>
  <c r="BD520" i="8"/>
  <c r="BD536" i="8"/>
  <c r="BD517" i="8"/>
  <c r="BD99" i="8"/>
  <c r="BD435" i="8"/>
  <c r="BD451" i="8"/>
  <c r="BD527" i="8"/>
  <c r="BD429" i="8"/>
  <c r="BD501" i="8"/>
  <c r="BD549" i="8"/>
  <c r="BD440" i="8"/>
  <c r="BD504" i="8"/>
  <c r="BD584" i="8"/>
  <c r="AA409" i="8"/>
  <c r="BB393" i="8"/>
  <c r="AD361" i="8"/>
  <c r="AW361" i="8"/>
  <c r="AG361" i="8"/>
  <c r="AW345" i="8"/>
  <c r="AG345" i="8"/>
  <c r="AA329" i="8"/>
  <c r="BB313" i="8"/>
  <c r="AY249" i="8"/>
  <c r="BB249" i="8"/>
  <c r="BE249" i="8"/>
  <c r="Y249" i="8"/>
  <c r="AY233" i="8"/>
  <c r="BB233" i="8"/>
  <c r="BB217" i="8"/>
  <c r="AZ217" i="8"/>
  <c r="AW201" i="8"/>
  <c r="AG201" i="8"/>
  <c r="AW185" i="8"/>
  <c r="AG185" i="8"/>
  <c r="AW169" i="8"/>
  <c r="AY153" i="8"/>
  <c r="BB153" i="8"/>
  <c r="BE153" i="8"/>
  <c r="Y153" i="8"/>
  <c r="AY137" i="8"/>
  <c r="AY105" i="8"/>
  <c r="AH105" i="8"/>
  <c r="BD105" i="8"/>
  <c r="X105" i="8"/>
  <c r="AY89" i="8"/>
  <c r="AH89" i="8"/>
  <c r="BD89" i="8"/>
  <c r="X89" i="8"/>
  <c r="BC9" i="8"/>
  <c r="BD568" i="8"/>
  <c r="X568" i="8"/>
  <c r="BB547" i="8"/>
  <c r="BB135" i="8"/>
  <c r="BB583" i="8"/>
  <c r="BB579" i="8"/>
  <c r="BB238" i="8"/>
  <c r="BB286" i="8"/>
  <c r="BB531" i="8"/>
  <c r="BB44" i="8"/>
  <c r="BB288" i="8"/>
  <c r="BB320" i="8"/>
  <c r="BB62" i="8"/>
  <c r="BB110" i="8"/>
  <c r="BB142" i="8"/>
  <c r="BB254" i="8"/>
  <c r="BB74" i="8"/>
  <c r="BB186" i="8"/>
  <c r="BB597" i="8"/>
  <c r="BB11" i="8"/>
  <c r="BB544" i="8"/>
  <c r="BB545" i="8"/>
  <c r="BB540" i="8"/>
  <c r="BB54" i="8"/>
  <c r="BB55" i="8"/>
  <c r="BB316" i="8"/>
  <c r="BB593" i="8"/>
  <c r="BB126" i="8"/>
  <c r="BB158" i="8"/>
  <c r="BB270" i="8"/>
  <c r="BB207" i="8"/>
  <c r="BB116" i="8"/>
  <c r="BB148" i="8"/>
  <c r="BB21" i="8"/>
  <c r="BB127" i="8"/>
  <c r="BB159" i="8"/>
  <c r="BB223" i="8"/>
  <c r="BB255" i="8"/>
  <c r="BB319" i="8"/>
  <c r="BB335" i="8"/>
  <c r="BB351" i="8"/>
  <c r="BB367" i="8"/>
  <c r="BB383" i="8"/>
  <c r="BB399" i="8"/>
  <c r="BB260" i="8"/>
  <c r="BB63" i="8"/>
  <c r="BB175" i="8"/>
  <c r="BB303" i="8"/>
  <c r="BB68" i="8"/>
  <c r="BB132" i="8"/>
  <c r="BB69" i="8"/>
  <c r="BB111" i="8"/>
  <c r="BB143" i="8"/>
  <c r="BB191" i="8"/>
  <c r="BB239" i="8"/>
  <c r="BB271" i="8"/>
  <c r="BB20" i="8"/>
  <c r="BB244" i="8"/>
  <c r="BB276" i="8"/>
  <c r="BB341" i="8"/>
  <c r="BB151" i="8"/>
  <c r="BB140" i="8"/>
  <c r="BB61" i="8"/>
  <c r="BB109" i="8"/>
  <c r="BB397" i="8"/>
  <c r="BB114" i="8"/>
  <c r="BB130" i="8"/>
  <c r="BB117" i="8"/>
  <c r="BB181" i="8"/>
  <c r="BB261" i="8"/>
  <c r="BB277" i="8"/>
  <c r="BB293" i="8"/>
  <c r="BB357" i="8"/>
  <c r="BB373" i="8"/>
  <c r="BB22" i="8"/>
  <c r="BB70" i="8"/>
  <c r="BB246" i="8"/>
  <c r="BB199" i="8"/>
  <c r="BB407" i="8"/>
  <c r="BB268" i="8"/>
  <c r="BB258" i="8"/>
  <c r="BB197" i="8"/>
  <c r="BB213" i="8"/>
  <c r="BB229" i="8"/>
  <c r="BB309" i="8"/>
  <c r="BB389" i="8"/>
  <c r="BB150" i="8"/>
  <c r="BB295" i="8"/>
  <c r="BB359" i="8"/>
  <c r="BB28" i="8"/>
  <c r="BB29" i="8"/>
  <c r="BB173" i="8"/>
  <c r="BB205" i="8"/>
  <c r="BB253" i="8"/>
  <c r="BB242" i="8"/>
  <c r="BB149" i="8"/>
  <c r="BB245" i="8"/>
  <c r="BB325" i="8"/>
  <c r="BB405" i="8"/>
  <c r="BB71" i="8"/>
  <c r="BB231" i="8"/>
  <c r="BB317" i="8"/>
  <c r="BB18" i="8"/>
  <c r="BB66" i="8"/>
  <c r="BB146" i="8"/>
  <c r="BB162" i="8"/>
  <c r="BB274" i="8"/>
  <c r="BB19" i="8"/>
  <c r="BB67" i="8"/>
  <c r="BB115" i="8"/>
  <c r="BB131" i="8"/>
  <c r="BB179" i="8"/>
  <c r="BB211" i="8"/>
  <c r="BB243" i="8"/>
  <c r="BB419" i="8"/>
  <c r="BB232" i="8"/>
  <c r="BB248" i="8"/>
  <c r="BB280" i="8"/>
  <c r="BB259" i="8"/>
  <c r="BB275" i="8"/>
  <c r="BB152" i="8"/>
  <c r="BB147" i="8"/>
  <c r="BB195" i="8"/>
  <c r="BB227" i="8"/>
  <c r="BB291" i="8"/>
  <c r="BB307" i="8"/>
  <c r="BB387" i="8"/>
  <c r="BB403" i="8"/>
  <c r="BB72" i="8"/>
  <c r="BB323" i="8"/>
  <c r="BB339" i="8"/>
  <c r="BB355" i="8"/>
  <c r="BB371" i="8"/>
  <c r="BB120" i="8"/>
  <c r="BB136" i="8"/>
  <c r="BB264" i="8"/>
  <c r="AG39" i="8"/>
  <c r="AG86" i="8"/>
  <c r="AG506" i="8"/>
  <c r="AG38" i="8"/>
  <c r="AG350" i="8"/>
  <c r="AG511" i="8"/>
  <c r="AG92" i="8"/>
  <c r="AG460" i="8"/>
  <c r="AG490" i="8"/>
  <c r="AG491" i="8"/>
  <c r="AG96" i="8"/>
  <c r="AG480" i="8"/>
  <c r="AG449" i="8"/>
  <c r="AG533" i="8"/>
  <c r="AG174" i="8"/>
  <c r="AG190" i="8"/>
  <c r="AG206" i="8"/>
  <c r="AG222" i="8"/>
  <c r="AG318" i="8"/>
  <c r="AG382" i="8"/>
  <c r="AG428" i="8"/>
  <c r="AG426" i="8"/>
  <c r="AG475" i="8"/>
  <c r="AG48" i="8"/>
  <c r="AG416" i="8"/>
  <c r="AG33" i="8"/>
  <c r="AG529" i="8"/>
  <c r="AG588" i="8"/>
  <c r="AG141" i="8"/>
  <c r="AG302" i="8"/>
  <c r="AG366" i="8"/>
  <c r="AG175" i="8"/>
  <c r="AG180" i="8"/>
  <c r="AG388" i="8"/>
  <c r="AG404" i="8"/>
  <c r="AG191" i="8"/>
  <c r="AG228" i="8"/>
  <c r="AG308" i="8"/>
  <c r="AG324" i="8"/>
  <c r="AG340" i="8"/>
  <c r="AG356" i="8"/>
  <c r="AG372" i="8"/>
  <c r="AG398" i="8"/>
  <c r="AG207" i="8"/>
  <c r="AG319" i="8"/>
  <c r="AG335" i="8"/>
  <c r="AG351" i="8"/>
  <c r="AG367" i="8"/>
  <c r="AG383" i="8"/>
  <c r="AG399" i="8"/>
  <c r="AG212" i="8"/>
  <c r="AG292" i="8"/>
  <c r="AG334" i="8"/>
  <c r="AG223" i="8"/>
  <c r="AG303" i="8"/>
  <c r="AG196" i="8"/>
  <c r="AG309" i="8"/>
  <c r="AG389" i="8"/>
  <c r="AG342" i="8"/>
  <c r="AG406" i="8"/>
  <c r="AG300" i="8"/>
  <c r="AG322" i="8"/>
  <c r="AG338" i="8"/>
  <c r="AG386" i="8"/>
  <c r="AG325" i="8"/>
  <c r="AG405" i="8"/>
  <c r="AG294" i="8"/>
  <c r="AG317" i="8"/>
  <c r="AG306" i="8"/>
  <c r="AG370" i="8"/>
  <c r="AG181" i="8"/>
  <c r="AG341" i="8"/>
  <c r="AG198" i="8"/>
  <c r="AG407" i="8"/>
  <c r="AG397" i="8"/>
  <c r="AG178" i="8"/>
  <c r="AG194" i="8"/>
  <c r="AG210" i="8"/>
  <c r="AG290" i="8"/>
  <c r="AG354" i="8"/>
  <c r="AG197" i="8"/>
  <c r="AG213" i="8"/>
  <c r="AG229" i="8"/>
  <c r="AG293" i="8"/>
  <c r="AG357" i="8"/>
  <c r="AG373" i="8"/>
  <c r="AG199" i="8"/>
  <c r="AG295" i="8"/>
  <c r="AG359" i="8"/>
  <c r="AG220" i="8"/>
  <c r="AG364" i="8"/>
  <c r="AG396" i="8"/>
  <c r="AG173" i="8"/>
  <c r="AG205" i="8"/>
  <c r="AG50" i="8"/>
  <c r="AG226" i="8"/>
  <c r="AG402" i="8"/>
  <c r="AG195" i="8"/>
  <c r="AG227" i="8"/>
  <c r="AG323" i="8"/>
  <c r="AG339" i="8"/>
  <c r="AG355" i="8"/>
  <c r="AG371" i="8"/>
  <c r="AG168" i="8"/>
  <c r="AG179" i="8"/>
  <c r="AG211" i="8"/>
  <c r="AG200" i="8"/>
  <c r="AG216" i="8"/>
  <c r="AG296" i="8"/>
  <c r="AG328" i="8"/>
  <c r="AG344" i="8"/>
  <c r="AG392" i="8"/>
  <c r="AG291" i="8"/>
  <c r="AG307" i="8"/>
  <c r="AG387" i="8"/>
  <c r="AG403" i="8"/>
  <c r="AG184" i="8"/>
  <c r="AG312" i="8"/>
  <c r="AG360" i="8"/>
  <c r="AG376" i="8"/>
  <c r="AG408" i="8"/>
  <c r="AE262" i="8"/>
  <c r="AE138" i="8"/>
  <c r="AE464" i="8"/>
  <c r="AE65" i="8"/>
  <c r="AE428" i="8"/>
  <c r="AE234" i="8"/>
  <c r="AE256" i="8"/>
  <c r="AE145" i="8"/>
  <c r="AE526" i="8"/>
  <c r="AE47" i="8"/>
  <c r="AE157" i="8"/>
  <c r="AE285" i="8"/>
  <c r="AE528" i="8"/>
  <c r="AE113" i="8"/>
  <c r="AE108" i="8"/>
  <c r="AE45" i="8"/>
  <c r="AE478" i="8"/>
  <c r="AE84" i="8"/>
  <c r="AE100" i="8"/>
  <c r="AE76" i="8"/>
  <c r="AE34" i="8"/>
  <c r="AE514" i="8"/>
  <c r="AE88" i="8"/>
  <c r="AE104" i="8"/>
  <c r="AD374" i="8"/>
  <c r="AD343" i="8"/>
  <c r="AD442" i="8"/>
  <c r="AD432" i="8"/>
  <c r="AD375" i="8"/>
  <c r="AD39" i="8"/>
  <c r="AD391" i="8"/>
  <c r="AD77" i="8"/>
  <c r="AD522" i="8"/>
  <c r="AD75" i="8"/>
  <c r="AD315" i="8"/>
  <c r="AD347" i="8"/>
  <c r="AD395" i="8"/>
  <c r="AD326" i="8"/>
  <c r="AD221" i="8"/>
  <c r="AD269" i="8"/>
  <c r="AD311" i="8"/>
  <c r="AD448" i="8"/>
  <c r="AD193" i="8"/>
  <c r="AD390" i="8"/>
  <c r="AD327" i="8"/>
  <c r="AD508" i="8"/>
  <c r="AD453" i="8"/>
  <c r="AD299" i="8"/>
  <c r="AD331" i="8"/>
  <c r="AD363" i="8"/>
  <c r="AD477" i="8"/>
  <c r="AD497" i="8"/>
  <c r="AD93" i="8"/>
  <c r="AD175" i="8"/>
  <c r="AD191" i="8"/>
  <c r="AD564" i="8"/>
  <c r="AD207" i="8"/>
  <c r="AD287" i="8"/>
  <c r="AD223" i="8"/>
  <c r="AD309" i="8"/>
  <c r="AD389" i="8"/>
  <c r="AD325" i="8"/>
  <c r="AD405" i="8"/>
  <c r="AD317" i="8"/>
  <c r="AD397" i="8"/>
  <c r="AD341" i="8"/>
  <c r="AD293" i="8"/>
  <c r="AD357" i="8"/>
  <c r="AD373" i="8"/>
  <c r="AD199" i="8"/>
  <c r="AD195" i="8"/>
  <c r="AD227" i="8"/>
  <c r="AD567" i="8"/>
  <c r="AD179" i="8"/>
  <c r="AD211" i="8"/>
  <c r="AD589" i="8"/>
  <c r="AD409" i="8"/>
  <c r="AW409" i="8"/>
  <c r="AG409" i="8"/>
  <c r="AA393" i="8"/>
  <c r="BB377" i="8"/>
  <c r="AD329" i="8"/>
  <c r="AG329" i="8"/>
  <c r="BB297" i="8"/>
  <c r="BB201" i="8"/>
  <c r="BB185" i="8"/>
  <c r="BB169" i="8"/>
  <c r="AD565" i="8"/>
  <c r="AH473" i="8"/>
  <c r="BD473" i="8"/>
  <c r="X473" i="8"/>
  <c r="BD437" i="8"/>
  <c r="AW55" i="8"/>
  <c r="AW86" i="8"/>
  <c r="AW135" i="8"/>
  <c r="AW506" i="8"/>
  <c r="AW38" i="8"/>
  <c r="AW350" i="8"/>
  <c r="AW511" i="8"/>
  <c r="AW92" i="8"/>
  <c r="AW460" i="8"/>
  <c r="AW490" i="8"/>
  <c r="AW491" i="8"/>
  <c r="AW96" i="8"/>
  <c r="AW480" i="8"/>
  <c r="AW449" i="8"/>
  <c r="AW533" i="8"/>
  <c r="AW174" i="8"/>
  <c r="AW190" i="8"/>
  <c r="AW206" i="8"/>
  <c r="AW222" i="8"/>
  <c r="AW318" i="8"/>
  <c r="AW382" i="8"/>
  <c r="AW531" i="8"/>
  <c r="AW428" i="8"/>
  <c r="AW74" i="8"/>
  <c r="AW426" i="8"/>
  <c r="AW475" i="8"/>
  <c r="AW416" i="8"/>
  <c r="AW33" i="8"/>
  <c r="AW529" i="8"/>
  <c r="AW588" i="8"/>
  <c r="AW141" i="8"/>
  <c r="AW302" i="8"/>
  <c r="AW366" i="8"/>
  <c r="AW175" i="8"/>
  <c r="AW52" i="8"/>
  <c r="AW180" i="8"/>
  <c r="AW388" i="8"/>
  <c r="AW404" i="8"/>
  <c r="AW191" i="8"/>
  <c r="AW228" i="8"/>
  <c r="AW308" i="8"/>
  <c r="AW324" i="8"/>
  <c r="AW340" i="8"/>
  <c r="AW356" i="8"/>
  <c r="AW372" i="8"/>
  <c r="AW398" i="8"/>
  <c r="AW207" i="8"/>
  <c r="AW319" i="8"/>
  <c r="AW335" i="8"/>
  <c r="AW351" i="8"/>
  <c r="AW367" i="8"/>
  <c r="AW383" i="8"/>
  <c r="AW399" i="8"/>
  <c r="AW212" i="8"/>
  <c r="AW292" i="8"/>
  <c r="AW334" i="8"/>
  <c r="AW15" i="8"/>
  <c r="AW223" i="8"/>
  <c r="AW303" i="8"/>
  <c r="AW196" i="8"/>
  <c r="AW309" i="8"/>
  <c r="AW389" i="8"/>
  <c r="AW342" i="8"/>
  <c r="AW406" i="8"/>
  <c r="AW300" i="8"/>
  <c r="AW322" i="8"/>
  <c r="AW338" i="8"/>
  <c r="AW386" i="8"/>
  <c r="AW325" i="8"/>
  <c r="AW405" i="8"/>
  <c r="AW294" i="8"/>
  <c r="AW317" i="8"/>
  <c r="AW306" i="8"/>
  <c r="AW370" i="8"/>
  <c r="AW181" i="8"/>
  <c r="AW341" i="8"/>
  <c r="AW198" i="8"/>
  <c r="AW407" i="8"/>
  <c r="AW397" i="8"/>
  <c r="AW178" i="8"/>
  <c r="AW194" i="8"/>
  <c r="AW210" i="8"/>
  <c r="AW290" i="8"/>
  <c r="AW354" i="8"/>
  <c r="AW197" i="8"/>
  <c r="AW213" i="8"/>
  <c r="AW229" i="8"/>
  <c r="AW293" i="8"/>
  <c r="AW357" i="8"/>
  <c r="AW373" i="8"/>
  <c r="AW7" i="8"/>
  <c r="AW199" i="8"/>
  <c r="AW295" i="8"/>
  <c r="AW359" i="8"/>
  <c r="AW220" i="8"/>
  <c r="AW364" i="8"/>
  <c r="AW396" i="8"/>
  <c r="AW173" i="8"/>
  <c r="AW205" i="8"/>
  <c r="AW226" i="8"/>
  <c r="AW402" i="8"/>
  <c r="AW195" i="8"/>
  <c r="AW227" i="8"/>
  <c r="AW323" i="8"/>
  <c r="AW339" i="8"/>
  <c r="AW355" i="8"/>
  <c r="AW371" i="8"/>
  <c r="AW56" i="8"/>
  <c r="AW168" i="8"/>
  <c r="AW530" i="8"/>
  <c r="AW179" i="8"/>
  <c r="AW211" i="8"/>
  <c r="AW200" i="8"/>
  <c r="AW216" i="8"/>
  <c r="AW296" i="8"/>
  <c r="AW328" i="8"/>
  <c r="AW344" i="8"/>
  <c r="AW392" i="8"/>
  <c r="AW291" i="8"/>
  <c r="AW307" i="8"/>
  <c r="AW387" i="8"/>
  <c r="AW403" i="8"/>
  <c r="AW184" i="8"/>
  <c r="AW312" i="8"/>
  <c r="AW360" i="8"/>
  <c r="AW376" i="8"/>
  <c r="AW408" i="8"/>
  <c r="X237" i="8"/>
  <c r="X138" i="8"/>
  <c r="X65" i="8"/>
  <c r="X129" i="8"/>
  <c r="X156" i="8"/>
  <c r="X269" i="8"/>
  <c r="X14" i="8"/>
  <c r="X94" i="8"/>
  <c r="X462" i="8"/>
  <c r="X478" i="8"/>
  <c r="X590" i="8"/>
  <c r="X531" i="8"/>
  <c r="X421" i="8"/>
  <c r="X78" i="8"/>
  <c r="X125" i="8"/>
  <c r="X430" i="8"/>
  <c r="X510" i="8"/>
  <c r="X591" i="8"/>
  <c r="X461" i="8"/>
  <c r="X95" i="8"/>
  <c r="X285" i="8"/>
  <c r="X412" i="8"/>
  <c r="X13" i="8"/>
  <c r="X446" i="8"/>
  <c r="X494" i="8"/>
  <c r="X509" i="8"/>
  <c r="X431" i="8"/>
  <c r="X499" i="8"/>
  <c r="X519" i="8"/>
  <c r="X585" i="8"/>
  <c r="X452" i="8"/>
  <c r="X516" i="8"/>
  <c r="X532" i="8"/>
  <c r="X37" i="8"/>
  <c r="X574" i="8"/>
  <c r="X479" i="8"/>
  <c r="X436" i="8"/>
  <c r="X500" i="8"/>
  <c r="X526" i="8"/>
  <c r="X542" i="8"/>
  <c r="X559" i="8"/>
  <c r="X79" i="8"/>
  <c r="X463" i="8"/>
  <c r="X587" i="8"/>
  <c r="X84" i="8"/>
  <c r="X100" i="8"/>
  <c r="X420" i="8"/>
  <c r="X484" i="8"/>
  <c r="X457" i="8"/>
  <c r="X505" i="8"/>
  <c r="X557" i="8"/>
  <c r="X85" i="8"/>
  <c r="X6" i="8"/>
  <c r="X553" i="8"/>
  <c r="X31" i="8"/>
  <c r="X447" i="8"/>
  <c r="X489" i="8"/>
  <c r="X36" i="8"/>
  <c r="X468" i="8"/>
  <c r="X548" i="8"/>
  <c r="X596" i="8"/>
  <c r="X425" i="8"/>
  <c r="X454" i="8"/>
  <c r="X550" i="8"/>
  <c r="X515" i="8"/>
  <c r="X444" i="8"/>
  <c r="X434" i="8"/>
  <c r="X498" i="8"/>
  <c r="X514" i="8"/>
  <c r="X102" i="8"/>
  <c r="X470" i="8"/>
  <c r="X513" i="8"/>
  <c r="X450" i="8"/>
  <c r="X530" i="8"/>
  <c r="X562" i="8"/>
  <c r="X518" i="8"/>
  <c r="X76" i="8"/>
  <c r="X524" i="8"/>
  <c r="X572" i="8"/>
  <c r="X445" i="8"/>
  <c r="X577" i="8"/>
  <c r="X98" i="8"/>
  <c r="X466" i="8"/>
  <c r="X101" i="8"/>
  <c r="X441" i="8"/>
  <c r="X581" i="8"/>
  <c r="X103" i="8"/>
  <c r="X471" i="8"/>
  <c r="X535" i="8"/>
  <c r="X476" i="8"/>
  <c r="X34" i="8"/>
  <c r="X82" i="8"/>
  <c r="X482" i="8"/>
  <c r="X469" i="8"/>
  <c r="X35" i="8"/>
  <c r="X83" i="8"/>
  <c r="X163" i="8"/>
  <c r="X503" i="8"/>
  <c r="X24" i="8"/>
  <c r="X424" i="8"/>
  <c r="X488" i="8"/>
  <c r="X546" i="8"/>
  <c r="X495" i="8"/>
  <c r="X539" i="8"/>
  <c r="X433" i="8"/>
  <c r="X483" i="8"/>
  <c r="X595" i="8"/>
  <c r="X472" i="8"/>
  <c r="X552" i="8"/>
  <c r="X578" i="8"/>
  <c r="X467" i="8"/>
  <c r="X589" i="8"/>
  <c r="X40" i="8"/>
  <c r="X88" i="8"/>
  <c r="X456" i="8"/>
  <c r="X520" i="8"/>
  <c r="X536" i="8"/>
  <c r="X517" i="8"/>
  <c r="X99" i="8"/>
  <c r="X435" i="8"/>
  <c r="X451" i="8"/>
  <c r="X527" i="8"/>
  <c r="X429" i="8"/>
  <c r="X501" i="8"/>
  <c r="X549" i="8"/>
  <c r="X440" i="8"/>
  <c r="X504" i="8"/>
  <c r="X584" i="8"/>
  <c r="AA39" i="8"/>
  <c r="AA43" i="8"/>
  <c r="AA432" i="8"/>
  <c r="AA93" i="8"/>
  <c r="AA302" i="8"/>
  <c r="AA366" i="8"/>
  <c r="AA430" i="8"/>
  <c r="AA542" i="8"/>
  <c r="AA574" i="8"/>
  <c r="AA559" i="8"/>
  <c r="AA553" i="8"/>
  <c r="AA75" i="8"/>
  <c r="AA448" i="8"/>
  <c r="AA97" i="8"/>
  <c r="AA334" i="8"/>
  <c r="AA398" i="8"/>
  <c r="AA462" i="8"/>
  <c r="AA47" i="8"/>
  <c r="AA508" i="8"/>
  <c r="AA141" i="8"/>
  <c r="AA174" i="8"/>
  <c r="AA190" i="8"/>
  <c r="AA206" i="8"/>
  <c r="AA222" i="8"/>
  <c r="AA318" i="8"/>
  <c r="AA382" i="8"/>
  <c r="AA510" i="8"/>
  <c r="AA558" i="8"/>
  <c r="AA591" i="8"/>
  <c r="AA223" i="8"/>
  <c r="AA303" i="8"/>
  <c r="AA319" i="8"/>
  <c r="AA587" i="8"/>
  <c r="AA196" i="8"/>
  <c r="AA446" i="8"/>
  <c r="AA175" i="8"/>
  <c r="AA499" i="8"/>
  <c r="AA180" i="8"/>
  <c r="AA404" i="8"/>
  <c r="AA420" i="8"/>
  <c r="AA564" i="8"/>
  <c r="AA580" i="8"/>
  <c r="AA414" i="8"/>
  <c r="AA494" i="8"/>
  <c r="AA191" i="8"/>
  <c r="AA537" i="8"/>
  <c r="AA228" i="8"/>
  <c r="AA324" i="8"/>
  <c r="AA340" i="8"/>
  <c r="AA356" i="8"/>
  <c r="AA372" i="8"/>
  <c r="AA388" i="8"/>
  <c r="AA548" i="8"/>
  <c r="AA596" i="8"/>
  <c r="AA350" i="8"/>
  <c r="AA590" i="8"/>
  <c r="AA207" i="8"/>
  <c r="AA335" i="8"/>
  <c r="AA351" i="8"/>
  <c r="AA367" i="8"/>
  <c r="AA383" i="8"/>
  <c r="AA399" i="8"/>
  <c r="AA415" i="8"/>
  <c r="AA555" i="8"/>
  <c r="AA585" i="8"/>
  <c r="AA212" i="8"/>
  <c r="AA292" i="8"/>
  <c r="AA308" i="8"/>
  <c r="AA532" i="8"/>
  <c r="AA557" i="8"/>
  <c r="AA213" i="8"/>
  <c r="AA229" i="8"/>
  <c r="AA293" i="8"/>
  <c r="AA357" i="8"/>
  <c r="AA406" i="8"/>
  <c r="AA470" i="8"/>
  <c r="AA518" i="8"/>
  <c r="AA199" i="8"/>
  <c r="AA359" i="8"/>
  <c r="AA220" i="8"/>
  <c r="AA396" i="8"/>
  <c r="AA173" i="8"/>
  <c r="AA205" i="8"/>
  <c r="AA338" i="8"/>
  <c r="AA354" i="8"/>
  <c r="AA402" i="8"/>
  <c r="AA450" i="8"/>
  <c r="AA309" i="8"/>
  <c r="AA373" i="8"/>
  <c r="AA389" i="8"/>
  <c r="AA342" i="8"/>
  <c r="AA300" i="8"/>
  <c r="AA364" i="8"/>
  <c r="AA572" i="8"/>
  <c r="AA577" i="8"/>
  <c r="AA322" i="8"/>
  <c r="AA386" i="8"/>
  <c r="AA466" i="8"/>
  <c r="AA482" i="8"/>
  <c r="AA546" i="8"/>
  <c r="AA325" i="8"/>
  <c r="AA405" i="8"/>
  <c r="AA198" i="8"/>
  <c r="AA294" i="8"/>
  <c r="AA598" i="8"/>
  <c r="AA581" i="8"/>
  <c r="AA535" i="8"/>
  <c r="AA317" i="8"/>
  <c r="AA306" i="8"/>
  <c r="AA370" i="8"/>
  <c r="AA498" i="8"/>
  <c r="AA181" i="8"/>
  <c r="AA197" i="8"/>
  <c r="AA341" i="8"/>
  <c r="AA454" i="8"/>
  <c r="AA550" i="8"/>
  <c r="AA295" i="8"/>
  <c r="AA407" i="8"/>
  <c r="AA397" i="8"/>
  <c r="AA178" i="8"/>
  <c r="AA194" i="8"/>
  <c r="AA210" i="8"/>
  <c r="AA226" i="8"/>
  <c r="AA290" i="8"/>
  <c r="AA418" i="8"/>
  <c r="AA434" i="8"/>
  <c r="AA594" i="8"/>
  <c r="AA539" i="8"/>
  <c r="AA195" i="8"/>
  <c r="AA227" i="8"/>
  <c r="AA291" i="8"/>
  <c r="AA307" i="8"/>
  <c r="AA323" i="8"/>
  <c r="AA387" i="8"/>
  <c r="AA403" i="8"/>
  <c r="AA419" i="8"/>
  <c r="AA435" i="8"/>
  <c r="AA595" i="8"/>
  <c r="AA184" i="8"/>
  <c r="AA328" i="8"/>
  <c r="AA376" i="8"/>
  <c r="AA392" i="8"/>
  <c r="AA552" i="8"/>
  <c r="AA578" i="8"/>
  <c r="AA567" i="8"/>
  <c r="AA339" i="8"/>
  <c r="AA355" i="8"/>
  <c r="AA371" i="8"/>
  <c r="AA589" i="8"/>
  <c r="AA168" i="8"/>
  <c r="AA536" i="8"/>
  <c r="AA179" i="8"/>
  <c r="AA211" i="8"/>
  <c r="AA563" i="8"/>
  <c r="AA549" i="8"/>
  <c r="AA216" i="8"/>
  <c r="AA562" i="8"/>
  <c r="AA569" i="8"/>
  <c r="AA24" i="8"/>
  <c r="AA200" i="8"/>
  <c r="AA296" i="8"/>
  <c r="AA312" i="8"/>
  <c r="AA344" i="8"/>
  <c r="AA360" i="8"/>
  <c r="AA408" i="8"/>
  <c r="AA568" i="8"/>
  <c r="Z134" i="8"/>
  <c r="Z374" i="8"/>
  <c r="Z411" i="8"/>
  <c r="Z400" i="8"/>
  <c r="Z221" i="8"/>
  <c r="Z46" i="8"/>
  <c r="Z410" i="8"/>
  <c r="Z315" i="8"/>
  <c r="Z288" i="8"/>
  <c r="Z566" i="8"/>
  <c r="Z186" i="8"/>
  <c r="Z193" i="8"/>
  <c r="Z492" i="8"/>
  <c r="Z30" i="8"/>
  <c r="Z559" i="8"/>
  <c r="Z298" i="8"/>
  <c r="Z331" i="8"/>
  <c r="Z363" i="8"/>
  <c r="Z208" i="8"/>
  <c r="Z596" i="8"/>
  <c r="Z557" i="8"/>
  <c r="Z6" i="8"/>
  <c r="Z15" i="8"/>
  <c r="Z52" i="8"/>
  <c r="Z47" i="8"/>
  <c r="Z564" i="8"/>
  <c r="Z53" i="8"/>
  <c r="Z7" i="8"/>
  <c r="Z50" i="8"/>
  <c r="Z51" i="8"/>
  <c r="Z56" i="8"/>
  <c r="Z8" i="8"/>
  <c r="Z567" i="8"/>
  <c r="AC182" i="8"/>
  <c r="AC343" i="8"/>
  <c r="AC349" i="8"/>
  <c r="AC400" i="8"/>
  <c r="AC385" i="8"/>
  <c r="AC375" i="8"/>
  <c r="AC13" i="8"/>
  <c r="AC167" i="8"/>
  <c r="AC391" i="8"/>
  <c r="AC378" i="8"/>
  <c r="AC171" i="8"/>
  <c r="AC315" i="8"/>
  <c r="AC347" i="8"/>
  <c r="AC395" i="8"/>
  <c r="AC176" i="8"/>
  <c r="AC288" i="8"/>
  <c r="AC289" i="8"/>
  <c r="AC183" i="8"/>
  <c r="AC188" i="8"/>
  <c r="AC412" i="8"/>
  <c r="AC189" i="8"/>
  <c r="AC311" i="8"/>
  <c r="AC186" i="8"/>
  <c r="AC193" i="8"/>
  <c r="AC327" i="8"/>
  <c r="AC46" i="8"/>
  <c r="AC559" i="8"/>
  <c r="AC172" i="8"/>
  <c r="AC299" i="8"/>
  <c r="AC331" i="8"/>
  <c r="AC363" i="8"/>
  <c r="AC596" i="8"/>
  <c r="AC557" i="8"/>
  <c r="AC420" i="8"/>
  <c r="AC564" i="8"/>
  <c r="AC51" i="8"/>
  <c r="AC567" i="8"/>
  <c r="AC589" i="8"/>
  <c r="AH262" i="8"/>
  <c r="AH122" i="8"/>
  <c r="AH378" i="8"/>
  <c r="AH107" i="8"/>
  <c r="AH23" i="8"/>
  <c r="AH284" i="8"/>
  <c r="AH13" i="8"/>
  <c r="AH333" i="8"/>
  <c r="AH94" i="8"/>
  <c r="AH462" i="8"/>
  <c r="AH478" i="8"/>
  <c r="AH421" i="8"/>
  <c r="AH59" i="8"/>
  <c r="AH139" i="8"/>
  <c r="AH144" i="8"/>
  <c r="AH176" i="8"/>
  <c r="AH240" i="8"/>
  <c r="AH416" i="8"/>
  <c r="AH257" i="8"/>
  <c r="AH188" i="8"/>
  <c r="AH14" i="8"/>
  <c r="AH78" i="8"/>
  <c r="AH174" i="8"/>
  <c r="AH190" i="8"/>
  <c r="AH206" i="8"/>
  <c r="AH222" i="8"/>
  <c r="AH247" i="8"/>
  <c r="AH430" i="8"/>
  <c r="AH510" i="8"/>
  <c r="AH461" i="8"/>
  <c r="AH47" i="8"/>
  <c r="AH95" i="8"/>
  <c r="AH172" i="8"/>
  <c r="AH349" i="8"/>
  <c r="AH26" i="8"/>
  <c r="AH282" i="8"/>
  <c r="AH27" i="8"/>
  <c r="AH235" i="8"/>
  <c r="AH267" i="8"/>
  <c r="AH278" i="8"/>
  <c r="AH60" i="8"/>
  <c r="AH45" i="8"/>
  <c r="AH446" i="8"/>
  <c r="AH494" i="8"/>
  <c r="AH509" i="8"/>
  <c r="AH431" i="8"/>
  <c r="AH499" i="8"/>
  <c r="AH519" i="8"/>
  <c r="AH308" i="8"/>
  <c r="AH324" i="8"/>
  <c r="AH340" i="8"/>
  <c r="AH356" i="8"/>
  <c r="AH372" i="8"/>
  <c r="AH452" i="8"/>
  <c r="AH516" i="8"/>
  <c r="AH37" i="8"/>
  <c r="AH479" i="8"/>
  <c r="AH292" i="8"/>
  <c r="AH436" i="8"/>
  <c r="AH500" i="8"/>
  <c r="AH526" i="8"/>
  <c r="AH79" i="8"/>
  <c r="AH463" i="8"/>
  <c r="AH84" i="8"/>
  <c r="AH100" i="8"/>
  <c r="AH164" i="8"/>
  <c r="AH484" i="8"/>
  <c r="AH457" i="8"/>
  <c r="AH505" i="8"/>
  <c r="AH85" i="8"/>
  <c r="AH31" i="8"/>
  <c r="AH415" i="8"/>
  <c r="AH447" i="8"/>
  <c r="AH489" i="8"/>
  <c r="AH36" i="8"/>
  <c r="AH388" i="8"/>
  <c r="AH404" i="8"/>
  <c r="AH468" i="8"/>
  <c r="AH454" i="8"/>
  <c r="AH515" i="8"/>
  <c r="AH444" i="8"/>
  <c r="AH434" i="8"/>
  <c r="AH514" i="8"/>
  <c r="AH425" i="8"/>
  <c r="AH102" i="8"/>
  <c r="AH198" i="8"/>
  <c r="AH470" i="8"/>
  <c r="AH513" i="8"/>
  <c r="AH178" i="8"/>
  <c r="AH194" i="8"/>
  <c r="AH210" i="8"/>
  <c r="AH450" i="8"/>
  <c r="AH518" i="8"/>
  <c r="AH76" i="8"/>
  <c r="AH364" i="8"/>
  <c r="AH396" i="8"/>
  <c r="AH524" i="8"/>
  <c r="AH445" i="8"/>
  <c r="AH98" i="8"/>
  <c r="AH226" i="8"/>
  <c r="AH466" i="8"/>
  <c r="AH101" i="8"/>
  <c r="AH441" i="8"/>
  <c r="AH103" i="8"/>
  <c r="AH471" i="8"/>
  <c r="AH300" i="8"/>
  <c r="AH476" i="8"/>
  <c r="AH34" i="8"/>
  <c r="AH82" i="8"/>
  <c r="AH482" i="8"/>
  <c r="AH498" i="8"/>
  <c r="AH530" i="8"/>
  <c r="AH469" i="8"/>
  <c r="AH35" i="8"/>
  <c r="AH83" i="8"/>
  <c r="AH503" i="8"/>
  <c r="AH424" i="8"/>
  <c r="AH488" i="8"/>
  <c r="AH495" i="8"/>
  <c r="AH433" i="8"/>
  <c r="AH419" i="8"/>
  <c r="AH483" i="8"/>
  <c r="AH104" i="8"/>
  <c r="AH296" i="8"/>
  <c r="AH328" i="8"/>
  <c r="AH344" i="8"/>
  <c r="AH392" i="8"/>
  <c r="AH472" i="8"/>
  <c r="AH467" i="8"/>
  <c r="AH40" i="8"/>
  <c r="AH88" i="8"/>
  <c r="AH312" i="8"/>
  <c r="AH360" i="8"/>
  <c r="AH376" i="8"/>
  <c r="AH408" i="8"/>
  <c r="AH456" i="8"/>
  <c r="AH520" i="8"/>
  <c r="AH517" i="8"/>
  <c r="AH99" i="8"/>
  <c r="AH435" i="8"/>
  <c r="AH451" i="8"/>
  <c r="AH527" i="8"/>
  <c r="AH429" i="8"/>
  <c r="AH501" i="8"/>
  <c r="AH440" i="8"/>
  <c r="AH504" i="8"/>
  <c r="AD393" i="8"/>
  <c r="AW393" i="8"/>
  <c r="AG393" i="8"/>
  <c r="AA377" i="8"/>
  <c r="BB361" i="8"/>
  <c r="BB345" i="8"/>
  <c r="AD313" i="8"/>
  <c r="AW313" i="8"/>
  <c r="AG313" i="8"/>
  <c r="AA297" i="8"/>
  <c r="AY281" i="8"/>
  <c r="BB281" i="8"/>
  <c r="AY265" i="8"/>
  <c r="BB265" i="8"/>
  <c r="AY121" i="8"/>
  <c r="BB121" i="8"/>
  <c r="AH73" i="8"/>
  <c r="AH41" i="8"/>
  <c r="BD41" i="8"/>
  <c r="X41" i="8"/>
  <c r="AY25" i="8"/>
  <c r="BB25" i="8"/>
  <c r="AG9" i="8"/>
  <c r="AH521" i="8"/>
  <c r="BD521" i="8"/>
  <c r="X521" i="8"/>
  <c r="AA584" i="8"/>
  <c r="BC513" i="8"/>
  <c r="BC98" i="8"/>
  <c r="BC429" i="8"/>
  <c r="BC56" i="8"/>
  <c r="Y261" i="8"/>
  <c r="Y245" i="8"/>
  <c r="Y572" i="8"/>
  <c r="Y109" i="8"/>
  <c r="Y130" i="8"/>
  <c r="Y277" i="8"/>
  <c r="Y70" i="8"/>
  <c r="Y258" i="8"/>
  <c r="Y71" i="8"/>
  <c r="Y18" i="8"/>
  <c r="Y162" i="8"/>
  <c r="Y562" i="8"/>
  <c r="Y19" i="8"/>
  <c r="Y131" i="8"/>
  <c r="Y248" i="8"/>
  <c r="Y275" i="8"/>
  <c r="Y539" i="8"/>
  <c r="Y24" i="8"/>
  <c r="Y136" i="8"/>
  <c r="AZ229" i="8"/>
  <c r="AZ370" i="8"/>
  <c r="AZ198" i="8"/>
  <c r="AZ197" i="8"/>
  <c r="AZ246" i="8"/>
  <c r="AZ598" i="8"/>
  <c r="AZ295" i="8"/>
  <c r="AZ220" i="8"/>
  <c r="AZ226" i="8"/>
  <c r="AZ406" i="8"/>
  <c r="AZ130" i="8"/>
  <c r="AZ338" i="8"/>
  <c r="AZ179" i="8"/>
  <c r="AZ211" i="8"/>
  <c r="AZ216" i="8"/>
  <c r="AZ312" i="8"/>
  <c r="AZ360" i="8"/>
  <c r="AZ408" i="8"/>
  <c r="AZ147" i="8"/>
  <c r="AZ195" i="8"/>
  <c r="AZ227" i="8"/>
  <c r="AZ323" i="8"/>
  <c r="AZ563" i="8"/>
  <c r="AZ248" i="8"/>
  <c r="BE261" i="8"/>
  <c r="BE245" i="8"/>
  <c r="BE572" i="8"/>
  <c r="BE109" i="8"/>
  <c r="BE130" i="8"/>
  <c r="BE277" i="8"/>
  <c r="BE70" i="8"/>
  <c r="BE258" i="8"/>
  <c r="BE71" i="8"/>
  <c r="BE18" i="8"/>
  <c r="BE162" i="8"/>
  <c r="BE19" i="8"/>
  <c r="BE131" i="8"/>
  <c r="BE248" i="8"/>
  <c r="BE275" i="8"/>
  <c r="BE562" i="8"/>
  <c r="BE539" i="8"/>
  <c r="BE136" i="8"/>
  <c r="BB409" i="8"/>
  <c r="AD377" i="8"/>
  <c r="AW377" i="8"/>
  <c r="AG377" i="8"/>
  <c r="AA361" i="8"/>
  <c r="AA345" i="8"/>
  <c r="BB329" i="8"/>
  <c r="AD297" i="8"/>
  <c r="AW297" i="8"/>
  <c r="AG297" i="8"/>
  <c r="AW217" i="8"/>
  <c r="AG217" i="8"/>
  <c r="AA217" i="8"/>
  <c r="AA201" i="8"/>
  <c r="AA185" i="8"/>
  <c r="AA169" i="8"/>
  <c r="BB73" i="8"/>
  <c r="Z57" i="8"/>
  <c r="Z9" i="8"/>
  <c r="AH565" i="8"/>
  <c r="AA565" i="8"/>
  <c r="AZ345" i="8"/>
  <c r="AZ329" i="8"/>
  <c r="AZ313" i="8"/>
  <c r="AZ297" i="8"/>
  <c r="AZ169" i="8"/>
  <c r="BC73" i="8"/>
  <c r="BE73" i="8"/>
  <c r="Y73" i="8"/>
  <c r="AZ25" i="8"/>
  <c r="BC473" i="8"/>
  <c r="BE584" i="8"/>
  <c r="Y584" i="8"/>
  <c r="BE552" i="8"/>
  <c r="Y552" i="8"/>
  <c r="AZ376" i="8"/>
  <c r="BE280" i="8"/>
  <c r="Y280" i="8"/>
  <c r="AZ168" i="8"/>
  <c r="AZ120" i="8"/>
  <c r="BC8" i="8"/>
  <c r="BE549" i="8"/>
  <c r="Y549" i="8"/>
  <c r="BC501" i="8"/>
  <c r="BE595" i="8"/>
  <c r="Y595" i="8"/>
  <c r="AZ387" i="8"/>
  <c r="AZ339" i="8"/>
  <c r="BE259" i="8"/>
  <c r="Y259" i="8"/>
  <c r="BE243" i="8"/>
  <c r="Y243" i="8"/>
  <c r="BC51" i="8"/>
  <c r="BC433" i="8"/>
  <c r="AZ594" i="8"/>
  <c r="AZ386" i="8"/>
  <c r="AZ290" i="8"/>
  <c r="BE274" i="8"/>
  <c r="Y274" i="8"/>
  <c r="AZ242" i="8"/>
  <c r="AZ178" i="8"/>
  <c r="BE66" i="8"/>
  <c r="Y66" i="8"/>
  <c r="BE253" i="8"/>
  <c r="Y253" i="8"/>
  <c r="BE29" i="8"/>
  <c r="Y29" i="8"/>
  <c r="AZ364" i="8"/>
  <c r="BE140" i="8"/>
  <c r="Y140" i="8"/>
  <c r="BC76" i="8"/>
  <c r="AZ359" i="8"/>
  <c r="AZ199" i="8"/>
  <c r="BE151" i="8"/>
  <c r="Y151" i="8"/>
  <c r="BC7" i="8"/>
  <c r="BE550" i="8"/>
  <c r="Y550" i="8"/>
  <c r="BC102" i="8"/>
  <c r="AZ22" i="8"/>
  <c r="AZ357" i="8"/>
  <c r="AZ341" i="8"/>
  <c r="AZ325" i="8"/>
  <c r="AZ309" i="8"/>
  <c r="AZ293" i="8"/>
  <c r="AZ213" i="8"/>
  <c r="AZ409" i="8"/>
  <c r="AZ393" i="8"/>
  <c r="AZ377" i="8"/>
  <c r="AZ361" i="8"/>
  <c r="BE265" i="8"/>
  <c r="Y265" i="8"/>
  <c r="BE233" i="8"/>
  <c r="Y233" i="8"/>
  <c r="AZ185" i="8"/>
  <c r="AZ137" i="8"/>
  <c r="BE137" i="8"/>
  <c r="Y137" i="8"/>
  <c r="BC57" i="8"/>
  <c r="BC521" i="8"/>
  <c r="AZ328" i="8"/>
  <c r="AZ280" i="8"/>
  <c r="BE264" i="8"/>
  <c r="Y264" i="8"/>
  <c r="AZ232" i="8"/>
  <c r="BE232" i="8"/>
  <c r="Y232" i="8"/>
  <c r="AZ184" i="8"/>
  <c r="BC88" i="8"/>
  <c r="BC40" i="8"/>
  <c r="AZ403" i="8"/>
  <c r="AZ355" i="8"/>
  <c r="AZ291" i="8"/>
  <c r="BE147" i="8"/>
  <c r="Y147" i="8"/>
  <c r="BE115" i="8"/>
  <c r="Y115" i="8"/>
  <c r="BE569" i="8"/>
  <c r="Y569" i="8"/>
  <c r="BC469" i="8"/>
  <c r="BE578" i="8"/>
  <c r="Y578" i="8"/>
  <c r="BE546" i="8"/>
  <c r="Y546" i="8"/>
  <c r="AZ402" i="8"/>
  <c r="AZ354" i="8"/>
  <c r="AZ306" i="8"/>
  <c r="AZ258" i="8"/>
  <c r="BE242" i="8"/>
  <c r="Y242" i="8"/>
  <c r="AZ194" i="8"/>
  <c r="BE146" i="8"/>
  <c r="Y146" i="8"/>
  <c r="AZ114" i="8"/>
  <c r="BE114" i="8"/>
  <c r="Y114" i="8"/>
  <c r="BC82" i="8"/>
  <c r="BC50" i="8"/>
  <c r="BC34" i="8"/>
  <c r="AZ18" i="8"/>
  <c r="AZ397" i="8"/>
  <c r="AZ317" i="8"/>
  <c r="AZ173" i="8"/>
  <c r="BE61" i="8"/>
  <c r="Y61" i="8"/>
  <c r="BC524" i="8"/>
  <c r="AZ396" i="8"/>
  <c r="AZ268" i="8"/>
  <c r="BE268" i="8"/>
  <c r="Y268" i="8"/>
  <c r="BE28" i="8"/>
  <c r="Y28" i="8"/>
  <c r="BE231" i="8"/>
  <c r="Y231" i="8"/>
  <c r="BE598" i="8"/>
  <c r="Y598" i="8"/>
  <c r="AZ294" i="8"/>
  <c r="BE246" i="8"/>
  <c r="Y246" i="8"/>
  <c r="AZ70" i="8"/>
  <c r="AZ405" i="8"/>
  <c r="AZ389" i="8"/>
  <c r="AZ373" i="8"/>
  <c r="R349" i="8"/>
  <c r="AQ349" i="8"/>
  <c r="P242" i="8"/>
  <c r="AM242" i="8"/>
  <c r="Q379" i="8"/>
  <c r="AT379" i="8"/>
  <c r="BC54" i="8"/>
  <c r="BC86" i="8"/>
  <c r="BC134" i="8"/>
  <c r="BC481" i="8"/>
  <c r="BC55" i="8"/>
  <c r="BC465" i="8"/>
  <c r="BC44" i="8"/>
  <c r="BC92" i="8"/>
  <c r="BC485" i="8"/>
  <c r="BC10" i="8"/>
  <c r="BC90" i="8"/>
  <c r="BC453" i="8"/>
  <c r="BC493" i="8"/>
  <c r="BC11" i="8"/>
  <c r="BC477" i="8"/>
  <c r="BC525" i="8"/>
  <c r="BC16" i="8"/>
  <c r="BC32" i="8"/>
  <c r="BC48" i="8"/>
  <c r="BC80" i="8"/>
  <c r="BC96" i="8"/>
  <c r="BC448" i="8"/>
  <c r="BC480" i="8"/>
  <c r="BC449" i="8"/>
  <c r="BC497" i="8"/>
  <c r="BC49" i="8"/>
  <c r="BC38" i="8"/>
  <c r="BC529" i="8"/>
  <c r="BC12" i="8"/>
  <c r="BC13" i="8"/>
  <c r="BC14" i="8"/>
  <c r="BC262" i="8"/>
  <c r="BC263" i="8"/>
  <c r="BC124" i="8"/>
  <c r="BC252" i="8"/>
  <c r="BC428" i="8"/>
  <c r="BC508" i="8"/>
  <c r="BC125" i="8"/>
  <c r="BC157" i="8"/>
  <c r="BC237" i="8"/>
  <c r="BC285" i="8"/>
  <c r="BC26" i="8"/>
  <c r="BC42" i="8"/>
  <c r="BC74" i="8"/>
  <c r="BC122" i="8"/>
  <c r="BC138" i="8"/>
  <c r="BC154" i="8"/>
  <c r="BC234" i="8"/>
  <c r="BC250" i="8"/>
  <c r="BC266" i="8"/>
  <c r="BC282" i="8"/>
  <c r="BC27" i="8"/>
  <c r="BC59" i="8"/>
  <c r="BC107" i="8"/>
  <c r="BC123" i="8"/>
  <c r="BC139" i="8"/>
  <c r="BC155" i="8"/>
  <c r="BC235" i="8"/>
  <c r="BC251" i="8"/>
  <c r="BC267" i="8"/>
  <c r="BC283" i="8"/>
  <c r="BC491" i="8"/>
  <c r="BC64" i="8"/>
  <c r="BC112" i="8"/>
  <c r="BC128" i="8"/>
  <c r="BC144" i="8"/>
  <c r="BC160" i="8"/>
  <c r="BC240" i="8"/>
  <c r="BC256" i="8"/>
  <c r="BC272" i="8"/>
  <c r="BC17" i="8"/>
  <c r="BC65" i="8"/>
  <c r="BC113" i="8"/>
  <c r="BC129" i="8"/>
  <c r="BC145" i="8"/>
  <c r="BC161" i="8"/>
  <c r="BC241" i="8"/>
  <c r="BC257" i="8"/>
  <c r="BC273" i="8"/>
  <c r="BC118" i="8"/>
  <c r="BC278" i="8"/>
  <c r="BC23" i="8"/>
  <c r="BC119" i="8"/>
  <c r="BC247" i="8"/>
  <c r="BC279" i="8"/>
  <c r="BC60" i="8"/>
  <c r="BC108" i="8"/>
  <c r="BC156" i="8"/>
  <c r="BC236" i="8"/>
  <c r="BC284" i="8"/>
  <c r="BC492" i="8"/>
  <c r="BC45" i="8"/>
  <c r="BC141" i="8"/>
  <c r="BC269" i="8"/>
  <c r="BC39" i="8"/>
  <c r="BC423" i="8"/>
  <c r="BC455" i="8"/>
  <c r="BC507" i="8"/>
  <c r="BC460" i="8"/>
  <c r="BC77" i="8"/>
  <c r="BC58" i="8"/>
  <c r="BC426" i="8"/>
  <c r="BC442" i="8"/>
  <c r="BC474" i="8"/>
  <c r="BC523" i="8"/>
  <c r="BC427" i="8"/>
  <c r="BC443" i="8"/>
  <c r="BC459" i="8"/>
  <c r="BC475" i="8"/>
  <c r="BC511" i="8"/>
  <c r="BC464" i="8"/>
  <c r="BC528" i="8"/>
  <c r="BC81" i="8"/>
  <c r="BC97" i="8"/>
  <c r="BC87" i="8"/>
  <c r="BC439" i="8"/>
  <c r="BC487" i="8"/>
  <c r="BC182" i="8"/>
  <c r="BC214" i="8"/>
  <c r="BC438" i="8"/>
  <c r="BC486" i="8"/>
  <c r="BC380" i="8"/>
  <c r="BC556" i="8"/>
  <c r="BC413" i="8"/>
  <c r="BC218" i="8"/>
  <c r="BC298" i="8"/>
  <c r="BC410" i="8"/>
  <c r="BC458" i="8"/>
  <c r="BC538" i="8"/>
  <c r="BC597" i="8"/>
  <c r="BC203" i="8"/>
  <c r="BC573" i="8"/>
  <c r="BC208" i="8"/>
  <c r="BC352" i="8"/>
  <c r="BC368" i="8"/>
  <c r="BC432" i="8"/>
  <c r="BC560" i="8"/>
  <c r="BC593" i="8"/>
  <c r="BC33" i="8"/>
  <c r="BC225" i="8"/>
  <c r="BC321" i="8"/>
  <c r="BC337" i="8"/>
  <c r="BC422" i="8"/>
  <c r="BC575" i="8"/>
  <c r="BC533" i="8"/>
  <c r="BC189" i="8"/>
  <c r="BC62" i="8"/>
  <c r="BC110" i="8"/>
  <c r="BC126" i="8"/>
  <c r="BC142" i="8"/>
  <c r="BC158" i="8"/>
  <c r="BC238" i="8"/>
  <c r="BC254" i="8"/>
  <c r="BC270" i="8"/>
  <c r="BC286" i="8"/>
  <c r="BC531" i="8"/>
  <c r="BC63" i="8"/>
  <c r="BC111" i="8"/>
  <c r="BC127" i="8"/>
  <c r="BC143" i="8"/>
  <c r="BC159" i="8"/>
  <c r="BC239" i="8"/>
  <c r="BC255" i="8"/>
  <c r="BC271" i="8"/>
  <c r="BC20" i="8"/>
  <c r="BC68" i="8"/>
  <c r="BC116" i="8"/>
  <c r="BC132" i="8"/>
  <c r="BC148" i="8"/>
  <c r="BC244" i="8"/>
  <c r="BC260" i="8"/>
  <c r="BC276" i="8"/>
  <c r="BC21" i="8"/>
  <c r="BC69" i="8"/>
  <c r="BC117" i="8"/>
  <c r="BC149" i="8"/>
  <c r="BC245" i="8"/>
  <c r="BC261" i="8"/>
  <c r="BC277" i="8"/>
  <c r="BC22" i="8"/>
  <c r="BC70" i="8"/>
  <c r="BC150" i="8"/>
  <c r="BC246" i="8"/>
  <c r="BC71" i="8"/>
  <c r="BC151" i="8"/>
  <c r="BC231" i="8"/>
  <c r="BC28" i="8"/>
  <c r="BC140" i="8"/>
  <c r="BC268" i="8"/>
  <c r="BC444" i="8"/>
  <c r="BC29" i="8"/>
  <c r="BC61" i="8"/>
  <c r="BC109" i="8"/>
  <c r="BC253" i="8"/>
  <c r="BC18" i="8"/>
  <c r="BC66" i="8"/>
  <c r="BC114" i="8"/>
  <c r="BC130" i="8"/>
  <c r="BC146" i="8"/>
  <c r="BC162" i="8"/>
  <c r="BC242" i="8"/>
  <c r="BC258" i="8"/>
  <c r="BC274" i="8"/>
  <c r="BC19" i="8"/>
  <c r="BC67" i="8"/>
  <c r="BC115" i="8"/>
  <c r="BC131" i="8"/>
  <c r="BC147" i="8"/>
  <c r="BC243" i="8"/>
  <c r="BC259" i="8"/>
  <c r="BC275" i="8"/>
  <c r="BC451" i="8"/>
  <c r="BC72" i="8"/>
  <c r="BC120" i="8"/>
  <c r="BC136" i="8"/>
  <c r="BC152" i="8"/>
  <c r="BC232" i="8"/>
  <c r="BC248" i="8"/>
  <c r="BC264" i="8"/>
  <c r="BC280" i="8"/>
  <c r="BC25" i="8"/>
  <c r="BC121" i="8"/>
  <c r="BC137" i="8"/>
  <c r="BC153" i="8"/>
  <c r="BC233" i="8"/>
  <c r="BC249" i="8"/>
  <c r="BC265" i="8"/>
  <c r="BC281" i="8"/>
  <c r="BC310" i="8"/>
  <c r="BC547" i="8"/>
  <c r="BC394" i="8"/>
  <c r="BC43" i="8"/>
  <c r="BC75" i="8"/>
  <c r="BC320" i="8"/>
  <c r="BC209" i="8"/>
  <c r="BC502" i="8"/>
  <c r="BC221" i="8"/>
  <c r="BC421" i="8"/>
  <c r="BC287" i="8"/>
  <c r="BC100" i="8"/>
  <c r="BC164" i="8"/>
  <c r="BC425" i="8"/>
  <c r="BC133" i="8"/>
  <c r="BC165" i="8"/>
  <c r="BC374" i="8"/>
  <c r="BC582" i="8"/>
  <c r="BC170" i="8"/>
  <c r="BC314" i="8"/>
  <c r="BC330" i="8"/>
  <c r="BC346" i="8"/>
  <c r="BC362" i="8"/>
  <c r="BC586" i="8"/>
  <c r="BC583" i="8"/>
  <c r="BC541" i="8"/>
  <c r="BC219" i="8"/>
  <c r="BC579" i="8"/>
  <c r="BC224" i="8"/>
  <c r="BC384" i="8"/>
  <c r="BC544" i="8"/>
  <c r="BC545" i="8"/>
  <c r="BC177" i="8"/>
  <c r="BC353" i="8"/>
  <c r="BC369" i="8"/>
  <c r="BC326" i="8"/>
  <c r="BC390" i="8"/>
  <c r="BC561" i="8"/>
  <c r="BC332" i="8"/>
  <c r="BC540" i="8"/>
  <c r="BC588" i="8"/>
  <c r="BC381" i="8"/>
  <c r="BC46" i="8"/>
  <c r="BC430" i="8"/>
  <c r="BC446" i="8"/>
  <c r="BC462" i="8"/>
  <c r="BC494" i="8"/>
  <c r="BC31" i="8"/>
  <c r="BC47" i="8"/>
  <c r="BC431" i="8"/>
  <c r="BC447" i="8"/>
  <c r="BC463" i="8"/>
  <c r="BC479" i="8"/>
  <c r="BC499" i="8"/>
  <c r="BC519" i="8"/>
  <c r="BC420" i="8"/>
  <c r="BC452" i="8"/>
  <c r="BC516" i="8"/>
  <c r="BC85" i="8"/>
  <c r="BC101" i="8"/>
  <c r="BC470" i="8"/>
  <c r="BC515" i="8"/>
  <c r="BC103" i="8"/>
  <c r="BC471" i="8"/>
  <c r="BC476" i="8"/>
  <c r="BC450" i="8"/>
  <c r="BC466" i="8"/>
  <c r="BC482" i="8"/>
  <c r="BC495" i="8"/>
  <c r="BC35" i="8"/>
  <c r="BC163" i="8"/>
  <c r="BC435" i="8"/>
  <c r="BC467" i="8"/>
  <c r="BC483" i="8"/>
  <c r="BC503" i="8"/>
  <c r="BC527" i="8"/>
  <c r="BC424" i="8"/>
  <c r="BC440" i="8"/>
  <c r="BC456" i="8"/>
  <c r="BC488" i="8"/>
  <c r="BC504" i="8"/>
  <c r="BC41" i="8"/>
  <c r="BC89" i="8"/>
  <c r="BC105" i="8"/>
  <c r="BC135" i="8"/>
  <c r="BC316" i="8"/>
  <c r="BC348" i="8"/>
  <c r="BC365" i="8"/>
  <c r="BC379" i="8"/>
  <c r="BC192" i="8"/>
  <c r="BC336" i="8"/>
  <c r="BC305" i="8"/>
  <c r="BC401" i="8"/>
  <c r="BC417" i="8"/>
  <c r="BC230" i="8"/>
  <c r="BC358" i="8"/>
  <c r="BC301" i="8"/>
  <c r="BC94" i="8"/>
  <c r="BC461" i="8"/>
  <c r="BC489" i="8"/>
  <c r="BC52" i="8"/>
  <c r="BC436" i="8"/>
  <c r="BC457" i="8"/>
  <c r="BC505" i="8"/>
  <c r="BC53" i="8"/>
  <c r="BC534" i="8"/>
  <c r="BC167" i="8"/>
  <c r="BC311" i="8"/>
  <c r="BC343" i="8"/>
  <c r="BC391" i="8"/>
  <c r="BC172" i="8"/>
  <c r="BC349" i="8"/>
  <c r="BC106" i="8"/>
  <c r="BC186" i="8"/>
  <c r="BC378" i="8"/>
  <c r="BC490" i="8"/>
  <c r="BC506" i="8"/>
  <c r="BC522" i="8"/>
  <c r="BC570" i="8"/>
  <c r="BC551" i="8"/>
  <c r="BC91" i="8"/>
  <c r="BC171" i="8"/>
  <c r="BC299" i="8"/>
  <c r="BC315" i="8"/>
  <c r="BC331" i="8"/>
  <c r="BC347" i="8"/>
  <c r="BC363" i="8"/>
  <c r="BC395" i="8"/>
  <c r="BC411" i="8"/>
  <c r="BC176" i="8"/>
  <c r="BC288" i="8"/>
  <c r="BC400" i="8"/>
  <c r="BC416" i="8"/>
  <c r="BC512" i="8"/>
  <c r="BC592" i="8"/>
  <c r="BC193" i="8"/>
  <c r="BC289" i="8"/>
  <c r="BC385" i="8"/>
  <c r="BC566" i="8"/>
  <c r="BC183" i="8"/>
  <c r="BC327" i="8"/>
  <c r="BC375" i="8"/>
  <c r="BC571" i="8"/>
  <c r="BC188" i="8"/>
  <c r="BC412" i="8"/>
  <c r="BC93" i="8"/>
  <c r="BC333" i="8"/>
  <c r="BC174" i="8"/>
  <c r="BC190" i="8"/>
  <c r="BC206" i="8"/>
  <c r="BC222" i="8"/>
  <c r="BC302" i="8"/>
  <c r="BC318" i="8"/>
  <c r="BC334" i="8"/>
  <c r="BC350" i="8"/>
  <c r="BC366" i="8"/>
  <c r="BC382" i="8"/>
  <c r="BC398" i="8"/>
  <c r="BC414" i="8"/>
  <c r="BC478" i="8"/>
  <c r="BC510" i="8"/>
  <c r="BC526" i="8"/>
  <c r="BC542" i="8"/>
  <c r="BC574" i="8"/>
  <c r="BC590" i="8"/>
  <c r="BC6" i="8"/>
  <c r="BC559" i="8"/>
  <c r="BC591" i="8"/>
  <c r="BC553" i="8"/>
  <c r="BC79" i="8"/>
  <c r="BC95" i="8"/>
  <c r="BC175" i="8"/>
  <c r="BC191" i="8"/>
  <c r="BC207" i="8"/>
  <c r="BC223" i="8"/>
  <c r="BC303" i="8"/>
  <c r="BC319" i="8"/>
  <c r="BC335" i="8"/>
  <c r="BC351" i="8"/>
  <c r="BC367" i="8"/>
  <c r="BC383" i="8"/>
  <c r="BC399" i="8"/>
  <c r="BC415" i="8"/>
  <c r="BC555" i="8"/>
  <c r="BC587" i="8"/>
  <c r="BC537" i="8"/>
  <c r="BC585" i="8"/>
  <c r="BC180" i="8"/>
  <c r="BC196" i="8"/>
  <c r="BC212" i="8"/>
  <c r="BC228" i="8"/>
  <c r="BC292" i="8"/>
  <c r="BC308" i="8"/>
  <c r="BC324" i="8"/>
  <c r="BC340" i="8"/>
  <c r="BC356" i="8"/>
  <c r="BC372" i="8"/>
  <c r="BC388" i="8"/>
  <c r="BC404" i="8"/>
  <c r="BC468" i="8"/>
  <c r="BC484" i="8"/>
  <c r="BC532" i="8"/>
  <c r="BC548" i="8"/>
  <c r="BC564" i="8"/>
  <c r="BC580" i="8"/>
  <c r="BC596" i="8"/>
  <c r="BC557" i="8"/>
  <c r="BC37" i="8"/>
  <c r="BC181" i="8"/>
  <c r="BC197" i="8"/>
  <c r="BC213" i="8"/>
  <c r="BC229" i="8"/>
  <c r="BC293" i="8"/>
  <c r="BC309" i="8"/>
  <c r="BC325" i="8"/>
  <c r="BC341" i="8"/>
  <c r="BC357" i="8"/>
  <c r="BC373" i="8"/>
  <c r="BC389" i="8"/>
  <c r="BC405" i="8"/>
  <c r="BC198" i="8"/>
  <c r="BC294" i="8"/>
  <c r="BC342" i="8"/>
  <c r="BC406" i="8"/>
  <c r="BC454" i="8"/>
  <c r="BC518" i="8"/>
  <c r="BC550" i="8"/>
  <c r="BC598" i="8"/>
  <c r="BC581" i="8"/>
  <c r="BC199" i="8"/>
  <c r="BC295" i="8"/>
  <c r="BC359" i="8"/>
  <c r="BC407" i="8"/>
  <c r="BC535" i="8"/>
  <c r="BC220" i="8"/>
  <c r="BC300" i="8"/>
  <c r="BC364" i="8"/>
  <c r="BC396" i="8"/>
  <c r="BC572" i="8"/>
  <c r="BC173" i="8"/>
  <c r="BC205" i="8"/>
  <c r="BC317" i="8"/>
  <c r="BC397" i="8"/>
  <c r="BC178" i="8"/>
  <c r="BC194" i="8"/>
  <c r="BC210" i="8"/>
  <c r="BC226" i="8"/>
  <c r="BC290" i="8"/>
  <c r="BC306" i="8"/>
  <c r="BC322" i="8"/>
  <c r="BC338" i="8"/>
  <c r="BC354" i="8"/>
  <c r="BC370" i="8"/>
  <c r="BC386" i="8"/>
  <c r="BC402" i="8"/>
  <c r="BC418" i="8"/>
  <c r="BC434" i="8"/>
  <c r="BC498" i="8"/>
  <c r="BC514" i="8"/>
  <c r="BC546" i="8"/>
  <c r="BC562" i="8"/>
  <c r="BC578" i="8"/>
  <c r="BC594" i="8"/>
  <c r="BC539" i="8"/>
  <c r="BC567" i="8"/>
  <c r="BC569" i="8"/>
  <c r="BC83" i="8"/>
  <c r="BC99" i="8"/>
  <c r="BC179" i="8"/>
  <c r="BC195" i="8"/>
  <c r="BC211" i="8"/>
  <c r="BC227" i="8"/>
  <c r="BC291" i="8"/>
  <c r="BC307" i="8"/>
  <c r="BC323" i="8"/>
  <c r="BC339" i="8"/>
  <c r="BC355" i="8"/>
  <c r="BC371" i="8"/>
  <c r="BC387" i="8"/>
  <c r="BC403" i="8"/>
  <c r="BC419" i="8"/>
  <c r="BC563" i="8"/>
  <c r="BC595" i="8"/>
  <c r="BC549" i="8"/>
  <c r="BC589" i="8"/>
  <c r="BC24" i="8"/>
  <c r="BC168" i="8"/>
  <c r="BC184" i="8"/>
  <c r="BC200" i="8"/>
  <c r="BC216" i="8"/>
  <c r="BC296" i="8"/>
  <c r="BC312" i="8"/>
  <c r="BC328" i="8"/>
  <c r="BC344" i="8"/>
  <c r="BC360" i="8"/>
  <c r="BC376" i="8"/>
  <c r="BC392" i="8"/>
  <c r="BC408" i="8"/>
  <c r="BC472" i="8"/>
  <c r="BC520" i="8"/>
  <c r="BC536" i="8"/>
  <c r="BC552" i="8"/>
  <c r="BC568" i="8"/>
  <c r="BC584" i="8"/>
  <c r="BC565" i="8"/>
  <c r="BC169" i="8"/>
  <c r="BC185" i="8"/>
  <c r="BC201" i="8"/>
  <c r="BC217" i="8"/>
  <c r="BC297" i="8"/>
  <c r="BC313" i="8"/>
  <c r="BC329" i="8"/>
  <c r="BC345" i="8"/>
  <c r="BC361" i="8"/>
  <c r="BC377" i="8"/>
  <c r="BC393" i="8"/>
  <c r="BC409" i="8"/>
  <c r="BC215" i="8"/>
  <c r="BC204" i="8"/>
  <c r="BC202" i="8"/>
  <c r="BC554" i="8"/>
  <c r="BC187" i="8"/>
  <c r="BC304" i="8"/>
  <c r="BC496" i="8"/>
  <c r="BC576" i="8"/>
  <c r="BC166" i="8"/>
  <c r="BC30" i="8"/>
  <c r="BC78" i="8"/>
  <c r="BC509" i="8"/>
  <c r="BC15" i="8"/>
  <c r="BC36" i="8"/>
  <c r="BC84" i="8"/>
  <c r="BC500" i="8"/>
  <c r="Y134" i="8"/>
  <c r="Y262" i="8"/>
  <c r="Y534" i="8"/>
  <c r="Y547" i="8"/>
  <c r="Y135" i="8"/>
  <c r="Y263" i="8"/>
  <c r="Y124" i="8"/>
  <c r="Y252" i="8"/>
  <c r="Y556" i="8"/>
  <c r="Y125" i="8"/>
  <c r="Y157" i="8"/>
  <c r="Y237" i="8"/>
  <c r="Y285" i="8"/>
  <c r="Y26" i="8"/>
  <c r="Y74" i="8"/>
  <c r="Y122" i="8"/>
  <c r="Y138" i="8"/>
  <c r="Y154" i="8"/>
  <c r="Y234" i="8"/>
  <c r="Y250" i="8"/>
  <c r="Y266" i="8"/>
  <c r="Y282" i="8"/>
  <c r="Y554" i="8"/>
  <c r="Y570" i="8"/>
  <c r="Y551" i="8"/>
  <c r="Y583" i="8"/>
  <c r="Y597" i="8"/>
  <c r="Y27" i="8"/>
  <c r="Y43" i="8"/>
  <c r="Y59" i="8"/>
  <c r="Y107" i="8"/>
  <c r="Y123" i="8"/>
  <c r="Y139" i="8"/>
  <c r="Y155" i="8"/>
  <c r="Y235" i="8"/>
  <c r="Y251" i="8"/>
  <c r="Y267" i="8"/>
  <c r="Y283" i="8"/>
  <c r="Y411" i="8"/>
  <c r="Y543" i="8"/>
  <c r="Y579" i="8"/>
  <c r="Y573" i="8"/>
  <c r="Y16" i="8"/>
  <c r="Y64" i="8"/>
  <c r="Y112" i="8"/>
  <c r="Y128" i="8"/>
  <c r="Y144" i="8"/>
  <c r="Y160" i="8"/>
  <c r="Y240" i="8"/>
  <c r="Y256" i="8"/>
  <c r="Y272" i="8"/>
  <c r="Y544" i="8"/>
  <c r="Y560" i="8"/>
  <c r="Y576" i="8"/>
  <c r="Y592" i="8"/>
  <c r="Y593" i="8"/>
  <c r="Y17" i="8"/>
  <c r="Y65" i="8"/>
  <c r="Y113" i="8"/>
  <c r="Y129" i="8"/>
  <c r="Y145" i="8"/>
  <c r="Y161" i="8"/>
  <c r="Y241" i="8"/>
  <c r="Y257" i="8"/>
  <c r="Y273" i="8"/>
  <c r="Y118" i="8"/>
  <c r="Y278" i="8"/>
  <c r="Y575" i="8"/>
  <c r="Y23" i="8"/>
  <c r="Y119" i="8"/>
  <c r="Y247" i="8"/>
  <c r="Y279" i="8"/>
  <c r="Y571" i="8"/>
  <c r="Y561" i="8"/>
  <c r="Y60" i="8"/>
  <c r="Y108" i="8"/>
  <c r="Y156" i="8"/>
  <c r="Y236" i="8"/>
  <c r="Y284" i="8"/>
  <c r="Y540" i="8"/>
  <c r="Y588" i="8"/>
  <c r="Y533" i="8"/>
  <c r="Y141" i="8"/>
  <c r="Y269" i="8"/>
  <c r="Y86" i="8"/>
  <c r="Y438" i="8"/>
  <c r="Y486" i="8"/>
  <c r="Y481" i="8"/>
  <c r="Y39" i="8"/>
  <c r="Y55" i="8"/>
  <c r="Y423" i="8"/>
  <c r="Y455" i="8"/>
  <c r="Y507" i="8"/>
  <c r="Y465" i="8"/>
  <c r="Y44" i="8"/>
  <c r="Y92" i="8"/>
  <c r="Y428" i="8"/>
  <c r="Y460" i="8"/>
  <c r="Y508" i="8"/>
  <c r="Y485" i="8"/>
  <c r="Y77" i="8"/>
  <c r="Y413" i="8"/>
  <c r="Y10" i="8"/>
  <c r="Y58" i="8"/>
  <c r="Y90" i="8"/>
  <c r="Y106" i="8"/>
  <c r="Y426" i="8"/>
  <c r="Y442" i="8"/>
  <c r="Y458" i="8"/>
  <c r="Y474" i="8"/>
  <c r="Y490" i="8"/>
  <c r="Y506" i="8"/>
  <c r="Y522" i="8"/>
  <c r="Y523" i="8"/>
  <c r="Y453" i="8"/>
  <c r="Y493" i="8"/>
  <c r="Y75" i="8"/>
  <c r="Y91" i="8"/>
  <c r="Y427" i="8"/>
  <c r="Y443" i="8"/>
  <c r="Y459" i="8"/>
  <c r="Y475" i="8"/>
  <c r="Y491" i="8"/>
  <c r="Y511" i="8"/>
  <c r="Y477" i="8"/>
  <c r="Y525" i="8"/>
  <c r="Y32" i="8"/>
  <c r="Y80" i="8"/>
  <c r="Y96" i="8"/>
  <c r="Y416" i="8"/>
  <c r="Y432" i="8"/>
  <c r="Y448" i="8"/>
  <c r="Y464" i="8"/>
  <c r="Y480" i="8"/>
  <c r="Y496" i="8"/>
  <c r="Y512" i="8"/>
  <c r="Y528" i="8"/>
  <c r="Y449" i="8"/>
  <c r="Y497" i="8"/>
  <c r="Y33" i="8"/>
  <c r="Y81" i="8"/>
  <c r="Y97" i="8"/>
  <c r="Y417" i="8"/>
  <c r="Y38" i="8"/>
  <c r="Y230" i="8"/>
  <c r="Y422" i="8"/>
  <c r="Y502" i="8"/>
  <c r="Y529" i="8"/>
  <c r="Y439" i="8"/>
  <c r="Y487" i="8"/>
  <c r="Y12" i="8"/>
  <c r="Y412" i="8"/>
  <c r="Y492" i="8"/>
  <c r="Y45" i="8"/>
  <c r="Y93" i="8"/>
  <c r="Y14" i="8"/>
  <c r="Y182" i="8"/>
  <c r="Y214" i="8"/>
  <c r="Y310" i="8"/>
  <c r="Y374" i="8"/>
  <c r="Y167" i="8"/>
  <c r="Y215" i="8"/>
  <c r="Y311" i="8"/>
  <c r="Y343" i="8"/>
  <c r="Y391" i="8"/>
  <c r="Y172" i="8"/>
  <c r="Y204" i="8"/>
  <c r="Y316" i="8"/>
  <c r="Y348" i="8"/>
  <c r="Y380" i="8"/>
  <c r="Y349" i="8"/>
  <c r="Y365" i="8"/>
  <c r="Y42" i="8"/>
  <c r="Y170" i="8"/>
  <c r="Y186" i="8"/>
  <c r="Y202" i="8"/>
  <c r="Y218" i="8"/>
  <c r="Y298" i="8"/>
  <c r="Y314" i="8"/>
  <c r="Y330" i="8"/>
  <c r="Y346" i="8"/>
  <c r="Y362" i="8"/>
  <c r="Y378" i="8"/>
  <c r="Y394" i="8"/>
  <c r="Y410" i="8"/>
  <c r="Y171" i="8"/>
  <c r="Y187" i="8"/>
  <c r="Y203" i="8"/>
  <c r="Y219" i="8"/>
  <c r="Y299" i="8"/>
  <c r="Y315" i="8"/>
  <c r="Y331" i="8"/>
  <c r="Y347" i="8"/>
  <c r="Y363" i="8"/>
  <c r="Y379" i="8"/>
  <c r="Y395" i="8"/>
  <c r="Y176" i="8"/>
  <c r="Y192" i="8"/>
  <c r="Y208" i="8"/>
  <c r="Y224" i="8"/>
  <c r="Y288" i="8"/>
  <c r="Y304" i="8"/>
  <c r="Y320" i="8"/>
  <c r="Y336" i="8"/>
  <c r="Y352" i="8"/>
  <c r="Y368" i="8"/>
  <c r="Y384" i="8"/>
  <c r="Y400" i="8"/>
  <c r="Y49" i="8"/>
  <c r="Y177" i="8"/>
  <c r="Y193" i="8"/>
  <c r="Y209" i="8"/>
  <c r="Y225" i="8"/>
  <c r="Y289" i="8"/>
  <c r="Y305" i="8"/>
  <c r="Y321" i="8"/>
  <c r="Y337" i="8"/>
  <c r="Y353" i="8"/>
  <c r="Y369" i="8"/>
  <c r="Y385" i="8"/>
  <c r="Y401" i="8"/>
  <c r="Y166" i="8"/>
  <c r="Y326" i="8"/>
  <c r="Y358" i="8"/>
  <c r="Y390" i="8"/>
  <c r="Y183" i="8"/>
  <c r="Y327" i="8"/>
  <c r="Y375" i="8"/>
  <c r="Y188" i="8"/>
  <c r="Y332" i="8"/>
  <c r="Y582" i="8"/>
  <c r="Y333" i="8"/>
  <c r="Y78" i="8"/>
  <c r="Y94" i="8"/>
  <c r="Y414" i="8"/>
  <c r="Y430" i="8"/>
  <c r="Y446" i="8"/>
  <c r="Y462" i="8"/>
  <c r="Y478" i="8"/>
  <c r="Y494" i="8"/>
  <c r="Y510" i="8"/>
  <c r="Y526" i="8"/>
  <c r="Y558" i="8"/>
  <c r="Y6" i="8"/>
  <c r="Y421" i="8"/>
  <c r="Y461" i="8"/>
  <c r="Y509" i="8"/>
  <c r="Y31" i="8"/>
  <c r="Y79" i="8"/>
  <c r="Y95" i="8"/>
  <c r="Y415" i="8"/>
  <c r="Y431" i="8"/>
  <c r="Y447" i="8"/>
  <c r="Y463" i="8"/>
  <c r="Y479" i="8"/>
  <c r="Y499" i="8"/>
  <c r="Y519" i="8"/>
  <c r="Y489" i="8"/>
  <c r="Y36" i="8"/>
  <c r="Y84" i="8"/>
  <c r="Y100" i="8"/>
  <c r="Y436" i="8"/>
  <c r="Y452" i="8"/>
  <c r="Y468" i="8"/>
  <c r="Y484" i="8"/>
  <c r="Y500" i="8"/>
  <c r="Y516" i="8"/>
  <c r="Y425" i="8"/>
  <c r="Y457" i="8"/>
  <c r="Y505" i="8"/>
  <c r="Y37" i="8"/>
  <c r="Y85" i="8"/>
  <c r="Y101" i="8"/>
  <c r="Y454" i="8"/>
  <c r="Y470" i="8"/>
  <c r="Y518" i="8"/>
  <c r="Y515" i="8"/>
  <c r="Y441" i="8"/>
  <c r="Y103" i="8"/>
  <c r="Y471" i="8"/>
  <c r="Y513" i="8"/>
  <c r="Y76" i="8"/>
  <c r="Y444" i="8"/>
  <c r="Y476" i="8"/>
  <c r="Y524" i="8"/>
  <c r="Y445" i="8"/>
  <c r="Y34" i="8"/>
  <c r="Y82" i="8"/>
  <c r="Y98" i="8"/>
  <c r="Y418" i="8"/>
  <c r="Y434" i="8"/>
  <c r="Y450" i="8"/>
  <c r="Y466" i="8"/>
  <c r="Y482" i="8"/>
  <c r="Y498" i="8"/>
  <c r="Y514" i="8"/>
  <c r="Y530" i="8"/>
  <c r="Y495" i="8"/>
  <c r="Y433" i="8"/>
  <c r="Y469" i="8"/>
  <c r="Y517" i="8"/>
  <c r="Y35" i="8"/>
  <c r="Y51" i="8"/>
  <c r="Y83" i="8"/>
  <c r="Y419" i="8"/>
  <c r="Y435" i="8"/>
  <c r="Y451" i="8"/>
  <c r="Y467" i="8"/>
  <c r="Y483" i="8"/>
  <c r="Y503" i="8"/>
  <c r="Y527" i="8"/>
  <c r="Y429" i="8"/>
  <c r="Y501" i="8"/>
  <c r="Y8" i="8"/>
  <c r="Y40" i="8"/>
  <c r="Y88" i="8"/>
  <c r="Y424" i="8"/>
  <c r="Y440" i="8"/>
  <c r="Y456" i="8"/>
  <c r="Y472" i="8"/>
  <c r="Y488" i="8"/>
  <c r="Y504" i="8"/>
  <c r="Y520" i="8"/>
  <c r="Y437" i="8"/>
  <c r="Y473" i="8"/>
  <c r="Y521" i="8"/>
  <c r="Y41" i="8"/>
  <c r="Y57" i="8"/>
  <c r="Y89" i="8"/>
  <c r="Y105" i="8"/>
  <c r="Y30" i="8"/>
  <c r="Y590" i="8"/>
  <c r="Y63" i="8"/>
  <c r="Y111" i="8"/>
  <c r="Y127" i="8"/>
  <c r="Y239" i="8"/>
  <c r="Y555" i="8"/>
  <c r="Y116" i="8"/>
  <c r="Y244" i="8"/>
  <c r="Y260" i="8"/>
  <c r="Y276" i="8"/>
  <c r="Y54" i="8"/>
  <c r="Y538" i="8"/>
  <c r="Y586" i="8"/>
  <c r="Y48" i="8"/>
  <c r="Y545" i="8"/>
  <c r="Y566" i="8"/>
  <c r="Y13" i="8"/>
  <c r="Y221" i="8"/>
  <c r="Y301" i="8"/>
  <c r="Y46" i="8"/>
  <c r="Y174" i="8"/>
  <c r="Y190" i="8"/>
  <c r="Y206" i="8"/>
  <c r="Y222" i="8"/>
  <c r="Y302" i="8"/>
  <c r="Y318" i="8"/>
  <c r="Y334" i="8"/>
  <c r="Y350" i="8"/>
  <c r="Y366" i="8"/>
  <c r="Y382" i="8"/>
  <c r="Y398" i="8"/>
  <c r="Y175" i="8"/>
  <c r="Y191" i="8"/>
  <c r="Y207" i="8"/>
  <c r="Y223" i="8"/>
  <c r="Y303" i="8"/>
  <c r="Y319" i="8"/>
  <c r="Y335" i="8"/>
  <c r="Y351" i="8"/>
  <c r="Y367" i="8"/>
  <c r="Y383" i="8"/>
  <c r="Y399" i="8"/>
  <c r="Y180" i="8"/>
  <c r="Y196" i="8"/>
  <c r="Y212" i="8"/>
  <c r="Y228" i="8"/>
  <c r="Y292" i="8"/>
  <c r="Y308" i="8"/>
  <c r="Y324" i="8"/>
  <c r="Y340" i="8"/>
  <c r="Y356" i="8"/>
  <c r="Y372" i="8"/>
  <c r="Y388" i="8"/>
  <c r="Y404" i="8"/>
  <c r="Y181" i="8"/>
  <c r="Y197" i="8"/>
  <c r="Y213" i="8"/>
  <c r="Y229" i="8"/>
  <c r="Y293" i="8"/>
  <c r="Y309" i="8"/>
  <c r="Y325" i="8"/>
  <c r="Y341" i="8"/>
  <c r="Y357" i="8"/>
  <c r="Y373" i="8"/>
  <c r="Y389" i="8"/>
  <c r="Y405" i="8"/>
  <c r="Y198" i="8"/>
  <c r="Y294" i="8"/>
  <c r="Y342" i="8"/>
  <c r="Y406" i="8"/>
  <c r="Y199" i="8"/>
  <c r="Y295" i="8"/>
  <c r="Y359" i="8"/>
  <c r="Y407" i="8"/>
  <c r="Y220" i="8"/>
  <c r="Y300" i="8"/>
  <c r="Y364" i="8"/>
  <c r="Y396" i="8"/>
  <c r="Y173" i="8"/>
  <c r="Y205" i="8"/>
  <c r="Y317" i="8"/>
  <c r="Y397" i="8"/>
  <c r="Y178" i="8"/>
  <c r="Y194" i="8"/>
  <c r="Y210" i="8"/>
  <c r="Y226" i="8"/>
  <c r="Y290" i="8"/>
  <c r="Y306" i="8"/>
  <c r="Y322" i="8"/>
  <c r="Y338" i="8"/>
  <c r="Y354" i="8"/>
  <c r="Y370" i="8"/>
  <c r="Y386" i="8"/>
  <c r="Y402" i="8"/>
  <c r="Y179" i="8"/>
  <c r="Y195" i="8"/>
  <c r="Y211" i="8"/>
  <c r="Y227" i="8"/>
  <c r="Y291" i="8"/>
  <c r="Y307" i="8"/>
  <c r="Y323" i="8"/>
  <c r="Y339" i="8"/>
  <c r="Y355" i="8"/>
  <c r="Y371" i="8"/>
  <c r="Y387" i="8"/>
  <c r="Y403" i="8"/>
  <c r="Y168" i="8"/>
  <c r="Y184" i="8"/>
  <c r="Y200" i="8"/>
  <c r="Y216" i="8"/>
  <c r="Y296" i="8"/>
  <c r="Y312" i="8"/>
  <c r="Y328" i="8"/>
  <c r="Y344" i="8"/>
  <c r="Y360" i="8"/>
  <c r="Y376" i="8"/>
  <c r="Y392" i="8"/>
  <c r="Y408" i="8"/>
  <c r="Y169" i="8"/>
  <c r="Y185" i="8"/>
  <c r="Y201" i="8"/>
  <c r="Y217" i="8"/>
  <c r="Y297" i="8"/>
  <c r="Y313" i="8"/>
  <c r="Y329" i="8"/>
  <c r="Y345" i="8"/>
  <c r="Y361" i="8"/>
  <c r="Y377" i="8"/>
  <c r="Y393" i="8"/>
  <c r="Y409" i="8"/>
  <c r="Y126" i="8"/>
  <c r="Y158" i="8"/>
  <c r="Y254" i="8"/>
  <c r="Y286" i="8"/>
  <c r="Y542" i="8"/>
  <c r="Y143" i="8"/>
  <c r="Y271" i="8"/>
  <c r="Y287" i="8"/>
  <c r="Y587" i="8"/>
  <c r="Y585" i="8"/>
  <c r="Y20" i="8"/>
  <c r="Y68" i="8"/>
  <c r="Y164" i="8"/>
  <c r="Y548" i="8"/>
  <c r="Y21" i="8"/>
  <c r="Y69" i="8"/>
  <c r="Y117" i="8"/>
  <c r="Y541" i="8"/>
  <c r="Y189" i="8"/>
  <c r="Y531" i="8"/>
  <c r="Y559" i="8"/>
  <c r="Y15" i="8"/>
  <c r="Y47" i="8"/>
  <c r="Y52" i="8"/>
  <c r="Y420" i="8"/>
  <c r="Y564" i="8"/>
  <c r="Y596" i="8"/>
  <c r="Y557" i="8"/>
  <c r="Y53" i="8"/>
  <c r="Y7" i="8"/>
  <c r="Y50" i="8"/>
  <c r="Y567" i="8"/>
  <c r="Y589" i="8"/>
  <c r="Y56" i="8"/>
  <c r="Y565" i="8"/>
  <c r="Y9" i="8"/>
  <c r="Y11" i="8"/>
  <c r="Y381" i="8"/>
  <c r="Y62" i="8"/>
  <c r="Y110" i="8"/>
  <c r="Y142" i="8"/>
  <c r="Y238" i="8"/>
  <c r="Y270" i="8"/>
  <c r="Y574" i="8"/>
  <c r="Y591" i="8"/>
  <c r="Y553" i="8"/>
  <c r="Y159" i="8"/>
  <c r="Y255" i="8"/>
  <c r="Y537" i="8"/>
  <c r="Y132" i="8"/>
  <c r="Y148" i="8"/>
  <c r="Y532" i="8"/>
  <c r="Y580" i="8"/>
  <c r="Y133" i="8"/>
  <c r="Y149" i="8"/>
  <c r="Y165" i="8"/>
  <c r="AZ182" i="8"/>
  <c r="AZ214" i="8"/>
  <c r="AZ262" i="8"/>
  <c r="AZ310" i="8"/>
  <c r="AZ374" i="8"/>
  <c r="AZ167" i="8"/>
  <c r="AZ215" i="8"/>
  <c r="AZ311" i="8"/>
  <c r="AZ343" i="8"/>
  <c r="AZ391" i="8"/>
  <c r="AZ124" i="8"/>
  <c r="AZ172" i="8"/>
  <c r="AZ204" i="8"/>
  <c r="AZ252" i="8"/>
  <c r="AZ316" i="8"/>
  <c r="AZ348" i="8"/>
  <c r="AZ380" i="8"/>
  <c r="AZ157" i="8"/>
  <c r="AZ349" i="8"/>
  <c r="AZ365" i="8"/>
  <c r="AZ42" i="8"/>
  <c r="AZ122" i="8"/>
  <c r="AZ170" i="8"/>
  <c r="AZ186" i="8"/>
  <c r="AZ202" i="8"/>
  <c r="AZ218" i="8"/>
  <c r="AZ234" i="8"/>
  <c r="AZ250" i="8"/>
  <c r="AZ266" i="8"/>
  <c r="AZ282" i="8"/>
  <c r="AZ298" i="8"/>
  <c r="AZ314" i="8"/>
  <c r="AZ330" i="8"/>
  <c r="AZ346" i="8"/>
  <c r="AZ362" i="8"/>
  <c r="AZ378" i="8"/>
  <c r="AZ394" i="8"/>
  <c r="AZ410" i="8"/>
  <c r="AZ27" i="8"/>
  <c r="AZ139" i="8"/>
  <c r="AZ155" i="8"/>
  <c r="AZ171" i="8"/>
  <c r="AZ187" i="8"/>
  <c r="AZ203" i="8"/>
  <c r="AZ219" i="8"/>
  <c r="AZ299" i="8"/>
  <c r="AZ315" i="8"/>
  <c r="AZ331" i="8"/>
  <c r="AZ347" i="8"/>
  <c r="AZ363" i="8"/>
  <c r="AZ379" i="8"/>
  <c r="AZ395" i="8"/>
  <c r="AZ411" i="8"/>
  <c r="AZ543" i="8"/>
  <c r="AZ64" i="8"/>
  <c r="AZ112" i="8"/>
  <c r="AZ128" i="8"/>
  <c r="AZ176" i="8"/>
  <c r="AZ192" i="8"/>
  <c r="AZ208" i="8"/>
  <c r="AZ224" i="8"/>
  <c r="AZ240" i="8"/>
  <c r="AZ256" i="8"/>
  <c r="AZ272" i="8"/>
  <c r="AZ288" i="8"/>
  <c r="AZ304" i="8"/>
  <c r="AZ320" i="8"/>
  <c r="AZ336" i="8"/>
  <c r="AZ352" i="8"/>
  <c r="AZ368" i="8"/>
  <c r="AZ384" i="8"/>
  <c r="AZ400" i="8"/>
  <c r="AZ145" i="8"/>
  <c r="AZ161" i="8"/>
  <c r="AZ177" i="8"/>
  <c r="AZ193" i="8"/>
  <c r="AZ209" i="8"/>
  <c r="AZ225" i="8"/>
  <c r="AZ289" i="8"/>
  <c r="AZ305" i="8"/>
  <c r="AZ321" i="8"/>
  <c r="AZ337" i="8"/>
  <c r="AZ353" i="8"/>
  <c r="AZ369" i="8"/>
  <c r="AZ385" i="8"/>
  <c r="AZ401" i="8"/>
  <c r="AZ118" i="8"/>
  <c r="AZ166" i="8"/>
  <c r="AZ278" i="8"/>
  <c r="AZ326" i="8"/>
  <c r="AZ358" i="8"/>
  <c r="AZ390" i="8"/>
  <c r="AZ575" i="8"/>
  <c r="AZ183" i="8"/>
  <c r="AZ327" i="8"/>
  <c r="AZ375" i="8"/>
  <c r="AZ60" i="8"/>
  <c r="AZ108" i="8"/>
  <c r="AZ188" i="8"/>
  <c r="AZ236" i="8"/>
  <c r="AZ284" i="8"/>
  <c r="AZ332" i="8"/>
  <c r="AZ588" i="8"/>
  <c r="AZ45" i="8"/>
  <c r="AZ141" i="8"/>
  <c r="AZ189" i="8"/>
  <c r="AZ221" i="8"/>
  <c r="AZ301" i="8"/>
  <c r="AZ333" i="8"/>
  <c r="AZ381" i="8"/>
  <c r="AZ54" i="8"/>
  <c r="AZ55" i="8"/>
  <c r="AZ10" i="8"/>
  <c r="AZ11" i="8"/>
  <c r="AZ43" i="8"/>
  <c r="AZ16" i="8"/>
  <c r="AZ48" i="8"/>
  <c r="AZ416" i="8"/>
  <c r="AZ49" i="8"/>
  <c r="AZ566" i="8"/>
  <c r="AZ23" i="8"/>
  <c r="AZ12" i="8"/>
  <c r="AZ412" i="8"/>
  <c r="AZ13" i="8"/>
  <c r="AZ14" i="8"/>
  <c r="AZ582" i="8"/>
  <c r="AZ135" i="8"/>
  <c r="AZ263" i="8"/>
  <c r="AZ44" i="8"/>
  <c r="AZ125" i="8"/>
  <c r="AZ237" i="8"/>
  <c r="AZ285" i="8"/>
  <c r="AZ26" i="8"/>
  <c r="AZ74" i="8"/>
  <c r="AZ138" i="8"/>
  <c r="AZ154" i="8"/>
  <c r="AZ59" i="8"/>
  <c r="AZ235" i="8"/>
  <c r="AZ251" i="8"/>
  <c r="AZ267" i="8"/>
  <c r="AZ283" i="8"/>
  <c r="AZ144" i="8"/>
  <c r="AZ160" i="8"/>
  <c r="AZ65" i="8"/>
  <c r="AZ113" i="8"/>
  <c r="AZ129" i="8"/>
  <c r="AZ119" i="8"/>
  <c r="AZ247" i="8"/>
  <c r="AZ279" i="8"/>
  <c r="AZ156" i="8"/>
  <c r="AZ423" i="8"/>
  <c r="AZ455" i="8"/>
  <c r="AZ485" i="8"/>
  <c r="AZ90" i="8"/>
  <c r="AZ458" i="8"/>
  <c r="AZ523" i="8"/>
  <c r="AZ583" i="8"/>
  <c r="AZ493" i="8"/>
  <c r="AZ541" i="8"/>
  <c r="AZ91" i="8"/>
  <c r="AZ107" i="8"/>
  <c r="AZ427" i="8"/>
  <c r="AZ459" i="8"/>
  <c r="AZ579" i="8"/>
  <c r="AZ32" i="8"/>
  <c r="AZ512" i="8"/>
  <c r="AZ544" i="8"/>
  <c r="AZ545" i="8"/>
  <c r="AZ81" i="8"/>
  <c r="AZ257" i="8"/>
  <c r="AZ422" i="8"/>
  <c r="AZ561" i="8"/>
  <c r="AZ492" i="8"/>
  <c r="AZ533" i="8"/>
  <c r="AZ269" i="8"/>
  <c r="AZ30" i="8"/>
  <c r="AZ414" i="8"/>
  <c r="AZ15" i="8"/>
  <c r="AZ52" i="8"/>
  <c r="AZ53" i="8"/>
  <c r="AZ133" i="8"/>
  <c r="AZ7" i="8"/>
  <c r="AZ50" i="8"/>
  <c r="AZ418" i="8"/>
  <c r="AZ51" i="8"/>
  <c r="AZ8" i="8"/>
  <c r="AZ24" i="8"/>
  <c r="AZ56" i="8"/>
  <c r="AZ9" i="8"/>
  <c r="AZ57" i="8"/>
  <c r="AZ438" i="8"/>
  <c r="AZ58" i="8"/>
  <c r="AZ573" i="8"/>
  <c r="AZ560" i="8"/>
  <c r="AZ97" i="8"/>
  <c r="AZ87" i="8"/>
  <c r="AZ110" i="8"/>
  <c r="AZ126" i="8"/>
  <c r="AZ206" i="8"/>
  <c r="AZ286" i="8"/>
  <c r="AZ366" i="8"/>
  <c r="AZ159" i="8"/>
  <c r="AZ335" i="8"/>
  <c r="AZ351" i="8"/>
  <c r="AZ20" i="8"/>
  <c r="AZ228" i="8"/>
  <c r="AZ260" i="8"/>
  <c r="AZ134" i="8"/>
  <c r="AZ534" i="8"/>
  <c r="AZ39" i="8"/>
  <c r="AZ508" i="8"/>
  <c r="AZ77" i="8"/>
  <c r="AZ413" i="8"/>
  <c r="AZ522" i="8"/>
  <c r="AZ570" i="8"/>
  <c r="AZ551" i="8"/>
  <c r="AZ453" i="8"/>
  <c r="AZ75" i="8"/>
  <c r="AZ477" i="8"/>
  <c r="AZ432" i="8"/>
  <c r="AZ592" i="8"/>
  <c r="AZ497" i="8"/>
  <c r="AZ17" i="8"/>
  <c r="AZ571" i="8"/>
  <c r="AZ540" i="8"/>
  <c r="AZ6" i="8"/>
  <c r="AZ47" i="8"/>
  <c r="AZ63" i="8"/>
  <c r="AZ239" i="8"/>
  <c r="AZ255" i="8"/>
  <c r="AZ271" i="8"/>
  <c r="AZ148" i="8"/>
  <c r="AZ164" i="8"/>
  <c r="AZ564" i="8"/>
  <c r="AZ117" i="8"/>
  <c r="AZ165" i="8"/>
  <c r="AZ71" i="8"/>
  <c r="AZ231" i="8"/>
  <c r="AZ140" i="8"/>
  <c r="AZ109" i="8"/>
  <c r="AZ253" i="8"/>
  <c r="AZ567" i="8"/>
  <c r="AZ19" i="8"/>
  <c r="AZ67" i="8"/>
  <c r="AZ243" i="8"/>
  <c r="AZ259" i="8"/>
  <c r="AZ275" i="8"/>
  <c r="AZ136" i="8"/>
  <c r="AZ152" i="8"/>
  <c r="AZ565" i="8"/>
  <c r="AZ121" i="8"/>
  <c r="AZ507" i="8"/>
  <c r="AZ465" i="8"/>
  <c r="AZ556" i="8"/>
  <c r="AZ597" i="8"/>
  <c r="AZ464" i="8"/>
  <c r="AZ528" i="8"/>
  <c r="AZ439" i="8"/>
  <c r="AZ487" i="8"/>
  <c r="AZ238" i="8"/>
  <c r="AZ270" i="8"/>
  <c r="AZ302" i="8"/>
  <c r="AZ334" i="8"/>
  <c r="AZ350" i="8"/>
  <c r="AZ382" i="8"/>
  <c r="AZ398" i="8"/>
  <c r="AZ175" i="8"/>
  <c r="AZ223" i="8"/>
  <c r="AZ287" i="8"/>
  <c r="AZ367" i="8"/>
  <c r="AZ399" i="8"/>
  <c r="AZ537" i="8"/>
  <c r="AZ196" i="8"/>
  <c r="AZ212" i="8"/>
  <c r="AZ244" i="8"/>
  <c r="AZ356" i="8"/>
  <c r="AZ372" i="8"/>
  <c r="AZ404" i="8"/>
  <c r="AZ580" i="8"/>
  <c r="AZ181" i="8"/>
  <c r="AZ86" i="8"/>
  <c r="AZ547" i="8"/>
  <c r="AZ92" i="8"/>
  <c r="AZ428" i="8"/>
  <c r="AZ460" i="8"/>
  <c r="AZ426" i="8"/>
  <c r="AZ490" i="8"/>
  <c r="AZ554" i="8"/>
  <c r="AZ123" i="8"/>
  <c r="AZ475" i="8"/>
  <c r="AZ491" i="8"/>
  <c r="AZ511" i="8"/>
  <c r="AZ96" i="8"/>
  <c r="AZ576" i="8"/>
  <c r="AZ449" i="8"/>
  <c r="AZ33" i="8"/>
  <c r="AZ241" i="8"/>
  <c r="AZ273" i="8"/>
  <c r="AZ38" i="8"/>
  <c r="AZ230" i="8"/>
  <c r="AZ529" i="8"/>
  <c r="AZ46" i="8"/>
  <c r="AZ78" i="8"/>
  <c r="AZ94" i="8"/>
  <c r="AZ142" i="8"/>
  <c r="AZ158" i="8"/>
  <c r="AZ430" i="8"/>
  <c r="AZ446" i="8"/>
  <c r="AZ462" i="8"/>
  <c r="AZ478" i="8"/>
  <c r="AZ494" i="8"/>
  <c r="AZ526" i="8"/>
  <c r="AZ542" i="8"/>
  <c r="AZ574" i="8"/>
  <c r="AZ590" i="8"/>
  <c r="AZ531" i="8"/>
  <c r="AZ559" i="8"/>
  <c r="AZ591" i="8"/>
  <c r="AZ421" i="8"/>
  <c r="AZ461" i="8"/>
  <c r="AZ509" i="8"/>
  <c r="AZ553" i="8"/>
  <c r="AZ31" i="8"/>
  <c r="AZ79" i="8"/>
  <c r="AZ95" i="8"/>
  <c r="AZ111" i="8"/>
  <c r="AZ127" i="8"/>
  <c r="AZ415" i="8"/>
  <c r="AZ431" i="8"/>
  <c r="AZ447" i="8"/>
  <c r="AZ479" i="8"/>
  <c r="AZ499" i="8"/>
  <c r="AZ519" i="8"/>
  <c r="AZ587" i="8"/>
  <c r="AZ489" i="8"/>
  <c r="AZ585" i="8"/>
  <c r="AZ36" i="8"/>
  <c r="AZ84" i="8"/>
  <c r="AZ100" i="8"/>
  <c r="AZ420" i="8"/>
  <c r="AZ436" i="8"/>
  <c r="AZ452" i="8"/>
  <c r="AZ468" i="8"/>
  <c r="AZ484" i="8"/>
  <c r="AZ500" i="8"/>
  <c r="AZ516" i="8"/>
  <c r="AZ532" i="8"/>
  <c r="AZ548" i="8"/>
  <c r="AZ596" i="8"/>
  <c r="AZ457" i="8"/>
  <c r="AZ505" i="8"/>
  <c r="AZ557" i="8"/>
  <c r="AZ21" i="8"/>
  <c r="AZ37" i="8"/>
  <c r="AZ69" i="8"/>
  <c r="AZ85" i="8"/>
  <c r="AZ101" i="8"/>
  <c r="AZ245" i="8"/>
  <c r="AZ261" i="8"/>
  <c r="AZ277" i="8"/>
  <c r="AZ102" i="8"/>
  <c r="AZ150" i="8"/>
  <c r="AZ454" i="8"/>
  <c r="AZ470" i="8"/>
  <c r="AZ518" i="8"/>
  <c r="AZ550" i="8"/>
  <c r="AZ515" i="8"/>
  <c r="AZ441" i="8"/>
  <c r="AZ581" i="8"/>
  <c r="AZ103" i="8"/>
  <c r="AZ471" i="8"/>
  <c r="AZ535" i="8"/>
  <c r="AZ513" i="8"/>
  <c r="AZ28" i="8"/>
  <c r="AZ76" i="8"/>
  <c r="AZ444" i="8"/>
  <c r="AZ476" i="8"/>
  <c r="AZ524" i="8"/>
  <c r="AZ572" i="8"/>
  <c r="AZ445" i="8"/>
  <c r="AZ577" i="8"/>
  <c r="AZ61" i="8"/>
  <c r="AZ34" i="8"/>
  <c r="AZ82" i="8"/>
  <c r="AZ98" i="8"/>
  <c r="AZ146" i="8"/>
  <c r="AZ162" i="8"/>
  <c r="AZ434" i="8"/>
  <c r="AZ450" i="8"/>
  <c r="AZ466" i="8"/>
  <c r="AZ482" i="8"/>
  <c r="AZ498" i="8"/>
  <c r="AZ514" i="8"/>
  <c r="AZ530" i="8"/>
  <c r="AZ546" i="8"/>
  <c r="AZ562" i="8"/>
  <c r="AZ578" i="8"/>
  <c r="AZ495" i="8"/>
  <c r="AZ539" i="8"/>
  <c r="AZ433" i="8"/>
  <c r="AZ469" i="8"/>
  <c r="AZ517" i="8"/>
  <c r="AZ35" i="8"/>
  <c r="AZ83" i="8"/>
  <c r="AZ99" i="8"/>
  <c r="AZ115" i="8"/>
  <c r="AZ131" i="8"/>
  <c r="AZ163" i="8"/>
  <c r="AZ419" i="8"/>
  <c r="AZ435" i="8"/>
  <c r="AZ451" i="8"/>
  <c r="AZ467" i="8"/>
  <c r="AZ483" i="8"/>
  <c r="AZ503" i="8"/>
  <c r="AZ527" i="8"/>
  <c r="AZ595" i="8"/>
  <c r="AZ429" i="8"/>
  <c r="AZ549" i="8"/>
  <c r="AZ589" i="8"/>
  <c r="AZ40" i="8"/>
  <c r="AZ88" i="8"/>
  <c r="AZ104" i="8"/>
  <c r="AZ424" i="8"/>
  <c r="AZ488" i="8"/>
  <c r="AZ504" i="8"/>
  <c r="AZ536" i="8"/>
  <c r="AZ552" i="8"/>
  <c r="AZ568" i="8"/>
  <c r="AZ584" i="8"/>
  <c r="AZ437" i="8"/>
  <c r="AZ473" i="8"/>
  <c r="AZ521" i="8"/>
  <c r="AZ41" i="8"/>
  <c r="AZ73" i="8"/>
  <c r="AZ89" i="8"/>
  <c r="AZ105" i="8"/>
  <c r="AZ233" i="8"/>
  <c r="AZ249" i="8"/>
  <c r="AZ265" i="8"/>
  <c r="AZ281" i="8"/>
  <c r="AZ486" i="8"/>
  <c r="AZ106" i="8"/>
  <c r="AZ538" i="8"/>
  <c r="AZ586" i="8"/>
  <c r="AZ80" i="8"/>
  <c r="AZ593" i="8"/>
  <c r="AZ417" i="8"/>
  <c r="AZ502" i="8"/>
  <c r="AZ93" i="8"/>
  <c r="AZ62" i="8"/>
  <c r="AZ174" i="8"/>
  <c r="AZ190" i="8"/>
  <c r="AZ222" i="8"/>
  <c r="AZ254" i="8"/>
  <c r="AZ318" i="8"/>
  <c r="AZ558" i="8"/>
  <c r="AZ143" i="8"/>
  <c r="AZ191" i="8"/>
  <c r="AZ207" i="8"/>
  <c r="AZ303" i="8"/>
  <c r="AZ319" i="8"/>
  <c r="AZ383" i="8"/>
  <c r="AZ555" i="8"/>
  <c r="AZ68" i="8"/>
  <c r="AZ116" i="8"/>
  <c r="AZ132" i="8"/>
  <c r="AZ180" i="8"/>
  <c r="AZ276" i="8"/>
  <c r="AZ292" i="8"/>
  <c r="AZ308" i="8"/>
  <c r="AZ324" i="8"/>
  <c r="AZ340" i="8"/>
  <c r="AZ388" i="8"/>
  <c r="AZ149" i="8"/>
  <c r="BE134" i="8"/>
  <c r="BE262" i="8"/>
  <c r="BE534" i="8"/>
  <c r="BE547" i="8"/>
  <c r="BE263" i="8"/>
  <c r="BE124" i="8"/>
  <c r="BE252" i="8"/>
  <c r="BE556" i="8"/>
  <c r="BE125" i="8"/>
  <c r="BE157" i="8"/>
  <c r="BE237" i="8"/>
  <c r="BE285" i="8"/>
  <c r="BE26" i="8"/>
  <c r="BE58" i="8"/>
  <c r="BE122" i="8"/>
  <c r="BE138" i="8"/>
  <c r="BE154" i="8"/>
  <c r="BE234" i="8"/>
  <c r="BE250" i="8"/>
  <c r="BE266" i="8"/>
  <c r="BE282" i="8"/>
  <c r="BE554" i="8"/>
  <c r="BE570" i="8"/>
  <c r="BE551" i="8"/>
  <c r="BE583" i="8"/>
  <c r="BE597" i="8"/>
  <c r="BE27" i="8"/>
  <c r="BE59" i="8"/>
  <c r="BE107" i="8"/>
  <c r="BE123" i="8"/>
  <c r="BE139" i="8"/>
  <c r="BE155" i="8"/>
  <c r="BE235" i="8"/>
  <c r="BE251" i="8"/>
  <c r="BE267" i="8"/>
  <c r="BE283" i="8"/>
  <c r="BE411" i="8"/>
  <c r="BE543" i="8"/>
  <c r="BE579" i="8"/>
  <c r="BE573" i="8"/>
  <c r="BE64" i="8"/>
  <c r="BE112" i="8"/>
  <c r="BE128" i="8"/>
  <c r="BE144" i="8"/>
  <c r="BE160" i="8"/>
  <c r="BE240" i="8"/>
  <c r="BE256" i="8"/>
  <c r="BE272" i="8"/>
  <c r="BE544" i="8"/>
  <c r="BE560" i="8"/>
  <c r="BE576" i="8"/>
  <c r="BE592" i="8"/>
  <c r="BE17" i="8"/>
  <c r="BE65" i="8"/>
  <c r="BE113" i="8"/>
  <c r="BE129" i="8"/>
  <c r="BE145" i="8"/>
  <c r="BE161" i="8"/>
  <c r="BE241" i="8"/>
  <c r="BE257" i="8"/>
  <c r="BE273" i="8"/>
  <c r="BE118" i="8"/>
  <c r="BE230" i="8"/>
  <c r="BE278" i="8"/>
  <c r="BE575" i="8"/>
  <c r="BE119" i="8"/>
  <c r="BE247" i="8"/>
  <c r="BE279" i="8"/>
  <c r="BE571" i="8"/>
  <c r="BE60" i="8"/>
  <c r="BE108" i="8"/>
  <c r="BE156" i="8"/>
  <c r="BE236" i="8"/>
  <c r="BE284" i="8"/>
  <c r="BE540" i="8"/>
  <c r="BE588" i="8"/>
  <c r="BE533" i="8"/>
  <c r="BE141" i="8"/>
  <c r="BE269" i="8"/>
  <c r="BE54" i="8"/>
  <c r="BE86" i="8"/>
  <c r="BE438" i="8"/>
  <c r="BE486" i="8"/>
  <c r="BE481" i="8"/>
  <c r="BE39" i="8"/>
  <c r="BE135" i="8"/>
  <c r="BE423" i="8"/>
  <c r="BE455" i="8"/>
  <c r="BE507" i="8"/>
  <c r="BE465" i="8"/>
  <c r="BE92" i="8"/>
  <c r="BE428" i="8"/>
  <c r="BE460" i="8"/>
  <c r="BE508" i="8"/>
  <c r="BE485" i="8"/>
  <c r="BE77" i="8"/>
  <c r="BE413" i="8"/>
  <c r="BE42" i="8"/>
  <c r="BE74" i="8"/>
  <c r="BE90" i="8"/>
  <c r="BE426" i="8"/>
  <c r="BE442" i="8"/>
  <c r="BE458" i="8"/>
  <c r="BE474" i="8"/>
  <c r="BE490" i="8"/>
  <c r="BE506" i="8"/>
  <c r="BE522" i="8"/>
  <c r="BE523" i="8"/>
  <c r="BE453" i="8"/>
  <c r="BE493" i="8"/>
  <c r="BE11" i="8"/>
  <c r="BE75" i="8"/>
  <c r="BE91" i="8"/>
  <c r="BE427" i="8"/>
  <c r="BE443" i="8"/>
  <c r="BE459" i="8"/>
  <c r="BE475" i="8"/>
  <c r="BE491" i="8"/>
  <c r="BE511" i="8"/>
  <c r="BE477" i="8"/>
  <c r="BE525" i="8"/>
  <c r="BE16" i="8"/>
  <c r="BE32" i="8"/>
  <c r="BE48" i="8"/>
  <c r="BE80" i="8"/>
  <c r="BE96" i="8"/>
  <c r="BE416" i="8"/>
  <c r="BE432" i="8"/>
  <c r="BE448" i="8"/>
  <c r="BE464" i="8"/>
  <c r="BE480" i="8"/>
  <c r="BE496" i="8"/>
  <c r="BE512" i="8"/>
  <c r="BE449" i="8"/>
  <c r="BE497" i="8"/>
  <c r="BE33" i="8"/>
  <c r="BE49" i="8"/>
  <c r="BE81" i="8"/>
  <c r="BE97" i="8"/>
  <c r="BE417" i="8"/>
  <c r="BE38" i="8"/>
  <c r="BE422" i="8"/>
  <c r="BE502" i="8"/>
  <c r="BE529" i="8"/>
  <c r="BE87" i="8"/>
  <c r="BE439" i="8"/>
  <c r="BE487" i="8"/>
  <c r="BE412" i="8"/>
  <c r="BE492" i="8"/>
  <c r="BE13" i="8"/>
  <c r="BE93" i="8"/>
  <c r="BE182" i="8"/>
  <c r="BE214" i="8"/>
  <c r="BE310" i="8"/>
  <c r="BE374" i="8"/>
  <c r="BE167" i="8"/>
  <c r="BE215" i="8"/>
  <c r="BE311" i="8"/>
  <c r="BE343" i="8"/>
  <c r="BE391" i="8"/>
  <c r="BE172" i="8"/>
  <c r="BE204" i="8"/>
  <c r="BE316" i="8"/>
  <c r="BE348" i="8"/>
  <c r="BE380" i="8"/>
  <c r="BE349" i="8"/>
  <c r="BE365" i="8"/>
  <c r="BE106" i="8"/>
  <c r="BE170" i="8"/>
  <c r="BE186" i="8"/>
  <c r="BE202" i="8"/>
  <c r="BE218" i="8"/>
  <c r="BE298" i="8"/>
  <c r="BE314" i="8"/>
  <c r="BE330" i="8"/>
  <c r="BE346" i="8"/>
  <c r="BE362" i="8"/>
  <c r="BE378" i="8"/>
  <c r="BE394" i="8"/>
  <c r="BE410" i="8"/>
  <c r="BE43" i="8"/>
  <c r="BE171" i="8"/>
  <c r="BE187" i="8"/>
  <c r="BE203" i="8"/>
  <c r="BE219" i="8"/>
  <c r="BE299" i="8"/>
  <c r="BE315" i="8"/>
  <c r="BE331" i="8"/>
  <c r="BE347" i="8"/>
  <c r="BE363" i="8"/>
  <c r="BE379" i="8"/>
  <c r="BE395" i="8"/>
  <c r="BE176" i="8"/>
  <c r="BE192" i="8"/>
  <c r="BE208" i="8"/>
  <c r="BE224" i="8"/>
  <c r="BE288" i="8"/>
  <c r="BE304" i="8"/>
  <c r="BE320" i="8"/>
  <c r="BE336" i="8"/>
  <c r="BE352" i="8"/>
  <c r="BE368" i="8"/>
  <c r="BE384" i="8"/>
  <c r="BE400" i="8"/>
  <c r="BE177" i="8"/>
  <c r="BE193" i="8"/>
  <c r="BE209" i="8"/>
  <c r="BE225" i="8"/>
  <c r="BE289" i="8"/>
  <c r="BE305" i="8"/>
  <c r="BE321" i="8"/>
  <c r="BE337" i="8"/>
  <c r="BE353" i="8"/>
  <c r="BE369" i="8"/>
  <c r="BE385" i="8"/>
  <c r="BE401" i="8"/>
  <c r="BE166" i="8"/>
  <c r="BE326" i="8"/>
  <c r="BE358" i="8"/>
  <c r="BE390" i="8"/>
  <c r="BE23" i="8"/>
  <c r="BE183" i="8"/>
  <c r="BE327" i="8"/>
  <c r="BE375" i="8"/>
  <c r="BE188" i="8"/>
  <c r="BE332" i="8"/>
  <c r="BE582" i="8"/>
  <c r="BE10" i="8"/>
  <c r="BE45" i="8"/>
  <c r="BE381" i="8"/>
  <c r="BE78" i="8"/>
  <c r="BE94" i="8"/>
  <c r="BE414" i="8"/>
  <c r="BE430" i="8"/>
  <c r="BE446" i="8"/>
  <c r="BE462" i="8"/>
  <c r="BE478" i="8"/>
  <c r="BE494" i="8"/>
  <c r="BE510" i="8"/>
  <c r="BE526" i="8"/>
  <c r="BE421" i="8"/>
  <c r="BE461" i="8"/>
  <c r="BE509" i="8"/>
  <c r="BE15" i="8"/>
  <c r="BE31" i="8"/>
  <c r="BE79" i="8"/>
  <c r="BE95" i="8"/>
  <c r="BE415" i="8"/>
  <c r="BE431" i="8"/>
  <c r="BE447" i="8"/>
  <c r="BE463" i="8"/>
  <c r="BE479" i="8"/>
  <c r="BE499" i="8"/>
  <c r="BE519" i="8"/>
  <c r="BE489" i="8"/>
  <c r="BE36" i="8"/>
  <c r="BE52" i="8"/>
  <c r="BE84" i="8"/>
  <c r="BE100" i="8"/>
  <c r="BE436" i="8"/>
  <c r="BE452" i="8"/>
  <c r="BE468" i="8"/>
  <c r="BE484" i="8"/>
  <c r="BE500" i="8"/>
  <c r="BE516" i="8"/>
  <c r="BE425" i="8"/>
  <c r="BE457" i="8"/>
  <c r="BE505" i="8"/>
  <c r="BE37" i="8"/>
  <c r="BE85" i="8"/>
  <c r="BE101" i="8"/>
  <c r="BE102" i="8"/>
  <c r="BE454" i="8"/>
  <c r="BE470" i="8"/>
  <c r="BE518" i="8"/>
  <c r="BE515" i="8"/>
  <c r="BE441" i="8"/>
  <c r="BE7" i="8"/>
  <c r="BE103" i="8"/>
  <c r="BE471" i="8"/>
  <c r="BE513" i="8"/>
  <c r="BE76" i="8"/>
  <c r="BE444" i="8"/>
  <c r="BE476" i="8"/>
  <c r="BE524" i="8"/>
  <c r="BE445" i="8"/>
  <c r="BE34" i="8"/>
  <c r="BE50" i="8"/>
  <c r="BE82" i="8"/>
  <c r="BE98" i="8"/>
  <c r="BE418" i="8"/>
  <c r="BE434" i="8"/>
  <c r="BE450" i="8"/>
  <c r="BE466" i="8"/>
  <c r="BE482" i="8"/>
  <c r="BE498" i="8"/>
  <c r="BE514" i="8"/>
  <c r="BE530" i="8"/>
  <c r="BE495" i="8"/>
  <c r="BE433" i="8"/>
  <c r="BE469" i="8"/>
  <c r="BE517" i="8"/>
  <c r="BE35" i="8"/>
  <c r="BE83" i="8"/>
  <c r="BE99" i="8"/>
  <c r="BE419" i="8"/>
  <c r="BE435" i="8"/>
  <c r="BE451" i="8"/>
  <c r="BE467" i="8"/>
  <c r="BE483" i="8"/>
  <c r="BE503" i="8"/>
  <c r="BE527" i="8"/>
  <c r="BE429" i="8"/>
  <c r="BE501" i="8"/>
  <c r="BE40" i="8"/>
  <c r="BE56" i="8"/>
  <c r="BE88" i="8"/>
  <c r="BE104" i="8"/>
  <c r="BE424" i="8"/>
  <c r="BE440" i="8"/>
  <c r="BE456" i="8"/>
  <c r="BE472" i="8"/>
  <c r="BE488" i="8"/>
  <c r="BE504" i="8"/>
  <c r="BE520" i="8"/>
  <c r="BE437" i="8"/>
  <c r="BE473" i="8"/>
  <c r="BE521" i="8"/>
  <c r="BE9" i="8"/>
  <c r="BE41" i="8"/>
  <c r="BE89" i="8"/>
  <c r="BE105" i="8"/>
  <c r="BE55" i="8"/>
  <c r="BE189" i="8"/>
  <c r="BE158" i="8"/>
  <c r="BE270" i="8"/>
  <c r="BE286" i="8"/>
  <c r="BE553" i="8"/>
  <c r="BE271" i="8"/>
  <c r="BE537" i="8"/>
  <c r="BE20" i="8"/>
  <c r="BE68" i="8"/>
  <c r="BE132" i="8"/>
  <c r="BE164" i="8"/>
  <c r="BE244" i="8"/>
  <c r="BE21" i="8"/>
  <c r="BE69" i="8"/>
  <c r="BE133" i="8"/>
  <c r="BE165" i="8"/>
  <c r="BE538" i="8"/>
  <c r="BE586" i="8"/>
  <c r="BE545" i="8"/>
  <c r="BE566" i="8"/>
  <c r="BE333" i="8"/>
  <c r="BE174" i="8"/>
  <c r="BE190" i="8"/>
  <c r="BE206" i="8"/>
  <c r="BE222" i="8"/>
  <c r="BE302" i="8"/>
  <c r="BE318" i="8"/>
  <c r="BE334" i="8"/>
  <c r="BE350" i="8"/>
  <c r="BE366" i="8"/>
  <c r="BE382" i="8"/>
  <c r="BE398" i="8"/>
  <c r="BE175" i="8"/>
  <c r="BE191" i="8"/>
  <c r="BE207" i="8"/>
  <c r="BE223" i="8"/>
  <c r="BE287" i="8"/>
  <c r="BE303" i="8"/>
  <c r="BE319" i="8"/>
  <c r="BE335" i="8"/>
  <c r="BE351" i="8"/>
  <c r="BE367" i="8"/>
  <c r="BE383" i="8"/>
  <c r="BE399" i="8"/>
  <c r="BE180" i="8"/>
  <c r="BE196" i="8"/>
  <c r="BE212" i="8"/>
  <c r="BE228" i="8"/>
  <c r="BE292" i="8"/>
  <c r="BE308" i="8"/>
  <c r="BE324" i="8"/>
  <c r="BE340" i="8"/>
  <c r="BE356" i="8"/>
  <c r="BE372" i="8"/>
  <c r="BE388" i="8"/>
  <c r="BE404" i="8"/>
  <c r="BE53" i="8"/>
  <c r="BE181" i="8"/>
  <c r="BE197" i="8"/>
  <c r="BE213" i="8"/>
  <c r="BE229" i="8"/>
  <c r="BE293" i="8"/>
  <c r="BE309" i="8"/>
  <c r="BE325" i="8"/>
  <c r="BE341" i="8"/>
  <c r="BE357" i="8"/>
  <c r="BE373" i="8"/>
  <c r="BE389" i="8"/>
  <c r="BE405" i="8"/>
  <c r="BE198" i="8"/>
  <c r="BE294" i="8"/>
  <c r="BE342" i="8"/>
  <c r="BE406" i="8"/>
  <c r="BE199" i="8"/>
  <c r="BE295" i="8"/>
  <c r="BE359" i="8"/>
  <c r="BE407" i="8"/>
  <c r="BE220" i="8"/>
  <c r="BE300" i="8"/>
  <c r="BE364" i="8"/>
  <c r="BE396" i="8"/>
  <c r="BE173" i="8"/>
  <c r="BE205" i="8"/>
  <c r="BE317" i="8"/>
  <c r="BE397" i="8"/>
  <c r="BE178" i="8"/>
  <c r="BE194" i="8"/>
  <c r="BE210" i="8"/>
  <c r="BE226" i="8"/>
  <c r="BE290" i="8"/>
  <c r="BE306" i="8"/>
  <c r="BE322" i="8"/>
  <c r="BE338" i="8"/>
  <c r="BE354" i="8"/>
  <c r="BE370" i="8"/>
  <c r="BE386" i="8"/>
  <c r="BE402" i="8"/>
  <c r="BE179" i="8"/>
  <c r="BE195" i="8"/>
  <c r="BE211" i="8"/>
  <c r="BE227" i="8"/>
  <c r="BE291" i="8"/>
  <c r="BE307" i="8"/>
  <c r="BE323" i="8"/>
  <c r="BE339" i="8"/>
  <c r="BE355" i="8"/>
  <c r="BE371" i="8"/>
  <c r="BE387" i="8"/>
  <c r="BE403" i="8"/>
  <c r="BE24" i="8"/>
  <c r="BE168" i="8"/>
  <c r="BE184" i="8"/>
  <c r="BE200" i="8"/>
  <c r="BE216" i="8"/>
  <c r="BE296" i="8"/>
  <c r="BE312" i="8"/>
  <c r="BE328" i="8"/>
  <c r="BE344" i="8"/>
  <c r="BE360" i="8"/>
  <c r="BE376" i="8"/>
  <c r="BE392" i="8"/>
  <c r="BE408" i="8"/>
  <c r="BE169" i="8"/>
  <c r="BE185" i="8"/>
  <c r="BE201" i="8"/>
  <c r="BE217" i="8"/>
  <c r="BE297" i="8"/>
  <c r="BE313" i="8"/>
  <c r="BE329" i="8"/>
  <c r="BE345" i="8"/>
  <c r="BE361" i="8"/>
  <c r="BE377" i="8"/>
  <c r="BE393" i="8"/>
  <c r="BE409" i="8"/>
  <c r="BE126" i="8"/>
  <c r="BE238" i="8"/>
  <c r="BE542" i="8"/>
  <c r="BE63" i="8"/>
  <c r="BE159" i="8"/>
  <c r="BE255" i="8"/>
  <c r="BE587" i="8"/>
  <c r="BE585" i="8"/>
  <c r="BE116" i="8"/>
  <c r="BE276" i="8"/>
  <c r="BE580" i="8"/>
  <c r="BE117" i="8"/>
  <c r="BE149" i="8"/>
  <c r="BE541" i="8"/>
  <c r="BE12" i="8"/>
  <c r="BE221" i="8"/>
  <c r="BE301" i="8"/>
  <c r="BE531" i="8"/>
  <c r="BE559" i="8"/>
  <c r="BE47" i="8"/>
  <c r="BE420" i="8"/>
  <c r="BE564" i="8"/>
  <c r="BE596" i="8"/>
  <c r="BE557" i="8"/>
  <c r="BE567" i="8"/>
  <c r="BE51" i="8"/>
  <c r="BE589" i="8"/>
  <c r="BE8" i="8"/>
  <c r="BE565" i="8"/>
  <c r="BE57" i="8"/>
  <c r="BE44" i="8"/>
  <c r="BE14" i="8"/>
  <c r="BE30" i="8"/>
  <c r="BE46" i="8"/>
  <c r="BE62" i="8"/>
  <c r="BE110" i="8"/>
  <c r="BE142" i="8"/>
  <c r="BE254" i="8"/>
  <c r="BE574" i="8"/>
  <c r="BE590" i="8"/>
  <c r="BE6" i="8"/>
  <c r="BE591" i="8"/>
  <c r="BE111" i="8"/>
  <c r="BE127" i="8"/>
  <c r="BE143" i="8"/>
  <c r="BE239" i="8"/>
  <c r="BE555" i="8"/>
  <c r="BE148" i="8"/>
  <c r="BE260" i="8"/>
  <c r="BE532" i="8"/>
  <c r="BE548" i="8"/>
  <c r="AZ201" i="8"/>
  <c r="BE121" i="8"/>
  <c r="Y121" i="8"/>
  <c r="BE25" i="8"/>
  <c r="Y25" i="8"/>
  <c r="BE568" i="8"/>
  <c r="Y568" i="8"/>
  <c r="BE536" i="8"/>
  <c r="Y536" i="8"/>
  <c r="AZ392" i="8"/>
  <c r="AZ344" i="8"/>
  <c r="AZ296" i="8"/>
  <c r="AZ264" i="8"/>
  <c r="AZ200" i="8"/>
  <c r="BE152" i="8"/>
  <c r="Y152" i="8"/>
  <c r="BE120" i="8"/>
  <c r="Y120" i="8"/>
  <c r="BC104" i="8"/>
  <c r="AZ72" i="8"/>
  <c r="BE72" i="8"/>
  <c r="Y72" i="8"/>
  <c r="BE563" i="8"/>
  <c r="Y563" i="8"/>
  <c r="AZ371" i="8"/>
  <c r="AZ307" i="8"/>
  <c r="BE163" i="8"/>
  <c r="Y163" i="8"/>
  <c r="BE67" i="8"/>
  <c r="Y67" i="8"/>
  <c r="AZ569" i="8"/>
  <c r="BC517" i="8"/>
  <c r="BE594" i="8"/>
  <c r="Y594" i="8"/>
  <c r="AZ322" i="8"/>
  <c r="AZ274" i="8"/>
  <c r="AZ210" i="8"/>
  <c r="AZ66" i="8"/>
  <c r="AZ205" i="8"/>
  <c r="AZ29" i="8"/>
  <c r="BE577" i="8"/>
  <c r="Y577" i="8"/>
  <c r="BC445" i="8"/>
  <c r="AZ300" i="8"/>
  <c r="BE535" i="8"/>
  <c r="Y535" i="8"/>
  <c r="AZ407" i="8"/>
  <c r="AZ151" i="8"/>
  <c r="BE581" i="8"/>
  <c r="Y581" i="8"/>
  <c r="BC441" i="8"/>
  <c r="AZ342" i="8"/>
  <c r="BE150" i="8"/>
  <c r="Y150" i="8"/>
  <c r="BE22" i="8"/>
  <c r="Y22" i="8"/>
  <c r="AY262" i="8"/>
  <c r="AY438" i="8"/>
  <c r="AY486" i="8"/>
  <c r="AY39" i="8"/>
  <c r="AY263" i="8"/>
  <c r="AY124" i="8"/>
  <c r="AY252" i="8"/>
  <c r="AY77" i="8"/>
  <c r="AY125" i="8"/>
  <c r="AY157" i="8"/>
  <c r="AY237" i="8"/>
  <c r="AY285" i="8"/>
  <c r="AY26" i="8"/>
  <c r="AY106" i="8"/>
  <c r="AY122" i="8"/>
  <c r="AY138" i="8"/>
  <c r="AY154" i="8"/>
  <c r="AY234" i="8"/>
  <c r="AY250" i="8"/>
  <c r="AY266" i="8"/>
  <c r="AY282" i="8"/>
  <c r="AY426" i="8"/>
  <c r="AY458" i="8"/>
  <c r="AY490" i="8"/>
  <c r="AY506" i="8"/>
  <c r="AY522" i="8"/>
  <c r="AY453" i="8"/>
  <c r="AY27" i="8"/>
  <c r="AY59" i="8"/>
  <c r="AY107" i="8"/>
  <c r="AY123" i="8"/>
  <c r="AY139" i="8"/>
  <c r="AY155" i="8"/>
  <c r="AY235" i="8"/>
  <c r="AY251" i="8"/>
  <c r="AY267" i="8"/>
  <c r="AY283" i="8"/>
  <c r="AY64" i="8"/>
  <c r="AY112" i="8"/>
  <c r="AY128" i="8"/>
  <c r="AY144" i="8"/>
  <c r="AY160" i="8"/>
  <c r="AY240" i="8"/>
  <c r="AY256" i="8"/>
  <c r="AY272" i="8"/>
  <c r="AY449" i="8"/>
  <c r="AY17" i="8"/>
  <c r="AY65" i="8"/>
  <c r="AY81" i="8"/>
  <c r="AY97" i="8"/>
  <c r="AY113" i="8"/>
  <c r="AY129" i="8"/>
  <c r="AY145" i="8"/>
  <c r="AY161" i="8"/>
  <c r="AY241" i="8"/>
  <c r="AY257" i="8"/>
  <c r="AY273" i="8"/>
  <c r="AY118" i="8"/>
  <c r="AY278" i="8"/>
  <c r="AY422" i="8"/>
  <c r="AY502" i="8"/>
  <c r="AY23" i="8"/>
  <c r="AY119" i="8"/>
  <c r="AY247" i="8"/>
  <c r="AY279" i="8"/>
  <c r="AY60" i="8"/>
  <c r="AY108" i="8"/>
  <c r="AY156" i="8"/>
  <c r="AY236" i="8"/>
  <c r="AY284" i="8"/>
  <c r="AY93" i="8"/>
  <c r="AY141" i="8"/>
  <c r="AY269" i="8"/>
  <c r="AY465" i="8"/>
  <c r="AY44" i="8"/>
  <c r="AY485" i="8"/>
  <c r="AY493" i="8"/>
  <c r="AY75" i="8"/>
  <c r="AY91" i="8"/>
  <c r="AY477" i="8"/>
  <c r="AY497" i="8"/>
  <c r="AY33" i="8"/>
  <c r="AY87" i="8"/>
  <c r="AY86" i="8"/>
  <c r="AY182" i="8"/>
  <c r="AY214" i="8"/>
  <c r="AY310" i="8"/>
  <c r="AY374" i="8"/>
  <c r="AY534" i="8"/>
  <c r="AY582" i="8"/>
  <c r="AY547" i="8"/>
  <c r="AY135" i="8"/>
  <c r="AY167" i="8"/>
  <c r="AY215" i="8"/>
  <c r="AY311" i="8"/>
  <c r="AY343" i="8"/>
  <c r="AY391" i="8"/>
  <c r="AY172" i="8"/>
  <c r="AY204" i="8"/>
  <c r="AY316" i="8"/>
  <c r="AY348" i="8"/>
  <c r="AY380" i="8"/>
  <c r="AY460" i="8"/>
  <c r="AY556" i="8"/>
  <c r="AY349" i="8"/>
  <c r="AY365" i="8"/>
  <c r="AY413" i="8"/>
  <c r="AY42" i="8"/>
  <c r="AY90" i="8"/>
  <c r="AY170" i="8"/>
  <c r="AY186" i="8"/>
  <c r="AY202" i="8"/>
  <c r="AY218" i="8"/>
  <c r="AY298" i="8"/>
  <c r="AY314" i="8"/>
  <c r="AY330" i="8"/>
  <c r="AY346" i="8"/>
  <c r="AY362" i="8"/>
  <c r="AY378" i="8"/>
  <c r="AY394" i="8"/>
  <c r="AY410" i="8"/>
  <c r="AY538" i="8"/>
  <c r="AY554" i="8"/>
  <c r="AY570" i="8"/>
  <c r="AY586" i="8"/>
  <c r="AY551" i="8"/>
  <c r="AY583" i="8"/>
  <c r="AY541" i="8"/>
  <c r="AY597" i="8"/>
  <c r="AY43" i="8"/>
  <c r="AY171" i="8"/>
  <c r="AY187" i="8"/>
  <c r="AY203" i="8"/>
  <c r="AY219" i="8"/>
  <c r="AY299" i="8"/>
  <c r="AY315" i="8"/>
  <c r="AY331" i="8"/>
  <c r="AY347" i="8"/>
  <c r="AY363" i="8"/>
  <c r="AY379" i="8"/>
  <c r="AY395" i="8"/>
  <c r="AY411" i="8"/>
  <c r="AY543" i="8"/>
  <c r="AY579" i="8"/>
  <c r="AY573" i="8"/>
  <c r="AY32" i="8"/>
  <c r="AY80" i="8"/>
  <c r="AY96" i="8"/>
  <c r="AY176" i="8"/>
  <c r="AY192" i="8"/>
  <c r="AY208" i="8"/>
  <c r="AY224" i="8"/>
  <c r="AY288" i="8"/>
  <c r="AY304" i="8"/>
  <c r="AY320" i="8"/>
  <c r="AY336" i="8"/>
  <c r="AY352" i="8"/>
  <c r="AY368" i="8"/>
  <c r="AY384" i="8"/>
  <c r="AY400" i="8"/>
  <c r="AY416" i="8"/>
  <c r="AY432" i="8"/>
  <c r="AY464" i="8"/>
  <c r="AY512" i="8"/>
  <c r="AY528" i="8"/>
  <c r="AY544" i="8"/>
  <c r="AY560" i="8"/>
  <c r="AY576" i="8"/>
  <c r="AY592" i="8"/>
  <c r="AY545" i="8"/>
  <c r="AY593" i="8"/>
  <c r="AY177" i="8"/>
  <c r="AY193" i="8"/>
  <c r="AY209" i="8"/>
  <c r="AY225" i="8"/>
  <c r="AY289" i="8"/>
  <c r="AY305" i="8"/>
  <c r="AY321" i="8"/>
  <c r="AY337" i="8"/>
  <c r="AY353" i="8"/>
  <c r="AY369" i="8"/>
  <c r="AY385" i="8"/>
  <c r="AY401" i="8"/>
  <c r="AY417" i="8"/>
  <c r="AY166" i="8"/>
  <c r="AY230" i="8"/>
  <c r="AY326" i="8"/>
  <c r="AY358" i="8"/>
  <c r="AY390" i="8"/>
  <c r="AY566" i="8"/>
  <c r="AY575" i="8"/>
  <c r="AY183" i="8"/>
  <c r="AY327" i="8"/>
  <c r="AY375" i="8"/>
  <c r="AY571" i="8"/>
  <c r="AY561" i="8"/>
  <c r="AY188" i="8"/>
  <c r="AY332" i="8"/>
  <c r="AY412" i="8"/>
  <c r="BD86" i="8"/>
  <c r="BD438" i="8"/>
  <c r="BD486" i="8"/>
  <c r="BD534" i="8"/>
  <c r="BD547" i="8"/>
  <c r="BD481" i="8"/>
  <c r="BD39" i="8"/>
  <c r="BD135" i="8"/>
  <c r="BD423" i="8"/>
  <c r="BD455" i="8"/>
  <c r="BD507" i="8"/>
  <c r="BD465" i="8"/>
  <c r="BD92" i="8"/>
  <c r="BD428" i="8"/>
  <c r="BD460" i="8"/>
  <c r="BD508" i="8"/>
  <c r="BD556" i="8"/>
  <c r="BD485" i="8"/>
  <c r="BD77" i="8"/>
  <c r="BD58" i="8"/>
  <c r="BD90" i="8"/>
  <c r="BD106" i="8"/>
  <c r="BD426" i="8"/>
  <c r="BD442" i="8"/>
  <c r="BD458" i="8"/>
  <c r="BD474" i="8"/>
  <c r="BD490" i="8"/>
  <c r="BD506" i="8"/>
  <c r="BD522" i="8"/>
  <c r="BD538" i="8"/>
  <c r="BD554" i="8"/>
  <c r="BD570" i="8"/>
  <c r="BD586" i="8"/>
  <c r="BD523" i="8"/>
  <c r="BD551" i="8"/>
  <c r="BD583" i="8"/>
  <c r="BD453" i="8"/>
  <c r="BD493" i="8"/>
  <c r="BD541" i="8"/>
  <c r="BD597" i="8"/>
  <c r="BD75" i="8"/>
  <c r="BD91" i="8"/>
  <c r="BD427" i="8"/>
  <c r="BD443" i="8"/>
  <c r="BD459" i="8"/>
  <c r="BD475" i="8"/>
  <c r="BD491" i="8"/>
  <c r="BD511" i="8"/>
  <c r="BD579" i="8"/>
  <c r="BD477" i="8"/>
  <c r="BD525" i="8"/>
  <c r="BD573" i="8"/>
  <c r="BD32" i="8"/>
  <c r="BD80" i="8"/>
  <c r="BD96" i="8"/>
  <c r="BD432" i="8"/>
  <c r="BD448" i="8"/>
  <c r="BD464" i="8"/>
  <c r="BD480" i="8"/>
  <c r="BD496" i="8"/>
  <c r="BD512" i="8"/>
  <c r="BD544" i="8"/>
  <c r="BD560" i="8"/>
  <c r="BD576" i="8"/>
  <c r="BD592" i="8"/>
  <c r="BD449" i="8"/>
  <c r="BD497" i="8"/>
  <c r="BD545" i="8"/>
  <c r="BD33" i="8"/>
  <c r="BD81" i="8"/>
  <c r="BD97" i="8"/>
  <c r="BD38" i="8"/>
  <c r="BD422" i="8"/>
  <c r="BD502" i="8"/>
  <c r="BD529" i="8"/>
  <c r="BD87" i="8"/>
  <c r="BD439" i="8"/>
  <c r="BD487" i="8"/>
  <c r="BD571" i="8"/>
  <c r="BD492" i="8"/>
  <c r="BD540" i="8"/>
  <c r="BD533" i="8"/>
  <c r="BD45" i="8"/>
  <c r="BD93" i="8"/>
  <c r="BD182" i="8"/>
  <c r="BD214" i="8"/>
  <c r="BD310" i="8"/>
  <c r="BD374" i="8"/>
  <c r="BD167" i="8"/>
  <c r="BD215" i="8"/>
  <c r="BD263" i="8"/>
  <c r="BD311" i="8"/>
  <c r="BD343" i="8"/>
  <c r="BD391" i="8"/>
  <c r="BD172" i="8"/>
  <c r="BD204" i="8"/>
  <c r="BD316" i="8"/>
  <c r="BD348" i="8"/>
  <c r="BD380" i="8"/>
  <c r="BD125" i="8"/>
  <c r="BD237" i="8"/>
  <c r="BD285" i="8"/>
  <c r="BD349" i="8"/>
  <c r="BD365" i="8"/>
  <c r="BD26" i="8"/>
  <c r="BD138" i="8"/>
  <c r="BD154" i="8"/>
  <c r="BD170" i="8"/>
  <c r="BD186" i="8"/>
  <c r="BD202" i="8"/>
  <c r="BD218" i="8"/>
  <c r="BD298" i="8"/>
  <c r="BD314" i="8"/>
  <c r="BD330" i="8"/>
  <c r="BD346" i="8"/>
  <c r="BD362" i="8"/>
  <c r="BD378" i="8"/>
  <c r="BD394" i="8"/>
  <c r="BD410" i="8"/>
  <c r="BD27" i="8"/>
  <c r="BD59" i="8"/>
  <c r="BD107" i="8"/>
  <c r="BD123" i="8"/>
  <c r="BD171" i="8"/>
  <c r="BD187" i="8"/>
  <c r="BD203" i="8"/>
  <c r="BD219" i="8"/>
  <c r="BD235" i="8"/>
  <c r="BD251" i="8"/>
  <c r="BD267" i="8"/>
  <c r="BD283" i="8"/>
  <c r="BD299" i="8"/>
  <c r="BD315" i="8"/>
  <c r="BD331" i="8"/>
  <c r="BD347" i="8"/>
  <c r="BD363" i="8"/>
  <c r="BD379" i="8"/>
  <c r="BD395" i="8"/>
  <c r="BD543" i="8"/>
  <c r="BD144" i="8"/>
  <c r="BD160" i="8"/>
  <c r="BD176" i="8"/>
  <c r="BD192" i="8"/>
  <c r="BD208" i="8"/>
  <c r="BD224" i="8"/>
  <c r="BD288" i="8"/>
  <c r="BD304" i="8"/>
  <c r="BD320" i="8"/>
  <c r="BD336" i="8"/>
  <c r="BD352" i="8"/>
  <c r="BD368" i="8"/>
  <c r="BD384" i="8"/>
  <c r="BD400" i="8"/>
  <c r="BD17" i="8"/>
  <c r="BD65" i="8"/>
  <c r="BD113" i="8"/>
  <c r="BD129" i="8"/>
  <c r="BD145" i="8"/>
  <c r="BD161" i="8"/>
  <c r="BD177" i="8"/>
  <c r="BD193" i="8"/>
  <c r="BD209" i="8"/>
  <c r="BD225" i="8"/>
  <c r="BD241" i="8"/>
  <c r="BD257" i="8"/>
  <c r="BD273" i="8"/>
  <c r="BD289" i="8"/>
  <c r="BD305" i="8"/>
  <c r="BD321" i="8"/>
  <c r="BD337" i="8"/>
  <c r="BD353" i="8"/>
  <c r="BD369" i="8"/>
  <c r="BD385" i="8"/>
  <c r="BD401" i="8"/>
  <c r="BD166" i="8"/>
  <c r="BD326" i="8"/>
  <c r="BD358" i="8"/>
  <c r="BD390" i="8"/>
  <c r="BD575" i="8"/>
  <c r="BD119" i="8"/>
  <c r="BD183" i="8"/>
  <c r="BD247" i="8"/>
  <c r="BD279" i="8"/>
  <c r="BD327" i="8"/>
  <c r="BD375" i="8"/>
  <c r="BD156" i="8"/>
  <c r="BD188" i="8"/>
  <c r="BD332" i="8"/>
  <c r="BD588" i="8"/>
  <c r="BD189" i="8"/>
  <c r="BD221" i="8"/>
  <c r="BD269" i="8"/>
  <c r="BD301" i="8"/>
  <c r="BD333" i="8"/>
  <c r="BD381" i="8"/>
  <c r="BD54" i="8"/>
  <c r="BD134" i="8"/>
  <c r="BD55" i="8"/>
  <c r="BD413" i="8"/>
  <c r="BD10" i="8"/>
  <c r="BD11" i="8"/>
  <c r="BD16" i="8"/>
  <c r="BD48" i="8"/>
  <c r="BD416" i="8"/>
  <c r="BD49" i="8"/>
  <c r="BD417" i="8"/>
  <c r="BD230" i="8"/>
  <c r="BD566" i="8"/>
  <c r="BD23" i="8"/>
  <c r="BD12" i="8"/>
  <c r="BD60" i="8"/>
  <c r="AH409" i="8"/>
  <c r="AC409" i="8"/>
  <c r="AH393" i="8"/>
  <c r="AC393" i="8"/>
  <c r="AH377" i="8"/>
  <c r="AC377" i="8"/>
  <c r="AC361" i="8"/>
  <c r="AH345" i="8"/>
  <c r="AC345" i="8"/>
  <c r="AC329" i="8"/>
  <c r="AC313" i="8"/>
  <c r="AH297" i="8"/>
  <c r="AC297" i="8"/>
  <c r="X281" i="8"/>
  <c r="AE281" i="8"/>
  <c r="AH281" i="8"/>
  <c r="X265" i="8"/>
  <c r="AE265" i="8"/>
  <c r="AH265" i="8"/>
  <c r="X249" i="8"/>
  <c r="AE249" i="8"/>
  <c r="AH249" i="8"/>
  <c r="X233" i="8"/>
  <c r="AE233" i="8"/>
  <c r="AH233" i="8"/>
  <c r="AD217" i="8"/>
  <c r="AC217" i="8"/>
  <c r="AD201" i="8"/>
  <c r="AC201" i="8"/>
  <c r="AD185" i="8"/>
  <c r="AC185" i="8"/>
  <c r="AD169" i="8"/>
  <c r="AC169" i="8"/>
  <c r="BD153" i="8"/>
  <c r="AH153" i="8"/>
  <c r="BD137" i="8"/>
  <c r="AE137" i="8"/>
  <c r="AH137" i="8"/>
  <c r="X121" i="8"/>
  <c r="AE121" i="8"/>
  <c r="AH121" i="8"/>
  <c r="AE105" i="8"/>
  <c r="AA105" i="8"/>
  <c r="AD105" i="8"/>
  <c r="AW105" i="8"/>
  <c r="AG105" i="8"/>
  <c r="AE89" i="8"/>
  <c r="AA89" i="8"/>
  <c r="AD89" i="8"/>
  <c r="AW89" i="8"/>
  <c r="AG89" i="8"/>
  <c r="AY73" i="8"/>
  <c r="AC57" i="8"/>
  <c r="AY57" i="8"/>
  <c r="BB57" i="8"/>
  <c r="AA41" i="8"/>
  <c r="AD41" i="8"/>
  <c r="AW41" i="8"/>
  <c r="AG41" i="8"/>
  <c r="BD25" i="8"/>
  <c r="AE25" i="8"/>
  <c r="AH25" i="8"/>
  <c r="AY9" i="8"/>
  <c r="BB9" i="8"/>
  <c r="BD565" i="8"/>
  <c r="X565" i="8"/>
  <c r="AD521" i="8"/>
  <c r="AW521" i="8"/>
  <c r="AG521" i="8"/>
  <c r="AD473" i="8"/>
  <c r="AW473" i="8"/>
  <c r="AG473" i="8"/>
  <c r="AY437" i="8"/>
  <c r="AD437" i="8"/>
  <c r="AW437" i="8"/>
  <c r="AG437" i="8"/>
  <c r="BB584" i="8"/>
  <c r="BB568" i="8"/>
  <c r="BB552" i="8"/>
  <c r="BB536" i="8"/>
  <c r="AE520" i="8"/>
  <c r="AA520" i="8"/>
  <c r="AD520" i="8"/>
  <c r="AG520" i="8"/>
  <c r="AE504" i="8"/>
  <c r="AA504" i="8"/>
  <c r="AD504" i="8"/>
  <c r="AW504" i="8"/>
  <c r="AG504" i="8"/>
  <c r="AE488" i="8"/>
  <c r="AA488" i="8"/>
  <c r="AD488" i="8"/>
  <c r="AW488" i="8"/>
  <c r="AG488" i="8"/>
  <c r="AE472" i="8"/>
  <c r="AA472" i="8"/>
  <c r="AD472" i="8"/>
  <c r="AW472" i="8"/>
  <c r="AG472" i="8"/>
  <c r="AY456" i="8"/>
  <c r="AE456" i="8"/>
  <c r="AA456" i="8"/>
  <c r="AD456" i="8"/>
  <c r="AG456" i="8"/>
  <c r="AE440" i="8"/>
  <c r="AA440" i="8"/>
  <c r="AD440" i="8"/>
  <c r="AG440" i="8"/>
  <c r="AY424" i="8"/>
  <c r="AE424" i="8"/>
  <c r="AA424" i="8"/>
  <c r="AD424" i="8"/>
  <c r="AW424" i="8"/>
  <c r="AG424" i="8"/>
  <c r="BB408" i="8"/>
  <c r="Z408" i="8"/>
  <c r="AC408" i="8"/>
  <c r="BB392" i="8"/>
  <c r="Z392" i="8"/>
  <c r="AC392" i="8"/>
  <c r="BB376" i="8"/>
  <c r="Z376" i="8"/>
  <c r="AC376" i="8"/>
  <c r="BB360" i="8"/>
  <c r="Z360" i="8"/>
  <c r="AC360" i="8"/>
  <c r="BB344" i="8"/>
  <c r="Z344" i="8"/>
  <c r="AC344" i="8"/>
  <c r="BB328" i="8"/>
  <c r="Z328" i="8"/>
  <c r="AC328" i="8"/>
  <c r="BB312" i="8"/>
  <c r="Z312" i="8"/>
  <c r="AC312" i="8"/>
  <c r="BB296" i="8"/>
  <c r="Z296" i="8"/>
  <c r="AC296" i="8"/>
  <c r="X280" i="8"/>
  <c r="AE280" i="8"/>
  <c r="AH280" i="8"/>
  <c r="X264" i="8"/>
  <c r="AE264" i="8"/>
  <c r="AH264" i="8"/>
  <c r="X248" i="8"/>
  <c r="AE248" i="8"/>
  <c r="AH248" i="8"/>
  <c r="X232" i="8"/>
  <c r="AE232" i="8"/>
  <c r="AH232" i="8"/>
  <c r="AD216" i="8"/>
  <c r="Z216" i="8"/>
  <c r="AH216" i="8"/>
  <c r="AC216" i="8"/>
  <c r="AD200" i="8"/>
  <c r="Z200" i="8"/>
  <c r="AH200" i="8"/>
  <c r="AC200" i="8"/>
  <c r="AD184" i="8"/>
  <c r="Z184" i="8"/>
  <c r="AH184" i="8"/>
  <c r="AC184" i="8"/>
  <c r="AD168" i="8"/>
  <c r="Z168" i="8"/>
  <c r="AH168" i="8"/>
  <c r="AC168" i="8"/>
  <c r="X152" i="8"/>
  <c r="AE152" i="8"/>
  <c r="AH152" i="8"/>
  <c r="X136" i="8"/>
  <c r="AE136" i="8"/>
  <c r="AH136" i="8"/>
  <c r="BD120" i="8"/>
  <c r="AE120" i="8"/>
  <c r="AH120" i="8"/>
  <c r="AY104" i="8"/>
  <c r="AD104" i="8"/>
  <c r="AW104" i="8"/>
  <c r="AG104" i="8"/>
  <c r="AY88" i="8"/>
  <c r="AD88" i="8"/>
  <c r="AW88" i="8"/>
  <c r="AG88" i="8"/>
  <c r="AE72" i="8"/>
  <c r="AH72" i="8"/>
  <c r="AG56" i="8"/>
  <c r="AY56" i="8"/>
  <c r="BB56" i="8"/>
  <c r="AE40" i="8"/>
  <c r="AD40" i="8"/>
  <c r="AW40" i="8"/>
  <c r="AG40" i="8"/>
  <c r="BB24" i="8"/>
  <c r="AG24" i="8"/>
  <c r="Z24" i="8"/>
  <c r="AC8" i="8"/>
  <c r="AY8" i="8"/>
  <c r="BB8" i="8"/>
  <c r="BB589" i="8"/>
  <c r="BB549" i="8"/>
  <c r="AY501" i="8"/>
  <c r="AD501" i="8"/>
  <c r="AG501" i="8"/>
  <c r="AD429" i="8"/>
  <c r="AW429" i="8"/>
  <c r="AG429" i="8"/>
  <c r="BB595" i="8"/>
  <c r="BB563" i="8"/>
  <c r="AA527" i="8"/>
  <c r="AY527" i="8"/>
  <c r="AE527" i="8"/>
  <c r="AD527" i="8"/>
  <c r="AW527" i="8"/>
  <c r="AG527" i="8"/>
  <c r="AA503" i="8"/>
  <c r="AY503" i="8"/>
  <c r="AE503" i="8"/>
  <c r="AD503" i="8"/>
  <c r="AW503" i="8"/>
  <c r="AG503" i="8"/>
  <c r="AY483" i="8"/>
  <c r="AE483" i="8"/>
  <c r="AD483" i="8"/>
  <c r="AW483" i="8"/>
  <c r="AG483" i="8"/>
  <c r="AY467" i="8"/>
  <c r="AE467" i="8"/>
  <c r="AD467" i="8"/>
  <c r="AW467" i="8"/>
  <c r="AG467" i="8"/>
  <c r="AE451" i="8"/>
  <c r="AD451" i="8"/>
  <c r="AG451" i="8"/>
  <c r="AY435" i="8"/>
  <c r="AE435" i="8"/>
  <c r="AD435" i="8"/>
  <c r="AW435" i="8"/>
  <c r="AG435" i="8"/>
  <c r="Z419" i="8"/>
  <c r="AW419" i="8"/>
  <c r="AG419" i="8"/>
  <c r="AD403" i="8"/>
  <c r="AC403" i="8"/>
  <c r="AD387" i="8"/>
  <c r="AC387" i="8"/>
  <c r="AD371" i="8"/>
  <c r="AC371" i="8"/>
  <c r="AD355" i="8"/>
  <c r="AC355" i="8"/>
  <c r="AD339" i="8"/>
  <c r="AC339" i="8"/>
  <c r="AD323" i="8"/>
  <c r="AC323" i="8"/>
  <c r="AD307" i="8"/>
  <c r="AC307" i="8"/>
  <c r="AD291" i="8"/>
  <c r="AC291" i="8"/>
  <c r="X275" i="8"/>
  <c r="AE275" i="8"/>
  <c r="AH275" i="8"/>
  <c r="X259" i="8"/>
  <c r="AE259" i="8"/>
  <c r="AH259" i="8"/>
  <c r="X243" i="8"/>
  <c r="AE243" i="8"/>
  <c r="AH243" i="8"/>
  <c r="AC227" i="8"/>
  <c r="AC211" i="8"/>
  <c r="AC195" i="8"/>
  <c r="AC179" i="8"/>
  <c r="BB163" i="8"/>
  <c r="AA163" i="8"/>
  <c r="BD147" i="8"/>
  <c r="AE147" i="8"/>
  <c r="AH147" i="8"/>
  <c r="X131" i="8"/>
  <c r="AE131" i="8"/>
  <c r="AH131" i="8"/>
  <c r="X115" i="8"/>
  <c r="AE115" i="8"/>
  <c r="AH115" i="8"/>
  <c r="AD99" i="8"/>
  <c r="AW99" i="8"/>
  <c r="AG99" i="8"/>
  <c r="AA83" i="8"/>
  <c r="AD83" i="8"/>
  <c r="AW83" i="8"/>
  <c r="AG83" i="8"/>
  <c r="X67" i="8"/>
  <c r="AE67" i="8"/>
  <c r="AH67" i="8"/>
  <c r="AG51" i="8"/>
  <c r="AY51" i="8"/>
  <c r="BB51" i="8"/>
  <c r="AA35" i="8"/>
  <c r="AD35" i="8"/>
  <c r="AW35" i="8"/>
  <c r="AG35" i="8"/>
  <c r="X19" i="8"/>
  <c r="AE19" i="8"/>
  <c r="AH19" i="8"/>
  <c r="BB569" i="8"/>
  <c r="AD517" i="8"/>
  <c r="AW517" i="8"/>
  <c r="AG517" i="8"/>
  <c r="AD469" i="8"/>
  <c r="AW469" i="8"/>
  <c r="AG469" i="8"/>
  <c r="AD433" i="8"/>
  <c r="AW433" i="8"/>
  <c r="AG433" i="8"/>
  <c r="BD567" i="8"/>
  <c r="X567" i="8"/>
  <c r="BB539" i="8"/>
  <c r="AY495" i="8"/>
  <c r="AE495" i="8"/>
  <c r="AD495" i="8"/>
  <c r="AW495" i="8"/>
  <c r="AG495" i="8"/>
  <c r="BB594" i="8"/>
  <c r="BB578" i="8"/>
  <c r="BB562" i="8"/>
  <c r="BB546" i="8"/>
  <c r="AA530" i="8"/>
  <c r="AD530" i="8"/>
  <c r="AG530" i="8"/>
  <c r="AD514" i="8"/>
  <c r="AW514" i="8"/>
  <c r="AG514" i="8"/>
  <c r="AE498" i="8"/>
  <c r="AD498" i="8"/>
  <c r="AW498" i="8"/>
  <c r="AG498" i="8"/>
  <c r="AE482" i="8"/>
  <c r="AD482" i="8"/>
  <c r="AW482" i="8"/>
  <c r="AG482" i="8"/>
  <c r="AE466" i="8"/>
  <c r="AD466" i="8"/>
  <c r="AW466" i="8"/>
  <c r="AG466" i="8"/>
  <c r="AE450" i="8"/>
  <c r="AD450" i="8"/>
  <c r="AW450" i="8"/>
  <c r="AG450" i="8"/>
  <c r="AE434" i="8"/>
  <c r="AD434" i="8"/>
  <c r="AW434" i="8"/>
  <c r="AG434" i="8"/>
  <c r="Z418" i="8"/>
  <c r="AW418" i="8"/>
  <c r="AG418" i="8"/>
  <c r="AD402" i="8"/>
  <c r="Z402" i="8"/>
  <c r="AH402" i="8"/>
  <c r="AC402" i="8"/>
  <c r="AD386" i="8"/>
  <c r="Z386" i="8"/>
  <c r="AH386" i="8"/>
  <c r="AC386" i="8"/>
  <c r="AD370" i="8"/>
  <c r="Z370" i="8"/>
  <c r="AH370" i="8"/>
  <c r="AC370" i="8"/>
  <c r="Z354" i="8"/>
  <c r="AH354" i="8"/>
  <c r="AC354" i="8"/>
  <c r="AD338" i="8"/>
  <c r="Z338" i="8"/>
  <c r="AH338" i="8"/>
  <c r="AC338" i="8"/>
  <c r="AD322" i="8"/>
  <c r="Z322" i="8"/>
  <c r="AH322" i="8"/>
  <c r="AC322" i="8"/>
  <c r="Z306" i="8"/>
  <c r="AH306" i="8"/>
  <c r="AC306" i="8"/>
  <c r="AD290" i="8"/>
  <c r="Z290" i="8"/>
  <c r="AH290" i="8"/>
  <c r="AC290" i="8"/>
  <c r="BD274" i="8"/>
  <c r="AE274" i="8"/>
  <c r="AH274" i="8"/>
  <c r="BD258" i="8"/>
  <c r="AE258" i="8"/>
  <c r="AH258" i="8"/>
  <c r="BD242" i="8"/>
  <c r="AE242" i="8"/>
  <c r="AH242" i="8"/>
  <c r="BB226" i="8"/>
  <c r="Z226" i="8"/>
  <c r="AC226" i="8"/>
  <c r="BB210" i="8"/>
  <c r="Z210" i="8"/>
  <c r="AC210" i="8"/>
  <c r="BB194" i="8"/>
  <c r="Z194" i="8"/>
  <c r="AC194" i="8"/>
  <c r="BB178" i="8"/>
  <c r="Z178" i="8"/>
  <c r="AC178" i="8"/>
  <c r="X162" i="8"/>
  <c r="AE162" i="8"/>
  <c r="AH162" i="8"/>
  <c r="X146" i="8"/>
  <c r="AE146" i="8"/>
  <c r="AH146" i="8"/>
  <c r="X130" i="8"/>
  <c r="AE130" i="8"/>
  <c r="AH130" i="8"/>
  <c r="X114" i="8"/>
  <c r="AE114" i="8"/>
  <c r="AH114" i="8"/>
  <c r="AA98" i="8"/>
  <c r="AE98" i="8"/>
  <c r="AD98" i="8"/>
  <c r="AW98" i="8"/>
  <c r="AG98" i="8"/>
  <c r="AA82" i="8"/>
  <c r="AE82" i="8"/>
  <c r="AD82" i="8"/>
  <c r="AW82" i="8"/>
  <c r="AG82" i="8"/>
  <c r="BD66" i="8"/>
  <c r="AE66" i="8"/>
  <c r="AH66" i="8"/>
  <c r="AY50" i="8"/>
  <c r="BB50" i="8"/>
  <c r="AD34" i="8"/>
  <c r="AW34" i="8"/>
  <c r="AG34" i="8"/>
  <c r="BD18" i="8"/>
  <c r="AE18" i="8"/>
  <c r="AH18" i="8"/>
  <c r="AH397" i="8"/>
  <c r="AC397" i="8"/>
  <c r="AH317" i="8"/>
  <c r="AC317" i="8"/>
  <c r="X253" i="8"/>
  <c r="AE253" i="8"/>
  <c r="AH253" i="8"/>
  <c r="AD205" i="8"/>
  <c r="AC205" i="8"/>
  <c r="AD173" i="8"/>
  <c r="AC173" i="8"/>
  <c r="X109" i="8"/>
  <c r="AE109" i="8"/>
  <c r="AH109" i="8"/>
  <c r="X61" i="8"/>
  <c r="AE61" i="8"/>
  <c r="AH61" i="8"/>
  <c r="BD29" i="8"/>
  <c r="AE29" i="8"/>
  <c r="AH29" i="8"/>
  <c r="AD445" i="8"/>
  <c r="AW445" i="8"/>
  <c r="AG445" i="8"/>
  <c r="BB572" i="8"/>
  <c r="AA524" i="8"/>
  <c r="AD524" i="8"/>
  <c r="AW524" i="8"/>
  <c r="AG524" i="8"/>
  <c r="AE476" i="8"/>
  <c r="AA476" i="8"/>
  <c r="AD476" i="8"/>
  <c r="AW476" i="8"/>
  <c r="AG476" i="8"/>
  <c r="AY444" i="8"/>
  <c r="AE444" i="8"/>
  <c r="AA444" i="8"/>
  <c r="AD444" i="8"/>
  <c r="AW444" i="8"/>
  <c r="AG444" i="8"/>
  <c r="BB396" i="8"/>
  <c r="Z396" i="8"/>
  <c r="AC396" i="8"/>
  <c r="BB364" i="8"/>
  <c r="Z364" i="8"/>
  <c r="AC364" i="8"/>
  <c r="BB300" i="8"/>
  <c r="Z300" i="8"/>
  <c r="AC300" i="8"/>
  <c r="BD268" i="8"/>
  <c r="AE268" i="8"/>
  <c r="AH268" i="8"/>
  <c r="Z220" i="8"/>
  <c r="AH220" i="8"/>
  <c r="AC220" i="8"/>
  <c r="X140" i="8"/>
  <c r="AE140" i="8"/>
  <c r="AH140" i="8"/>
  <c r="AY76" i="8"/>
  <c r="AD76" i="8"/>
  <c r="AW76" i="8"/>
  <c r="AG76" i="8"/>
  <c r="X28" i="8"/>
  <c r="AE28" i="8"/>
  <c r="AH28" i="8"/>
  <c r="AY513" i="8"/>
  <c r="AD513" i="8"/>
  <c r="AW513" i="8"/>
  <c r="AG513" i="8"/>
  <c r="BB535" i="8"/>
  <c r="AY471" i="8"/>
  <c r="AE471" i="8"/>
  <c r="AD471" i="8"/>
  <c r="AW471" i="8"/>
  <c r="AG471" i="8"/>
  <c r="AD407" i="8"/>
  <c r="AC407" i="8"/>
  <c r="AD359" i="8"/>
  <c r="AC359" i="8"/>
  <c r="AD295" i="8"/>
  <c r="AC295" i="8"/>
  <c r="X231" i="8"/>
  <c r="AE231" i="8"/>
  <c r="AH231" i="8"/>
  <c r="AC199" i="8"/>
  <c r="BD151" i="8"/>
  <c r="AE151" i="8"/>
  <c r="AH151" i="8"/>
  <c r="AA103" i="8"/>
  <c r="AD103" i="8"/>
  <c r="AW103" i="8"/>
  <c r="AG103" i="8"/>
  <c r="AE71" i="8"/>
  <c r="AH71" i="8"/>
  <c r="AG7" i="8"/>
  <c r="AY7" i="8"/>
  <c r="BB7" i="8"/>
  <c r="BB581" i="8"/>
  <c r="AD441" i="8"/>
  <c r="AW441" i="8"/>
  <c r="AG441" i="8"/>
  <c r="AA515" i="8"/>
  <c r="AY515" i="8"/>
  <c r="AE515" i="8"/>
  <c r="AD515" i="8"/>
  <c r="AW515" i="8"/>
  <c r="AG515" i="8"/>
  <c r="BB598" i="8"/>
  <c r="BB550" i="8"/>
  <c r="AD518" i="8"/>
  <c r="AW518" i="8"/>
  <c r="AG518" i="8"/>
  <c r="AE470" i="8"/>
  <c r="AD470" i="8"/>
  <c r="AW470" i="8"/>
  <c r="AG470" i="8"/>
  <c r="AE454" i="8"/>
  <c r="AD454" i="8"/>
  <c r="AW454" i="8"/>
  <c r="AG454" i="8"/>
  <c r="AD406" i="8"/>
  <c r="Z406" i="8"/>
  <c r="AH406" i="8"/>
  <c r="AC406" i="8"/>
  <c r="AD342" i="8"/>
  <c r="Z342" i="8"/>
  <c r="AH342" i="8"/>
  <c r="AC342" i="8"/>
  <c r="AD294" i="8"/>
  <c r="Z294" i="8"/>
  <c r="AH294" i="8"/>
  <c r="AC294" i="8"/>
  <c r="BD246" i="8"/>
  <c r="AE246" i="8"/>
  <c r="AH246" i="8"/>
  <c r="Z198" i="8"/>
  <c r="AC198" i="8"/>
  <c r="X150" i="8"/>
  <c r="AE150" i="8"/>
  <c r="AH150" i="8"/>
  <c r="AE102" i="8"/>
  <c r="AD102" i="8"/>
  <c r="AW102" i="8"/>
  <c r="AG102" i="8"/>
  <c r="BD70" i="8"/>
  <c r="AE70" i="8"/>
  <c r="AH70" i="8"/>
  <c r="BD22" i="8"/>
  <c r="AE22" i="8"/>
  <c r="AH22" i="8"/>
  <c r="AC405" i="8"/>
  <c r="AC389" i="8"/>
  <c r="AC373" i="8"/>
  <c r="AC357" i="8"/>
  <c r="AC341" i="8"/>
  <c r="AC325" i="8"/>
  <c r="AC309" i="8"/>
  <c r="AC293" i="8"/>
  <c r="X277" i="8"/>
  <c r="AE277" i="8"/>
  <c r="AH277" i="8"/>
  <c r="X261" i="8"/>
  <c r="AE261" i="8"/>
  <c r="AH261" i="8"/>
  <c r="X245" i="8"/>
  <c r="AE245" i="8"/>
  <c r="AH245" i="8"/>
  <c r="AD229" i="8"/>
  <c r="AC229" i="8"/>
  <c r="AD213" i="8"/>
  <c r="AC213" i="8"/>
  <c r="AD197" i="8"/>
  <c r="AC197" i="8"/>
  <c r="AD181" i="8"/>
  <c r="AC181" i="8"/>
  <c r="BD165" i="8"/>
  <c r="AY165" i="8"/>
  <c r="X149" i="8"/>
  <c r="AE149" i="8"/>
  <c r="AH149" i="8"/>
  <c r="AH133" i="8"/>
  <c r="AY133" i="8"/>
  <c r="X117" i="8"/>
  <c r="AE117" i="8"/>
  <c r="AH117" i="8"/>
  <c r="AA101" i="8"/>
  <c r="AD101" i="8"/>
  <c r="AW101" i="8"/>
  <c r="AG101" i="8"/>
  <c r="AA85" i="8"/>
  <c r="AD85" i="8"/>
  <c r="AW85" i="8"/>
  <c r="AG85" i="8"/>
  <c r="X69" i="8"/>
  <c r="AE69" i="8"/>
  <c r="AH69" i="8"/>
  <c r="AC53" i="8"/>
  <c r="AY53" i="8"/>
  <c r="BB53" i="8"/>
  <c r="AA37" i="8"/>
  <c r="AD37" i="8"/>
  <c r="AW37" i="8"/>
  <c r="AG37" i="8"/>
  <c r="X21" i="8"/>
  <c r="AE21" i="8"/>
  <c r="AH21" i="8"/>
  <c r="BB557" i="8"/>
  <c r="AY505" i="8"/>
  <c r="AD505" i="8"/>
  <c r="AW505" i="8"/>
  <c r="AG505" i="8"/>
  <c r="AD457" i="8"/>
  <c r="AW457" i="8"/>
  <c r="AG457" i="8"/>
  <c r="AD425" i="8"/>
  <c r="AW425" i="8"/>
  <c r="AG425" i="8"/>
  <c r="BB596" i="8"/>
  <c r="X564" i="8"/>
  <c r="BB548" i="8"/>
  <c r="BB532" i="8"/>
  <c r="AE516" i="8"/>
  <c r="AA516" i="8"/>
  <c r="AD516" i="8"/>
  <c r="AW516" i="8"/>
  <c r="AG516" i="8"/>
  <c r="AA500" i="8"/>
  <c r="AD500" i="8"/>
  <c r="AW500" i="8"/>
  <c r="AG500" i="8"/>
  <c r="AE484" i="8"/>
  <c r="AA484" i="8"/>
  <c r="AD484" i="8"/>
  <c r="AW484" i="8"/>
  <c r="AG484" i="8"/>
  <c r="AE468" i="8"/>
  <c r="AA468" i="8"/>
  <c r="AD468" i="8"/>
  <c r="AW468" i="8"/>
  <c r="AG468" i="8"/>
  <c r="AY452" i="8"/>
  <c r="AE452" i="8"/>
  <c r="AA452" i="8"/>
  <c r="AD452" i="8"/>
  <c r="AW452" i="8"/>
  <c r="AG452" i="8"/>
  <c r="AA436" i="8"/>
  <c r="AD436" i="8"/>
  <c r="AW436" i="8"/>
  <c r="AG436" i="8"/>
  <c r="Z420" i="8"/>
  <c r="Z404" i="8"/>
  <c r="AC404" i="8"/>
  <c r="Z388" i="8"/>
  <c r="AC388" i="8"/>
  <c r="Z372" i="8"/>
  <c r="AC372" i="8"/>
  <c r="Z356" i="8"/>
  <c r="AC356" i="8"/>
  <c r="Z340" i="8"/>
  <c r="AC340" i="8"/>
  <c r="Z324" i="8"/>
  <c r="AC324" i="8"/>
  <c r="Z308" i="8"/>
  <c r="AC308" i="8"/>
  <c r="Z292" i="8"/>
  <c r="AC292" i="8"/>
  <c r="AE276" i="8"/>
  <c r="AH276" i="8"/>
  <c r="AE260" i="8"/>
  <c r="AH260" i="8"/>
  <c r="AE244" i="8"/>
  <c r="AH244" i="8"/>
  <c r="Z228" i="8"/>
  <c r="AH228" i="8"/>
  <c r="AC228" i="8"/>
  <c r="Z212" i="8"/>
  <c r="AH212" i="8"/>
  <c r="AC212" i="8"/>
  <c r="Z196" i="8"/>
  <c r="AH196" i="8"/>
  <c r="AC196" i="8"/>
  <c r="Z180" i="8"/>
  <c r="AH180" i="8"/>
  <c r="AC180" i="8"/>
  <c r="Z164" i="8"/>
  <c r="AY164" i="8"/>
  <c r="X148" i="8"/>
  <c r="AE148" i="8"/>
  <c r="AH148" i="8"/>
  <c r="BD132" i="8"/>
  <c r="AE132" i="8"/>
  <c r="AH132" i="8"/>
  <c r="BD116" i="8"/>
  <c r="AE116" i="8"/>
  <c r="AH116" i="8"/>
  <c r="AY100" i="8"/>
  <c r="AD100" i="8"/>
  <c r="AW100" i="8"/>
  <c r="AG100" i="8"/>
  <c r="AY84" i="8"/>
  <c r="AD84" i="8"/>
  <c r="AW84" i="8"/>
  <c r="AG84" i="8"/>
  <c r="BD68" i="8"/>
  <c r="AE68" i="8"/>
  <c r="AH68" i="8"/>
  <c r="AG52" i="8"/>
  <c r="AY52" i="8"/>
  <c r="BB52" i="8"/>
  <c r="AA36" i="8"/>
  <c r="AE36" i="8"/>
  <c r="AD36" i="8"/>
  <c r="AW36" i="8"/>
  <c r="AG36" i="8"/>
  <c r="X20" i="8"/>
  <c r="AE20" i="8"/>
  <c r="AH20" i="8"/>
  <c r="BB585" i="8"/>
  <c r="BB537" i="8"/>
  <c r="AY489" i="8"/>
  <c r="AD489" i="8"/>
  <c r="AW489" i="8"/>
  <c r="AG489" i="8"/>
  <c r="BB587" i="8"/>
  <c r="BB555" i="8"/>
  <c r="AE519" i="8"/>
  <c r="AD519" i="8"/>
  <c r="AW519" i="8"/>
  <c r="AG519" i="8"/>
  <c r="AY499" i="8"/>
  <c r="AE499" i="8"/>
  <c r="AD499" i="8"/>
  <c r="AW499" i="8"/>
  <c r="AG499" i="8"/>
  <c r="AA479" i="8"/>
  <c r="AY479" i="8"/>
  <c r="AE479" i="8"/>
  <c r="AD479" i="8"/>
  <c r="AW479" i="8"/>
  <c r="AG479" i="8"/>
  <c r="AE463" i="8"/>
  <c r="AD463" i="8"/>
  <c r="AG463" i="8"/>
  <c r="AY447" i="8"/>
  <c r="AE447" i="8"/>
  <c r="AD447" i="8"/>
  <c r="AW447" i="8"/>
  <c r="AG447" i="8"/>
  <c r="AY431" i="8"/>
  <c r="AE431" i="8"/>
  <c r="AD431" i="8"/>
  <c r="AW431" i="8"/>
  <c r="AG431" i="8"/>
  <c r="BB415" i="8"/>
  <c r="Z415" i="8"/>
  <c r="AW415" i="8"/>
  <c r="AG415" i="8"/>
  <c r="Z399" i="8"/>
  <c r="AD399" i="8"/>
  <c r="AC399" i="8"/>
  <c r="Z383" i="8"/>
  <c r="AD383" i="8"/>
  <c r="AC383" i="8"/>
  <c r="AD367" i="8"/>
  <c r="AC367" i="8"/>
  <c r="Z351" i="8"/>
  <c r="AD351" i="8"/>
  <c r="AC351" i="8"/>
  <c r="AD335" i="8"/>
  <c r="AC335" i="8"/>
  <c r="AD319" i="8"/>
  <c r="AC319" i="8"/>
  <c r="Z303" i="8"/>
  <c r="AD303" i="8"/>
  <c r="AC303" i="8"/>
  <c r="AY287" i="8"/>
  <c r="Z287" i="8"/>
  <c r="X271" i="8"/>
  <c r="AE271" i="8"/>
  <c r="AH271" i="8"/>
  <c r="X255" i="8"/>
  <c r="AE255" i="8"/>
  <c r="AH255" i="8"/>
  <c r="X239" i="8"/>
  <c r="AE239" i="8"/>
  <c r="AH239" i="8"/>
  <c r="AH223" i="8"/>
  <c r="AC223" i="8"/>
  <c r="AH207" i="8"/>
  <c r="AC207" i="8"/>
  <c r="AH191" i="8"/>
  <c r="AC191" i="8"/>
  <c r="AH175" i="8"/>
  <c r="AC175" i="8"/>
  <c r="BD159" i="8"/>
  <c r="AE159" i="8"/>
  <c r="AH159" i="8"/>
  <c r="BD143" i="8"/>
  <c r="AE143" i="8"/>
  <c r="AH143" i="8"/>
  <c r="X127" i="8"/>
  <c r="AE127" i="8"/>
  <c r="AH127" i="8"/>
  <c r="X111" i="8"/>
  <c r="AE111" i="8"/>
  <c r="AH111" i="8"/>
  <c r="AA95" i="8"/>
  <c r="AD95" i="8"/>
  <c r="AW95" i="8"/>
  <c r="AG95" i="8"/>
  <c r="AA79" i="8"/>
  <c r="AD79" i="8"/>
  <c r="AW79" i="8"/>
  <c r="AG79" i="8"/>
  <c r="X63" i="8"/>
  <c r="AE63" i="8"/>
  <c r="AH63" i="8"/>
  <c r="AW47" i="8"/>
  <c r="BD47" i="8"/>
  <c r="AC47" i="8"/>
  <c r="AA31" i="8"/>
  <c r="AD31" i="8"/>
  <c r="AW31" i="8"/>
  <c r="AG31" i="8"/>
  <c r="AG15" i="8"/>
  <c r="AY15" i="8"/>
  <c r="BB15" i="8"/>
  <c r="BB553" i="8"/>
  <c r="AD509" i="8"/>
  <c r="AG509" i="8"/>
  <c r="AD461" i="8"/>
  <c r="AW461" i="8"/>
  <c r="AG461" i="8"/>
  <c r="AY421" i="8"/>
  <c r="AD421" i="8"/>
  <c r="AW421" i="8"/>
  <c r="AG421" i="8"/>
  <c r="BB591" i="8"/>
  <c r="BB559" i="8"/>
  <c r="AH531" i="8"/>
  <c r="AY6" i="8"/>
  <c r="BB6" i="8"/>
  <c r="AG6" i="8"/>
  <c r="BD6" i="8"/>
  <c r="BB590" i="8"/>
  <c r="BB574" i="8"/>
  <c r="AW558" i="8"/>
  <c r="AG558" i="8"/>
  <c r="BB542" i="8"/>
  <c r="AD526" i="8"/>
  <c r="AW526" i="8"/>
  <c r="AG526" i="8"/>
  <c r="AE510" i="8"/>
  <c r="AD510" i="8"/>
  <c r="AW510" i="8"/>
  <c r="AG510" i="8"/>
  <c r="AE494" i="8"/>
  <c r="AD494" i="8"/>
  <c r="AW494" i="8"/>
  <c r="AG494" i="8"/>
  <c r="AD478" i="8"/>
  <c r="AW478" i="8"/>
  <c r="AG478" i="8"/>
  <c r="AE462" i="8"/>
  <c r="AD462" i="8"/>
  <c r="AG462" i="8"/>
  <c r="AE446" i="8"/>
  <c r="AD446" i="8"/>
  <c r="AW446" i="8"/>
  <c r="AG446" i="8"/>
  <c r="AE430" i="8"/>
  <c r="AD430" i="8"/>
  <c r="AW430" i="8"/>
  <c r="AG430" i="8"/>
  <c r="AH414" i="8"/>
  <c r="AW414" i="8"/>
  <c r="AG414" i="8"/>
  <c r="Z398" i="8"/>
  <c r="AH398" i="8"/>
  <c r="AC398" i="8"/>
  <c r="Z382" i="8"/>
  <c r="AH382" i="8"/>
  <c r="AC382" i="8"/>
  <c r="Z366" i="8"/>
  <c r="AH366" i="8"/>
  <c r="AC366" i="8"/>
  <c r="Z350" i="8"/>
  <c r="AH350" i="8"/>
  <c r="AC350" i="8"/>
  <c r="Z334" i="8"/>
  <c r="AH334" i="8"/>
  <c r="AC334" i="8"/>
  <c r="Z318" i="8"/>
  <c r="AH318" i="8"/>
  <c r="AC318" i="8"/>
  <c r="Z302" i="8"/>
  <c r="AH302" i="8"/>
  <c r="AC302" i="8"/>
  <c r="BD286" i="8"/>
  <c r="AE286" i="8"/>
  <c r="AH286" i="8"/>
  <c r="BD270" i="8"/>
  <c r="AE270" i="8"/>
  <c r="AH270" i="8"/>
  <c r="BD254" i="8"/>
  <c r="AE254" i="8"/>
  <c r="AH254" i="8"/>
  <c r="BD238" i="8"/>
  <c r="AE238" i="8"/>
  <c r="AH238" i="8"/>
  <c r="BB222" i="8"/>
  <c r="Z222" i="8"/>
  <c r="AC222" i="8"/>
  <c r="BB206" i="8"/>
  <c r="Z206" i="8"/>
  <c r="AC206" i="8"/>
  <c r="BB190" i="8"/>
  <c r="Z190" i="8"/>
  <c r="AC190" i="8"/>
  <c r="BB174" i="8"/>
  <c r="Z174" i="8"/>
  <c r="AC174" i="8"/>
  <c r="X158" i="8"/>
  <c r="AE158" i="8"/>
  <c r="AH158" i="8"/>
  <c r="X142" i="8"/>
  <c r="AE142" i="8"/>
  <c r="AH142" i="8"/>
  <c r="AE126" i="8"/>
  <c r="AH126" i="8"/>
  <c r="AE110" i="8"/>
  <c r="AH110" i="8"/>
  <c r="AE94" i="8"/>
  <c r="AD94" i="8"/>
  <c r="AW94" i="8"/>
  <c r="AG94" i="8"/>
  <c r="AE78" i="8"/>
  <c r="AD78" i="8"/>
  <c r="AW78" i="8"/>
  <c r="AG78" i="8"/>
  <c r="BD62" i="8"/>
  <c r="AE62" i="8"/>
  <c r="AH62" i="8"/>
  <c r="AE46" i="8"/>
  <c r="X46" i="8"/>
  <c r="BB46" i="8"/>
  <c r="AY30" i="8"/>
  <c r="AW14" i="8"/>
  <c r="AY14" i="8"/>
  <c r="AH381" i="8"/>
  <c r="AC301" i="8"/>
  <c r="AY301" i="8"/>
  <c r="AE269" i="8"/>
  <c r="AC221" i="8"/>
  <c r="AY221" i="8"/>
  <c r="BD141" i="8"/>
  <c r="AH141" i="8"/>
  <c r="Z93" i="8"/>
  <c r="AC45" i="8"/>
  <c r="AY13" i="8"/>
  <c r="BB533" i="8"/>
  <c r="AW492" i="8"/>
  <c r="AG492" i="8"/>
  <c r="BB332" i="8"/>
  <c r="Z332" i="8"/>
  <c r="AC332" i="8"/>
  <c r="BD236" i="8"/>
  <c r="AH108" i="8"/>
  <c r="AC12" i="8"/>
  <c r="AA487" i="8"/>
  <c r="AA439" i="8"/>
  <c r="AE279" i="8"/>
  <c r="X247" i="8"/>
  <c r="X119" i="8"/>
  <c r="AE119" i="8"/>
  <c r="X23" i="8"/>
  <c r="AE23" i="8"/>
  <c r="AD422" i="8"/>
  <c r="AH390" i="8"/>
  <c r="AC390" i="8"/>
  <c r="Z358" i="8"/>
  <c r="AH326" i="8"/>
  <c r="AC326" i="8"/>
  <c r="BD278" i="8"/>
  <c r="AW230" i="8"/>
  <c r="AG230" i="8"/>
  <c r="AE118" i="8"/>
  <c r="AC369" i="8"/>
  <c r="X273" i="8"/>
  <c r="AE273" i="8"/>
  <c r="X241" i="8"/>
  <c r="AE241" i="8"/>
  <c r="Z177" i="8"/>
  <c r="AD177" i="8"/>
  <c r="AC177" i="8"/>
  <c r="AH145" i="8"/>
  <c r="AH113" i="8"/>
  <c r="AD81" i="8"/>
  <c r="AH65" i="8"/>
  <c r="AC49" i="8"/>
  <c r="AW497" i="8"/>
  <c r="AG497" i="8"/>
  <c r="AA512" i="8"/>
  <c r="AD512" i="8"/>
  <c r="AA496" i="8"/>
  <c r="AD496" i="8"/>
  <c r="AW448" i="8"/>
  <c r="AG448" i="8"/>
  <c r="AE432" i="8"/>
  <c r="AW432" i="8"/>
  <c r="AG432" i="8"/>
  <c r="BB384" i="8"/>
  <c r="Z384" i="8"/>
  <c r="AC384" i="8"/>
  <c r="BD272" i="8"/>
  <c r="AH256" i="8"/>
  <c r="AH224" i="8"/>
  <c r="AC224" i="8"/>
  <c r="Z192" i="8"/>
  <c r="AE160" i="8"/>
  <c r="X144" i="8"/>
  <c r="AE112" i="8"/>
  <c r="BD64" i="8"/>
  <c r="AY48" i="8"/>
  <c r="AE32" i="8"/>
  <c r="AD32" i="8"/>
  <c r="BB573" i="8"/>
  <c r="AW477" i="8"/>
  <c r="AG477" i="8"/>
  <c r="AY511" i="8"/>
  <c r="AE459" i="8"/>
  <c r="AD459" i="8"/>
  <c r="AE443" i="8"/>
  <c r="AD443" i="8"/>
  <c r="AE427" i="8"/>
  <c r="AD427" i="8"/>
  <c r="AE283" i="8"/>
  <c r="X267" i="8"/>
  <c r="AE251" i="8"/>
  <c r="X235" i="8"/>
  <c r="AC219" i="8"/>
  <c r="AE155" i="8"/>
  <c r="BD139" i="8"/>
  <c r="X123" i="8"/>
  <c r="AE123" i="8"/>
  <c r="AA91" i="8"/>
  <c r="AD91" i="8"/>
  <c r="AW75" i="8"/>
  <c r="AG75" i="8"/>
  <c r="X59" i="8"/>
  <c r="AC11" i="8"/>
  <c r="AD493" i="8"/>
  <c r="AW453" i="8"/>
  <c r="AG453" i="8"/>
  <c r="AE523" i="8"/>
  <c r="AD523" i="8"/>
  <c r="BB554" i="8"/>
  <c r="BB538" i="8"/>
  <c r="AW522" i="8"/>
  <c r="AG522" i="8"/>
  <c r="AD458" i="8"/>
  <c r="AG442" i="8"/>
  <c r="AE426" i="8"/>
  <c r="Z394" i="8"/>
  <c r="AH362" i="8"/>
  <c r="AC362" i="8"/>
  <c r="AH346" i="8"/>
  <c r="AC346" i="8"/>
  <c r="AH330" i="8"/>
  <c r="AC330" i="8"/>
  <c r="AH314" i="8"/>
  <c r="AC314" i="8"/>
  <c r="BD282" i="8"/>
  <c r="AE266" i="8"/>
  <c r="AH266" i="8"/>
  <c r="AH234" i="8"/>
  <c r="BB170" i="8"/>
  <c r="Z170" i="8"/>
  <c r="AC170" i="8"/>
  <c r="AH138" i="8"/>
  <c r="AE90" i="8"/>
  <c r="AD90" i="8"/>
  <c r="X26" i="8"/>
  <c r="AW10" i="8"/>
  <c r="AH285" i="8"/>
  <c r="AE237" i="8"/>
  <c r="AH157" i="8"/>
  <c r="AW77" i="8"/>
  <c r="AG77" i="8"/>
  <c r="AD485" i="8"/>
  <c r="BB556" i="8"/>
  <c r="AE508" i="8"/>
  <c r="AW508" i="8"/>
  <c r="AG508" i="8"/>
  <c r="AE460" i="8"/>
  <c r="AE252" i="8"/>
  <c r="Z204" i="8"/>
  <c r="AE124" i="8"/>
  <c r="AW44" i="8"/>
  <c r="AE455" i="8"/>
  <c r="AD455" i="8"/>
  <c r="AE423" i="8"/>
  <c r="AD423" i="8"/>
  <c r="AE263" i="8"/>
  <c r="AA135" i="8"/>
  <c r="AW39" i="8"/>
  <c r="BD582" i="8"/>
  <c r="X582" i="8"/>
  <c r="AE486" i="8"/>
  <c r="Z310" i="8"/>
  <c r="P417" i="8"/>
  <c r="AR417" i="8"/>
  <c r="BB262" i="8"/>
  <c r="BB167" i="8"/>
  <c r="BB215" i="8"/>
  <c r="BB263" i="8"/>
  <c r="BB311" i="8"/>
  <c r="BB343" i="8"/>
  <c r="BB391" i="8"/>
  <c r="BB124" i="8"/>
  <c r="BB252" i="8"/>
  <c r="BB125" i="8"/>
  <c r="BB157" i="8"/>
  <c r="BB237" i="8"/>
  <c r="BB285" i="8"/>
  <c r="BB349" i="8"/>
  <c r="BB365" i="8"/>
  <c r="BB26" i="8"/>
  <c r="BB122" i="8"/>
  <c r="BB138" i="8"/>
  <c r="BB154" i="8"/>
  <c r="BB234" i="8"/>
  <c r="BB250" i="8"/>
  <c r="BB266" i="8"/>
  <c r="BB282" i="8"/>
  <c r="BB27" i="8"/>
  <c r="BB59" i="8"/>
  <c r="BB107" i="8"/>
  <c r="BB123" i="8"/>
  <c r="BB139" i="8"/>
  <c r="BB155" i="8"/>
  <c r="BB171" i="8"/>
  <c r="BB187" i="8"/>
  <c r="BB203" i="8"/>
  <c r="BB219" i="8"/>
  <c r="BB235" i="8"/>
  <c r="BB251" i="8"/>
  <c r="BB267" i="8"/>
  <c r="BB283" i="8"/>
  <c r="BB299" i="8"/>
  <c r="BB315" i="8"/>
  <c r="BB331" i="8"/>
  <c r="BB347" i="8"/>
  <c r="BB363" i="8"/>
  <c r="BB379" i="8"/>
  <c r="BB395" i="8"/>
  <c r="BB64" i="8"/>
  <c r="BB112" i="8"/>
  <c r="BB128" i="8"/>
  <c r="BB144" i="8"/>
  <c r="BB160" i="8"/>
  <c r="BB240" i="8"/>
  <c r="BB256" i="8"/>
  <c r="BB272" i="8"/>
  <c r="BB17" i="8"/>
  <c r="BB65" i="8"/>
  <c r="BB113" i="8"/>
  <c r="BB129" i="8"/>
  <c r="BB145" i="8"/>
  <c r="BB161" i="8"/>
  <c r="BB177" i="8"/>
  <c r="BB193" i="8"/>
  <c r="BB209" i="8"/>
  <c r="BB225" i="8"/>
  <c r="BB241" i="8"/>
  <c r="BB257" i="8"/>
  <c r="BB273" i="8"/>
  <c r="BB289" i="8"/>
  <c r="BB305" i="8"/>
  <c r="BB321" i="8"/>
  <c r="BB337" i="8"/>
  <c r="BB353" i="8"/>
  <c r="BB369" i="8"/>
  <c r="BB385" i="8"/>
  <c r="BB401" i="8"/>
  <c r="BB118" i="8"/>
  <c r="BB278" i="8"/>
  <c r="BB119" i="8"/>
  <c r="BB183" i="8"/>
  <c r="BB247" i="8"/>
  <c r="BB279" i="8"/>
  <c r="BB327" i="8"/>
  <c r="BB375" i="8"/>
  <c r="BB60" i="8"/>
  <c r="BB108" i="8"/>
  <c r="BB156" i="8"/>
  <c r="BB236" i="8"/>
  <c r="BB284" i="8"/>
  <c r="BB588" i="8"/>
  <c r="BB141" i="8"/>
  <c r="BB189" i="8"/>
  <c r="BB221" i="8"/>
  <c r="BB269" i="8"/>
  <c r="BB301" i="8"/>
  <c r="BB333" i="8"/>
  <c r="BB381" i="8"/>
  <c r="BB86" i="8"/>
  <c r="BB438" i="8"/>
  <c r="BB486" i="8"/>
  <c r="BB481" i="8"/>
  <c r="BB39" i="8"/>
  <c r="BB423" i="8"/>
  <c r="BB455" i="8"/>
  <c r="BB507" i="8"/>
  <c r="BB465" i="8"/>
  <c r="BB92" i="8"/>
  <c r="BB428" i="8"/>
  <c r="BB460" i="8"/>
  <c r="BB508" i="8"/>
  <c r="BB485" i="8"/>
  <c r="BB77" i="8"/>
  <c r="BB90" i="8"/>
  <c r="BB426" i="8"/>
  <c r="BB442" i="8"/>
  <c r="BB458" i="8"/>
  <c r="BB474" i="8"/>
  <c r="BB490" i="8"/>
  <c r="BB506" i="8"/>
  <c r="BB522" i="8"/>
  <c r="BB523" i="8"/>
  <c r="BB453" i="8"/>
  <c r="BB493" i="8"/>
  <c r="BB75" i="8"/>
  <c r="BB91" i="8"/>
  <c r="BB411" i="8"/>
  <c r="BB427" i="8"/>
  <c r="BB443" i="8"/>
  <c r="BB459" i="8"/>
  <c r="BB475" i="8"/>
  <c r="BB491" i="8"/>
  <c r="BB511" i="8"/>
  <c r="BB477" i="8"/>
  <c r="BB525" i="8"/>
  <c r="BB32" i="8"/>
  <c r="BB80" i="8"/>
  <c r="BB96" i="8"/>
  <c r="BB416" i="8"/>
  <c r="BB432" i="8"/>
  <c r="BB448" i="8"/>
  <c r="BB464" i="8"/>
  <c r="BB480" i="8"/>
  <c r="BB496" i="8"/>
  <c r="BB512" i="8"/>
  <c r="BB449" i="8"/>
  <c r="BB497" i="8"/>
  <c r="BB33" i="8"/>
  <c r="BB81" i="8"/>
  <c r="BB97" i="8"/>
  <c r="BB38" i="8"/>
  <c r="BB422" i="8"/>
  <c r="BB502" i="8"/>
  <c r="BB529" i="8"/>
  <c r="BB23" i="8"/>
  <c r="BB87" i="8"/>
  <c r="BB439" i="8"/>
  <c r="BB487" i="8"/>
  <c r="BB412" i="8"/>
  <c r="BB492" i="8"/>
  <c r="BB93" i="8"/>
  <c r="BB134" i="8"/>
  <c r="BB182" i="8"/>
  <c r="BB214" i="8"/>
  <c r="BB310" i="8"/>
  <c r="BB374" i="8"/>
  <c r="BB582" i="8"/>
  <c r="BB172" i="8"/>
  <c r="BB204" i="8"/>
  <c r="BB413" i="8"/>
  <c r="BB298" i="8"/>
  <c r="BB314" i="8"/>
  <c r="BB330" i="8"/>
  <c r="BB346" i="8"/>
  <c r="BB362" i="8"/>
  <c r="BB378" i="8"/>
  <c r="BB394" i="8"/>
  <c r="BB410" i="8"/>
  <c r="BB586" i="8"/>
  <c r="BB541" i="8"/>
  <c r="BB16" i="8"/>
  <c r="BB176" i="8"/>
  <c r="BB192" i="8"/>
  <c r="BB208" i="8"/>
  <c r="BB224" i="8"/>
  <c r="BB304" i="8"/>
  <c r="BB352" i="8"/>
  <c r="BB400" i="8"/>
  <c r="BB417" i="8"/>
  <c r="BB166" i="8"/>
  <c r="BB326" i="8"/>
  <c r="BB358" i="8"/>
  <c r="BB390" i="8"/>
  <c r="BB566" i="8"/>
  <c r="BB188" i="8"/>
  <c r="AG54" i="8"/>
  <c r="AG182" i="8"/>
  <c r="AG214" i="8"/>
  <c r="AG310" i="8"/>
  <c r="AG374" i="8"/>
  <c r="AG167" i="8"/>
  <c r="AG215" i="8"/>
  <c r="AG311" i="8"/>
  <c r="AG343" i="8"/>
  <c r="AG391" i="8"/>
  <c r="AG44" i="8"/>
  <c r="AG172" i="8"/>
  <c r="AG204" i="8"/>
  <c r="AG316" i="8"/>
  <c r="AG348" i="8"/>
  <c r="AG380" i="8"/>
  <c r="AG349" i="8"/>
  <c r="AG365" i="8"/>
  <c r="AG170" i="8"/>
  <c r="AG186" i="8"/>
  <c r="AG202" i="8"/>
  <c r="AG218" i="8"/>
  <c r="AG298" i="8"/>
  <c r="AG314" i="8"/>
  <c r="AG330" i="8"/>
  <c r="AG346" i="8"/>
  <c r="AG362" i="8"/>
  <c r="AG378" i="8"/>
  <c r="AG394" i="8"/>
  <c r="AG410" i="8"/>
  <c r="AG171" i="8"/>
  <c r="AG187" i="8"/>
  <c r="AG203" i="8"/>
  <c r="AG219" i="8"/>
  <c r="AG299" i="8"/>
  <c r="AG315" i="8"/>
  <c r="AG331" i="8"/>
  <c r="AG347" i="8"/>
  <c r="AG363" i="8"/>
  <c r="AG379" i="8"/>
  <c r="AG395" i="8"/>
  <c r="AG176" i="8"/>
  <c r="AG192" i="8"/>
  <c r="AG208" i="8"/>
  <c r="AG224" i="8"/>
  <c r="AG288" i="8"/>
  <c r="AG304" i="8"/>
  <c r="AG320" i="8"/>
  <c r="AG336" i="8"/>
  <c r="AG352" i="8"/>
  <c r="AG368" i="8"/>
  <c r="AG384" i="8"/>
  <c r="AG400" i="8"/>
  <c r="AG177" i="8"/>
  <c r="AG193" i="8"/>
  <c r="AG209" i="8"/>
  <c r="AG225" i="8"/>
  <c r="AG289" i="8"/>
  <c r="AG305" i="8"/>
  <c r="AG321" i="8"/>
  <c r="AG337" i="8"/>
  <c r="AG353" i="8"/>
  <c r="AG369" i="8"/>
  <c r="AG385" i="8"/>
  <c r="AG401" i="8"/>
  <c r="AG166" i="8"/>
  <c r="AG326" i="8"/>
  <c r="AG358" i="8"/>
  <c r="AG390" i="8"/>
  <c r="AG183" i="8"/>
  <c r="AG327" i="8"/>
  <c r="AG375" i="8"/>
  <c r="AG188" i="8"/>
  <c r="AG332" i="8"/>
  <c r="AG13" i="8"/>
  <c r="AG189" i="8"/>
  <c r="AG221" i="8"/>
  <c r="AG301" i="8"/>
  <c r="AG333" i="8"/>
  <c r="AG381" i="8"/>
  <c r="AG582" i="8"/>
  <c r="AG42" i="8"/>
  <c r="AG58" i="8"/>
  <c r="AG538" i="8"/>
  <c r="AG586" i="8"/>
  <c r="AG541" i="8"/>
  <c r="AG545" i="8"/>
  <c r="AG49" i="8"/>
  <c r="AG566" i="8"/>
  <c r="AG12" i="8"/>
  <c r="AG45" i="8"/>
  <c r="AG134" i="8"/>
  <c r="AG262" i="8"/>
  <c r="AG534" i="8"/>
  <c r="AG547" i="8"/>
  <c r="AG55" i="8"/>
  <c r="AG135" i="8"/>
  <c r="AG263" i="8"/>
  <c r="AG124" i="8"/>
  <c r="AG252" i="8"/>
  <c r="AG556" i="8"/>
  <c r="AG125" i="8"/>
  <c r="AG157" i="8"/>
  <c r="AG237" i="8"/>
  <c r="AG285" i="8"/>
  <c r="AG10" i="8"/>
  <c r="AG26" i="8"/>
  <c r="AG74" i="8"/>
  <c r="AG122" i="8"/>
  <c r="AG138" i="8"/>
  <c r="AG154" i="8"/>
  <c r="AG234" i="8"/>
  <c r="AG250" i="8"/>
  <c r="AG266" i="8"/>
  <c r="AG282" i="8"/>
  <c r="AG554" i="8"/>
  <c r="AG570" i="8"/>
  <c r="AG551" i="8"/>
  <c r="AG583" i="8"/>
  <c r="AG597" i="8"/>
  <c r="AG27" i="8"/>
  <c r="AG43" i="8"/>
  <c r="AG59" i="8"/>
  <c r="AG107" i="8"/>
  <c r="AG123" i="8"/>
  <c r="AG139" i="8"/>
  <c r="AG155" i="8"/>
  <c r="AG235" i="8"/>
  <c r="AG251" i="8"/>
  <c r="AG267" i="8"/>
  <c r="AG283" i="8"/>
  <c r="AG411" i="8"/>
  <c r="AG543" i="8"/>
  <c r="AG579" i="8"/>
  <c r="AG573" i="8"/>
  <c r="AG16" i="8"/>
  <c r="AG64" i="8"/>
  <c r="AG112" i="8"/>
  <c r="AG128" i="8"/>
  <c r="AG144" i="8"/>
  <c r="AG160" i="8"/>
  <c r="AG240" i="8"/>
  <c r="AG256" i="8"/>
  <c r="AG272" i="8"/>
  <c r="AG544" i="8"/>
  <c r="AG560" i="8"/>
  <c r="AG576" i="8"/>
  <c r="AG592" i="8"/>
  <c r="AG593" i="8"/>
  <c r="AG17" i="8"/>
  <c r="AG65" i="8"/>
  <c r="AG113" i="8"/>
  <c r="AG129" i="8"/>
  <c r="AG145" i="8"/>
  <c r="AG161" i="8"/>
  <c r="AG241" i="8"/>
  <c r="AG257" i="8"/>
  <c r="AG273" i="8"/>
  <c r="AG118" i="8"/>
  <c r="AG278" i="8"/>
  <c r="AG575" i="8"/>
  <c r="AG23" i="8"/>
  <c r="AG119" i="8"/>
  <c r="AG247" i="8"/>
  <c r="AG279" i="8"/>
  <c r="AG571" i="8"/>
  <c r="AG561" i="8"/>
  <c r="AG60" i="8"/>
  <c r="AG108" i="8"/>
  <c r="AG156" i="8"/>
  <c r="AG236" i="8"/>
  <c r="AG284" i="8"/>
  <c r="AE438" i="8"/>
  <c r="AE135" i="8"/>
  <c r="AE92" i="8"/>
  <c r="AE42" i="8"/>
  <c r="AE106" i="8"/>
  <c r="AE80" i="8"/>
  <c r="AE96" i="8"/>
  <c r="AE38" i="8"/>
  <c r="AE182" i="8"/>
  <c r="AE214" i="8"/>
  <c r="AE310" i="8"/>
  <c r="AE374" i="8"/>
  <c r="AE534" i="8"/>
  <c r="AE582" i="8"/>
  <c r="AE547" i="8"/>
  <c r="AE481" i="8"/>
  <c r="AE167" i="8"/>
  <c r="AE215" i="8"/>
  <c r="AE311" i="8"/>
  <c r="AE343" i="8"/>
  <c r="AE391" i="8"/>
  <c r="AE172" i="8"/>
  <c r="AE204" i="8"/>
  <c r="AE316" i="8"/>
  <c r="AE348" i="8"/>
  <c r="AE380" i="8"/>
  <c r="AE556" i="8"/>
  <c r="AE349" i="8"/>
  <c r="AE365" i="8"/>
  <c r="AE413" i="8"/>
  <c r="AE58" i="8"/>
  <c r="AE170" i="8"/>
  <c r="AE186" i="8"/>
  <c r="AE202" i="8"/>
  <c r="AE218" i="8"/>
  <c r="AE298" i="8"/>
  <c r="AE314" i="8"/>
  <c r="AE330" i="8"/>
  <c r="AE346" i="8"/>
  <c r="AE362" i="8"/>
  <c r="AE378" i="8"/>
  <c r="AE394" i="8"/>
  <c r="AE410" i="8"/>
  <c r="AE458" i="8"/>
  <c r="AE490" i="8"/>
  <c r="AE506" i="8"/>
  <c r="AE538" i="8"/>
  <c r="AE554" i="8"/>
  <c r="AE570" i="8"/>
  <c r="AE586" i="8"/>
  <c r="AE551" i="8"/>
  <c r="AE583" i="8"/>
  <c r="AE453" i="8"/>
  <c r="AE493" i="8"/>
  <c r="AE541" i="8"/>
  <c r="AE597" i="8"/>
  <c r="AE43" i="8"/>
  <c r="AE171" i="8"/>
  <c r="AE187" i="8"/>
  <c r="AE203" i="8"/>
  <c r="AE219" i="8"/>
  <c r="AE299" i="8"/>
  <c r="AE315" i="8"/>
  <c r="AE331" i="8"/>
  <c r="AE347" i="8"/>
  <c r="AE363" i="8"/>
  <c r="AE379" i="8"/>
  <c r="AE395" i="8"/>
  <c r="AE411" i="8"/>
  <c r="AE543" i="8"/>
  <c r="AE579" i="8"/>
  <c r="AE477" i="8"/>
  <c r="AE525" i="8"/>
  <c r="AE573" i="8"/>
  <c r="AE16" i="8"/>
  <c r="AE176" i="8"/>
  <c r="AE192" i="8"/>
  <c r="AE208" i="8"/>
  <c r="AE224" i="8"/>
  <c r="AE288" i="8"/>
  <c r="AE304" i="8"/>
  <c r="AE320" i="8"/>
  <c r="AE336" i="8"/>
  <c r="AE352" i="8"/>
  <c r="AE368" i="8"/>
  <c r="AE384" i="8"/>
  <c r="AE400" i="8"/>
  <c r="AE416" i="8"/>
  <c r="AE544" i="8"/>
  <c r="AE560" i="8"/>
  <c r="AE576" i="8"/>
  <c r="AE592" i="8"/>
  <c r="AE449" i="8"/>
  <c r="AE545" i="8"/>
  <c r="AE593" i="8"/>
  <c r="AE177" i="8"/>
  <c r="AE193" i="8"/>
  <c r="AE209" i="8"/>
  <c r="AE225" i="8"/>
  <c r="AE289" i="8"/>
  <c r="AE305" i="8"/>
  <c r="AE321" i="8"/>
  <c r="AE337" i="8"/>
  <c r="AE353" i="8"/>
  <c r="AE369" i="8"/>
  <c r="AE385" i="8"/>
  <c r="AE401" i="8"/>
  <c r="AE417" i="8"/>
  <c r="AE166" i="8"/>
  <c r="AE230" i="8"/>
  <c r="AE326" i="8"/>
  <c r="AE358" i="8"/>
  <c r="AE390" i="8"/>
  <c r="AE422" i="8"/>
  <c r="AE502" i="8"/>
  <c r="AE566" i="8"/>
  <c r="AE575" i="8"/>
  <c r="AE529" i="8"/>
  <c r="AE183" i="8"/>
  <c r="AE327" i="8"/>
  <c r="AE375" i="8"/>
  <c r="AE571" i="8"/>
  <c r="AE561" i="8"/>
  <c r="AE188" i="8"/>
  <c r="AE332" i="8"/>
  <c r="AE412" i="8"/>
  <c r="AE540" i="8"/>
  <c r="AE588" i="8"/>
  <c r="AE533" i="8"/>
  <c r="AE189" i="8"/>
  <c r="AE221" i="8"/>
  <c r="AE301" i="8"/>
  <c r="AE333" i="8"/>
  <c r="AE381" i="8"/>
  <c r="AE54" i="8"/>
  <c r="AE134" i="8"/>
  <c r="AE39" i="8"/>
  <c r="AE55" i="8"/>
  <c r="AE465" i="8"/>
  <c r="AE44" i="8"/>
  <c r="AE485" i="8"/>
  <c r="AE77" i="8"/>
  <c r="AE10" i="8"/>
  <c r="AE74" i="8"/>
  <c r="AE11" i="8"/>
  <c r="AE75" i="8"/>
  <c r="AE91" i="8"/>
  <c r="AE48" i="8"/>
  <c r="AE448" i="8"/>
  <c r="AE480" i="8"/>
  <c r="AE512" i="8"/>
  <c r="AE497" i="8"/>
  <c r="AE33" i="8"/>
  <c r="AE49" i="8"/>
  <c r="AE81" i="8"/>
  <c r="AE97" i="8"/>
  <c r="AE87" i="8"/>
  <c r="AE12" i="8"/>
  <c r="AD582" i="8"/>
  <c r="AD167" i="8"/>
  <c r="AD215" i="8"/>
  <c r="AD349" i="8"/>
  <c r="AD365" i="8"/>
  <c r="AD74" i="8"/>
  <c r="AD586" i="8"/>
  <c r="AD171" i="8"/>
  <c r="AD187" i="8"/>
  <c r="AD203" i="8"/>
  <c r="AD219" i="8"/>
  <c r="AD289" i="8"/>
  <c r="AD305" i="8"/>
  <c r="AD321" i="8"/>
  <c r="AD337" i="8"/>
  <c r="AD353" i="8"/>
  <c r="AD369" i="8"/>
  <c r="AD385" i="8"/>
  <c r="AD401" i="8"/>
  <c r="AD417" i="8"/>
  <c r="AD566" i="8"/>
  <c r="AD183" i="8"/>
  <c r="AD301" i="8"/>
  <c r="AD333" i="8"/>
  <c r="AD381" i="8"/>
  <c r="AD54" i="8"/>
  <c r="AD534" i="8"/>
  <c r="AD547" i="8"/>
  <c r="AD55" i="8"/>
  <c r="AD44" i="8"/>
  <c r="AD556" i="8"/>
  <c r="AD10" i="8"/>
  <c r="AD42" i="8"/>
  <c r="AD58" i="8"/>
  <c r="AD106" i="8"/>
  <c r="AD538" i="8"/>
  <c r="AD554" i="8"/>
  <c r="AD570" i="8"/>
  <c r="AD551" i="8"/>
  <c r="AD583" i="8"/>
  <c r="AD541" i="8"/>
  <c r="AD597" i="8"/>
  <c r="AD11" i="8"/>
  <c r="AD43" i="8"/>
  <c r="AD411" i="8"/>
  <c r="AD543" i="8"/>
  <c r="AD579" i="8"/>
  <c r="AD573" i="8"/>
  <c r="AD16" i="8"/>
  <c r="AD48" i="8"/>
  <c r="AD544" i="8"/>
  <c r="AD560" i="8"/>
  <c r="AD576" i="8"/>
  <c r="AD592" i="8"/>
  <c r="AD545" i="8"/>
  <c r="AD593" i="8"/>
  <c r="AD49" i="8"/>
  <c r="AD230" i="8"/>
  <c r="AD575" i="8"/>
  <c r="AD571" i="8"/>
  <c r="AD561" i="8"/>
  <c r="AD12" i="8"/>
  <c r="AD540" i="8"/>
  <c r="AD533" i="8"/>
  <c r="AD13" i="8"/>
  <c r="AD45" i="8"/>
  <c r="AD14" i="8"/>
  <c r="AD182" i="8"/>
  <c r="AD214" i="8"/>
  <c r="AD262" i="8"/>
  <c r="AD135" i="8"/>
  <c r="AD263" i="8"/>
  <c r="AD124" i="8"/>
  <c r="AD172" i="8"/>
  <c r="AD204" i="8"/>
  <c r="AD252" i="8"/>
  <c r="AD316" i="8"/>
  <c r="AD348" i="8"/>
  <c r="AD380" i="8"/>
  <c r="AD125" i="8"/>
  <c r="AD157" i="8"/>
  <c r="AD237" i="8"/>
  <c r="AD285" i="8"/>
  <c r="AD26" i="8"/>
  <c r="AD122" i="8"/>
  <c r="AD138" i="8"/>
  <c r="AD154" i="8"/>
  <c r="AD170" i="8"/>
  <c r="AD186" i="8"/>
  <c r="AD202" i="8"/>
  <c r="AD218" i="8"/>
  <c r="AD234" i="8"/>
  <c r="AD250" i="8"/>
  <c r="AD266" i="8"/>
  <c r="AD282" i="8"/>
  <c r="AD298" i="8"/>
  <c r="AD314" i="8"/>
  <c r="AD330" i="8"/>
  <c r="AD346" i="8"/>
  <c r="AD362" i="8"/>
  <c r="AD378" i="8"/>
  <c r="AD394" i="8"/>
  <c r="AD410" i="8"/>
  <c r="AD27" i="8"/>
  <c r="AD59" i="8"/>
  <c r="AD107" i="8"/>
  <c r="AD123" i="8"/>
  <c r="AD139" i="8"/>
  <c r="AD155" i="8"/>
  <c r="AD235" i="8"/>
  <c r="AD251" i="8"/>
  <c r="AD267" i="8"/>
  <c r="AD283" i="8"/>
  <c r="AD64" i="8"/>
  <c r="AD112" i="8"/>
  <c r="AD128" i="8"/>
  <c r="AD144" i="8"/>
  <c r="AD160" i="8"/>
  <c r="AD176" i="8"/>
  <c r="AD192" i="8"/>
  <c r="AD208" i="8"/>
  <c r="AD224" i="8"/>
  <c r="AD240" i="8"/>
  <c r="AD256" i="8"/>
  <c r="AD272" i="8"/>
  <c r="AD288" i="8"/>
  <c r="AD304" i="8"/>
  <c r="AD320" i="8"/>
  <c r="AD336" i="8"/>
  <c r="AD352" i="8"/>
  <c r="AD368" i="8"/>
  <c r="AD384" i="8"/>
  <c r="AD400" i="8"/>
  <c r="AD416" i="8"/>
  <c r="AD17" i="8"/>
  <c r="AD65" i="8"/>
  <c r="AD113" i="8"/>
  <c r="AD129" i="8"/>
  <c r="AD145" i="8"/>
  <c r="AD161" i="8"/>
  <c r="AD241" i="8"/>
  <c r="AD257" i="8"/>
  <c r="AD273" i="8"/>
  <c r="AD166" i="8"/>
  <c r="AD278" i="8"/>
  <c r="AD23" i="8"/>
  <c r="AD119" i="8"/>
  <c r="AD247" i="8"/>
  <c r="AD279" i="8"/>
  <c r="AD60" i="8"/>
  <c r="AD108" i="8"/>
  <c r="AD156" i="8"/>
  <c r="AD188" i="8"/>
  <c r="AD236" i="8"/>
  <c r="AD284" i="8"/>
  <c r="AD332" i="8"/>
  <c r="S330" i="8"/>
  <c r="AQ330" i="8"/>
  <c r="AY409" i="8"/>
  <c r="AY393" i="8"/>
  <c r="AY377" i="8"/>
  <c r="AH361" i="8"/>
  <c r="AY361" i="8"/>
  <c r="AY345" i="8"/>
  <c r="AH329" i="8"/>
  <c r="AY329" i="8"/>
  <c r="AH313" i="8"/>
  <c r="AY313" i="8"/>
  <c r="AY297" i="8"/>
  <c r="AA281" i="8"/>
  <c r="AD281" i="8"/>
  <c r="AW281" i="8"/>
  <c r="AG281" i="8"/>
  <c r="AA265" i="8"/>
  <c r="AD265" i="8"/>
  <c r="AW265" i="8"/>
  <c r="AG265" i="8"/>
  <c r="AA249" i="8"/>
  <c r="AD249" i="8"/>
  <c r="AW249" i="8"/>
  <c r="AG249" i="8"/>
  <c r="AA233" i="8"/>
  <c r="AD233" i="8"/>
  <c r="AW233" i="8"/>
  <c r="AG233" i="8"/>
  <c r="AY217" i="8"/>
  <c r="AY201" i="8"/>
  <c r="AY185" i="8"/>
  <c r="AY169" i="8"/>
  <c r="AA153" i="8"/>
  <c r="AW153" i="8"/>
  <c r="AG153" i="8"/>
  <c r="AA137" i="8"/>
  <c r="AD137" i="8"/>
  <c r="AW137" i="8"/>
  <c r="AG137" i="8"/>
  <c r="AA121" i="8"/>
  <c r="AW121" i="8"/>
  <c r="Z105" i="8"/>
  <c r="AC105" i="8"/>
  <c r="Z89" i="8"/>
  <c r="AC89" i="8"/>
  <c r="BD73" i="8"/>
  <c r="X73" i="8"/>
  <c r="AE73" i="8"/>
  <c r="AW73" i="8"/>
  <c r="AG73" i="8"/>
  <c r="AW57" i="8"/>
  <c r="BD57" i="8"/>
  <c r="X57" i="8"/>
  <c r="AE57" i="8"/>
  <c r="AH57" i="8"/>
  <c r="AE41" i="8"/>
  <c r="Z41" i="8"/>
  <c r="AC41" i="8"/>
  <c r="AA25" i="8"/>
  <c r="AD25" i="8"/>
  <c r="AW25" i="8"/>
  <c r="AG25" i="8"/>
  <c r="AC9" i="8"/>
  <c r="BD9" i="8"/>
  <c r="X9" i="8"/>
  <c r="AE9" i="8"/>
  <c r="AH9" i="8"/>
  <c r="BB565" i="8"/>
  <c r="AY565" i="8"/>
  <c r="AE521" i="8"/>
  <c r="AA521" i="8"/>
  <c r="Z521" i="8"/>
  <c r="AC521" i="8"/>
  <c r="AE473" i="8"/>
  <c r="AA473" i="8"/>
  <c r="Z473" i="8"/>
  <c r="AC473" i="8"/>
  <c r="AA437" i="8"/>
  <c r="Z437" i="8"/>
  <c r="AC437" i="8"/>
  <c r="AW584" i="8"/>
  <c r="AG584" i="8"/>
  <c r="AY584" i="8"/>
  <c r="AW568" i="8"/>
  <c r="AG568" i="8"/>
  <c r="AY568" i="8"/>
  <c r="AW552" i="8"/>
  <c r="AG552" i="8"/>
  <c r="AY552" i="8"/>
  <c r="AW536" i="8"/>
  <c r="AG536" i="8"/>
  <c r="AY536" i="8"/>
  <c r="AY520" i="8"/>
  <c r="Z520" i="8"/>
  <c r="AC520" i="8"/>
  <c r="AY504" i="8"/>
  <c r="Z504" i="8"/>
  <c r="AC504" i="8"/>
  <c r="AY488" i="8"/>
  <c r="Z488" i="8"/>
  <c r="AC488" i="8"/>
  <c r="Z472" i="8"/>
  <c r="AC472" i="8"/>
  <c r="Z456" i="8"/>
  <c r="AC456" i="8"/>
  <c r="AY440" i="8"/>
  <c r="Z440" i="8"/>
  <c r="AC440" i="8"/>
  <c r="Z424" i="8"/>
  <c r="AC424" i="8"/>
  <c r="AD408" i="8"/>
  <c r="AY408" i="8"/>
  <c r="AD392" i="8"/>
  <c r="AY392" i="8"/>
  <c r="AD376" i="8"/>
  <c r="AY376" i="8"/>
  <c r="AD360" i="8"/>
  <c r="AY360" i="8"/>
  <c r="AD344" i="8"/>
  <c r="AY344" i="8"/>
  <c r="AD328" i="8"/>
  <c r="AY328" i="8"/>
  <c r="AD312" i="8"/>
  <c r="AY312" i="8"/>
  <c r="AD296" i="8"/>
  <c r="AY296" i="8"/>
  <c r="BD280" i="8"/>
  <c r="AA280" i="8"/>
  <c r="AD280" i="8"/>
  <c r="AW280" i="8"/>
  <c r="AG280" i="8"/>
  <c r="BD264" i="8"/>
  <c r="AA264" i="8"/>
  <c r="AD264" i="8"/>
  <c r="AW264" i="8"/>
  <c r="AG264" i="8"/>
  <c r="BD248" i="8"/>
  <c r="AA248" i="8"/>
  <c r="AD248" i="8"/>
  <c r="AW248" i="8"/>
  <c r="AG248" i="8"/>
  <c r="BD232" i="8"/>
  <c r="AA232" i="8"/>
  <c r="AD232" i="8"/>
  <c r="AW232" i="8"/>
  <c r="AG232" i="8"/>
  <c r="BB216" i="8"/>
  <c r="AY216" i="8"/>
  <c r="BB200" i="8"/>
  <c r="AY200" i="8"/>
  <c r="BB184" i="8"/>
  <c r="AY184" i="8"/>
  <c r="BB168" i="8"/>
  <c r="AY168" i="8"/>
  <c r="AA152" i="8"/>
  <c r="AD152" i="8"/>
  <c r="AW152" i="8"/>
  <c r="AG152" i="8"/>
  <c r="AA136" i="8"/>
  <c r="AD136" i="8"/>
  <c r="AW136" i="8"/>
  <c r="AG136" i="8"/>
  <c r="AA120" i="8"/>
  <c r="AD120" i="8"/>
  <c r="AW120" i="8"/>
  <c r="AG120" i="8"/>
  <c r="AC104" i="8"/>
  <c r="Z88" i="8"/>
  <c r="AC88" i="8"/>
  <c r="X72" i="8"/>
  <c r="AA72" i="8"/>
  <c r="AD72" i="8"/>
  <c r="AW72" i="8"/>
  <c r="AG72" i="8"/>
  <c r="AC56" i="8"/>
  <c r="BD56" i="8"/>
  <c r="X56" i="8"/>
  <c r="AE56" i="8"/>
  <c r="AH56" i="8"/>
  <c r="AY40" i="8"/>
  <c r="Z40" i="8"/>
  <c r="AC40" i="8"/>
  <c r="AC24" i="8"/>
  <c r="BD24" i="8"/>
  <c r="AW24" i="8"/>
  <c r="AY24" i="8"/>
  <c r="AW8" i="8"/>
  <c r="BD8" i="8"/>
  <c r="X8" i="8"/>
  <c r="AE8" i="8"/>
  <c r="AH8" i="8"/>
  <c r="AY589" i="8"/>
  <c r="AW549" i="8"/>
  <c r="AG549" i="8"/>
  <c r="AY549" i="8"/>
  <c r="AA501" i="8"/>
  <c r="Z501" i="8"/>
  <c r="AC501" i="8"/>
  <c r="AA429" i="8"/>
  <c r="Z429" i="8"/>
  <c r="AC429" i="8"/>
  <c r="AW595" i="8"/>
  <c r="AG595" i="8"/>
  <c r="AY595" i="8"/>
  <c r="AW563" i="8"/>
  <c r="AG563" i="8"/>
  <c r="AH563" i="8"/>
  <c r="AY563" i="8"/>
  <c r="Z527" i="8"/>
  <c r="AC527" i="8"/>
  <c r="Z503" i="8"/>
  <c r="AC503" i="8"/>
  <c r="Z483" i="8"/>
  <c r="AC483" i="8"/>
  <c r="Z467" i="8"/>
  <c r="AC467" i="8"/>
  <c r="AA451" i="8"/>
  <c r="AY451" i="8"/>
  <c r="Z451" i="8"/>
  <c r="AC451" i="8"/>
  <c r="Z435" i="8"/>
  <c r="AC435" i="8"/>
  <c r="AD419" i="8"/>
  <c r="BD419" i="8"/>
  <c r="X419" i="8"/>
  <c r="AC419" i="8"/>
  <c r="AY419" i="8"/>
  <c r="AY403" i="8"/>
  <c r="AY387" i="8"/>
  <c r="AY371" i="8"/>
  <c r="AY355" i="8"/>
  <c r="AY339" i="8"/>
  <c r="AY323" i="8"/>
  <c r="AY307" i="8"/>
  <c r="AY291" i="8"/>
  <c r="AA275" i="8"/>
  <c r="AD275" i="8"/>
  <c r="AW275" i="8"/>
  <c r="AG275" i="8"/>
  <c r="AA259" i="8"/>
  <c r="AD259" i="8"/>
  <c r="AW259" i="8"/>
  <c r="AG259" i="8"/>
  <c r="AA243" i="8"/>
  <c r="AD243" i="8"/>
  <c r="AW243" i="8"/>
  <c r="AG243" i="8"/>
  <c r="AH227" i="8"/>
  <c r="AY227" i="8"/>
  <c r="AH211" i="8"/>
  <c r="AY211" i="8"/>
  <c r="AH195" i="8"/>
  <c r="AY195" i="8"/>
  <c r="AH179" i="8"/>
  <c r="AY179" i="8"/>
  <c r="BD163" i="8"/>
  <c r="AW163" i="8"/>
  <c r="AA147" i="8"/>
  <c r="AW147" i="8"/>
  <c r="AA131" i="8"/>
  <c r="AD131" i="8"/>
  <c r="AW131" i="8"/>
  <c r="AG131" i="8"/>
  <c r="AA115" i="8"/>
  <c r="AD115" i="8"/>
  <c r="AW115" i="8"/>
  <c r="AG115" i="8"/>
  <c r="AE99" i="8"/>
  <c r="AE83" i="8"/>
  <c r="Z83" i="8"/>
  <c r="AC83" i="8"/>
  <c r="AA67" i="8"/>
  <c r="AD67" i="8"/>
  <c r="AW67" i="8"/>
  <c r="AG67" i="8"/>
  <c r="AW51" i="8"/>
  <c r="BD51" i="8"/>
  <c r="X51" i="8"/>
  <c r="AE51" i="8"/>
  <c r="AH51" i="8"/>
  <c r="AE35" i="8"/>
  <c r="Z35" i="8"/>
  <c r="AC35" i="8"/>
  <c r="AA19" i="8"/>
  <c r="AD19" i="8"/>
  <c r="AW19" i="8"/>
  <c r="AG19" i="8"/>
  <c r="AW569" i="8"/>
  <c r="AG569" i="8"/>
  <c r="AH569" i="8"/>
  <c r="AY569" i="8"/>
  <c r="Z517" i="8"/>
  <c r="AC517" i="8"/>
  <c r="AE469" i="8"/>
  <c r="AA469" i="8"/>
  <c r="Z469" i="8"/>
  <c r="AC469" i="8"/>
  <c r="AE433" i="8"/>
  <c r="AA433" i="8"/>
  <c r="Z433" i="8"/>
  <c r="AC433" i="8"/>
  <c r="BB567" i="8"/>
  <c r="AY567" i="8"/>
  <c r="AW539" i="8"/>
  <c r="AG539" i="8"/>
  <c r="AY539" i="8"/>
  <c r="Z495" i="8"/>
  <c r="AC495" i="8"/>
  <c r="AW594" i="8"/>
  <c r="AG594" i="8"/>
  <c r="AH594" i="8"/>
  <c r="AY594" i="8"/>
  <c r="AW578" i="8"/>
  <c r="AG578" i="8"/>
  <c r="AY578" i="8"/>
  <c r="AW562" i="8"/>
  <c r="AG562" i="8"/>
  <c r="AY562" i="8"/>
  <c r="AW546" i="8"/>
  <c r="AG546" i="8"/>
  <c r="AY546" i="8"/>
  <c r="AE530" i="8"/>
  <c r="Z530" i="8"/>
  <c r="AC530" i="8"/>
  <c r="Z514" i="8"/>
  <c r="AC514" i="8"/>
  <c r="Z498" i="8"/>
  <c r="AC498" i="8"/>
  <c r="Z482" i="8"/>
  <c r="AC482" i="8"/>
  <c r="Z466" i="8"/>
  <c r="AC466" i="8"/>
  <c r="Z450" i="8"/>
  <c r="AC450" i="8"/>
  <c r="Z434" i="8"/>
  <c r="AC434" i="8"/>
  <c r="BD418" i="8"/>
  <c r="X418" i="8"/>
  <c r="AD418" i="8"/>
  <c r="AC418" i="8"/>
  <c r="AY418" i="8"/>
  <c r="BB402" i="8"/>
  <c r="AY402" i="8"/>
  <c r="BB386" i="8"/>
  <c r="AY386" i="8"/>
  <c r="BB370" i="8"/>
  <c r="AY370" i="8"/>
  <c r="AD354" i="8"/>
  <c r="BB354" i="8"/>
  <c r="AY354" i="8"/>
  <c r="BB338" i="8"/>
  <c r="AY338" i="8"/>
  <c r="BB322" i="8"/>
  <c r="AY322" i="8"/>
  <c r="AD306" i="8"/>
  <c r="BB306" i="8"/>
  <c r="AY306" i="8"/>
  <c r="BB290" i="8"/>
  <c r="AY290" i="8"/>
  <c r="AA274" i="8"/>
  <c r="AD274" i="8"/>
  <c r="AW274" i="8"/>
  <c r="AG274" i="8"/>
  <c r="AA258" i="8"/>
  <c r="AD258" i="8"/>
  <c r="AW258" i="8"/>
  <c r="AG258" i="8"/>
  <c r="AA242" i="8"/>
  <c r="AD242" i="8"/>
  <c r="AW242" i="8"/>
  <c r="AG242" i="8"/>
  <c r="AD226" i="8"/>
  <c r="AY226" i="8"/>
  <c r="AD210" i="8"/>
  <c r="AY210" i="8"/>
  <c r="AD194" i="8"/>
  <c r="AY194" i="8"/>
  <c r="AD178" i="8"/>
  <c r="AY178" i="8"/>
  <c r="AA162" i="8"/>
  <c r="AD162" i="8"/>
  <c r="AW162" i="8"/>
  <c r="AG162" i="8"/>
  <c r="AA146" i="8"/>
  <c r="AD146" i="8"/>
  <c r="AW146" i="8"/>
  <c r="AG146" i="8"/>
  <c r="BD130" i="8"/>
  <c r="AA130" i="8"/>
  <c r="AD130" i="8"/>
  <c r="AW130" i="8"/>
  <c r="AG130" i="8"/>
  <c r="BD114" i="8"/>
  <c r="AA114" i="8"/>
  <c r="AD114" i="8"/>
  <c r="AW114" i="8"/>
  <c r="AG114" i="8"/>
  <c r="AY98" i="8"/>
  <c r="Z98" i="8"/>
  <c r="AC98" i="8"/>
  <c r="AY82" i="8"/>
  <c r="Z82" i="8"/>
  <c r="AC82" i="8"/>
  <c r="AA66" i="8"/>
  <c r="AD66" i="8"/>
  <c r="AW66" i="8"/>
  <c r="AG66" i="8"/>
  <c r="AC50" i="8"/>
  <c r="BD50" i="8"/>
  <c r="X50" i="8"/>
  <c r="AE50" i="8"/>
  <c r="AH50" i="8"/>
  <c r="AY34" i="8"/>
  <c r="Z34" i="8"/>
  <c r="AC34" i="8"/>
  <c r="AA18" i="8"/>
  <c r="AD18" i="8"/>
  <c r="AW18" i="8"/>
  <c r="AG18" i="8"/>
  <c r="AY397" i="8"/>
  <c r="AY317" i="8"/>
  <c r="AA253" i="8"/>
  <c r="AD253" i="8"/>
  <c r="AW253" i="8"/>
  <c r="AG253" i="8"/>
  <c r="Z205" i="8"/>
  <c r="AY205" i="8"/>
  <c r="Z173" i="8"/>
  <c r="AY173" i="8"/>
  <c r="AA109" i="8"/>
  <c r="AD109" i="8"/>
  <c r="AW109" i="8"/>
  <c r="AG109" i="8"/>
  <c r="AA61" i="8"/>
  <c r="AD61" i="8"/>
  <c r="AW61" i="8"/>
  <c r="AG61" i="8"/>
  <c r="AA29" i="8"/>
  <c r="AD29" i="8"/>
  <c r="AW29" i="8"/>
  <c r="AG29" i="8"/>
  <c r="AW577" i="8"/>
  <c r="AG577" i="8"/>
  <c r="AY577" i="8"/>
  <c r="AA445" i="8"/>
  <c r="Z445" i="8"/>
  <c r="AC445" i="8"/>
  <c r="AW572" i="8"/>
  <c r="AG572" i="8"/>
  <c r="AY572" i="8"/>
  <c r="AY524" i="8"/>
  <c r="AE524" i="8"/>
  <c r="Z524" i="8"/>
  <c r="AC524" i="8"/>
  <c r="AY476" i="8"/>
  <c r="Z476" i="8"/>
  <c r="AC476" i="8"/>
  <c r="Z444" i="8"/>
  <c r="AC444" i="8"/>
  <c r="AD396" i="8"/>
  <c r="AY396" i="8"/>
  <c r="AD364" i="8"/>
  <c r="AY364" i="8"/>
  <c r="AD300" i="8"/>
  <c r="AY300" i="8"/>
  <c r="AA268" i="8"/>
  <c r="AD268" i="8"/>
  <c r="AW268" i="8"/>
  <c r="AG268" i="8"/>
  <c r="AD220" i="8"/>
  <c r="BB220" i="8"/>
  <c r="AY220" i="8"/>
  <c r="AA140" i="8"/>
  <c r="AD140" i="8"/>
  <c r="AW140" i="8"/>
  <c r="AG140" i="8"/>
  <c r="Z76" i="8"/>
  <c r="AC76" i="8"/>
  <c r="AA28" i="8"/>
  <c r="AD28" i="8"/>
  <c r="AW28" i="8"/>
  <c r="AG28" i="8"/>
  <c r="AA513" i="8"/>
  <c r="Z513" i="8"/>
  <c r="AC513" i="8"/>
  <c r="AW535" i="8"/>
  <c r="AG535" i="8"/>
  <c r="AY535" i="8"/>
  <c r="Z471" i="8"/>
  <c r="AC471" i="8"/>
  <c r="AY407" i="8"/>
  <c r="Z359" i="8"/>
  <c r="AY359" i="8"/>
  <c r="AY295" i="8"/>
  <c r="AA231" i="8"/>
  <c r="AD231" i="8"/>
  <c r="AW231" i="8"/>
  <c r="AG231" i="8"/>
  <c r="AH199" i="8"/>
  <c r="AY199" i="8"/>
  <c r="AA151" i="8"/>
  <c r="AD151" i="8"/>
  <c r="AW151" i="8"/>
  <c r="AG151" i="8"/>
  <c r="AE103" i="8"/>
  <c r="Z103" i="8"/>
  <c r="AC103" i="8"/>
  <c r="AA71" i="8"/>
  <c r="AD71" i="8"/>
  <c r="AW71" i="8"/>
  <c r="AG71" i="8"/>
  <c r="AC7" i="8"/>
  <c r="BD7" i="8"/>
  <c r="X7" i="8"/>
  <c r="AE7" i="8"/>
  <c r="AH7" i="8"/>
  <c r="AW581" i="8"/>
  <c r="AG581" i="8"/>
  <c r="AY581" i="8"/>
  <c r="AA441" i="8"/>
  <c r="Z441" i="8"/>
  <c r="AC441" i="8"/>
  <c r="Z515" i="8"/>
  <c r="AC515" i="8"/>
  <c r="AW598" i="8"/>
  <c r="AG598" i="8"/>
  <c r="AH598" i="8"/>
  <c r="AY598" i="8"/>
  <c r="AW550" i="8"/>
  <c r="AG550" i="8"/>
  <c r="AY550" i="8"/>
  <c r="Z518" i="8"/>
  <c r="AC518" i="8"/>
  <c r="Z470" i="8"/>
  <c r="AC470" i="8"/>
  <c r="Z454" i="8"/>
  <c r="AC454" i="8"/>
  <c r="BB406" i="8"/>
  <c r="AY406" i="8"/>
  <c r="BB342" i="8"/>
  <c r="AY342" i="8"/>
  <c r="BB294" i="8"/>
  <c r="AY294" i="8"/>
  <c r="AA246" i="8"/>
  <c r="AD246" i="8"/>
  <c r="AW246" i="8"/>
  <c r="AG246" i="8"/>
  <c r="BB198" i="8"/>
  <c r="AD198" i="8"/>
  <c r="AY198" i="8"/>
  <c r="AA150" i="8"/>
  <c r="AD150" i="8"/>
  <c r="AW150" i="8"/>
  <c r="AG150" i="8"/>
  <c r="AY102" i="8"/>
  <c r="Z102" i="8"/>
  <c r="AA70" i="8"/>
  <c r="AD70" i="8"/>
  <c r="AW70" i="8"/>
  <c r="AG70" i="8"/>
  <c r="AA22" i="8"/>
  <c r="AD22" i="8"/>
  <c r="AW22" i="8"/>
  <c r="AG22" i="8"/>
  <c r="AH405" i="8"/>
  <c r="AY405" i="8"/>
  <c r="AH389" i="8"/>
  <c r="AY389" i="8"/>
  <c r="AH373" i="8"/>
  <c r="AY373" i="8"/>
  <c r="AH357" i="8"/>
  <c r="AY357" i="8"/>
  <c r="AH341" i="8"/>
  <c r="AY341" i="8"/>
  <c r="AH325" i="8"/>
  <c r="AY325" i="8"/>
  <c r="AH309" i="8"/>
  <c r="AY309" i="8"/>
  <c r="AH293" i="8"/>
  <c r="AY293" i="8"/>
  <c r="AA277" i="8"/>
  <c r="AD277" i="8"/>
  <c r="AW277" i="8"/>
  <c r="AG277" i="8"/>
  <c r="AA261" i="8"/>
  <c r="AD261" i="8"/>
  <c r="AW261" i="8"/>
  <c r="AG261" i="8"/>
  <c r="AA245" i="8"/>
  <c r="AD245" i="8"/>
  <c r="AW245" i="8"/>
  <c r="AG245" i="8"/>
  <c r="AY229" i="8"/>
  <c r="AY213" i="8"/>
  <c r="AY197" i="8"/>
  <c r="AY181" i="8"/>
  <c r="X165" i="8"/>
  <c r="BB165" i="8"/>
  <c r="Z165" i="8"/>
  <c r="AE165" i="8"/>
  <c r="AW165" i="8"/>
  <c r="BD149" i="8"/>
  <c r="AA149" i="8"/>
  <c r="AD149" i="8"/>
  <c r="AW149" i="8"/>
  <c r="AG149" i="8"/>
  <c r="BD133" i="8"/>
  <c r="X133" i="8"/>
  <c r="AD133" i="8"/>
  <c r="AE133" i="8"/>
  <c r="AW133" i="8"/>
  <c r="AG133" i="8"/>
  <c r="AA117" i="8"/>
  <c r="AD117" i="8"/>
  <c r="AW117" i="8"/>
  <c r="AG117" i="8"/>
  <c r="AE101" i="8"/>
  <c r="Z101" i="8"/>
  <c r="AC101" i="8"/>
  <c r="AE85" i="8"/>
  <c r="Z85" i="8"/>
  <c r="AC85" i="8"/>
  <c r="AA69" i="8"/>
  <c r="AD69" i="8"/>
  <c r="AW69" i="8"/>
  <c r="AG69" i="8"/>
  <c r="AW53" i="8"/>
  <c r="BD53" i="8"/>
  <c r="X53" i="8"/>
  <c r="AE53" i="8"/>
  <c r="AH53" i="8"/>
  <c r="AE37" i="8"/>
  <c r="Z37" i="8"/>
  <c r="AC37" i="8"/>
  <c r="AA21" i="8"/>
  <c r="AD21" i="8"/>
  <c r="AW21" i="8"/>
  <c r="AG21" i="8"/>
  <c r="AY557" i="8"/>
  <c r="Z505" i="8"/>
  <c r="AC505" i="8"/>
  <c r="Z457" i="8"/>
  <c r="AC457" i="8"/>
  <c r="AA425" i="8"/>
  <c r="Z425" i="8"/>
  <c r="AC425" i="8"/>
  <c r="AY596" i="8"/>
  <c r="AW580" i="8"/>
  <c r="AG580" i="8"/>
  <c r="AH580" i="8"/>
  <c r="AY580" i="8"/>
  <c r="AY564" i="8"/>
  <c r="AW548" i="8"/>
  <c r="AG548" i="8"/>
  <c r="AY548" i="8"/>
  <c r="AW532" i="8"/>
  <c r="AG532" i="8"/>
  <c r="AY532" i="8"/>
  <c r="AY516" i="8"/>
  <c r="Z516" i="8"/>
  <c r="AC516" i="8"/>
  <c r="AY500" i="8"/>
  <c r="AE500" i="8"/>
  <c r="Z500" i="8"/>
  <c r="AC500" i="8"/>
  <c r="AY484" i="8"/>
  <c r="Z484" i="8"/>
  <c r="AC484" i="8"/>
  <c r="AY468" i="8"/>
  <c r="Z468" i="8"/>
  <c r="AC468" i="8"/>
  <c r="Z452" i="8"/>
  <c r="AC452" i="8"/>
  <c r="AY436" i="8"/>
  <c r="AE436" i="8"/>
  <c r="Z436" i="8"/>
  <c r="AC436" i="8"/>
  <c r="AY420" i="8"/>
  <c r="BB420" i="8"/>
  <c r="BB404" i="8"/>
  <c r="AD404" i="8"/>
  <c r="AY404" i="8"/>
  <c r="BB388" i="8"/>
  <c r="AD388" i="8"/>
  <c r="AY388" i="8"/>
  <c r="BB372" i="8"/>
  <c r="AD372" i="8"/>
  <c r="AY372" i="8"/>
  <c r="BB356" i="8"/>
  <c r="AD356" i="8"/>
  <c r="AY356" i="8"/>
  <c r="BB340" i="8"/>
  <c r="AD340" i="8"/>
  <c r="AY340" i="8"/>
  <c r="BB324" i="8"/>
  <c r="AD324" i="8"/>
  <c r="AY324" i="8"/>
  <c r="BB308" i="8"/>
  <c r="AD308" i="8"/>
  <c r="AY308" i="8"/>
  <c r="BB292" i="8"/>
  <c r="AD292" i="8"/>
  <c r="AY292" i="8"/>
  <c r="X276" i="8"/>
  <c r="AA276" i="8"/>
  <c r="AD276" i="8"/>
  <c r="AW276" i="8"/>
  <c r="AG276" i="8"/>
  <c r="X260" i="8"/>
  <c r="AA260" i="8"/>
  <c r="AD260" i="8"/>
  <c r="AW260" i="8"/>
  <c r="AG260" i="8"/>
  <c r="X244" i="8"/>
  <c r="AA244" i="8"/>
  <c r="AD244" i="8"/>
  <c r="AW244" i="8"/>
  <c r="AG244" i="8"/>
  <c r="AD228" i="8"/>
  <c r="BB228" i="8"/>
  <c r="AY228" i="8"/>
  <c r="AD212" i="8"/>
  <c r="BB212" i="8"/>
  <c r="AY212" i="8"/>
  <c r="AD196" i="8"/>
  <c r="BB196" i="8"/>
  <c r="AY196" i="8"/>
  <c r="AD180" i="8"/>
  <c r="BB180" i="8"/>
  <c r="AY180" i="8"/>
  <c r="BD164" i="8"/>
  <c r="X164" i="8"/>
  <c r="AD164" i="8"/>
  <c r="AE164" i="8"/>
  <c r="AW164" i="8"/>
  <c r="AG164" i="8"/>
  <c r="AA148" i="8"/>
  <c r="AD148" i="8"/>
  <c r="AW148" i="8"/>
  <c r="AG148" i="8"/>
  <c r="AA132" i="8"/>
  <c r="AD132" i="8"/>
  <c r="AW132" i="8"/>
  <c r="AG132" i="8"/>
  <c r="AA116" i="8"/>
  <c r="AD116" i="8"/>
  <c r="AW116" i="8"/>
  <c r="AG116" i="8"/>
  <c r="Z100" i="8"/>
  <c r="AC100" i="8"/>
  <c r="Z84" i="8"/>
  <c r="AC84" i="8"/>
  <c r="AA68" i="8"/>
  <c r="AD68" i="8"/>
  <c r="AW68" i="8"/>
  <c r="AG68" i="8"/>
  <c r="AC52" i="8"/>
  <c r="BD52" i="8"/>
  <c r="X52" i="8"/>
  <c r="AE52" i="8"/>
  <c r="AH52" i="8"/>
  <c r="AY36" i="8"/>
  <c r="Z36" i="8"/>
  <c r="AC36" i="8"/>
  <c r="BD20" i="8"/>
  <c r="AA20" i="8"/>
  <c r="AD20" i="8"/>
  <c r="AW20" i="8"/>
  <c r="AG20" i="8"/>
  <c r="AW585" i="8"/>
  <c r="AG585" i="8"/>
  <c r="AY585" i="8"/>
  <c r="AW537" i="8"/>
  <c r="AG537" i="8"/>
  <c r="AH537" i="8"/>
  <c r="AY537" i="8"/>
  <c r="Z489" i="8"/>
  <c r="AC489" i="8"/>
  <c r="AW587" i="8"/>
  <c r="AG587" i="8"/>
  <c r="AY587" i="8"/>
  <c r="AW555" i="8"/>
  <c r="AG555" i="8"/>
  <c r="AH555" i="8"/>
  <c r="AY555" i="8"/>
  <c r="Z519" i="8"/>
  <c r="AC519" i="8"/>
  <c r="Z499" i="8"/>
  <c r="AC499" i="8"/>
  <c r="Z479" i="8"/>
  <c r="AC479" i="8"/>
  <c r="Z463" i="8"/>
  <c r="AC463" i="8"/>
  <c r="Z447" i="8"/>
  <c r="AC447" i="8"/>
  <c r="Z431" i="8"/>
  <c r="AC431" i="8"/>
  <c r="AD415" i="8"/>
  <c r="BD415" i="8"/>
  <c r="X415" i="8"/>
  <c r="AC415" i="8"/>
  <c r="AY415" i="8"/>
  <c r="AY399" i="8"/>
  <c r="AY383" i="8"/>
  <c r="Z367" i="8"/>
  <c r="AY367" i="8"/>
  <c r="AY351" i="8"/>
  <c r="Z335" i="8"/>
  <c r="AY335" i="8"/>
  <c r="Z319" i="8"/>
  <c r="AY319" i="8"/>
  <c r="AY303" i="8"/>
  <c r="X287" i="8"/>
  <c r="AE287" i="8"/>
  <c r="AW287" i="8"/>
  <c r="AG287" i="8"/>
  <c r="AA271" i="8"/>
  <c r="AD271" i="8"/>
  <c r="AW271" i="8"/>
  <c r="AG271" i="8"/>
  <c r="AA255" i="8"/>
  <c r="AD255" i="8"/>
  <c r="AW255" i="8"/>
  <c r="AG255" i="8"/>
  <c r="AA239" i="8"/>
  <c r="AD239" i="8"/>
  <c r="AW239" i="8"/>
  <c r="AG239" i="8"/>
  <c r="AY223" i="8"/>
  <c r="AY207" i="8"/>
  <c r="AY191" i="8"/>
  <c r="AY175" i="8"/>
  <c r="AA159" i="8"/>
  <c r="AD159" i="8"/>
  <c r="AW159" i="8"/>
  <c r="AG159" i="8"/>
  <c r="AA143" i="8"/>
  <c r="AD143" i="8"/>
  <c r="AW143" i="8"/>
  <c r="AG143" i="8"/>
  <c r="AA127" i="8"/>
  <c r="AD127" i="8"/>
  <c r="AW127" i="8"/>
  <c r="AG127" i="8"/>
  <c r="AA111" i="8"/>
  <c r="AD111" i="8"/>
  <c r="AW111" i="8"/>
  <c r="AG111" i="8"/>
  <c r="AE95" i="8"/>
  <c r="Z95" i="8"/>
  <c r="AC95" i="8"/>
  <c r="AE79" i="8"/>
  <c r="Z79" i="8"/>
  <c r="AC79" i="8"/>
  <c r="AA63" i="8"/>
  <c r="AD63" i="8"/>
  <c r="AW63" i="8"/>
  <c r="AG63" i="8"/>
  <c r="AG47" i="8"/>
  <c r="X47" i="8"/>
  <c r="AE31" i="8"/>
  <c r="Z31" i="8"/>
  <c r="AC31" i="8"/>
  <c r="AC15" i="8"/>
  <c r="BD15" i="8"/>
  <c r="X15" i="8"/>
  <c r="AE15" i="8"/>
  <c r="AH15" i="8"/>
  <c r="AW553" i="8"/>
  <c r="AG553" i="8"/>
  <c r="AY553" i="8"/>
  <c r="AA509" i="8"/>
  <c r="Z509" i="8"/>
  <c r="AC509" i="8"/>
  <c r="AE461" i="8"/>
  <c r="AA461" i="8"/>
  <c r="Z461" i="8"/>
  <c r="AC461" i="8"/>
  <c r="Z421" i="8"/>
  <c r="AC421" i="8"/>
  <c r="AW591" i="8"/>
  <c r="AG591" i="8"/>
  <c r="AY591" i="8"/>
  <c r="AY559" i="8"/>
  <c r="AG531" i="8"/>
  <c r="AE531" i="8"/>
  <c r="AA531" i="8"/>
  <c r="AD531" i="8"/>
  <c r="AH6" i="8"/>
  <c r="AW6" i="8"/>
  <c r="AC6" i="8"/>
  <c r="AW590" i="8"/>
  <c r="AG590" i="8"/>
  <c r="AY590" i="8"/>
  <c r="AW574" i="8"/>
  <c r="AG574" i="8"/>
  <c r="AY574" i="8"/>
  <c r="AH558" i="8"/>
  <c r="AC558" i="8"/>
  <c r="Z558" i="8"/>
  <c r="AY558" i="8"/>
  <c r="AW542" i="8"/>
  <c r="AG542" i="8"/>
  <c r="AY542" i="8"/>
  <c r="Z526" i="8"/>
  <c r="AC526" i="8"/>
  <c r="Z510" i="8"/>
  <c r="AC510" i="8"/>
  <c r="Z494" i="8"/>
  <c r="AC494" i="8"/>
  <c r="Z478" i="8"/>
  <c r="AC478" i="8"/>
  <c r="Z462" i="8"/>
  <c r="AC462" i="8"/>
  <c r="Z446" i="8"/>
  <c r="AC446" i="8"/>
  <c r="Z430" i="8"/>
  <c r="AC430" i="8"/>
  <c r="BD414" i="8"/>
  <c r="X414" i="8"/>
  <c r="AD414" i="8"/>
  <c r="AC414" i="8"/>
  <c r="AY414" i="8"/>
  <c r="AD398" i="8"/>
  <c r="BB398" i="8"/>
  <c r="AY398" i="8"/>
  <c r="AD382" i="8"/>
  <c r="BB382" i="8"/>
  <c r="AY382" i="8"/>
  <c r="AD366" i="8"/>
  <c r="BB366" i="8"/>
  <c r="AY366" i="8"/>
  <c r="AD350" i="8"/>
  <c r="BB350" i="8"/>
  <c r="AY350" i="8"/>
  <c r="AD334" i="8"/>
  <c r="BB334" i="8"/>
  <c r="AY334" i="8"/>
  <c r="AD318" i="8"/>
  <c r="BB318" i="8"/>
  <c r="AY318" i="8"/>
  <c r="AD302" i="8"/>
  <c r="BB302" i="8"/>
  <c r="AY302" i="8"/>
  <c r="AA286" i="8"/>
  <c r="AD286" i="8"/>
  <c r="AW286" i="8"/>
  <c r="AG286" i="8"/>
  <c r="AA270" i="8"/>
  <c r="AD270" i="8"/>
  <c r="AW270" i="8"/>
  <c r="AG270" i="8"/>
  <c r="AA254" i="8"/>
  <c r="AD254" i="8"/>
  <c r="AW254" i="8"/>
  <c r="AG254" i="8"/>
  <c r="AA238" i="8"/>
  <c r="AD238" i="8"/>
  <c r="AW238" i="8"/>
  <c r="AG238" i="8"/>
  <c r="AD222" i="8"/>
  <c r="AY222" i="8"/>
  <c r="AD206" i="8"/>
  <c r="AY206" i="8"/>
  <c r="AD190" i="8"/>
  <c r="AY190" i="8"/>
  <c r="AD174" i="8"/>
  <c r="AY174" i="8"/>
  <c r="AA158" i="8"/>
  <c r="AD158" i="8"/>
  <c r="AW158" i="8"/>
  <c r="AG158" i="8"/>
  <c r="AA142" i="8"/>
  <c r="AD142" i="8"/>
  <c r="AW142" i="8"/>
  <c r="AG142" i="8"/>
  <c r="X126" i="8"/>
  <c r="AA126" i="8"/>
  <c r="AD126" i="8"/>
  <c r="AW126" i="8"/>
  <c r="AG126" i="8"/>
  <c r="X110" i="8"/>
  <c r="AA110" i="8"/>
  <c r="AD110" i="8"/>
  <c r="AW110" i="8"/>
  <c r="AG110" i="8"/>
  <c r="AA94" i="8"/>
  <c r="AY94" i="8"/>
  <c r="Z94" i="8"/>
  <c r="AC94" i="8"/>
  <c r="AA78" i="8"/>
  <c r="AY78" i="8"/>
  <c r="Z78" i="8"/>
  <c r="AC78" i="8"/>
  <c r="AA62" i="8"/>
  <c r="AD62" i="8"/>
  <c r="AW62" i="8"/>
  <c r="AG62" i="8"/>
  <c r="AA46" i="8"/>
  <c r="AG46" i="8"/>
  <c r="AH46" i="8"/>
  <c r="AH30" i="8"/>
  <c r="BD30" i="8"/>
  <c r="X30" i="8"/>
  <c r="AD30" i="8"/>
  <c r="AE30" i="8"/>
  <c r="AW30" i="8"/>
  <c r="AG30" i="8"/>
  <c r="AG14" i="8"/>
  <c r="AE14" i="8"/>
  <c r="AC333" i="8"/>
  <c r="AY333" i="8"/>
  <c r="AA269" i="8"/>
  <c r="AW269" i="8"/>
  <c r="AG269" i="8"/>
  <c r="AD141" i="8"/>
  <c r="AE93" i="8"/>
  <c r="AW93" i="8"/>
  <c r="AG93" i="8"/>
  <c r="AY45" i="8"/>
  <c r="AE13" i="8"/>
  <c r="AD588" i="8"/>
  <c r="AA492" i="8"/>
  <c r="AC492" i="8"/>
  <c r="AH412" i="8"/>
  <c r="BD284" i="8"/>
  <c r="AE236" i="8"/>
  <c r="Z188" i="8"/>
  <c r="AE156" i="8"/>
  <c r="BD108" i="8"/>
  <c r="X60" i="8"/>
  <c r="AY12" i="8"/>
  <c r="AE487" i="8"/>
  <c r="AD487" i="8"/>
  <c r="AE439" i="8"/>
  <c r="AD439" i="8"/>
  <c r="AH279" i="8"/>
  <c r="AH119" i="8"/>
  <c r="AA87" i="8"/>
  <c r="AD87" i="8"/>
  <c r="BB575" i="8"/>
  <c r="AD502" i="8"/>
  <c r="AW422" i="8"/>
  <c r="AG422" i="8"/>
  <c r="AD358" i="8"/>
  <c r="AC353" i="8"/>
  <c r="AC337" i="8"/>
  <c r="AC321" i="8"/>
  <c r="AH273" i="8"/>
  <c r="AH241" i="8"/>
  <c r="AE161" i="8"/>
  <c r="AE129" i="8"/>
  <c r="X113" i="8"/>
  <c r="AD97" i="8"/>
  <c r="AW81" i="8"/>
  <c r="AG81" i="8"/>
  <c r="AY49" i="8"/>
  <c r="X17" i="8"/>
  <c r="AE17" i="8"/>
  <c r="BB576" i="8"/>
  <c r="BB560" i="8"/>
  <c r="AA528" i="8"/>
  <c r="AD528" i="8"/>
  <c r="AW512" i="8"/>
  <c r="AG512" i="8"/>
  <c r="AE496" i="8"/>
  <c r="AW496" i="8"/>
  <c r="AG496" i="8"/>
  <c r="AA464" i="8"/>
  <c r="AD464" i="8"/>
  <c r="BB368" i="8"/>
  <c r="Z368" i="8"/>
  <c r="AC368" i="8"/>
  <c r="Z352" i="8"/>
  <c r="AC352" i="8"/>
  <c r="AE272" i="8"/>
  <c r="BD240" i="8"/>
  <c r="AH208" i="8"/>
  <c r="AC208" i="8"/>
  <c r="Z176" i="8"/>
  <c r="AH160" i="8"/>
  <c r="AE128" i="8"/>
  <c r="AH112" i="8"/>
  <c r="AD80" i="8"/>
  <c r="AE64" i="8"/>
  <c r="BB48" i="8"/>
  <c r="AW32" i="8"/>
  <c r="AG32" i="8"/>
  <c r="AW16" i="8"/>
  <c r="AD525" i="8"/>
  <c r="AA475" i="8"/>
  <c r="AW459" i="8"/>
  <c r="AG459" i="8"/>
  <c r="AG443" i="8"/>
  <c r="AW427" i="8"/>
  <c r="AG427" i="8"/>
  <c r="AH283" i="8"/>
  <c r="AH251" i="8"/>
  <c r="AC203" i="8"/>
  <c r="AH155" i="8"/>
  <c r="AH123" i="8"/>
  <c r="AW91" i="8"/>
  <c r="AG91" i="8"/>
  <c r="AG11" i="8"/>
  <c r="AW493" i="8"/>
  <c r="AG493" i="8"/>
  <c r="BB551" i="8"/>
  <c r="AW523" i="8"/>
  <c r="AG523" i="8"/>
  <c r="AE474" i="8"/>
  <c r="AD474" i="8"/>
  <c r="AW458" i="8"/>
  <c r="AG458" i="8"/>
  <c r="AE442" i="8"/>
  <c r="AH410" i="8"/>
  <c r="AC410" i="8"/>
  <c r="Z378" i="8"/>
  <c r="AH298" i="8"/>
  <c r="AC298" i="8"/>
  <c r="AE250" i="8"/>
  <c r="BD234" i="8"/>
  <c r="BB218" i="8"/>
  <c r="Z218" i="8"/>
  <c r="AC218" i="8"/>
  <c r="X154" i="8"/>
  <c r="AE154" i="8"/>
  <c r="BD122" i="8"/>
  <c r="AW90" i="8"/>
  <c r="AG90" i="8"/>
  <c r="AY74" i="8"/>
  <c r="AW58" i="8"/>
  <c r="BB58" i="8"/>
  <c r="BB42" i="8"/>
  <c r="AC42" i="8"/>
  <c r="AY10" i="8"/>
  <c r="Z413" i="8"/>
  <c r="AW413" i="8"/>
  <c r="AG413" i="8"/>
  <c r="AH237" i="8"/>
  <c r="AE125" i="8"/>
  <c r="AW485" i="8"/>
  <c r="AG485" i="8"/>
  <c r="AY428" i="8"/>
  <c r="BB380" i="8"/>
  <c r="Z380" i="8"/>
  <c r="AC380" i="8"/>
  <c r="AH252" i="8"/>
  <c r="Z172" i="8"/>
  <c r="AH124" i="8"/>
  <c r="BD44" i="8"/>
  <c r="AD465" i="8"/>
  <c r="AE507" i="8"/>
  <c r="AD507" i="8"/>
  <c r="AW455" i="8"/>
  <c r="AG455" i="8"/>
  <c r="AY423" i="8"/>
  <c r="AW423" i="8"/>
  <c r="AG423" i="8"/>
  <c r="AH263" i="8"/>
  <c r="AD481" i="8"/>
  <c r="AD486" i="8"/>
  <c r="AD438" i="8"/>
  <c r="AH374" i="8"/>
  <c r="AC374" i="8"/>
  <c r="AD310" i="8"/>
  <c r="Z214" i="8"/>
  <c r="AC214" i="8"/>
  <c r="Z182" i="8"/>
  <c r="AY134" i="8"/>
  <c r="P266" i="8"/>
  <c r="AL266" i="8"/>
  <c r="R374" i="8"/>
  <c r="AR374" i="8"/>
  <c r="AW182" i="8"/>
  <c r="AW214" i="8"/>
  <c r="AW310" i="8"/>
  <c r="AW374" i="8"/>
  <c r="AW167" i="8"/>
  <c r="AW215" i="8"/>
  <c r="AW311" i="8"/>
  <c r="AW343" i="8"/>
  <c r="AW391" i="8"/>
  <c r="AW172" i="8"/>
  <c r="AW204" i="8"/>
  <c r="AW316" i="8"/>
  <c r="AW348" i="8"/>
  <c r="AW380" i="8"/>
  <c r="AW349" i="8"/>
  <c r="AW365" i="8"/>
  <c r="AW42" i="8"/>
  <c r="AW170" i="8"/>
  <c r="AW186" i="8"/>
  <c r="AW202" i="8"/>
  <c r="AW218" i="8"/>
  <c r="AW298" i="8"/>
  <c r="AW314" i="8"/>
  <c r="AW330" i="8"/>
  <c r="AW346" i="8"/>
  <c r="AW362" i="8"/>
  <c r="AW378" i="8"/>
  <c r="AW394" i="8"/>
  <c r="AW410" i="8"/>
  <c r="AW11" i="8"/>
  <c r="AW171" i="8"/>
  <c r="AW187" i="8"/>
  <c r="AW203" i="8"/>
  <c r="AW219" i="8"/>
  <c r="AW299" i="8"/>
  <c r="AW315" i="8"/>
  <c r="AW331" i="8"/>
  <c r="AW347" i="8"/>
  <c r="AW363" i="8"/>
  <c r="AW379" i="8"/>
  <c r="AW395" i="8"/>
  <c r="AW48" i="8"/>
  <c r="AW176" i="8"/>
  <c r="AW192" i="8"/>
  <c r="AW208" i="8"/>
  <c r="AW224" i="8"/>
  <c r="AW288" i="8"/>
  <c r="AW304" i="8"/>
  <c r="AW320" i="8"/>
  <c r="AW336" i="8"/>
  <c r="AW352" i="8"/>
  <c r="AW368" i="8"/>
  <c r="AW384" i="8"/>
  <c r="AW400" i="8"/>
  <c r="AW177" i="8"/>
  <c r="AW193" i="8"/>
  <c r="AW209" i="8"/>
  <c r="AW225" i="8"/>
  <c r="AW289" i="8"/>
  <c r="AW305" i="8"/>
  <c r="AW321" i="8"/>
  <c r="AW337" i="8"/>
  <c r="AW353" i="8"/>
  <c r="AW369" i="8"/>
  <c r="AW385" i="8"/>
  <c r="AW401" i="8"/>
  <c r="AW166" i="8"/>
  <c r="AW326" i="8"/>
  <c r="AW358" i="8"/>
  <c r="AW390" i="8"/>
  <c r="AW23" i="8"/>
  <c r="AW183" i="8"/>
  <c r="AW327" i="8"/>
  <c r="AW375" i="8"/>
  <c r="AW188" i="8"/>
  <c r="AW332" i="8"/>
  <c r="AW45" i="8"/>
  <c r="AW189" i="8"/>
  <c r="AW221" i="8"/>
  <c r="AW301" i="8"/>
  <c r="AW333" i="8"/>
  <c r="AW381" i="8"/>
  <c r="AW54" i="8"/>
  <c r="AW582" i="8"/>
  <c r="AW538" i="8"/>
  <c r="AW586" i="8"/>
  <c r="AW541" i="8"/>
  <c r="AW545" i="8"/>
  <c r="AW566" i="8"/>
  <c r="AW13" i="8"/>
  <c r="AW134" i="8"/>
  <c r="AW262" i="8"/>
  <c r="AW534" i="8"/>
  <c r="AW547" i="8"/>
  <c r="AW263" i="8"/>
  <c r="AW124" i="8"/>
  <c r="AW252" i="8"/>
  <c r="AW556" i="8"/>
  <c r="AW125" i="8"/>
  <c r="AW157" i="8"/>
  <c r="AW237" i="8"/>
  <c r="AW285" i="8"/>
  <c r="AW26" i="8"/>
  <c r="AW122" i="8"/>
  <c r="AW138" i="8"/>
  <c r="AW154" i="8"/>
  <c r="AW234" i="8"/>
  <c r="AW250" i="8"/>
  <c r="AW266" i="8"/>
  <c r="AW282" i="8"/>
  <c r="AW554" i="8"/>
  <c r="AW570" i="8"/>
  <c r="AW551" i="8"/>
  <c r="AW583" i="8"/>
  <c r="AW597" i="8"/>
  <c r="AW27" i="8"/>
  <c r="AW43" i="8"/>
  <c r="AW59" i="8"/>
  <c r="AW107" i="8"/>
  <c r="AW123" i="8"/>
  <c r="AW139" i="8"/>
  <c r="AW155" i="8"/>
  <c r="AW235" i="8"/>
  <c r="AW251" i="8"/>
  <c r="AW267" i="8"/>
  <c r="AW283" i="8"/>
  <c r="AW411" i="8"/>
  <c r="AW543" i="8"/>
  <c r="AW579" i="8"/>
  <c r="AW573" i="8"/>
  <c r="AW64" i="8"/>
  <c r="AW112" i="8"/>
  <c r="AW128" i="8"/>
  <c r="AW144" i="8"/>
  <c r="AW160" i="8"/>
  <c r="AW240" i="8"/>
  <c r="AW256" i="8"/>
  <c r="AW272" i="8"/>
  <c r="AW544" i="8"/>
  <c r="AW560" i="8"/>
  <c r="AW576" i="8"/>
  <c r="AW592" i="8"/>
  <c r="AW593" i="8"/>
  <c r="AW17" i="8"/>
  <c r="AW49" i="8"/>
  <c r="AW65" i="8"/>
  <c r="AW113" i="8"/>
  <c r="AW129" i="8"/>
  <c r="AW145" i="8"/>
  <c r="AW161" i="8"/>
  <c r="AW241" i="8"/>
  <c r="AW257" i="8"/>
  <c r="AW273" i="8"/>
  <c r="AW118" i="8"/>
  <c r="AW278" i="8"/>
  <c r="AW575" i="8"/>
  <c r="AW119" i="8"/>
  <c r="AW247" i="8"/>
  <c r="AW279" i="8"/>
  <c r="AW571" i="8"/>
  <c r="AW561" i="8"/>
  <c r="AW12" i="8"/>
  <c r="AW60" i="8"/>
  <c r="AW108" i="8"/>
  <c r="AW156" i="8"/>
  <c r="AW236" i="8"/>
  <c r="AW284" i="8"/>
  <c r="X86" i="8"/>
  <c r="X438" i="8"/>
  <c r="X486" i="8"/>
  <c r="X534" i="8"/>
  <c r="X547" i="8"/>
  <c r="X481" i="8"/>
  <c r="X39" i="8"/>
  <c r="X423" i="8"/>
  <c r="X455" i="8"/>
  <c r="X507" i="8"/>
  <c r="X465" i="8"/>
  <c r="X92" i="8"/>
  <c r="X428" i="8"/>
  <c r="X460" i="8"/>
  <c r="X508" i="8"/>
  <c r="X556" i="8"/>
  <c r="X485" i="8"/>
  <c r="X42" i="8"/>
  <c r="X58" i="8"/>
  <c r="X90" i="8"/>
  <c r="X106" i="8"/>
  <c r="X426" i="8"/>
  <c r="X442" i="8"/>
  <c r="X458" i="8"/>
  <c r="X474" i="8"/>
  <c r="X490" i="8"/>
  <c r="X506" i="8"/>
  <c r="X522" i="8"/>
  <c r="X538" i="8"/>
  <c r="X554" i="8"/>
  <c r="X570" i="8"/>
  <c r="X586" i="8"/>
  <c r="X523" i="8"/>
  <c r="X551" i="8"/>
  <c r="X583" i="8"/>
  <c r="X453" i="8"/>
  <c r="X493" i="8"/>
  <c r="X541" i="8"/>
  <c r="X597" i="8"/>
  <c r="X75" i="8"/>
  <c r="X91" i="8"/>
  <c r="X427" i="8"/>
  <c r="X443" i="8"/>
  <c r="X459" i="8"/>
  <c r="X475" i="8"/>
  <c r="X491" i="8"/>
  <c r="X511" i="8"/>
  <c r="X579" i="8"/>
  <c r="X477" i="8"/>
  <c r="X525" i="8"/>
  <c r="X573" i="8"/>
  <c r="X16" i="8"/>
  <c r="X32" i="8"/>
  <c r="X80" i="8"/>
  <c r="X96" i="8"/>
  <c r="X432" i="8"/>
  <c r="X448" i="8"/>
  <c r="X464" i="8"/>
  <c r="X480" i="8"/>
  <c r="X496" i="8"/>
  <c r="X512" i="8"/>
  <c r="X528" i="8"/>
  <c r="X544" i="8"/>
  <c r="X560" i="8"/>
  <c r="X576" i="8"/>
  <c r="X592" i="8"/>
  <c r="X449" i="8"/>
  <c r="X497" i="8"/>
  <c r="X545" i="8"/>
  <c r="X593" i="8"/>
  <c r="X33" i="8"/>
  <c r="X81" i="8"/>
  <c r="X97" i="8"/>
  <c r="X38" i="8"/>
  <c r="X230" i="8"/>
  <c r="X422" i="8"/>
  <c r="X502" i="8"/>
  <c r="X529" i="8"/>
  <c r="X439" i="8"/>
  <c r="X487" i="8"/>
  <c r="X571" i="8"/>
  <c r="X561" i="8"/>
  <c r="X492" i="8"/>
  <c r="X540" i="8"/>
  <c r="X533" i="8"/>
  <c r="X93" i="8"/>
  <c r="X182" i="8"/>
  <c r="X214" i="8"/>
  <c r="X262" i="8"/>
  <c r="X310" i="8"/>
  <c r="X374" i="8"/>
  <c r="X135" i="8"/>
  <c r="X167" i="8"/>
  <c r="X215" i="8"/>
  <c r="X311" i="8"/>
  <c r="X343" i="8"/>
  <c r="X391" i="8"/>
  <c r="X124" i="8"/>
  <c r="X172" i="8"/>
  <c r="X204" i="8"/>
  <c r="X252" i="8"/>
  <c r="X316" i="8"/>
  <c r="X348" i="8"/>
  <c r="X380" i="8"/>
  <c r="X157" i="8"/>
  <c r="X349" i="8"/>
  <c r="X365" i="8"/>
  <c r="X122" i="8"/>
  <c r="X170" i="8"/>
  <c r="X186" i="8"/>
  <c r="X202" i="8"/>
  <c r="X218" i="8"/>
  <c r="X234" i="8"/>
  <c r="X250" i="8"/>
  <c r="X266" i="8"/>
  <c r="X282" i="8"/>
  <c r="X298" i="8"/>
  <c r="X314" i="8"/>
  <c r="X330" i="8"/>
  <c r="X346" i="8"/>
  <c r="X362" i="8"/>
  <c r="X378" i="8"/>
  <c r="X394" i="8"/>
  <c r="X410" i="8"/>
  <c r="X43" i="8"/>
  <c r="X139" i="8"/>
  <c r="X155" i="8"/>
  <c r="X171" i="8"/>
  <c r="X187" i="8"/>
  <c r="X203" i="8"/>
  <c r="X219" i="8"/>
  <c r="X299" i="8"/>
  <c r="X315" i="8"/>
  <c r="X331" i="8"/>
  <c r="X347" i="8"/>
  <c r="X363" i="8"/>
  <c r="X379" i="8"/>
  <c r="X395" i="8"/>
  <c r="X411" i="8"/>
  <c r="X543" i="8"/>
  <c r="X64" i="8"/>
  <c r="X112" i="8"/>
  <c r="X128" i="8"/>
  <c r="X176" i="8"/>
  <c r="X192" i="8"/>
  <c r="X208" i="8"/>
  <c r="X224" i="8"/>
  <c r="X240" i="8"/>
  <c r="X256" i="8"/>
  <c r="X272" i="8"/>
  <c r="X288" i="8"/>
  <c r="X304" i="8"/>
  <c r="X320" i="8"/>
  <c r="X336" i="8"/>
  <c r="X352" i="8"/>
  <c r="X368" i="8"/>
  <c r="X384" i="8"/>
  <c r="X400" i="8"/>
  <c r="X177" i="8"/>
  <c r="X193" i="8"/>
  <c r="X209" i="8"/>
  <c r="X225" i="8"/>
  <c r="X289" i="8"/>
  <c r="X305" i="8"/>
  <c r="X321" i="8"/>
  <c r="X337" i="8"/>
  <c r="X353" i="8"/>
  <c r="X369" i="8"/>
  <c r="X385" i="8"/>
  <c r="X401" i="8"/>
  <c r="X118" i="8"/>
  <c r="X166" i="8"/>
  <c r="X278" i="8"/>
  <c r="X326" i="8"/>
  <c r="X358" i="8"/>
  <c r="X390" i="8"/>
  <c r="X575" i="8"/>
  <c r="X183" i="8"/>
  <c r="X327" i="8"/>
  <c r="X375" i="8"/>
  <c r="X108" i="8"/>
  <c r="X188" i="8"/>
  <c r="X236" i="8"/>
  <c r="X284" i="8"/>
  <c r="X332" i="8"/>
  <c r="X588" i="8"/>
  <c r="X141" i="8"/>
  <c r="X189" i="8"/>
  <c r="X221" i="8"/>
  <c r="X301" i="8"/>
  <c r="X333" i="8"/>
  <c r="X381" i="8"/>
  <c r="X54" i="8"/>
  <c r="X134" i="8"/>
  <c r="X55" i="8"/>
  <c r="X44" i="8"/>
  <c r="X413" i="8"/>
  <c r="X10" i="8"/>
  <c r="X74" i="8"/>
  <c r="X11" i="8"/>
  <c r="X27" i="8"/>
  <c r="X48" i="8"/>
  <c r="X416" i="8"/>
  <c r="X49" i="8"/>
  <c r="X145" i="8"/>
  <c r="X161" i="8"/>
  <c r="X417" i="8"/>
  <c r="X566" i="8"/>
  <c r="X12" i="8"/>
  <c r="AA182" i="8"/>
  <c r="AA214" i="8"/>
  <c r="AA310" i="8"/>
  <c r="AA374" i="8"/>
  <c r="AA486" i="8"/>
  <c r="AA534" i="8"/>
  <c r="AA582" i="8"/>
  <c r="AA547" i="8"/>
  <c r="AA167" i="8"/>
  <c r="AA215" i="8"/>
  <c r="AA311" i="8"/>
  <c r="AA343" i="8"/>
  <c r="AA391" i="8"/>
  <c r="AA423" i="8"/>
  <c r="AA455" i="8"/>
  <c r="AA44" i="8"/>
  <c r="AA172" i="8"/>
  <c r="AA204" i="8"/>
  <c r="AA316" i="8"/>
  <c r="AA348" i="8"/>
  <c r="AA380" i="8"/>
  <c r="AA556" i="8"/>
  <c r="AA349" i="8"/>
  <c r="AA365" i="8"/>
  <c r="AA413" i="8"/>
  <c r="AA58" i="8"/>
  <c r="AA170" i="8"/>
  <c r="AA186" i="8"/>
  <c r="AA202" i="8"/>
  <c r="AA218" i="8"/>
  <c r="AA298" i="8"/>
  <c r="AA314" i="8"/>
  <c r="AA330" i="8"/>
  <c r="AA346" i="8"/>
  <c r="AA362" i="8"/>
  <c r="AA378" i="8"/>
  <c r="AA394" i="8"/>
  <c r="AA410" i="8"/>
  <c r="AA426" i="8"/>
  <c r="AA442" i="8"/>
  <c r="AA458" i="8"/>
  <c r="AA474" i="8"/>
  <c r="AA506" i="8"/>
  <c r="AA522" i="8"/>
  <c r="AA538" i="8"/>
  <c r="AA554" i="8"/>
  <c r="AA570" i="8"/>
  <c r="AA586" i="8"/>
  <c r="AA523" i="8"/>
  <c r="AA551" i="8"/>
  <c r="AA583" i="8"/>
  <c r="AA541" i="8"/>
  <c r="AA597" i="8"/>
  <c r="AA171" i="8"/>
  <c r="AA187" i="8"/>
  <c r="AA203" i="8"/>
  <c r="AA219" i="8"/>
  <c r="AA299" i="8"/>
  <c r="AA315" i="8"/>
  <c r="AA331" i="8"/>
  <c r="AA347" i="8"/>
  <c r="AA363" i="8"/>
  <c r="AA379" i="8"/>
  <c r="AA395" i="8"/>
  <c r="AA411" i="8"/>
  <c r="AA459" i="8"/>
  <c r="AA511" i="8"/>
  <c r="AA543" i="8"/>
  <c r="AA579" i="8"/>
  <c r="AA573" i="8"/>
  <c r="AA16" i="8"/>
  <c r="AA176" i="8"/>
  <c r="AA192" i="8"/>
  <c r="AA208" i="8"/>
  <c r="AA224" i="8"/>
  <c r="AA288" i="8"/>
  <c r="AA304" i="8"/>
  <c r="AA320" i="8"/>
  <c r="AA336" i="8"/>
  <c r="AA352" i="8"/>
  <c r="AA368" i="8"/>
  <c r="AA384" i="8"/>
  <c r="AA400" i="8"/>
  <c r="AA416" i="8"/>
  <c r="AA544" i="8"/>
  <c r="AA560" i="8"/>
  <c r="AA576" i="8"/>
  <c r="AA592" i="8"/>
  <c r="AA545" i="8"/>
  <c r="AA593" i="8"/>
  <c r="AA177" i="8"/>
  <c r="AA193" i="8"/>
  <c r="AA209" i="8"/>
  <c r="AA225" i="8"/>
  <c r="AA289" i="8"/>
  <c r="AA305" i="8"/>
  <c r="AA321" i="8"/>
  <c r="AA337" i="8"/>
  <c r="AA353" i="8"/>
  <c r="AA369" i="8"/>
  <c r="AA385" i="8"/>
  <c r="AA401" i="8"/>
  <c r="AA417" i="8"/>
  <c r="AA166" i="8"/>
  <c r="AA230" i="8"/>
  <c r="AA326" i="8"/>
  <c r="AA358" i="8"/>
  <c r="AA390" i="8"/>
  <c r="AA422" i="8"/>
  <c r="AA566" i="8"/>
  <c r="AA575" i="8"/>
  <c r="AA183" i="8"/>
  <c r="AA327" i="8"/>
  <c r="AA375" i="8"/>
  <c r="AA571" i="8"/>
  <c r="AA561" i="8"/>
  <c r="AA188" i="8"/>
  <c r="AA332" i="8"/>
  <c r="AA412" i="8"/>
  <c r="AA540" i="8"/>
  <c r="AA588" i="8"/>
  <c r="AA533" i="8"/>
  <c r="AA189" i="8"/>
  <c r="AA221" i="8"/>
  <c r="AA301" i="8"/>
  <c r="AA333" i="8"/>
  <c r="AA381" i="8"/>
  <c r="AA54" i="8"/>
  <c r="AA86" i="8"/>
  <c r="AA134" i="8"/>
  <c r="AA438" i="8"/>
  <c r="AA55" i="8"/>
  <c r="AA507" i="8"/>
  <c r="AA92" i="8"/>
  <c r="AA10" i="8"/>
  <c r="AA74" i="8"/>
  <c r="AA90" i="8"/>
  <c r="AA106" i="8"/>
  <c r="AA490" i="8"/>
  <c r="AA453" i="8"/>
  <c r="AA11" i="8"/>
  <c r="AA427" i="8"/>
  <c r="AA443" i="8"/>
  <c r="AA48" i="8"/>
  <c r="AA80" i="8"/>
  <c r="AA96" i="8"/>
  <c r="AA449" i="8"/>
  <c r="AA49" i="8"/>
  <c r="AA38" i="8"/>
  <c r="AA502" i="8"/>
  <c r="AA529" i="8"/>
  <c r="AA12" i="8"/>
  <c r="AA13" i="8"/>
  <c r="AA45" i="8"/>
  <c r="AA14" i="8"/>
  <c r="AA262" i="8"/>
  <c r="AA481" i="8"/>
  <c r="AA263" i="8"/>
  <c r="AA465" i="8"/>
  <c r="AA124" i="8"/>
  <c r="AA252" i="8"/>
  <c r="AA485" i="8"/>
  <c r="AA125" i="8"/>
  <c r="AA157" i="8"/>
  <c r="AA237" i="8"/>
  <c r="AA285" i="8"/>
  <c r="AA26" i="8"/>
  <c r="AA42" i="8"/>
  <c r="AA122" i="8"/>
  <c r="AA138" i="8"/>
  <c r="AA154" i="8"/>
  <c r="AA234" i="8"/>
  <c r="AA250" i="8"/>
  <c r="AA266" i="8"/>
  <c r="AA282" i="8"/>
  <c r="AA493" i="8"/>
  <c r="AA27" i="8"/>
  <c r="AA59" i="8"/>
  <c r="AA107" i="8"/>
  <c r="AA123" i="8"/>
  <c r="AA139" i="8"/>
  <c r="AA155" i="8"/>
  <c r="AA235" i="8"/>
  <c r="AA251" i="8"/>
  <c r="AA267" i="8"/>
  <c r="AA283" i="8"/>
  <c r="AA491" i="8"/>
  <c r="AA477" i="8"/>
  <c r="AA525" i="8"/>
  <c r="AA32" i="8"/>
  <c r="AA64" i="8"/>
  <c r="AA112" i="8"/>
  <c r="AA128" i="8"/>
  <c r="AA144" i="8"/>
  <c r="AA160" i="8"/>
  <c r="AA240" i="8"/>
  <c r="AA256" i="8"/>
  <c r="AA272" i="8"/>
  <c r="AA497" i="8"/>
  <c r="AA17" i="8"/>
  <c r="AA65" i="8"/>
  <c r="AA113" i="8"/>
  <c r="AA129" i="8"/>
  <c r="AA145" i="8"/>
  <c r="AA161" i="8"/>
  <c r="AA241" i="8"/>
  <c r="AA257" i="8"/>
  <c r="AA273" i="8"/>
  <c r="AA118" i="8"/>
  <c r="AA278" i="8"/>
  <c r="AA23" i="8"/>
  <c r="AA119" i="8"/>
  <c r="AA247" i="8"/>
  <c r="AA279" i="8"/>
  <c r="AA60" i="8"/>
  <c r="AA108" i="8"/>
  <c r="AA156" i="8"/>
  <c r="AA236" i="8"/>
  <c r="AA284" i="8"/>
  <c r="Z54" i="8"/>
  <c r="Z582" i="8"/>
  <c r="Z55" i="8"/>
  <c r="Z44" i="8"/>
  <c r="Z10" i="8"/>
  <c r="Z42" i="8"/>
  <c r="Z58" i="8"/>
  <c r="Z106" i="8"/>
  <c r="Z538" i="8"/>
  <c r="Z541" i="8"/>
  <c r="Z11" i="8"/>
  <c r="Z43" i="8"/>
  <c r="Z16" i="8"/>
  <c r="Z48" i="8"/>
  <c r="Z416" i="8"/>
  <c r="Z545" i="8"/>
  <c r="Z49" i="8"/>
  <c r="Z12" i="8"/>
  <c r="Z412" i="8"/>
  <c r="Z13" i="8"/>
  <c r="Z14" i="8"/>
  <c r="Z262" i="8"/>
  <c r="Z534" i="8"/>
  <c r="Z547" i="8"/>
  <c r="Z167" i="8"/>
  <c r="Z215" i="8"/>
  <c r="Z263" i="8"/>
  <c r="Z343" i="8"/>
  <c r="Z391" i="8"/>
  <c r="Z124" i="8"/>
  <c r="Z252" i="8"/>
  <c r="Z556" i="8"/>
  <c r="Z125" i="8"/>
  <c r="Z157" i="8"/>
  <c r="Z237" i="8"/>
  <c r="Z285" i="8"/>
  <c r="Z349" i="8"/>
  <c r="Z365" i="8"/>
  <c r="Z26" i="8"/>
  <c r="Z122" i="8"/>
  <c r="Z138" i="8"/>
  <c r="Z154" i="8"/>
  <c r="Z234" i="8"/>
  <c r="Z250" i="8"/>
  <c r="Z266" i="8"/>
  <c r="Z282" i="8"/>
  <c r="Z554" i="8"/>
  <c r="Z570" i="8"/>
  <c r="Z586" i="8"/>
  <c r="Z551" i="8"/>
  <c r="Z583" i="8"/>
  <c r="Z597" i="8"/>
  <c r="Z27" i="8"/>
  <c r="Z59" i="8"/>
  <c r="Z107" i="8"/>
  <c r="Z123" i="8"/>
  <c r="Z139" i="8"/>
  <c r="Z155" i="8"/>
  <c r="Z171" i="8"/>
  <c r="Z187" i="8"/>
  <c r="Z203" i="8"/>
  <c r="Z219" i="8"/>
  <c r="Z235" i="8"/>
  <c r="Z251" i="8"/>
  <c r="Z267" i="8"/>
  <c r="Z283" i="8"/>
  <c r="Z543" i="8"/>
  <c r="Z579" i="8"/>
  <c r="Z573" i="8"/>
  <c r="Z64" i="8"/>
  <c r="Z112" i="8"/>
  <c r="Z128" i="8"/>
  <c r="Z144" i="8"/>
  <c r="Z160" i="8"/>
  <c r="Z240" i="8"/>
  <c r="Z256" i="8"/>
  <c r="Z272" i="8"/>
  <c r="Z544" i="8"/>
  <c r="Z560" i="8"/>
  <c r="Z576" i="8"/>
  <c r="Z592" i="8"/>
  <c r="Z593" i="8"/>
  <c r="Z17" i="8"/>
  <c r="Z65" i="8"/>
  <c r="Z113" i="8"/>
  <c r="Z129" i="8"/>
  <c r="Z145" i="8"/>
  <c r="Z161" i="8"/>
  <c r="Z241" i="8"/>
  <c r="Z257" i="8"/>
  <c r="Z273" i="8"/>
  <c r="Z289" i="8"/>
  <c r="Z305" i="8"/>
  <c r="Z321" i="8"/>
  <c r="Z337" i="8"/>
  <c r="Z353" i="8"/>
  <c r="Z369" i="8"/>
  <c r="Z385" i="8"/>
  <c r="Z401" i="8"/>
  <c r="Z118" i="8"/>
  <c r="Z230" i="8"/>
  <c r="Z278" i="8"/>
  <c r="Z575" i="8"/>
  <c r="Z23" i="8"/>
  <c r="Z119" i="8"/>
  <c r="Z183" i="8"/>
  <c r="Z247" i="8"/>
  <c r="Z279" i="8"/>
  <c r="Z327" i="8"/>
  <c r="Z571" i="8"/>
  <c r="Z561" i="8"/>
  <c r="Z60" i="8"/>
  <c r="Z108" i="8"/>
  <c r="Z156" i="8"/>
  <c r="Z236" i="8"/>
  <c r="Z284" i="8"/>
  <c r="Z540" i="8"/>
  <c r="Z588" i="8"/>
  <c r="Z533" i="8"/>
  <c r="Z141" i="8"/>
  <c r="Z269" i="8"/>
  <c r="Z301" i="8"/>
  <c r="Z333" i="8"/>
  <c r="Z381" i="8"/>
  <c r="Z86" i="8"/>
  <c r="Z438" i="8"/>
  <c r="Z486" i="8"/>
  <c r="Z481" i="8"/>
  <c r="Z39" i="8"/>
  <c r="Z135" i="8"/>
  <c r="Z311" i="8"/>
  <c r="Z423" i="8"/>
  <c r="Z455" i="8"/>
  <c r="Z507" i="8"/>
  <c r="Z465" i="8"/>
  <c r="Z92" i="8"/>
  <c r="Z428" i="8"/>
  <c r="Z460" i="8"/>
  <c r="Z508" i="8"/>
  <c r="Z485" i="8"/>
  <c r="Z77" i="8"/>
  <c r="Z74" i="8"/>
  <c r="Z90" i="8"/>
  <c r="Z426" i="8"/>
  <c r="Z442" i="8"/>
  <c r="Z458" i="8"/>
  <c r="Z474" i="8"/>
  <c r="Z490" i="8"/>
  <c r="Z506" i="8"/>
  <c r="Z522" i="8"/>
  <c r="Z523" i="8"/>
  <c r="Z453" i="8"/>
  <c r="Z493" i="8"/>
  <c r="Z75" i="8"/>
  <c r="Z91" i="8"/>
  <c r="Z299" i="8"/>
  <c r="Z347" i="8"/>
  <c r="Z379" i="8"/>
  <c r="Z395" i="8"/>
  <c r="Z427" i="8"/>
  <c r="Z443" i="8"/>
  <c r="Z459" i="8"/>
  <c r="Z475" i="8"/>
  <c r="Z491" i="8"/>
  <c r="Z511" i="8"/>
  <c r="Z477" i="8"/>
  <c r="Z525" i="8"/>
  <c r="Z32" i="8"/>
  <c r="Z80" i="8"/>
  <c r="Z96" i="8"/>
  <c r="Z432" i="8"/>
  <c r="Z448" i="8"/>
  <c r="Z464" i="8"/>
  <c r="Z480" i="8"/>
  <c r="Z496" i="8"/>
  <c r="Z512" i="8"/>
  <c r="Z528" i="8"/>
  <c r="Z449" i="8"/>
  <c r="Z497" i="8"/>
  <c r="Z33" i="8"/>
  <c r="Z81" i="8"/>
  <c r="Z97" i="8"/>
  <c r="Z38" i="8"/>
  <c r="Z422" i="8"/>
  <c r="Z502" i="8"/>
  <c r="Z529" i="8"/>
  <c r="Z375" i="8"/>
  <c r="Z439" i="8"/>
  <c r="Z487" i="8"/>
  <c r="AC582" i="8"/>
  <c r="AC55" i="8"/>
  <c r="AC44" i="8"/>
  <c r="AC10" i="8"/>
  <c r="AC538" i="8"/>
  <c r="AC586" i="8"/>
  <c r="AC541" i="8"/>
  <c r="AC16" i="8"/>
  <c r="AC545" i="8"/>
  <c r="AC566" i="8"/>
  <c r="AC14" i="8"/>
  <c r="AC134" i="8"/>
  <c r="AC262" i="8"/>
  <c r="AC534" i="8"/>
  <c r="AC547" i="8"/>
  <c r="AC135" i="8"/>
  <c r="AC263" i="8"/>
  <c r="AC124" i="8"/>
  <c r="AC252" i="8"/>
  <c r="AC556" i="8"/>
  <c r="AC125" i="8"/>
  <c r="AC157" i="8"/>
  <c r="AC237" i="8"/>
  <c r="AC285" i="8"/>
  <c r="AC26" i="8"/>
  <c r="AC58" i="8"/>
  <c r="AC74" i="8"/>
  <c r="AC122" i="8"/>
  <c r="AC138" i="8"/>
  <c r="AC154" i="8"/>
  <c r="AC234" i="8"/>
  <c r="AC250" i="8"/>
  <c r="AC266" i="8"/>
  <c r="AC282" i="8"/>
  <c r="AC554" i="8"/>
  <c r="AC570" i="8"/>
  <c r="AC551" i="8"/>
  <c r="AC583" i="8"/>
  <c r="AC597" i="8"/>
  <c r="AC27" i="8"/>
  <c r="AC59" i="8"/>
  <c r="AC107" i="8"/>
  <c r="AC123" i="8"/>
  <c r="AC139" i="8"/>
  <c r="AC155" i="8"/>
  <c r="AC235" i="8"/>
  <c r="AC251" i="8"/>
  <c r="AC267" i="8"/>
  <c r="AC283" i="8"/>
  <c r="AC411" i="8"/>
  <c r="AC543" i="8"/>
  <c r="AC579" i="8"/>
  <c r="AC573" i="8"/>
  <c r="AC64" i="8"/>
  <c r="AC112" i="8"/>
  <c r="AC128" i="8"/>
  <c r="AC144" i="8"/>
  <c r="AC160" i="8"/>
  <c r="AC240" i="8"/>
  <c r="AC256" i="8"/>
  <c r="AC272" i="8"/>
  <c r="AC544" i="8"/>
  <c r="AC560" i="8"/>
  <c r="AC576" i="8"/>
  <c r="AC592" i="8"/>
  <c r="AC593" i="8"/>
  <c r="AC17" i="8"/>
  <c r="AC65" i="8"/>
  <c r="AC113" i="8"/>
  <c r="AC129" i="8"/>
  <c r="AC145" i="8"/>
  <c r="AC161" i="8"/>
  <c r="AC241" i="8"/>
  <c r="AC257" i="8"/>
  <c r="AC273" i="8"/>
  <c r="AC118" i="8"/>
  <c r="AC278" i="8"/>
  <c r="AC575" i="8"/>
  <c r="AC23" i="8"/>
  <c r="AC119" i="8"/>
  <c r="AC247" i="8"/>
  <c r="AC279" i="8"/>
  <c r="AC571" i="8"/>
  <c r="AC561" i="8"/>
  <c r="AC60" i="8"/>
  <c r="AC108" i="8"/>
  <c r="AC156" i="8"/>
  <c r="AC236" i="8"/>
  <c r="AC284" i="8"/>
  <c r="AC540" i="8"/>
  <c r="AC588" i="8"/>
  <c r="AC533" i="8"/>
  <c r="AC141" i="8"/>
  <c r="AC269" i="8"/>
  <c r="AC54" i="8"/>
  <c r="AC86" i="8"/>
  <c r="AC438" i="8"/>
  <c r="AC486" i="8"/>
  <c r="AC481" i="8"/>
  <c r="AC39" i="8"/>
  <c r="AC423" i="8"/>
  <c r="AC455" i="8"/>
  <c r="AC507" i="8"/>
  <c r="AC465" i="8"/>
  <c r="AC92" i="8"/>
  <c r="AC428" i="8"/>
  <c r="AC460" i="8"/>
  <c r="AC508" i="8"/>
  <c r="AC485" i="8"/>
  <c r="AC413" i="8"/>
  <c r="AC90" i="8"/>
  <c r="AC106" i="8"/>
  <c r="AC426" i="8"/>
  <c r="AC442" i="8"/>
  <c r="AC458" i="8"/>
  <c r="AC474" i="8"/>
  <c r="AC490" i="8"/>
  <c r="AC506" i="8"/>
  <c r="AC522" i="8"/>
  <c r="AC523" i="8"/>
  <c r="AC453" i="8"/>
  <c r="AC493" i="8"/>
  <c r="AC43" i="8"/>
  <c r="AC75" i="8"/>
  <c r="AC91" i="8"/>
  <c r="AC427" i="8"/>
  <c r="AC443" i="8"/>
  <c r="AC459" i="8"/>
  <c r="AC475" i="8"/>
  <c r="AC491" i="8"/>
  <c r="AC511" i="8"/>
  <c r="AC477" i="8"/>
  <c r="AC525" i="8"/>
  <c r="AC32" i="8"/>
  <c r="AC48" i="8"/>
  <c r="AC80" i="8"/>
  <c r="AC96" i="8"/>
  <c r="AC416" i="8"/>
  <c r="AC432" i="8"/>
  <c r="AC448" i="8"/>
  <c r="AC464" i="8"/>
  <c r="AC480" i="8"/>
  <c r="AC496" i="8"/>
  <c r="AC512" i="8"/>
  <c r="AC528" i="8"/>
  <c r="AC449" i="8"/>
  <c r="AC497" i="8"/>
  <c r="AC33" i="8"/>
  <c r="AC81" i="8"/>
  <c r="AC97" i="8"/>
  <c r="AC417" i="8"/>
  <c r="AC38" i="8"/>
  <c r="AC230" i="8"/>
  <c r="AC422" i="8"/>
  <c r="AC502" i="8"/>
  <c r="AC529" i="8"/>
  <c r="AC87" i="8"/>
  <c r="AC439" i="8"/>
  <c r="AC487" i="8"/>
  <c r="AH86" i="8"/>
  <c r="AH134" i="8"/>
  <c r="AH182" i="8"/>
  <c r="AH214" i="8"/>
  <c r="AH438" i="8"/>
  <c r="AH486" i="8"/>
  <c r="AH481" i="8"/>
  <c r="AH39" i="8"/>
  <c r="AH423" i="8"/>
  <c r="AH455" i="8"/>
  <c r="AH507" i="8"/>
  <c r="AH465" i="8"/>
  <c r="AH92" i="8"/>
  <c r="AH316" i="8"/>
  <c r="AH348" i="8"/>
  <c r="AH380" i="8"/>
  <c r="AH428" i="8"/>
  <c r="AH460" i="8"/>
  <c r="AH508" i="8"/>
  <c r="AH485" i="8"/>
  <c r="AH77" i="8"/>
  <c r="AH413" i="8"/>
  <c r="AH74" i="8"/>
  <c r="AH90" i="8"/>
  <c r="AH170" i="8"/>
  <c r="AH186" i="8"/>
  <c r="AH202" i="8"/>
  <c r="AH218" i="8"/>
  <c r="AH426" i="8"/>
  <c r="AH442" i="8"/>
  <c r="AH458" i="8"/>
  <c r="AH474" i="8"/>
  <c r="AH490" i="8"/>
  <c r="AH506" i="8"/>
  <c r="AH522" i="8"/>
  <c r="AH523" i="8"/>
  <c r="AH453" i="8"/>
  <c r="AH493" i="8"/>
  <c r="AH75" i="8"/>
  <c r="AH91" i="8"/>
  <c r="AH411" i="8"/>
  <c r="AH427" i="8"/>
  <c r="AH443" i="8"/>
  <c r="AH459" i="8"/>
  <c r="AH475" i="8"/>
  <c r="AH491" i="8"/>
  <c r="AH511" i="8"/>
  <c r="AH477" i="8"/>
  <c r="AH525" i="8"/>
  <c r="AH32" i="8"/>
  <c r="AH80" i="8"/>
  <c r="AH96" i="8"/>
  <c r="AH288" i="8"/>
  <c r="AH304" i="8"/>
  <c r="AH320" i="8"/>
  <c r="AH336" i="8"/>
  <c r="AH352" i="8"/>
  <c r="AH368" i="8"/>
  <c r="AH384" i="8"/>
  <c r="AH400" i="8"/>
  <c r="AH432" i="8"/>
  <c r="AH448" i="8"/>
  <c r="AH464" i="8"/>
  <c r="AH480" i="8"/>
  <c r="AH496" i="8"/>
  <c r="AH512" i="8"/>
  <c r="AH528" i="8"/>
  <c r="AH449" i="8"/>
  <c r="AH497" i="8"/>
  <c r="AH33" i="8"/>
  <c r="AH81" i="8"/>
  <c r="AH97" i="8"/>
  <c r="AH417" i="8"/>
  <c r="AH38" i="8"/>
  <c r="AH166" i="8"/>
  <c r="AH422" i="8"/>
  <c r="AH502" i="8"/>
  <c r="AH566" i="8"/>
  <c r="AH529" i="8"/>
  <c r="AH87" i="8"/>
  <c r="AH439" i="8"/>
  <c r="AH487" i="8"/>
  <c r="AH332" i="8"/>
  <c r="AH492" i="8"/>
  <c r="AH93" i="8"/>
  <c r="AH534" i="8"/>
  <c r="AH582" i="8"/>
  <c r="AH547" i="8"/>
  <c r="AH135" i="8"/>
  <c r="AH311" i="8"/>
  <c r="AH343" i="8"/>
  <c r="AH391" i="8"/>
  <c r="AH556" i="8"/>
  <c r="AH538" i="8"/>
  <c r="AH554" i="8"/>
  <c r="AH570" i="8"/>
  <c r="AH551" i="8"/>
  <c r="AH583" i="8"/>
  <c r="AH541" i="8"/>
  <c r="AH597" i="8"/>
  <c r="AH299" i="8"/>
  <c r="AH315" i="8"/>
  <c r="AH331" i="8"/>
  <c r="AH347" i="8"/>
  <c r="AH363" i="8"/>
  <c r="AH379" i="8"/>
  <c r="AH395" i="8"/>
  <c r="AH579" i="8"/>
  <c r="AH573" i="8"/>
  <c r="AH544" i="8"/>
  <c r="AH560" i="8"/>
  <c r="AH576" i="8"/>
  <c r="AH592" i="8"/>
  <c r="AH545" i="8"/>
  <c r="AH593" i="8"/>
  <c r="AH177" i="8"/>
  <c r="AH193" i="8"/>
  <c r="AH209" i="8"/>
  <c r="AH225" i="8"/>
  <c r="AH230" i="8"/>
  <c r="AH327" i="8"/>
  <c r="AH375" i="8"/>
  <c r="AH571" i="8"/>
  <c r="AH561" i="8"/>
  <c r="AH540" i="8"/>
  <c r="AH588" i="8"/>
  <c r="AH533" i="8"/>
  <c r="AH189" i="8"/>
  <c r="AH221" i="8"/>
  <c r="AH54" i="8"/>
  <c r="AH55" i="8"/>
  <c r="AH167" i="8"/>
  <c r="AH215" i="8"/>
  <c r="AH44" i="8"/>
  <c r="AH10" i="8"/>
  <c r="AH42" i="8"/>
  <c r="AH58" i="8"/>
  <c r="AH106" i="8"/>
  <c r="AH586" i="8"/>
  <c r="AH11" i="8"/>
  <c r="AH43" i="8"/>
  <c r="AH171" i="8"/>
  <c r="AH187" i="8"/>
  <c r="AH203" i="8"/>
  <c r="AH219" i="8"/>
  <c r="AH543" i="8"/>
  <c r="AH16" i="8"/>
  <c r="AH48" i="8"/>
  <c r="AH49" i="8"/>
  <c r="AH289" i="8"/>
  <c r="AH305" i="8"/>
  <c r="AH321" i="8"/>
  <c r="AH337" i="8"/>
  <c r="AH353" i="8"/>
  <c r="AH369" i="8"/>
  <c r="AH385" i="8"/>
  <c r="AH401" i="8"/>
  <c r="AH575" i="8"/>
  <c r="AH183" i="8"/>
  <c r="AH12" i="8"/>
  <c r="Z409" i="8"/>
  <c r="BD409" i="8"/>
  <c r="X409" i="8"/>
  <c r="AE409" i="8"/>
  <c r="Z393" i="8"/>
  <c r="BD393" i="8"/>
  <c r="X393" i="8"/>
  <c r="AE393" i="8"/>
  <c r="Z377" i="8"/>
  <c r="BD377" i="8"/>
  <c r="X377" i="8"/>
  <c r="AE377" i="8"/>
  <c r="Z361" i="8"/>
  <c r="BD361" i="8"/>
  <c r="X361" i="8"/>
  <c r="AE361" i="8"/>
  <c r="AT345" i="8"/>
  <c r="Z345" i="8"/>
  <c r="BD345" i="8"/>
  <c r="X345" i="8"/>
  <c r="AE345" i="8"/>
  <c r="Z329" i="8"/>
  <c r="BD329" i="8"/>
  <c r="X329" i="8"/>
  <c r="AE329" i="8"/>
  <c r="Z313" i="8"/>
  <c r="BD313" i="8"/>
  <c r="X313" i="8"/>
  <c r="AE313" i="8"/>
  <c r="Z297" i="8"/>
  <c r="BD297" i="8"/>
  <c r="X297" i="8"/>
  <c r="AE297" i="8"/>
  <c r="BD281" i="8"/>
  <c r="Z281" i="8"/>
  <c r="AC281" i="8"/>
  <c r="BD265" i="8"/>
  <c r="Z265" i="8"/>
  <c r="AC265" i="8"/>
  <c r="BD249" i="8"/>
  <c r="Z249" i="8"/>
  <c r="AC249" i="8"/>
  <c r="BD233" i="8"/>
  <c r="Z233" i="8"/>
  <c r="AC233" i="8"/>
  <c r="Z217" i="8"/>
  <c r="AH217" i="8"/>
  <c r="BD217" i="8"/>
  <c r="X217" i="8"/>
  <c r="AE217" i="8"/>
  <c r="Z201" i="8"/>
  <c r="AH201" i="8"/>
  <c r="BD201" i="8"/>
  <c r="X201" i="8"/>
  <c r="AE201" i="8"/>
  <c r="Z185" i="8"/>
  <c r="AH185" i="8"/>
  <c r="BD185" i="8"/>
  <c r="X185" i="8"/>
  <c r="AE185" i="8"/>
  <c r="Z169" i="8"/>
  <c r="AH169" i="8"/>
  <c r="BD169" i="8"/>
  <c r="X169" i="8"/>
  <c r="AE169" i="8"/>
  <c r="X153" i="8"/>
  <c r="Z153" i="8"/>
  <c r="AC153" i="8"/>
  <c r="X137" i="8"/>
  <c r="Z137" i="8"/>
  <c r="AC137" i="8"/>
  <c r="BD121" i="8"/>
  <c r="Z121" i="8"/>
  <c r="AC121" i="8"/>
  <c r="BB105" i="8"/>
  <c r="BB89" i="8"/>
  <c r="AD73" i="8"/>
  <c r="AG57" i="8"/>
  <c r="AA57" i="8"/>
  <c r="AD57" i="8"/>
  <c r="AY41" i="8"/>
  <c r="BB41" i="8"/>
  <c r="X25" i="8"/>
  <c r="Z25" i="8"/>
  <c r="AC25" i="8"/>
  <c r="AW9" i="8"/>
  <c r="AA9" i="8"/>
  <c r="AD9" i="8"/>
  <c r="AW565" i="8"/>
  <c r="AG565" i="8"/>
  <c r="Z565" i="8"/>
  <c r="AE565" i="8"/>
  <c r="AY521" i="8"/>
  <c r="BB521" i="8"/>
  <c r="AY473" i="8"/>
  <c r="BB473" i="8"/>
  <c r="AE437" i="8"/>
  <c r="BB437" i="8"/>
  <c r="AD584" i="8"/>
  <c r="AC584" i="8"/>
  <c r="AH584" i="8"/>
  <c r="Z584" i="8"/>
  <c r="AE584" i="8"/>
  <c r="AH568" i="8"/>
  <c r="AC568" i="8"/>
  <c r="AD568" i="8"/>
  <c r="Z568" i="8"/>
  <c r="AE568" i="8"/>
  <c r="Z552" i="8"/>
  <c r="AC552" i="8"/>
  <c r="AH552" i="8"/>
  <c r="AD552" i="8"/>
  <c r="AE552" i="8"/>
  <c r="Z536" i="8"/>
  <c r="AC536" i="8"/>
  <c r="AH536" i="8"/>
  <c r="AD536" i="8"/>
  <c r="AE536" i="8"/>
  <c r="BB520" i="8"/>
  <c r="BB504" i="8"/>
  <c r="BB488" i="8"/>
  <c r="BB472" i="8"/>
  <c r="BB456" i="8"/>
  <c r="BB440" i="8"/>
  <c r="BB424" i="8"/>
  <c r="BD408" i="8"/>
  <c r="X408" i="8"/>
  <c r="AE408" i="8"/>
  <c r="BD392" i="8"/>
  <c r="X392" i="8"/>
  <c r="AE392" i="8"/>
  <c r="BD376" i="8"/>
  <c r="X376" i="8"/>
  <c r="AE376" i="8"/>
  <c r="BD360" i="8"/>
  <c r="X360" i="8"/>
  <c r="AE360" i="8"/>
  <c r="BD344" i="8"/>
  <c r="X344" i="8"/>
  <c r="AE344" i="8"/>
  <c r="BD328" i="8"/>
  <c r="X328" i="8"/>
  <c r="AE328" i="8"/>
  <c r="BD312" i="8"/>
  <c r="X312" i="8"/>
  <c r="AE312" i="8"/>
  <c r="BD296" i="8"/>
  <c r="X296" i="8"/>
  <c r="AE296" i="8"/>
  <c r="Z280" i="8"/>
  <c r="AC280" i="8"/>
  <c r="Z264" i="8"/>
  <c r="AC264" i="8"/>
  <c r="Z248" i="8"/>
  <c r="AC248" i="8"/>
  <c r="Z232" i="8"/>
  <c r="AC232" i="8"/>
  <c r="BD216" i="8"/>
  <c r="X216" i="8"/>
  <c r="AE216" i="8"/>
  <c r="BD200" i="8"/>
  <c r="X200" i="8"/>
  <c r="AE200" i="8"/>
  <c r="BD184" i="8"/>
  <c r="X184" i="8"/>
  <c r="AE184" i="8"/>
  <c r="BD168" i="8"/>
  <c r="X168" i="8"/>
  <c r="AE168" i="8"/>
  <c r="BD152" i="8"/>
  <c r="Z152" i="8"/>
  <c r="AC152" i="8"/>
  <c r="BD136" i="8"/>
  <c r="Z136" i="8"/>
  <c r="AC136" i="8"/>
  <c r="X120" i="8"/>
  <c r="Z120" i="8"/>
  <c r="AC120" i="8"/>
  <c r="AA104" i="8"/>
  <c r="BB104" i="8"/>
  <c r="AA88" i="8"/>
  <c r="BB88" i="8"/>
  <c r="BD72" i="8"/>
  <c r="Z72" i="8"/>
  <c r="AC72" i="8"/>
  <c r="AA56" i="8"/>
  <c r="AD56" i="8"/>
  <c r="AA40" i="8"/>
  <c r="BB40" i="8"/>
  <c r="AH24" i="8"/>
  <c r="AD24" i="8"/>
  <c r="AE24" i="8"/>
  <c r="AG8" i="8"/>
  <c r="AA8" i="8"/>
  <c r="AD8" i="8"/>
  <c r="AW589" i="8"/>
  <c r="AG589" i="8"/>
  <c r="AH589" i="8"/>
  <c r="Z589" i="8"/>
  <c r="AE589" i="8"/>
  <c r="Z549" i="8"/>
  <c r="AC549" i="8"/>
  <c r="AH549" i="8"/>
  <c r="AD549" i="8"/>
  <c r="AE549" i="8"/>
  <c r="AE501" i="8"/>
  <c r="BB501" i="8"/>
  <c r="AE429" i="8"/>
  <c r="AY429" i="8"/>
  <c r="BB429" i="8"/>
  <c r="AD595" i="8"/>
  <c r="AC595" i="8"/>
  <c r="Z595" i="8"/>
  <c r="AH595" i="8"/>
  <c r="AE595" i="8"/>
  <c r="Z563" i="8"/>
  <c r="AC563" i="8"/>
  <c r="BD563" i="8"/>
  <c r="X563" i="8"/>
  <c r="AD563" i="8"/>
  <c r="AE563" i="8"/>
  <c r="BB527" i="8"/>
  <c r="BB503" i="8"/>
  <c r="AA483" i="8"/>
  <c r="BB483" i="8"/>
  <c r="AA467" i="8"/>
  <c r="BB467" i="8"/>
  <c r="BB451" i="8"/>
  <c r="BB435" i="8"/>
  <c r="AE419" i="8"/>
  <c r="Z403" i="8"/>
  <c r="AH403" i="8"/>
  <c r="BD403" i="8"/>
  <c r="X403" i="8"/>
  <c r="AE403" i="8"/>
  <c r="Z387" i="8"/>
  <c r="AH387" i="8"/>
  <c r="BD387" i="8"/>
  <c r="X387" i="8"/>
  <c r="AE387" i="8"/>
  <c r="Z371" i="8"/>
  <c r="AH371" i="8"/>
  <c r="BD371" i="8"/>
  <c r="X371" i="8"/>
  <c r="AE371" i="8"/>
  <c r="Z355" i="8"/>
  <c r="AH355" i="8"/>
  <c r="BD355" i="8"/>
  <c r="X355" i="8"/>
  <c r="AE355" i="8"/>
  <c r="Z339" i="8"/>
  <c r="AH339" i="8"/>
  <c r="BD339" i="8"/>
  <c r="X339" i="8"/>
  <c r="AE339" i="8"/>
  <c r="Z323" i="8"/>
  <c r="AH323" i="8"/>
  <c r="BD323" i="8"/>
  <c r="X323" i="8"/>
  <c r="AE323" i="8"/>
  <c r="Z307" i="8"/>
  <c r="AH307" i="8"/>
  <c r="BD307" i="8"/>
  <c r="X307" i="8"/>
  <c r="AE307" i="8"/>
  <c r="Z291" i="8"/>
  <c r="AH291" i="8"/>
  <c r="BD291" i="8"/>
  <c r="X291" i="8"/>
  <c r="AE291" i="8"/>
  <c r="BD275" i="8"/>
  <c r="Z275" i="8"/>
  <c r="AC275" i="8"/>
  <c r="BD259" i="8"/>
  <c r="Z259" i="8"/>
  <c r="AC259" i="8"/>
  <c r="BD243" i="8"/>
  <c r="Z243" i="8"/>
  <c r="AC243" i="8"/>
  <c r="Z227" i="8"/>
  <c r="BD227" i="8"/>
  <c r="X227" i="8"/>
  <c r="AE227" i="8"/>
  <c r="Z211" i="8"/>
  <c r="BD211" i="8"/>
  <c r="X211" i="8"/>
  <c r="AE211" i="8"/>
  <c r="Z195" i="8"/>
  <c r="BD195" i="8"/>
  <c r="X195" i="8"/>
  <c r="AE195" i="8"/>
  <c r="Z179" i="8"/>
  <c r="BD179" i="8"/>
  <c r="X179" i="8"/>
  <c r="AE179" i="8"/>
  <c r="AY163" i="8"/>
  <c r="Z163" i="8"/>
  <c r="AC163" i="8"/>
  <c r="X147" i="8"/>
  <c r="Z147" i="8"/>
  <c r="AC147" i="8"/>
  <c r="BD131" i="8"/>
  <c r="Z131" i="8"/>
  <c r="AC131" i="8"/>
  <c r="BD115" i="8"/>
  <c r="Z115" i="8"/>
  <c r="AC115" i="8"/>
  <c r="AY99" i="8"/>
  <c r="BB99" i="8"/>
  <c r="AY83" i="8"/>
  <c r="BB83" i="8"/>
  <c r="BD67" i="8"/>
  <c r="Z67" i="8"/>
  <c r="AC67" i="8"/>
  <c r="AA51" i="8"/>
  <c r="AD51" i="8"/>
  <c r="BB35" i="8"/>
  <c r="BD19" i="8"/>
  <c r="Z19" i="8"/>
  <c r="AC19" i="8"/>
  <c r="AD569" i="8"/>
  <c r="AC569" i="8"/>
  <c r="BD569" i="8"/>
  <c r="X569" i="8"/>
  <c r="Z569" i="8"/>
  <c r="AE569" i="8"/>
  <c r="AE517" i="8"/>
  <c r="AA517" i="8"/>
  <c r="BB517" i="8"/>
  <c r="AY469" i="8"/>
  <c r="BB469" i="8"/>
  <c r="AY433" i="8"/>
  <c r="BB433" i="8"/>
  <c r="AH567" i="8"/>
  <c r="AW567" i="8"/>
  <c r="AG567" i="8"/>
  <c r="AE567" i="8"/>
  <c r="AH539" i="8"/>
  <c r="AC539" i="8"/>
  <c r="Z539" i="8"/>
  <c r="AD539" i="8"/>
  <c r="AE539" i="8"/>
  <c r="AA495" i="8"/>
  <c r="BB495" i="8"/>
  <c r="AD594" i="8"/>
  <c r="AC594" i="8"/>
  <c r="BD594" i="8"/>
  <c r="X594" i="8"/>
  <c r="Z594" i="8"/>
  <c r="AE594" i="8"/>
  <c r="Z578" i="8"/>
  <c r="AC578" i="8"/>
  <c r="AH578" i="8"/>
  <c r="AD578" i="8"/>
  <c r="AE578" i="8"/>
  <c r="AD562" i="8"/>
  <c r="AC562" i="8"/>
  <c r="AH562" i="8"/>
  <c r="Z562" i="8"/>
  <c r="AE562" i="8"/>
  <c r="AH546" i="8"/>
  <c r="AC546" i="8"/>
  <c r="AD546" i="8"/>
  <c r="Z546" i="8"/>
  <c r="AE546" i="8"/>
  <c r="AY530" i="8"/>
  <c r="AA514" i="8"/>
  <c r="BB514" i="8"/>
  <c r="BB498" i="8"/>
  <c r="BB482" i="8"/>
  <c r="BB466" i="8"/>
  <c r="BB450" i="8"/>
  <c r="BB434" i="8"/>
  <c r="AH418" i="8"/>
  <c r="BB418" i="8"/>
  <c r="AE418" i="8"/>
  <c r="BD402" i="8"/>
  <c r="X402" i="8"/>
  <c r="AE402" i="8"/>
  <c r="BD386" i="8"/>
  <c r="X386" i="8"/>
  <c r="AE386" i="8"/>
  <c r="BD370" i="8"/>
  <c r="X370" i="8"/>
  <c r="AE370" i="8"/>
  <c r="BD354" i="8"/>
  <c r="X354" i="8"/>
  <c r="AE354" i="8"/>
  <c r="BD338" i="8"/>
  <c r="X338" i="8"/>
  <c r="AE338" i="8"/>
  <c r="BD322" i="8"/>
  <c r="X322" i="8"/>
  <c r="AE322" i="8"/>
  <c r="BD306" i="8"/>
  <c r="X306" i="8"/>
  <c r="AE306" i="8"/>
  <c r="BD290" i="8"/>
  <c r="X290" i="8"/>
  <c r="AE290" i="8"/>
  <c r="X274" i="8"/>
  <c r="Z274" i="8"/>
  <c r="AC274" i="8"/>
  <c r="X258" i="8"/>
  <c r="Z258" i="8"/>
  <c r="AC258" i="8"/>
  <c r="X242" i="8"/>
  <c r="Z242" i="8"/>
  <c r="AC242" i="8"/>
  <c r="BD226" i="8"/>
  <c r="X226" i="8"/>
  <c r="AE226" i="8"/>
  <c r="BD210" i="8"/>
  <c r="X210" i="8"/>
  <c r="AE210" i="8"/>
  <c r="BD194" i="8"/>
  <c r="X194" i="8"/>
  <c r="AE194" i="8"/>
  <c r="BD178" i="8"/>
  <c r="X178" i="8"/>
  <c r="AE178" i="8"/>
  <c r="BD162" i="8"/>
  <c r="Z162" i="8"/>
  <c r="AC162" i="8"/>
  <c r="BD146" i="8"/>
  <c r="Z146" i="8"/>
  <c r="AC146" i="8"/>
  <c r="Z130" i="8"/>
  <c r="AC130" i="8"/>
  <c r="Z114" i="8"/>
  <c r="AC114" i="8"/>
  <c r="BB98" i="8"/>
  <c r="BB82" i="8"/>
  <c r="X66" i="8"/>
  <c r="Z66" i="8"/>
  <c r="AC66" i="8"/>
  <c r="AW50" i="8"/>
  <c r="AA50" i="8"/>
  <c r="AD50" i="8"/>
  <c r="AA34" i="8"/>
  <c r="BB34" i="8"/>
  <c r="X18" i="8"/>
  <c r="Z18" i="8"/>
  <c r="AC18" i="8"/>
  <c r="Z397" i="8"/>
  <c r="BD397" i="8"/>
  <c r="X397" i="8"/>
  <c r="AE397" i="8"/>
  <c r="Z317" i="8"/>
  <c r="BD317" i="8"/>
  <c r="X317" i="8"/>
  <c r="AE317" i="8"/>
  <c r="BD253" i="8"/>
  <c r="Z253" i="8"/>
  <c r="AC253" i="8"/>
  <c r="AH205" i="8"/>
  <c r="BD205" i="8"/>
  <c r="X205" i="8"/>
  <c r="AE205" i="8"/>
  <c r="AH173" i="8"/>
  <c r="BD173" i="8"/>
  <c r="X173" i="8"/>
  <c r="AE173" i="8"/>
  <c r="BD109" i="8"/>
  <c r="Z109" i="8"/>
  <c r="AC109" i="8"/>
  <c r="BD61" i="8"/>
  <c r="Z61" i="8"/>
  <c r="AC61" i="8"/>
  <c r="X29" i="8"/>
  <c r="Z29" i="8"/>
  <c r="AC29" i="8"/>
  <c r="Z577" i="8"/>
  <c r="AC577" i="8"/>
  <c r="AH577" i="8"/>
  <c r="AD577" i="8"/>
  <c r="AE577" i="8"/>
  <c r="AE445" i="8"/>
  <c r="AY445" i="8"/>
  <c r="BB445" i="8"/>
  <c r="AD572" i="8"/>
  <c r="AC572" i="8"/>
  <c r="AH572" i="8"/>
  <c r="Z572" i="8"/>
  <c r="AE572" i="8"/>
  <c r="BB524" i="8"/>
  <c r="BB476" i="8"/>
  <c r="BB444" i="8"/>
  <c r="BD396" i="8"/>
  <c r="X396" i="8"/>
  <c r="AE396" i="8"/>
  <c r="BD364" i="8"/>
  <c r="X364" i="8"/>
  <c r="AE364" i="8"/>
  <c r="BD300" i="8"/>
  <c r="X300" i="8"/>
  <c r="AE300" i="8"/>
  <c r="X268" i="8"/>
  <c r="Z268" i="8"/>
  <c r="AC268" i="8"/>
  <c r="BD220" i="8"/>
  <c r="X220" i="8"/>
  <c r="AE220" i="8"/>
  <c r="BD140" i="8"/>
  <c r="Z140" i="8"/>
  <c r="AC140" i="8"/>
  <c r="AA76" i="8"/>
  <c r="BB76" i="8"/>
  <c r="BD28" i="8"/>
  <c r="Z28" i="8"/>
  <c r="AC28" i="8"/>
  <c r="AE513" i="8"/>
  <c r="BB513" i="8"/>
  <c r="Z535" i="8"/>
  <c r="AC535" i="8"/>
  <c r="AH535" i="8"/>
  <c r="AD535" i="8"/>
  <c r="AE535" i="8"/>
  <c r="AA471" i="8"/>
  <c r="BB471" i="8"/>
  <c r="Z407" i="8"/>
  <c r="AH407" i="8"/>
  <c r="BD407" i="8"/>
  <c r="X407" i="8"/>
  <c r="AE407" i="8"/>
  <c r="AH359" i="8"/>
  <c r="BD359" i="8"/>
  <c r="X359" i="8"/>
  <c r="AE359" i="8"/>
  <c r="Z295" i="8"/>
  <c r="AH295" i="8"/>
  <c r="BD295" i="8"/>
  <c r="X295" i="8"/>
  <c r="AE295" i="8"/>
  <c r="BD231" i="8"/>
  <c r="Z231" i="8"/>
  <c r="AC231" i="8"/>
  <c r="Z199" i="8"/>
  <c r="BD199" i="8"/>
  <c r="X199" i="8"/>
  <c r="AE199" i="8"/>
  <c r="X151" i="8"/>
  <c r="Z151" i="8"/>
  <c r="AC151" i="8"/>
  <c r="AY103" i="8"/>
  <c r="BB103" i="8"/>
  <c r="BD71" i="8"/>
  <c r="AC71" i="8"/>
  <c r="AA7" i="8"/>
  <c r="AD7" i="8"/>
  <c r="Z581" i="8"/>
  <c r="AC581" i="8"/>
  <c r="AD581" i="8"/>
  <c r="AH581" i="8"/>
  <c r="AE581" i="8"/>
  <c r="AE441" i="8"/>
  <c r="AY441" i="8"/>
  <c r="BB441" i="8"/>
  <c r="BB515" i="8"/>
  <c r="AD598" i="8"/>
  <c r="AC598" i="8"/>
  <c r="BD598" i="8"/>
  <c r="X598" i="8"/>
  <c r="Z598" i="8"/>
  <c r="AE598" i="8"/>
  <c r="AD550" i="8"/>
  <c r="AC550" i="8"/>
  <c r="AH550" i="8"/>
  <c r="Z550" i="8"/>
  <c r="AE550" i="8"/>
  <c r="AE518" i="8"/>
  <c r="BB518" i="8"/>
  <c r="BB470" i="8"/>
  <c r="BB454" i="8"/>
  <c r="BD406" i="8"/>
  <c r="X406" i="8"/>
  <c r="AE406" i="8"/>
  <c r="BD342" i="8"/>
  <c r="X342" i="8"/>
  <c r="AE342" i="8"/>
  <c r="BD294" i="8"/>
  <c r="X294" i="8"/>
  <c r="AE294" i="8"/>
  <c r="X246" i="8"/>
  <c r="Z246" i="8"/>
  <c r="AC246" i="8"/>
  <c r="BD198" i="8"/>
  <c r="X198" i="8"/>
  <c r="AE198" i="8"/>
  <c r="BD150" i="8"/>
  <c r="Z150" i="8"/>
  <c r="AC150" i="8"/>
  <c r="BB102" i="8"/>
  <c r="X70" i="8"/>
  <c r="Z70" i="8"/>
  <c r="AC70" i="8"/>
  <c r="X22" i="8"/>
  <c r="Z22" i="8"/>
  <c r="AC22" i="8"/>
  <c r="Z405" i="8"/>
  <c r="BD405" i="8"/>
  <c r="X405" i="8"/>
  <c r="AE405" i="8"/>
  <c r="Z389" i="8"/>
  <c r="BD389" i="8"/>
  <c r="X389" i="8"/>
  <c r="AE389" i="8"/>
  <c r="Z373" i="8"/>
  <c r="BD373" i="8"/>
  <c r="X373" i="8"/>
  <c r="AE373" i="8"/>
  <c r="Z357" i="8"/>
  <c r="BD357" i="8"/>
  <c r="X357" i="8"/>
  <c r="AE357" i="8"/>
  <c r="Z341" i="8"/>
  <c r="BD341" i="8"/>
  <c r="X341" i="8"/>
  <c r="AE341" i="8"/>
  <c r="Z325" i="8"/>
  <c r="BD325" i="8"/>
  <c r="X325" i="8"/>
  <c r="AE325" i="8"/>
  <c r="Z309" i="8"/>
  <c r="BD309" i="8"/>
  <c r="X309" i="8"/>
  <c r="AE309" i="8"/>
  <c r="Z293" i="8"/>
  <c r="BD293" i="8"/>
  <c r="X293" i="8"/>
  <c r="AE293" i="8"/>
  <c r="BD277" i="8"/>
  <c r="Z277" i="8"/>
  <c r="AC277" i="8"/>
  <c r="BD261" i="8"/>
  <c r="Z261" i="8"/>
  <c r="AC261" i="8"/>
  <c r="BD245" i="8"/>
  <c r="Z245" i="8"/>
  <c r="AC245" i="8"/>
  <c r="Z229" i="8"/>
  <c r="AH229" i="8"/>
  <c r="BD229" i="8"/>
  <c r="X229" i="8"/>
  <c r="AE229" i="8"/>
  <c r="Z213" i="8"/>
  <c r="AH213" i="8"/>
  <c r="BD213" i="8"/>
  <c r="X213" i="8"/>
  <c r="AE213" i="8"/>
  <c r="Z197" i="8"/>
  <c r="AH197" i="8"/>
  <c r="BD197" i="8"/>
  <c r="X197" i="8"/>
  <c r="AE197" i="8"/>
  <c r="Z181" i="8"/>
  <c r="AH181" i="8"/>
  <c r="BD181" i="8"/>
  <c r="X181" i="8"/>
  <c r="AE181" i="8"/>
  <c r="AA165" i="8"/>
  <c r="AC165" i="8"/>
  <c r="Z149" i="8"/>
  <c r="AC149" i="8"/>
  <c r="Z133" i="8"/>
  <c r="BB133" i="8"/>
  <c r="AA133" i="8"/>
  <c r="AC133" i="8"/>
  <c r="BD117" i="8"/>
  <c r="Z117" i="8"/>
  <c r="AC117" i="8"/>
  <c r="BB101" i="8"/>
  <c r="BB85" i="8"/>
  <c r="BD69" i="8"/>
  <c r="Z69" i="8"/>
  <c r="AC69" i="8"/>
  <c r="AG53" i="8"/>
  <c r="AA53" i="8"/>
  <c r="AD53" i="8"/>
  <c r="AY37" i="8"/>
  <c r="BB37" i="8"/>
  <c r="BD21" i="8"/>
  <c r="Z21" i="8"/>
  <c r="AC21" i="8"/>
  <c r="AW557" i="8"/>
  <c r="AG557" i="8"/>
  <c r="AH557" i="8"/>
  <c r="AD557" i="8"/>
  <c r="AE557" i="8"/>
  <c r="AE505" i="8"/>
  <c r="AA505" i="8"/>
  <c r="BB505" i="8"/>
  <c r="AE457" i="8"/>
  <c r="AA457" i="8"/>
  <c r="BB457" i="8"/>
  <c r="AE425" i="8"/>
  <c r="AY425" i="8"/>
  <c r="BB425" i="8"/>
  <c r="AW596" i="8"/>
  <c r="AG596" i="8"/>
  <c r="AH596" i="8"/>
  <c r="AD596" i="8"/>
  <c r="AE596" i="8"/>
  <c r="AD580" i="8"/>
  <c r="AC580" i="8"/>
  <c r="X580" i="8"/>
  <c r="Z580" i="8"/>
  <c r="AE580" i="8"/>
  <c r="AW564" i="8"/>
  <c r="AG564" i="8"/>
  <c r="AH564" i="8"/>
  <c r="AE564" i="8"/>
  <c r="AD548" i="8"/>
  <c r="AC548" i="8"/>
  <c r="AH548" i="8"/>
  <c r="Z548" i="8"/>
  <c r="AE548" i="8"/>
  <c r="AD532" i="8"/>
  <c r="AC532" i="8"/>
  <c r="Z532" i="8"/>
  <c r="AH532" i="8"/>
  <c r="AE532" i="8"/>
  <c r="BB516" i="8"/>
  <c r="BB500" i="8"/>
  <c r="BB484" i="8"/>
  <c r="BB468" i="8"/>
  <c r="BB452" i="8"/>
  <c r="BB436" i="8"/>
  <c r="AH420" i="8"/>
  <c r="AW420" i="8"/>
  <c r="AD420" i="8"/>
  <c r="AG420" i="8"/>
  <c r="AE420" i="8"/>
  <c r="BD404" i="8"/>
  <c r="X404" i="8"/>
  <c r="AE404" i="8"/>
  <c r="BD388" i="8"/>
  <c r="X388" i="8"/>
  <c r="AE388" i="8"/>
  <c r="BD372" i="8"/>
  <c r="X372" i="8"/>
  <c r="AE372" i="8"/>
  <c r="BD356" i="8"/>
  <c r="X356" i="8"/>
  <c r="AE356" i="8"/>
  <c r="BD340" i="8"/>
  <c r="X340" i="8"/>
  <c r="AE340" i="8"/>
  <c r="BD324" i="8"/>
  <c r="X324" i="8"/>
  <c r="AE324" i="8"/>
  <c r="BD308" i="8"/>
  <c r="X308" i="8"/>
  <c r="AE308" i="8"/>
  <c r="BD292" i="8"/>
  <c r="X292" i="8"/>
  <c r="AE292" i="8"/>
  <c r="BD276" i="8"/>
  <c r="Z276" i="8"/>
  <c r="AC276" i="8"/>
  <c r="BD260" i="8"/>
  <c r="Z260" i="8"/>
  <c r="AC260" i="8"/>
  <c r="BD244" i="8"/>
  <c r="Z244" i="8"/>
  <c r="AC244" i="8"/>
  <c r="BD228" i="8"/>
  <c r="X228" i="8"/>
  <c r="AE228" i="8"/>
  <c r="BD212" i="8"/>
  <c r="X212" i="8"/>
  <c r="AE212" i="8"/>
  <c r="BD196" i="8"/>
  <c r="X196" i="8"/>
  <c r="AE196" i="8"/>
  <c r="BD180" i="8"/>
  <c r="X180" i="8"/>
  <c r="AE180" i="8"/>
  <c r="BB164" i="8"/>
  <c r="AA164" i="8"/>
  <c r="AC164" i="8"/>
  <c r="BD148" i="8"/>
  <c r="Z148" i="8"/>
  <c r="AC148" i="8"/>
  <c r="X132" i="8"/>
  <c r="Z132" i="8"/>
  <c r="AC132" i="8"/>
  <c r="X116" i="8"/>
  <c r="Z116" i="8"/>
  <c r="AC116" i="8"/>
  <c r="AA100" i="8"/>
  <c r="BB100" i="8"/>
  <c r="AA84" i="8"/>
  <c r="BB84" i="8"/>
  <c r="X68" i="8"/>
  <c r="Z68" i="8"/>
  <c r="AC68" i="8"/>
  <c r="AA52" i="8"/>
  <c r="AD52" i="8"/>
  <c r="BB36" i="8"/>
  <c r="Z20" i="8"/>
  <c r="AC20" i="8"/>
  <c r="Z585" i="8"/>
  <c r="AC585" i="8"/>
  <c r="AH585" i="8"/>
  <c r="AD585" i="8"/>
  <c r="AE585" i="8"/>
  <c r="AD537" i="8"/>
  <c r="AC537" i="8"/>
  <c r="BD537" i="8"/>
  <c r="X537" i="8"/>
  <c r="Z537" i="8"/>
  <c r="AE537" i="8"/>
  <c r="AE489" i="8"/>
  <c r="AA489" i="8"/>
  <c r="BB489" i="8"/>
  <c r="AH587" i="8"/>
  <c r="AC587" i="8"/>
  <c r="AD587" i="8"/>
  <c r="Z587" i="8"/>
  <c r="AE587" i="8"/>
  <c r="Z555" i="8"/>
  <c r="AC555" i="8"/>
  <c r="BD555" i="8"/>
  <c r="X555" i="8"/>
  <c r="AD555" i="8"/>
  <c r="AE555" i="8"/>
  <c r="AA519" i="8"/>
  <c r="BB519" i="8"/>
  <c r="BB499" i="8"/>
  <c r="BB479" i="8"/>
  <c r="AA463" i="8"/>
  <c r="BB463" i="8"/>
  <c r="AA447" i="8"/>
  <c r="BB447" i="8"/>
  <c r="AA431" i="8"/>
  <c r="BB431" i="8"/>
  <c r="AE415" i="8"/>
  <c r="AH399" i="8"/>
  <c r="BD399" i="8"/>
  <c r="X399" i="8"/>
  <c r="AE399" i="8"/>
  <c r="AH383" i="8"/>
  <c r="BD383" i="8"/>
  <c r="X383" i="8"/>
  <c r="AE383" i="8"/>
  <c r="AH367" i="8"/>
  <c r="BD367" i="8"/>
  <c r="X367" i="8"/>
  <c r="AE367" i="8"/>
  <c r="AH351" i="8"/>
  <c r="BD351" i="8"/>
  <c r="X351" i="8"/>
  <c r="AE351" i="8"/>
  <c r="AH335" i="8"/>
  <c r="BD335" i="8"/>
  <c r="X335" i="8"/>
  <c r="AE335" i="8"/>
  <c r="AH319" i="8"/>
  <c r="BD319" i="8"/>
  <c r="X319" i="8"/>
  <c r="AE319" i="8"/>
  <c r="AH303" i="8"/>
  <c r="BD303" i="8"/>
  <c r="X303" i="8"/>
  <c r="AE303" i="8"/>
  <c r="BB287" i="8"/>
  <c r="BD287" i="8"/>
  <c r="AA287" i="8"/>
  <c r="AH287" i="8"/>
  <c r="AC287" i="8"/>
  <c r="BD271" i="8"/>
  <c r="Z271" i="8"/>
  <c r="AC271" i="8"/>
  <c r="BD255" i="8"/>
  <c r="Z255" i="8"/>
  <c r="AC255" i="8"/>
  <c r="BD239" i="8"/>
  <c r="Z239" i="8"/>
  <c r="AC239" i="8"/>
  <c r="Z223" i="8"/>
  <c r="BD223" i="8"/>
  <c r="X223" i="8"/>
  <c r="AE223" i="8"/>
  <c r="Z207" i="8"/>
  <c r="BD207" i="8"/>
  <c r="X207" i="8"/>
  <c r="AE207" i="8"/>
  <c r="Z191" i="8"/>
  <c r="BD191" i="8"/>
  <c r="X191" i="8"/>
  <c r="AE191" i="8"/>
  <c r="Z175" i="8"/>
  <c r="BD175" i="8"/>
  <c r="X175" i="8"/>
  <c r="AE175" i="8"/>
  <c r="X159" i="8"/>
  <c r="Z159" i="8"/>
  <c r="AC159" i="8"/>
  <c r="X143" i="8"/>
  <c r="Z143" i="8"/>
  <c r="AC143" i="8"/>
  <c r="BD127" i="8"/>
  <c r="Z127" i="8"/>
  <c r="AC127" i="8"/>
  <c r="BD111" i="8"/>
  <c r="Z111" i="8"/>
  <c r="AC111" i="8"/>
  <c r="AY95" i="8"/>
  <c r="BB95" i="8"/>
  <c r="AY79" i="8"/>
  <c r="BB79" i="8"/>
  <c r="BD63" i="8"/>
  <c r="Z63" i="8"/>
  <c r="AC63" i="8"/>
  <c r="AY47" i="8"/>
  <c r="BB47" i="8"/>
  <c r="AD47" i="8"/>
  <c r="BB31" i="8"/>
  <c r="AA15" i="8"/>
  <c r="AD15" i="8"/>
  <c r="Z553" i="8"/>
  <c r="AC553" i="8"/>
  <c r="AH553" i="8"/>
  <c r="AD553" i="8"/>
  <c r="AE553" i="8"/>
  <c r="AE509" i="8"/>
  <c r="BB509" i="8"/>
  <c r="AY461" i="8"/>
  <c r="BB461" i="8"/>
  <c r="AE421" i="8"/>
  <c r="AA421" i="8"/>
  <c r="BB421" i="8"/>
  <c r="AD591" i="8"/>
  <c r="AC591" i="8"/>
  <c r="AH591" i="8"/>
  <c r="Z591" i="8"/>
  <c r="AE591" i="8"/>
  <c r="AW559" i="8"/>
  <c r="AG559" i="8"/>
  <c r="AH559" i="8"/>
  <c r="AD559" i="8"/>
  <c r="AE559" i="8"/>
  <c r="AC531" i="8"/>
  <c r="AY531" i="8"/>
  <c r="Z531" i="8"/>
  <c r="AE6" i="8"/>
  <c r="AD6" i="8"/>
  <c r="AA6" i="8"/>
  <c r="AH590" i="8"/>
  <c r="AC590" i="8"/>
  <c r="AD590" i="8"/>
  <c r="Z590" i="8"/>
  <c r="AE590" i="8"/>
  <c r="Z574" i="8"/>
  <c r="AC574" i="8"/>
  <c r="AH574" i="8"/>
  <c r="AD574" i="8"/>
  <c r="AE574" i="8"/>
  <c r="X558" i="8"/>
  <c r="AD558" i="8"/>
  <c r="AE558" i="8"/>
  <c r="AH542" i="8"/>
  <c r="AC542" i="8"/>
  <c r="AD542" i="8"/>
  <c r="Z542" i="8"/>
  <c r="AE542" i="8"/>
  <c r="AA526" i="8"/>
  <c r="BB526" i="8"/>
  <c r="BB510" i="8"/>
  <c r="BB494" i="8"/>
  <c r="AA478" i="8"/>
  <c r="BB478" i="8"/>
  <c r="BB462" i="8"/>
  <c r="BB446" i="8"/>
  <c r="BB430" i="8"/>
  <c r="Z414" i="8"/>
  <c r="BB414" i="8"/>
  <c r="AE414" i="8"/>
  <c r="BD398" i="8"/>
  <c r="X398" i="8"/>
  <c r="AE398" i="8"/>
  <c r="BD382" i="8"/>
  <c r="X382" i="8"/>
  <c r="AE382" i="8"/>
  <c r="BD366" i="8"/>
  <c r="X366" i="8"/>
  <c r="AE366" i="8"/>
  <c r="BD350" i="8"/>
  <c r="X350" i="8"/>
  <c r="AE350" i="8"/>
  <c r="BD334" i="8"/>
  <c r="X334" i="8"/>
  <c r="AE334" i="8"/>
  <c r="BD318" i="8"/>
  <c r="X318" i="8"/>
  <c r="AE318" i="8"/>
  <c r="BD302" i="8"/>
  <c r="X302" i="8"/>
  <c r="AE302" i="8"/>
  <c r="X286" i="8"/>
  <c r="Z286" i="8"/>
  <c r="AC286" i="8"/>
  <c r="X270" i="8"/>
  <c r="Z270" i="8"/>
  <c r="AC270" i="8"/>
  <c r="X254" i="8"/>
  <c r="Z254" i="8"/>
  <c r="AC254" i="8"/>
  <c r="X238" i="8"/>
  <c r="Z238" i="8"/>
  <c r="AC238" i="8"/>
  <c r="BD222" i="8"/>
  <c r="X222" i="8"/>
  <c r="AE222" i="8"/>
  <c r="BD206" i="8"/>
  <c r="X206" i="8"/>
  <c r="AE206" i="8"/>
  <c r="BD190" i="8"/>
  <c r="X190" i="8"/>
  <c r="AE190" i="8"/>
  <c r="BD174" i="8"/>
  <c r="X174" i="8"/>
  <c r="AE174" i="8"/>
  <c r="BD158" i="8"/>
  <c r="Z158" i="8"/>
  <c r="AC158" i="8"/>
  <c r="BD142" i="8"/>
  <c r="Z142" i="8"/>
  <c r="AC142" i="8"/>
  <c r="BD126" i="8"/>
  <c r="Z126" i="8"/>
  <c r="AC126" i="8"/>
  <c r="BD110" i="8"/>
  <c r="Z110" i="8"/>
  <c r="AC110" i="8"/>
  <c r="BB94" i="8"/>
  <c r="BB78" i="8"/>
  <c r="X62" i="8"/>
  <c r="Z62" i="8"/>
  <c r="AC62" i="8"/>
  <c r="BD46" i="8"/>
  <c r="AW46" i="8"/>
  <c r="AD46" i="8"/>
  <c r="BB30" i="8"/>
  <c r="AA30" i="8"/>
  <c r="AC30" i="8"/>
  <c r="BD14" i="8"/>
  <c r="BB14" i="8"/>
  <c r="AC381" i="8"/>
  <c r="AY381" i="8"/>
  <c r="AH301" i="8"/>
  <c r="AH269" i="8"/>
  <c r="Z189" i="8"/>
  <c r="AD189" i="8"/>
  <c r="AE141" i="8"/>
  <c r="AC93" i="8"/>
  <c r="BB45" i="8"/>
  <c r="BD13" i="8"/>
  <c r="BB13" i="8"/>
  <c r="AY588" i="8"/>
  <c r="AW540" i="8"/>
  <c r="AG540" i="8"/>
  <c r="AY540" i="8"/>
  <c r="AE492" i="8"/>
  <c r="AD492" i="8"/>
  <c r="AD412" i="8"/>
  <c r="AW412" i="8"/>
  <c r="AG412" i="8"/>
  <c r="AE284" i="8"/>
  <c r="AH236" i="8"/>
  <c r="AH156" i="8"/>
  <c r="AE60" i="8"/>
  <c r="BB12" i="8"/>
  <c r="BB561" i="8"/>
  <c r="BB571" i="8"/>
  <c r="AW487" i="8"/>
  <c r="AG487" i="8"/>
  <c r="AY439" i="8"/>
  <c r="AW439" i="8"/>
  <c r="AG439" i="8"/>
  <c r="X279" i="8"/>
  <c r="AE247" i="8"/>
  <c r="AW87" i="8"/>
  <c r="AG87" i="8"/>
  <c r="AY529" i="8"/>
  <c r="AD529" i="8"/>
  <c r="AW502" i="8"/>
  <c r="AG502" i="8"/>
  <c r="Z390" i="8"/>
  <c r="AH358" i="8"/>
  <c r="AC358" i="8"/>
  <c r="Z326" i="8"/>
  <c r="AE278" i="8"/>
  <c r="BB230" i="8"/>
  <c r="Z166" i="8"/>
  <c r="AC166" i="8"/>
  <c r="AY38" i="8"/>
  <c r="AD38" i="8"/>
  <c r="Z417" i="8"/>
  <c r="AW417" i="8"/>
  <c r="AG417" i="8"/>
  <c r="AC401" i="8"/>
  <c r="AC305" i="8"/>
  <c r="X257" i="8"/>
  <c r="AE257" i="8"/>
  <c r="Z225" i="8"/>
  <c r="AD225" i="8"/>
  <c r="AC225" i="8"/>
  <c r="Z209" i="8"/>
  <c r="AD209" i="8"/>
  <c r="AC209" i="8"/>
  <c r="AH161" i="8"/>
  <c r="AH129" i="8"/>
  <c r="AW97" i="8"/>
  <c r="AG97" i="8"/>
  <c r="AA81" i="8"/>
  <c r="BB49" i="8"/>
  <c r="AA33" i="8"/>
  <c r="AD33" i="8"/>
  <c r="AH17" i="8"/>
  <c r="AD449" i="8"/>
  <c r="BB592" i="8"/>
  <c r="AW528" i="8"/>
  <c r="AG528" i="8"/>
  <c r="AA480" i="8"/>
  <c r="AD480" i="8"/>
  <c r="AW464" i="8"/>
  <c r="AG464" i="8"/>
  <c r="BB336" i="8"/>
  <c r="Z336" i="8"/>
  <c r="AC336" i="8"/>
  <c r="Z320" i="8"/>
  <c r="AC320" i="8"/>
  <c r="Z304" i="8"/>
  <c r="AC304" i="8"/>
  <c r="AH272" i="8"/>
  <c r="BD256" i="8"/>
  <c r="AE240" i="8"/>
  <c r="Z224" i="8"/>
  <c r="AH192" i="8"/>
  <c r="AC192" i="8"/>
  <c r="X160" i="8"/>
  <c r="AE144" i="8"/>
  <c r="AH128" i="8"/>
  <c r="BD112" i="8"/>
  <c r="AD96" i="8"/>
  <c r="AW80" i="8"/>
  <c r="AG80" i="8"/>
  <c r="AH64" i="8"/>
  <c r="AY16" i="8"/>
  <c r="AW525" i="8"/>
  <c r="AG525" i="8"/>
  <c r="AE511" i="8"/>
  <c r="AD511" i="8"/>
  <c r="AE491" i="8"/>
  <c r="AD491" i="8"/>
  <c r="AE475" i="8"/>
  <c r="AD475" i="8"/>
  <c r="AY459" i="8"/>
  <c r="AY427" i="8"/>
  <c r="BD411" i="8"/>
  <c r="AD379" i="8"/>
  <c r="AC379" i="8"/>
  <c r="X283" i="8"/>
  <c r="AE267" i="8"/>
  <c r="X251" i="8"/>
  <c r="AE235" i="8"/>
  <c r="AC187" i="8"/>
  <c r="BD155" i="8"/>
  <c r="AE139" i="8"/>
  <c r="X107" i="8"/>
  <c r="AE107" i="8"/>
  <c r="AE59" i="8"/>
  <c r="BD43" i="8"/>
  <c r="BB43" i="8"/>
  <c r="AE27" i="8"/>
  <c r="AY11" i="8"/>
  <c r="AY523" i="8"/>
  <c r="BB570" i="8"/>
  <c r="AE522" i="8"/>
  <c r="AD506" i="8"/>
  <c r="AD490" i="8"/>
  <c r="AW474" i="8"/>
  <c r="AG474" i="8"/>
  <c r="AD426" i="8"/>
  <c r="AH394" i="8"/>
  <c r="AC394" i="8"/>
  <c r="Z362" i="8"/>
  <c r="Z346" i="8"/>
  <c r="Z330" i="8"/>
  <c r="Z314" i="8"/>
  <c r="AE282" i="8"/>
  <c r="BD266" i="8"/>
  <c r="AH250" i="8"/>
  <c r="BB202" i="8"/>
  <c r="Z202" i="8"/>
  <c r="AC202" i="8"/>
  <c r="AH154" i="8"/>
  <c r="AE122" i="8"/>
  <c r="BB106" i="8"/>
  <c r="AW106" i="8"/>
  <c r="AG106" i="8"/>
  <c r="BD74" i="8"/>
  <c r="AE26" i="8"/>
  <c r="BB10" i="8"/>
  <c r="AD413" i="8"/>
  <c r="AH365" i="8"/>
  <c r="AC365" i="8"/>
  <c r="BD157" i="8"/>
  <c r="AH125" i="8"/>
  <c r="AY508" i="8"/>
  <c r="AA460" i="8"/>
  <c r="AD460" i="8"/>
  <c r="AA428" i="8"/>
  <c r="AD428" i="8"/>
  <c r="BB348" i="8"/>
  <c r="Z348" i="8"/>
  <c r="AC348" i="8"/>
  <c r="Z316" i="8"/>
  <c r="AC316" i="8"/>
  <c r="AH204" i="8"/>
  <c r="AC204" i="8"/>
  <c r="BD124" i="8"/>
  <c r="AY92" i="8"/>
  <c r="AD92" i="8"/>
  <c r="AW465" i="8"/>
  <c r="AG465" i="8"/>
  <c r="AW507" i="8"/>
  <c r="AG507" i="8"/>
  <c r="AY455" i="8"/>
  <c r="X263" i="8"/>
  <c r="AC215" i="8"/>
  <c r="AY55" i="8"/>
  <c r="AY481" i="8"/>
  <c r="AG481" i="8"/>
  <c r="BB534" i="8"/>
  <c r="AW486" i="8"/>
  <c r="AG486" i="8"/>
  <c r="AG438" i="8"/>
  <c r="AH310" i="8"/>
  <c r="AC310" i="8"/>
  <c r="BD262" i="8"/>
  <c r="AD134" i="8"/>
  <c r="AE86" i="8"/>
  <c r="AD86" i="8"/>
  <c r="AY54" i="8"/>
  <c r="AE5" i="15"/>
  <c r="P115" i="8"/>
  <c r="R115" i="8"/>
  <c r="P140" i="8"/>
  <c r="Q140" i="8"/>
  <c r="P84" i="8"/>
  <c r="Q84" i="8"/>
  <c r="P43" i="8"/>
  <c r="R43" i="8"/>
  <c r="P30" i="8"/>
  <c r="Q30" i="8"/>
  <c r="P15" i="8"/>
  <c r="Q15" i="8"/>
  <c r="P416" i="8"/>
  <c r="Q416" i="8"/>
  <c r="P144" i="8"/>
  <c r="Q144" i="8"/>
  <c r="P128" i="8"/>
  <c r="Q128" i="8"/>
  <c r="P135" i="8"/>
  <c r="S135" i="8"/>
  <c r="P527" i="8"/>
  <c r="Q527" i="8"/>
  <c r="P341" i="8"/>
  <c r="Q341" i="8"/>
  <c r="P546" i="8"/>
  <c r="Q546" i="8"/>
  <c r="S364" i="8"/>
  <c r="R364" i="8"/>
  <c r="P344" i="8"/>
  <c r="Q344" i="8"/>
  <c r="Q386" i="8"/>
  <c r="S386" i="8"/>
  <c r="R405" i="8"/>
  <c r="Q405" i="8"/>
  <c r="R398" i="8"/>
  <c r="S398" i="8"/>
  <c r="P390" i="8"/>
  <c r="Q390" i="8"/>
  <c r="P58" i="8"/>
  <c r="Q58" i="8"/>
  <c r="P399" i="8"/>
  <c r="Q399" i="8"/>
  <c r="P578" i="8"/>
  <c r="Q578" i="8"/>
  <c r="P340" i="8"/>
  <c r="Q340" i="8"/>
  <c r="R320" i="8"/>
  <c r="S320" i="8"/>
  <c r="P407" i="8"/>
  <c r="Q407" i="8"/>
  <c r="P391" i="8"/>
  <c r="Q391" i="8"/>
  <c r="P56" i="8"/>
  <c r="Q56" i="8"/>
  <c r="Q369" i="8"/>
  <c r="R369" i="8"/>
  <c r="S571" i="8"/>
  <c r="Q571" i="8"/>
  <c r="P375" i="8"/>
  <c r="Q375" i="8"/>
  <c r="P554" i="8"/>
  <c r="Q554" i="8"/>
  <c r="P380" i="8"/>
  <c r="Q380" i="8"/>
  <c r="P562" i="8"/>
  <c r="Q562" i="8"/>
  <c r="P405" i="8"/>
  <c r="S405" i="8"/>
  <c r="P357" i="8"/>
  <c r="R357" i="8"/>
  <c r="P597" i="8"/>
  <c r="Q597" i="8"/>
  <c r="P383" i="8"/>
  <c r="Q383" i="8"/>
  <c r="P61" i="8"/>
  <c r="Q61" i="8"/>
  <c r="P28" i="8"/>
  <c r="Q28" i="8"/>
  <c r="P529" i="8"/>
  <c r="Q529" i="8"/>
  <c r="P34" i="8"/>
  <c r="Q34" i="8"/>
  <c r="P588" i="8"/>
  <c r="Q588" i="8"/>
  <c r="P359" i="8"/>
  <c r="Q359" i="8"/>
  <c r="P591" i="8"/>
  <c r="Q591" i="8"/>
  <c r="P557" i="8"/>
  <c r="Q557" i="8"/>
  <c r="P550" i="8"/>
  <c r="Q550" i="8"/>
  <c r="P394" i="8"/>
  <c r="Q394" i="8"/>
  <c r="P378" i="8"/>
  <c r="R378" i="8"/>
  <c r="P388" i="8"/>
  <c r="Q388" i="8"/>
  <c r="P579" i="8"/>
  <c r="S579" i="8"/>
  <c r="P393" i="8"/>
  <c r="Q393" i="8"/>
  <c r="P377" i="8"/>
  <c r="Q377" i="8"/>
  <c r="P345" i="8"/>
  <c r="R345" i="8"/>
  <c r="P337" i="8"/>
  <c r="Q337" i="8"/>
  <c r="P329" i="8"/>
  <c r="R329" i="8"/>
  <c r="P581" i="8"/>
  <c r="Q581" i="8"/>
  <c r="P555" i="8"/>
  <c r="Q555" i="8"/>
  <c r="P343" i="8"/>
  <c r="Q343" i="8"/>
  <c r="P584" i="8"/>
  <c r="Q584" i="8"/>
  <c r="P54" i="8"/>
  <c r="Q54" i="8"/>
  <c r="P590" i="8"/>
  <c r="Q590" i="8"/>
  <c r="P582" i="8"/>
  <c r="Q582" i="8"/>
  <c r="P570" i="8"/>
  <c r="Q570" i="8"/>
  <c r="P374" i="8"/>
  <c r="S374" i="8"/>
  <c r="P400" i="8"/>
  <c r="Q400" i="8"/>
  <c r="P401" i="8"/>
  <c r="Q401" i="8"/>
  <c r="P381" i="8"/>
  <c r="Q381" i="8"/>
  <c r="P585" i="8"/>
  <c r="Q585" i="8"/>
  <c r="P553" i="8"/>
  <c r="Q553" i="8"/>
  <c r="P567" i="8"/>
  <c r="Q567" i="8"/>
  <c r="P576" i="8"/>
  <c r="Q576" i="8"/>
  <c r="P536" i="8"/>
  <c r="R536" i="8"/>
  <c r="P339" i="8"/>
  <c r="Q339" i="8"/>
  <c r="P595" i="8"/>
  <c r="Q595" i="8"/>
  <c r="P538" i="8"/>
  <c r="R538" i="8"/>
  <c r="P406" i="8"/>
  <c r="R406" i="8"/>
  <c r="P386" i="8"/>
  <c r="R386" i="8"/>
  <c r="P330" i="8"/>
  <c r="Q330" i="8"/>
  <c r="Q321" i="8"/>
  <c r="P321" i="8"/>
  <c r="Q33" i="8"/>
  <c r="P33" i="8"/>
  <c r="R549" i="8"/>
  <c r="P549" i="8"/>
  <c r="R146" i="8"/>
  <c r="P146" i="8"/>
  <c r="Q560" i="8"/>
  <c r="P560" i="8"/>
  <c r="R540" i="8"/>
  <c r="P540" i="8"/>
  <c r="Q532" i="8"/>
  <c r="P532" i="8"/>
  <c r="Q573" i="8"/>
  <c r="P573" i="8"/>
  <c r="S369" i="8"/>
  <c r="P369" i="8"/>
  <c r="Q148" i="8"/>
  <c r="P148" i="8"/>
  <c r="Q204" i="8"/>
  <c r="P204" i="8"/>
  <c r="R419" i="8"/>
  <c r="P419" i="8"/>
  <c r="Q598" i="8"/>
  <c r="P598" i="8"/>
  <c r="Q197" i="8"/>
  <c r="P197" i="8"/>
  <c r="Q169" i="8"/>
  <c r="P169" i="8"/>
  <c r="Q290" i="8"/>
  <c r="P290" i="8"/>
  <c r="Q93" i="8"/>
  <c r="P93" i="8"/>
  <c r="Q398" i="8"/>
  <c r="P398" i="8"/>
  <c r="R366" i="8"/>
  <c r="P366" i="8"/>
  <c r="R342" i="8"/>
  <c r="P342" i="8"/>
  <c r="Q334" i="8"/>
  <c r="P334" i="8"/>
  <c r="Q314" i="8"/>
  <c r="P314" i="8"/>
  <c r="Q110" i="8"/>
  <c r="P110" i="8"/>
  <c r="Q78" i="8"/>
  <c r="P78" i="8"/>
  <c r="Q14" i="8"/>
  <c r="P14" i="8"/>
  <c r="S151" i="8"/>
  <c r="P151" i="8"/>
  <c r="Q139" i="8"/>
  <c r="P139" i="8"/>
  <c r="Q127" i="8"/>
  <c r="P127" i="8"/>
  <c r="Q484" i="8"/>
  <c r="P484" i="8"/>
  <c r="Q420" i="8"/>
  <c r="P420" i="8"/>
  <c r="Q364" i="8"/>
  <c r="P364" i="8"/>
  <c r="Q336" i="8"/>
  <c r="P336" i="8"/>
  <c r="Q324" i="8"/>
  <c r="P324" i="8"/>
  <c r="R158" i="8"/>
  <c r="P158" i="8"/>
  <c r="Q198" i="8"/>
  <c r="P198" i="8"/>
  <c r="R402" i="8"/>
  <c r="P402" i="8"/>
  <c r="Q346" i="8"/>
  <c r="P346" i="8"/>
  <c r="Q535" i="8"/>
  <c r="P535" i="8"/>
  <c r="R410" i="8"/>
  <c r="P410" i="8"/>
  <c r="Q8" i="8"/>
  <c r="P8" i="8"/>
  <c r="Q188" i="8"/>
  <c r="P188" i="8"/>
  <c r="Q534" i="8"/>
  <c r="P534" i="8"/>
  <c r="Q55" i="8"/>
  <c r="P55" i="8"/>
  <c r="R141" i="8"/>
  <c r="P141" i="8"/>
  <c r="R39" i="8"/>
  <c r="P39" i="8"/>
  <c r="Q565" i="8"/>
  <c r="P565" i="8"/>
  <c r="Q533" i="8"/>
  <c r="P533" i="8"/>
  <c r="S208" i="8"/>
  <c r="P208" i="8"/>
  <c r="Q423" i="8"/>
  <c r="P423" i="8"/>
  <c r="R592" i="8"/>
  <c r="P592" i="8"/>
  <c r="R552" i="8"/>
  <c r="P552" i="8"/>
  <c r="Q167" i="8"/>
  <c r="P167" i="8"/>
  <c r="Q542" i="8"/>
  <c r="P542" i="8"/>
  <c r="Q13" i="8"/>
  <c r="P13" i="8"/>
  <c r="Q409" i="8"/>
  <c r="P409" i="8"/>
  <c r="Q389" i="8"/>
  <c r="P389" i="8"/>
  <c r="Q361" i="8"/>
  <c r="P361" i="8"/>
  <c r="Q349" i="8"/>
  <c r="P349" i="8"/>
  <c r="Q325" i="8"/>
  <c r="P325" i="8"/>
  <c r="Q52" i="8"/>
  <c r="P52" i="8"/>
  <c r="Q17" i="8"/>
  <c r="P17" i="8"/>
  <c r="Q7" i="8"/>
  <c r="P7" i="8"/>
  <c r="Q569" i="8"/>
  <c r="P569" i="8"/>
  <c r="Q537" i="8"/>
  <c r="P537" i="8"/>
  <c r="R218" i="8"/>
  <c r="P218" i="8"/>
  <c r="T90" i="8"/>
  <c r="P90" i="8"/>
  <c r="Q587" i="8"/>
  <c r="P587" i="8"/>
  <c r="Q575" i="8"/>
  <c r="P575" i="8"/>
  <c r="Q559" i="8"/>
  <c r="P559" i="8"/>
  <c r="R551" i="8"/>
  <c r="P551" i="8"/>
  <c r="Q539" i="8"/>
  <c r="P539" i="8"/>
  <c r="Q216" i="8"/>
  <c r="P216" i="8"/>
  <c r="Q184" i="8"/>
  <c r="P184" i="8"/>
  <c r="Q168" i="8"/>
  <c r="P168" i="8"/>
  <c r="Q152" i="8"/>
  <c r="P152" i="8"/>
  <c r="Q136" i="8"/>
  <c r="P136" i="8"/>
  <c r="Q120" i="8"/>
  <c r="P120" i="8"/>
  <c r="Q415" i="8"/>
  <c r="P415" i="8"/>
  <c r="Q387" i="8"/>
  <c r="P387" i="8"/>
  <c r="S379" i="8"/>
  <c r="P379" i="8"/>
  <c r="Q367" i="8"/>
  <c r="P367" i="8"/>
  <c r="Q347" i="8"/>
  <c r="P347" i="8"/>
  <c r="Q80" i="8"/>
  <c r="P80" i="8"/>
  <c r="S452" i="8"/>
  <c r="P452" i="8"/>
  <c r="Q596" i="8"/>
  <c r="P596" i="8"/>
  <c r="Q556" i="8"/>
  <c r="P556" i="8"/>
  <c r="Q548" i="8"/>
  <c r="P548" i="8"/>
  <c r="Q444" i="8"/>
  <c r="P444" i="8"/>
  <c r="Q159" i="8"/>
  <c r="P159" i="8"/>
  <c r="Q12" i="8"/>
  <c r="P12" i="8"/>
  <c r="Q11" i="8"/>
  <c r="P11" i="8"/>
  <c r="Q100" i="8"/>
  <c r="P100" i="8"/>
  <c r="Q348" i="8"/>
  <c r="P348" i="8"/>
  <c r="Q114" i="8"/>
  <c r="P114" i="8"/>
  <c r="Q212" i="8"/>
  <c r="P212" i="8"/>
  <c r="Q411" i="8"/>
  <c r="P411" i="8"/>
  <c r="Q385" i="8"/>
  <c r="P385" i="8"/>
  <c r="Q44" i="8"/>
  <c r="P44" i="8"/>
  <c r="R20" i="8"/>
  <c r="P20" i="8"/>
  <c r="Q81" i="8"/>
  <c r="P81" i="8"/>
  <c r="Q42" i="8"/>
  <c r="P42" i="8"/>
  <c r="Q583" i="8"/>
  <c r="P583" i="8"/>
  <c r="Q563" i="8"/>
  <c r="P563" i="8"/>
  <c r="Q460" i="8"/>
  <c r="P460" i="8"/>
  <c r="R192" i="8"/>
  <c r="P192" i="8"/>
  <c r="Q572" i="8"/>
  <c r="P572" i="8"/>
  <c r="Q23" i="8"/>
  <c r="P23" i="8"/>
  <c r="Q574" i="8"/>
  <c r="P574" i="8"/>
  <c r="Q566" i="8"/>
  <c r="P566" i="8"/>
  <c r="Q201" i="8"/>
  <c r="P201" i="8"/>
  <c r="Q189" i="8"/>
  <c r="P189" i="8"/>
  <c r="Q145" i="8"/>
  <c r="P145" i="8"/>
  <c r="Q133" i="8"/>
  <c r="P133" i="8"/>
  <c r="Q101" i="8"/>
  <c r="P101" i="8"/>
  <c r="Q29" i="8"/>
  <c r="P29" i="8"/>
  <c r="Q370" i="8"/>
  <c r="P370" i="8"/>
  <c r="Q358" i="8"/>
  <c r="P358" i="8"/>
  <c r="Q338" i="8"/>
  <c r="P338" i="8"/>
  <c r="R322" i="8"/>
  <c r="P322" i="8"/>
  <c r="R143" i="8"/>
  <c r="P143" i="8"/>
  <c r="Q131" i="8"/>
  <c r="P131" i="8"/>
  <c r="Q92" i="8"/>
  <c r="P92" i="8"/>
  <c r="Q468" i="8"/>
  <c r="P468" i="8"/>
  <c r="Q59" i="8"/>
  <c r="P59" i="8"/>
  <c r="Q63" i="8"/>
  <c r="P63" i="8"/>
  <c r="Q408" i="8"/>
  <c r="P408" i="8"/>
  <c r="T368" i="8"/>
  <c r="P368" i="8"/>
  <c r="Q360" i="8"/>
  <c r="P360" i="8"/>
  <c r="Q328" i="8"/>
  <c r="P328" i="8"/>
  <c r="Q320" i="8"/>
  <c r="P320" i="8"/>
  <c r="R48" i="8"/>
  <c r="P48" i="8"/>
  <c r="Q47" i="8"/>
  <c r="P47" i="8"/>
  <c r="Q351" i="8"/>
  <c r="P351" i="8"/>
  <c r="J565" i="15"/>
  <c r="K411" i="15"/>
  <c r="J549" i="15"/>
  <c r="J557" i="15"/>
  <c r="J77" i="8"/>
  <c r="J413" i="8"/>
  <c r="J319" i="8"/>
  <c r="AT319" i="8" s="1"/>
  <c r="J35" i="8"/>
  <c r="J561" i="8"/>
  <c r="BE561" i="8" s="1"/>
  <c r="K140" i="15"/>
  <c r="K158" i="15"/>
  <c r="K339" i="15"/>
  <c r="J134" i="15"/>
  <c r="J528" i="8"/>
  <c r="I595" i="8"/>
  <c r="I130" i="8"/>
  <c r="K369" i="15"/>
  <c r="J174" i="15"/>
  <c r="J160" i="15"/>
  <c r="J350" i="8"/>
  <c r="K23" i="15"/>
  <c r="J180" i="15"/>
  <c r="J123" i="8"/>
  <c r="P123" i="8" s="1"/>
  <c r="J116" i="8"/>
  <c r="P116" i="8" s="1"/>
  <c r="I475" i="8"/>
  <c r="J119" i="15"/>
  <c r="K150" i="15"/>
  <c r="J477" i="15"/>
  <c r="K595" i="15"/>
  <c r="J414" i="15"/>
  <c r="J558" i="8"/>
  <c r="BC558" i="8" s="1"/>
  <c r="K19" i="15"/>
  <c r="K182" i="15"/>
  <c r="J559" i="15"/>
  <c r="J99" i="8"/>
  <c r="AA99" i="8" s="1"/>
  <c r="J113" i="8"/>
  <c r="P113" i="8" s="1"/>
  <c r="J496" i="15"/>
  <c r="K85" i="15"/>
  <c r="K126" i="15"/>
  <c r="J330" i="15"/>
  <c r="J450" i="15"/>
  <c r="J164" i="15"/>
  <c r="I147" i="8"/>
  <c r="J593" i="8"/>
  <c r="BD593" i="8" s="1"/>
  <c r="K557" i="15"/>
  <c r="K50" i="15"/>
  <c r="J404" i="15"/>
  <c r="J166" i="15"/>
  <c r="J510" i="15"/>
  <c r="J403" i="8"/>
  <c r="K574" i="15"/>
  <c r="J561" i="15"/>
  <c r="J505" i="15"/>
  <c r="J425" i="15"/>
  <c r="K75" i="15"/>
  <c r="K356" i="15"/>
  <c r="K12" i="15"/>
  <c r="K573" i="15"/>
  <c r="J381" i="15"/>
  <c r="J365" i="15"/>
  <c r="J426" i="15"/>
  <c r="K579" i="15"/>
  <c r="J428" i="15"/>
  <c r="K351" i="15"/>
  <c r="K72" i="15"/>
  <c r="K542" i="15"/>
  <c r="K141" i="15"/>
  <c r="K40" i="15"/>
  <c r="J147" i="8"/>
  <c r="AD147" i="8" s="1"/>
  <c r="J372" i="8"/>
  <c r="I364" i="8"/>
  <c r="J327" i="8"/>
  <c r="I183" i="8"/>
  <c r="J217" i="8"/>
  <c r="P217" i="8" s="1"/>
  <c r="J125" i="8"/>
  <c r="P125" i="8" s="1"/>
  <c r="J70" i="8"/>
  <c r="J196" i="15"/>
  <c r="K135" i="15"/>
  <c r="J98" i="8"/>
  <c r="P98" i="8" s="1"/>
  <c r="K98" i="15"/>
  <c r="J564" i="8"/>
  <c r="BD564" i="8" s="1"/>
  <c r="K564" i="15"/>
  <c r="J354" i="8"/>
  <c r="K354" i="15"/>
  <c r="J18" i="8"/>
  <c r="K18" i="15"/>
  <c r="J156" i="8"/>
  <c r="P156" i="8" s="1"/>
  <c r="K156" i="15"/>
  <c r="J180" i="8"/>
  <c r="K180" i="15"/>
  <c r="I138" i="8"/>
  <c r="J138" i="15"/>
  <c r="J121" i="8"/>
  <c r="AD121" i="8" s="1"/>
  <c r="K121" i="15"/>
  <c r="J323" i="8"/>
  <c r="R323" i="8" s="1"/>
  <c r="K323" i="15"/>
  <c r="I472" i="8"/>
  <c r="J472" i="15"/>
  <c r="J177" i="8"/>
  <c r="P177" i="8" s="1"/>
  <c r="K177" i="15"/>
  <c r="J376" i="8"/>
  <c r="T376" i="8" s="1"/>
  <c r="K376" i="15"/>
  <c r="I547" i="8"/>
  <c r="J547" i="15"/>
  <c r="I500" i="8"/>
  <c r="I454" i="8"/>
  <c r="J331" i="8"/>
  <c r="AR331" i="8" s="1"/>
  <c r="K331" i="15"/>
  <c r="I209" i="8"/>
  <c r="J209" i="15"/>
  <c r="K195" i="15"/>
  <c r="J195" i="8"/>
  <c r="P195" i="8" s="1"/>
  <c r="I389" i="8"/>
  <c r="J389" i="15"/>
  <c r="J69" i="8"/>
  <c r="P69" i="8" s="1"/>
  <c r="K69" i="15"/>
  <c r="J384" i="8"/>
  <c r="P384" i="8" s="1"/>
  <c r="K384" i="15"/>
  <c r="K104" i="15"/>
  <c r="J104" i="8"/>
  <c r="X104" i="8" s="1"/>
  <c r="I334" i="8"/>
  <c r="J173" i="15"/>
  <c r="K212" i="15"/>
  <c r="J431" i="15"/>
  <c r="J325" i="15"/>
  <c r="J554" i="15"/>
  <c r="I492" i="8"/>
  <c r="J395" i="8"/>
  <c r="J165" i="15"/>
  <c r="J394" i="15"/>
  <c r="K527" i="15"/>
  <c r="J567" i="15"/>
  <c r="K32" i="15"/>
  <c r="J185" i="15"/>
  <c r="J570" i="15"/>
  <c r="J536" i="15"/>
  <c r="J376" i="15"/>
  <c r="J206" i="15"/>
  <c r="J167" i="15"/>
  <c r="J338" i="15"/>
  <c r="J444" i="15"/>
  <c r="K209" i="15"/>
  <c r="J209" i="8"/>
  <c r="P209" i="8" s="1"/>
  <c r="I579" i="8"/>
  <c r="J460" i="15"/>
  <c r="I195" i="8"/>
  <c r="K96" i="15"/>
  <c r="K64" i="15"/>
  <c r="K83" i="15"/>
  <c r="K562" i="15"/>
  <c r="K11" i="15"/>
  <c r="K100" i="15"/>
  <c r="K416" i="15"/>
  <c r="K348" i="15"/>
  <c r="J152" i="15"/>
  <c r="K365" i="15"/>
  <c r="K105" i="15"/>
  <c r="K206" i="15"/>
  <c r="K198" i="15"/>
  <c r="J116" i="15"/>
  <c r="J149" i="15"/>
  <c r="J374" i="15"/>
  <c r="K591" i="15"/>
  <c r="K204" i="15"/>
  <c r="J122" i="15"/>
  <c r="J423" i="15"/>
  <c r="K419" i="15"/>
  <c r="K161" i="15"/>
  <c r="K402" i="15"/>
  <c r="K54" i="15"/>
  <c r="J177" i="15"/>
  <c r="J408" i="15"/>
  <c r="K203" i="15"/>
  <c r="J551" i="15"/>
  <c r="J501" i="15"/>
  <c r="J563" i="15"/>
  <c r="J575" i="15"/>
  <c r="J258" i="15"/>
  <c r="J594" i="15"/>
  <c r="K55" i="15"/>
  <c r="K25" i="15"/>
  <c r="J421" i="8"/>
  <c r="K21" i="15"/>
  <c r="K112" i="15"/>
  <c r="K48" i="15"/>
  <c r="I288" i="8"/>
  <c r="K188" i="15"/>
  <c r="I448" i="8"/>
  <c r="J212" i="15"/>
  <c r="J455" i="15"/>
  <c r="J228" i="15"/>
  <c r="I287" i="8"/>
  <c r="J530" i="8"/>
  <c r="I241" i="8"/>
  <c r="I516" i="8"/>
  <c r="J516" i="15"/>
  <c r="J362" i="8"/>
  <c r="AU362" i="8" s="1"/>
  <c r="K362" i="15"/>
  <c r="J412" i="8"/>
  <c r="K412" i="15"/>
  <c r="J66" i="8"/>
  <c r="P66" i="8" s="1"/>
  <c r="K66" i="15"/>
  <c r="J45" i="8"/>
  <c r="Z45" i="8" s="1"/>
  <c r="K45" i="15"/>
  <c r="K531" i="15"/>
  <c r="J531" i="8"/>
  <c r="P531" i="8" s="1"/>
  <c r="K163" i="15"/>
  <c r="J163" i="8"/>
  <c r="AD163" i="8" s="1"/>
  <c r="I333" i="8"/>
  <c r="J333" i="15"/>
  <c r="I397" i="8"/>
  <c r="J397" i="15"/>
  <c r="J384" i="15"/>
  <c r="I384" i="8"/>
  <c r="J155" i="15"/>
  <c r="I155" i="8"/>
  <c r="I255" i="8"/>
  <c r="J255" i="15"/>
  <c r="J129" i="15"/>
  <c r="I129" i="8"/>
  <c r="K153" i="15"/>
  <c r="J153" i="8"/>
  <c r="AE153" i="8" s="1"/>
  <c r="J352" i="8"/>
  <c r="S352" i="8" s="1"/>
  <c r="K352" i="15"/>
  <c r="J31" i="8"/>
  <c r="K31" i="15"/>
  <c r="I546" i="8"/>
  <c r="J546" i="15"/>
  <c r="J132" i="8"/>
  <c r="K132" i="15"/>
  <c r="I181" i="8"/>
  <c r="J181" i="15"/>
  <c r="I468" i="8"/>
  <c r="J468" i="15"/>
  <c r="J543" i="8"/>
  <c r="I534" i="8"/>
  <c r="I273" i="8"/>
  <c r="K76" i="15"/>
  <c r="J353" i="8"/>
  <c r="AT353" i="8" s="1"/>
  <c r="K353" i="15"/>
  <c r="J60" i="8"/>
  <c r="K60" i="15"/>
  <c r="J109" i="8"/>
  <c r="K109" i="15"/>
  <c r="J586" i="15"/>
  <c r="I578" i="8"/>
  <c r="J185" i="8"/>
  <c r="P185" i="8" s="1"/>
  <c r="J356" i="15"/>
  <c r="I542" i="8"/>
  <c r="J157" i="15"/>
  <c r="J355" i="8"/>
  <c r="R355" i="8" s="1"/>
  <c r="I153" i="8"/>
  <c r="K535" i="15"/>
  <c r="K148" i="15"/>
  <c r="I396" i="8"/>
  <c r="J320" i="15"/>
  <c r="J478" i="15"/>
  <c r="J519" i="15"/>
  <c r="K84" i="15"/>
  <c r="K47" i="15"/>
  <c r="K114" i="15"/>
  <c r="I552" i="8"/>
  <c r="J132" i="15"/>
  <c r="K534" i="15"/>
  <c r="K8" i="15"/>
  <c r="K330" i="15"/>
  <c r="J593" i="15"/>
  <c r="J577" i="15"/>
  <c r="I441" i="8"/>
  <c r="I341" i="8"/>
  <c r="J341" i="15"/>
  <c r="J544" i="8"/>
  <c r="K544" i="15"/>
  <c r="I225" i="8"/>
  <c r="J225" i="15"/>
  <c r="I421" i="8"/>
  <c r="J421" i="15"/>
  <c r="J124" i="8"/>
  <c r="P124" i="8" s="1"/>
  <c r="K124" i="15"/>
  <c r="J196" i="8"/>
  <c r="P196" i="8" s="1"/>
  <c r="K196" i="15"/>
  <c r="J108" i="8"/>
  <c r="K108" i="15"/>
  <c r="I305" i="8"/>
  <c r="J305" i="15"/>
  <c r="J172" i="8"/>
  <c r="P172" i="8" s="1"/>
  <c r="K172" i="15"/>
  <c r="I569" i="8"/>
  <c r="J569" i="15"/>
  <c r="I293" i="8"/>
  <c r="J293" i="15"/>
  <c r="K82" i="15"/>
  <c r="J517" i="15"/>
  <c r="J317" i="15"/>
  <c r="I495" i="8"/>
  <c r="K346" i="15"/>
  <c r="J91" i="8"/>
  <c r="P91" i="8" s="1"/>
  <c r="K205" i="15"/>
  <c r="J205" i="8"/>
  <c r="P205" i="8" s="1"/>
  <c r="K166" i="15"/>
  <c r="J166" i="8"/>
  <c r="P166" i="8" s="1"/>
  <c r="K373" i="15"/>
  <c r="J373" i="8"/>
  <c r="J213" i="8"/>
  <c r="P213" i="8" s="1"/>
  <c r="K213" i="15"/>
  <c r="I553" i="8"/>
  <c r="J553" i="15"/>
  <c r="I168" i="8"/>
  <c r="J168" i="15"/>
  <c r="I416" i="8"/>
  <c r="J416" i="15"/>
  <c r="J71" i="8"/>
  <c r="Z71" i="8" s="1"/>
  <c r="K71" i="15"/>
  <c r="I436" i="8"/>
  <c r="J436" i="15"/>
  <c r="I357" i="8"/>
  <c r="J357" i="15"/>
  <c r="I240" i="8"/>
  <c r="J240" i="15"/>
  <c r="J164" i="8"/>
  <c r="K164" i="15"/>
  <c r="I515" i="8"/>
  <c r="J515" i="15"/>
  <c r="J363" i="8"/>
  <c r="K363" i="15"/>
  <c r="I193" i="8"/>
  <c r="J193" i="15"/>
  <c r="J541" i="8"/>
  <c r="Q541" i="8" s="1"/>
  <c r="K410" i="15"/>
  <c r="J210" i="15"/>
  <c r="J580" i="8"/>
  <c r="BD580" i="8" s="1"/>
  <c r="J589" i="8"/>
  <c r="P589" i="8" s="1"/>
  <c r="K27" i="15"/>
  <c r="J518" i="15"/>
  <c r="I518" i="8"/>
  <c r="I247" i="8"/>
  <c r="J247" i="15"/>
  <c r="J36" i="8"/>
  <c r="R36" i="8" s="1"/>
  <c r="K36" i="15"/>
  <c r="I256" i="8"/>
  <c r="J256" i="15"/>
  <c r="J73" i="8"/>
  <c r="AC73" i="8" s="1"/>
  <c r="K73" i="15"/>
  <c r="I135" i="8"/>
  <c r="J135" i="15"/>
  <c r="BG5" i="8"/>
  <c r="DA5" i="15"/>
  <c r="BN5" i="15" s="1"/>
  <c r="K397" i="15"/>
  <c r="J397" i="8"/>
  <c r="AT397" i="8" s="1"/>
  <c r="J87" i="8"/>
  <c r="Y87" i="8" s="1"/>
  <c r="K87" i="15"/>
  <c r="I271" i="8"/>
  <c r="J271" i="15"/>
  <c r="J326" i="8"/>
  <c r="R326" i="8" s="1"/>
  <c r="K326" i="15"/>
  <c r="K165" i="15"/>
  <c r="J165" i="8"/>
  <c r="J404" i="8"/>
  <c r="K404" i="15"/>
  <c r="P32" i="8"/>
  <c r="BF5" i="8"/>
  <c r="CZ5" i="15"/>
  <c r="BM5" i="15" s="1"/>
  <c r="J174" i="8"/>
  <c r="P174" i="8" s="1"/>
  <c r="J118" i="8"/>
  <c r="P118" i="8" s="1"/>
  <c r="I229" i="8"/>
  <c r="I528" i="8"/>
  <c r="I476" i="8"/>
  <c r="J97" i="8"/>
  <c r="P97" i="8" s="1"/>
  <c r="J22" i="8"/>
  <c r="I489" i="8"/>
  <c r="J68" i="8"/>
  <c r="K68" i="15"/>
  <c r="J332" i="8"/>
  <c r="R332" i="8" s="1"/>
  <c r="K332" i="15"/>
  <c r="I151" i="8"/>
  <c r="J151" i="15"/>
  <c r="I591" i="8"/>
  <c r="J591" i="15"/>
  <c r="I592" i="8"/>
  <c r="J592" i="15"/>
  <c r="J371" i="8"/>
  <c r="AS371" i="8" s="1"/>
  <c r="K371" i="15"/>
  <c r="J191" i="8"/>
  <c r="K191" i="15"/>
  <c r="I286" i="8"/>
  <c r="J286" i="15"/>
  <c r="I215" i="8"/>
  <c r="J215" i="15"/>
  <c r="I529" i="8"/>
  <c r="J529" i="15"/>
  <c r="J414" i="8"/>
  <c r="P414" i="8" s="1"/>
  <c r="K414" i="15"/>
  <c r="I310" i="8"/>
  <c r="J310" i="15"/>
  <c r="I190" i="8"/>
  <c r="J190" i="15"/>
  <c r="J86" i="8"/>
  <c r="P86" i="8" s="1"/>
  <c r="K86" i="15"/>
  <c r="I362" i="8"/>
  <c r="J362" i="15"/>
  <c r="J190" i="8"/>
  <c r="J134" i="8"/>
  <c r="P134" i="8" s="1"/>
  <c r="I469" i="8"/>
  <c r="I576" i="8"/>
  <c r="I199" i="8"/>
  <c r="J53" i="8"/>
  <c r="I521" i="8"/>
  <c r="CY4" i="15"/>
  <c r="BL4" i="15" s="1"/>
  <c r="J214" i="8"/>
  <c r="J142" i="8"/>
  <c r="J129" i="8"/>
  <c r="J171" i="8"/>
  <c r="P171" i="8" s="1"/>
  <c r="K171" i="15"/>
  <c r="I169" i="8"/>
  <c r="J169" i="15"/>
  <c r="J467" i="15"/>
  <c r="I467" i="8"/>
  <c r="J186" i="15"/>
  <c r="I186" i="8"/>
  <c r="J396" i="8"/>
  <c r="K396" i="15"/>
  <c r="I443" i="8"/>
  <c r="J443" i="15"/>
  <c r="J193" i="8"/>
  <c r="P193" i="8" s="1"/>
  <c r="K193" i="15"/>
  <c r="J488" i="15"/>
  <c r="I488" i="8"/>
  <c r="K577" i="15"/>
  <c r="J577" i="8"/>
  <c r="BC577" i="8" s="1"/>
  <c r="I541" i="8"/>
  <c r="J541" i="15"/>
  <c r="K392" i="15"/>
  <c r="J392" i="8"/>
  <c r="I507" i="8"/>
  <c r="J507" i="15"/>
  <c r="I560" i="8"/>
  <c r="J560" i="15"/>
  <c r="J220" i="15"/>
  <c r="I220" i="8"/>
  <c r="I350" i="8"/>
  <c r="J350" i="15"/>
  <c r="J344" i="15"/>
  <c r="I344" i="8"/>
  <c r="I511" i="8"/>
  <c r="J511" i="15"/>
  <c r="J270" i="15"/>
  <c r="I270" i="8"/>
  <c r="K545" i="15"/>
  <c r="J545" i="8"/>
  <c r="I224" i="8"/>
  <c r="J224" i="15"/>
  <c r="J144" i="15"/>
  <c r="I144" i="8"/>
  <c r="J38" i="8"/>
  <c r="K38" i="15"/>
  <c r="J102" i="8"/>
  <c r="AA102" i="8" s="1"/>
  <c r="K102" i="15"/>
  <c r="I458" i="8"/>
  <c r="J458" i="15"/>
  <c r="J490" i="15"/>
  <c r="I490" i="8"/>
  <c r="I221" i="8"/>
  <c r="J221" i="15"/>
  <c r="I262" i="8"/>
  <c r="J262" i="15"/>
  <c r="I584" i="8"/>
  <c r="J584" i="15"/>
  <c r="AX5" i="8"/>
  <c r="CR4" i="15"/>
  <c r="BE4" i="15" s="1"/>
  <c r="CR5" i="15"/>
  <c r="BE5" i="15" s="1"/>
  <c r="AI5" i="8"/>
  <c r="CO5" i="15"/>
  <c r="BB5" i="15" s="1"/>
  <c r="AJ5" i="8"/>
  <c r="CP5" i="15"/>
  <c r="BC5" i="15" s="1"/>
  <c r="CP4" i="15"/>
  <c r="BC4" i="15" s="1"/>
  <c r="AB5" i="8"/>
  <c r="BV5" i="15"/>
  <c r="AI5" i="15" s="1"/>
  <c r="BV4" i="15"/>
  <c r="AI4" i="15" s="1"/>
  <c r="BA5" i="8"/>
  <c r="CU4" i="15"/>
  <c r="BH4" i="15" s="1"/>
  <c r="CU5" i="15"/>
  <c r="BH5" i="15" s="1"/>
  <c r="AF5" i="8"/>
  <c r="BZ5" i="15"/>
  <c r="AM5" i="15" s="1"/>
  <c r="BZ4" i="15"/>
  <c r="AM4" i="15" s="1"/>
  <c r="Q85" i="8"/>
  <c r="P37" i="8"/>
  <c r="Q242" i="8"/>
  <c r="Q19" i="8"/>
  <c r="Q589" i="8"/>
  <c r="S581" i="8"/>
  <c r="S126" i="8"/>
  <c r="P571" i="8"/>
  <c r="E329" i="15"/>
  <c r="E281" i="15"/>
  <c r="E249" i="15"/>
  <c r="E201" i="15"/>
  <c r="E169" i="15"/>
  <c r="E105" i="15"/>
  <c r="E57" i="15"/>
  <c r="E9" i="15"/>
  <c r="E457" i="15"/>
  <c r="E572" i="15"/>
  <c r="E524" i="15"/>
  <c r="E476" i="15"/>
  <c r="E412" i="15"/>
  <c r="E348" i="15"/>
  <c r="E316" i="15"/>
  <c r="E252" i="15"/>
  <c r="E236" i="15"/>
  <c r="E172" i="15"/>
  <c r="E124" i="15"/>
  <c r="E76" i="15"/>
  <c r="E28" i="15"/>
  <c r="E465" i="15"/>
  <c r="E511" i="15"/>
  <c r="E459" i="15"/>
  <c r="E411" i="15"/>
  <c r="E379" i="15"/>
  <c r="E283" i="15"/>
  <c r="E235" i="15"/>
  <c r="E171" i="15"/>
  <c r="E123" i="15"/>
  <c r="E75" i="15"/>
  <c r="E27" i="15"/>
  <c r="E553" i="15"/>
  <c r="E421" i="15"/>
  <c r="E495" i="15"/>
  <c r="E570" i="15"/>
  <c r="E522" i="15"/>
  <c r="E474" i="15"/>
  <c r="E426" i="15"/>
  <c r="E378" i="15"/>
  <c r="E330" i="15"/>
  <c r="E298" i="15"/>
  <c r="E250" i="15"/>
  <c r="E202" i="15"/>
  <c r="E154" i="15"/>
  <c r="E90" i="15"/>
  <c r="E58" i="15"/>
  <c r="E26" i="15"/>
  <c r="E38" i="15"/>
  <c r="E381" i="15"/>
  <c r="E333" i="15"/>
  <c r="E285" i="15"/>
  <c r="E237" i="15"/>
  <c r="E205" i="15"/>
  <c r="E157" i="15"/>
  <c r="E109" i="15"/>
  <c r="E61" i="15"/>
  <c r="E13" i="15"/>
  <c r="E521" i="15"/>
  <c r="E437" i="15"/>
  <c r="E552" i="15"/>
  <c r="E520" i="15"/>
  <c r="E488" i="15"/>
  <c r="E456" i="15"/>
  <c r="E424" i="15"/>
  <c r="E392" i="15"/>
  <c r="E328" i="15"/>
  <c r="E280" i="15"/>
  <c r="E264" i="15"/>
  <c r="E232" i="15"/>
  <c r="E200" i="15"/>
  <c r="E152" i="15"/>
  <c r="E136" i="15"/>
  <c r="E104" i="15"/>
  <c r="E72" i="15"/>
  <c r="E40" i="15"/>
  <c r="E8" i="15"/>
  <c r="E525" i="15"/>
  <c r="E587" i="15"/>
  <c r="E519" i="15"/>
  <c r="E499" i="15"/>
  <c r="E447" i="15"/>
  <c r="E431" i="15"/>
  <c r="E399" i="15"/>
  <c r="E367" i="15"/>
  <c r="E335" i="15"/>
  <c r="E303" i="15"/>
  <c r="E271" i="15"/>
  <c r="E239" i="15"/>
  <c r="E223" i="15"/>
  <c r="E207" i="15"/>
  <c r="E175" i="15"/>
  <c r="E159" i="15"/>
  <c r="E143" i="15"/>
  <c r="E127" i="15"/>
  <c r="E111" i="15"/>
  <c r="E95" i="15"/>
  <c r="E79" i="15"/>
  <c r="E63" i="15"/>
  <c r="E31" i="15"/>
  <c r="E15" i="15"/>
  <c r="E597" i="15"/>
  <c r="E541" i="15"/>
  <c r="E493" i="15"/>
  <c r="E453" i="15"/>
  <c r="E591" i="15"/>
  <c r="E559" i="15"/>
  <c r="E531" i="15"/>
  <c r="E598" i="15"/>
  <c r="E582" i="15"/>
  <c r="E566" i="15"/>
  <c r="E550" i="15"/>
  <c r="E534" i="15"/>
  <c r="E518" i="15"/>
  <c r="E502" i="15"/>
  <c r="E486" i="15"/>
  <c r="E470" i="15"/>
  <c r="E438" i="15"/>
  <c r="E406" i="15"/>
  <c r="E374" i="15"/>
  <c r="E358" i="15"/>
  <c r="E342" i="15"/>
  <c r="E326" i="15"/>
  <c r="E310" i="15"/>
  <c r="E294" i="15"/>
  <c r="E278" i="15"/>
  <c r="E262" i="15"/>
  <c r="E246" i="15"/>
  <c r="E230" i="15"/>
  <c r="E214" i="15"/>
  <c r="E198" i="15"/>
  <c r="E182" i="15"/>
  <c r="E166" i="15"/>
  <c r="E150" i="15"/>
  <c r="E134" i="15"/>
  <c r="E118" i="15"/>
  <c r="E102" i="15"/>
  <c r="E86" i="15"/>
  <c r="E70" i="15"/>
  <c r="E46" i="15"/>
  <c r="E14" i="15"/>
  <c r="E409" i="15"/>
  <c r="E361" i="15"/>
  <c r="E313" i="15"/>
  <c r="E265" i="15"/>
  <c r="E217" i="15"/>
  <c r="E137" i="15"/>
  <c r="E89" i="15"/>
  <c r="E41" i="15"/>
  <c r="E557" i="15"/>
  <c r="E425" i="15"/>
  <c r="E556" i="15"/>
  <c r="E508" i="15"/>
  <c r="E460" i="15"/>
  <c r="E428" i="15"/>
  <c r="E380" i="15"/>
  <c r="E284" i="15"/>
  <c r="E204" i="15"/>
  <c r="E156" i="15"/>
  <c r="E108" i="15"/>
  <c r="E60" i="15"/>
  <c r="E12" i="15"/>
  <c r="E513" i="15"/>
  <c r="E543" i="15"/>
  <c r="E475" i="15"/>
  <c r="E427" i="15"/>
  <c r="E363" i="15"/>
  <c r="E299" i="15"/>
  <c r="E251" i="15"/>
  <c r="E203" i="15"/>
  <c r="E155" i="15"/>
  <c r="E107" i="15"/>
  <c r="E43" i="15"/>
  <c r="E461" i="15"/>
  <c r="E539" i="15"/>
  <c r="E554" i="15"/>
  <c r="E506" i="15"/>
  <c r="E458" i="15"/>
  <c r="E394" i="15"/>
  <c r="E346" i="15"/>
  <c r="E282" i="15"/>
  <c r="E234" i="15"/>
  <c r="E170" i="15"/>
  <c r="E122" i="15"/>
  <c r="E74" i="15"/>
  <c r="E382" i="15"/>
  <c r="E397" i="15"/>
  <c r="E349" i="15"/>
  <c r="E301" i="15"/>
  <c r="E253" i="15"/>
  <c r="E189" i="15"/>
  <c r="E141" i="15"/>
  <c r="E93" i="15"/>
  <c r="E29" i="15"/>
  <c r="E568" i="15"/>
  <c r="E312" i="15"/>
  <c r="E47" i="15"/>
  <c r="E417" i="15"/>
  <c r="E353" i="15"/>
  <c r="E337" i="15"/>
  <c r="E321" i="15"/>
  <c r="E305" i="15"/>
  <c r="E289" i="15"/>
  <c r="E273" i="15"/>
  <c r="E257" i="15"/>
  <c r="E241" i="15"/>
  <c r="E225" i="15"/>
  <c r="E209" i="15"/>
  <c r="E193" i="15"/>
  <c r="E177" i="15"/>
  <c r="E161" i="15"/>
  <c r="E145" i="15"/>
  <c r="E129" i="15"/>
  <c r="E113" i="15"/>
  <c r="E97" i="15"/>
  <c r="E81" i="15"/>
  <c r="E65" i="15"/>
  <c r="E49" i="15"/>
  <c r="E33" i="15"/>
  <c r="E17" i="15"/>
  <c r="E577" i="15"/>
  <c r="E533" i="15"/>
  <c r="E485" i="15"/>
  <c r="E445" i="15"/>
  <c r="E596" i="15"/>
  <c r="E580" i="15"/>
  <c r="E564" i="15"/>
  <c r="E548" i="15"/>
  <c r="E532" i="15"/>
  <c r="E516" i="15"/>
  <c r="E500" i="15"/>
  <c r="E484" i="15"/>
  <c r="E468" i="15"/>
  <c r="E452" i="15"/>
  <c r="E436" i="15"/>
  <c r="E420" i="15"/>
  <c r="E404" i="15"/>
  <c r="E388" i="15"/>
  <c r="E372" i="15"/>
  <c r="E356" i="15"/>
  <c r="E340" i="15"/>
  <c r="E308" i="15"/>
  <c r="E292" i="15"/>
  <c r="E276" i="15"/>
  <c r="E260" i="15"/>
  <c r="E244" i="15"/>
  <c r="E228" i="15"/>
  <c r="E212" i="15"/>
  <c r="E196" i="15"/>
  <c r="E180" i="15"/>
  <c r="E164" i="15"/>
  <c r="E148" i="15"/>
  <c r="E132" i="15"/>
  <c r="E116" i="15"/>
  <c r="E100" i="15"/>
  <c r="E84" i="15"/>
  <c r="E68" i="15"/>
  <c r="E52" i="15"/>
  <c r="E36" i="15"/>
  <c r="E20" i="15"/>
  <c r="E585" i="15"/>
  <c r="E537" i="15"/>
  <c r="E489" i="15"/>
  <c r="E595" i="15"/>
  <c r="E563" i="15"/>
  <c r="E527" i="15"/>
  <c r="E503" i="15"/>
  <c r="E483" i="15"/>
  <c r="E467" i="15"/>
  <c r="E451" i="15"/>
  <c r="E435" i="15"/>
  <c r="E419" i="15"/>
  <c r="E403" i="15"/>
  <c r="E387" i="15"/>
  <c r="E355" i="15"/>
  <c r="E339" i="15"/>
  <c r="E323" i="15"/>
  <c r="E307" i="15"/>
  <c r="E291" i="15"/>
  <c r="E275" i="15"/>
  <c r="E259" i="15"/>
  <c r="E243" i="15"/>
  <c r="E227" i="15"/>
  <c r="E211" i="15"/>
  <c r="E195" i="15"/>
  <c r="E179" i="15"/>
  <c r="E163" i="15"/>
  <c r="E147" i="15"/>
  <c r="E131" i="15"/>
  <c r="E115" i="15"/>
  <c r="E99" i="15"/>
  <c r="E83" i="15"/>
  <c r="E67" i="15"/>
  <c r="E51" i="15"/>
  <c r="E35" i="15"/>
  <c r="E19" i="15"/>
  <c r="E581" i="15"/>
  <c r="E529" i="15"/>
  <c r="E481" i="15"/>
  <c r="E441" i="15"/>
  <c r="E583" i="15"/>
  <c r="E551" i="15"/>
  <c r="E523" i="15"/>
  <c r="E594" i="15"/>
  <c r="E578" i="15"/>
  <c r="E562" i="15"/>
  <c r="E546" i="15"/>
  <c r="E530" i="15"/>
  <c r="E514" i="15"/>
  <c r="E498" i="15"/>
  <c r="E482" i="15"/>
  <c r="E466" i="15"/>
  <c r="E450" i="15"/>
  <c r="E434" i="15"/>
  <c r="E418" i="15"/>
  <c r="E402" i="15"/>
  <c r="E386" i="15"/>
  <c r="E370" i="15"/>
  <c r="E322" i="15"/>
  <c r="E306" i="15"/>
  <c r="E290" i="15"/>
  <c r="E274" i="15"/>
  <c r="E258" i="15"/>
  <c r="E242" i="15"/>
  <c r="E226" i="15"/>
  <c r="E210" i="15"/>
  <c r="E194" i="15"/>
  <c r="E178" i="15"/>
  <c r="E162" i="15"/>
  <c r="E146" i="15"/>
  <c r="E130" i="15"/>
  <c r="E114" i="15"/>
  <c r="E98" i="15"/>
  <c r="E82" i="15"/>
  <c r="E66" i="15"/>
  <c r="E50" i="15"/>
  <c r="E34" i="15"/>
  <c r="E18" i="15"/>
  <c r="E398" i="15"/>
  <c r="E62" i="15"/>
  <c r="E22" i="15"/>
  <c r="E405" i="15"/>
  <c r="E389" i="15"/>
  <c r="E373" i="15"/>
  <c r="E341" i="15"/>
  <c r="E325" i="15"/>
  <c r="E309" i="15"/>
  <c r="E293" i="15"/>
  <c r="E277" i="15"/>
  <c r="E261" i="15"/>
  <c r="E245" i="15"/>
  <c r="E229" i="15"/>
  <c r="E213" i="15"/>
  <c r="E197" i="15"/>
  <c r="E181" i="15"/>
  <c r="E165" i="15"/>
  <c r="E149" i="15"/>
  <c r="E133" i="15"/>
  <c r="E117" i="15"/>
  <c r="E101" i="15"/>
  <c r="E85" i="15"/>
  <c r="E69" i="15"/>
  <c r="E53" i="15"/>
  <c r="E37" i="15"/>
  <c r="E21" i="15"/>
  <c r="E593" i="15"/>
  <c r="E545" i="15"/>
  <c r="E497" i="15"/>
  <c r="E449" i="15"/>
  <c r="E592" i="15"/>
  <c r="E576" i="15"/>
  <c r="E560" i="15"/>
  <c r="E544" i="15"/>
  <c r="E528" i="15"/>
  <c r="E512" i="15"/>
  <c r="E496" i="15"/>
  <c r="E480" i="15"/>
  <c r="E464" i="15"/>
  <c r="E448" i="15"/>
  <c r="E432" i="15"/>
  <c r="E416" i="15"/>
  <c r="E400" i="15"/>
  <c r="E368" i="15"/>
  <c r="E352" i="15"/>
  <c r="E336" i="15"/>
  <c r="E320" i="15"/>
  <c r="E304" i="15"/>
  <c r="E288" i="15"/>
  <c r="E272" i="15"/>
  <c r="E256" i="15"/>
  <c r="E240" i="15"/>
  <c r="E224" i="15"/>
  <c r="E208" i="15"/>
  <c r="E192" i="15"/>
  <c r="E176" i="15"/>
  <c r="E160" i="15"/>
  <c r="E144" i="15"/>
  <c r="E128" i="15"/>
  <c r="E112" i="15"/>
  <c r="E96" i="15"/>
  <c r="E80" i="15"/>
  <c r="E64" i="15"/>
  <c r="E48" i="15"/>
  <c r="E32" i="15"/>
  <c r="E16" i="15"/>
  <c r="E589" i="15"/>
  <c r="E549" i="15"/>
  <c r="E501" i="15"/>
  <c r="E429" i="15"/>
  <c r="E571" i="15"/>
  <c r="E535" i="15"/>
  <c r="E507" i="15"/>
  <c r="E487" i="15"/>
  <c r="E471" i="15"/>
  <c r="E455" i="15"/>
  <c r="E439" i="15"/>
  <c r="E423" i="15"/>
  <c r="E407" i="15"/>
  <c r="E375" i="15"/>
  <c r="E359" i="15"/>
  <c r="E343" i="15"/>
  <c r="E311" i="15"/>
  <c r="E295" i="15"/>
  <c r="E279" i="15"/>
  <c r="E263" i="15"/>
  <c r="E247" i="15"/>
  <c r="E231" i="15"/>
  <c r="E215" i="15"/>
  <c r="E199" i="15"/>
  <c r="E183" i="15"/>
  <c r="E167" i="15"/>
  <c r="E151" i="15"/>
  <c r="E135" i="15"/>
  <c r="E119" i="15"/>
  <c r="E103" i="15"/>
  <c r="E87" i="15"/>
  <c r="E71" i="15"/>
  <c r="E55" i="15"/>
  <c r="E39" i="15"/>
  <c r="E23" i="15"/>
  <c r="E7" i="15"/>
  <c r="E569" i="15"/>
  <c r="E517" i="15"/>
  <c r="E469" i="15"/>
  <c r="E433" i="15"/>
  <c r="E575" i="15"/>
  <c r="E547" i="15"/>
  <c r="E515" i="15"/>
  <c r="E590" i="15"/>
  <c r="E574" i="15"/>
  <c r="E558" i="15"/>
  <c r="E542" i="15"/>
  <c r="E526" i="15"/>
  <c r="E510" i="15"/>
  <c r="E494" i="15"/>
  <c r="E478" i="15"/>
  <c r="E462" i="15"/>
  <c r="E446" i="15"/>
  <c r="E430" i="15"/>
  <c r="E414" i="15"/>
  <c r="E390" i="15"/>
  <c r="E350" i="15"/>
  <c r="E334" i="15"/>
  <c r="E318" i="15"/>
  <c r="E302" i="15"/>
  <c r="E286" i="15"/>
  <c r="E270" i="15"/>
  <c r="E254" i="15"/>
  <c r="E238" i="15"/>
  <c r="E222" i="15"/>
  <c r="E206" i="15"/>
  <c r="E190" i="15"/>
  <c r="E174" i="15"/>
  <c r="E158" i="15"/>
  <c r="E142" i="15"/>
  <c r="E126" i="15"/>
  <c r="E110" i="15"/>
  <c r="E94" i="15"/>
  <c r="E78" i="15"/>
  <c r="E54" i="15"/>
  <c r="E30" i="15"/>
  <c r="E393" i="15"/>
  <c r="E345" i="15"/>
  <c r="E297" i="15"/>
  <c r="E233" i="15"/>
  <c r="E185" i="15"/>
  <c r="E153" i="15"/>
  <c r="E121" i="15"/>
  <c r="E73" i="15"/>
  <c r="E25" i="15"/>
  <c r="E505" i="15"/>
  <c r="E588" i="15"/>
  <c r="E540" i="15"/>
  <c r="E492" i="15"/>
  <c r="E444" i="15"/>
  <c r="E364" i="15"/>
  <c r="E300" i="15"/>
  <c r="E268" i="15"/>
  <c r="E220" i="15"/>
  <c r="E188" i="15"/>
  <c r="E140" i="15"/>
  <c r="E92" i="15"/>
  <c r="E44" i="15"/>
  <c r="E561" i="15"/>
  <c r="E579" i="15"/>
  <c r="E491" i="15"/>
  <c r="E443" i="15"/>
  <c r="E395" i="15"/>
  <c r="E347" i="15"/>
  <c r="E315" i="15"/>
  <c r="E267" i="15"/>
  <c r="E219" i="15"/>
  <c r="E187" i="15"/>
  <c r="E139" i="15"/>
  <c r="E91" i="15"/>
  <c r="E59" i="15"/>
  <c r="E11" i="15"/>
  <c r="E509" i="15"/>
  <c r="E567" i="15"/>
  <c r="E586" i="15"/>
  <c r="E538" i="15"/>
  <c r="E490" i="15"/>
  <c r="E442" i="15"/>
  <c r="E410" i="15"/>
  <c r="E362" i="15"/>
  <c r="E314" i="15"/>
  <c r="E266" i="15"/>
  <c r="E218" i="15"/>
  <c r="E186" i="15"/>
  <c r="E138" i="15"/>
  <c r="E106" i="15"/>
  <c r="E42" i="15"/>
  <c r="E10" i="15"/>
  <c r="E365" i="15"/>
  <c r="E317" i="15"/>
  <c r="E269" i="15"/>
  <c r="E221" i="15"/>
  <c r="E173" i="15"/>
  <c r="E125" i="15"/>
  <c r="E77" i="15"/>
  <c r="E45" i="15"/>
  <c r="E565" i="15"/>
  <c r="E473" i="15"/>
  <c r="E584" i="15"/>
  <c r="E536" i="15"/>
  <c r="E504" i="15"/>
  <c r="E472" i="15"/>
  <c r="E440" i="15"/>
  <c r="E408" i="15"/>
  <c r="E376" i="15"/>
  <c r="E296" i="15"/>
  <c r="E248" i="15"/>
  <c r="E216" i="15"/>
  <c r="E184" i="15"/>
  <c r="E168" i="15"/>
  <c r="E120" i="15"/>
  <c r="E88" i="15"/>
  <c r="E56" i="15"/>
  <c r="E24" i="15"/>
  <c r="E573" i="15"/>
  <c r="E477" i="15"/>
  <c r="E555" i="15"/>
  <c r="E479" i="15"/>
  <c r="E463" i="15"/>
  <c r="E415" i="15"/>
  <c r="E383" i="15"/>
  <c r="E351" i="15"/>
  <c r="E319" i="15"/>
  <c r="E287" i="15"/>
  <c r="E255" i="15"/>
  <c r="E191" i="15"/>
  <c r="E454" i="15"/>
  <c r="E6" i="15"/>
  <c r="J432" i="8"/>
  <c r="P432" i="8" s="1"/>
  <c r="K432" i="15"/>
  <c r="J248" i="8"/>
  <c r="AN248" i="8" s="1"/>
  <c r="K248" i="15"/>
  <c r="J435" i="8"/>
  <c r="K435" i="15"/>
  <c r="J256" i="8"/>
  <c r="P256" i="8" s="1"/>
  <c r="K256" i="15"/>
  <c r="J439" i="8"/>
  <c r="K439" i="15"/>
  <c r="J487" i="8"/>
  <c r="K487" i="15"/>
  <c r="J259" i="8"/>
  <c r="P259" i="8" s="1"/>
  <c r="K259" i="15"/>
  <c r="J307" i="8"/>
  <c r="P307" i="8" s="1"/>
  <c r="K307" i="15"/>
  <c r="J308" i="8"/>
  <c r="K308" i="15"/>
  <c r="I102" i="8"/>
  <c r="J102" i="15"/>
  <c r="J425" i="8"/>
  <c r="K425" i="15"/>
  <c r="J473" i="8"/>
  <c r="P473" i="8" s="1"/>
  <c r="K473" i="15"/>
  <c r="J245" i="8"/>
  <c r="AO245" i="8" s="1"/>
  <c r="K245" i="15"/>
  <c r="J277" i="8"/>
  <c r="K277" i="15"/>
  <c r="J254" i="8"/>
  <c r="AO254" i="8" s="1"/>
  <c r="K254" i="15"/>
  <c r="J491" i="8"/>
  <c r="K491" i="15"/>
  <c r="I51" i="8"/>
  <c r="J51" i="15"/>
  <c r="I52" i="8"/>
  <c r="J52" i="15"/>
  <c r="J434" i="8"/>
  <c r="K434" i="15"/>
  <c r="J310" i="8"/>
  <c r="P310" i="8" s="1"/>
  <c r="K310" i="15"/>
  <c r="I90" i="8"/>
  <c r="J90" i="15"/>
  <c r="I17" i="8"/>
  <c r="J17" i="15"/>
  <c r="I33" i="8"/>
  <c r="J33" i="15"/>
  <c r="I103" i="8"/>
  <c r="J103" i="15"/>
  <c r="I10" i="8"/>
  <c r="J10" i="15"/>
  <c r="J437" i="8"/>
  <c r="K437" i="15"/>
  <c r="J453" i="8"/>
  <c r="P453" i="8" s="1"/>
  <c r="K453" i="15"/>
  <c r="J469" i="8"/>
  <c r="P469" i="8" s="1"/>
  <c r="K469" i="15"/>
  <c r="J485" i="8"/>
  <c r="P485" i="8" s="1"/>
  <c r="K485" i="15"/>
  <c r="P485" i="15" s="1"/>
  <c r="J225" i="8"/>
  <c r="K225" i="15"/>
  <c r="J241" i="8"/>
  <c r="K241" i="15"/>
  <c r="J257" i="8"/>
  <c r="K257" i="15"/>
  <c r="J273" i="8"/>
  <c r="P273" i="8" s="1"/>
  <c r="K273" i="15"/>
  <c r="J289" i="8"/>
  <c r="K289" i="15"/>
  <c r="J305" i="8"/>
  <c r="K305" i="15"/>
  <c r="J486" i="8"/>
  <c r="P486" i="8" s="1"/>
  <c r="K486" i="15"/>
  <c r="J302" i="8"/>
  <c r="K302" i="15"/>
  <c r="J238" i="8"/>
  <c r="K238" i="15"/>
  <c r="J450" i="8"/>
  <c r="P450" i="8" s="1"/>
  <c r="K450" i="15"/>
  <c r="I112" i="8"/>
  <c r="J112" i="15"/>
  <c r="J518" i="8"/>
  <c r="K518" i="15"/>
  <c r="J501" i="8"/>
  <c r="AZ501" i="8" s="1"/>
  <c r="K501" i="15"/>
  <c r="J514" i="8"/>
  <c r="K514" i="15"/>
  <c r="J498" i="8"/>
  <c r="AV498" i="8" s="1"/>
  <c r="K498" i="15"/>
  <c r="J446" i="8"/>
  <c r="K446" i="15"/>
  <c r="J262" i="8"/>
  <c r="K262" i="15"/>
  <c r="J521" i="8"/>
  <c r="P521" i="8" s="1"/>
  <c r="K521" i="15"/>
  <c r="J505" i="8"/>
  <c r="P505" i="8" s="1"/>
  <c r="K505" i="15"/>
  <c r="J474" i="8"/>
  <c r="AZ474" i="8" s="1"/>
  <c r="K474" i="15"/>
  <c r="I77" i="8"/>
  <c r="J77" i="15"/>
  <c r="J520" i="8"/>
  <c r="AZ520" i="8" s="1"/>
  <c r="K520" i="15"/>
  <c r="J504" i="8"/>
  <c r="P504" i="8" s="1"/>
  <c r="K504" i="15"/>
  <c r="J300" i="8"/>
  <c r="K300" i="15"/>
  <c r="J236" i="8"/>
  <c r="K236" i="15"/>
  <c r="O236" i="15" s="1"/>
  <c r="J511" i="8"/>
  <c r="K511" i="15"/>
  <c r="J232" i="8"/>
  <c r="P232" i="8" s="1"/>
  <c r="K232" i="15"/>
  <c r="I55" i="8"/>
  <c r="J55" i="15"/>
  <c r="I100" i="8"/>
  <c r="J100" i="15"/>
  <c r="I58" i="8"/>
  <c r="J58" i="15"/>
  <c r="I24" i="8"/>
  <c r="J24" i="15"/>
  <c r="I83" i="8"/>
  <c r="J83" i="15"/>
  <c r="I19" i="8"/>
  <c r="J19" i="15"/>
  <c r="I66" i="8"/>
  <c r="J66" i="15"/>
  <c r="J526" i="8"/>
  <c r="K526" i="15"/>
  <c r="Q526" i="15" s="1"/>
  <c r="J517" i="8"/>
  <c r="P517" i="8" s="1"/>
  <c r="K517" i="15"/>
  <c r="J519" i="8"/>
  <c r="AV519" i="8" s="1"/>
  <c r="K519" i="15"/>
  <c r="I105" i="8"/>
  <c r="J105" i="15"/>
  <c r="I41" i="8"/>
  <c r="J41" i="15"/>
  <c r="I84" i="8"/>
  <c r="J84" i="15"/>
  <c r="I32" i="8"/>
  <c r="J32" i="15"/>
  <c r="I99" i="8"/>
  <c r="J99" i="15"/>
  <c r="I35" i="8"/>
  <c r="J35" i="15"/>
  <c r="I82" i="8"/>
  <c r="J82" i="15"/>
  <c r="J475" i="8"/>
  <c r="AV475" i="8" s="1"/>
  <c r="K475" i="15"/>
  <c r="Q475" i="15" s="1"/>
  <c r="J263" i="8"/>
  <c r="P263" i="8" s="1"/>
  <c r="K263" i="15"/>
  <c r="J472" i="8"/>
  <c r="AZ472" i="8" s="1"/>
  <c r="K472" i="15"/>
  <c r="I85" i="8"/>
  <c r="J85" i="15"/>
  <c r="I64" i="8"/>
  <c r="J64" i="15"/>
  <c r="I95" i="8"/>
  <c r="J95" i="15"/>
  <c r="J443" i="8"/>
  <c r="K443" i="15"/>
  <c r="J223" i="8"/>
  <c r="K223" i="15"/>
  <c r="J287" i="8"/>
  <c r="K287" i="15"/>
  <c r="I101" i="8"/>
  <c r="J101" i="15"/>
  <c r="I38" i="8"/>
  <c r="J38" i="15"/>
  <c r="I47" i="8"/>
  <c r="J47" i="15"/>
  <c r="I34" i="8"/>
  <c r="J34" i="15"/>
  <c r="I44" i="8"/>
  <c r="J44" i="15"/>
  <c r="I28" i="8"/>
  <c r="J28" i="15"/>
  <c r="I23" i="8"/>
  <c r="J23" i="15"/>
  <c r="I36" i="8"/>
  <c r="J36" i="15"/>
  <c r="I107" i="8"/>
  <c r="J107" i="15"/>
  <c r="I106" i="8"/>
  <c r="J106" i="15"/>
  <c r="I62" i="8"/>
  <c r="J62" i="15"/>
  <c r="I75" i="8"/>
  <c r="J75" i="15"/>
  <c r="I26" i="8"/>
  <c r="J26" i="15"/>
  <c r="I79" i="8"/>
  <c r="J79" i="15"/>
  <c r="J516" i="8"/>
  <c r="K516" i="15"/>
  <c r="J284" i="8"/>
  <c r="P284" i="8" s="1"/>
  <c r="K284" i="15"/>
  <c r="J523" i="8"/>
  <c r="K523" i="15"/>
  <c r="Q523" i="15" s="1"/>
  <c r="J312" i="8"/>
  <c r="Q312" i="8" s="1"/>
  <c r="K312" i="15"/>
  <c r="J239" i="8"/>
  <c r="K239" i="15"/>
  <c r="I65" i="8"/>
  <c r="J65" i="15"/>
  <c r="J455" i="8"/>
  <c r="K455" i="15"/>
  <c r="Q455" i="15" s="1"/>
  <c r="J227" i="8"/>
  <c r="K227" i="15"/>
  <c r="J275" i="8"/>
  <c r="AK275" i="8" s="1"/>
  <c r="K275" i="15"/>
  <c r="J456" i="8"/>
  <c r="AW456" i="8" s="1"/>
  <c r="K456" i="15"/>
  <c r="J272" i="8"/>
  <c r="K272" i="15"/>
  <c r="J441" i="8"/>
  <c r="K441" i="15"/>
  <c r="J489" i="8"/>
  <c r="K489" i="15"/>
  <c r="J261" i="8"/>
  <c r="K261" i="15"/>
  <c r="J309" i="8"/>
  <c r="K309" i="15"/>
  <c r="J470" i="8"/>
  <c r="K470" i="15"/>
  <c r="J466" i="8"/>
  <c r="P466" i="8" s="1"/>
  <c r="K466" i="15"/>
  <c r="J279" i="8"/>
  <c r="P279" i="8" s="1"/>
  <c r="K279" i="15"/>
  <c r="I81" i="8"/>
  <c r="J81" i="15"/>
  <c r="J524" i="8"/>
  <c r="S524" i="8" s="1"/>
  <c r="K524" i="15"/>
  <c r="J508" i="8"/>
  <c r="K508" i="15"/>
  <c r="J316" i="8"/>
  <c r="AN316" i="8" s="1"/>
  <c r="K316" i="15"/>
  <c r="J252" i="8"/>
  <c r="P252" i="8" s="1"/>
  <c r="K252" i="15"/>
  <c r="J464" i="8"/>
  <c r="P464" i="8" s="1"/>
  <c r="K464" i="15"/>
  <c r="J515" i="8"/>
  <c r="Q515" i="8" s="1"/>
  <c r="K515" i="15"/>
  <c r="J499" i="8"/>
  <c r="K499" i="15"/>
  <c r="J280" i="8"/>
  <c r="AK280" i="8" s="1"/>
  <c r="K280" i="15"/>
  <c r="I108" i="8"/>
  <c r="J108" i="15"/>
  <c r="I78" i="8"/>
  <c r="J78" i="15"/>
  <c r="J483" i="8"/>
  <c r="K483" i="15"/>
  <c r="J271" i="8"/>
  <c r="K271" i="15"/>
  <c r="J228" i="8"/>
  <c r="K228" i="15"/>
  <c r="I67" i="8"/>
  <c r="J67" i="15"/>
  <c r="I14" i="8"/>
  <c r="J14" i="15"/>
  <c r="J431" i="8"/>
  <c r="P431" i="8" s="1"/>
  <c r="K431" i="15"/>
  <c r="Q431" i="15" s="1"/>
  <c r="J447" i="8"/>
  <c r="K447" i="15"/>
  <c r="J463" i="8"/>
  <c r="K463" i="15"/>
  <c r="J479" i="8"/>
  <c r="K479" i="15"/>
  <c r="J219" i="8"/>
  <c r="K219" i="15"/>
  <c r="J235" i="8"/>
  <c r="P235" i="8" s="1"/>
  <c r="K235" i="15"/>
  <c r="J251" i="8"/>
  <c r="K251" i="15"/>
  <c r="J267" i="8"/>
  <c r="K267" i="15"/>
  <c r="J283" i="8"/>
  <c r="K283" i="15"/>
  <c r="J299" i="8"/>
  <c r="K299" i="15"/>
  <c r="J315" i="8"/>
  <c r="K315" i="15"/>
  <c r="J276" i="8"/>
  <c r="K276" i="15"/>
  <c r="J488" i="8"/>
  <c r="K488" i="15"/>
  <c r="Q488" i="15" s="1"/>
  <c r="J424" i="8"/>
  <c r="K424" i="15"/>
  <c r="J304" i="8"/>
  <c r="K304" i="15"/>
  <c r="J240" i="8"/>
  <c r="K240" i="15"/>
  <c r="I70" i="8"/>
  <c r="J70" i="15"/>
  <c r="I61" i="8"/>
  <c r="J61" i="15"/>
  <c r="J433" i="8"/>
  <c r="P433" i="8" s="1"/>
  <c r="K433" i="15"/>
  <c r="J449" i="8"/>
  <c r="K449" i="15"/>
  <c r="N449" i="15" s="1"/>
  <c r="J465" i="8"/>
  <c r="K465" i="15"/>
  <c r="J481" i="8"/>
  <c r="Q481" i="8" s="1"/>
  <c r="K481" i="15"/>
  <c r="J221" i="8"/>
  <c r="P221" i="8" s="1"/>
  <c r="K221" i="15"/>
  <c r="J237" i="8"/>
  <c r="K237" i="15"/>
  <c r="J253" i="8"/>
  <c r="P253" i="8" s="1"/>
  <c r="K253" i="15"/>
  <c r="J269" i="8"/>
  <c r="P269" i="8" s="1"/>
  <c r="K269" i="15"/>
  <c r="J285" i="8"/>
  <c r="P285" i="8" s="1"/>
  <c r="K285" i="15"/>
  <c r="J301" i="8"/>
  <c r="P301" i="8" s="1"/>
  <c r="K301" i="15"/>
  <c r="O301" i="15" s="1"/>
  <c r="J317" i="8"/>
  <c r="K317" i="15"/>
  <c r="J438" i="8"/>
  <c r="K438" i="15"/>
  <c r="J286" i="8"/>
  <c r="AK286" i="8" s="1"/>
  <c r="K286" i="15"/>
  <c r="J222" i="8"/>
  <c r="P222" i="8" s="1"/>
  <c r="K222" i="15"/>
  <c r="I110" i="8"/>
  <c r="J110" i="15"/>
  <c r="J459" i="8"/>
  <c r="K459" i="15"/>
  <c r="J247" i="8"/>
  <c r="AK247" i="8" s="1"/>
  <c r="K247" i="15"/>
  <c r="J292" i="8"/>
  <c r="K292" i="15"/>
  <c r="J224" i="8"/>
  <c r="P224" i="8" s="1"/>
  <c r="K224" i="15"/>
  <c r="I96" i="8"/>
  <c r="J96" i="15"/>
  <c r="I22" i="8"/>
  <c r="J22" i="15"/>
  <c r="I15" i="8"/>
  <c r="J15" i="15"/>
  <c r="J430" i="8"/>
  <c r="K430" i="15"/>
  <c r="J525" i="8"/>
  <c r="AY525" i="8" s="1"/>
  <c r="K525" i="15"/>
  <c r="J246" i="8"/>
  <c r="P246" i="8" s="1"/>
  <c r="K246" i="15"/>
  <c r="J426" i="8"/>
  <c r="P426" i="8" s="1"/>
  <c r="K426" i="15"/>
  <c r="I18" i="8"/>
  <c r="J18" i="15"/>
  <c r="I73" i="8"/>
  <c r="J73" i="15"/>
  <c r="I42" i="8"/>
  <c r="J42" i="15"/>
  <c r="I88" i="8"/>
  <c r="J88" i="15"/>
  <c r="I76" i="8"/>
  <c r="J76" i="15"/>
  <c r="I63" i="8"/>
  <c r="J63" i="15"/>
  <c r="I12" i="8"/>
  <c r="J12" i="15"/>
  <c r="I113" i="8"/>
  <c r="J113" i="15"/>
  <c r="I50" i="8"/>
  <c r="J50" i="15"/>
  <c r="I87" i="8"/>
  <c r="J87" i="15"/>
  <c r="I13" i="8"/>
  <c r="J13" i="15"/>
  <c r="J500" i="8"/>
  <c r="P500" i="8" s="1"/>
  <c r="K500" i="15"/>
  <c r="J220" i="8"/>
  <c r="AO220" i="8" s="1"/>
  <c r="K220" i="15"/>
  <c r="J507" i="8"/>
  <c r="K507" i="15"/>
  <c r="I20" i="8"/>
  <c r="J20" i="15"/>
  <c r="J303" i="8"/>
  <c r="P303" i="8" s="1"/>
  <c r="K303" i="15"/>
  <c r="I46" i="8"/>
  <c r="J46" i="15"/>
  <c r="J471" i="8"/>
  <c r="P471" i="8" s="1"/>
  <c r="K471" i="15"/>
  <c r="J243" i="8"/>
  <c r="K243" i="15"/>
  <c r="J291" i="8"/>
  <c r="P291" i="8" s="1"/>
  <c r="K291" i="15"/>
  <c r="J244" i="8"/>
  <c r="K244" i="15"/>
  <c r="I54" i="8"/>
  <c r="J54" i="15"/>
  <c r="J457" i="8"/>
  <c r="P457" i="8" s="1"/>
  <c r="K457" i="15"/>
  <c r="J229" i="8"/>
  <c r="P229" i="8" s="1"/>
  <c r="K229" i="15"/>
  <c r="J293" i="8"/>
  <c r="P293" i="8" s="1"/>
  <c r="K293" i="15"/>
  <c r="J318" i="8"/>
  <c r="K318" i="15"/>
  <c r="J427" i="8"/>
  <c r="K427" i="15"/>
  <c r="J440" i="8"/>
  <c r="R440" i="8" s="1"/>
  <c r="K440" i="15"/>
  <c r="I56" i="8"/>
  <c r="J56" i="15"/>
  <c r="J510" i="8"/>
  <c r="K510" i="15"/>
  <c r="J490" i="8"/>
  <c r="P490" i="8" s="1"/>
  <c r="K490" i="15"/>
  <c r="J502" i="8"/>
  <c r="P502" i="8" s="1"/>
  <c r="K502" i="15"/>
  <c r="J509" i="8"/>
  <c r="AY509" i="8" s="1"/>
  <c r="K509" i="15"/>
  <c r="I104" i="8"/>
  <c r="J104" i="15"/>
  <c r="I9" i="8"/>
  <c r="J9" i="15"/>
  <c r="I39" i="8"/>
  <c r="J39" i="15"/>
  <c r="I43" i="8"/>
  <c r="J43" i="15"/>
  <c r="I27" i="8"/>
  <c r="J27" i="15"/>
  <c r="I59" i="8"/>
  <c r="J59" i="15"/>
  <c r="J429" i="8"/>
  <c r="K429" i="15"/>
  <c r="J445" i="8"/>
  <c r="K445" i="15"/>
  <c r="J461" i="8"/>
  <c r="P461" i="8" s="1"/>
  <c r="K461" i="15"/>
  <c r="J477" i="8"/>
  <c r="K477" i="15"/>
  <c r="J493" i="8"/>
  <c r="K493" i="15"/>
  <c r="J233" i="8"/>
  <c r="K233" i="15"/>
  <c r="J249" i="8"/>
  <c r="P249" i="8" s="1"/>
  <c r="K249" i="15"/>
  <c r="J265" i="8"/>
  <c r="K265" i="15"/>
  <c r="J281" i="8"/>
  <c r="K281" i="15"/>
  <c r="J297" i="8"/>
  <c r="K297" i="15"/>
  <c r="J313" i="8"/>
  <c r="Q313" i="8" s="1"/>
  <c r="K313" i="15"/>
  <c r="J454" i="8"/>
  <c r="P454" i="8" s="1"/>
  <c r="K454" i="15"/>
  <c r="J270" i="8"/>
  <c r="K270" i="15"/>
  <c r="J482" i="8"/>
  <c r="P482" i="8" s="1"/>
  <c r="K482" i="15"/>
  <c r="J462" i="8"/>
  <c r="K462" i="15"/>
  <c r="J278" i="8"/>
  <c r="P278" i="8" s="1"/>
  <c r="K278" i="15"/>
  <c r="J522" i="8"/>
  <c r="R522" i="8" s="1"/>
  <c r="K522" i="15"/>
  <c r="J506" i="8"/>
  <c r="K506" i="15"/>
  <c r="J478" i="8"/>
  <c r="K478" i="15"/>
  <c r="J294" i="8"/>
  <c r="P294" i="8" s="1"/>
  <c r="K294" i="15"/>
  <c r="J230" i="8"/>
  <c r="K230" i="15"/>
  <c r="O230" i="15" s="1"/>
  <c r="J513" i="8"/>
  <c r="K513" i="15"/>
  <c r="J497" i="8"/>
  <c r="P497" i="8" s="1"/>
  <c r="K497" i="15"/>
  <c r="J442" i="8"/>
  <c r="AW442" i="8" s="1"/>
  <c r="K442" i="15"/>
  <c r="I80" i="8"/>
  <c r="J80" i="15"/>
  <c r="I11" i="8"/>
  <c r="J11" i="15"/>
  <c r="J512" i="8"/>
  <c r="Q512" i="8" s="1"/>
  <c r="K512" i="15"/>
  <c r="J496" i="8"/>
  <c r="AZ496" i="8" s="1"/>
  <c r="K496" i="15"/>
  <c r="J268" i="8"/>
  <c r="K268" i="15"/>
  <c r="J448" i="8"/>
  <c r="AY448" i="8" s="1"/>
  <c r="K448" i="15"/>
  <c r="J503" i="8"/>
  <c r="K503" i="15"/>
  <c r="J296" i="8"/>
  <c r="K296" i="15"/>
  <c r="I89" i="8"/>
  <c r="J89" i="15"/>
  <c r="I25" i="8"/>
  <c r="J25" i="15"/>
  <c r="I68" i="8"/>
  <c r="J68" i="15"/>
  <c r="I40" i="8"/>
  <c r="J40" i="15"/>
  <c r="I8" i="8"/>
  <c r="J8" i="15"/>
  <c r="I53" i="8"/>
  <c r="J53" i="15"/>
  <c r="I98" i="8"/>
  <c r="J98" i="15"/>
  <c r="J494" i="8"/>
  <c r="K494" i="15"/>
  <c r="J458" i="8"/>
  <c r="K458" i="15"/>
  <c r="J480" i="8"/>
  <c r="K480" i="15"/>
  <c r="J495" i="8"/>
  <c r="K495" i="15"/>
  <c r="J264" i="8"/>
  <c r="K264" i="15"/>
  <c r="I71" i="8"/>
  <c r="J71" i="15"/>
  <c r="I7" i="8"/>
  <c r="J7" i="15"/>
  <c r="I48" i="8"/>
  <c r="J48" i="15"/>
  <c r="I16" i="8"/>
  <c r="J16" i="15"/>
  <c r="I69" i="8"/>
  <c r="J69" i="15"/>
  <c r="I114" i="8"/>
  <c r="J114" i="15"/>
  <c r="J451" i="8"/>
  <c r="K451" i="15"/>
  <c r="J231" i="8"/>
  <c r="K231" i="15"/>
  <c r="J295" i="8"/>
  <c r="AO295" i="8" s="1"/>
  <c r="K295" i="15"/>
  <c r="J288" i="8"/>
  <c r="K288" i="15"/>
  <c r="I21" i="8"/>
  <c r="J21" i="15"/>
  <c r="I30" i="8"/>
  <c r="J30" i="15"/>
  <c r="I31" i="8"/>
  <c r="J31" i="15"/>
  <c r="J467" i="8"/>
  <c r="K467" i="15"/>
  <c r="J255" i="8"/>
  <c r="P255" i="8" s="1"/>
  <c r="K255" i="15"/>
  <c r="J311" i="8"/>
  <c r="K311" i="15"/>
  <c r="J260" i="8"/>
  <c r="P260" i="8" s="1"/>
  <c r="K260" i="15"/>
  <c r="I37" i="8"/>
  <c r="J37" i="15"/>
  <c r="I111" i="8"/>
  <c r="J111" i="15"/>
  <c r="I94" i="8"/>
  <c r="J94" i="15"/>
  <c r="I86" i="8"/>
  <c r="J86" i="15"/>
  <c r="I60" i="8"/>
  <c r="J60" i="15"/>
  <c r="I57" i="8"/>
  <c r="J57" i="15"/>
  <c r="I29" i="8"/>
  <c r="J29" i="15"/>
  <c r="I91" i="8"/>
  <c r="J91" i="15"/>
  <c r="I74" i="8"/>
  <c r="J74" i="15"/>
  <c r="I97" i="8"/>
  <c r="J97" i="15"/>
  <c r="I49" i="8"/>
  <c r="J49" i="15"/>
  <c r="I93" i="8"/>
  <c r="J93" i="15"/>
  <c r="I45" i="8"/>
  <c r="J45" i="15"/>
  <c r="AM251" i="8" l="1"/>
  <c r="AO251" i="8"/>
  <c r="AY519" i="8"/>
  <c r="AN238" i="8"/>
  <c r="AO238" i="8"/>
  <c r="BE593" i="8"/>
  <c r="AO264" i="8"/>
  <c r="AN264" i="8"/>
  <c r="AU392" i="8"/>
  <c r="AQ392" i="8"/>
  <c r="AW463" i="8"/>
  <c r="AV463" i="8"/>
  <c r="AW462" i="8"/>
  <c r="AV462" i="8"/>
  <c r="AL237" i="8"/>
  <c r="AK237" i="8"/>
  <c r="AO277" i="8"/>
  <c r="AL277" i="8"/>
  <c r="AT395" i="8"/>
  <c r="AQ395" i="8"/>
  <c r="AQ331" i="8"/>
  <c r="R331" i="8"/>
  <c r="AP331" i="8"/>
  <c r="AD153" i="8"/>
  <c r="AZ481" i="8"/>
  <c r="AR362" i="8"/>
  <c r="AT362" i="8"/>
  <c r="AZ510" i="8"/>
  <c r="AV510" i="8"/>
  <c r="AY442" i="8"/>
  <c r="R442" i="8"/>
  <c r="AK272" i="8"/>
  <c r="AM272" i="8"/>
  <c r="Q245" i="8"/>
  <c r="AM245" i="8"/>
  <c r="AZ425" i="8"/>
  <c r="Q425" i="8"/>
  <c r="AL308" i="8"/>
  <c r="AK308" i="8"/>
  <c r="BE528" i="8"/>
  <c r="R528" i="8"/>
  <c r="AN280" i="8"/>
  <c r="Q280" i="8"/>
  <c r="AG165" i="8"/>
  <c r="R165" i="8"/>
  <c r="AR397" i="8"/>
  <c r="R397" i="8"/>
  <c r="AQ397" i="8"/>
  <c r="BB530" i="8"/>
  <c r="Q530" i="8"/>
  <c r="X77" i="8"/>
  <c r="R77" i="8"/>
  <c r="AG147" i="8"/>
  <c r="AY475" i="8"/>
  <c r="AZ480" i="8"/>
  <c r="AV480" i="8"/>
  <c r="AU421" i="8"/>
  <c r="AT421" i="8"/>
  <c r="BB528" i="8"/>
  <c r="AM316" i="8"/>
  <c r="AO316" i="8"/>
  <c r="Q248" i="8"/>
  <c r="AO248" i="8"/>
  <c r="AW509" i="8"/>
  <c r="AD165" i="8"/>
  <c r="BD561" i="8"/>
  <c r="AZ456" i="8"/>
  <c r="AH163" i="8"/>
  <c r="AN243" i="8"/>
  <c r="AO243" i="8"/>
  <c r="AN220" i="8"/>
  <c r="AL220" i="8"/>
  <c r="AL247" i="8"/>
  <c r="AN247" i="8"/>
  <c r="P87" i="8"/>
  <c r="Q87" i="8"/>
  <c r="S543" i="8"/>
  <c r="R543" i="8"/>
  <c r="AR412" i="8"/>
  <c r="AP412" i="8"/>
  <c r="Q354" i="8"/>
  <c r="AS354" i="8"/>
  <c r="Z104" i="8"/>
  <c r="AZ440" i="8"/>
  <c r="Y99" i="8"/>
  <c r="Y102" i="8"/>
  <c r="AY510" i="8"/>
  <c r="AK295" i="8"/>
  <c r="Q295" i="8"/>
  <c r="AZ443" i="8"/>
  <c r="R443" i="8"/>
  <c r="P501" i="8"/>
  <c r="AV501" i="8"/>
  <c r="AG163" i="8"/>
  <c r="AQ373" i="8"/>
  <c r="AS373" i="8"/>
  <c r="AP354" i="8"/>
  <c r="AU354" i="8"/>
  <c r="X45" i="8"/>
  <c r="Z73" i="8"/>
  <c r="BD528" i="8"/>
  <c r="BE558" i="8"/>
  <c r="AZ448" i="8"/>
  <c r="AV448" i="8"/>
  <c r="P506" i="8"/>
  <c r="Q506" i="8"/>
  <c r="AC102" i="8"/>
  <c r="AG121" i="8"/>
  <c r="BD577" i="8"/>
  <c r="AW451" i="8"/>
  <c r="AV451" i="8"/>
  <c r="AR395" i="8"/>
  <c r="AS395" i="8"/>
  <c r="AY496" i="8"/>
  <c r="AV496" i="8"/>
  <c r="Q251" i="8"/>
  <c r="AN251" i="8"/>
  <c r="P463" i="8"/>
  <c r="Q463" i="8"/>
  <c r="AO275" i="8"/>
  <c r="AL275" i="8"/>
  <c r="AQ371" i="8"/>
  <c r="AR371" i="8"/>
  <c r="P77" i="8"/>
  <c r="Q77" i="8"/>
  <c r="AW443" i="8"/>
  <c r="Z99" i="8"/>
  <c r="AD118" i="8"/>
  <c r="AH165" i="8"/>
  <c r="AQ353" i="8"/>
  <c r="AP353" i="8"/>
  <c r="AZ442" i="8"/>
  <c r="AY480" i="8"/>
  <c r="AZ506" i="8"/>
  <c r="AN225" i="8"/>
  <c r="AM225" i="8"/>
  <c r="AZ525" i="8"/>
  <c r="AL238" i="8"/>
  <c r="AK238" i="8"/>
  <c r="AH118" i="8"/>
  <c r="BB564" i="8"/>
  <c r="AO286" i="8"/>
  <c r="AN286" i="8"/>
  <c r="AL254" i="8"/>
  <c r="AK254" i="8"/>
  <c r="BD558" i="8"/>
  <c r="AA73" i="8"/>
  <c r="AC99" i="8"/>
  <c r="AY472" i="8"/>
  <c r="BB580" i="8"/>
  <c r="BD530" i="8"/>
  <c r="AR392" i="8"/>
  <c r="AP392" i="8"/>
  <c r="Q440" i="8"/>
  <c r="AV440" i="8"/>
  <c r="AW481" i="8"/>
  <c r="AV481" i="8"/>
  <c r="AL316" i="8"/>
  <c r="AK316" i="8"/>
  <c r="P248" i="8"/>
  <c r="AL248" i="8"/>
  <c r="AC77" i="8"/>
  <c r="BB543" i="8"/>
  <c r="P295" i="8"/>
  <c r="AL295" i="8"/>
  <c r="AM237" i="8"/>
  <c r="AN237" i="8"/>
  <c r="AS412" i="8"/>
  <c r="AT412" i="8"/>
  <c r="AU331" i="8"/>
  <c r="AS331" i="8"/>
  <c r="AQ319" i="8"/>
  <c r="AP319" i="8"/>
  <c r="X87" i="8"/>
  <c r="X71" i="8"/>
  <c r="BB577" i="8"/>
  <c r="AY474" i="8"/>
  <c r="AZ463" i="8"/>
  <c r="BC530" i="8"/>
  <c r="P438" i="8"/>
  <c r="AV438" i="8"/>
  <c r="Q509" i="8"/>
  <c r="AV509" i="8"/>
  <c r="AO247" i="8"/>
  <c r="AM247" i="8"/>
  <c r="AO272" i="8"/>
  <c r="AN272" i="8"/>
  <c r="AN275" i="8"/>
  <c r="AM275" i="8"/>
  <c r="P520" i="8"/>
  <c r="AV520" i="8"/>
  <c r="AL245" i="8"/>
  <c r="AK245" i="8"/>
  <c r="AM308" i="8"/>
  <c r="AO308" i="8"/>
  <c r="AY443" i="8"/>
  <c r="Y104" i="8"/>
  <c r="AE163" i="8"/>
  <c r="R255" i="15"/>
  <c r="S255" i="15"/>
  <c r="R56" i="15"/>
  <c r="S56" i="15"/>
  <c r="S376" i="15"/>
  <c r="R376" i="15"/>
  <c r="R173" i="15"/>
  <c r="S173" i="15"/>
  <c r="R138" i="15"/>
  <c r="S138" i="15"/>
  <c r="S314" i="15"/>
  <c r="R314" i="15"/>
  <c r="R139" i="15"/>
  <c r="S139" i="15"/>
  <c r="R491" i="15"/>
  <c r="S491" i="15"/>
  <c r="S268" i="15"/>
  <c r="R268" i="15"/>
  <c r="R185" i="15"/>
  <c r="S185" i="15"/>
  <c r="S286" i="15"/>
  <c r="R286" i="15"/>
  <c r="R575" i="15"/>
  <c r="S575" i="15"/>
  <c r="R247" i="15"/>
  <c r="S247" i="15"/>
  <c r="R471" i="15"/>
  <c r="S471" i="15"/>
  <c r="R128" i="15"/>
  <c r="S128" i="15"/>
  <c r="S256" i="15"/>
  <c r="R256" i="15"/>
  <c r="R528" i="15"/>
  <c r="S528" i="15"/>
  <c r="R133" i="15"/>
  <c r="S133" i="15"/>
  <c r="R325" i="15"/>
  <c r="S325" i="15"/>
  <c r="R18" i="15"/>
  <c r="S18" i="15"/>
  <c r="S370" i="15"/>
  <c r="R370" i="15"/>
  <c r="R562" i="15"/>
  <c r="S562" i="15"/>
  <c r="R529" i="15"/>
  <c r="S529" i="15"/>
  <c r="R115" i="15"/>
  <c r="S115" i="15"/>
  <c r="R451" i="15"/>
  <c r="S451" i="15"/>
  <c r="R52" i="15"/>
  <c r="S52" i="15"/>
  <c r="S308" i="15"/>
  <c r="R308" i="15"/>
  <c r="R533" i="15"/>
  <c r="S533" i="15"/>
  <c r="R113" i="15"/>
  <c r="S113" i="15"/>
  <c r="R241" i="15"/>
  <c r="S241" i="15"/>
  <c r="R29" i="15"/>
  <c r="S29" i="15"/>
  <c r="S234" i="15"/>
  <c r="R234" i="15"/>
  <c r="R203" i="15"/>
  <c r="S203" i="15"/>
  <c r="R12" i="15"/>
  <c r="S12" i="15"/>
  <c r="R460" i="15"/>
  <c r="S460" i="15"/>
  <c r="R217" i="15"/>
  <c r="S217" i="15"/>
  <c r="R150" i="15"/>
  <c r="S150" i="15"/>
  <c r="S278" i="15"/>
  <c r="R278" i="15"/>
  <c r="R597" i="15"/>
  <c r="S597" i="15"/>
  <c r="R525" i="15"/>
  <c r="S525" i="15"/>
  <c r="R520" i="15"/>
  <c r="S520" i="15"/>
  <c r="R381" i="15"/>
  <c r="S381" i="15"/>
  <c r="R474" i="15"/>
  <c r="S474" i="15"/>
  <c r="R572" i="15"/>
  <c r="S572" i="15"/>
  <c r="CV6" i="15"/>
  <c r="R6" i="15"/>
  <c r="S6" i="15"/>
  <c r="R287" i="15"/>
  <c r="S287" i="15"/>
  <c r="R415" i="15"/>
  <c r="S415" i="15"/>
  <c r="R477" i="15"/>
  <c r="S477" i="15"/>
  <c r="R88" i="15"/>
  <c r="S88" i="15"/>
  <c r="S216" i="15"/>
  <c r="R216" i="15"/>
  <c r="S408" i="15"/>
  <c r="R408" i="15"/>
  <c r="R536" i="15"/>
  <c r="S536" i="15"/>
  <c r="R45" i="15"/>
  <c r="S45" i="15"/>
  <c r="R221" i="15"/>
  <c r="S221" i="15"/>
  <c r="R10" i="15"/>
  <c r="S10" i="15"/>
  <c r="S186" i="15"/>
  <c r="R186" i="15"/>
  <c r="S362" i="15"/>
  <c r="R362" i="15"/>
  <c r="R538" i="15"/>
  <c r="S538" i="15"/>
  <c r="R11" i="15"/>
  <c r="S11" i="15"/>
  <c r="R187" i="15"/>
  <c r="S187" i="15"/>
  <c r="R347" i="15"/>
  <c r="S347" i="15"/>
  <c r="R579" i="15"/>
  <c r="S579" i="15"/>
  <c r="R140" i="15"/>
  <c r="S140" i="15"/>
  <c r="S300" i="15"/>
  <c r="R300" i="15"/>
  <c r="R540" i="15"/>
  <c r="S540" i="15"/>
  <c r="R73" i="15"/>
  <c r="S73" i="15"/>
  <c r="R233" i="15"/>
  <c r="S233" i="15"/>
  <c r="R30" i="15"/>
  <c r="S30" i="15"/>
  <c r="R110" i="15"/>
  <c r="S110" i="15"/>
  <c r="R174" i="15"/>
  <c r="S174" i="15"/>
  <c r="S238" i="15"/>
  <c r="R238" i="15"/>
  <c r="S302" i="15"/>
  <c r="R302" i="15"/>
  <c r="S390" i="15"/>
  <c r="R390" i="15"/>
  <c r="R462" i="15"/>
  <c r="S462" i="15"/>
  <c r="R526" i="15"/>
  <c r="S526" i="15"/>
  <c r="R590" i="15"/>
  <c r="S590" i="15"/>
  <c r="R433" i="15"/>
  <c r="S433" i="15"/>
  <c r="R7" i="15"/>
  <c r="S7" i="15"/>
  <c r="R71" i="15"/>
  <c r="S71" i="15"/>
  <c r="R135" i="15"/>
  <c r="S135" i="15"/>
  <c r="R199" i="15"/>
  <c r="S199" i="15"/>
  <c r="R263" i="15"/>
  <c r="S263" i="15"/>
  <c r="R343" i="15"/>
  <c r="S343" i="15"/>
  <c r="R423" i="15"/>
  <c r="S423" i="15"/>
  <c r="R487" i="15"/>
  <c r="S487" i="15"/>
  <c r="R429" i="15"/>
  <c r="S429" i="15"/>
  <c r="R16" i="15"/>
  <c r="S16" i="15"/>
  <c r="R80" i="15"/>
  <c r="S80" i="15"/>
  <c r="R144" i="15"/>
  <c r="S144" i="15"/>
  <c r="S208" i="15"/>
  <c r="R208" i="15"/>
  <c r="S272" i="15"/>
  <c r="R272" i="15"/>
  <c r="S336" i="15"/>
  <c r="R336" i="15"/>
  <c r="S416" i="15"/>
  <c r="R416" i="15"/>
  <c r="R480" i="15"/>
  <c r="S480" i="15"/>
  <c r="R544" i="15"/>
  <c r="S544" i="15"/>
  <c r="R449" i="15"/>
  <c r="S449" i="15"/>
  <c r="R21" i="15"/>
  <c r="S21" i="15"/>
  <c r="R85" i="15"/>
  <c r="S85" i="15"/>
  <c r="R149" i="15"/>
  <c r="S149" i="15"/>
  <c r="R213" i="15"/>
  <c r="S213" i="15"/>
  <c r="R277" i="15"/>
  <c r="S277" i="15"/>
  <c r="R341" i="15"/>
  <c r="S341" i="15"/>
  <c r="R22" i="15"/>
  <c r="S22" i="15"/>
  <c r="R34" i="15"/>
  <c r="S34" i="15"/>
  <c r="R98" i="15"/>
  <c r="S98" i="15"/>
  <c r="R162" i="15"/>
  <c r="S162" i="15"/>
  <c r="S226" i="15"/>
  <c r="R226" i="15"/>
  <c r="S290" i="15"/>
  <c r="R290" i="15"/>
  <c r="S386" i="15"/>
  <c r="R386" i="15"/>
  <c r="R450" i="15"/>
  <c r="S450" i="15"/>
  <c r="R514" i="15"/>
  <c r="S514" i="15"/>
  <c r="R578" i="15"/>
  <c r="S578" i="15"/>
  <c r="R583" i="15"/>
  <c r="S583" i="15"/>
  <c r="R581" i="15"/>
  <c r="S581" i="15"/>
  <c r="R67" i="15"/>
  <c r="S67" i="15"/>
  <c r="R131" i="15"/>
  <c r="S131" i="15"/>
  <c r="R195" i="15"/>
  <c r="S195" i="15"/>
  <c r="R259" i="15"/>
  <c r="S259" i="15"/>
  <c r="R323" i="15"/>
  <c r="S323" i="15"/>
  <c r="R403" i="15"/>
  <c r="S403" i="15"/>
  <c r="R467" i="15"/>
  <c r="S467" i="15"/>
  <c r="R563" i="15"/>
  <c r="S563" i="15"/>
  <c r="R585" i="15"/>
  <c r="S585" i="15"/>
  <c r="R68" i="15"/>
  <c r="S68" i="15"/>
  <c r="R132" i="15"/>
  <c r="S132" i="15"/>
  <c r="S196" i="15"/>
  <c r="R196" i="15"/>
  <c r="S260" i="15"/>
  <c r="R260" i="15"/>
  <c r="S340" i="15"/>
  <c r="R340" i="15"/>
  <c r="S404" i="15"/>
  <c r="R404" i="15"/>
  <c r="R468" i="15"/>
  <c r="S468" i="15"/>
  <c r="R532" i="15"/>
  <c r="S532" i="15"/>
  <c r="R596" i="15"/>
  <c r="S596" i="15"/>
  <c r="R577" i="15"/>
  <c r="S577" i="15"/>
  <c r="R65" i="15"/>
  <c r="S65" i="15"/>
  <c r="R129" i="15"/>
  <c r="S129" i="15"/>
  <c r="R193" i="15"/>
  <c r="S193" i="15"/>
  <c r="R257" i="15"/>
  <c r="S257" i="15"/>
  <c r="R321" i="15"/>
  <c r="S321" i="15"/>
  <c r="R47" i="15"/>
  <c r="S47" i="15"/>
  <c r="R93" i="15"/>
  <c r="S93" i="15"/>
  <c r="R301" i="15"/>
  <c r="S301" i="15"/>
  <c r="R74" i="15"/>
  <c r="S74" i="15"/>
  <c r="S282" i="15"/>
  <c r="R282" i="15"/>
  <c r="R506" i="15"/>
  <c r="S506" i="15"/>
  <c r="R43" i="15"/>
  <c r="S43" i="15"/>
  <c r="R251" i="15"/>
  <c r="S251" i="15"/>
  <c r="R475" i="15"/>
  <c r="S475" i="15"/>
  <c r="R60" i="15"/>
  <c r="S60" i="15"/>
  <c r="S284" i="15"/>
  <c r="R284" i="15"/>
  <c r="R508" i="15"/>
  <c r="S508" i="15"/>
  <c r="R41" i="15"/>
  <c r="S41" i="15"/>
  <c r="R265" i="15"/>
  <c r="S265" i="15"/>
  <c r="R14" i="15"/>
  <c r="S14" i="15"/>
  <c r="R102" i="15"/>
  <c r="S102" i="15"/>
  <c r="R166" i="15"/>
  <c r="S166" i="15"/>
  <c r="S230" i="15"/>
  <c r="R230" i="15"/>
  <c r="S294" i="15"/>
  <c r="R294" i="15"/>
  <c r="S358" i="15"/>
  <c r="R358" i="15"/>
  <c r="R470" i="15"/>
  <c r="S470" i="15"/>
  <c r="R534" i="15"/>
  <c r="S534" i="15"/>
  <c r="R598" i="15"/>
  <c r="S598" i="15"/>
  <c r="R453" i="15"/>
  <c r="S453" i="15"/>
  <c r="R15" i="15"/>
  <c r="S15" i="15"/>
  <c r="R95" i="15"/>
  <c r="S95" i="15"/>
  <c r="R159" i="15"/>
  <c r="S159" i="15"/>
  <c r="R239" i="15"/>
  <c r="S239" i="15"/>
  <c r="R367" i="15"/>
  <c r="S367" i="15"/>
  <c r="R499" i="15"/>
  <c r="S499" i="15"/>
  <c r="R8" i="15"/>
  <c r="S8" i="15"/>
  <c r="R136" i="15"/>
  <c r="S136" i="15"/>
  <c r="S264" i="15"/>
  <c r="R264" i="15"/>
  <c r="S424" i="15"/>
  <c r="R424" i="15"/>
  <c r="R552" i="15"/>
  <c r="S552" i="15"/>
  <c r="R61" i="15"/>
  <c r="S61" i="15"/>
  <c r="R237" i="15"/>
  <c r="S237" i="15"/>
  <c r="R38" i="15"/>
  <c r="S38" i="15"/>
  <c r="R154" i="15"/>
  <c r="S154" i="15"/>
  <c r="S330" i="15"/>
  <c r="R330" i="15"/>
  <c r="R522" i="15"/>
  <c r="S522" i="15"/>
  <c r="R553" i="15"/>
  <c r="S553" i="15"/>
  <c r="R171" i="15"/>
  <c r="S171" i="15"/>
  <c r="R411" i="15"/>
  <c r="S411" i="15"/>
  <c r="R28" i="15"/>
  <c r="S28" i="15"/>
  <c r="S236" i="15"/>
  <c r="R236" i="15"/>
  <c r="S412" i="15"/>
  <c r="R412" i="15"/>
  <c r="R457" i="15"/>
  <c r="S457" i="15"/>
  <c r="R169" i="15"/>
  <c r="S169" i="15"/>
  <c r="R329" i="15"/>
  <c r="S329" i="15"/>
  <c r="R555" i="15"/>
  <c r="S555" i="15"/>
  <c r="S184" i="15"/>
  <c r="R184" i="15"/>
  <c r="R504" i="15"/>
  <c r="S504" i="15"/>
  <c r="R509" i="15"/>
  <c r="S509" i="15"/>
  <c r="R315" i="15"/>
  <c r="S315" i="15"/>
  <c r="R92" i="15"/>
  <c r="S92" i="15"/>
  <c r="R25" i="15"/>
  <c r="S25" i="15"/>
  <c r="R393" i="15"/>
  <c r="S393" i="15"/>
  <c r="S222" i="15"/>
  <c r="R222" i="15"/>
  <c r="R510" i="15"/>
  <c r="S510" i="15"/>
  <c r="R55" i="15"/>
  <c r="S55" i="15"/>
  <c r="R407" i="15"/>
  <c r="S407" i="15"/>
  <c r="R589" i="15"/>
  <c r="S589" i="15"/>
  <c r="R64" i="15"/>
  <c r="S64" i="15"/>
  <c r="S192" i="15"/>
  <c r="R192" i="15"/>
  <c r="S400" i="15"/>
  <c r="R400" i="15"/>
  <c r="R593" i="15"/>
  <c r="S593" i="15"/>
  <c r="R197" i="15"/>
  <c r="S197" i="15"/>
  <c r="R82" i="15"/>
  <c r="S82" i="15"/>
  <c r="S210" i="15"/>
  <c r="R210" i="15"/>
  <c r="S274" i="15"/>
  <c r="R274" i="15"/>
  <c r="R434" i="15"/>
  <c r="S434" i="15"/>
  <c r="R551" i="15"/>
  <c r="S551" i="15"/>
  <c r="R243" i="15"/>
  <c r="S243" i="15"/>
  <c r="R307" i="15"/>
  <c r="S307" i="15"/>
  <c r="R387" i="15"/>
  <c r="S387" i="15"/>
  <c r="R527" i="15"/>
  <c r="S527" i="15"/>
  <c r="R116" i="15"/>
  <c r="S116" i="15"/>
  <c r="S244" i="15"/>
  <c r="R244" i="15"/>
  <c r="R580" i="15"/>
  <c r="S580" i="15"/>
  <c r="R417" i="15"/>
  <c r="S417" i="15"/>
  <c r="S382" i="15"/>
  <c r="R382" i="15"/>
  <c r="R461" i="15"/>
  <c r="S461" i="15"/>
  <c r="R427" i="15"/>
  <c r="S427" i="15"/>
  <c r="S204" i="15"/>
  <c r="R204" i="15"/>
  <c r="R409" i="15"/>
  <c r="S409" i="15"/>
  <c r="R438" i="15"/>
  <c r="S438" i="15"/>
  <c r="R591" i="15"/>
  <c r="S591" i="15"/>
  <c r="R143" i="15"/>
  <c r="S143" i="15"/>
  <c r="R335" i="15"/>
  <c r="S335" i="15"/>
  <c r="R104" i="15"/>
  <c r="S104" i="15"/>
  <c r="S232" i="15"/>
  <c r="R232" i="15"/>
  <c r="R13" i="15"/>
  <c r="S13" i="15"/>
  <c r="S298" i="15"/>
  <c r="R298" i="15"/>
  <c r="R379" i="15"/>
  <c r="S379" i="15"/>
  <c r="R172" i="15"/>
  <c r="S172" i="15"/>
  <c r="R281" i="15"/>
  <c r="S281" i="15"/>
  <c r="R454" i="15"/>
  <c r="S454" i="15"/>
  <c r="R319" i="15"/>
  <c r="S319" i="15"/>
  <c r="R463" i="15"/>
  <c r="S463" i="15"/>
  <c r="R573" i="15"/>
  <c r="S573" i="15"/>
  <c r="R120" i="15"/>
  <c r="S120" i="15"/>
  <c r="R440" i="15"/>
  <c r="S440" i="15"/>
  <c r="R584" i="15"/>
  <c r="S584" i="15"/>
  <c r="R77" i="15"/>
  <c r="S77" i="15"/>
  <c r="R269" i="15"/>
  <c r="S269" i="15"/>
  <c r="R42" i="15"/>
  <c r="S42" i="15"/>
  <c r="S218" i="15"/>
  <c r="R218" i="15"/>
  <c r="S410" i="15"/>
  <c r="R410" i="15"/>
  <c r="R586" i="15"/>
  <c r="S586" i="15"/>
  <c r="R59" i="15"/>
  <c r="S59" i="15"/>
  <c r="R219" i="15"/>
  <c r="S219" i="15"/>
  <c r="R395" i="15"/>
  <c r="S395" i="15"/>
  <c r="R561" i="15"/>
  <c r="S561" i="15"/>
  <c r="S188" i="15"/>
  <c r="R188" i="15"/>
  <c r="S364" i="15"/>
  <c r="R364" i="15"/>
  <c r="R588" i="15"/>
  <c r="S588" i="15"/>
  <c r="R121" i="15"/>
  <c r="S121" i="15"/>
  <c r="R297" i="15"/>
  <c r="S297" i="15"/>
  <c r="R54" i="15"/>
  <c r="S54" i="15"/>
  <c r="R126" i="15"/>
  <c r="S126" i="15"/>
  <c r="S190" i="15"/>
  <c r="R190" i="15"/>
  <c r="S254" i="15"/>
  <c r="R254" i="15"/>
  <c r="S318" i="15"/>
  <c r="R318" i="15"/>
  <c r="S414" i="15"/>
  <c r="R414" i="15"/>
  <c r="R478" i="15"/>
  <c r="S478" i="15"/>
  <c r="R542" i="15"/>
  <c r="S542" i="15"/>
  <c r="R515" i="15"/>
  <c r="S515" i="15"/>
  <c r="R469" i="15"/>
  <c r="S469" i="15"/>
  <c r="R23" i="15"/>
  <c r="S23" i="15"/>
  <c r="R87" i="15"/>
  <c r="S87" i="15"/>
  <c r="R151" i="15"/>
  <c r="S151" i="15"/>
  <c r="R215" i="15"/>
  <c r="S215" i="15"/>
  <c r="R279" i="15"/>
  <c r="S279" i="15"/>
  <c r="R359" i="15"/>
  <c r="S359" i="15"/>
  <c r="R439" i="15"/>
  <c r="S439" i="15"/>
  <c r="R507" i="15"/>
  <c r="S507" i="15"/>
  <c r="R501" i="15"/>
  <c r="S501" i="15"/>
  <c r="R32" i="15"/>
  <c r="S32" i="15"/>
  <c r="R96" i="15"/>
  <c r="S96" i="15"/>
  <c r="R160" i="15"/>
  <c r="S160" i="15"/>
  <c r="S224" i="15"/>
  <c r="R224" i="15"/>
  <c r="S288" i="15"/>
  <c r="R288" i="15"/>
  <c r="S352" i="15"/>
  <c r="R352" i="15"/>
  <c r="S432" i="15"/>
  <c r="R432" i="15"/>
  <c r="R496" i="15"/>
  <c r="S496" i="15"/>
  <c r="R560" i="15"/>
  <c r="S560" i="15"/>
  <c r="R497" i="15"/>
  <c r="S497" i="15"/>
  <c r="R37" i="15"/>
  <c r="S37" i="15"/>
  <c r="R101" i="15"/>
  <c r="S101" i="15"/>
  <c r="R165" i="15"/>
  <c r="S165" i="15"/>
  <c r="R229" i="15"/>
  <c r="S229" i="15"/>
  <c r="R293" i="15"/>
  <c r="S293" i="15"/>
  <c r="R373" i="15"/>
  <c r="S373" i="15"/>
  <c r="R62" i="15"/>
  <c r="S62" i="15"/>
  <c r="R50" i="15"/>
  <c r="S50" i="15"/>
  <c r="R114" i="15"/>
  <c r="S114" i="15"/>
  <c r="S178" i="15"/>
  <c r="R178" i="15"/>
  <c r="S242" i="15"/>
  <c r="R242" i="15"/>
  <c r="S306" i="15"/>
  <c r="R306" i="15"/>
  <c r="S402" i="15"/>
  <c r="R402" i="15"/>
  <c r="R466" i="15"/>
  <c r="S466" i="15"/>
  <c r="R530" i="15"/>
  <c r="S530" i="15"/>
  <c r="R594" i="15"/>
  <c r="S594" i="15"/>
  <c r="R441" i="15"/>
  <c r="S441" i="15"/>
  <c r="R19" i="15"/>
  <c r="S19" i="15"/>
  <c r="R83" i="15"/>
  <c r="S83" i="15"/>
  <c r="R147" i="15"/>
  <c r="S147" i="15"/>
  <c r="R211" i="15"/>
  <c r="S211" i="15"/>
  <c r="R275" i="15"/>
  <c r="S275" i="15"/>
  <c r="R339" i="15"/>
  <c r="S339" i="15"/>
  <c r="R419" i="15"/>
  <c r="S419" i="15"/>
  <c r="R483" i="15"/>
  <c r="S483" i="15"/>
  <c r="R595" i="15"/>
  <c r="S595" i="15"/>
  <c r="R20" i="15"/>
  <c r="S20" i="15"/>
  <c r="R84" i="15"/>
  <c r="S84" i="15"/>
  <c r="R148" i="15"/>
  <c r="S148" i="15"/>
  <c r="S212" i="15"/>
  <c r="R212" i="15"/>
  <c r="S276" i="15"/>
  <c r="R276" i="15"/>
  <c r="S356" i="15"/>
  <c r="R356" i="15"/>
  <c r="S420" i="15"/>
  <c r="R420" i="15"/>
  <c r="R484" i="15"/>
  <c r="S484" i="15"/>
  <c r="R548" i="15"/>
  <c r="S548" i="15"/>
  <c r="R445" i="15"/>
  <c r="S445" i="15"/>
  <c r="R17" i="15"/>
  <c r="S17" i="15"/>
  <c r="R81" i="15"/>
  <c r="S81" i="15"/>
  <c r="R145" i="15"/>
  <c r="S145" i="15"/>
  <c r="R209" i="15"/>
  <c r="S209" i="15"/>
  <c r="R273" i="15"/>
  <c r="S273" i="15"/>
  <c r="R337" i="15"/>
  <c r="S337" i="15"/>
  <c r="S312" i="15"/>
  <c r="R312" i="15"/>
  <c r="R141" i="15"/>
  <c r="S141" i="15"/>
  <c r="R349" i="15"/>
  <c r="S349" i="15"/>
  <c r="R122" i="15"/>
  <c r="S122" i="15"/>
  <c r="S346" i="15"/>
  <c r="R346" i="15"/>
  <c r="R554" i="15"/>
  <c r="S554" i="15"/>
  <c r="R107" i="15"/>
  <c r="S107" i="15"/>
  <c r="R299" i="15"/>
  <c r="S299" i="15"/>
  <c r="R543" i="15"/>
  <c r="S543" i="15"/>
  <c r="R108" i="15"/>
  <c r="S108" i="15"/>
  <c r="S380" i="15"/>
  <c r="R380" i="15"/>
  <c r="R556" i="15"/>
  <c r="S556" i="15"/>
  <c r="R89" i="15"/>
  <c r="S89" i="15"/>
  <c r="R313" i="15"/>
  <c r="S313" i="15"/>
  <c r="R46" i="15"/>
  <c r="S46" i="15"/>
  <c r="R118" i="15"/>
  <c r="S118" i="15"/>
  <c r="S182" i="15"/>
  <c r="R182" i="15"/>
  <c r="S246" i="15"/>
  <c r="R246" i="15"/>
  <c r="S310" i="15"/>
  <c r="R310" i="15"/>
  <c r="S374" i="15"/>
  <c r="R374" i="15"/>
  <c r="R486" i="15"/>
  <c r="S486" i="15"/>
  <c r="R550" i="15"/>
  <c r="S550" i="15"/>
  <c r="R531" i="15"/>
  <c r="S531" i="15"/>
  <c r="R493" i="15"/>
  <c r="S493" i="15"/>
  <c r="R31" i="15"/>
  <c r="S31" i="15"/>
  <c r="R111" i="15"/>
  <c r="S111" i="15"/>
  <c r="R175" i="15"/>
  <c r="S175" i="15"/>
  <c r="R271" i="15"/>
  <c r="S271" i="15"/>
  <c r="R399" i="15"/>
  <c r="S399" i="15"/>
  <c r="R519" i="15"/>
  <c r="S519" i="15"/>
  <c r="R40" i="15"/>
  <c r="S40" i="15"/>
  <c r="R152" i="15"/>
  <c r="S152" i="15"/>
  <c r="S280" i="15"/>
  <c r="R280" i="15"/>
  <c r="R456" i="15"/>
  <c r="S456" i="15"/>
  <c r="R437" i="15"/>
  <c r="S437" i="15"/>
  <c r="R109" i="15"/>
  <c r="S109" i="15"/>
  <c r="R285" i="15"/>
  <c r="S285" i="15"/>
  <c r="R26" i="15"/>
  <c r="S26" i="15"/>
  <c r="S202" i="15"/>
  <c r="R202" i="15"/>
  <c r="S378" i="15"/>
  <c r="R378" i="15"/>
  <c r="R570" i="15"/>
  <c r="S570" i="15"/>
  <c r="R27" i="15"/>
  <c r="S27" i="15"/>
  <c r="R235" i="15"/>
  <c r="S235" i="15"/>
  <c r="R459" i="15"/>
  <c r="S459" i="15"/>
  <c r="R76" i="15"/>
  <c r="S76" i="15"/>
  <c r="S252" i="15"/>
  <c r="R252" i="15"/>
  <c r="R476" i="15"/>
  <c r="S476" i="15"/>
  <c r="R9" i="15"/>
  <c r="S9" i="15"/>
  <c r="R201" i="15"/>
  <c r="S201" i="15"/>
  <c r="R383" i="15"/>
  <c r="S383" i="15"/>
  <c r="R565" i="15"/>
  <c r="S565" i="15"/>
  <c r="R365" i="15"/>
  <c r="S365" i="15"/>
  <c r="R490" i="15"/>
  <c r="S490" i="15"/>
  <c r="R492" i="15"/>
  <c r="S492" i="15"/>
  <c r="R94" i="15"/>
  <c r="S94" i="15"/>
  <c r="R158" i="15"/>
  <c r="S158" i="15"/>
  <c r="S350" i="15"/>
  <c r="R350" i="15"/>
  <c r="R446" i="15"/>
  <c r="S446" i="15"/>
  <c r="R574" i="15"/>
  <c r="S574" i="15"/>
  <c r="R569" i="15"/>
  <c r="S569" i="15"/>
  <c r="R119" i="15"/>
  <c r="S119" i="15"/>
  <c r="R183" i="15"/>
  <c r="S183" i="15"/>
  <c r="R311" i="15"/>
  <c r="S311" i="15"/>
  <c r="R571" i="15"/>
  <c r="S571" i="15"/>
  <c r="S320" i="15"/>
  <c r="R320" i="15"/>
  <c r="R464" i="15"/>
  <c r="S464" i="15"/>
  <c r="R592" i="15"/>
  <c r="S592" i="15"/>
  <c r="R69" i="15"/>
  <c r="S69" i="15"/>
  <c r="R261" i="15"/>
  <c r="S261" i="15"/>
  <c r="R405" i="15"/>
  <c r="S405" i="15"/>
  <c r="R146" i="15"/>
  <c r="S146" i="15"/>
  <c r="R498" i="15"/>
  <c r="S498" i="15"/>
  <c r="R51" i="15"/>
  <c r="S51" i="15"/>
  <c r="R179" i="15"/>
  <c r="S179" i="15"/>
  <c r="R537" i="15"/>
  <c r="S537" i="15"/>
  <c r="S180" i="15"/>
  <c r="R180" i="15"/>
  <c r="S388" i="15"/>
  <c r="R388" i="15"/>
  <c r="R452" i="15"/>
  <c r="S452" i="15"/>
  <c r="R516" i="15"/>
  <c r="S516" i="15"/>
  <c r="R49" i="15"/>
  <c r="S49" i="15"/>
  <c r="R177" i="15"/>
  <c r="S177" i="15"/>
  <c r="R305" i="15"/>
  <c r="S305" i="15"/>
  <c r="R253" i="15"/>
  <c r="S253" i="15"/>
  <c r="R458" i="15"/>
  <c r="S458" i="15"/>
  <c r="R557" i="15"/>
  <c r="S557" i="15"/>
  <c r="R86" i="15"/>
  <c r="S86" i="15"/>
  <c r="S214" i="15"/>
  <c r="R214" i="15"/>
  <c r="S342" i="15"/>
  <c r="R342" i="15"/>
  <c r="R518" i="15"/>
  <c r="S518" i="15"/>
  <c r="R582" i="15"/>
  <c r="S582" i="15"/>
  <c r="R79" i="15"/>
  <c r="S79" i="15"/>
  <c r="R223" i="15"/>
  <c r="S223" i="15"/>
  <c r="R447" i="15"/>
  <c r="S447" i="15"/>
  <c r="S392" i="15"/>
  <c r="R392" i="15"/>
  <c r="R205" i="15"/>
  <c r="S205" i="15"/>
  <c r="R90" i="15"/>
  <c r="S90" i="15"/>
  <c r="R421" i="15"/>
  <c r="S421" i="15"/>
  <c r="R123" i="15"/>
  <c r="S123" i="15"/>
  <c r="R465" i="15"/>
  <c r="S465" i="15"/>
  <c r="S348" i="15"/>
  <c r="R348" i="15"/>
  <c r="R105" i="15"/>
  <c r="S105" i="15"/>
  <c r="S248" i="15"/>
  <c r="R248" i="15"/>
  <c r="R191" i="15"/>
  <c r="S191" i="15"/>
  <c r="R351" i="15"/>
  <c r="S351" i="15"/>
  <c r="R479" i="15"/>
  <c r="S479" i="15"/>
  <c r="R24" i="15"/>
  <c r="S24" i="15"/>
  <c r="R168" i="15"/>
  <c r="S168" i="15"/>
  <c r="S296" i="15"/>
  <c r="R296" i="15"/>
  <c r="R472" i="15"/>
  <c r="S472" i="15"/>
  <c r="R473" i="15"/>
  <c r="S473" i="15"/>
  <c r="R125" i="15"/>
  <c r="S125" i="15"/>
  <c r="R317" i="15"/>
  <c r="S317" i="15"/>
  <c r="R106" i="15"/>
  <c r="S106" i="15"/>
  <c r="S266" i="15"/>
  <c r="R266" i="15"/>
  <c r="R442" i="15"/>
  <c r="S442" i="15"/>
  <c r="R567" i="15"/>
  <c r="S567" i="15"/>
  <c r="R91" i="15"/>
  <c r="S91" i="15"/>
  <c r="R267" i="15"/>
  <c r="S267" i="15"/>
  <c r="R443" i="15"/>
  <c r="S443" i="15"/>
  <c r="R44" i="15"/>
  <c r="S44" i="15"/>
  <c r="S220" i="15"/>
  <c r="R220" i="15"/>
  <c r="R444" i="15"/>
  <c r="S444" i="15"/>
  <c r="R505" i="15"/>
  <c r="S505" i="15"/>
  <c r="R153" i="15"/>
  <c r="S153" i="15"/>
  <c r="R345" i="15"/>
  <c r="S345" i="15"/>
  <c r="R78" i="15"/>
  <c r="S78" i="15"/>
  <c r="R142" i="15"/>
  <c r="S142" i="15"/>
  <c r="S206" i="15"/>
  <c r="R206" i="15"/>
  <c r="S270" i="15"/>
  <c r="R270" i="15"/>
  <c r="S334" i="15"/>
  <c r="R334" i="15"/>
  <c r="S430" i="15"/>
  <c r="R430" i="15"/>
  <c r="R494" i="15"/>
  <c r="S494" i="15"/>
  <c r="R558" i="15"/>
  <c r="S558" i="15"/>
  <c r="R547" i="15"/>
  <c r="S547" i="15"/>
  <c r="R517" i="15"/>
  <c r="S517" i="15"/>
  <c r="R39" i="15"/>
  <c r="S39" i="15"/>
  <c r="R103" i="15"/>
  <c r="S103" i="15"/>
  <c r="R167" i="15"/>
  <c r="S167" i="15"/>
  <c r="R231" i="15"/>
  <c r="S231" i="15"/>
  <c r="R295" i="15"/>
  <c r="S295" i="15"/>
  <c r="R375" i="15"/>
  <c r="S375" i="15"/>
  <c r="R455" i="15"/>
  <c r="S455" i="15"/>
  <c r="R535" i="15"/>
  <c r="S535" i="15"/>
  <c r="R549" i="15"/>
  <c r="S549" i="15"/>
  <c r="R48" i="15"/>
  <c r="S48" i="15"/>
  <c r="R112" i="15"/>
  <c r="S112" i="15"/>
  <c r="R176" i="15"/>
  <c r="S176" i="15"/>
  <c r="S240" i="15"/>
  <c r="R240" i="15"/>
  <c r="S304" i="15"/>
  <c r="R304" i="15"/>
  <c r="S368" i="15"/>
  <c r="R368" i="15"/>
  <c r="R448" i="15"/>
  <c r="S448" i="15"/>
  <c r="R512" i="15"/>
  <c r="S512" i="15"/>
  <c r="R576" i="15"/>
  <c r="S576" i="15"/>
  <c r="R545" i="15"/>
  <c r="S545" i="15"/>
  <c r="R53" i="15"/>
  <c r="S53" i="15"/>
  <c r="R117" i="15"/>
  <c r="S117" i="15"/>
  <c r="R181" i="15"/>
  <c r="S181" i="15"/>
  <c r="R245" i="15"/>
  <c r="S245" i="15"/>
  <c r="R309" i="15"/>
  <c r="S309" i="15"/>
  <c r="R389" i="15"/>
  <c r="S389" i="15"/>
  <c r="S398" i="15"/>
  <c r="R398" i="15"/>
  <c r="R66" i="15"/>
  <c r="S66" i="15"/>
  <c r="R130" i="15"/>
  <c r="S130" i="15"/>
  <c r="S194" i="15"/>
  <c r="R194" i="15"/>
  <c r="S258" i="15"/>
  <c r="R258" i="15"/>
  <c r="S322" i="15"/>
  <c r="R322" i="15"/>
  <c r="S418" i="15"/>
  <c r="R418" i="15"/>
  <c r="R482" i="15"/>
  <c r="S482" i="15"/>
  <c r="R546" i="15"/>
  <c r="S546" i="15"/>
  <c r="R523" i="15"/>
  <c r="S523" i="15"/>
  <c r="R481" i="15"/>
  <c r="S481" i="15"/>
  <c r="R35" i="15"/>
  <c r="S35" i="15"/>
  <c r="R99" i="15"/>
  <c r="S99" i="15"/>
  <c r="R163" i="15"/>
  <c r="S163" i="15"/>
  <c r="R227" i="15"/>
  <c r="S227" i="15"/>
  <c r="R291" i="15"/>
  <c r="S291" i="15"/>
  <c r="R355" i="15"/>
  <c r="S355" i="15"/>
  <c r="R435" i="15"/>
  <c r="S435" i="15"/>
  <c r="R503" i="15"/>
  <c r="S503" i="15"/>
  <c r="R489" i="15"/>
  <c r="S489" i="15"/>
  <c r="R36" i="15"/>
  <c r="S36" i="15"/>
  <c r="R100" i="15"/>
  <c r="S100" i="15"/>
  <c r="R164" i="15"/>
  <c r="S164" i="15"/>
  <c r="S228" i="15"/>
  <c r="R228" i="15"/>
  <c r="S292" i="15"/>
  <c r="R292" i="15"/>
  <c r="S372" i="15"/>
  <c r="R372" i="15"/>
  <c r="R436" i="15"/>
  <c r="S436" i="15"/>
  <c r="R500" i="15"/>
  <c r="S500" i="15"/>
  <c r="R564" i="15"/>
  <c r="S564" i="15"/>
  <c r="R485" i="15"/>
  <c r="S485" i="15"/>
  <c r="R33" i="15"/>
  <c r="S33" i="15"/>
  <c r="R97" i="15"/>
  <c r="S97" i="15"/>
  <c r="R161" i="15"/>
  <c r="S161" i="15"/>
  <c r="R225" i="15"/>
  <c r="S225" i="15"/>
  <c r="R289" i="15"/>
  <c r="S289" i="15"/>
  <c r="R353" i="15"/>
  <c r="S353" i="15"/>
  <c r="R568" i="15"/>
  <c r="S568" i="15"/>
  <c r="R189" i="15"/>
  <c r="S189" i="15"/>
  <c r="R397" i="15"/>
  <c r="S397" i="15"/>
  <c r="R170" i="15"/>
  <c r="S170" i="15"/>
  <c r="S394" i="15"/>
  <c r="R394" i="15"/>
  <c r="R539" i="15"/>
  <c r="S539" i="15"/>
  <c r="R155" i="15"/>
  <c r="S155" i="15"/>
  <c r="R363" i="15"/>
  <c r="S363" i="15"/>
  <c r="R513" i="15"/>
  <c r="S513" i="15"/>
  <c r="R156" i="15"/>
  <c r="S156" i="15"/>
  <c r="S428" i="15"/>
  <c r="R428" i="15"/>
  <c r="R425" i="15"/>
  <c r="S425" i="15"/>
  <c r="R137" i="15"/>
  <c r="S137" i="15"/>
  <c r="R361" i="15"/>
  <c r="S361" i="15"/>
  <c r="R70" i="15"/>
  <c r="S70" i="15"/>
  <c r="R134" i="15"/>
  <c r="S134" i="15"/>
  <c r="S198" i="15"/>
  <c r="R198" i="15"/>
  <c r="S262" i="15"/>
  <c r="R262" i="15"/>
  <c r="S326" i="15"/>
  <c r="R326" i="15"/>
  <c r="S406" i="15"/>
  <c r="R406" i="15"/>
  <c r="R502" i="15"/>
  <c r="S502" i="15"/>
  <c r="R566" i="15"/>
  <c r="S566" i="15"/>
  <c r="R559" i="15"/>
  <c r="S559" i="15"/>
  <c r="R541" i="15"/>
  <c r="S541" i="15"/>
  <c r="R63" i="15"/>
  <c r="S63" i="15"/>
  <c r="R127" i="15"/>
  <c r="S127" i="15"/>
  <c r="R207" i="15"/>
  <c r="S207" i="15"/>
  <c r="R303" i="15"/>
  <c r="S303" i="15"/>
  <c r="R431" i="15"/>
  <c r="S431" i="15"/>
  <c r="R587" i="15"/>
  <c r="S587" i="15"/>
  <c r="R72" i="15"/>
  <c r="S72" i="15"/>
  <c r="S200" i="15"/>
  <c r="R200" i="15"/>
  <c r="S328" i="15"/>
  <c r="R328" i="15"/>
  <c r="R488" i="15"/>
  <c r="S488" i="15"/>
  <c r="R521" i="15"/>
  <c r="S521" i="15"/>
  <c r="R157" i="15"/>
  <c r="S157" i="15"/>
  <c r="R333" i="15"/>
  <c r="S333" i="15"/>
  <c r="R58" i="15"/>
  <c r="S58" i="15"/>
  <c r="S250" i="15"/>
  <c r="R250" i="15"/>
  <c r="S426" i="15"/>
  <c r="R426" i="15"/>
  <c r="R495" i="15"/>
  <c r="S495" i="15"/>
  <c r="R75" i="15"/>
  <c r="S75" i="15"/>
  <c r="R283" i="15"/>
  <c r="S283" i="15"/>
  <c r="R511" i="15"/>
  <c r="S511" i="15"/>
  <c r="R124" i="15"/>
  <c r="S124" i="15"/>
  <c r="S316" i="15"/>
  <c r="R316" i="15"/>
  <c r="R524" i="15"/>
  <c r="S524" i="15"/>
  <c r="R57" i="15"/>
  <c r="S57" i="15"/>
  <c r="R249" i="15"/>
  <c r="S249" i="15"/>
  <c r="AW438" i="8"/>
  <c r="BC543" i="8"/>
  <c r="AA77" i="8"/>
  <c r="AB134" i="8"/>
  <c r="AB262" i="8"/>
  <c r="AB582" i="8"/>
  <c r="AB124" i="8"/>
  <c r="AB413" i="8"/>
  <c r="AB234" i="8"/>
  <c r="AB250" i="8"/>
  <c r="AB266" i="8"/>
  <c r="AB282" i="8"/>
  <c r="AB139" i="8"/>
  <c r="AB155" i="8"/>
  <c r="AB112" i="8"/>
  <c r="AB128" i="8"/>
  <c r="AB417" i="8"/>
  <c r="AB278" i="8"/>
  <c r="AB108" i="8"/>
  <c r="AB45" i="8"/>
  <c r="AB86" i="8"/>
  <c r="AB438" i="8"/>
  <c r="AB486" i="8"/>
  <c r="AB534" i="8"/>
  <c r="AB547" i="8"/>
  <c r="AB481" i="8"/>
  <c r="AB39" i="8"/>
  <c r="AB423" i="8"/>
  <c r="AB455" i="8"/>
  <c r="AB507" i="8"/>
  <c r="AB465" i="8"/>
  <c r="AB92" i="8"/>
  <c r="AB428" i="8"/>
  <c r="AB460" i="8"/>
  <c r="AB508" i="8"/>
  <c r="AB556" i="8"/>
  <c r="AB485" i="8"/>
  <c r="AB77" i="8"/>
  <c r="AB42" i="8"/>
  <c r="AB58" i="8"/>
  <c r="AB90" i="8"/>
  <c r="AB106" i="8"/>
  <c r="AB426" i="8"/>
  <c r="AB442" i="8"/>
  <c r="AB458" i="8"/>
  <c r="AB474" i="8"/>
  <c r="AB490" i="8"/>
  <c r="AB506" i="8"/>
  <c r="AB522" i="8"/>
  <c r="AB538" i="8"/>
  <c r="AB554" i="8"/>
  <c r="AB570" i="8"/>
  <c r="AB586" i="8"/>
  <c r="AB523" i="8"/>
  <c r="AB551" i="8"/>
  <c r="AB583" i="8"/>
  <c r="AB453" i="8"/>
  <c r="AB493" i="8"/>
  <c r="AB541" i="8"/>
  <c r="AB597" i="8"/>
  <c r="AB75" i="8"/>
  <c r="AB91" i="8"/>
  <c r="AB427" i="8"/>
  <c r="AB443" i="8"/>
  <c r="AB459" i="8"/>
  <c r="AB475" i="8"/>
  <c r="AB491" i="8"/>
  <c r="AB511" i="8"/>
  <c r="AB579" i="8"/>
  <c r="AB477" i="8"/>
  <c r="AB525" i="8"/>
  <c r="AB573" i="8"/>
  <c r="AB16" i="8"/>
  <c r="AB32" i="8"/>
  <c r="AB80" i="8"/>
  <c r="AB96" i="8"/>
  <c r="AB432" i="8"/>
  <c r="AB448" i="8"/>
  <c r="AB464" i="8"/>
  <c r="AB480" i="8"/>
  <c r="AB496" i="8"/>
  <c r="AB512" i="8"/>
  <c r="AB528" i="8"/>
  <c r="AB544" i="8"/>
  <c r="AB560" i="8"/>
  <c r="AB576" i="8"/>
  <c r="AB592" i="8"/>
  <c r="AB449" i="8"/>
  <c r="AB497" i="8"/>
  <c r="AB545" i="8"/>
  <c r="AB593" i="8"/>
  <c r="AB33" i="8"/>
  <c r="AB81" i="8"/>
  <c r="AB97" i="8"/>
  <c r="AB38" i="8"/>
  <c r="AB230" i="8"/>
  <c r="AB422" i="8"/>
  <c r="AB502" i="8"/>
  <c r="AB529" i="8"/>
  <c r="AB87" i="8"/>
  <c r="AB439" i="8"/>
  <c r="AB487" i="8"/>
  <c r="AB571" i="8"/>
  <c r="AB561" i="8"/>
  <c r="AB492" i="8"/>
  <c r="AB540" i="8"/>
  <c r="AB533" i="8"/>
  <c r="AB93" i="8"/>
  <c r="AB182" i="8"/>
  <c r="AB214" i="8"/>
  <c r="AB310" i="8"/>
  <c r="AB374" i="8"/>
  <c r="AB167" i="8"/>
  <c r="AB215" i="8"/>
  <c r="AB263" i="8"/>
  <c r="AB311" i="8"/>
  <c r="AB343" i="8"/>
  <c r="AB391" i="8"/>
  <c r="AB172" i="8"/>
  <c r="AB204" i="8"/>
  <c r="AB316" i="8"/>
  <c r="AB348" i="8"/>
  <c r="AB380" i="8"/>
  <c r="AB125" i="8"/>
  <c r="AB237" i="8"/>
  <c r="AB285" i="8"/>
  <c r="AB349" i="8"/>
  <c r="AB365" i="8"/>
  <c r="AB26" i="8"/>
  <c r="AB74" i="8"/>
  <c r="AB138" i="8"/>
  <c r="AB154" i="8"/>
  <c r="AB170" i="8"/>
  <c r="AB186" i="8"/>
  <c r="AB202" i="8"/>
  <c r="AB218" i="8"/>
  <c r="AB298" i="8"/>
  <c r="AB314" i="8"/>
  <c r="AB330" i="8"/>
  <c r="AB346" i="8"/>
  <c r="AB362" i="8"/>
  <c r="AB378" i="8"/>
  <c r="AB394" i="8"/>
  <c r="AB410" i="8"/>
  <c r="AB59" i="8"/>
  <c r="AB107" i="8"/>
  <c r="AB123" i="8"/>
  <c r="AB171" i="8"/>
  <c r="AB187" i="8"/>
  <c r="AB203" i="8"/>
  <c r="AB219" i="8"/>
  <c r="AB235" i="8"/>
  <c r="AB251" i="8"/>
  <c r="AB267" i="8"/>
  <c r="AB283" i="8"/>
  <c r="AB299" i="8"/>
  <c r="AB315" i="8"/>
  <c r="AB331" i="8"/>
  <c r="AB347" i="8"/>
  <c r="AB363" i="8"/>
  <c r="AB379" i="8"/>
  <c r="AB395" i="8"/>
  <c r="AB411" i="8"/>
  <c r="AB543" i="8"/>
  <c r="AB144" i="8"/>
  <c r="AB160" i="8"/>
  <c r="AB176" i="8"/>
  <c r="AB192" i="8"/>
  <c r="AB208" i="8"/>
  <c r="AB224" i="8"/>
  <c r="AB288" i="8"/>
  <c r="AB304" i="8"/>
  <c r="AB320" i="8"/>
  <c r="AB336" i="8"/>
  <c r="AB352" i="8"/>
  <c r="AB368" i="8"/>
  <c r="AB384" i="8"/>
  <c r="AB400" i="8"/>
  <c r="AB416" i="8"/>
  <c r="AB17" i="8"/>
  <c r="AB65" i="8"/>
  <c r="AB113" i="8"/>
  <c r="AB129" i="8"/>
  <c r="AB177" i="8"/>
  <c r="AB193" i="8"/>
  <c r="AB209" i="8"/>
  <c r="AB225" i="8"/>
  <c r="AB241" i="8"/>
  <c r="AB257" i="8"/>
  <c r="AB273" i="8"/>
  <c r="AB289" i="8"/>
  <c r="AB305" i="8"/>
  <c r="AB321" i="8"/>
  <c r="AB337" i="8"/>
  <c r="AB353" i="8"/>
  <c r="AB369" i="8"/>
  <c r="AB385" i="8"/>
  <c r="AB401" i="8"/>
  <c r="AB166" i="8"/>
  <c r="AB326" i="8"/>
  <c r="AB358" i="8"/>
  <c r="AB390" i="8"/>
  <c r="AB575" i="8"/>
  <c r="AB23" i="8"/>
  <c r="AB119" i="8"/>
  <c r="AB183" i="8"/>
  <c r="AB247" i="8"/>
  <c r="AB279" i="8"/>
  <c r="AB327" i="8"/>
  <c r="AB375" i="8"/>
  <c r="AB188" i="8"/>
  <c r="AB332" i="8"/>
  <c r="AB135" i="8"/>
  <c r="AB122" i="8"/>
  <c r="AB27" i="8"/>
  <c r="AB240" i="8"/>
  <c r="AB60" i="8"/>
  <c r="AB284" i="8"/>
  <c r="AB588" i="8"/>
  <c r="AB13" i="8"/>
  <c r="AB221" i="8"/>
  <c r="AB301" i="8"/>
  <c r="AB14" i="8"/>
  <c r="AB46" i="8"/>
  <c r="AB78" i="8"/>
  <c r="AB94" i="8"/>
  <c r="AB430" i="8"/>
  <c r="AB446" i="8"/>
  <c r="AB462" i="8"/>
  <c r="AB478" i="8"/>
  <c r="AB494" i="8"/>
  <c r="AB510" i="8"/>
  <c r="AB526" i="8"/>
  <c r="AB542" i="8"/>
  <c r="AB574" i="8"/>
  <c r="AB590" i="8"/>
  <c r="AB531" i="8"/>
  <c r="AB559" i="8"/>
  <c r="AB591" i="8"/>
  <c r="AB421" i="8"/>
  <c r="AB461" i="8"/>
  <c r="AB509" i="8"/>
  <c r="AB553" i="8"/>
  <c r="AB31" i="8"/>
  <c r="AB79" i="8"/>
  <c r="AB95" i="8"/>
  <c r="AB431" i="8"/>
  <c r="AB447" i="8"/>
  <c r="AB463" i="8"/>
  <c r="AB479" i="8"/>
  <c r="AB499" i="8"/>
  <c r="AB519" i="8"/>
  <c r="AB587" i="8"/>
  <c r="AB489" i="8"/>
  <c r="AB585" i="8"/>
  <c r="AB36" i="8"/>
  <c r="AB84" i="8"/>
  <c r="AB100" i="8"/>
  <c r="AB436" i="8"/>
  <c r="AB452" i="8"/>
  <c r="AB468" i="8"/>
  <c r="AB484" i="8"/>
  <c r="AB500" i="8"/>
  <c r="AB516" i="8"/>
  <c r="AB532" i="8"/>
  <c r="AB548" i="8"/>
  <c r="AB596" i="8"/>
  <c r="AB425" i="8"/>
  <c r="AB457" i="8"/>
  <c r="AB505" i="8"/>
  <c r="AB557" i="8"/>
  <c r="AB37" i="8"/>
  <c r="AB85" i="8"/>
  <c r="AB101" i="8"/>
  <c r="AB102" i="8"/>
  <c r="AB454" i="8"/>
  <c r="AB470" i="8"/>
  <c r="AB518" i="8"/>
  <c r="AB550" i="8"/>
  <c r="AB515" i="8"/>
  <c r="AB441" i="8"/>
  <c r="AB581" i="8"/>
  <c r="AB103" i="8"/>
  <c r="AB471" i="8"/>
  <c r="AB535" i="8"/>
  <c r="AB513" i="8"/>
  <c r="AB76" i="8"/>
  <c r="AB444" i="8"/>
  <c r="AB476" i="8"/>
  <c r="AB524" i="8"/>
  <c r="AB572" i="8"/>
  <c r="AB445" i="8"/>
  <c r="AB577" i="8"/>
  <c r="AB34" i="8"/>
  <c r="AB82" i="8"/>
  <c r="AB98" i="8"/>
  <c r="AB434" i="8"/>
  <c r="AB450" i="8"/>
  <c r="AB466" i="8"/>
  <c r="AB482" i="8"/>
  <c r="AB498" i="8"/>
  <c r="AB514" i="8"/>
  <c r="AB530" i="8"/>
  <c r="AB546" i="8"/>
  <c r="AB562" i="8"/>
  <c r="AB578" i="8"/>
  <c r="AB495" i="8"/>
  <c r="AB539" i="8"/>
  <c r="AB433" i="8"/>
  <c r="AB469" i="8"/>
  <c r="AB517" i="8"/>
  <c r="AB35" i="8"/>
  <c r="AB83" i="8"/>
  <c r="AB99" i="8"/>
  <c r="AB435" i="8"/>
  <c r="AB451" i="8"/>
  <c r="AB467" i="8"/>
  <c r="AB483" i="8"/>
  <c r="AB503" i="8"/>
  <c r="AB527" i="8"/>
  <c r="AB595" i="8"/>
  <c r="AB429" i="8"/>
  <c r="AB501" i="8"/>
  <c r="AB549" i="8"/>
  <c r="AB589" i="8"/>
  <c r="AB40" i="8"/>
  <c r="AB88" i="8"/>
  <c r="AB104" i="8"/>
  <c r="AB424" i="8"/>
  <c r="AB440" i="8"/>
  <c r="AB456" i="8"/>
  <c r="AB472" i="8"/>
  <c r="AB488" i="8"/>
  <c r="AB504" i="8"/>
  <c r="AB520" i="8"/>
  <c r="AB536" i="8"/>
  <c r="AB552" i="8"/>
  <c r="AB568" i="8"/>
  <c r="AB584" i="8"/>
  <c r="AB437" i="8"/>
  <c r="AB473" i="8"/>
  <c r="AB521" i="8"/>
  <c r="AB41" i="8"/>
  <c r="AB89" i="8"/>
  <c r="AB105" i="8"/>
  <c r="AB157" i="8"/>
  <c r="AB238" i="8"/>
  <c r="AB254" i="8"/>
  <c r="AB270" i="8"/>
  <c r="AB6" i="8"/>
  <c r="AB143" i="8"/>
  <c r="AB415" i="8"/>
  <c r="AB116" i="8"/>
  <c r="AB132" i="8"/>
  <c r="AB54" i="8"/>
  <c r="AB55" i="8"/>
  <c r="AB11" i="8"/>
  <c r="AB64" i="8"/>
  <c r="AB272" i="8"/>
  <c r="AB161" i="8"/>
  <c r="AB236" i="8"/>
  <c r="AB412" i="8"/>
  <c r="AB141" i="8"/>
  <c r="AB189" i="8"/>
  <c r="AB269" i="8"/>
  <c r="AB30" i="8"/>
  <c r="AB142" i="8"/>
  <c r="AB158" i="8"/>
  <c r="AB174" i="8"/>
  <c r="AB190" i="8"/>
  <c r="AB206" i="8"/>
  <c r="AB222" i="8"/>
  <c r="AB302" i="8"/>
  <c r="AB318" i="8"/>
  <c r="AB334" i="8"/>
  <c r="AB350" i="8"/>
  <c r="AB366" i="8"/>
  <c r="AB382" i="8"/>
  <c r="AB398" i="8"/>
  <c r="AB414" i="8"/>
  <c r="AB558" i="8"/>
  <c r="AB63" i="8"/>
  <c r="AB111" i="8"/>
  <c r="AB127" i="8"/>
  <c r="AB175" i="8"/>
  <c r="AB191" i="8"/>
  <c r="AB207" i="8"/>
  <c r="AB223" i="8"/>
  <c r="AB287" i="8"/>
  <c r="AB303" i="8"/>
  <c r="AB319" i="8"/>
  <c r="AB335" i="8"/>
  <c r="AB351" i="8"/>
  <c r="AB367" i="8"/>
  <c r="AB383" i="8"/>
  <c r="AB399" i="8"/>
  <c r="AB555" i="8"/>
  <c r="AB537" i="8"/>
  <c r="AB148" i="8"/>
  <c r="AB180" i="8"/>
  <c r="AB196" i="8"/>
  <c r="AB212" i="8"/>
  <c r="AB228" i="8"/>
  <c r="AB292" i="8"/>
  <c r="AB308" i="8"/>
  <c r="AB324" i="8"/>
  <c r="AB340" i="8"/>
  <c r="AB356" i="8"/>
  <c r="AB372" i="8"/>
  <c r="AB388" i="8"/>
  <c r="AB404" i="8"/>
  <c r="AB420" i="8"/>
  <c r="AB580" i="8"/>
  <c r="AB21" i="8"/>
  <c r="AB69" i="8"/>
  <c r="AB117" i="8"/>
  <c r="AB133" i="8"/>
  <c r="AB181" i="8"/>
  <c r="AB197" i="8"/>
  <c r="AB213" i="8"/>
  <c r="AB229" i="8"/>
  <c r="AB245" i="8"/>
  <c r="AB261" i="8"/>
  <c r="AB277" i="8"/>
  <c r="AB293" i="8"/>
  <c r="AB309" i="8"/>
  <c r="AB325" i="8"/>
  <c r="AB341" i="8"/>
  <c r="AB357" i="8"/>
  <c r="AB373" i="8"/>
  <c r="AB389" i="8"/>
  <c r="AB405" i="8"/>
  <c r="AB150" i="8"/>
  <c r="AB198" i="8"/>
  <c r="AB294" i="8"/>
  <c r="AB342" i="8"/>
  <c r="AB406" i="8"/>
  <c r="AB598" i="8"/>
  <c r="AB71" i="8"/>
  <c r="AB199" i="8"/>
  <c r="AB231" i="8"/>
  <c r="AB295" i="8"/>
  <c r="AB359" i="8"/>
  <c r="AB407" i="8"/>
  <c r="AB28" i="8"/>
  <c r="AB220" i="8"/>
  <c r="AB300" i="8"/>
  <c r="AB364" i="8"/>
  <c r="AB396" i="8"/>
  <c r="AB61" i="8"/>
  <c r="AB109" i="8"/>
  <c r="AB173" i="8"/>
  <c r="AB205" i="8"/>
  <c r="AB253" i="8"/>
  <c r="AB317" i="8"/>
  <c r="AB397" i="8"/>
  <c r="AB146" i="8"/>
  <c r="AB162" i="8"/>
  <c r="AB178" i="8"/>
  <c r="AB194" i="8"/>
  <c r="AB210" i="8"/>
  <c r="AB226" i="8"/>
  <c r="AB290" i="8"/>
  <c r="AB306" i="8"/>
  <c r="AB322" i="8"/>
  <c r="AB338" i="8"/>
  <c r="AB354" i="8"/>
  <c r="AB370" i="8"/>
  <c r="AB386" i="8"/>
  <c r="AB402" i="8"/>
  <c r="AB418" i="8"/>
  <c r="AB594" i="8"/>
  <c r="AB569" i="8"/>
  <c r="AB19" i="8"/>
  <c r="AB115" i="8"/>
  <c r="AB131" i="8"/>
  <c r="AB179" i="8"/>
  <c r="AB195" i="8"/>
  <c r="AB211" i="8"/>
  <c r="AB227" i="8"/>
  <c r="AB243" i="8"/>
  <c r="AB259" i="8"/>
  <c r="AB275" i="8"/>
  <c r="AB291" i="8"/>
  <c r="AB307" i="8"/>
  <c r="AB323" i="8"/>
  <c r="AB339" i="8"/>
  <c r="AB355" i="8"/>
  <c r="AB371" i="8"/>
  <c r="AB387" i="8"/>
  <c r="AB403" i="8"/>
  <c r="AB563" i="8"/>
  <c r="AB24" i="8"/>
  <c r="AB136" i="8"/>
  <c r="AB152" i="8"/>
  <c r="AB168" i="8"/>
  <c r="AB184" i="8"/>
  <c r="AB200" i="8"/>
  <c r="AB216" i="8"/>
  <c r="AB296" i="8"/>
  <c r="AB312" i="8"/>
  <c r="AB328" i="8"/>
  <c r="AB344" i="8"/>
  <c r="AB360" i="8"/>
  <c r="AB376" i="8"/>
  <c r="AB392" i="8"/>
  <c r="AB408" i="8"/>
  <c r="AB169" i="8"/>
  <c r="AB185" i="8"/>
  <c r="AB201" i="8"/>
  <c r="AB217" i="8"/>
  <c r="AB233" i="8"/>
  <c r="AB249" i="8"/>
  <c r="AB265" i="8"/>
  <c r="AB281" i="8"/>
  <c r="AB297" i="8"/>
  <c r="AB313" i="8"/>
  <c r="AB329" i="8"/>
  <c r="AB345" i="8"/>
  <c r="AB361" i="8"/>
  <c r="AB377" i="8"/>
  <c r="AB393" i="8"/>
  <c r="AB409" i="8"/>
  <c r="AB44" i="8"/>
  <c r="AB48" i="8"/>
  <c r="AB256" i="8"/>
  <c r="AB333" i="8"/>
  <c r="AB47" i="8"/>
  <c r="AB159" i="8"/>
  <c r="AB564" i="8"/>
  <c r="AB252" i="8"/>
  <c r="AB10" i="8"/>
  <c r="AB43" i="8"/>
  <c r="AB49" i="8"/>
  <c r="AB118" i="8"/>
  <c r="AB12" i="8"/>
  <c r="AB156" i="8"/>
  <c r="AB381" i="8"/>
  <c r="AB110" i="8"/>
  <c r="AB126" i="8"/>
  <c r="AB15" i="8"/>
  <c r="AB239" i="8"/>
  <c r="AB255" i="8"/>
  <c r="AB271" i="8"/>
  <c r="AB20" i="8"/>
  <c r="AB52" i="8"/>
  <c r="AB68" i="8"/>
  <c r="AB164" i="8"/>
  <c r="AB244" i="8"/>
  <c r="AB260" i="8"/>
  <c r="AB276" i="8"/>
  <c r="AB53" i="8"/>
  <c r="AB149" i="8"/>
  <c r="AB165" i="8"/>
  <c r="AB7" i="8"/>
  <c r="AB140" i="8"/>
  <c r="AB268" i="8"/>
  <c r="AB50" i="8"/>
  <c r="AB114" i="8"/>
  <c r="AB130" i="8"/>
  <c r="AB51" i="8"/>
  <c r="AB67" i="8"/>
  <c r="AB8" i="8"/>
  <c r="AB56" i="8"/>
  <c r="AB72" i="8"/>
  <c r="AB232" i="8"/>
  <c r="AB248" i="8"/>
  <c r="AB264" i="8"/>
  <c r="AB280" i="8"/>
  <c r="AB9" i="8"/>
  <c r="AB57" i="8"/>
  <c r="AB121" i="8"/>
  <c r="AB137" i="8"/>
  <c r="AB153" i="8"/>
  <c r="AB145" i="8"/>
  <c r="AB566" i="8"/>
  <c r="AB62" i="8"/>
  <c r="AB286" i="8"/>
  <c r="AB22" i="8"/>
  <c r="AB242" i="8"/>
  <c r="AB419" i="8"/>
  <c r="AB120" i="8"/>
  <c r="AB25" i="8"/>
  <c r="AB246" i="8"/>
  <c r="AB147" i="8"/>
  <c r="AB163" i="8"/>
  <c r="AB70" i="8"/>
  <c r="AB565" i="8"/>
  <c r="AB151" i="8"/>
  <c r="AB29" i="8"/>
  <c r="AB66" i="8"/>
  <c r="AB274" i="8"/>
  <c r="AB18" i="8"/>
  <c r="AB258" i="8"/>
  <c r="AB567" i="8"/>
  <c r="AB73" i="8"/>
  <c r="AX86" i="8"/>
  <c r="AX310" i="8"/>
  <c r="AX374" i="8"/>
  <c r="AX438" i="8"/>
  <c r="AX486" i="8"/>
  <c r="AX481" i="8"/>
  <c r="AX39" i="8"/>
  <c r="AX423" i="8"/>
  <c r="AX455" i="8"/>
  <c r="AX507" i="8"/>
  <c r="AX465" i="8"/>
  <c r="AX92" i="8"/>
  <c r="AX172" i="8"/>
  <c r="AX204" i="8"/>
  <c r="AX428" i="8"/>
  <c r="AX460" i="8"/>
  <c r="AX508" i="8"/>
  <c r="AX485" i="8"/>
  <c r="AX77" i="8"/>
  <c r="AX90" i="8"/>
  <c r="AX298" i="8"/>
  <c r="AX314" i="8"/>
  <c r="AX330" i="8"/>
  <c r="AX346" i="8"/>
  <c r="AX362" i="8"/>
  <c r="AX378" i="8"/>
  <c r="AX394" i="8"/>
  <c r="AX410" i="8"/>
  <c r="AX426" i="8"/>
  <c r="AX442" i="8"/>
  <c r="AX458" i="8"/>
  <c r="AX474" i="8"/>
  <c r="AX490" i="8"/>
  <c r="AX506" i="8"/>
  <c r="AX522" i="8"/>
  <c r="AX523" i="8"/>
  <c r="AX453" i="8"/>
  <c r="AX493" i="8"/>
  <c r="AX75" i="8"/>
  <c r="AX91" i="8"/>
  <c r="AX427" i="8"/>
  <c r="AX443" i="8"/>
  <c r="AX459" i="8"/>
  <c r="AX475" i="8"/>
  <c r="AX491" i="8"/>
  <c r="AX511" i="8"/>
  <c r="AX477" i="8"/>
  <c r="AX525" i="8"/>
  <c r="AX32" i="8"/>
  <c r="AX80" i="8"/>
  <c r="AX96" i="8"/>
  <c r="AX176" i="8"/>
  <c r="AX192" i="8"/>
  <c r="AX208" i="8"/>
  <c r="AX224" i="8"/>
  <c r="AX432" i="8"/>
  <c r="AX448" i="8"/>
  <c r="AX464" i="8"/>
  <c r="AX480" i="8"/>
  <c r="AX496" i="8"/>
  <c r="AX512" i="8"/>
  <c r="AX528" i="8"/>
  <c r="AX449" i="8"/>
  <c r="AX497" i="8"/>
  <c r="AX33" i="8"/>
  <c r="AX81" i="8"/>
  <c r="AX97" i="8"/>
  <c r="AX38" i="8"/>
  <c r="AX326" i="8"/>
  <c r="AX358" i="8"/>
  <c r="AX390" i="8"/>
  <c r="AX422" i="8"/>
  <c r="AX502" i="8"/>
  <c r="AX529" i="8"/>
  <c r="AX87" i="8"/>
  <c r="AX439" i="8"/>
  <c r="AX487" i="8"/>
  <c r="AX188" i="8"/>
  <c r="AX492" i="8"/>
  <c r="AX93" i="8"/>
  <c r="AX182" i="8"/>
  <c r="AX214" i="8"/>
  <c r="AX316" i="8"/>
  <c r="AX348" i="8"/>
  <c r="AX380" i="8"/>
  <c r="AX170" i="8"/>
  <c r="AX186" i="8"/>
  <c r="AX202" i="8"/>
  <c r="AX218" i="8"/>
  <c r="AX411" i="8"/>
  <c r="AX16" i="8"/>
  <c r="AX288" i="8"/>
  <c r="AX304" i="8"/>
  <c r="AX320" i="8"/>
  <c r="AX336" i="8"/>
  <c r="AX352" i="8"/>
  <c r="AX368" i="8"/>
  <c r="AX384" i="8"/>
  <c r="AX400" i="8"/>
  <c r="AX166" i="8"/>
  <c r="AX23" i="8"/>
  <c r="AX332" i="8"/>
  <c r="AX54" i="8"/>
  <c r="AX134" i="8"/>
  <c r="AX582" i="8"/>
  <c r="AX55" i="8"/>
  <c r="AX135" i="8"/>
  <c r="AX311" i="8"/>
  <c r="AX343" i="8"/>
  <c r="AX391" i="8"/>
  <c r="AX44" i="8"/>
  <c r="AX349" i="8"/>
  <c r="AX365" i="8"/>
  <c r="AX413" i="8"/>
  <c r="AX10" i="8"/>
  <c r="AX42" i="8"/>
  <c r="AX58" i="8"/>
  <c r="AX74" i="8"/>
  <c r="AX106" i="8"/>
  <c r="AX538" i="8"/>
  <c r="AX586" i="8"/>
  <c r="AX11" i="8"/>
  <c r="AX43" i="8"/>
  <c r="AX299" i="8"/>
  <c r="AX315" i="8"/>
  <c r="AX331" i="8"/>
  <c r="AX347" i="8"/>
  <c r="AX363" i="8"/>
  <c r="AX379" i="8"/>
  <c r="AX395" i="8"/>
  <c r="AX48" i="8"/>
  <c r="AX416" i="8"/>
  <c r="AX545" i="8"/>
  <c r="AX49" i="8"/>
  <c r="AX177" i="8"/>
  <c r="AX193" i="8"/>
  <c r="AX209" i="8"/>
  <c r="AX225" i="8"/>
  <c r="AX417" i="8"/>
  <c r="AX327" i="8"/>
  <c r="AX375" i="8"/>
  <c r="AX12" i="8"/>
  <c r="AX215" i="8"/>
  <c r="AX125" i="8"/>
  <c r="AX154" i="8"/>
  <c r="AX250" i="8"/>
  <c r="AX551" i="8"/>
  <c r="AX583" i="8"/>
  <c r="AX187" i="8"/>
  <c r="AX579" i="8"/>
  <c r="AX64" i="8"/>
  <c r="AX128" i="8"/>
  <c r="AX272" i="8"/>
  <c r="AX544" i="8"/>
  <c r="AX17" i="8"/>
  <c r="AX129" i="8"/>
  <c r="AX161" i="8"/>
  <c r="AX305" i="8"/>
  <c r="AX230" i="8"/>
  <c r="AX566" i="8"/>
  <c r="AX156" i="8"/>
  <c r="AX236" i="8"/>
  <c r="AX412" i="8"/>
  <c r="AX269" i="8"/>
  <c r="AX174" i="8"/>
  <c r="AX190" i="8"/>
  <c r="AX206" i="8"/>
  <c r="AX222" i="8"/>
  <c r="AX292" i="8"/>
  <c r="AX308" i="8"/>
  <c r="AX324" i="8"/>
  <c r="AX340" i="8"/>
  <c r="AX356" i="8"/>
  <c r="AX372" i="8"/>
  <c r="AX388" i="8"/>
  <c r="AX404" i="8"/>
  <c r="AX420" i="8"/>
  <c r="AX165" i="8"/>
  <c r="AX198" i="8"/>
  <c r="AX300" i="8"/>
  <c r="AX364" i="8"/>
  <c r="AX396" i="8"/>
  <c r="AX178" i="8"/>
  <c r="AX194" i="8"/>
  <c r="AX210" i="8"/>
  <c r="AX226" i="8"/>
  <c r="AX296" i="8"/>
  <c r="AX312" i="8"/>
  <c r="AX328" i="8"/>
  <c r="AX344" i="8"/>
  <c r="AX360" i="8"/>
  <c r="AX376" i="8"/>
  <c r="AX392" i="8"/>
  <c r="AX408" i="8"/>
  <c r="AX167" i="8"/>
  <c r="AX26" i="8"/>
  <c r="AX282" i="8"/>
  <c r="AX27" i="8"/>
  <c r="AX107" i="8"/>
  <c r="AX139" i="8"/>
  <c r="AX267" i="8"/>
  <c r="AX543" i="8"/>
  <c r="AX240" i="8"/>
  <c r="AX289" i="8"/>
  <c r="AX561" i="8"/>
  <c r="AX60" i="8"/>
  <c r="AX284" i="8"/>
  <c r="AX45" i="8"/>
  <c r="AX366" i="8"/>
  <c r="AX382" i="8"/>
  <c r="AX414" i="8"/>
  <c r="AX430" i="8"/>
  <c r="AX494" i="8"/>
  <c r="AX461" i="8"/>
  <c r="AX509" i="8"/>
  <c r="AX31" i="8"/>
  <c r="AX47" i="8"/>
  <c r="AX95" i="8"/>
  <c r="AX287" i="8"/>
  <c r="AX499" i="8"/>
  <c r="AX489" i="8"/>
  <c r="AX228" i="8"/>
  <c r="AX452" i="8"/>
  <c r="AX505" i="8"/>
  <c r="AX262" i="8"/>
  <c r="AX534" i="8"/>
  <c r="AX547" i="8"/>
  <c r="AX263" i="8"/>
  <c r="AX124" i="8"/>
  <c r="AX252" i="8"/>
  <c r="AX237" i="8"/>
  <c r="AX266" i="8"/>
  <c r="AX554" i="8"/>
  <c r="AX570" i="8"/>
  <c r="AX123" i="8"/>
  <c r="AX155" i="8"/>
  <c r="AX203" i="8"/>
  <c r="AX251" i="8"/>
  <c r="AX283" i="8"/>
  <c r="AX112" i="8"/>
  <c r="AX160" i="8"/>
  <c r="AX592" i="8"/>
  <c r="AX241" i="8"/>
  <c r="AX273" i="8"/>
  <c r="AX321" i="8"/>
  <c r="AX337" i="8"/>
  <c r="AX353" i="8"/>
  <c r="AX118" i="8"/>
  <c r="AX119" i="8"/>
  <c r="AX279" i="8"/>
  <c r="AX571" i="8"/>
  <c r="AX221" i="8"/>
  <c r="AX381" i="8"/>
  <c r="AX46" i="8"/>
  <c r="AX6" i="8"/>
  <c r="AX559" i="8"/>
  <c r="AX15" i="8"/>
  <c r="AX175" i="8"/>
  <c r="AX191" i="8"/>
  <c r="AX207" i="8"/>
  <c r="AX223" i="8"/>
  <c r="AX303" i="8"/>
  <c r="AX319" i="8"/>
  <c r="AX335" i="8"/>
  <c r="AX351" i="8"/>
  <c r="AX367" i="8"/>
  <c r="AX383" i="8"/>
  <c r="AX399" i="8"/>
  <c r="AX415" i="8"/>
  <c r="AX587" i="8"/>
  <c r="AX52" i="8"/>
  <c r="AX164" i="8"/>
  <c r="AX564" i="8"/>
  <c r="AX596" i="8"/>
  <c r="AX557" i="8"/>
  <c r="AX53" i="8"/>
  <c r="AX181" i="8"/>
  <c r="AX197" i="8"/>
  <c r="AX213" i="8"/>
  <c r="AX229" i="8"/>
  <c r="AX7" i="8"/>
  <c r="AX295" i="8"/>
  <c r="AX359" i="8"/>
  <c r="AX407" i="8"/>
  <c r="AX173" i="8"/>
  <c r="AX205" i="8"/>
  <c r="AX317" i="8"/>
  <c r="AX397" i="8"/>
  <c r="AX50" i="8"/>
  <c r="AX567" i="8"/>
  <c r="AX51" i="8"/>
  <c r="AX163" i="8"/>
  <c r="AX291" i="8"/>
  <c r="AX307" i="8"/>
  <c r="AX323" i="8"/>
  <c r="AX339" i="8"/>
  <c r="AX355" i="8"/>
  <c r="AX371" i="8"/>
  <c r="AX387" i="8"/>
  <c r="AX403" i="8"/>
  <c r="AX419" i="8"/>
  <c r="AX589" i="8"/>
  <c r="AX8" i="8"/>
  <c r="AX56" i="8"/>
  <c r="AX565" i="8"/>
  <c r="AX9" i="8"/>
  <c r="AX57" i="8"/>
  <c r="AX73" i="8"/>
  <c r="AX169" i="8"/>
  <c r="AX185" i="8"/>
  <c r="AX201" i="8"/>
  <c r="AX217" i="8"/>
  <c r="AX297" i="8"/>
  <c r="AX345" i="8"/>
  <c r="AX377" i="8"/>
  <c r="AX393" i="8"/>
  <c r="AX409" i="8"/>
  <c r="AX122" i="8"/>
  <c r="AX541" i="8"/>
  <c r="AX59" i="8"/>
  <c r="AX171" i="8"/>
  <c r="AX573" i="8"/>
  <c r="AX257" i="8"/>
  <c r="AX401" i="8"/>
  <c r="AX278" i="8"/>
  <c r="AX540" i="8"/>
  <c r="AX301" i="8"/>
  <c r="AX14" i="8"/>
  <c r="AX94" i="8"/>
  <c r="AX302" i="8"/>
  <c r="AX334" i="8"/>
  <c r="AX350" i="8"/>
  <c r="AX398" i="8"/>
  <c r="AX446" i="8"/>
  <c r="AX462" i="8"/>
  <c r="AX510" i="8"/>
  <c r="AX526" i="8"/>
  <c r="AX421" i="8"/>
  <c r="AX79" i="8"/>
  <c r="AX447" i="8"/>
  <c r="AX463" i="8"/>
  <c r="AX519" i="8"/>
  <c r="AX100" i="8"/>
  <c r="AX196" i="8"/>
  <c r="AX212" i="8"/>
  <c r="AX436" i="8"/>
  <c r="AX468" i="8"/>
  <c r="AX484" i="8"/>
  <c r="AX516" i="8"/>
  <c r="AX37" i="8"/>
  <c r="AX133" i="8"/>
  <c r="AX157" i="8"/>
  <c r="AX285" i="8"/>
  <c r="AX138" i="8"/>
  <c r="AX234" i="8"/>
  <c r="AX597" i="8"/>
  <c r="AX219" i="8"/>
  <c r="AX256" i="8"/>
  <c r="AX560" i="8"/>
  <c r="AX576" i="8"/>
  <c r="AX593" i="8"/>
  <c r="AX65" i="8"/>
  <c r="AX113" i="8"/>
  <c r="AX145" i="8"/>
  <c r="AX369" i="8"/>
  <c r="AX108" i="8"/>
  <c r="AX588" i="8"/>
  <c r="AX533" i="8"/>
  <c r="AX141" i="8"/>
  <c r="AX189" i="8"/>
  <c r="AX333" i="8"/>
  <c r="AX30" i="8"/>
  <c r="AX62" i="8"/>
  <c r="AX110" i="8"/>
  <c r="AX126" i="8"/>
  <c r="AX142" i="8"/>
  <c r="AX158" i="8"/>
  <c r="AX238" i="8"/>
  <c r="AX254" i="8"/>
  <c r="AX270" i="8"/>
  <c r="AX286" i="8"/>
  <c r="AX542" i="8"/>
  <c r="AX558" i="8"/>
  <c r="AX574" i="8"/>
  <c r="AX590" i="8"/>
  <c r="AX531" i="8"/>
  <c r="AX591" i="8"/>
  <c r="AX553" i="8"/>
  <c r="AX63" i="8"/>
  <c r="AX111" i="8"/>
  <c r="AX127" i="8"/>
  <c r="AX143" i="8"/>
  <c r="AX159" i="8"/>
  <c r="AX239" i="8"/>
  <c r="AX255" i="8"/>
  <c r="AX271" i="8"/>
  <c r="AX555" i="8"/>
  <c r="AX537" i="8"/>
  <c r="AX585" i="8"/>
  <c r="AX20" i="8"/>
  <c r="AX68" i="8"/>
  <c r="AX116" i="8"/>
  <c r="AX132" i="8"/>
  <c r="AX148" i="8"/>
  <c r="AX244" i="8"/>
  <c r="AX260" i="8"/>
  <c r="AX276" i="8"/>
  <c r="AX532" i="8"/>
  <c r="AX548" i="8"/>
  <c r="AX580" i="8"/>
  <c r="AX21" i="8"/>
  <c r="AX69" i="8"/>
  <c r="AX117" i="8"/>
  <c r="AX149" i="8"/>
  <c r="AX245" i="8"/>
  <c r="AX261" i="8"/>
  <c r="AX277" i="8"/>
  <c r="AX293" i="8"/>
  <c r="AX309" i="8"/>
  <c r="AX325" i="8"/>
  <c r="AX341" i="8"/>
  <c r="AX357" i="8"/>
  <c r="AX373" i="8"/>
  <c r="AX389" i="8"/>
  <c r="AX405" i="8"/>
  <c r="AX22" i="8"/>
  <c r="AX70" i="8"/>
  <c r="AX150" i="8"/>
  <c r="AX246" i="8"/>
  <c r="AX550" i="8"/>
  <c r="AX598" i="8"/>
  <c r="AX581" i="8"/>
  <c r="AX71" i="8"/>
  <c r="AX151" i="8"/>
  <c r="AX199" i="8"/>
  <c r="AX231" i="8"/>
  <c r="AX535" i="8"/>
  <c r="AX28" i="8"/>
  <c r="AX140" i="8"/>
  <c r="AX268" i="8"/>
  <c r="AX572" i="8"/>
  <c r="AX577" i="8"/>
  <c r="AX29" i="8"/>
  <c r="AX61" i="8"/>
  <c r="AX109" i="8"/>
  <c r="AX253" i="8"/>
  <c r="AX18" i="8"/>
  <c r="AX66" i="8"/>
  <c r="AX114" i="8"/>
  <c r="AX130" i="8"/>
  <c r="AX146" i="8"/>
  <c r="AX162" i="8"/>
  <c r="AX242" i="8"/>
  <c r="AX258" i="8"/>
  <c r="AX274" i="8"/>
  <c r="AX418" i="8"/>
  <c r="AX546" i="8"/>
  <c r="AX562" i="8"/>
  <c r="AX578" i="8"/>
  <c r="AX594" i="8"/>
  <c r="AX539" i="8"/>
  <c r="AX569" i="8"/>
  <c r="AX19" i="8"/>
  <c r="AX67" i="8"/>
  <c r="AX115" i="8"/>
  <c r="AX131" i="8"/>
  <c r="AX147" i="8"/>
  <c r="AX179" i="8"/>
  <c r="AX195" i="8"/>
  <c r="AX211" i="8"/>
  <c r="AX227" i="8"/>
  <c r="AX243" i="8"/>
  <c r="AX259" i="8"/>
  <c r="AX275" i="8"/>
  <c r="AX563" i="8"/>
  <c r="AX595" i="8"/>
  <c r="AX549" i="8"/>
  <c r="AX24" i="8"/>
  <c r="AX72" i="8"/>
  <c r="AX120" i="8"/>
  <c r="AX136" i="8"/>
  <c r="AX152" i="8"/>
  <c r="AX232" i="8"/>
  <c r="AX248" i="8"/>
  <c r="AX264" i="8"/>
  <c r="AX280" i="8"/>
  <c r="AX536" i="8"/>
  <c r="AX552" i="8"/>
  <c r="AX568" i="8"/>
  <c r="AX584" i="8"/>
  <c r="AX25" i="8"/>
  <c r="AX121" i="8"/>
  <c r="AX137" i="8"/>
  <c r="AX153" i="8"/>
  <c r="AX233" i="8"/>
  <c r="AX249" i="8"/>
  <c r="AX265" i="8"/>
  <c r="AX281" i="8"/>
  <c r="AX313" i="8"/>
  <c r="AX329" i="8"/>
  <c r="AX361" i="8"/>
  <c r="AX556" i="8"/>
  <c r="AX235" i="8"/>
  <c r="AX144" i="8"/>
  <c r="AX385" i="8"/>
  <c r="AX575" i="8"/>
  <c r="AX183" i="8"/>
  <c r="AX247" i="8"/>
  <c r="AX13" i="8"/>
  <c r="AX78" i="8"/>
  <c r="AX318" i="8"/>
  <c r="AX478" i="8"/>
  <c r="AX431" i="8"/>
  <c r="AX479" i="8"/>
  <c r="AX36" i="8"/>
  <c r="AX84" i="8"/>
  <c r="AX180" i="8"/>
  <c r="AX500" i="8"/>
  <c r="AX425" i="8"/>
  <c r="AX457" i="8"/>
  <c r="AX85" i="8"/>
  <c r="AX101" i="8"/>
  <c r="AX518" i="8"/>
  <c r="AX515" i="8"/>
  <c r="AX76" i="8"/>
  <c r="AX444" i="8"/>
  <c r="AX98" i="8"/>
  <c r="AX290" i="8"/>
  <c r="AX386" i="8"/>
  <c r="AX434" i="8"/>
  <c r="AX433" i="8"/>
  <c r="AX99" i="8"/>
  <c r="AX451" i="8"/>
  <c r="AX501" i="8"/>
  <c r="AX168" i="8"/>
  <c r="AX456" i="8"/>
  <c r="AX520" i="8"/>
  <c r="AX473" i="8"/>
  <c r="AX41" i="8"/>
  <c r="AX406" i="8"/>
  <c r="AX470" i="8"/>
  <c r="AX103" i="8"/>
  <c r="AX220" i="8"/>
  <c r="AX476" i="8"/>
  <c r="AX338" i="8"/>
  <c r="AX370" i="8"/>
  <c r="AX482" i="8"/>
  <c r="AX35" i="8"/>
  <c r="AX467" i="8"/>
  <c r="AX503" i="8"/>
  <c r="AX429" i="8"/>
  <c r="AX216" i="8"/>
  <c r="AX472" i="8"/>
  <c r="AX437" i="8"/>
  <c r="AX89" i="8"/>
  <c r="AX34" i="8"/>
  <c r="AX402" i="8"/>
  <c r="AX450" i="8"/>
  <c r="AX498" i="8"/>
  <c r="AX483" i="8"/>
  <c r="AX440" i="8"/>
  <c r="AX504" i="8"/>
  <c r="AX521" i="8"/>
  <c r="AX342" i="8"/>
  <c r="AX454" i="8"/>
  <c r="AX441" i="8"/>
  <c r="AX524" i="8"/>
  <c r="AX445" i="8"/>
  <c r="AX82" i="8"/>
  <c r="AX322" i="8"/>
  <c r="AX466" i="8"/>
  <c r="AX514" i="8"/>
  <c r="AX517" i="8"/>
  <c r="AX83" i="8"/>
  <c r="AX435" i="8"/>
  <c r="AX40" i="8"/>
  <c r="AX104" i="8"/>
  <c r="AX200" i="8"/>
  <c r="AX424" i="8"/>
  <c r="AX488" i="8"/>
  <c r="AX102" i="8"/>
  <c r="AX294" i="8"/>
  <c r="AX471" i="8"/>
  <c r="AX513" i="8"/>
  <c r="AX306" i="8"/>
  <c r="AX354" i="8"/>
  <c r="AX530" i="8"/>
  <c r="AX495" i="8"/>
  <c r="AX469" i="8"/>
  <c r="AX527" i="8"/>
  <c r="AX88" i="8"/>
  <c r="AX184" i="8"/>
  <c r="AX105" i="8"/>
  <c r="Q395" i="8"/>
  <c r="AP395" i="8"/>
  <c r="AW520" i="8"/>
  <c r="AJ182" i="8"/>
  <c r="AJ214" i="8"/>
  <c r="AJ310" i="8"/>
  <c r="AJ374" i="8"/>
  <c r="AJ135" i="8"/>
  <c r="AJ167" i="8"/>
  <c r="AJ215" i="8"/>
  <c r="AJ311" i="8"/>
  <c r="AJ343" i="8"/>
  <c r="AJ391" i="8"/>
  <c r="AJ172" i="8"/>
  <c r="AJ204" i="8"/>
  <c r="AJ316" i="8"/>
  <c r="AJ348" i="8"/>
  <c r="AJ380" i="8"/>
  <c r="AJ349" i="8"/>
  <c r="AJ365" i="8"/>
  <c r="AJ170" i="8"/>
  <c r="AJ186" i="8"/>
  <c r="AJ202" i="8"/>
  <c r="AJ218" i="8"/>
  <c r="AJ298" i="8"/>
  <c r="AJ314" i="8"/>
  <c r="AJ330" i="8"/>
  <c r="AJ346" i="8"/>
  <c r="AJ362" i="8"/>
  <c r="AJ378" i="8"/>
  <c r="AJ394" i="8"/>
  <c r="AJ410" i="8"/>
  <c r="AJ171" i="8"/>
  <c r="AJ187" i="8"/>
  <c r="AJ203" i="8"/>
  <c r="AJ219" i="8"/>
  <c r="AJ299" i="8"/>
  <c r="AJ315" i="8"/>
  <c r="AJ331" i="8"/>
  <c r="AJ347" i="8"/>
  <c r="AJ363" i="8"/>
  <c r="AJ379" i="8"/>
  <c r="AJ395" i="8"/>
  <c r="AJ411" i="8"/>
  <c r="AJ543" i="8"/>
  <c r="AJ176" i="8"/>
  <c r="AJ192" i="8"/>
  <c r="AJ208" i="8"/>
  <c r="AJ224" i="8"/>
  <c r="AJ288" i="8"/>
  <c r="AJ304" i="8"/>
  <c r="AJ320" i="8"/>
  <c r="AJ336" i="8"/>
  <c r="AJ352" i="8"/>
  <c r="AJ368" i="8"/>
  <c r="AJ384" i="8"/>
  <c r="AJ400" i="8"/>
  <c r="AJ177" i="8"/>
  <c r="AJ193" i="8"/>
  <c r="AJ209" i="8"/>
  <c r="AJ225" i="8"/>
  <c r="AJ289" i="8"/>
  <c r="AJ305" i="8"/>
  <c r="AJ321" i="8"/>
  <c r="AJ337" i="8"/>
  <c r="AJ353" i="8"/>
  <c r="AJ369" i="8"/>
  <c r="AJ385" i="8"/>
  <c r="AJ401" i="8"/>
  <c r="AJ166" i="8"/>
  <c r="AJ326" i="8"/>
  <c r="AJ358" i="8"/>
  <c r="AJ390" i="8"/>
  <c r="AJ575" i="8"/>
  <c r="AJ183" i="8"/>
  <c r="AJ327" i="8"/>
  <c r="AJ375" i="8"/>
  <c r="AJ188" i="8"/>
  <c r="AJ332" i="8"/>
  <c r="AJ588" i="8"/>
  <c r="AJ189" i="8"/>
  <c r="AJ221" i="8"/>
  <c r="AJ301" i="8"/>
  <c r="AJ333" i="8"/>
  <c r="AJ381" i="8"/>
  <c r="AJ54" i="8"/>
  <c r="AJ134" i="8"/>
  <c r="AJ55" i="8"/>
  <c r="AJ263" i="8"/>
  <c r="AJ125" i="8"/>
  <c r="AJ413" i="8"/>
  <c r="AJ10" i="8"/>
  <c r="AJ26" i="8"/>
  <c r="AJ42" i="8"/>
  <c r="AJ11" i="8"/>
  <c r="AJ59" i="8"/>
  <c r="AJ235" i="8"/>
  <c r="AJ251" i="8"/>
  <c r="AJ267" i="8"/>
  <c r="AJ283" i="8"/>
  <c r="AJ48" i="8"/>
  <c r="AJ144" i="8"/>
  <c r="AJ160" i="8"/>
  <c r="AJ49" i="8"/>
  <c r="AJ113" i="8"/>
  <c r="AJ129" i="8"/>
  <c r="AJ417" i="8"/>
  <c r="AJ566" i="8"/>
  <c r="AJ247" i="8"/>
  <c r="AJ279" i="8"/>
  <c r="AJ12" i="8"/>
  <c r="AJ156" i="8"/>
  <c r="AJ13" i="8"/>
  <c r="AJ45" i="8"/>
  <c r="AJ14" i="8"/>
  <c r="AJ582" i="8"/>
  <c r="AJ43" i="8"/>
  <c r="AJ107" i="8"/>
  <c r="AJ123" i="8"/>
  <c r="AJ17" i="8"/>
  <c r="AJ241" i="8"/>
  <c r="AJ257" i="8"/>
  <c r="AJ273" i="8"/>
  <c r="AJ423" i="8"/>
  <c r="AJ455" i="8"/>
  <c r="AJ44" i="8"/>
  <c r="AJ485" i="8"/>
  <c r="AJ90" i="8"/>
  <c r="AJ282" i="8"/>
  <c r="AJ458" i="8"/>
  <c r="AJ523" i="8"/>
  <c r="AJ583" i="8"/>
  <c r="AJ493" i="8"/>
  <c r="AJ541" i="8"/>
  <c r="AJ91" i="8"/>
  <c r="AJ139" i="8"/>
  <c r="AJ427" i="8"/>
  <c r="AJ443" i="8"/>
  <c r="AJ459" i="8"/>
  <c r="AJ579" i="8"/>
  <c r="AJ32" i="8"/>
  <c r="AJ64" i="8"/>
  <c r="AJ272" i="8"/>
  <c r="AJ416" i="8"/>
  <c r="AJ496" i="8"/>
  <c r="AJ512" i="8"/>
  <c r="AJ544" i="8"/>
  <c r="AJ545" i="8"/>
  <c r="AJ81" i="8"/>
  <c r="AJ161" i="8"/>
  <c r="AJ230" i="8"/>
  <c r="AJ278" i="8"/>
  <c r="AJ422" i="8"/>
  <c r="AJ23" i="8"/>
  <c r="AJ561" i="8"/>
  <c r="AJ236" i="8"/>
  <c r="AJ492" i="8"/>
  <c r="AJ533" i="8"/>
  <c r="AJ141" i="8"/>
  <c r="AJ15" i="8"/>
  <c r="AJ63" i="8"/>
  <c r="AJ239" i="8"/>
  <c r="AJ255" i="8"/>
  <c r="AJ271" i="8"/>
  <c r="AJ415" i="8"/>
  <c r="AJ52" i="8"/>
  <c r="AJ148" i="8"/>
  <c r="AJ53" i="8"/>
  <c r="AJ117" i="8"/>
  <c r="AJ7" i="8"/>
  <c r="AJ71" i="8"/>
  <c r="AJ231" i="8"/>
  <c r="AJ140" i="8"/>
  <c r="AJ109" i="8"/>
  <c r="AJ50" i="8"/>
  <c r="AJ19" i="8"/>
  <c r="AJ51" i="8"/>
  <c r="AJ67" i="8"/>
  <c r="AJ163" i="8"/>
  <c r="AJ243" i="8"/>
  <c r="AJ259" i="8"/>
  <c r="AJ275" i="8"/>
  <c r="AJ419" i="8"/>
  <c r="AJ8" i="8"/>
  <c r="AJ56" i="8"/>
  <c r="AJ136" i="8"/>
  <c r="AJ152" i="8"/>
  <c r="AJ9" i="8"/>
  <c r="AJ57" i="8"/>
  <c r="AJ73" i="8"/>
  <c r="AJ121" i="8"/>
  <c r="AJ234" i="8"/>
  <c r="AJ597" i="8"/>
  <c r="AJ525" i="8"/>
  <c r="AJ528" i="8"/>
  <c r="AJ65" i="8"/>
  <c r="AJ502" i="8"/>
  <c r="AJ60" i="8"/>
  <c r="AJ334" i="8"/>
  <c r="AJ382" i="8"/>
  <c r="AJ398" i="8"/>
  <c r="AJ537" i="8"/>
  <c r="AJ164" i="8"/>
  <c r="AJ180" i="8"/>
  <c r="AJ340" i="8"/>
  <c r="AJ580" i="8"/>
  <c r="AJ534" i="8"/>
  <c r="AJ39" i="8"/>
  <c r="AJ252" i="8"/>
  <c r="AJ508" i="8"/>
  <c r="AJ77" i="8"/>
  <c r="AJ237" i="8"/>
  <c r="AJ74" i="8"/>
  <c r="AJ154" i="8"/>
  <c r="AJ250" i="8"/>
  <c r="AJ442" i="8"/>
  <c r="AJ522" i="8"/>
  <c r="AJ570" i="8"/>
  <c r="AJ551" i="8"/>
  <c r="AJ453" i="8"/>
  <c r="AJ75" i="8"/>
  <c r="AJ477" i="8"/>
  <c r="AJ128" i="8"/>
  <c r="AJ432" i="8"/>
  <c r="AJ448" i="8"/>
  <c r="AJ592" i="8"/>
  <c r="AJ497" i="8"/>
  <c r="AJ118" i="8"/>
  <c r="AJ571" i="8"/>
  <c r="AJ540" i="8"/>
  <c r="AJ269" i="8"/>
  <c r="AJ142" i="8"/>
  <c r="AJ158" i="8"/>
  <c r="AJ6" i="8"/>
  <c r="AJ47" i="8"/>
  <c r="AJ111" i="8"/>
  <c r="AJ127" i="8"/>
  <c r="AJ287" i="8"/>
  <c r="AJ564" i="8"/>
  <c r="AJ21" i="8"/>
  <c r="AJ69" i="8"/>
  <c r="AJ245" i="8"/>
  <c r="AJ261" i="8"/>
  <c r="AJ277" i="8"/>
  <c r="AJ150" i="8"/>
  <c r="AJ28" i="8"/>
  <c r="AJ61" i="8"/>
  <c r="AJ146" i="8"/>
  <c r="AJ162" i="8"/>
  <c r="AJ567" i="8"/>
  <c r="AJ115" i="8"/>
  <c r="AJ131" i="8"/>
  <c r="AJ24" i="8"/>
  <c r="AJ565" i="8"/>
  <c r="AJ233" i="8"/>
  <c r="AJ249" i="8"/>
  <c r="AJ265" i="8"/>
  <c r="AJ281" i="8"/>
  <c r="AJ438" i="8"/>
  <c r="AJ486" i="8"/>
  <c r="AJ481" i="8"/>
  <c r="AJ285" i="8"/>
  <c r="AJ106" i="8"/>
  <c r="AJ138" i="8"/>
  <c r="AJ538" i="8"/>
  <c r="AJ586" i="8"/>
  <c r="AJ27" i="8"/>
  <c r="AJ80" i="8"/>
  <c r="AJ240" i="8"/>
  <c r="AJ464" i="8"/>
  <c r="AJ593" i="8"/>
  <c r="AJ97" i="8"/>
  <c r="AJ87" i="8"/>
  <c r="AJ93" i="8"/>
  <c r="AJ46" i="8"/>
  <c r="AJ174" i="8"/>
  <c r="AJ190" i="8"/>
  <c r="AJ206" i="8"/>
  <c r="AJ222" i="8"/>
  <c r="AJ318" i="8"/>
  <c r="AJ366" i="8"/>
  <c r="AJ558" i="8"/>
  <c r="AJ191" i="8"/>
  <c r="AJ207" i="8"/>
  <c r="AJ303" i="8"/>
  <c r="AJ319" i="8"/>
  <c r="AJ383" i="8"/>
  <c r="AJ555" i="8"/>
  <c r="AJ228" i="8"/>
  <c r="AJ292" i="8"/>
  <c r="AJ308" i="8"/>
  <c r="AJ324" i="8"/>
  <c r="AJ388" i="8"/>
  <c r="AJ404" i="8"/>
  <c r="AJ86" i="8"/>
  <c r="AJ262" i="8"/>
  <c r="AJ547" i="8"/>
  <c r="AJ92" i="8"/>
  <c r="AJ124" i="8"/>
  <c r="AJ428" i="8"/>
  <c r="AJ460" i="8"/>
  <c r="AJ157" i="8"/>
  <c r="AJ266" i="8"/>
  <c r="AJ426" i="8"/>
  <c r="AJ490" i="8"/>
  <c r="AJ506" i="8"/>
  <c r="AJ554" i="8"/>
  <c r="AJ155" i="8"/>
  <c r="AJ491" i="8"/>
  <c r="AJ511" i="8"/>
  <c r="AJ16" i="8"/>
  <c r="AJ96" i="8"/>
  <c r="AJ112" i="8"/>
  <c r="AJ256" i="8"/>
  <c r="AJ480" i="8"/>
  <c r="AJ576" i="8"/>
  <c r="AJ449" i="8"/>
  <c r="AJ33" i="8"/>
  <c r="AJ145" i="8"/>
  <c r="AJ38" i="8"/>
  <c r="AJ529" i="8"/>
  <c r="AJ119" i="8"/>
  <c r="AJ412" i="8"/>
  <c r="AJ30" i="8"/>
  <c r="AJ62" i="8"/>
  <c r="AJ78" i="8"/>
  <c r="AJ94" i="8"/>
  <c r="AJ110" i="8"/>
  <c r="AJ126" i="8"/>
  <c r="AJ238" i="8"/>
  <c r="AJ254" i="8"/>
  <c r="AJ270" i="8"/>
  <c r="AJ286" i="8"/>
  <c r="AJ414" i="8"/>
  <c r="AJ430" i="8"/>
  <c r="AJ446" i="8"/>
  <c r="AJ462" i="8"/>
  <c r="AJ478" i="8"/>
  <c r="AJ494" i="8"/>
  <c r="AJ510" i="8"/>
  <c r="AJ526" i="8"/>
  <c r="AJ542" i="8"/>
  <c r="AJ574" i="8"/>
  <c r="AJ590" i="8"/>
  <c r="AJ531" i="8"/>
  <c r="AJ559" i="8"/>
  <c r="AJ591" i="8"/>
  <c r="AJ421" i="8"/>
  <c r="AJ461" i="8"/>
  <c r="AJ509" i="8"/>
  <c r="AJ553" i="8"/>
  <c r="AJ31" i="8"/>
  <c r="AJ79" i="8"/>
  <c r="AJ95" i="8"/>
  <c r="AJ143" i="8"/>
  <c r="AJ159" i="8"/>
  <c r="AJ431" i="8"/>
  <c r="AJ447" i="8"/>
  <c r="AJ463" i="8"/>
  <c r="AJ479" i="8"/>
  <c r="AJ499" i="8"/>
  <c r="AJ519" i="8"/>
  <c r="AJ587" i="8"/>
  <c r="AJ489" i="8"/>
  <c r="AJ585" i="8"/>
  <c r="AJ20" i="8"/>
  <c r="AJ36" i="8"/>
  <c r="AJ68" i="8"/>
  <c r="AJ84" i="8"/>
  <c r="AJ100" i="8"/>
  <c r="AJ116" i="8"/>
  <c r="AJ132" i="8"/>
  <c r="AJ244" i="8"/>
  <c r="AJ260" i="8"/>
  <c r="AJ276" i="8"/>
  <c r="AJ420" i="8"/>
  <c r="AJ436" i="8"/>
  <c r="AJ452" i="8"/>
  <c r="AJ468" i="8"/>
  <c r="AJ484" i="8"/>
  <c r="AJ500" i="8"/>
  <c r="AJ516" i="8"/>
  <c r="AJ532" i="8"/>
  <c r="AJ548" i="8"/>
  <c r="AJ596" i="8"/>
  <c r="AJ425" i="8"/>
  <c r="AJ457" i="8"/>
  <c r="AJ505" i="8"/>
  <c r="AJ557" i="8"/>
  <c r="AJ37" i="8"/>
  <c r="AJ85" i="8"/>
  <c r="AJ101" i="8"/>
  <c r="AJ133" i="8"/>
  <c r="AJ149" i="8"/>
  <c r="AJ22" i="8"/>
  <c r="AJ70" i="8"/>
  <c r="AJ102" i="8"/>
  <c r="AJ246" i="8"/>
  <c r="AJ454" i="8"/>
  <c r="AJ470" i="8"/>
  <c r="AJ518" i="8"/>
  <c r="AJ550" i="8"/>
  <c r="AJ515" i="8"/>
  <c r="AJ441" i="8"/>
  <c r="AJ581" i="8"/>
  <c r="AJ103" i="8"/>
  <c r="AJ151" i="8"/>
  <c r="AJ471" i="8"/>
  <c r="AJ535" i="8"/>
  <c r="AJ513" i="8"/>
  <c r="AJ76" i="8"/>
  <c r="AJ268" i="8"/>
  <c r="AJ444" i="8"/>
  <c r="AJ476" i="8"/>
  <c r="AJ524" i="8"/>
  <c r="AJ572" i="8"/>
  <c r="AJ445" i="8"/>
  <c r="AJ577" i="8"/>
  <c r="AJ29" i="8"/>
  <c r="AJ253" i="8"/>
  <c r="AJ18" i="8"/>
  <c r="AJ34" i="8"/>
  <c r="AJ66" i="8"/>
  <c r="AJ82" i="8"/>
  <c r="AJ98" i="8"/>
  <c r="AJ114" i="8"/>
  <c r="AJ130" i="8"/>
  <c r="AJ242" i="8"/>
  <c r="AJ258" i="8"/>
  <c r="AJ274" i="8"/>
  <c r="AJ418" i="8"/>
  <c r="AJ434" i="8"/>
  <c r="AJ450" i="8"/>
  <c r="AJ466" i="8"/>
  <c r="AJ482" i="8"/>
  <c r="AJ498" i="8"/>
  <c r="AJ514" i="8"/>
  <c r="AJ530" i="8"/>
  <c r="AJ546" i="8"/>
  <c r="AJ562" i="8"/>
  <c r="AJ578" i="8"/>
  <c r="AJ495" i="8"/>
  <c r="AJ539" i="8"/>
  <c r="AJ433" i="8"/>
  <c r="AJ469" i="8"/>
  <c r="AJ517" i="8"/>
  <c r="AJ35" i="8"/>
  <c r="AJ83" i="8"/>
  <c r="AJ99" i="8"/>
  <c r="AJ147" i="8"/>
  <c r="AJ435" i="8"/>
  <c r="AJ451" i="8"/>
  <c r="AJ467" i="8"/>
  <c r="AJ483" i="8"/>
  <c r="AJ503" i="8"/>
  <c r="AJ527" i="8"/>
  <c r="AJ595" i="8"/>
  <c r="AJ429" i="8"/>
  <c r="AJ501" i="8"/>
  <c r="AJ549" i="8"/>
  <c r="AJ589" i="8"/>
  <c r="AJ40" i="8"/>
  <c r="AJ72" i="8"/>
  <c r="AJ88" i="8"/>
  <c r="AJ104" i="8"/>
  <c r="AJ120" i="8"/>
  <c r="AJ232" i="8"/>
  <c r="AJ248" i="8"/>
  <c r="AJ264" i="8"/>
  <c r="AJ280" i="8"/>
  <c r="AJ424" i="8"/>
  <c r="AJ440" i="8"/>
  <c r="AJ456" i="8"/>
  <c r="AJ472" i="8"/>
  <c r="AJ488" i="8"/>
  <c r="AJ504" i="8"/>
  <c r="AJ520" i="8"/>
  <c r="AJ536" i="8"/>
  <c r="AJ552" i="8"/>
  <c r="AJ568" i="8"/>
  <c r="AJ584" i="8"/>
  <c r="AJ437" i="8"/>
  <c r="AJ473" i="8"/>
  <c r="AJ521" i="8"/>
  <c r="AJ25" i="8"/>
  <c r="AJ41" i="8"/>
  <c r="AJ89" i="8"/>
  <c r="AJ105" i="8"/>
  <c r="AJ137" i="8"/>
  <c r="AJ153" i="8"/>
  <c r="AJ507" i="8"/>
  <c r="AJ465" i="8"/>
  <c r="AJ556" i="8"/>
  <c r="AJ58" i="8"/>
  <c r="AJ122" i="8"/>
  <c r="AJ474" i="8"/>
  <c r="AJ475" i="8"/>
  <c r="AJ573" i="8"/>
  <c r="AJ560" i="8"/>
  <c r="AJ439" i="8"/>
  <c r="AJ487" i="8"/>
  <c r="AJ108" i="8"/>
  <c r="AJ284" i="8"/>
  <c r="AJ302" i="8"/>
  <c r="AJ350" i="8"/>
  <c r="AJ175" i="8"/>
  <c r="AJ223" i="8"/>
  <c r="AJ335" i="8"/>
  <c r="AJ351" i="8"/>
  <c r="AJ367" i="8"/>
  <c r="AJ399" i="8"/>
  <c r="AJ196" i="8"/>
  <c r="AJ212" i="8"/>
  <c r="AJ356" i="8"/>
  <c r="AJ372" i="8"/>
  <c r="AJ165" i="8"/>
  <c r="AJ181" i="8"/>
  <c r="AJ342" i="8"/>
  <c r="AJ407" i="8"/>
  <c r="AJ300" i="8"/>
  <c r="AJ205" i="8"/>
  <c r="AJ210" i="8"/>
  <c r="AJ322" i="8"/>
  <c r="AJ569" i="8"/>
  <c r="AJ307" i="8"/>
  <c r="AJ371" i="8"/>
  <c r="AJ200" i="8"/>
  <c r="AJ296" i="8"/>
  <c r="AJ344" i="8"/>
  <c r="AJ201" i="8"/>
  <c r="AJ229" i="8"/>
  <c r="AJ389" i="8"/>
  <c r="AJ405" i="8"/>
  <c r="AJ294" i="8"/>
  <c r="AJ396" i="8"/>
  <c r="AJ173" i="8"/>
  <c r="AJ317" i="8"/>
  <c r="AJ397" i="8"/>
  <c r="AJ194" i="8"/>
  <c r="AJ306" i="8"/>
  <c r="AJ402" i="8"/>
  <c r="AJ291" i="8"/>
  <c r="AJ355" i="8"/>
  <c r="AJ403" i="8"/>
  <c r="AJ184" i="8"/>
  <c r="AJ392" i="8"/>
  <c r="AJ185" i="8"/>
  <c r="AJ361" i="8"/>
  <c r="AJ377" i="8"/>
  <c r="AJ393" i="8"/>
  <c r="AJ409" i="8"/>
  <c r="AJ197" i="8"/>
  <c r="AJ198" i="8"/>
  <c r="AJ295" i="8"/>
  <c r="AJ220" i="8"/>
  <c r="AJ226" i="8"/>
  <c r="AJ323" i="8"/>
  <c r="AJ563" i="8"/>
  <c r="AJ216" i="8"/>
  <c r="AJ217" i="8"/>
  <c r="AJ213" i="8"/>
  <c r="AJ293" i="8"/>
  <c r="AJ309" i="8"/>
  <c r="AJ325" i="8"/>
  <c r="AJ341" i="8"/>
  <c r="AJ357" i="8"/>
  <c r="AJ373" i="8"/>
  <c r="AJ199" i="8"/>
  <c r="AJ359" i="8"/>
  <c r="AJ364" i="8"/>
  <c r="AJ178" i="8"/>
  <c r="AJ290" i="8"/>
  <c r="AJ354" i="8"/>
  <c r="AJ386" i="8"/>
  <c r="AJ594" i="8"/>
  <c r="AJ339" i="8"/>
  <c r="AJ387" i="8"/>
  <c r="AJ168" i="8"/>
  <c r="AJ328" i="8"/>
  <c r="AJ376" i="8"/>
  <c r="AJ169" i="8"/>
  <c r="AJ297" i="8"/>
  <c r="AJ313" i="8"/>
  <c r="AJ329" i="8"/>
  <c r="AJ345" i="8"/>
  <c r="AJ406" i="8"/>
  <c r="AJ598" i="8"/>
  <c r="AJ338" i="8"/>
  <c r="AJ370" i="8"/>
  <c r="AJ179" i="8"/>
  <c r="AJ195" i="8"/>
  <c r="AJ211" i="8"/>
  <c r="AJ227" i="8"/>
  <c r="AJ312" i="8"/>
  <c r="AJ360" i="8"/>
  <c r="AJ408" i="8"/>
  <c r="BF54" i="8"/>
  <c r="BF55" i="8"/>
  <c r="BF135" i="8"/>
  <c r="BF44" i="8"/>
  <c r="BF10" i="8"/>
  <c r="BF42" i="8"/>
  <c r="BF58" i="8"/>
  <c r="BF74" i="8"/>
  <c r="BF11" i="8"/>
  <c r="BF43" i="8"/>
  <c r="BF543" i="8"/>
  <c r="BF48" i="8"/>
  <c r="BF49" i="8"/>
  <c r="BF230" i="8"/>
  <c r="BF575" i="8"/>
  <c r="BF12" i="8"/>
  <c r="BF13" i="8"/>
  <c r="BF45" i="8"/>
  <c r="BF14" i="8"/>
  <c r="BF182" i="8"/>
  <c r="BF214" i="8"/>
  <c r="BF262" i="8"/>
  <c r="BF310" i="8"/>
  <c r="BF374" i="8"/>
  <c r="BF263" i="8"/>
  <c r="BF311" i="8"/>
  <c r="BF124" i="8"/>
  <c r="BF172" i="8"/>
  <c r="BF204" i="8"/>
  <c r="BF252" i="8"/>
  <c r="BF316" i="8"/>
  <c r="BF348" i="8"/>
  <c r="BF380" i="8"/>
  <c r="BF125" i="8"/>
  <c r="BF157" i="8"/>
  <c r="BF237" i="8"/>
  <c r="BF285" i="8"/>
  <c r="BF26" i="8"/>
  <c r="BF106" i="8"/>
  <c r="BF122" i="8"/>
  <c r="BF138" i="8"/>
  <c r="BF154" i="8"/>
  <c r="BF170" i="8"/>
  <c r="BF186" i="8"/>
  <c r="BF202" i="8"/>
  <c r="BF218" i="8"/>
  <c r="BF234" i="8"/>
  <c r="BF250" i="8"/>
  <c r="BF266" i="8"/>
  <c r="BF282" i="8"/>
  <c r="BF298" i="8"/>
  <c r="BF314" i="8"/>
  <c r="BF330" i="8"/>
  <c r="BF346" i="8"/>
  <c r="BF362" i="8"/>
  <c r="BF378" i="8"/>
  <c r="BF394" i="8"/>
  <c r="BF410" i="8"/>
  <c r="BF27" i="8"/>
  <c r="BF59" i="8"/>
  <c r="BF107" i="8"/>
  <c r="BF123" i="8"/>
  <c r="BF139" i="8"/>
  <c r="BF155" i="8"/>
  <c r="BF235" i="8"/>
  <c r="BF251" i="8"/>
  <c r="BF267" i="8"/>
  <c r="BF283" i="8"/>
  <c r="BF299" i="8"/>
  <c r="BF315" i="8"/>
  <c r="BF331" i="8"/>
  <c r="BF347" i="8"/>
  <c r="BF363" i="8"/>
  <c r="BF379" i="8"/>
  <c r="BF395" i="8"/>
  <c r="BF64" i="8"/>
  <c r="BF112" i="8"/>
  <c r="BF128" i="8"/>
  <c r="BF144" i="8"/>
  <c r="BF160" i="8"/>
  <c r="BF176" i="8"/>
  <c r="BF192" i="8"/>
  <c r="BF208" i="8"/>
  <c r="BF224" i="8"/>
  <c r="BF240" i="8"/>
  <c r="BF256" i="8"/>
  <c r="BF272" i="8"/>
  <c r="BF288" i="8"/>
  <c r="BF304" i="8"/>
  <c r="BF320" i="8"/>
  <c r="BF336" i="8"/>
  <c r="BF352" i="8"/>
  <c r="BF368" i="8"/>
  <c r="BF384" i="8"/>
  <c r="BF400" i="8"/>
  <c r="BF17" i="8"/>
  <c r="BF65" i="8"/>
  <c r="BF113" i="8"/>
  <c r="BF129" i="8"/>
  <c r="BF145" i="8"/>
  <c r="BF161" i="8"/>
  <c r="BF241" i="8"/>
  <c r="BF257" i="8"/>
  <c r="BF273" i="8"/>
  <c r="BF118" i="8"/>
  <c r="BF166" i="8"/>
  <c r="BF278" i="8"/>
  <c r="BF326" i="8"/>
  <c r="BF358" i="8"/>
  <c r="BF390" i="8"/>
  <c r="BF566" i="8"/>
  <c r="BF119" i="8"/>
  <c r="BF247" i="8"/>
  <c r="BF279" i="8"/>
  <c r="BF375" i="8"/>
  <c r="BF60" i="8"/>
  <c r="BF108" i="8"/>
  <c r="BF156" i="8"/>
  <c r="BF188" i="8"/>
  <c r="BF236" i="8"/>
  <c r="BF284" i="8"/>
  <c r="BF332" i="8"/>
  <c r="BF412" i="8"/>
  <c r="BF141" i="8"/>
  <c r="BF189" i="8"/>
  <c r="BF221" i="8"/>
  <c r="BF269" i="8"/>
  <c r="BF86" i="8"/>
  <c r="BF438" i="8"/>
  <c r="BF486" i="8"/>
  <c r="BF481" i="8"/>
  <c r="BF39" i="8"/>
  <c r="BF423" i="8"/>
  <c r="BF455" i="8"/>
  <c r="BF507" i="8"/>
  <c r="BF465" i="8"/>
  <c r="BF92" i="8"/>
  <c r="BF428" i="8"/>
  <c r="BF460" i="8"/>
  <c r="BF508" i="8"/>
  <c r="BF485" i="8"/>
  <c r="BF77" i="8"/>
  <c r="BF90" i="8"/>
  <c r="BF426" i="8"/>
  <c r="BF442" i="8"/>
  <c r="BF458" i="8"/>
  <c r="BF474" i="8"/>
  <c r="BF490" i="8"/>
  <c r="BF506" i="8"/>
  <c r="BF522" i="8"/>
  <c r="BF523" i="8"/>
  <c r="BF453" i="8"/>
  <c r="BF493" i="8"/>
  <c r="BF75" i="8"/>
  <c r="BF91" i="8"/>
  <c r="BF411" i="8"/>
  <c r="BF427" i="8"/>
  <c r="BF443" i="8"/>
  <c r="BF459" i="8"/>
  <c r="BF475" i="8"/>
  <c r="BF491" i="8"/>
  <c r="BF511" i="8"/>
  <c r="BF477" i="8"/>
  <c r="BF525" i="8"/>
  <c r="BF32" i="8"/>
  <c r="BF80" i="8"/>
  <c r="BF96" i="8"/>
  <c r="BF432" i="8"/>
  <c r="BF448" i="8"/>
  <c r="BF464" i="8"/>
  <c r="BF480" i="8"/>
  <c r="BF496" i="8"/>
  <c r="BF512" i="8"/>
  <c r="BF528" i="8"/>
  <c r="BF449" i="8"/>
  <c r="BF497" i="8"/>
  <c r="BF33" i="8"/>
  <c r="BF81" i="8"/>
  <c r="BF97" i="8"/>
  <c r="BF177" i="8"/>
  <c r="BF193" i="8"/>
  <c r="BF209" i="8"/>
  <c r="BF225" i="8"/>
  <c r="BF38" i="8"/>
  <c r="BF422" i="8"/>
  <c r="BF502" i="8"/>
  <c r="BF529" i="8"/>
  <c r="BF87" i="8"/>
  <c r="BF327" i="8"/>
  <c r="BF439" i="8"/>
  <c r="BF487" i="8"/>
  <c r="BF547" i="8"/>
  <c r="BF554" i="8"/>
  <c r="BF541" i="8"/>
  <c r="BF219" i="8"/>
  <c r="BF16" i="8"/>
  <c r="BF416" i="8"/>
  <c r="BF576" i="8"/>
  <c r="BF545" i="8"/>
  <c r="BF369" i="8"/>
  <c r="BF492" i="8"/>
  <c r="BF333" i="8"/>
  <c r="BF30" i="8"/>
  <c r="BF62" i="8"/>
  <c r="BF110" i="8"/>
  <c r="BF126" i="8"/>
  <c r="BF142" i="8"/>
  <c r="BF158" i="8"/>
  <c r="BF174" i="8"/>
  <c r="BF190" i="8"/>
  <c r="BF206" i="8"/>
  <c r="BF222" i="8"/>
  <c r="BF238" i="8"/>
  <c r="BF254" i="8"/>
  <c r="BF270" i="8"/>
  <c r="BF286" i="8"/>
  <c r="BF302" i="8"/>
  <c r="BF318" i="8"/>
  <c r="BF334" i="8"/>
  <c r="BF350" i="8"/>
  <c r="BF366" i="8"/>
  <c r="BF382" i="8"/>
  <c r="BF398" i="8"/>
  <c r="BF531" i="8"/>
  <c r="BF63" i="8"/>
  <c r="BF111" i="8"/>
  <c r="BF127" i="8"/>
  <c r="BF143" i="8"/>
  <c r="BF159" i="8"/>
  <c r="BF239" i="8"/>
  <c r="BF255" i="8"/>
  <c r="BF271" i="8"/>
  <c r="BF20" i="8"/>
  <c r="BF68" i="8"/>
  <c r="BF116" i="8"/>
  <c r="BF132" i="8"/>
  <c r="BF148" i="8"/>
  <c r="BF180" i="8"/>
  <c r="BF196" i="8"/>
  <c r="BF212" i="8"/>
  <c r="BF228" i="8"/>
  <c r="BF244" i="8"/>
  <c r="BF260" i="8"/>
  <c r="BF276" i="8"/>
  <c r="BF292" i="8"/>
  <c r="BF308" i="8"/>
  <c r="BF324" i="8"/>
  <c r="BF340" i="8"/>
  <c r="BF356" i="8"/>
  <c r="BF372" i="8"/>
  <c r="BF388" i="8"/>
  <c r="BF404" i="8"/>
  <c r="BF21" i="8"/>
  <c r="BF69" i="8"/>
  <c r="BF117" i="8"/>
  <c r="BF149" i="8"/>
  <c r="BF245" i="8"/>
  <c r="BF261" i="8"/>
  <c r="BF277" i="8"/>
  <c r="BF22" i="8"/>
  <c r="BF70" i="8"/>
  <c r="BF150" i="8"/>
  <c r="BF198" i="8"/>
  <c r="BF246" i="8"/>
  <c r="BF294" i="8"/>
  <c r="BF342" i="8"/>
  <c r="BF406" i="8"/>
  <c r="BF71" i="8"/>
  <c r="BF151" i="8"/>
  <c r="BF231" i="8"/>
  <c r="BF359" i="8"/>
  <c r="BF28" i="8"/>
  <c r="BF140" i="8"/>
  <c r="BF220" i="8"/>
  <c r="BF268" i="8"/>
  <c r="BF300" i="8"/>
  <c r="BF364" i="8"/>
  <c r="BF396" i="8"/>
  <c r="BF29" i="8"/>
  <c r="BF61" i="8"/>
  <c r="BF109" i="8"/>
  <c r="BF173" i="8"/>
  <c r="BF205" i="8"/>
  <c r="BF253" i="8"/>
  <c r="BF18" i="8"/>
  <c r="BF66" i="8"/>
  <c r="BF114" i="8"/>
  <c r="BF130" i="8"/>
  <c r="BF146" i="8"/>
  <c r="BF162" i="8"/>
  <c r="BF178" i="8"/>
  <c r="BF194" i="8"/>
  <c r="BF210" i="8"/>
  <c r="BF226" i="8"/>
  <c r="BF242" i="8"/>
  <c r="BF258" i="8"/>
  <c r="BF274" i="8"/>
  <c r="BF290" i="8"/>
  <c r="BF306" i="8"/>
  <c r="BF322" i="8"/>
  <c r="BF338" i="8"/>
  <c r="BF354" i="8"/>
  <c r="BF370" i="8"/>
  <c r="BF386" i="8"/>
  <c r="BF402" i="8"/>
  <c r="BF19" i="8"/>
  <c r="BF67" i="8"/>
  <c r="BF115" i="8"/>
  <c r="BF131" i="8"/>
  <c r="BF147" i="8"/>
  <c r="BF243" i="8"/>
  <c r="BF259" i="8"/>
  <c r="BF275" i="8"/>
  <c r="BF24" i="8"/>
  <c r="BF72" i="8"/>
  <c r="BF120" i="8"/>
  <c r="BF136" i="8"/>
  <c r="BF152" i="8"/>
  <c r="BF168" i="8"/>
  <c r="BF184" i="8"/>
  <c r="BF200" i="8"/>
  <c r="BF216" i="8"/>
  <c r="BF232" i="8"/>
  <c r="BF248" i="8"/>
  <c r="BF264" i="8"/>
  <c r="BF280" i="8"/>
  <c r="BF296" i="8"/>
  <c r="BF312" i="8"/>
  <c r="BF328" i="8"/>
  <c r="BF344" i="8"/>
  <c r="BF360" i="8"/>
  <c r="BF376" i="8"/>
  <c r="BF392" i="8"/>
  <c r="BF408" i="8"/>
  <c r="BF25" i="8"/>
  <c r="BF121" i="8"/>
  <c r="BF137" i="8"/>
  <c r="BF153" i="8"/>
  <c r="BF233" i="8"/>
  <c r="BF249" i="8"/>
  <c r="BF265" i="8"/>
  <c r="BF281" i="8"/>
  <c r="BF134" i="8"/>
  <c r="BF391" i="8"/>
  <c r="BF353" i="8"/>
  <c r="BF571" i="8"/>
  <c r="BF15" i="8"/>
  <c r="BF53" i="8"/>
  <c r="BF167" i="8"/>
  <c r="BF556" i="8"/>
  <c r="BF349" i="8"/>
  <c r="BF597" i="8"/>
  <c r="BF171" i="8"/>
  <c r="BF573" i="8"/>
  <c r="BF593" i="8"/>
  <c r="BF289" i="8"/>
  <c r="BF385" i="8"/>
  <c r="BF401" i="8"/>
  <c r="BF23" i="8"/>
  <c r="BF183" i="8"/>
  <c r="BF301" i="8"/>
  <c r="BF78" i="8"/>
  <c r="BF94" i="8"/>
  <c r="BF414" i="8"/>
  <c r="BF430" i="8"/>
  <c r="BF446" i="8"/>
  <c r="BF462" i="8"/>
  <c r="BF478" i="8"/>
  <c r="BF494" i="8"/>
  <c r="BF510" i="8"/>
  <c r="BF526" i="8"/>
  <c r="BF421" i="8"/>
  <c r="BF461" i="8"/>
  <c r="BF509" i="8"/>
  <c r="BF31" i="8"/>
  <c r="BF47" i="8"/>
  <c r="BF79" i="8"/>
  <c r="BF95" i="8"/>
  <c r="BF303" i="8"/>
  <c r="BF351" i="8"/>
  <c r="BF383" i="8"/>
  <c r="BF399" i="8"/>
  <c r="BF431" i="8"/>
  <c r="BF447" i="8"/>
  <c r="BF463" i="8"/>
  <c r="BF479" i="8"/>
  <c r="BF499" i="8"/>
  <c r="BF519" i="8"/>
  <c r="BF489" i="8"/>
  <c r="BF36" i="8"/>
  <c r="BF84" i="8"/>
  <c r="BF100" i="8"/>
  <c r="BF436" i="8"/>
  <c r="BF452" i="8"/>
  <c r="BF468" i="8"/>
  <c r="BF484" i="8"/>
  <c r="BF500" i="8"/>
  <c r="BF516" i="8"/>
  <c r="BF425" i="8"/>
  <c r="BF457" i="8"/>
  <c r="BF505" i="8"/>
  <c r="BF37" i="8"/>
  <c r="BF85" i="8"/>
  <c r="BF101" i="8"/>
  <c r="BF133" i="8"/>
  <c r="BF165" i="8"/>
  <c r="BF102" i="8"/>
  <c r="BF454" i="8"/>
  <c r="BF470" i="8"/>
  <c r="BF518" i="8"/>
  <c r="BF515" i="8"/>
  <c r="BF441" i="8"/>
  <c r="BF103" i="8"/>
  <c r="BF471" i="8"/>
  <c r="BF513" i="8"/>
  <c r="BF76" i="8"/>
  <c r="BF444" i="8"/>
  <c r="BF476" i="8"/>
  <c r="BF524" i="8"/>
  <c r="BF445" i="8"/>
  <c r="BF34" i="8"/>
  <c r="BF82" i="8"/>
  <c r="BF98" i="8"/>
  <c r="BF434" i="8"/>
  <c r="BF450" i="8"/>
  <c r="BF466" i="8"/>
  <c r="BF482" i="8"/>
  <c r="BF498" i="8"/>
  <c r="BF514" i="8"/>
  <c r="BF530" i="8"/>
  <c r="BF495" i="8"/>
  <c r="BF433" i="8"/>
  <c r="BF469" i="8"/>
  <c r="BF517" i="8"/>
  <c r="BF35" i="8"/>
  <c r="BF83" i="8"/>
  <c r="BF99" i="8"/>
  <c r="BF435" i="8"/>
  <c r="BF451" i="8"/>
  <c r="BF467" i="8"/>
  <c r="BF483" i="8"/>
  <c r="BF503" i="8"/>
  <c r="BF527" i="8"/>
  <c r="BF429" i="8"/>
  <c r="BF501" i="8"/>
  <c r="BF40" i="8"/>
  <c r="BF88" i="8"/>
  <c r="BF104" i="8"/>
  <c r="BF424" i="8"/>
  <c r="BF440" i="8"/>
  <c r="BF456" i="8"/>
  <c r="BF472" i="8"/>
  <c r="BF488" i="8"/>
  <c r="BF504" i="8"/>
  <c r="BF520" i="8"/>
  <c r="BF437" i="8"/>
  <c r="BF473" i="8"/>
  <c r="BF521" i="8"/>
  <c r="BF41" i="8"/>
  <c r="BF89" i="8"/>
  <c r="BF105" i="8"/>
  <c r="BF534" i="8"/>
  <c r="BF582" i="8"/>
  <c r="BF343" i="8"/>
  <c r="BF413" i="8"/>
  <c r="BF538" i="8"/>
  <c r="BF551" i="8"/>
  <c r="BF560" i="8"/>
  <c r="BF337" i="8"/>
  <c r="BF381" i="8"/>
  <c r="BF558" i="8"/>
  <c r="BF6" i="8"/>
  <c r="BF537" i="8"/>
  <c r="BF580" i="8"/>
  <c r="BF215" i="8"/>
  <c r="BF365" i="8"/>
  <c r="BF583" i="8"/>
  <c r="BF187" i="8"/>
  <c r="BF579" i="8"/>
  <c r="BF544" i="8"/>
  <c r="BF305" i="8"/>
  <c r="BF417" i="8"/>
  <c r="BF561" i="8"/>
  <c r="BF588" i="8"/>
  <c r="BF533" i="8"/>
  <c r="BF542" i="8"/>
  <c r="BF574" i="8"/>
  <c r="BF590" i="8"/>
  <c r="BF559" i="8"/>
  <c r="BF591" i="8"/>
  <c r="BF553" i="8"/>
  <c r="BF175" i="8"/>
  <c r="BF191" i="8"/>
  <c r="BF207" i="8"/>
  <c r="BF223" i="8"/>
  <c r="BF287" i="8"/>
  <c r="BF319" i="8"/>
  <c r="BF335" i="8"/>
  <c r="BF367" i="8"/>
  <c r="BF415" i="8"/>
  <c r="BF587" i="8"/>
  <c r="BF585" i="8"/>
  <c r="BF164" i="8"/>
  <c r="BF420" i="8"/>
  <c r="BF532" i="8"/>
  <c r="BF548" i="8"/>
  <c r="BF564" i="8"/>
  <c r="BF596" i="8"/>
  <c r="BF557" i="8"/>
  <c r="BF181" i="8"/>
  <c r="BF197" i="8"/>
  <c r="BF213" i="8"/>
  <c r="BF229" i="8"/>
  <c r="BF293" i="8"/>
  <c r="BF309" i="8"/>
  <c r="BF325" i="8"/>
  <c r="BF341" i="8"/>
  <c r="BF357" i="8"/>
  <c r="BF373" i="8"/>
  <c r="BF389" i="8"/>
  <c r="BF405" i="8"/>
  <c r="BF550" i="8"/>
  <c r="BF581" i="8"/>
  <c r="BF199" i="8"/>
  <c r="BF295" i="8"/>
  <c r="BF407" i="8"/>
  <c r="BF535" i="8"/>
  <c r="BF572" i="8"/>
  <c r="BF577" i="8"/>
  <c r="BF317" i="8"/>
  <c r="BF397" i="8"/>
  <c r="BF546" i="8"/>
  <c r="BF562" i="8"/>
  <c r="BF578" i="8"/>
  <c r="BF539" i="8"/>
  <c r="BF567" i="8"/>
  <c r="BF163" i="8"/>
  <c r="BF179" i="8"/>
  <c r="BF195" i="8"/>
  <c r="BF211" i="8"/>
  <c r="BF227" i="8"/>
  <c r="BF291" i="8"/>
  <c r="BF307" i="8"/>
  <c r="BF323" i="8"/>
  <c r="BF339" i="8"/>
  <c r="BF355" i="8"/>
  <c r="BF371" i="8"/>
  <c r="BF387" i="8"/>
  <c r="BF403" i="8"/>
  <c r="BF419" i="8"/>
  <c r="BF595" i="8"/>
  <c r="BF549" i="8"/>
  <c r="BF589" i="8"/>
  <c r="BF536" i="8"/>
  <c r="BF552" i="8"/>
  <c r="BF568" i="8"/>
  <c r="BF584" i="8"/>
  <c r="BF565" i="8"/>
  <c r="BF73" i="8"/>
  <c r="BF169" i="8"/>
  <c r="BF185" i="8"/>
  <c r="BF201" i="8"/>
  <c r="BF217" i="8"/>
  <c r="BF297" i="8"/>
  <c r="BF313" i="8"/>
  <c r="BF329" i="8"/>
  <c r="BF345" i="8"/>
  <c r="BF361" i="8"/>
  <c r="BF377" i="8"/>
  <c r="BF393" i="8"/>
  <c r="BF409" i="8"/>
  <c r="BF570" i="8"/>
  <c r="BF586" i="8"/>
  <c r="BF203" i="8"/>
  <c r="BF592" i="8"/>
  <c r="BF321" i="8"/>
  <c r="BF540" i="8"/>
  <c r="BF93" i="8"/>
  <c r="BF46" i="8"/>
  <c r="BF555" i="8"/>
  <c r="BF52" i="8"/>
  <c r="BF50" i="8"/>
  <c r="BF418" i="8"/>
  <c r="BF594" i="8"/>
  <c r="BF57" i="8"/>
  <c r="BF56" i="8"/>
  <c r="BF9" i="8"/>
  <c r="BF598" i="8"/>
  <c r="BF7" i="8"/>
  <c r="BF51" i="8"/>
  <c r="BF563" i="8"/>
  <c r="BF8" i="8"/>
  <c r="BF569" i="8"/>
  <c r="S397" i="8"/>
  <c r="AP397" i="8"/>
  <c r="P462" i="8"/>
  <c r="AY462" i="8"/>
  <c r="Q277" i="8"/>
  <c r="AN277" i="8"/>
  <c r="BA86" i="8"/>
  <c r="BA438" i="8"/>
  <c r="BA486" i="8"/>
  <c r="BA481" i="8"/>
  <c r="BA39" i="8"/>
  <c r="BA55" i="8"/>
  <c r="BA135" i="8"/>
  <c r="BA423" i="8"/>
  <c r="BA455" i="8"/>
  <c r="BA507" i="8"/>
  <c r="BA465" i="8"/>
  <c r="BA92" i="8"/>
  <c r="BA428" i="8"/>
  <c r="BA460" i="8"/>
  <c r="BA508" i="8"/>
  <c r="BA485" i="8"/>
  <c r="BA77" i="8"/>
  <c r="BA413" i="8"/>
  <c r="BA10" i="8"/>
  <c r="BA42" i="8"/>
  <c r="BA74" i="8"/>
  <c r="BA90" i="8"/>
  <c r="BA426" i="8"/>
  <c r="BA442" i="8"/>
  <c r="BA458" i="8"/>
  <c r="BA474" i="8"/>
  <c r="BA490" i="8"/>
  <c r="BA506" i="8"/>
  <c r="BA522" i="8"/>
  <c r="BA523" i="8"/>
  <c r="BA453" i="8"/>
  <c r="BA493" i="8"/>
  <c r="BA43" i="8"/>
  <c r="BA75" i="8"/>
  <c r="BA91" i="8"/>
  <c r="BA427" i="8"/>
  <c r="BA443" i="8"/>
  <c r="BA459" i="8"/>
  <c r="BA475" i="8"/>
  <c r="BA491" i="8"/>
  <c r="BA511" i="8"/>
  <c r="BA477" i="8"/>
  <c r="BA525" i="8"/>
  <c r="BA16" i="8"/>
  <c r="BA32" i="8"/>
  <c r="BA80" i="8"/>
  <c r="BA96" i="8"/>
  <c r="BA416" i="8"/>
  <c r="BA432" i="8"/>
  <c r="BA448" i="8"/>
  <c r="BA464" i="8"/>
  <c r="BA480" i="8"/>
  <c r="BA496" i="8"/>
  <c r="BA512" i="8"/>
  <c r="BA528" i="8"/>
  <c r="BA449" i="8"/>
  <c r="BA497" i="8"/>
  <c r="BA33" i="8"/>
  <c r="BA49" i="8"/>
  <c r="BA81" i="8"/>
  <c r="BA97" i="8"/>
  <c r="BA417" i="8"/>
  <c r="BA38" i="8"/>
  <c r="BA230" i="8"/>
  <c r="BA422" i="8"/>
  <c r="BA502" i="8"/>
  <c r="BA529" i="8"/>
  <c r="BA87" i="8"/>
  <c r="BA439" i="8"/>
  <c r="BA487" i="8"/>
  <c r="BA12" i="8"/>
  <c r="BA412" i="8"/>
  <c r="BA492" i="8"/>
  <c r="BA93" i="8"/>
  <c r="BA14" i="8"/>
  <c r="BA182" i="8"/>
  <c r="BA214" i="8"/>
  <c r="BA310" i="8"/>
  <c r="BA374" i="8"/>
  <c r="BA167" i="8"/>
  <c r="BA215" i="8"/>
  <c r="BA311" i="8"/>
  <c r="BA343" i="8"/>
  <c r="BA391" i="8"/>
  <c r="BA44" i="8"/>
  <c r="BA172" i="8"/>
  <c r="BA204" i="8"/>
  <c r="BA316" i="8"/>
  <c r="BA348" i="8"/>
  <c r="BA380" i="8"/>
  <c r="BA349" i="8"/>
  <c r="BA365" i="8"/>
  <c r="BA170" i="8"/>
  <c r="BA186" i="8"/>
  <c r="BA202" i="8"/>
  <c r="BA218" i="8"/>
  <c r="BA298" i="8"/>
  <c r="BA314" i="8"/>
  <c r="BA330" i="8"/>
  <c r="BA346" i="8"/>
  <c r="BA362" i="8"/>
  <c r="BA378" i="8"/>
  <c r="BA394" i="8"/>
  <c r="BA410" i="8"/>
  <c r="BA171" i="8"/>
  <c r="BA187" i="8"/>
  <c r="BA203" i="8"/>
  <c r="BA219" i="8"/>
  <c r="BA299" i="8"/>
  <c r="BA315" i="8"/>
  <c r="BA331" i="8"/>
  <c r="BA347" i="8"/>
  <c r="BA363" i="8"/>
  <c r="BA379" i="8"/>
  <c r="BA395" i="8"/>
  <c r="BA176" i="8"/>
  <c r="BA192" i="8"/>
  <c r="BA208" i="8"/>
  <c r="BA224" i="8"/>
  <c r="BA288" i="8"/>
  <c r="BA304" i="8"/>
  <c r="BA320" i="8"/>
  <c r="BA336" i="8"/>
  <c r="BA352" i="8"/>
  <c r="BA368" i="8"/>
  <c r="BA384" i="8"/>
  <c r="BA400" i="8"/>
  <c r="BA177" i="8"/>
  <c r="BA193" i="8"/>
  <c r="BA209" i="8"/>
  <c r="BA225" i="8"/>
  <c r="BA289" i="8"/>
  <c r="BA305" i="8"/>
  <c r="BA321" i="8"/>
  <c r="BA337" i="8"/>
  <c r="BA353" i="8"/>
  <c r="BA369" i="8"/>
  <c r="BA385" i="8"/>
  <c r="BA401" i="8"/>
  <c r="BA166" i="8"/>
  <c r="BA326" i="8"/>
  <c r="BA358" i="8"/>
  <c r="BA390" i="8"/>
  <c r="BA183" i="8"/>
  <c r="BA327" i="8"/>
  <c r="BA375" i="8"/>
  <c r="BA188" i="8"/>
  <c r="BA332" i="8"/>
  <c r="BA189" i="8"/>
  <c r="BA221" i="8"/>
  <c r="BA301" i="8"/>
  <c r="BA333" i="8"/>
  <c r="BA381" i="8"/>
  <c r="BA582" i="8"/>
  <c r="BA538" i="8"/>
  <c r="BA586" i="8"/>
  <c r="BA541" i="8"/>
  <c r="BA11" i="8"/>
  <c r="BA48" i="8"/>
  <c r="BA545" i="8"/>
  <c r="BA566" i="8"/>
  <c r="BA23" i="8"/>
  <c r="BA134" i="8"/>
  <c r="BA262" i="8"/>
  <c r="BA547" i="8"/>
  <c r="BA263" i="8"/>
  <c r="BA124" i="8"/>
  <c r="BA252" i="8"/>
  <c r="BA237" i="8"/>
  <c r="BA106" i="8"/>
  <c r="BA554" i="8"/>
  <c r="BA123" i="8"/>
  <c r="BA155" i="8"/>
  <c r="BA251" i="8"/>
  <c r="BA283" i="8"/>
  <c r="BA112" i="8"/>
  <c r="BA160" i="8"/>
  <c r="BA576" i="8"/>
  <c r="BA241" i="8"/>
  <c r="BA273" i="8"/>
  <c r="BA118" i="8"/>
  <c r="BA119" i="8"/>
  <c r="BA279" i="8"/>
  <c r="BA588" i="8"/>
  <c r="BA533" i="8"/>
  <c r="BA141" i="8"/>
  <c r="BA174" i="8"/>
  <c r="BA190" i="8"/>
  <c r="BA206" i="8"/>
  <c r="BA222" i="8"/>
  <c r="BA302" i="8"/>
  <c r="BA318" i="8"/>
  <c r="BA334" i="8"/>
  <c r="BA350" i="8"/>
  <c r="BA366" i="8"/>
  <c r="BA382" i="8"/>
  <c r="BA398" i="8"/>
  <c r="BA47" i="8"/>
  <c r="BA175" i="8"/>
  <c r="BA191" i="8"/>
  <c r="BA207" i="8"/>
  <c r="BA223" i="8"/>
  <c r="BA287" i="8"/>
  <c r="BA303" i="8"/>
  <c r="BA319" i="8"/>
  <c r="BA335" i="8"/>
  <c r="BA351" i="8"/>
  <c r="BA367" i="8"/>
  <c r="BA383" i="8"/>
  <c r="BA399" i="8"/>
  <c r="BA180" i="8"/>
  <c r="BA196" i="8"/>
  <c r="BA212" i="8"/>
  <c r="BA228" i="8"/>
  <c r="BA292" i="8"/>
  <c r="BA308" i="8"/>
  <c r="BA324" i="8"/>
  <c r="BA340" i="8"/>
  <c r="BA356" i="8"/>
  <c r="BA372" i="8"/>
  <c r="BA388" i="8"/>
  <c r="BA404" i="8"/>
  <c r="BA181" i="8"/>
  <c r="BA197" i="8"/>
  <c r="BA213" i="8"/>
  <c r="BA229" i="8"/>
  <c r="BA293" i="8"/>
  <c r="BA309" i="8"/>
  <c r="BA325" i="8"/>
  <c r="BA341" i="8"/>
  <c r="BA357" i="8"/>
  <c r="BA373" i="8"/>
  <c r="BA389" i="8"/>
  <c r="BA405" i="8"/>
  <c r="BA198" i="8"/>
  <c r="BA294" i="8"/>
  <c r="BA342" i="8"/>
  <c r="BA406" i="8"/>
  <c r="BA199" i="8"/>
  <c r="BA295" i="8"/>
  <c r="BA359" i="8"/>
  <c r="BA407" i="8"/>
  <c r="BA220" i="8"/>
  <c r="BA300" i="8"/>
  <c r="BA364" i="8"/>
  <c r="BA396" i="8"/>
  <c r="BA173" i="8"/>
  <c r="BA205" i="8"/>
  <c r="BA317" i="8"/>
  <c r="BA397" i="8"/>
  <c r="BA178" i="8"/>
  <c r="BA194" i="8"/>
  <c r="BA210" i="8"/>
  <c r="BA226" i="8"/>
  <c r="BA290" i="8"/>
  <c r="BA306" i="8"/>
  <c r="BA322" i="8"/>
  <c r="BA338" i="8"/>
  <c r="BA354" i="8"/>
  <c r="BA370" i="8"/>
  <c r="BA386" i="8"/>
  <c r="BA402" i="8"/>
  <c r="BA179" i="8"/>
  <c r="BA195" i="8"/>
  <c r="BA211" i="8"/>
  <c r="BA227" i="8"/>
  <c r="BA291" i="8"/>
  <c r="BA307" i="8"/>
  <c r="BA323" i="8"/>
  <c r="BA339" i="8"/>
  <c r="BA355" i="8"/>
  <c r="BA371" i="8"/>
  <c r="BA387" i="8"/>
  <c r="BA403" i="8"/>
  <c r="BA168" i="8"/>
  <c r="BA184" i="8"/>
  <c r="BA200" i="8"/>
  <c r="BA216" i="8"/>
  <c r="BA296" i="8"/>
  <c r="BA312" i="8"/>
  <c r="BA328" i="8"/>
  <c r="BA344" i="8"/>
  <c r="BA360" i="8"/>
  <c r="BA376" i="8"/>
  <c r="BA392" i="8"/>
  <c r="BA408" i="8"/>
  <c r="BA169" i="8"/>
  <c r="BA185" i="8"/>
  <c r="BA201" i="8"/>
  <c r="BA217" i="8"/>
  <c r="BA297" i="8"/>
  <c r="BA313" i="8"/>
  <c r="BA329" i="8"/>
  <c r="BA345" i="8"/>
  <c r="BA361" i="8"/>
  <c r="BA377" i="8"/>
  <c r="BA393" i="8"/>
  <c r="BA409" i="8"/>
  <c r="BA125" i="8"/>
  <c r="BA272" i="8"/>
  <c r="BA592" i="8"/>
  <c r="BA129" i="8"/>
  <c r="BA161" i="8"/>
  <c r="BA575" i="8"/>
  <c r="BA509" i="8"/>
  <c r="BA431" i="8"/>
  <c r="BA489" i="8"/>
  <c r="BA100" i="8"/>
  <c r="BA452" i="8"/>
  <c r="BA505" i="8"/>
  <c r="BA37" i="8"/>
  <c r="BA53" i="8"/>
  <c r="BA54" i="8"/>
  <c r="BA556" i="8"/>
  <c r="BA157" i="8"/>
  <c r="BA285" i="8"/>
  <c r="BA58" i="8"/>
  <c r="BA138" i="8"/>
  <c r="BA234" i="8"/>
  <c r="BA266" i="8"/>
  <c r="BA597" i="8"/>
  <c r="BA573" i="8"/>
  <c r="BA256" i="8"/>
  <c r="BA560" i="8"/>
  <c r="BA593" i="8"/>
  <c r="BA65" i="8"/>
  <c r="BA113" i="8"/>
  <c r="BA145" i="8"/>
  <c r="BA108" i="8"/>
  <c r="BA540" i="8"/>
  <c r="BA45" i="8"/>
  <c r="BA46" i="8"/>
  <c r="BA559" i="8"/>
  <c r="BA15" i="8"/>
  <c r="BA52" i="8"/>
  <c r="BA420" i="8"/>
  <c r="BA564" i="8"/>
  <c r="BA596" i="8"/>
  <c r="BA557" i="8"/>
  <c r="BA7" i="8"/>
  <c r="BA567" i="8"/>
  <c r="BA589" i="8"/>
  <c r="BA56" i="8"/>
  <c r="BA565" i="8"/>
  <c r="BA9" i="8"/>
  <c r="BA154" i="8"/>
  <c r="BA250" i="8"/>
  <c r="BA570" i="8"/>
  <c r="BA551" i="8"/>
  <c r="BA64" i="8"/>
  <c r="BA571" i="8"/>
  <c r="BA78" i="8"/>
  <c r="BA430" i="8"/>
  <c r="BA462" i="8"/>
  <c r="BA494" i="8"/>
  <c r="BA510" i="8"/>
  <c r="BA526" i="8"/>
  <c r="BA531" i="8"/>
  <c r="BA421" i="8"/>
  <c r="BA31" i="8"/>
  <c r="BA79" i="8"/>
  <c r="BA95" i="8"/>
  <c r="BA447" i="8"/>
  <c r="BA463" i="8"/>
  <c r="BA499" i="8"/>
  <c r="BA519" i="8"/>
  <c r="BA468" i="8"/>
  <c r="BA425" i="8"/>
  <c r="BA26" i="8"/>
  <c r="BA122" i="8"/>
  <c r="BA282" i="8"/>
  <c r="BA583" i="8"/>
  <c r="BA27" i="8"/>
  <c r="BA59" i="8"/>
  <c r="BA107" i="8"/>
  <c r="BA139" i="8"/>
  <c r="BA235" i="8"/>
  <c r="BA267" i="8"/>
  <c r="BA411" i="8"/>
  <c r="BA579" i="8"/>
  <c r="BA144" i="8"/>
  <c r="BA240" i="8"/>
  <c r="BA544" i="8"/>
  <c r="BA257" i="8"/>
  <c r="BA278" i="8"/>
  <c r="BA247" i="8"/>
  <c r="BA561" i="8"/>
  <c r="BA60" i="8"/>
  <c r="BA284" i="8"/>
  <c r="BA13" i="8"/>
  <c r="BA269" i="8"/>
  <c r="BA30" i="8"/>
  <c r="BA62" i="8"/>
  <c r="BA110" i="8"/>
  <c r="BA126" i="8"/>
  <c r="BA142" i="8"/>
  <c r="BA158" i="8"/>
  <c r="BA238" i="8"/>
  <c r="BA254" i="8"/>
  <c r="BA270" i="8"/>
  <c r="BA286" i="8"/>
  <c r="BA542" i="8"/>
  <c r="BA574" i="8"/>
  <c r="BA590" i="8"/>
  <c r="BA6" i="8"/>
  <c r="BA591" i="8"/>
  <c r="BA553" i="8"/>
  <c r="BA63" i="8"/>
  <c r="BA111" i="8"/>
  <c r="BA127" i="8"/>
  <c r="BA143" i="8"/>
  <c r="BA159" i="8"/>
  <c r="BA239" i="8"/>
  <c r="BA255" i="8"/>
  <c r="BA271" i="8"/>
  <c r="BA555" i="8"/>
  <c r="BA587" i="8"/>
  <c r="BA537" i="8"/>
  <c r="BA585" i="8"/>
  <c r="BA20" i="8"/>
  <c r="BA68" i="8"/>
  <c r="BA116" i="8"/>
  <c r="BA132" i="8"/>
  <c r="BA148" i="8"/>
  <c r="BA164" i="8"/>
  <c r="BA244" i="8"/>
  <c r="BA260" i="8"/>
  <c r="BA276" i="8"/>
  <c r="BA532" i="8"/>
  <c r="BA548" i="8"/>
  <c r="BA580" i="8"/>
  <c r="BA21" i="8"/>
  <c r="BA69" i="8"/>
  <c r="BA117" i="8"/>
  <c r="BA133" i="8"/>
  <c r="BA149" i="8"/>
  <c r="BA165" i="8"/>
  <c r="BA245" i="8"/>
  <c r="BA261" i="8"/>
  <c r="BA277" i="8"/>
  <c r="BA22" i="8"/>
  <c r="BA70" i="8"/>
  <c r="BA150" i="8"/>
  <c r="BA246" i="8"/>
  <c r="BA550" i="8"/>
  <c r="BA598" i="8"/>
  <c r="BA581" i="8"/>
  <c r="BA71" i="8"/>
  <c r="BA151" i="8"/>
  <c r="BA231" i="8"/>
  <c r="BA535" i="8"/>
  <c r="BA28" i="8"/>
  <c r="BA140" i="8"/>
  <c r="BA268" i="8"/>
  <c r="BA572" i="8"/>
  <c r="BA577" i="8"/>
  <c r="BA29" i="8"/>
  <c r="BA61" i="8"/>
  <c r="BA109" i="8"/>
  <c r="BA253" i="8"/>
  <c r="BA18" i="8"/>
  <c r="BA50" i="8"/>
  <c r="BA66" i="8"/>
  <c r="BA114" i="8"/>
  <c r="BA130" i="8"/>
  <c r="BA146" i="8"/>
  <c r="BA162" i="8"/>
  <c r="BA242" i="8"/>
  <c r="BA258" i="8"/>
  <c r="BA274" i="8"/>
  <c r="BA530" i="8"/>
  <c r="BA546" i="8"/>
  <c r="BA562" i="8"/>
  <c r="BA578" i="8"/>
  <c r="BA594" i="8"/>
  <c r="BA539" i="8"/>
  <c r="BA569" i="8"/>
  <c r="BA19" i="8"/>
  <c r="BA67" i="8"/>
  <c r="BA115" i="8"/>
  <c r="BA131" i="8"/>
  <c r="BA147" i="8"/>
  <c r="BA163" i="8"/>
  <c r="BA243" i="8"/>
  <c r="BA259" i="8"/>
  <c r="BA275" i="8"/>
  <c r="BA563" i="8"/>
  <c r="BA595" i="8"/>
  <c r="BA549" i="8"/>
  <c r="BA72" i="8"/>
  <c r="BA120" i="8"/>
  <c r="BA136" i="8"/>
  <c r="BA152" i="8"/>
  <c r="BA232" i="8"/>
  <c r="BA248" i="8"/>
  <c r="BA264" i="8"/>
  <c r="BA280" i="8"/>
  <c r="BA536" i="8"/>
  <c r="BA552" i="8"/>
  <c r="BA568" i="8"/>
  <c r="BA584" i="8"/>
  <c r="BA25" i="8"/>
  <c r="BA73" i="8"/>
  <c r="BA121" i="8"/>
  <c r="BA137" i="8"/>
  <c r="BA153" i="8"/>
  <c r="BA233" i="8"/>
  <c r="BA249" i="8"/>
  <c r="BA265" i="8"/>
  <c r="BA281" i="8"/>
  <c r="BA534" i="8"/>
  <c r="BA543" i="8"/>
  <c r="BA128" i="8"/>
  <c r="BA17" i="8"/>
  <c r="BA156" i="8"/>
  <c r="BA236" i="8"/>
  <c r="BA94" i="8"/>
  <c r="BA414" i="8"/>
  <c r="BA446" i="8"/>
  <c r="BA478" i="8"/>
  <c r="BA558" i="8"/>
  <c r="BA461" i="8"/>
  <c r="BA415" i="8"/>
  <c r="BA479" i="8"/>
  <c r="BA36" i="8"/>
  <c r="BA84" i="8"/>
  <c r="BA436" i="8"/>
  <c r="BA484" i="8"/>
  <c r="BA500" i="8"/>
  <c r="BA516" i="8"/>
  <c r="BA457" i="8"/>
  <c r="BA85" i="8"/>
  <c r="BA101" i="8"/>
  <c r="BA470" i="8"/>
  <c r="BA103" i="8"/>
  <c r="BA476" i="8"/>
  <c r="BA482" i="8"/>
  <c r="BA35" i="8"/>
  <c r="BA51" i="8"/>
  <c r="BA467" i="8"/>
  <c r="BA503" i="8"/>
  <c r="BA429" i="8"/>
  <c r="BA472" i="8"/>
  <c r="BA437" i="8"/>
  <c r="BA57" i="8"/>
  <c r="BA89" i="8"/>
  <c r="BA454" i="8"/>
  <c r="BA441" i="8"/>
  <c r="BA524" i="8"/>
  <c r="BA445" i="8"/>
  <c r="BA82" i="8"/>
  <c r="BA466" i="8"/>
  <c r="BA514" i="8"/>
  <c r="BA517" i="8"/>
  <c r="BA83" i="8"/>
  <c r="BA435" i="8"/>
  <c r="BA8" i="8"/>
  <c r="BA40" i="8"/>
  <c r="BA104" i="8"/>
  <c r="BA424" i="8"/>
  <c r="BA488" i="8"/>
  <c r="BA515" i="8"/>
  <c r="BA444" i="8"/>
  <c r="BA99" i="8"/>
  <c r="BA419" i="8"/>
  <c r="BA501" i="8"/>
  <c r="BA456" i="8"/>
  <c r="BA473" i="8"/>
  <c r="BA41" i="8"/>
  <c r="BA102" i="8"/>
  <c r="BA471" i="8"/>
  <c r="BA513" i="8"/>
  <c r="BA34" i="8"/>
  <c r="BA450" i="8"/>
  <c r="BA498" i="8"/>
  <c r="BA495" i="8"/>
  <c r="BA469" i="8"/>
  <c r="BA483" i="8"/>
  <c r="BA527" i="8"/>
  <c r="BA24" i="8"/>
  <c r="BA88" i="8"/>
  <c r="BA440" i="8"/>
  <c r="BA504" i="8"/>
  <c r="BA521" i="8"/>
  <c r="BA105" i="8"/>
  <c r="BA518" i="8"/>
  <c r="BA76" i="8"/>
  <c r="BA98" i="8"/>
  <c r="BA418" i="8"/>
  <c r="BA434" i="8"/>
  <c r="BA433" i="8"/>
  <c r="BA451" i="8"/>
  <c r="BA520" i="8"/>
  <c r="AI262" i="8"/>
  <c r="AI263" i="8"/>
  <c r="AI124" i="8"/>
  <c r="AI252" i="8"/>
  <c r="AI125" i="8"/>
  <c r="AI157" i="8"/>
  <c r="AI237" i="8"/>
  <c r="AI285" i="8"/>
  <c r="AI26" i="8"/>
  <c r="AI122" i="8"/>
  <c r="AI138" i="8"/>
  <c r="AI154" i="8"/>
  <c r="AI234" i="8"/>
  <c r="AI250" i="8"/>
  <c r="AI266" i="8"/>
  <c r="AI282" i="8"/>
  <c r="AI27" i="8"/>
  <c r="AI59" i="8"/>
  <c r="AI75" i="8"/>
  <c r="AI91" i="8"/>
  <c r="AI107" i="8"/>
  <c r="AI123" i="8"/>
  <c r="AI139" i="8"/>
  <c r="AI155" i="8"/>
  <c r="AI235" i="8"/>
  <c r="AI251" i="8"/>
  <c r="AI267" i="8"/>
  <c r="AI283" i="8"/>
  <c r="AI64" i="8"/>
  <c r="AI112" i="8"/>
  <c r="AI128" i="8"/>
  <c r="AI144" i="8"/>
  <c r="AI160" i="8"/>
  <c r="AI240" i="8"/>
  <c r="AI256" i="8"/>
  <c r="AI272" i="8"/>
  <c r="AI17" i="8"/>
  <c r="AI33" i="8"/>
  <c r="AI65" i="8"/>
  <c r="AI113" i="8"/>
  <c r="AI129" i="8"/>
  <c r="AI145" i="8"/>
  <c r="AI161" i="8"/>
  <c r="AI241" i="8"/>
  <c r="AI257" i="8"/>
  <c r="AI273" i="8"/>
  <c r="AI118" i="8"/>
  <c r="AI278" i="8"/>
  <c r="AI529" i="8"/>
  <c r="AI23" i="8"/>
  <c r="AI87" i="8"/>
  <c r="AI119" i="8"/>
  <c r="AI247" i="8"/>
  <c r="AI279" i="8"/>
  <c r="AI60" i="8"/>
  <c r="AI108" i="8"/>
  <c r="AI156" i="8"/>
  <c r="AI236" i="8"/>
  <c r="AI284" i="8"/>
  <c r="AI45" i="8"/>
  <c r="AI141" i="8"/>
  <c r="AI269" i="8"/>
  <c r="AI86" i="8"/>
  <c r="AI481" i="8"/>
  <c r="AI135" i="8"/>
  <c r="AI465" i="8"/>
  <c r="AI460" i="8"/>
  <c r="AI485" i="8"/>
  <c r="AI90" i="8"/>
  <c r="AI525" i="8"/>
  <c r="AI32" i="8"/>
  <c r="AI432" i="8"/>
  <c r="AI448" i="8"/>
  <c r="AI464" i="8"/>
  <c r="AI480" i="8"/>
  <c r="AI496" i="8"/>
  <c r="AI512" i="8"/>
  <c r="AI528" i="8"/>
  <c r="AI497" i="8"/>
  <c r="AI182" i="8"/>
  <c r="AI214" i="8"/>
  <c r="AI310" i="8"/>
  <c r="AI374" i="8"/>
  <c r="AI534" i="8"/>
  <c r="AI582" i="8"/>
  <c r="AI547" i="8"/>
  <c r="AI167" i="8"/>
  <c r="AI215" i="8"/>
  <c r="AI311" i="8"/>
  <c r="AI343" i="8"/>
  <c r="AI391" i="8"/>
  <c r="AI423" i="8"/>
  <c r="AI455" i="8"/>
  <c r="AI507" i="8"/>
  <c r="AI44" i="8"/>
  <c r="AI92" i="8"/>
  <c r="AI172" i="8"/>
  <c r="AI204" i="8"/>
  <c r="AI316" i="8"/>
  <c r="AI348" i="8"/>
  <c r="AI380" i="8"/>
  <c r="AI428" i="8"/>
  <c r="AI508" i="8"/>
  <c r="AI556" i="8"/>
  <c r="AI349" i="8"/>
  <c r="AI365" i="8"/>
  <c r="AI413" i="8"/>
  <c r="AI58" i="8"/>
  <c r="AI170" i="8"/>
  <c r="AI186" i="8"/>
  <c r="AI202" i="8"/>
  <c r="AI218" i="8"/>
  <c r="AI298" i="8"/>
  <c r="AI314" i="8"/>
  <c r="AI330" i="8"/>
  <c r="AI346" i="8"/>
  <c r="AI362" i="8"/>
  <c r="AI378" i="8"/>
  <c r="AI394" i="8"/>
  <c r="AI410" i="8"/>
  <c r="AI538" i="8"/>
  <c r="AI554" i="8"/>
  <c r="AI570" i="8"/>
  <c r="AI586" i="8"/>
  <c r="AI523" i="8"/>
  <c r="AI551" i="8"/>
  <c r="AI583" i="8"/>
  <c r="AI541" i="8"/>
  <c r="AI597" i="8"/>
  <c r="AI171" i="8"/>
  <c r="AI187" i="8"/>
  <c r="AI203" i="8"/>
  <c r="AI219" i="8"/>
  <c r="AI299" i="8"/>
  <c r="AI315" i="8"/>
  <c r="AI331" i="8"/>
  <c r="AI347" i="8"/>
  <c r="AI363" i="8"/>
  <c r="AI379" i="8"/>
  <c r="AI395" i="8"/>
  <c r="AI411" i="8"/>
  <c r="AI427" i="8"/>
  <c r="AI443" i="8"/>
  <c r="AI459" i="8"/>
  <c r="AI475" i="8"/>
  <c r="AI491" i="8"/>
  <c r="AI511" i="8"/>
  <c r="AI543" i="8"/>
  <c r="AI579" i="8"/>
  <c r="AI573" i="8"/>
  <c r="AI16" i="8"/>
  <c r="AI176" i="8"/>
  <c r="AI192" i="8"/>
  <c r="AI208" i="8"/>
  <c r="AI224" i="8"/>
  <c r="AI288" i="8"/>
  <c r="AI304" i="8"/>
  <c r="AI320" i="8"/>
  <c r="AI336" i="8"/>
  <c r="AI352" i="8"/>
  <c r="AI368" i="8"/>
  <c r="AI384" i="8"/>
  <c r="AI400" i="8"/>
  <c r="AI416" i="8"/>
  <c r="AI544" i="8"/>
  <c r="AI560" i="8"/>
  <c r="AI576" i="8"/>
  <c r="AI592" i="8"/>
  <c r="AI545" i="8"/>
  <c r="AI593" i="8"/>
  <c r="AI177" i="8"/>
  <c r="AI193" i="8"/>
  <c r="AI209" i="8"/>
  <c r="AI225" i="8"/>
  <c r="AI289" i="8"/>
  <c r="AI305" i="8"/>
  <c r="AI321" i="8"/>
  <c r="AI337" i="8"/>
  <c r="AI353" i="8"/>
  <c r="AI369" i="8"/>
  <c r="AI385" i="8"/>
  <c r="AI401" i="8"/>
  <c r="AI417" i="8"/>
  <c r="AI38" i="8"/>
  <c r="AI166" i="8"/>
  <c r="AI230" i="8"/>
  <c r="AI326" i="8"/>
  <c r="AI358" i="8"/>
  <c r="AI390" i="8"/>
  <c r="AI566" i="8"/>
  <c r="AI575" i="8"/>
  <c r="AI183" i="8"/>
  <c r="AI327" i="8"/>
  <c r="AI375" i="8"/>
  <c r="AI439" i="8"/>
  <c r="AI487" i="8"/>
  <c r="AI571" i="8"/>
  <c r="AI561" i="8"/>
  <c r="AI188" i="8"/>
  <c r="AI332" i="8"/>
  <c r="AI412" i="8"/>
  <c r="AI54" i="8"/>
  <c r="AI55" i="8"/>
  <c r="AI42" i="8"/>
  <c r="AI426" i="8"/>
  <c r="AI490" i="8"/>
  <c r="AI506" i="8"/>
  <c r="AI11" i="8"/>
  <c r="AI96" i="8"/>
  <c r="AI449" i="8"/>
  <c r="AI540" i="8"/>
  <c r="AI588" i="8"/>
  <c r="AI93" i="8"/>
  <c r="AI381" i="8"/>
  <c r="AI46" i="8"/>
  <c r="AI78" i="8"/>
  <c r="AI94" i="8"/>
  <c r="AI461" i="8"/>
  <c r="AI47" i="8"/>
  <c r="AI36" i="8"/>
  <c r="AI436" i="8"/>
  <c r="AI468" i="8"/>
  <c r="AI484" i="8"/>
  <c r="AI500" i="8"/>
  <c r="AI516" i="8"/>
  <c r="AI102" i="8"/>
  <c r="AI513" i="8"/>
  <c r="AI476" i="8"/>
  <c r="AI524" i="8"/>
  <c r="AI82" i="8"/>
  <c r="AI98" i="8"/>
  <c r="AI433" i="8"/>
  <c r="AI469" i="8"/>
  <c r="AI163" i="8"/>
  <c r="AI451" i="8"/>
  <c r="AI501" i="8"/>
  <c r="AI40" i="8"/>
  <c r="AI440" i="8"/>
  <c r="AI472" i="8"/>
  <c r="AI488" i="8"/>
  <c r="AI504" i="8"/>
  <c r="AI520" i="8"/>
  <c r="AI437" i="8"/>
  <c r="AI473" i="8"/>
  <c r="AI521" i="8"/>
  <c r="AI158" i="8"/>
  <c r="AI238" i="8"/>
  <c r="AI254" i="8"/>
  <c r="AI270" i="8"/>
  <c r="AI143" i="8"/>
  <c r="AI159" i="8"/>
  <c r="AI255" i="8"/>
  <c r="AI20" i="8"/>
  <c r="AI68" i="8"/>
  <c r="AI244" i="8"/>
  <c r="AI21" i="8"/>
  <c r="AI117" i="8"/>
  <c r="AI134" i="8"/>
  <c r="AI438" i="8"/>
  <c r="AI486" i="8"/>
  <c r="AI10" i="8"/>
  <c r="AI474" i="8"/>
  <c r="AI493" i="8"/>
  <c r="AI43" i="8"/>
  <c r="AI80" i="8"/>
  <c r="AI49" i="8"/>
  <c r="AI97" i="8"/>
  <c r="AI502" i="8"/>
  <c r="AI12" i="8"/>
  <c r="AI333" i="8"/>
  <c r="AI174" i="8"/>
  <c r="AI190" i="8"/>
  <c r="AI206" i="8"/>
  <c r="AI222" i="8"/>
  <c r="AI302" i="8"/>
  <c r="AI318" i="8"/>
  <c r="AI334" i="8"/>
  <c r="AI350" i="8"/>
  <c r="AI366" i="8"/>
  <c r="AI382" i="8"/>
  <c r="AI398" i="8"/>
  <c r="AI414" i="8"/>
  <c r="AI542" i="8"/>
  <c r="AI558" i="8"/>
  <c r="AI574" i="8"/>
  <c r="AI590" i="8"/>
  <c r="AI6" i="8"/>
  <c r="AI559" i="8"/>
  <c r="AI591" i="8"/>
  <c r="AI553" i="8"/>
  <c r="AI175" i="8"/>
  <c r="AI191" i="8"/>
  <c r="AI207" i="8"/>
  <c r="AI223" i="8"/>
  <c r="AI303" i="8"/>
  <c r="AI319" i="8"/>
  <c r="AI335" i="8"/>
  <c r="AI351" i="8"/>
  <c r="AI367" i="8"/>
  <c r="AI383" i="8"/>
  <c r="AI399" i="8"/>
  <c r="AI415" i="8"/>
  <c r="AI431" i="8"/>
  <c r="AI447" i="8"/>
  <c r="AI463" i="8"/>
  <c r="AI479" i="8"/>
  <c r="AI499" i="8"/>
  <c r="AI519" i="8"/>
  <c r="AI555" i="8"/>
  <c r="AI587" i="8"/>
  <c r="AI537" i="8"/>
  <c r="AI585" i="8"/>
  <c r="AI84" i="8"/>
  <c r="AI100" i="8"/>
  <c r="AI180" i="8"/>
  <c r="AI196" i="8"/>
  <c r="AI212" i="8"/>
  <c r="AI228" i="8"/>
  <c r="AI292" i="8"/>
  <c r="AI308" i="8"/>
  <c r="AI324" i="8"/>
  <c r="AI340" i="8"/>
  <c r="AI356" i="8"/>
  <c r="AI372" i="8"/>
  <c r="AI388" i="8"/>
  <c r="AI404" i="8"/>
  <c r="AI420" i="8"/>
  <c r="AI452" i="8"/>
  <c r="AI532" i="8"/>
  <c r="AI548" i="8"/>
  <c r="AI564" i="8"/>
  <c r="AI580" i="8"/>
  <c r="AI596" i="8"/>
  <c r="AI557" i="8"/>
  <c r="AI181" i="8"/>
  <c r="AI197" i="8"/>
  <c r="AI213" i="8"/>
  <c r="AI229" i="8"/>
  <c r="AI293" i="8"/>
  <c r="AI309" i="8"/>
  <c r="AI325" i="8"/>
  <c r="AI341" i="8"/>
  <c r="AI357" i="8"/>
  <c r="AI373" i="8"/>
  <c r="AI389" i="8"/>
  <c r="AI405" i="8"/>
  <c r="AI198" i="8"/>
  <c r="AI294" i="8"/>
  <c r="AI342" i="8"/>
  <c r="AI406" i="8"/>
  <c r="AI550" i="8"/>
  <c r="AI598" i="8"/>
  <c r="AI515" i="8"/>
  <c r="AI581" i="8"/>
  <c r="AI199" i="8"/>
  <c r="AI295" i="8"/>
  <c r="AI359" i="8"/>
  <c r="AI407" i="8"/>
  <c r="AI471" i="8"/>
  <c r="AI535" i="8"/>
  <c r="AI76" i="8"/>
  <c r="AI220" i="8"/>
  <c r="AI300" i="8"/>
  <c r="AI364" i="8"/>
  <c r="AI396" i="8"/>
  <c r="AI444" i="8"/>
  <c r="AI572" i="8"/>
  <c r="AI577" i="8"/>
  <c r="AI173" i="8"/>
  <c r="AI205" i="8"/>
  <c r="AI317" i="8"/>
  <c r="AI397" i="8"/>
  <c r="AI178" i="8"/>
  <c r="AI194" i="8"/>
  <c r="AI210" i="8"/>
  <c r="AI226" i="8"/>
  <c r="AI290" i="8"/>
  <c r="AI306" i="8"/>
  <c r="AI322" i="8"/>
  <c r="AI338" i="8"/>
  <c r="AI354" i="8"/>
  <c r="AI370" i="8"/>
  <c r="AI386" i="8"/>
  <c r="AI402" i="8"/>
  <c r="AI418" i="8"/>
  <c r="AI546" i="8"/>
  <c r="AI562" i="8"/>
  <c r="AI578" i="8"/>
  <c r="AI594" i="8"/>
  <c r="AI495" i="8"/>
  <c r="AI539" i="8"/>
  <c r="AI567" i="8"/>
  <c r="AI569" i="8"/>
  <c r="AI179" i="8"/>
  <c r="AI195" i="8"/>
  <c r="AI211" i="8"/>
  <c r="AI227" i="8"/>
  <c r="AI291" i="8"/>
  <c r="AI307" i="8"/>
  <c r="AI323" i="8"/>
  <c r="AI339" i="8"/>
  <c r="AI355" i="8"/>
  <c r="AI371" i="8"/>
  <c r="AI387" i="8"/>
  <c r="AI403" i="8"/>
  <c r="AI419" i="8"/>
  <c r="AI435" i="8"/>
  <c r="AI467" i="8"/>
  <c r="AI483" i="8"/>
  <c r="AI503" i="8"/>
  <c r="AI527" i="8"/>
  <c r="AI563" i="8"/>
  <c r="AI595" i="8"/>
  <c r="AI549" i="8"/>
  <c r="AI589" i="8"/>
  <c r="AI24" i="8"/>
  <c r="AI88" i="8"/>
  <c r="AI104" i="8"/>
  <c r="AI168" i="8"/>
  <c r="AI184" i="8"/>
  <c r="AI200" i="8"/>
  <c r="AI216" i="8"/>
  <c r="AI296" i="8"/>
  <c r="AI312" i="8"/>
  <c r="AI328" i="8"/>
  <c r="AI344" i="8"/>
  <c r="AI360" i="8"/>
  <c r="AI376" i="8"/>
  <c r="AI392" i="8"/>
  <c r="AI408" i="8"/>
  <c r="AI424" i="8"/>
  <c r="AI456" i="8"/>
  <c r="AI536" i="8"/>
  <c r="AI552" i="8"/>
  <c r="AI568" i="8"/>
  <c r="AI584" i="8"/>
  <c r="AI565" i="8"/>
  <c r="AI169" i="8"/>
  <c r="AI185" i="8"/>
  <c r="AI201" i="8"/>
  <c r="AI217" i="8"/>
  <c r="AI297" i="8"/>
  <c r="AI313" i="8"/>
  <c r="AI329" i="8"/>
  <c r="AI345" i="8"/>
  <c r="AI361" i="8"/>
  <c r="AI377" i="8"/>
  <c r="AI393" i="8"/>
  <c r="AI409" i="8"/>
  <c r="AI77" i="8"/>
  <c r="AI522" i="8"/>
  <c r="AI189" i="8"/>
  <c r="AI110" i="8"/>
  <c r="AI126" i="8"/>
  <c r="AI142" i="8"/>
  <c r="AI79" i="8"/>
  <c r="AI95" i="8"/>
  <c r="AI111" i="8"/>
  <c r="AI127" i="8"/>
  <c r="AI239" i="8"/>
  <c r="AI132" i="8"/>
  <c r="AI148" i="8"/>
  <c r="AI260" i="8"/>
  <c r="AI74" i="8"/>
  <c r="AI106" i="8"/>
  <c r="AI458" i="8"/>
  <c r="AI477" i="8"/>
  <c r="AI48" i="8"/>
  <c r="AI81" i="8"/>
  <c r="AI422" i="8"/>
  <c r="AI492" i="8"/>
  <c r="AI13" i="8"/>
  <c r="AI221" i="8"/>
  <c r="AI301" i="8"/>
  <c r="AI14" i="8"/>
  <c r="AI30" i="8"/>
  <c r="AI430" i="8"/>
  <c r="AI446" i="8"/>
  <c r="AI462" i="8"/>
  <c r="AI478" i="8"/>
  <c r="AI494" i="8"/>
  <c r="AI510" i="8"/>
  <c r="AI526" i="8"/>
  <c r="AI531" i="8"/>
  <c r="AI509" i="8"/>
  <c r="AI15" i="8"/>
  <c r="AI31" i="8"/>
  <c r="AI287" i="8"/>
  <c r="AI52" i="8"/>
  <c r="AI164" i="8"/>
  <c r="AI425" i="8"/>
  <c r="AI457" i="8"/>
  <c r="AI53" i="8"/>
  <c r="AI85" i="8"/>
  <c r="AI101" i="8"/>
  <c r="AI133" i="8"/>
  <c r="AI165" i="8"/>
  <c r="AI454" i="8"/>
  <c r="AI470" i="8"/>
  <c r="AI518" i="8"/>
  <c r="AI441" i="8"/>
  <c r="AI7" i="8"/>
  <c r="AI445" i="8"/>
  <c r="AI34" i="8"/>
  <c r="AI50" i="8"/>
  <c r="AI434" i="8"/>
  <c r="AI450" i="8"/>
  <c r="AI466" i="8"/>
  <c r="AI482" i="8"/>
  <c r="AI498" i="8"/>
  <c r="AI514" i="8"/>
  <c r="AI530" i="8"/>
  <c r="AI517" i="8"/>
  <c r="AI35" i="8"/>
  <c r="AI51" i="8"/>
  <c r="AI429" i="8"/>
  <c r="AI8" i="8"/>
  <c r="AI56" i="8"/>
  <c r="AI9" i="8"/>
  <c r="AI57" i="8"/>
  <c r="AI73" i="8"/>
  <c r="AI89" i="8"/>
  <c r="AI105" i="8"/>
  <c r="AI39" i="8"/>
  <c r="AI442" i="8"/>
  <c r="AI453" i="8"/>
  <c r="AI533" i="8"/>
  <c r="AI62" i="8"/>
  <c r="AI286" i="8"/>
  <c r="AI421" i="8"/>
  <c r="AI63" i="8"/>
  <c r="AI271" i="8"/>
  <c r="AI489" i="8"/>
  <c r="AI116" i="8"/>
  <c r="AI276" i="8"/>
  <c r="AI505" i="8"/>
  <c r="AI37" i="8"/>
  <c r="AI69" i="8"/>
  <c r="AI149" i="8"/>
  <c r="AI245" i="8"/>
  <c r="AI277" i="8"/>
  <c r="AI70" i="8"/>
  <c r="AI71" i="8"/>
  <c r="AI103" i="8"/>
  <c r="AI109" i="8"/>
  <c r="AI18" i="8"/>
  <c r="AI130" i="8"/>
  <c r="AI162" i="8"/>
  <c r="AI258" i="8"/>
  <c r="AI19" i="8"/>
  <c r="AI131" i="8"/>
  <c r="AI275" i="8"/>
  <c r="AI136" i="8"/>
  <c r="AI248" i="8"/>
  <c r="AI153" i="8"/>
  <c r="AI249" i="8"/>
  <c r="AI281" i="8"/>
  <c r="AI22" i="8"/>
  <c r="AI150" i="8"/>
  <c r="AI67" i="8"/>
  <c r="AI83" i="8"/>
  <c r="AI72" i="8"/>
  <c r="AI120" i="8"/>
  <c r="AI152" i="8"/>
  <c r="AI25" i="8"/>
  <c r="AI121" i="8"/>
  <c r="AI140" i="8"/>
  <c r="AI243" i="8"/>
  <c r="AI280" i="8"/>
  <c r="AI261" i="8"/>
  <c r="AI246" i="8"/>
  <c r="AI231" i="8"/>
  <c r="AI28" i="8"/>
  <c r="AI268" i="8"/>
  <c r="AI61" i="8"/>
  <c r="AI114" i="8"/>
  <c r="AI146" i="8"/>
  <c r="AI242" i="8"/>
  <c r="AI115" i="8"/>
  <c r="AI147" i="8"/>
  <c r="AI232" i="8"/>
  <c r="AI264" i="8"/>
  <c r="AI137" i="8"/>
  <c r="AI233" i="8"/>
  <c r="AI265" i="8"/>
  <c r="AI151" i="8"/>
  <c r="AI29" i="8"/>
  <c r="AI253" i="8"/>
  <c r="AI66" i="8"/>
  <c r="AI274" i="8"/>
  <c r="AI99" i="8"/>
  <c r="AI259" i="8"/>
  <c r="AI41" i="8"/>
  <c r="R373" i="8"/>
  <c r="AR373" i="8"/>
  <c r="R353" i="8"/>
  <c r="AR353" i="8"/>
  <c r="P354" i="8"/>
  <c r="AR354" i="8"/>
  <c r="Q558" i="8"/>
  <c r="BB558" i="8"/>
  <c r="Z87" i="8"/>
  <c r="Q371" i="8"/>
  <c r="AP371" i="8"/>
  <c r="S362" i="8"/>
  <c r="AQ362" i="8"/>
  <c r="P264" i="8"/>
  <c r="AM264" i="8"/>
  <c r="R243" i="8"/>
  <c r="AM243" i="8"/>
  <c r="P220" i="8"/>
  <c r="AM220" i="8"/>
  <c r="P251" i="8"/>
  <c r="AK251" i="8"/>
  <c r="P280" i="8"/>
  <c r="AM280" i="8"/>
  <c r="AF54" i="8"/>
  <c r="AF55" i="8"/>
  <c r="AF237" i="8"/>
  <c r="AF285" i="8"/>
  <c r="AF10" i="8"/>
  <c r="AF138" i="8"/>
  <c r="AF154" i="8"/>
  <c r="AF11" i="8"/>
  <c r="AF43" i="8"/>
  <c r="AF107" i="8"/>
  <c r="AF123" i="8"/>
  <c r="AF48" i="8"/>
  <c r="AF17" i="8"/>
  <c r="AF49" i="8"/>
  <c r="AF65" i="8"/>
  <c r="AF241" i="8"/>
  <c r="AF257" i="8"/>
  <c r="AF273" i="8"/>
  <c r="AF566" i="8"/>
  <c r="AF119" i="8"/>
  <c r="AF12" i="8"/>
  <c r="AF13" i="8"/>
  <c r="AF269" i="8"/>
  <c r="AF14" i="8"/>
  <c r="AF582" i="8"/>
  <c r="AF44" i="8"/>
  <c r="AF252" i="8"/>
  <c r="AF157" i="8"/>
  <c r="AF122" i="8"/>
  <c r="AF27" i="8"/>
  <c r="AF64" i="8"/>
  <c r="AF240" i="8"/>
  <c r="AF256" i="8"/>
  <c r="AF272" i="8"/>
  <c r="AF145" i="8"/>
  <c r="AF161" i="8"/>
  <c r="AF118" i="8"/>
  <c r="AF60" i="8"/>
  <c r="AF236" i="8"/>
  <c r="AF284" i="8"/>
  <c r="AF141" i="8"/>
  <c r="AF86" i="8"/>
  <c r="AF438" i="8"/>
  <c r="AF486" i="8"/>
  <c r="AF534" i="8"/>
  <c r="AF547" i="8"/>
  <c r="AF481" i="8"/>
  <c r="AF39" i="8"/>
  <c r="AF135" i="8"/>
  <c r="AF423" i="8"/>
  <c r="AF455" i="8"/>
  <c r="AF507" i="8"/>
  <c r="AF465" i="8"/>
  <c r="AF92" i="8"/>
  <c r="AF124" i="8"/>
  <c r="AF428" i="8"/>
  <c r="AF460" i="8"/>
  <c r="AF508" i="8"/>
  <c r="AF556" i="8"/>
  <c r="AF485" i="8"/>
  <c r="AF77" i="8"/>
  <c r="AF58" i="8"/>
  <c r="AF90" i="8"/>
  <c r="AF106" i="8"/>
  <c r="AF234" i="8"/>
  <c r="AF250" i="8"/>
  <c r="AF266" i="8"/>
  <c r="AF282" i="8"/>
  <c r="AF426" i="8"/>
  <c r="AF442" i="8"/>
  <c r="AF458" i="8"/>
  <c r="AF474" i="8"/>
  <c r="AF490" i="8"/>
  <c r="AF506" i="8"/>
  <c r="AF522" i="8"/>
  <c r="AF538" i="8"/>
  <c r="AF554" i="8"/>
  <c r="AF570" i="8"/>
  <c r="AF586" i="8"/>
  <c r="AF523" i="8"/>
  <c r="AF551" i="8"/>
  <c r="AF583" i="8"/>
  <c r="AF453" i="8"/>
  <c r="AF493" i="8"/>
  <c r="AF541" i="8"/>
  <c r="AF597" i="8"/>
  <c r="AF75" i="8"/>
  <c r="AF91" i="8"/>
  <c r="AF139" i="8"/>
  <c r="AF155" i="8"/>
  <c r="AF427" i="8"/>
  <c r="AF443" i="8"/>
  <c r="AF459" i="8"/>
  <c r="AF475" i="8"/>
  <c r="AF491" i="8"/>
  <c r="AF511" i="8"/>
  <c r="AF579" i="8"/>
  <c r="AF477" i="8"/>
  <c r="AF525" i="8"/>
  <c r="AF573" i="8"/>
  <c r="AF16" i="8"/>
  <c r="AF32" i="8"/>
  <c r="AF80" i="8"/>
  <c r="AF96" i="8"/>
  <c r="AF432" i="8"/>
  <c r="AF448" i="8"/>
  <c r="AF464" i="8"/>
  <c r="AF480" i="8"/>
  <c r="AF496" i="8"/>
  <c r="AF512" i="8"/>
  <c r="AF528" i="8"/>
  <c r="AF544" i="8"/>
  <c r="AF560" i="8"/>
  <c r="AF576" i="8"/>
  <c r="AF592" i="8"/>
  <c r="AF449" i="8"/>
  <c r="AF497" i="8"/>
  <c r="AF545" i="8"/>
  <c r="AF593" i="8"/>
  <c r="AF33" i="8"/>
  <c r="AF81" i="8"/>
  <c r="AF97" i="8"/>
  <c r="AF38" i="8"/>
  <c r="AF230" i="8"/>
  <c r="AF422" i="8"/>
  <c r="AF502" i="8"/>
  <c r="AF529" i="8"/>
  <c r="AF87" i="8"/>
  <c r="AF439" i="8"/>
  <c r="AF487" i="8"/>
  <c r="AF571" i="8"/>
  <c r="AF561" i="8"/>
  <c r="AF108" i="8"/>
  <c r="AF310" i="8"/>
  <c r="AF215" i="8"/>
  <c r="AF204" i="8"/>
  <c r="AF316" i="8"/>
  <c r="AF348" i="8"/>
  <c r="AF365" i="8"/>
  <c r="AF26" i="8"/>
  <c r="AF74" i="8"/>
  <c r="AF202" i="8"/>
  <c r="AF394" i="8"/>
  <c r="AF59" i="8"/>
  <c r="AF187" i="8"/>
  <c r="AF235" i="8"/>
  <c r="AF267" i="8"/>
  <c r="AF379" i="8"/>
  <c r="AF144" i="8"/>
  <c r="AF192" i="8"/>
  <c r="AF304" i="8"/>
  <c r="AF320" i="8"/>
  <c r="AF336" i="8"/>
  <c r="AF416" i="8"/>
  <c r="AF209" i="8"/>
  <c r="AF305" i="8"/>
  <c r="AF401" i="8"/>
  <c r="AF166" i="8"/>
  <c r="AF358" i="8"/>
  <c r="AF247" i="8"/>
  <c r="AF412" i="8"/>
  <c r="AF540" i="8"/>
  <c r="AF333" i="8"/>
  <c r="AF46" i="8"/>
  <c r="AF110" i="8"/>
  <c r="AF126" i="8"/>
  <c r="AF6" i="8"/>
  <c r="AF47" i="8"/>
  <c r="AF287" i="8"/>
  <c r="AF20" i="8"/>
  <c r="AF68" i="8"/>
  <c r="AF244" i="8"/>
  <c r="AF260" i="8"/>
  <c r="AF276" i="8"/>
  <c r="AF420" i="8"/>
  <c r="AF564" i="8"/>
  <c r="AF149" i="8"/>
  <c r="AF268" i="8"/>
  <c r="AF114" i="8"/>
  <c r="AF130" i="8"/>
  <c r="AF567" i="8"/>
  <c r="AF72" i="8"/>
  <c r="AF232" i="8"/>
  <c r="AF248" i="8"/>
  <c r="AF264" i="8"/>
  <c r="AF280" i="8"/>
  <c r="AF565" i="8"/>
  <c r="AF137" i="8"/>
  <c r="AF153" i="8"/>
  <c r="AF391" i="8"/>
  <c r="AF171" i="8"/>
  <c r="AF315" i="8"/>
  <c r="AF176" i="8"/>
  <c r="AF113" i="8"/>
  <c r="AF183" i="8"/>
  <c r="AF111" i="8"/>
  <c r="AF127" i="8"/>
  <c r="AF52" i="8"/>
  <c r="AF21" i="8"/>
  <c r="AF53" i="8"/>
  <c r="AF69" i="8"/>
  <c r="AF182" i="8"/>
  <c r="AF214" i="8"/>
  <c r="AF380" i="8"/>
  <c r="AF125" i="8"/>
  <c r="AF218" i="8"/>
  <c r="AF298" i="8"/>
  <c r="AF410" i="8"/>
  <c r="AF203" i="8"/>
  <c r="AF208" i="8"/>
  <c r="AF352" i="8"/>
  <c r="AF368" i="8"/>
  <c r="AF129" i="8"/>
  <c r="AF225" i="8"/>
  <c r="AF321" i="8"/>
  <c r="AF337" i="8"/>
  <c r="AF417" i="8"/>
  <c r="AF278" i="8"/>
  <c r="AF156" i="8"/>
  <c r="AF588" i="8"/>
  <c r="AF45" i="8"/>
  <c r="AF221" i="8"/>
  <c r="AF301" i="8"/>
  <c r="AF62" i="8"/>
  <c r="AF78" i="8"/>
  <c r="AF94" i="8"/>
  <c r="AF238" i="8"/>
  <c r="AF254" i="8"/>
  <c r="AF270" i="8"/>
  <c r="AF286" i="8"/>
  <c r="AF430" i="8"/>
  <c r="AF446" i="8"/>
  <c r="AF462" i="8"/>
  <c r="AF478" i="8"/>
  <c r="AF494" i="8"/>
  <c r="AF510" i="8"/>
  <c r="AF526" i="8"/>
  <c r="AF542" i="8"/>
  <c r="AF574" i="8"/>
  <c r="AF590" i="8"/>
  <c r="AF531" i="8"/>
  <c r="AF559" i="8"/>
  <c r="AF591" i="8"/>
  <c r="AF421" i="8"/>
  <c r="AF461" i="8"/>
  <c r="AF509" i="8"/>
  <c r="AF553" i="8"/>
  <c r="AF31" i="8"/>
  <c r="AF79" i="8"/>
  <c r="AF95" i="8"/>
  <c r="AF143" i="8"/>
  <c r="AF159" i="8"/>
  <c r="AF431" i="8"/>
  <c r="AF447" i="8"/>
  <c r="AF463" i="8"/>
  <c r="AF479" i="8"/>
  <c r="AF499" i="8"/>
  <c r="AF519" i="8"/>
  <c r="AF587" i="8"/>
  <c r="AF489" i="8"/>
  <c r="AF585" i="8"/>
  <c r="AF36" i="8"/>
  <c r="AF84" i="8"/>
  <c r="AF100" i="8"/>
  <c r="AF116" i="8"/>
  <c r="AF132" i="8"/>
  <c r="AF436" i="8"/>
  <c r="AF452" i="8"/>
  <c r="AF468" i="8"/>
  <c r="AF484" i="8"/>
  <c r="AF500" i="8"/>
  <c r="AF516" i="8"/>
  <c r="AF532" i="8"/>
  <c r="AF548" i="8"/>
  <c r="AF596" i="8"/>
  <c r="AF425" i="8"/>
  <c r="AF457" i="8"/>
  <c r="AF505" i="8"/>
  <c r="AF557" i="8"/>
  <c r="AF37" i="8"/>
  <c r="AF85" i="8"/>
  <c r="AF101" i="8"/>
  <c r="AF22" i="8"/>
  <c r="AF70" i="8"/>
  <c r="AF102" i="8"/>
  <c r="AF454" i="8"/>
  <c r="AF470" i="8"/>
  <c r="AF518" i="8"/>
  <c r="AF550" i="8"/>
  <c r="AF515" i="8"/>
  <c r="AF441" i="8"/>
  <c r="AF581" i="8"/>
  <c r="AF103" i="8"/>
  <c r="AF151" i="8"/>
  <c r="AF471" i="8"/>
  <c r="AF535" i="8"/>
  <c r="AF513" i="8"/>
  <c r="AF76" i="8"/>
  <c r="AF444" i="8"/>
  <c r="AF476" i="8"/>
  <c r="AF524" i="8"/>
  <c r="AF572" i="8"/>
  <c r="AF445" i="8"/>
  <c r="AF577" i="8"/>
  <c r="AF34" i="8"/>
  <c r="AF66" i="8"/>
  <c r="AF82" i="8"/>
  <c r="AF98" i="8"/>
  <c r="AF242" i="8"/>
  <c r="AF258" i="8"/>
  <c r="AF274" i="8"/>
  <c r="AF434" i="8"/>
  <c r="AF450" i="8"/>
  <c r="AF466" i="8"/>
  <c r="AF482" i="8"/>
  <c r="AF498" i="8"/>
  <c r="AF514" i="8"/>
  <c r="AF530" i="8"/>
  <c r="AF546" i="8"/>
  <c r="AF562" i="8"/>
  <c r="AF578" i="8"/>
  <c r="AF495" i="8"/>
  <c r="AF539" i="8"/>
  <c r="AF433" i="8"/>
  <c r="AF469" i="8"/>
  <c r="AF517" i="8"/>
  <c r="AF35" i="8"/>
  <c r="AF83" i="8"/>
  <c r="AF99" i="8"/>
  <c r="AF435" i="8"/>
  <c r="AF451" i="8"/>
  <c r="AF467" i="8"/>
  <c r="AF483" i="8"/>
  <c r="AF503" i="8"/>
  <c r="AF527" i="8"/>
  <c r="AF595" i="8"/>
  <c r="AF429" i="8"/>
  <c r="AF501" i="8"/>
  <c r="AF549" i="8"/>
  <c r="AF589" i="8"/>
  <c r="AF40" i="8"/>
  <c r="AF88" i="8"/>
  <c r="AF104" i="8"/>
  <c r="AF120" i="8"/>
  <c r="AF424" i="8"/>
  <c r="AF440" i="8"/>
  <c r="AF456" i="8"/>
  <c r="AF472" i="8"/>
  <c r="AF488" i="8"/>
  <c r="AF504" i="8"/>
  <c r="AF520" i="8"/>
  <c r="AF536" i="8"/>
  <c r="AF552" i="8"/>
  <c r="AF568" i="8"/>
  <c r="AF584" i="8"/>
  <c r="AF437" i="8"/>
  <c r="AF473" i="8"/>
  <c r="AF521" i="8"/>
  <c r="AF25" i="8"/>
  <c r="AF41" i="8"/>
  <c r="AF89" i="8"/>
  <c r="AF105" i="8"/>
  <c r="AF42" i="8"/>
  <c r="AF186" i="8"/>
  <c r="AF378" i="8"/>
  <c r="AF331" i="8"/>
  <c r="AF347" i="8"/>
  <c r="AF411" i="8"/>
  <c r="AF543" i="8"/>
  <c r="AF112" i="8"/>
  <c r="AF193" i="8"/>
  <c r="AF385" i="8"/>
  <c r="AF575" i="8"/>
  <c r="AF327" i="8"/>
  <c r="AF375" i="8"/>
  <c r="AF492" i="8"/>
  <c r="AF381" i="8"/>
  <c r="AF15" i="8"/>
  <c r="AF134" i="8"/>
  <c r="AF374" i="8"/>
  <c r="AF263" i="8"/>
  <c r="AF413" i="8"/>
  <c r="AF170" i="8"/>
  <c r="AF314" i="8"/>
  <c r="AF330" i="8"/>
  <c r="AF346" i="8"/>
  <c r="AF362" i="8"/>
  <c r="AF219" i="8"/>
  <c r="AF251" i="8"/>
  <c r="AF283" i="8"/>
  <c r="AF128" i="8"/>
  <c r="AF160" i="8"/>
  <c r="AF224" i="8"/>
  <c r="AF384" i="8"/>
  <c r="AF177" i="8"/>
  <c r="AF353" i="8"/>
  <c r="AF369" i="8"/>
  <c r="AF326" i="8"/>
  <c r="AF390" i="8"/>
  <c r="AF23" i="8"/>
  <c r="AF279" i="8"/>
  <c r="AF332" i="8"/>
  <c r="AF93" i="8"/>
  <c r="AF189" i="8"/>
  <c r="AF30" i="8"/>
  <c r="AF174" i="8"/>
  <c r="AF190" i="8"/>
  <c r="AF206" i="8"/>
  <c r="AF222" i="8"/>
  <c r="AF302" i="8"/>
  <c r="AF318" i="8"/>
  <c r="AF334" i="8"/>
  <c r="AF350" i="8"/>
  <c r="AF366" i="8"/>
  <c r="AF382" i="8"/>
  <c r="AF398" i="8"/>
  <c r="AF414" i="8"/>
  <c r="AF558" i="8"/>
  <c r="AF63" i="8"/>
  <c r="AF175" i="8"/>
  <c r="AF191" i="8"/>
  <c r="AF207" i="8"/>
  <c r="AF223" i="8"/>
  <c r="AF239" i="8"/>
  <c r="AF255" i="8"/>
  <c r="AF271" i="8"/>
  <c r="AF303" i="8"/>
  <c r="AF319" i="8"/>
  <c r="AF335" i="8"/>
  <c r="AF351" i="8"/>
  <c r="AF367" i="8"/>
  <c r="AF383" i="8"/>
  <c r="AF399" i="8"/>
  <c r="AF415" i="8"/>
  <c r="AF555" i="8"/>
  <c r="AF537" i="8"/>
  <c r="AF148" i="8"/>
  <c r="AF164" i="8"/>
  <c r="AF180" i="8"/>
  <c r="AF196" i="8"/>
  <c r="AF212" i="8"/>
  <c r="AF228" i="8"/>
  <c r="AF292" i="8"/>
  <c r="AF308" i="8"/>
  <c r="AF324" i="8"/>
  <c r="AF340" i="8"/>
  <c r="AF356" i="8"/>
  <c r="AF372" i="8"/>
  <c r="AF388" i="8"/>
  <c r="AF404" i="8"/>
  <c r="AF580" i="8"/>
  <c r="AF117" i="8"/>
  <c r="AF133" i="8"/>
  <c r="AF165" i="8"/>
  <c r="AF181" i="8"/>
  <c r="AF197" i="8"/>
  <c r="AF213" i="8"/>
  <c r="AF229" i="8"/>
  <c r="AF293" i="8"/>
  <c r="AF309" i="8"/>
  <c r="AF325" i="8"/>
  <c r="AF341" i="8"/>
  <c r="AF357" i="8"/>
  <c r="AF373" i="8"/>
  <c r="AF389" i="8"/>
  <c r="AF405" i="8"/>
  <c r="AF198" i="8"/>
  <c r="AF246" i="8"/>
  <c r="AF294" i="8"/>
  <c r="AF342" i="8"/>
  <c r="AF406" i="8"/>
  <c r="AF598" i="8"/>
  <c r="AF71" i="8"/>
  <c r="AF199" i="8"/>
  <c r="AF231" i="8"/>
  <c r="AF295" i="8"/>
  <c r="AF359" i="8"/>
  <c r="AF407" i="8"/>
  <c r="AF140" i="8"/>
  <c r="AF220" i="8"/>
  <c r="AF300" i="8"/>
  <c r="AF364" i="8"/>
  <c r="AF396" i="8"/>
  <c r="AF29" i="8"/>
  <c r="AF109" i="8"/>
  <c r="AF173" i="8"/>
  <c r="AF205" i="8"/>
  <c r="AF317" i="8"/>
  <c r="AF397" i="8"/>
  <c r="AF18" i="8"/>
  <c r="AF178" i="8"/>
  <c r="AF194" i="8"/>
  <c r="AF210" i="8"/>
  <c r="AF226" i="8"/>
  <c r="AF290" i="8"/>
  <c r="AF306" i="8"/>
  <c r="AF322" i="8"/>
  <c r="AF338" i="8"/>
  <c r="AF354" i="8"/>
  <c r="AF370" i="8"/>
  <c r="AF386" i="8"/>
  <c r="AF402" i="8"/>
  <c r="AF418" i="8"/>
  <c r="AF594" i="8"/>
  <c r="AF569" i="8"/>
  <c r="AF19" i="8"/>
  <c r="AF67" i="8"/>
  <c r="AF147" i="8"/>
  <c r="AF163" i="8"/>
  <c r="AF179" i="8"/>
  <c r="AF195" i="8"/>
  <c r="AF211" i="8"/>
  <c r="AF227" i="8"/>
  <c r="AF243" i="8"/>
  <c r="AF259" i="8"/>
  <c r="AF275" i="8"/>
  <c r="AF291" i="8"/>
  <c r="AF307" i="8"/>
  <c r="AF323" i="8"/>
  <c r="AF339" i="8"/>
  <c r="AF355" i="8"/>
  <c r="AF371" i="8"/>
  <c r="AF387" i="8"/>
  <c r="AF403" i="8"/>
  <c r="AF419" i="8"/>
  <c r="AF563" i="8"/>
  <c r="AF136" i="8"/>
  <c r="AF152" i="8"/>
  <c r="AF168" i="8"/>
  <c r="AF184" i="8"/>
  <c r="AF200" i="8"/>
  <c r="AF216" i="8"/>
  <c r="AF296" i="8"/>
  <c r="AF312" i="8"/>
  <c r="AF328" i="8"/>
  <c r="AF344" i="8"/>
  <c r="AF360" i="8"/>
  <c r="AF376" i="8"/>
  <c r="AF392" i="8"/>
  <c r="AF408" i="8"/>
  <c r="AF73" i="8"/>
  <c r="AF121" i="8"/>
  <c r="AF169" i="8"/>
  <c r="AF185" i="8"/>
  <c r="AF201" i="8"/>
  <c r="AF217" i="8"/>
  <c r="AF297" i="8"/>
  <c r="AF313" i="8"/>
  <c r="AF329" i="8"/>
  <c r="AF345" i="8"/>
  <c r="AF361" i="8"/>
  <c r="AF377" i="8"/>
  <c r="AF393" i="8"/>
  <c r="AF409" i="8"/>
  <c r="AF262" i="8"/>
  <c r="AF167" i="8"/>
  <c r="AF311" i="8"/>
  <c r="AF343" i="8"/>
  <c r="AF172" i="8"/>
  <c r="AF349" i="8"/>
  <c r="AF299" i="8"/>
  <c r="AF363" i="8"/>
  <c r="AF395" i="8"/>
  <c r="AF288" i="8"/>
  <c r="AF400" i="8"/>
  <c r="AF289" i="8"/>
  <c r="AF188" i="8"/>
  <c r="AF533" i="8"/>
  <c r="AF142" i="8"/>
  <c r="AF158" i="8"/>
  <c r="AF150" i="8"/>
  <c r="AF56" i="8"/>
  <c r="AF9" i="8"/>
  <c r="AF261" i="8"/>
  <c r="AF28" i="8"/>
  <c r="AF61" i="8"/>
  <c r="AF146" i="8"/>
  <c r="AF115" i="8"/>
  <c r="AF233" i="8"/>
  <c r="AF265" i="8"/>
  <c r="AF245" i="8"/>
  <c r="AF162" i="8"/>
  <c r="AF51" i="8"/>
  <c r="AF8" i="8"/>
  <c r="AF249" i="8"/>
  <c r="AF281" i="8"/>
  <c r="AF253" i="8"/>
  <c r="AF50" i="8"/>
  <c r="AF24" i="8"/>
  <c r="AF57" i="8"/>
  <c r="AF277" i="8"/>
  <c r="AF7" i="8"/>
  <c r="AF131" i="8"/>
  <c r="BG182" i="8"/>
  <c r="BG214" i="8"/>
  <c r="BG310" i="8"/>
  <c r="BG374" i="8"/>
  <c r="BG534" i="8"/>
  <c r="BG582" i="8"/>
  <c r="BG547" i="8"/>
  <c r="BG481" i="8"/>
  <c r="BG135" i="8"/>
  <c r="BG167" i="8"/>
  <c r="BG215" i="8"/>
  <c r="BG311" i="8"/>
  <c r="BG343" i="8"/>
  <c r="BG391" i="8"/>
  <c r="BG465" i="8"/>
  <c r="BG172" i="8"/>
  <c r="BG204" i="8"/>
  <c r="BG316" i="8"/>
  <c r="BG348" i="8"/>
  <c r="BG380" i="8"/>
  <c r="BG556" i="8"/>
  <c r="BG485" i="8"/>
  <c r="BG349" i="8"/>
  <c r="BG365" i="8"/>
  <c r="BG413" i="8"/>
  <c r="BG58" i="8"/>
  <c r="BG106" i="8"/>
  <c r="BG170" i="8"/>
  <c r="BG186" i="8"/>
  <c r="BG202" i="8"/>
  <c r="BG218" i="8"/>
  <c r="BG298" i="8"/>
  <c r="BG314" i="8"/>
  <c r="BG330" i="8"/>
  <c r="BG346" i="8"/>
  <c r="BG362" i="8"/>
  <c r="BG378" i="8"/>
  <c r="BG394" i="8"/>
  <c r="BG410" i="8"/>
  <c r="BG538" i="8"/>
  <c r="BG554" i="8"/>
  <c r="BG570" i="8"/>
  <c r="BG586" i="8"/>
  <c r="BG551" i="8"/>
  <c r="BG583" i="8"/>
  <c r="BG493" i="8"/>
  <c r="BG541" i="8"/>
  <c r="BG597" i="8"/>
  <c r="BG171" i="8"/>
  <c r="BG187" i="8"/>
  <c r="BG203" i="8"/>
  <c r="BG219" i="8"/>
  <c r="BG299" i="8"/>
  <c r="BG315" i="8"/>
  <c r="BG331" i="8"/>
  <c r="BG347" i="8"/>
  <c r="BG363" i="8"/>
  <c r="BG379" i="8"/>
  <c r="BG395" i="8"/>
  <c r="BG411" i="8"/>
  <c r="BG475" i="8"/>
  <c r="BG543" i="8"/>
  <c r="BG579" i="8"/>
  <c r="BG477" i="8"/>
  <c r="BG525" i="8"/>
  <c r="BG573" i="8"/>
  <c r="BG176" i="8"/>
  <c r="BG192" i="8"/>
  <c r="BG208" i="8"/>
  <c r="BG224" i="8"/>
  <c r="BG288" i="8"/>
  <c r="BG304" i="8"/>
  <c r="BG320" i="8"/>
  <c r="BG336" i="8"/>
  <c r="BG352" i="8"/>
  <c r="BG368" i="8"/>
  <c r="BG384" i="8"/>
  <c r="BG400" i="8"/>
  <c r="BG416" i="8"/>
  <c r="BG544" i="8"/>
  <c r="BG560" i="8"/>
  <c r="BG576" i="8"/>
  <c r="BG592" i="8"/>
  <c r="BG497" i="8"/>
  <c r="BG545" i="8"/>
  <c r="BG593" i="8"/>
  <c r="BG177" i="8"/>
  <c r="BG193" i="8"/>
  <c r="BG209" i="8"/>
  <c r="BG225" i="8"/>
  <c r="BG289" i="8"/>
  <c r="BG305" i="8"/>
  <c r="BG321" i="8"/>
  <c r="BG337" i="8"/>
  <c r="BG353" i="8"/>
  <c r="BG369" i="8"/>
  <c r="BG385" i="8"/>
  <c r="BG401" i="8"/>
  <c r="BG417" i="8"/>
  <c r="BG166" i="8"/>
  <c r="BG230" i="8"/>
  <c r="BG326" i="8"/>
  <c r="BG358" i="8"/>
  <c r="BG390" i="8"/>
  <c r="BG566" i="8"/>
  <c r="BG575" i="8"/>
  <c r="BG183" i="8"/>
  <c r="BG327" i="8"/>
  <c r="BG375" i="8"/>
  <c r="BG439" i="8"/>
  <c r="BG571" i="8"/>
  <c r="BG561" i="8"/>
  <c r="BG188" i="8"/>
  <c r="BG332" i="8"/>
  <c r="BG412" i="8"/>
  <c r="BG540" i="8"/>
  <c r="BG588" i="8"/>
  <c r="BG533" i="8"/>
  <c r="BG189" i="8"/>
  <c r="BG221" i="8"/>
  <c r="BG301" i="8"/>
  <c r="BG333" i="8"/>
  <c r="BG381" i="8"/>
  <c r="BG54" i="8"/>
  <c r="BG134" i="8"/>
  <c r="BG39" i="8"/>
  <c r="BG55" i="8"/>
  <c r="BG455" i="8"/>
  <c r="BG428" i="8"/>
  <c r="BG460" i="8"/>
  <c r="BG508" i="8"/>
  <c r="BG77" i="8"/>
  <c r="BG10" i="8"/>
  <c r="BG523" i="8"/>
  <c r="BG11" i="8"/>
  <c r="BG43" i="8"/>
  <c r="BG75" i="8"/>
  <c r="BG91" i="8"/>
  <c r="BG459" i="8"/>
  <c r="BG511" i="8"/>
  <c r="BG16" i="8"/>
  <c r="BG32" i="8"/>
  <c r="BG48" i="8"/>
  <c r="BG432" i="8"/>
  <c r="BG448" i="8"/>
  <c r="BG464" i="8"/>
  <c r="BG480" i="8"/>
  <c r="BG496" i="8"/>
  <c r="BG512" i="8"/>
  <c r="BG528" i="8"/>
  <c r="BG33" i="8"/>
  <c r="BG49" i="8"/>
  <c r="BG81" i="8"/>
  <c r="BG97" i="8"/>
  <c r="BG87" i="8"/>
  <c r="BG487" i="8"/>
  <c r="BG12" i="8"/>
  <c r="BG492" i="8"/>
  <c r="BG13" i="8"/>
  <c r="BG93" i="8"/>
  <c r="BG14" i="8"/>
  <c r="BG262" i="8"/>
  <c r="BG486" i="8"/>
  <c r="BG263" i="8"/>
  <c r="BG44" i="8"/>
  <c r="BG124" i="8"/>
  <c r="BG252" i="8"/>
  <c r="BG125" i="8"/>
  <c r="BG157" i="8"/>
  <c r="BG237" i="8"/>
  <c r="BG285" i="8"/>
  <c r="BG26" i="8"/>
  <c r="BG42" i="8"/>
  <c r="BG122" i="8"/>
  <c r="BG138" i="8"/>
  <c r="BG154" i="8"/>
  <c r="BG234" i="8"/>
  <c r="BG250" i="8"/>
  <c r="BG266" i="8"/>
  <c r="BG282" i="8"/>
  <c r="BG426" i="8"/>
  <c r="BG442" i="8"/>
  <c r="BG458" i="8"/>
  <c r="BG474" i="8"/>
  <c r="BG506" i="8"/>
  <c r="BG522" i="8"/>
  <c r="BG27" i="8"/>
  <c r="BG59" i="8"/>
  <c r="BG107" i="8"/>
  <c r="BG123" i="8"/>
  <c r="BG139" i="8"/>
  <c r="BG155" i="8"/>
  <c r="BG235" i="8"/>
  <c r="BG251" i="8"/>
  <c r="BG267" i="8"/>
  <c r="BG283" i="8"/>
  <c r="BG64" i="8"/>
  <c r="BG112" i="8"/>
  <c r="BG128" i="8"/>
  <c r="BG144" i="8"/>
  <c r="BG160" i="8"/>
  <c r="BG240" i="8"/>
  <c r="BG256" i="8"/>
  <c r="BG272" i="8"/>
  <c r="BG17" i="8"/>
  <c r="BG65" i="8"/>
  <c r="BG113" i="8"/>
  <c r="BG129" i="8"/>
  <c r="BG145" i="8"/>
  <c r="BG161" i="8"/>
  <c r="BG241" i="8"/>
  <c r="BG257" i="8"/>
  <c r="BG273" i="8"/>
  <c r="BG118" i="8"/>
  <c r="BG278" i="8"/>
  <c r="BG422" i="8"/>
  <c r="BG23" i="8"/>
  <c r="BG119" i="8"/>
  <c r="BG247" i="8"/>
  <c r="BG279" i="8"/>
  <c r="BG60" i="8"/>
  <c r="BG108" i="8"/>
  <c r="BG156" i="8"/>
  <c r="BG236" i="8"/>
  <c r="BG284" i="8"/>
  <c r="BG86" i="8"/>
  <c r="BG141" i="8"/>
  <c r="BG30" i="8"/>
  <c r="BG78" i="8"/>
  <c r="BG94" i="8"/>
  <c r="BG15" i="8"/>
  <c r="BG31" i="8"/>
  <c r="BG79" i="8"/>
  <c r="BG95" i="8"/>
  <c r="BG287" i="8"/>
  <c r="BG479" i="8"/>
  <c r="BG499" i="8"/>
  <c r="BG52" i="8"/>
  <c r="BG164" i="8"/>
  <c r="BG420" i="8"/>
  <c r="BG436" i="8"/>
  <c r="BG452" i="8"/>
  <c r="BG468" i="8"/>
  <c r="BG484" i="8"/>
  <c r="BG500" i="8"/>
  <c r="BG516" i="8"/>
  <c r="BG37" i="8"/>
  <c r="BG53" i="8"/>
  <c r="BG85" i="8"/>
  <c r="BG101" i="8"/>
  <c r="BG133" i="8"/>
  <c r="BG165" i="8"/>
  <c r="BG7" i="8"/>
  <c r="BG103" i="8"/>
  <c r="BG444" i="8"/>
  <c r="BG476" i="8"/>
  <c r="BG524" i="8"/>
  <c r="BG50" i="8"/>
  <c r="BG35" i="8"/>
  <c r="BG51" i="8"/>
  <c r="BG83" i="8"/>
  <c r="BG99" i="8"/>
  <c r="BG435" i="8"/>
  <c r="BG527" i="8"/>
  <c r="BG8" i="8"/>
  <c r="BG56" i="8"/>
  <c r="BG424" i="8"/>
  <c r="BG440" i="8"/>
  <c r="BG456" i="8"/>
  <c r="BG472" i="8"/>
  <c r="BG488" i="8"/>
  <c r="BG504" i="8"/>
  <c r="BG520" i="8"/>
  <c r="BG9" i="8"/>
  <c r="BG41" i="8"/>
  <c r="BG57" i="8"/>
  <c r="BG73" i="8"/>
  <c r="BG89" i="8"/>
  <c r="BG105" i="8"/>
  <c r="BG423" i="8"/>
  <c r="BG174" i="8"/>
  <c r="BG190" i="8"/>
  <c r="BG574" i="8"/>
  <c r="BG6" i="8"/>
  <c r="BG559" i="8"/>
  <c r="BG509" i="8"/>
  <c r="BG553" i="8"/>
  <c r="BG207" i="8"/>
  <c r="BG319" i="8"/>
  <c r="BG180" i="8"/>
  <c r="BG324" i="8"/>
  <c r="BG372" i="8"/>
  <c r="BG596" i="8"/>
  <c r="BG490" i="8"/>
  <c r="BG453" i="8"/>
  <c r="BG491" i="8"/>
  <c r="BG62" i="8"/>
  <c r="BG110" i="8"/>
  <c r="BG126" i="8"/>
  <c r="BG142" i="8"/>
  <c r="BG158" i="8"/>
  <c r="BG238" i="8"/>
  <c r="BG254" i="8"/>
  <c r="BG270" i="8"/>
  <c r="BG286" i="8"/>
  <c r="BG430" i="8"/>
  <c r="BG446" i="8"/>
  <c r="BG462" i="8"/>
  <c r="BG494" i="8"/>
  <c r="BG510" i="8"/>
  <c r="BG531" i="8"/>
  <c r="BG63" i="8"/>
  <c r="BG111" i="8"/>
  <c r="BG127" i="8"/>
  <c r="BG143" i="8"/>
  <c r="BG159" i="8"/>
  <c r="BG239" i="8"/>
  <c r="BG255" i="8"/>
  <c r="BG271" i="8"/>
  <c r="BG20" i="8"/>
  <c r="BG36" i="8"/>
  <c r="BG68" i="8"/>
  <c r="BG116" i="8"/>
  <c r="BG132" i="8"/>
  <c r="BG148" i="8"/>
  <c r="BG244" i="8"/>
  <c r="BG260" i="8"/>
  <c r="BG276" i="8"/>
  <c r="BG21" i="8"/>
  <c r="BG69" i="8"/>
  <c r="BG117" i="8"/>
  <c r="BG149" i="8"/>
  <c r="BG245" i="8"/>
  <c r="BG261" i="8"/>
  <c r="BG277" i="8"/>
  <c r="BG22" i="8"/>
  <c r="BG70" i="8"/>
  <c r="BG150" i="8"/>
  <c r="BG246" i="8"/>
  <c r="BG454" i="8"/>
  <c r="BG470" i="8"/>
  <c r="BG518" i="8"/>
  <c r="BG71" i="8"/>
  <c r="BG151" i="8"/>
  <c r="BG231" i="8"/>
  <c r="BG28" i="8"/>
  <c r="BG140" i="8"/>
  <c r="BG268" i="8"/>
  <c r="BG29" i="8"/>
  <c r="BG61" i="8"/>
  <c r="BG109" i="8"/>
  <c r="BG253" i="8"/>
  <c r="BG18" i="8"/>
  <c r="BG66" i="8"/>
  <c r="BG82" i="8"/>
  <c r="BG98" i="8"/>
  <c r="BG114" i="8"/>
  <c r="BG130" i="8"/>
  <c r="BG146" i="8"/>
  <c r="BG162" i="8"/>
  <c r="BG242" i="8"/>
  <c r="BG258" i="8"/>
  <c r="BG274" i="8"/>
  <c r="BG434" i="8"/>
  <c r="BG450" i="8"/>
  <c r="BG466" i="8"/>
  <c r="BG482" i="8"/>
  <c r="BG498" i="8"/>
  <c r="BG530" i="8"/>
  <c r="BG19" i="8"/>
  <c r="BG67" i="8"/>
  <c r="BG115" i="8"/>
  <c r="BG131" i="8"/>
  <c r="BG147" i="8"/>
  <c r="BG243" i="8"/>
  <c r="BG259" i="8"/>
  <c r="BG275" i="8"/>
  <c r="BG72" i="8"/>
  <c r="BG120" i="8"/>
  <c r="BG136" i="8"/>
  <c r="BG152" i="8"/>
  <c r="BG232" i="8"/>
  <c r="BG248" i="8"/>
  <c r="BG264" i="8"/>
  <c r="BG280" i="8"/>
  <c r="BG25" i="8"/>
  <c r="BG121" i="8"/>
  <c r="BG137" i="8"/>
  <c r="BG153" i="8"/>
  <c r="BG233" i="8"/>
  <c r="BG249" i="8"/>
  <c r="BG265" i="8"/>
  <c r="BG281" i="8"/>
  <c r="BG443" i="8"/>
  <c r="BG46" i="8"/>
  <c r="BG334" i="8"/>
  <c r="BG366" i="8"/>
  <c r="BG542" i="8"/>
  <c r="BG558" i="8"/>
  <c r="BG590" i="8"/>
  <c r="BG461" i="8"/>
  <c r="BG223" i="8"/>
  <c r="BG335" i="8"/>
  <c r="BG351" i="8"/>
  <c r="BG367" i="8"/>
  <c r="BG399" i="8"/>
  <c r="BG447" i="8"/>
  <c r="BG463" i="8"/>
  <c r="BG555" i="8"/>
  <c r="BG587" i="8"/>
  <c r="BG537" i="8"/>
  <c r="BG585" i="8"/>
  <c r="BG196" i="8"/>
  <c r="BG212" i="8"/>
  <c r="BG292" i="8"/>
  <c r="BG308" i="8"/>
  <c r="BG340" i="8"/>
  <c r="BG356" i="8"/>
  <c r="BG532" i="8"/>
  <c r="BG548" i="8"/>
  <c r="BG564" i="8"/>
  <c r="BG580" i="8"/>
  <c r="BG438" i="8"/>
  <c r="BG507" i="8"/>
  <c r="BG92" i="8"/>
  <c r="BG90" i="8"/>
  <c r="BG96" i="8"/>
  <c r="BG449" i="8"/>
  <c r="BG38" i="8"/>
  <c r="BG502" i="8"/>
  <c r="BG529" i="8"/>
  <c r="BG45" i="8"/>
  <c r="BG269" i="8"/>
  <c r="BG478" i="8"/>
  <c r="BG526" i="8"/>
  <c r="BG421" i="8"/>
  <c r="BG47" i="8"/>
  <c r="BG431" i="8"/>
  <c r="BG519" i="8"/>
  <c r="BG489" i="8"/>
  <c r="BG84" i="8"/>
  <c r="BG100" i="8"/>
  <c r="BG457" i="8"/>
  <c r="BG505" i="8"/>
  <c r="BG102" i="8"/>
  <c r="BG76" i="8"/>
  <c r="BG34" i="8"/>
  <c r="BG514" i="8"/>
  <c r="BG495" i="8"/>
  <c r="BG517" i="8"/>
  <c r="BG163" i="8"/>
  <c r="BG451" i="8"/>
  <c r="BG40" i="8"/>
  <c r="BG88" i="8"/>
  <c r="BG104" i="8"/>
  <c r="BG74" i="8"/>
  <c r="BG427" i="8"/>
  <c r="BG80" i="8"/>
  <c r="BG206" i="8"/>
  <c r="BG222" i="8"/>
  <c r="BG302" i="8"/>
  <c r="BG318" i="8"/>
  <c r="BG350" i="8"/>
  <c r="BG382" i="8"/>
  <c r="BG398" i="8"/>
  <c r="BG414" i="8"/>
  <c r="BG591" i="8"/>
  <c r="BG175" i="8"/>
  <c r="BG191" i="8"/>
  <c r="BG303" i="8"/>
  <c r="BG383" i="8"/>
  <c r="BG415" i="8"/>
  <c r="BG228" i="8"/>
  <c r="BG388" i="8"/>
  <c r="BG404" i="8"/>
  <c r="BG425" i="8"/>
  <c r="BG557" i="8"/>
  <c r="BG181" i="8"/>
  <c r="BG229" i="8"/>
  <c r="BG389" i="8"/>
  <c r="BG405" i="8"/>
  <c r="BG294" i="8"/>
  <c r="BG598" i="8"/>
  <c r="BG581" i="8"/>
  <c r="BG535" i="8"/>
  <c r="BG396" i="8"/>
  <c r="BG577" i="8"/>
  <c r="BG173" i="8"/>
  <c r="BG317" i="8"/>
  <c r="BG397" i="8"/>
  <c r="BG194" i="8"/>
  <c r="BG306" i="8"/>
  <c r="BG402" i="8"/>
  <c r="BG433" i="8"/>
  <c r="BG569" i="8"/>
  <c r="BG291" i="8"/>
  <c r="BG355" i="8"/>
  <c r="BG403" i="8"/>
  <c r="BG503" i="8"/>
  <c r="BG501" i="8"/>
  <c r="BG589" i="8"/>
  <c r="BG184" i="8"/>
  <c r="BG392" i="8"/>
  <c r="BG536" i="8"/>
  <c r="BG568" i="8"/>
  <c r="BG473" i="8"/>
  <c r="BG185" i="8"/>
  <c r="BG361" i="8"/>
  <c r="BG377" i="8"/>
  <c r="BG393" i="8"/>
  <c r="BG409" i="8"/>
  <c r="BG213" i="8"/>
  <c r="BG293" i="8"/>
  <c r="BG309" i="8"/>
  <c r="BG325" i="8"/>
  <c r="BG341" i="8"/>
  <c r="BG357" i="8"/>
  <c r="BG373" i="8"/>
  <c r="BG199" i="8"/>
  <c r="BG359" i="8"/>
  <c r="BG471" i="8"/>
  <c r="BG364" i="8"/>
  <c r="BG178" i="8"/>
  <c r="BG290" i="8"/>
  <c r="BG354" i="8"/>
  <c r="BG386" i="8"/>
  <c r="BG546" i="8"/>
  <c r="BG578" i="8"/>
  <c r="BG567" i="8"/>
  <c r="BG339" i="8"/>
  <c r="BG387" i="8"/>
  <c r="BG483" i="8"/>
  <c r="BG429" i="8"/>
  <c r="BG24" i="8"/>
  <c r="BG168" i="8"/>
  <c r="BG328" i="8"/>
  <c r="BG376" i="8"/>
  <c r="BG437" i="8"/>
  <c r="BG565" i="8"/>
  <c r="BG169" i="8"/>
  <c r="BG297" i="8"/>
  <c r="BG313" i="8"/>
  <c r="BG329" i="8"/>
  <c r="BG345" i="8"/>
  <c r="BG513" i="8"/>
  <c r="BG300" i="8"/>
  <c r="BG572" i="8"/>
  <c r="BG210" i="8"/>
  <c r="BG418" i="8"/>
  <c r="BG562" i="8"/>
  <c r="BG539" i="8"/>
  <c r="BG467" i="8"/>
  <c r="BG563" i="8"/>
  <c r="BG296" i="8"/>
  <c r="BG521" i="8"/>
  <c r="BG197" i="8"/>
  <c r="BG198" i="8"/>
  <c r="BG406" i="8"/>
  <c r="BG550" i="8"/>
  <c r="BG441" i="8"/>
  <c r="BG295" i="8"/>
  <c r="BG220" i="8"/>
  <c r="BG445" i="8"/>
  <c r="BG226" i="8"/>
  <c r="BG338" i="8"/>
  <c r="BG370" i="8"/>
  <c r="BG179" i="8"/>
  <c r="BG195" i="8"/>
  <c r="BG211" i="8"/>
  <c r="BG227" i="8"/>
  <c r="BG323" i="8"/>
  <c r="BG595" i="8"/>
  <c r="BG549" i="8"/>
  <c r="BG216" i="8"/>
  <c r="BG312" i="8"/>
  <c r="BG360" i="8"/>
  <c r="BG408" i="8"/>
  <c r="BG552" i="8"/>
  <c r="BG584" i="8"/>
  <c r="BG217" i="8"/>
  <c r="BG342" i="8"/>
  <c r="BG515" i="8"/>
  <c r="BG407" i="8"/>
  <c r="BG205" i="8"/>
  <c r="BG322" i="8"/>
  <c r="BG594" i="8"/>
  <c r="BG469" i="8"/>
  <c r="BG307" i="8"/>
  <c r="BG371" i="8"/>
  <c r="BG419" i="8"/>
  <c r="BG200" i="8"/>
  <c r="BG344" i="8"/>
  <c r="BG201" i="8"/>
  <c r="P421" i="8"/>
  <c r="AQ421" i="8"/>
  <c r="AY463" i="8"/>
  <c r="AW501" i="8"/>
  <c r="AW440" i="8"/>
  <c r="BS287" i="15"/>
  <c r="CH287" i="15"/>
  <c r="CM287" i="15"/>
  <c r="CK287" i="15"/>
  <c r="CL287" i="15"/>
  <c r="CB287" i="15"/>
  <c r="CC287" i="15"/>
  <c r="CE287" i="15"/>
  <c r="CF287" i="15"/>
  <c r="CG287" i="15"/>
  <c r="CD287" i="15"/>
  <c r="CI287" i="15"/>
  <c r="CJ287" i="15"/>
  <c r="BS477" i="15"/>
  <c r="CJ477" i="15"/>
  <c r="CC477" i="15"/>
  <c r="CH477" i="15"/>
  <c r="CM477" i="15"/>
  <c r="CK477" i="15"/>
  <c r="CE477" i="15"/>
  <c r="CD477" i="15"/>
  <c r="CL477" i="15"/>
  <c r="CI477" i="15"/>
  <c r="CB477" i="15"/>
  <c r="CG477" i="15"/>
  <c r="CF477" i="15"/>
  <c r="BS408" i="15"/>
  <c r="CK408" i="15"/>
  <c r="CE408" i="15"/>
  <c r="CD408" i="15"/>
  <c r="CI408" i="15"/>
  <c r="CC408" i="15"/>
  <c r="CH408" i="15"/>
  <c r="CM408" i="15"/>
  <c r="CG408" i="15"/>
  <c r="CL408" i="15"/>
  <c r="CF408" i="15"/>
  <c r="CJ408" i="15"/>
  <c r="CB408" i="15"/>
  <c r="CM45" i="15"/>
  <c r="CC45" i="15"/>
  <c r="CL45" i="15"/>
  <c r="CB45" i="15"/>
  <c r="CG45" i="15"/>
  <c r="CD45" i="15"/>
  <c r="CE45" i="15"/>
  <c r="CF45" i="15"/>
  <c r="CK45" i="15"/>
  <c r="CI45" i="15"/>
  <c r="CJ45" i="15"/>
  <c r="CH45" i="15"/>
  <c r="CB538" i="15"/>
  <c r="CF538" i="15"/>
  <c r="CD538" i="15"/>
  <c r="CI538" i="15"/>
  <c r="CC538" i="15"/>
  <c r="CH538" i="15"/>
  <c r="CM538" i="15"/>
  <c r="CJ538" i="15"/>
  <c r="CG538" i="15"/>
  <c r="CL538" i="15"/>
  <c r="CK538" i="15"/>
  <c r="CE538" i="15"/>
  <c r="CF579" i="15"/>
  <c r="CJ579" i="15"/>
  <c r="CG579" i="15"/>
  <c r="CL579" i="15"/>
  <c r="CK579" i="15"/>
  <c r="CE579" i="15"/>
  <c r="CD579" i="15"/>
  <c r="CI579" i="15"/>
  <c r="CC579" i="15"/>
  <c r="CH579" i="15"/>
  <c r="CM579" i="15"/>
  <c r="CB579" i="15"/>
  <c r="BU300" i="15"/>
  <c r="CD300" i="15"/>
  <c r="CI300" i="15"/>
  <c r="CJ300" i="15"/>
  <c r="CH300" i="15"/>
  <c r="CM300" i="15"/>
  <c r="CC300" i="15"/>
  <c r="CL300" i="15"/>
  <c r="CB300" i="15"/>
  <c r="CG300" i="15"/>
  <c r="CE300" i="15"/>
  <c r="CF300" i="15"/>
  <c r="CK300" i="15"/>
  <c r="CC30" i="15"/>
  <c r="CH30" i="15"/>
  <c r="CI30" i="15"/>
  <c r="CB30" i="15"/>
  <c r="CG30" i="15"/>
  <c r="CL30" i="15"/>
  <c r="CF30" i="15"/>
  <c r="CK30" i="15"/>
  <c r="CM30" i="15"/>
  <c r="CJ30" i="15"/>
  <c r="CD30" i="15"/>
  <c r="CE30" i="15"/>
  <c r="Q110" i="15"/>
  <c r="CD110" i="15"/>
  <c r="CI110" i="15"/>
  <c r="CF110" i="15"/>
  <c r="CC110" i="15"/>
  <c r="CH110" i="15"/>
  <c r="CM110" i="15"/>
  <c r="CG110" i="15"/>
  <c r="CL110" i="15"/>
  <c r="CJ110" i="15"/>
  <c r="CK110" i="15"/>
  <c r="CE110" i="15"/>
  <c r="CB110" i="15"/>
  <c r="Q174" i="15"/>
  <c r="CB174" i="15"/>
  <c r="CG174" i="15"/>
  <c r="CD174" i="15"/>
  <c r="CE174" i="15"/>
  <c r="CF174" i="15"/>
  <c r="CK174" i="15"/>
  <c r="CI174" i="15"/>
  <c r="CJ174" i="15"/>
  <c r="CH174" i="15"/>
  <c r="CM174" i="15"/>
  <c r="CC174" i="15"/>
  <c r="CL174" i="15"/>
  <c r="O302" i="15"/>
  <c r="CL302" i="15"/>
  <c r="CB302" i="15"/>
  <c r="CK302" i="15"/>
  <c r="CE302" i="15"/>
  <c r="CF302" i="15"/>
  <c r="CC302" i="15"/>
  <c r="CD302" i="15"/>
  <c r="CI302" i="15"/>
  <c r="CJ302" i="15"/>
  <c r="CH302" i="15"/>
  <c r="CM302" i="15"/>
  <c r="CG302" i="15"/>
  <c r="CB526" i="15"/>
  <c r="CF526" i="15"/>
  <c r="CC526" i="15"/>
  <c r="CH526" i="15"/>
  <c r="CM526" i="15"/>
  <c r="CG526" i="15"/>
  <c r="CL526" i="15"/>
  <c r="CK526" i="15"/>
  <c r="CE526" i="15"/>
  <c r="CJ526" i="15"/>
  <c r="CD526" i="15"/>
  <c r="CI526" i="15"/>
  <c r="CG433" i="15"/>
  <c r="CL433" i="15"/>
  <c r="CK433" i="15"/>
  <c r="CE433" i="15"/>
  <c r="CD433" i="15"/>
  <c r="CI433" i="15"/>
  <c r="CC433" i="15"/>
  <c r="CH433" i="15"/>
  <c r="CM433" i="15"/>
  <c r="CJ433" i="15"/>
  <c r="CF433" i="15"/>
  <c r="CB433" i="15"/>
  <c r="CD7" i="15"/>
  <c r="CH7" i="15"/>
  <c r="CC7" i="15"/>
  <c r="CN7" i="15"/>
  <c r="CJ7" i="15"/>
  <c r="CL7" i="15"/>
  <c r="CK7" i="15"/>
  <c r="CG7" i="15"/>
  <c r="CF7" i="15"/>
  <c r="CB7" i="15"/>
  <c r="CM7" i="15"/>
  <c r="CI7" i="15"/>
  <c r="CE7" i="15"/>
  <c r="P199" i="15"/>
  <c r="CH199" i="15"/>
  <c r="CI199" i="15"/>
  <c r="CJ199" i="15"/>
  <c r="CL199" i="15"/>
  <c r="CM199" i="15"/>
  <c r="CC199" i="15"/>
  <c r="CD199" i="15"/>
  <c r="CB199" i="15"/>
  <c r="CG199" i="15"/>
  <c r="CE199" i="15"/>
  <c r="CF199" i="15"/>
  <c r="CK199" i="15"/>
  <c r="Q423" i="15"/>
  <c r="CF423" i="15"/>
  <c r="CK423" i="15"/>
  <c r="CE423" i="15"/>
  <c r="CD423" i="15"/>
  <c r="CI423" i="15"/>
  <c r="CC423" i="15"/>
  <c r="CH423" i="15"/>
  <c r="CM423" i="15"/>
  <c r="CG423" i="15"/>
  <c r="CL423" i="15"/>
  <c r="CB423" i="15"/>
  <c r="CJ423" i="15"/>
  <c r="CJ429" i="15"/>
  <c r="CC429" i="15"/>
  <c r="CH429" i="15"/>
  <c r="CM429" i="15"/>
  <c r="CB429" i="15"/>
  <c r="CK429" i="15"/>
  <c r="CE429" i="15"/>
  <c r="CI429" i="15"/>
  <c r="CG429" i="15"/>
  <c r="CD429" i="15"/>
  <c r="CL429" i="15"/>
  <c r="CF429" i="15"/>
  <c r="CE80" i="15"/>
  <c r="CF80" i="15"/>
  <c r="CK80" i="15"/>
  <c r="CM80" i="15"/>
  <c r="CC80" i="15"/>
  <c r="CH80" i="15"/>
  <c r="CJ80" i="15"/>
  <c r="CG80" i="15"/>
  <c r="CI80" i="15"/>
  <c r="CD80" i="15"/>
  <c r="CB80" i="15"/>
  <c r="CL80" i="15"/>
  <c r="CM208" i="15"/>
  <c r="CC208" i="15"/>
  <c r="CH208" i="15"/>
  <c r="CB208" i="15"/>
  <c r="CG208" i="15"/>
  <c r="CL208" i="15"/>
  <c r="CE208" i="15"/>
  <c r="CF208" i="15"/>
  <c r="CK208" i="15"/>
  <c r="CI208" i="15"/>
  <c r="CJ208" i="15"/>
  <c r="CD208" i="15"/>
  <c r="CC416" i="15"/>
  <c r="CH416" i="15"/>
  <c r="CM416" i="15"/>
  <c r="CG416" i="15"/>
  <c r="CL416" i="15"/>
  <c r="CK416" i="15"/>
  <c r="CE416" i="15"/>
  <c r="CD416" i="15"/>
  <c r="CI416" i="15"/>
  <c r="CJ416" i="15"/>
  <c r="CB416" i="15"/>
  <c r="CF416" i="15"/>
  <c r="CK544" i="15"/>
  <c r="CE544" i="15"/>
  <c r="CC544" i="15"/>
  <c r="CH544" i="15"/>
  <c r="CM544" i="15"/>
  <c r="CG544" i="15"/>
  <c r="CD544" i="15"/>
  <c r="CL544" i="15"/>
  <c r="CI544" i="15"/>
  <c r="CJ544" i="15"/>
  <c r="CF544" i="15"/>
  <c r="CB544" i="15"/>
  <c r="CH277" i="15"/>
  <c r="CM277" i="15"/>
  <c r="CC277" i="15"/>
  <c r="CL277" i="15"/>
  <c r="CB277" i="15"/>
  <c r="CG277" i="15"/>
  <c r="CE277" i="15"/>
  <c r="CF277" i="15"/>
  <c r="CK277" i="15"/>
  <c r="CD277" i="15"/>
  <c r="CI277" i="15"/>
  <c r="CJ277" i="15"/>
  <c r="CB162" i="15"/>
  <c r="CG162" i="15"/>
  <c r="CD162" i="15"/>
  <c r="CE162" i="15"/>
  <c r="CF162" i="15"/>
  <c r="CK162" i="15"/>
  <c r="CI162" i="15"/>
  <c r="CJ162" i="15"/>
  <c r="CH162" i="15"/>
  <c r="CM162" i="15"/>
  <c r="CC162" i="15"/>
  <c r="CL162" i="15"/>
  <c r="CF583" i="15"/>
  <c r="CK583" i="15"/>
  <c r="CE583" i="15"/>
  <c r="CB583" i="15"/>
  <c r="CD583" i="15"/>
  <c r="CI583" i="15"/>
  <c r="CC583" i="15"/>
  <c r="CH583" i="15"/>
  <c r="CM583" i="15"/>
  <c r="CG583" i="15"/>
  <c r="CL583" i="15"/>
  <c r="CJ583" i="15"/>
  <c r="CB131" i="15"/>
  <c r="CG131" i="15"/>
  <c r="CH131" i="15"/>
  <c r="CE131" i="15"/>
  <c r="CF131" i="15"/>
  <c r="CK131" i="15"/>
  <c r="CI131" i="15"/>
  <c r="CJ131" i="15"/>
  <c r="CL131" i="15"/>
  <c r="CM131" i="15"/>
  <c r="CC131" i="15"/>
  <c r="CD131" i="15"/>
  <c r="CE259" i="15"/>
  <c r="CF259" i="15"/>
  <c r="CG259" i="15"/>
  <c r="CD259" i="15"/>
  <c r="CI259" i="15"/>
  <c r="CJ259" i="15"/>
  <c r="CH259" i="15"/>
  <c r="CM259" i="15"/>
  <c r="CK259" i="15"/>
  <c r="CL259" i="15"/>
  <c r="CB259" i="15"/>
  <c r="CC259" i="15"/>
  <c r="CF403" i="15"/>
  <c r="CG403" i="15"/>
  <c r="CL403" i="15"/>
  <c r="CK403" i="15"/>
  <c r="CE403" i="15"/>
  <c r="CJ403" i="15"/>
  <c r="CD403" i="15"/>
  <c r="CI403" i="15"/>
  <c r="CC403" i="15"/>
  <c r="CH403" i="15"/>
  <c r="CM403" i="15"/>
  <c r="CB403" i="15"/>
  <c r="Q563" i="15"/>
  <c r="CF563" i="15"/>
  <c r="CG563" i="15"/>
  <c r="CL563" i="15"/>
  <c r="CK563" i="15"/>
  <c r="CE563" i="15"/>
  <c r="CD563" i="15"/>
  <c r="CI563" i="15"/>
  <c r="CB563" i="15"/>
  <c r="CC563" i="15"/>
  <c r="CH563" i="15"/>
  <c r="CM563" i="15"/>
  <c r="CJ563" i="15"/>
  <c r="CE68" i="15"/>
  <c r="CF68" i="15"/>
  <c r="CK68" i="15"/>
  <c r="CM68" i="15"/>
  <c r="CC68" i="15"/>
  <c r="CH68" i="15"/>
  <c r="CI68" i="15"/>
  <c r="CD68" i="15"/>
  <c r="CB68" i="15"/>
  <c r="CL68" i="15"/>
  <c r="CJ68" i="15"/>
  <c r="CG68" i="15"/>
  <c r="P260" i="15"/>
  <c r="CE260" i="15"/>
  <c r="CF260" i="15"/>
  <c r="CK260" i="15"/>
  <c r="CD260" i="15"/>
  <c r="CI260" i="15"/>
  <c r="CJ260" i="15"/>
  <c r="CH260" i="15"/>
  <c r="CM260" i="15"/>
  <c r="CC260" i="15"/>
  <c r="CL260" i="15"/>
  <c r="CB260" i="15"/>
  <c r="CG260" i="15"/>
  <c r="CG404" i="15"/>
  <c r="CL404" i="15"/>
  <c r="CK404" i="15"/>
  <c r="CE404" i="15"/>
  <c r="CD404" i="15"/>
  <c r="CI404" i="15"/>
  <c r="CC404" i="15"/>
  <c r="CH404" i="15"/>
  <c r="CM404" i="15"/>
  <c r="CJ404" i="15"/>
  <c r="CF404" i="15"/>
  <c r="CB404" i="15"/>
  <c r="N468" i="15"/>
  <c r="CG468" i="15"/>
  <c r="CL468" i="15"/>
  <c r="CK468" i="15"/>
  <c r="CE468" i="15"/>
  <c r="CD468" i="15"/>
  <c r="CI468" i="15"/>
  <c r="CC468" i="15"/>
  <c r="CH468" i="15"/>
  <c r="CM468" i="15"/>
  <c r="CJ468" i="15"/>
  <c r="CF468" i="15"/>
  <c r="CB468" i="15"/>
  <c r="N532" i="15"/>
  <c r="CD532" i="15"/>
  <c r="CI532" i="15"/>
  <c r="CG532" i="15"/>
  <c r="CL532" i="15"/>
  <c r="CE532" i="15"/>
  <c r="CC532" i="15"/>
  <c r="CM532" i="15"/>
  <c r="CK532" i="15"/>
  <c r="CH532" i="15"/>
  <c r="CJ532" i="15"/>
  <c r="CF532" i="15"/>
  <c r="CB532" i="15"/>
  <c r="CI193" i="15"/>
  <c r="CJ193" i="15"/>
  <c r="CD193" i="15"/>
  <c r="CM193" i="15"/>
  <c r="CC193" i="15"/>
  <c r="CH193" i="15"/>
  <c r="CB193" i="15"/>
  <c r="CG193" i="15"/>
  <c r="CL193" i="15"/>
  <c r="CE193" i="15"/>
  <c r="CF193" i="15"/>
  <c r="CK193" i="15"/>
  <c r="CB321" i="15"/>
  <c r="CG321" i="15"/>
  <c r="CL321" i="15"/>
  <c r="CF321" i="15"/>
  <c r="CK321" i="15"/>
  <c r="CE321" i="15"/>
  <c r="CJ321" i="15"/>
  <c r="CD321" i="15"/>
  <c r="CI321" i="15"/>
  <c r="CC321" i="15"/>
  <c r="CH321" i="15"/>
  <c r="CM321" i="15"/>
  <c r="O93" i="15"/>
  <c r="CC93" i="15"/>
  <c r="CH93" i="15"/>
  <c r="CM93" i="15"/>
  <c r="CG93" i="15"/>
  <c r="CL93" i="15"/>
  <c r="CF93" i="15"/>
  <c r="CK93" i="15"/>
  <c r="CE93" i="15"/>
  <c r="CJ93" i="15"/>
  <c r="CD93" i="15"/>
  <c r="CI93" i="15"/>
  <c r="CB93" i="15"/>
  <c r="CL301" i="15"/>
  <c r="CB301" i="15"/>
  <c r="CG301" i="15"/>
  <c r="CE301" i="15"/>
  <c r="CF301" i="15"/>
  <c r="CK301" i="15"/>
  <c r="CD301" i="15"/>
  <c r="CI301" i="15"/>
  <c r="CJ301" i="15"/>
  <c r="CH301" i="15"/>
  <c r="CM301" i="15"/>
  <c r="CC301" i="15"/>
  <c r="BS282" i="15"/>
  <c r="CE282" i="15"/>
  <c r="CF282" i="15"/>
  <c r="CC282" i="15"/>
  <c r="CD282" i="15"/>
  <c r="CI282" i="15"/>
  <c r="CJ282" i="15"/>
  <c r="CH282" i="15"/>
  <c r="CM282" i="15"/>
  <c r="CG282" i="15"/>
  <c r="CL282" i="15"/>
  <c r="CB282" i="15"/>
  <c r="CK282" i="15"/>
  <c r="BW251" i="15"/>
  <c r="CE251" i="15"/>
  <c r="CF251" i="15"/>
  <c r="CG251" i="15"/>
  <c r="CD251" i="15"/>
  <c r="CI251" i="15"/>
  <c r="CJ251" i="15"/>
  <c r="CH251" i="15"/>
  <c r="CM251" i="15"/>
  <c r="CK251" i="15"/>
  <c r="CL251" i="15"/>
  <c r="CB251" i="15"/>
  <c r="CC251" i="15"/>
  <c r="CK284" i="15"/>
  <c r="CH284" i="15"/>
  <c r="CM284" i="15"/>
  <c r="CC284" i="15"/>
  <c r="CL284" i="15"/>
  <c r="CB284" i="15"/>
  <c r="CG284" i="15"/>
  <c r="CE284" i="15"/>
  <c r="CF284" i="15"/>
  <c r="CD284" i="15"/>
  <c r="CI284" i="15"/>
  <c r="CJ284" i="15"/>
  <c r="BS102" i="15"/>
  <c r="CD102" i="15"/>
  <c r="CI102" i="15"/>
  <c r="CF102" i="15"/>
  <c r="CC102" i="15"/>
  <c r="CH102" i="15"/>
  <c r="CM102" i="15"/>
  <c r="CG102" i="15"/>
  <c r="CL102" i="15"/>
  <c r="CJ102" i="15"/>
  <c r="CK102" i="15"/>
  <c r="CE102" i="15"/>
  <c r="CB102" i="15"/>
  <c r="CL230" i="15"/>
  <c r="CB230" i="15"/>
  <c r="CK230" i="15"/>
  <c r="CE230" i="15"/>
  <c r="CF230" i="15"/>
  <c r="CC230" i="15"/>
  <c r="CD230" i="15"/>
  <c r="CI230" i="15"/>
  <c r="CJ230" i="15"/>
  <c r="CH230" i="15"/>
  <c r="CM230" i="15"/>
  <c r="CG230" i="15"/>
  <c r="BS470" i="15"/>
  <c r="CB470" i="15"/>
  <c r="CF470" i="15"/>
  <c r="CK470" i="15"/>
  <c r="CE470" i="15"/>
  <c r="CJ470" i="15"/>
  <c r="CD470" i="15"/>
  <c r="CI470" i="15"/>
  <c r="CC470" i="15"/>
  <c r="CH470" i="15"/>
  <c r="CM470" i="15"/>
  <c r="CG470" i="15"/>
  <c r="CL470" i="15"/>
  <c r="CC15" i="15"/>
  <c r="CH15" i="15"/>
  <c r="CM15" i="15"/>
  <c r="CB15" i="15"/>
  <c r="CG15" i="15"/>
  <c r="CL15" i="15"/>
  <c r="CF15" i="15"/>
  <c r="CK15" i="15"/>
  <c r="CE15" i="15"/>
  <c r="CJ15" i="15"/>
  <c r="CD15" i="15"/>
  <c r="CI15" i="15"/>
  <c r="CD239" i="15"/>
  <c r="CI239" i="15"/>
  <c r="CJ239" i="15"/>
  <c r="CH239" i="15"/>
  <c r="CM239" i="15"/>
  <c r="CK239" i="15"/>
  <c r="CL239" i="15"/>
  <c r="CB239" i="15"/>
  <c r="CC239" i="15"/>
  <c r="CE239" i="15"/>
  <c r="CF239" i="15"/>
  <c r="CG239" i="15"/>
  <c r="CF499" i="15"/>
  <c r="CJ499" i="15"/>
  <c r="CG499" i="15"/>
  <c r="CL499" i="15"/>
  <c r="CK499" i="15"/>
  <c r="CE499" i="15"/>
  <c r="CD499" i="15"/>
  <c r="CI499" i="15"/>
  <c r="CB499" i="15"/>
  <c r="CC499" i="15"/>
  <c r="CH499" i="15"/>
  <c r="CM499" i="15"/>
  <c r="BS136" i="15"/>
  <c r="CB136" i="15"/>
  <c r="CG136" i="15"/>
  <c r="CL136" i="15"/>
  <c r="CE136" i="15"/>
  <c r="CF136" i="15"/>
  <c r="CK136" i="15"/>
  <c r="CI136" i="15"/>
  <c r="CJ136" i="15"/>
  <c r="CD136" i="15"/>
  <c r="CM136" i="15"/>
  <c r="CC136" i="15"/>
  <c r="CH136" i="15"/>
  <c r="N237" i="15"/>
  <c r="CD237" i="15"/>
  <c r="CI237" i="15"/>
  <c r="CJ237" i="15"/>
  <c r="CH237" i="15"/>
  <c r="CM237" i="15"/>
  <c r="CC237" i="15"/>
  <c r="CL237" i="15"/>
  <c r="CB237" i="15"/>
  <c r="CG237" i="15"/>
  <c r="CE237" i="15"/>
  <c r="CF237" i="15"/>
  <c r="CK237" i="15"/>
  <c r="BR154" i="15"/>
  <c r="CB154" i="15"/>
  <c r="CG154" i="15"/>
  <c r="CD154" i="15"/>
  <c r="CE154" i="15"/>
  <c r="CF154" i="15"/>
  <c r="CK154" i="15"/>
  <c r="CI154" i="15"/>
  <c r="CJ154" i="15"/>
  <c r="CH154" i="15"/>
  <c r="CM154" i="15"/>
  <c r="CC154" i="15"/>
  <c r="CL154" i="15"/>
  <c r="CB522" i="15"/>
  <c r="CF522" i="15"/>
  <c r="CD522" i="15"/>
  <c r="CI522" i="15"/>
  <c r="CC522" i="15"/>
  <c r="CH522" i="15"/>
  <c r="CM522" i="15"/>
  <c r="CJ522" i="15"/>
  <c r="CG522" i="15"/>
  <c r="CL522" i="15"/>
  <c r="CK522" i="15"/>
  <c r="CE522" i="15"/>
  <c r="CT171" i="15"/>
  <c r="CM171" i="15"/>
  <c r="CC171" i="15"/>
  <c r="CD171" i="15"/>
  <c r="CB171" i="15"/>
  <c r="CG171" i="15"/>
  <c r="CH171" i="15"/>
  <c r="CE171" i="15"/>
  <c r="CF171" i="15"/>
  <c r="CK171" i="15"/>
  <c r="CI171" i="15"/>
  <c r="CJ171" i="15"/>
  <c r="CL171" i="15"/>
  <c r="O411" i="15"/>
  <c r="CF411" i="15"/>
  <c r="CJ411" i="15"/>
  <c r="CD411" i="15"/>
  <c r="CI411" i="15"/>
  <c r="CC411" i="15"/>
  <c r="CH411" i="15"/>
  <c r="CM411" i="15"/>
  <c r="CG411" i="15"/>
  <c r="CL411" i="15"/>
  <c r="CK411" i="15"/>
  <c r="CE411" i="15"/>
  <c r="CB411" i="15"/>
  <c r="Q236" i="15"/>
  <c r="CD236" i="15"/>
  <c r="CI236" i="15"/>
  <c r="CJ236" i="15"/>
  <c r="CH236" i="15"/>
  <c r="CM236" i="15"/>
  <c r="CC236" i="15"/>
  <c r="CL236" i="15"/>
  <c r="CB236" i="15"/>
  <c r="CG236" i="15"/>
  <c r="CE236" i="15"/>
  <c r="CF236" i="15"/>
  <c r="CK236" i="15"/>
  <c r="N457" i="15"/>
  <c r="CD457" i="15"/>
  <c r="CI457" i="15"/>
  <c r="CC457" i="15"/>
  <c r="CH457" i="15"/>
  <c r="CM457" i="15"/>
  <c r="CG457" i="15"/>
  <c r="CL457" i="15"/>
  <c r="CK457" i="15"/>
  <c r="CE457" i="15"/>
  <c r="CB457" i="15"/>
  <c r="CJ457" i="15"/>
  <c r="CF457" i="15"/>
  <c r="CK329" i="15"/>
  <c r="CE329" i="15"/>
  <c r="CJ329" i="15"/>
  <c r="CD329" i="15"/>
  <c r="CI329" i="15"/>
  <c r="CC329" i="15"/>
  <c r="CH329" i="15"/>
  <c r="CM329" i="15"/>
  <c r="CG329" i="15"/>
  <c r="CL329" i="15"/>
  <c r="CF329" i="15"/>
  <c r="CB329" i="15"/>
  <c r="CR7" i="15"/>
  <c r="CR6" i="15"/>
  <c r="BU6" i="15"/>
  <c r="BY7" i="15"/>
  <c r="BT6" i="15"/>
  <c r="BS454" i="15"/>
  <c r="CB454" i="15"/>
  <c r="CF454" i="15"/>
  <c r="CK454" i="15"/>
  <c r="CE454" i="15"/>
  <c r="CJ454" i="15"/>
  <c r="CD454" i="15"/>
  <c r="CI454" i="15"/>
  <c r="CC454" i="15"/>
  <c r="CH454" i="15"/>
  <c r="CM454" i="15"/>
  <c r="CG454" i="15"/>
  <c r="CL454" i="15"/>
  <c r="BU319" i="15"/>
  <c r="CJ319" i="15"/>
  <c r="CK319" i="15"/>
  <c r="CE319" i="15"/>
  <c r="CF319" i="15"/>
  <c r="CD319" i="15"/>
  <c r="CI319" i="15"/>
  <c r="CC319" i="15"/>
  <c r="CH319" i="15"/>
  <c r="CM319" i="15"/>
  <c r="CG319" i="15"/>
  <c r="CL319" i="15"/>
  <c r="CB319" i="15"/>
  <c r="BS463" i="15"/>
  <c r="CF463" i="15"/>
  <c r="CJ463" i="15"/>
  <c r="CC463" i="15"/>
  <c r="CH463" i="15"/>
  <c r="CM463" i="15"/>
  <c r="CG463" i="15"/>
  <c r="CL463" i="15"/>
  <c r="CB463" i="15"/>
  <c r="CK463" i="15"/>
  <c r="CE463" i="15"/>
  <c r="CD463" i="15"/>
  <c r="CI463" i="15"/>
  <c r="BS573" i="15"/>
  <c r="CB573" i="15"/>
  <c r="CC573" i="15"/>
  <c r="CH573" i="15"/>
  <c r="CM573" i="15"/>
  <c r="CG573" i="15"/>
  <c r="CL573" i="15"/>
  <c r="CK573" i="15"/>
  <c r="CE573" i="15"/>
  <c r="CD573" i="15"/>
  <c r="CI573" i="15"/>
  <c r="CJ573" i="15"/>
  <c r="CF573" i="15"/>
  <c r="BS120" i="15"/>
  <c r="CD120" i="15"/>
  <c r="CI120" i="15"/>
  <c r="CJ120" i="15"/>
  <c r="CC120" i="15"/>
  <c r="CH120" i="15"/>
  <c r="CM120" i="15"/>
  <c r="CG120" i="15"/>
  <c r="CL120" i="15"/>
  <c r="CB120" i="15"/>
  <c r="CK120" i="15"/>
  <c r="CE120" i="15"/>
  <c r="CF120" i="15"/>
  <c r="BS248" i="15"/>
  <c r="CD248" i="15"/>
  <c r="CI248" i="15"/>
  <c r="CJ248" i="15"/>
  <c r="CH248" i="15"/>
  <c r="CM248" i="15"/>
  <c r="CC248" i="15"/>
  <c r="CL248" i="15"/>
  <c r="CB248" i="15"/>
  <c r="CG248" i="15"/>
  <c r="CE248" i="15"/>
  <c r="CF248" i="15"/>
  <c r="CK248" i="15"/>
  <c r="CK440" i="15"/>
  <c r="CE440" i="15"/>
  <c r="CD440" i="15"/>
  <c r="CI440" i="15"/>
  <c r="CC440" i="15"/>
  <c r="CH440" i="15"/>
  <c r="CM440" i="15"/>
  <c r="CG440" i="15"/>
  <c r="CL440" i="15"/>
  <c r="CF440" i="15"/>
  <c r="CJ440" i="15"/>
  <c r="CB440" i="15"/>
  <c r="BS584" i="15"/>
  <c r="CD584" i="15"/>
  <c r="CI584" i="15"/>
  <c r="CC584" i="15"/>
  <c r="CH584" i="15"/>
  <c r="CM584" i="15"/>
  <c r="CG584" i="15"/>
  <c r="CL584" i="15"/>
  <c r="CK584" i="15"/>
  <c r="CE584" i="15"/>
  <c r="CJ584" i="15"/>
  <c r="CF584" i="15"/>
  <c r="CB584" i="15"/>
  <c r="P77" i="15"/>
  <c r="CE77" i="15"/>
  <c r="CF77" i="15"/>
  <c r="CK77" i="15"/>
  <c r="CI77" i="15"/>
  <c r="CJ77" i="15"/>
  <c r="CH77" i="15"/>
  <c r="CM77" i="15"/>
  <c r="CC77" i="15"/>
  <c r="CL77" i="15"/>
  <c r="CB77" i="15"/>
  <c r="CG77" i="15"/>
  <c r="CD77" i="15"/>
  <c r="Q269" i="15"/>
  <c r="CD269" i="15"/>
  <c r="CI269" i="15"/>
  <c r="CJ269" i="15"/>
  <c r="CH269" i="15"/>
  <c r="CM269" i="15"/>
  <c r="CC269" i="15"/>
  <c r="CL269" i="15"/>
  <c r="CB269" i="15"/>
  <c r="CG269" i="15"/>
  <c r="CE269" i="15"/>
  <c r="CF269" i="15"/>
  <c r="CK269" i="15"/>
  <c r="BT42" i="15"/>
  <c r="CB42" i="15"/>
  <c r="CG42" i="15"/>
  <c r="CH42" i="15"/>
  <c r="CE42" i="15"/>
  <c r="CF42" i="15"/>
  <c r="CK42" i="15"/>
  <c r="CI42" i="15"/>
  <c r="CJ42" i="15"/>
  <c r="CL42" i="15"/>
  <c r="CM42" i="15"/>
  <c r="CC42" i="15"/>
  <c r="CD42" i="15"/>
  <c r="BS218" i="15"/>
  <c r="CM218" i="15"/>
  <c r="CC218" i="15"/>
  <c r="CL218" i="15"/>
  <c r="CB218" i="15"/>
  <c r="CG218" i="15"/>
  <c r="CD218" i="15"/>
  <c r="CE218" i="15"/>
  <c r="CF218" i="15"/>
  <c r="CK218" i="15"/>
  <c r="CI218" i="15"/>
  <c r="CJ218" i="15"/>
  <c r="CH218" i="15"/>
  <c r="BS410" i="15"/>
  <c r="CB410" i="15"/>
  <c r="CF410" i="15"/>
  <c r="CD410" i="15"/>
  <c r="CI410" i="15"/>
  <c r="CC410" i="15"/>
  <c r="CH410" i="15"/>
  <c r="CM410" i="15"/>
  <c r="CJ410" i="15"/>
  <c r="CG410" i="15"/>
  <c r="CL410" i="15"/>
  <c r="CK410" i="15"/>
  <c r="CE410" i="15"/>
  <c r="BW586" i="15"/>
  <c r="CB586" i="15"/>
  <c r="CF586" i="15"/>
  <c r="CD586" i="15"/>
  <c r="CI586" i="15"/>
  <c r="CC586" i="15"/>
  <c r="CH586" i="15"/>
  <c r="CM586" i="15"/>
  <c r="CJ586" i="15"/>
  <c r="CG586" i="15"/>
  <c r="CL586" i="15"/>
  <c r="CK586" i="15"/>
  <c r="CE586" i="15"/>
  <c r="BY59" i="15"/>
  <c r="CB59" i="15"/>
  <c r="CG59" i="15"/>
  <c r="CL59" i="15"/>
  <c r="CE59" i="15"/>
  <c r="CF59" i="15"/>
  <c r="CK59" i="15"/>
  <c r="CI59" i="15"/>
  <c r="CJ59" i="15"/>
  <c r="CD59" i="15"/>
  <c r="CM59" i="15"/>
  <c r="CC59" i="15"/>
  <c r="CH59" i="15"/>
  <c r="BW219" i="15"/>
  <c r="CI219" i="15"/>
  <c r="CJ219" i="15"/>
  <c r="CL219" i="15"/>
  <c r="CM219" i="15"/>
  <c r="CC219" i="15"/>
  <c r="CD219" i="15"/>
  <c r="CB219" i="15"/>
  <c r="CG219" i="15"/>
  <c r="CH219" i="15"/>
  <c r="CE219" i="15"/>
  <c r="CF219" i="15"/>
  <c r="CK219" i="15"/>
  <c r="BW395" i="15"/>
  <c r="CJ395" i="15"/>
  <c r="CD395" i="15"/>
  <c r="CI395" i="15"/>
  <c r="CC395" i="15"/>
  <c r="CH395" i="15"/>
  <c r="CM395" i="15"/>
  <c r="CG395" i="15"/>
  <c r="CL395" i="15"/>
  <c r="CB395" i="15"/>
  <c r="CK395" i="15"/>
  <c r="CE395" i="15"/>
  <c r="CF395" i="15"/>
  <c r="BW561" i="15"/>
  <c r="CD561" i="15"/>
  <c r="CI561" i="15"/>
  <c r="CC561" i="15"/>
  <c r="CH561" i="15"/>
  <c r="CM561" i="15"/>
  <c r="CG561" i="15"/>
  <c r="CL561" i="15"/>
  <c r="CK561" i="15"/>
  <c r="CE561" i="15"/>
  <c r="CJ561" i="15"/>
  <c r="CF561" i="15"/>
  <c r="CB561" i="15"/>
  <c r="CM188" i="15"/>
  <c r="CC188" i="15"/>
  <c r="CH188" i="15"/>
  <c r="CB188" i="15"/>
  <c r="CG188" i="15"/>
  <c r="CL188" i="15"/>
  <c r="CE188" i="15"/>
  <c r="CF188" i="15"/>
  <c r="CK188" i="15"/>
  <c r="CI188" i="15"/>
  <c r="CJ188" i="15"/>
  <c r="CD188" i="15"/>
  <c r="O364" i="15"/>
  <c r="CD364" i="15"/>
  <c r="CI364" i="15"/>
  <c r="CJ364" i="15"/>
  <c r="CC364" i="15"/>
  <c r="CH364" i="15"/>
  <c r="CM364" i="15"/>
  <c r="CG364" i="15"/>
  <c r="CL364" i="15"/>
  <c r="CB364" i="15"/>
  <c r="CK364" i="15"/>
  <c r="CE364" i="15"/>
  <c r="CF364" i="15"/>
  <c r="CC588" i="15"/>
  <c r="CH588" i="15"/>
  <c r="CM588" i="15"/>
  <c r="CG588" i="15"/>
  <c r="CL588" i="15"/>
  <c r="CK588" i="15"/>
  <c r="CE588" i="15"/>
  <c r="CD588" i="15"/>
  <c r="CI588" i="15"/>
  <c r="CF588" i="15"/>
  <c r="CJ588" i="15"/>
  <c r="CB588" i="15"/>
  <c r="P121" i="15"/>
  <c r="CK121" i="15"/>
  <c r="CE121" i="15"/>
  <c r="CJ121" i="15"/>
  <c r="CD121" i="15"/>
  <c r="CI121" i="15"/>
  <c r="CB121" i="15"/>
  <c r="CC121" i="15"/>
  <c r="CH121" i="15"/>
  <c r="CM121" i="15"/>
  <c r="CG121" i="15"/>
  <c r="CL121" i="15"/>
  <c r="CF121" i="15"/>
  <c r="O297" i="15"/>
  <c r="CD297" i="15"/>
  <c r="CI297" i="15"/>
  <c r="CJ297" i="15"/>
  <c r="CH297" i="15"/>
  <c r="CM297" i="15"/>
  <c r="CC297" i="15"/>
  <c r="CL297" i="15"/>
  <c r="CB297" i="15"/>
  <c r="CG297" i="15"/>
  <c r="CE297" i="15"/>
  <c r="CF297" i="15"/>
  <c r="CK297" i="15"/>
  <c r="N54" i="15"/>
  <c r="CB54" i="15"/>
  <c r="CG54" i="15"/>
  <c r="CH54" i="15"/>
  <c r="CE54" i="15"/>
  <c r="CF54" i="15"/>
  <c r="CK54" i="15"/>
  <c r="CI54" i="15"/>
  <c r="CJ54" i="15"/>
  <c r="CL54" i="15"/>
  <c r="CM54" i="15"/>
  <c r="CC54" i="15"/>
  <c r="CD54" i="15"/>
  <c r="P126" i="15"/>
  <c r="CD126" i="15"/>
  <c r="CI126" i="15"/>
  <c r="CF126" i="15"/>
  <c r="CC126" i="15"/>
  <c r="CH126" i="15"/>
  <c r="CM126" i="15"/>
  <c r="CG126" i="15"/>
  <c r="CL126" i="15"/>
  <c r="CJ126" i="15"/>
  <c r="CK126" i="15"/>
  <c r="CE126" i="15"/>
  <c r="CB126" i="15"/>
  <c r="CM190" i="15"/>
  <c r="CC190" i="15"/>
  <c r="CL190" i="15"/>
  <c r="CB190" i="15"/>
  <c r="CG190" i="15"/>
  <c r="CD190" i="15"/>
  <c r="CE190" i="15"/>
  <c r="CF190" i="15"/>
  <c r="CK190" i="15"/>
  <c r="CI190" i="15"/>
  <c r="CJ190" i="15"/>
  <c r="CH190" i="15"/>
  <c r="Q254" i="15"/>
  <c r="CH254" i="15"/>
  <c r="CM254" i="15"/>
  <c r="CG254" i="15"/>
  <c r="CL254" i="15"/>
  <c r="CB254" i="15"/>
  <c r="CK254" i="15"/>
  <c r="CE254" i="15"/>
  <c r="CF254" i="15"/>
  <c r="CC254" i="15"/>
  <c r="CD254" i="15"/>
  <c r="CI254" i="15"/>
  <c r="CJ254" i="15"/>
  <c r="Q318" i="15"/>
  <c r="CF318" i="15"/>
  <c r="CK318" i="15"/>
  <c r="CE318" i="15"/>
  <c r="CB318" i="15"/>
  <c r="CD318" i="15"/>
  <c r="CI318" i="15"/>
  <c r="CC318" i="15"/>
  <c r="CH318" i="15"/>
  <c r="CM318" i="15"/>
  <c r="CG318" i="15"/>
  <c r="CL318" i="15"/>
  <c r="CJ318" i="15"/>
  <c r="CB414" i="15"/>
  <c r="CF414" i="15"/>
  <c r="CC414" i="15"/>
  <c r="CH414" i="15"/>
  <c r="CM414" i="15"/>
  <c r="CG414" i="15"/>
  <c r="CL414" i="15"/>
  <c r="CK414" i="15"/>
  <c r="CE414" i="15"/>
  <c r="CJ414" i="15"/>
  <c r="CD414" i="15"/>
  <c r="CI414" i="15"/>
  <c r="CB478" i="15"/>
  <c r="CF478" i="15"/>
  <c r="CC478" i="15"/>
  <c r="CH478" i="15"/>
  <c r="CM478" i="15"/>
  <c r="CG478" i="15"/>
  <c r="CL478" i="15"/>
  <c r="CK478" i="15"/>
  <c r="CE478" i="15"/>
  <c r="CJ478" i="15"/>
  <c r="CD478" i="15"/>
  <c r="CI478" i="15"/>
  <c r="CB542" i="15"/>
  <c r="CF542" i="15"/>
  <c r="CC542" i="15"/>
  <c r="CH542" i="15"/>
  <c r="CM542" i="15"/>
  <c r="CG542" i="15"/>
  <c r="CL542" i="15"/>
  <c r="CK542" i="15"/>
  <c r="CE542" i="15"/>
  <c r="CJ542" i="15"/>
  <c r="CD542" i="15"/>
  <c r="CI542" i="15"/>
  <c r="CF515" i="15"/>
  <c r="CG515" i="15"/>
  <c r="CL515" i="15"/>
  <c r="CK515" i="15"/>
  <c r="CE515" i="15"/>
  <c r="CD515" i="15"/>
  <c r="CI515" i="15"/>
  <c r="CC515" i="15"/>
  <c r="CH515" i="15"/>
  <c r="CM515" i="15"/>
  <c r="CB515" i="15"/>
  <c r="CJ515" i="15"/>
  <c r="CD469" i="15"/>
  <c r="CI469" i="15"/>
  <c r="CC469" i="15"/>
  <c r="CH469" i="15"/>
  <c r="CM469" i="15"/>
  <c r="CJ469" i="15"/>
  <c r="CG469" i="15"/>
  <c r="CL469" i="15"/>
  <c r="CK469" i="15"/>
  <c r="CE469" i="15"/>
  <c r="CB469" i="15"/>
  <c r="CF469" i="15"/>
  <c r="CC23" i="15"/>
  <c r="CH23" i="15"/>
  <c r="CM23" i="15"/>
  <c r="CB23" i="15"/>
  <c r="CG23" i="15"/>
  <c r="CL23" i="15"/>
  <c r="CF23" i="15"/>
  <c r="CK23" i="15"/>
  <c r="CE23" i="15"/>
  <c r="CJ23" i="15"/>
  <c r="CD23" i="15"/>
  <c r="CI23" i="15"/>
  <c r="CD87" i="15"/>
  <c r="CI87" i="15"/>
  <c r="CJ87" i="15"/>
  <c r="CC87" i="15"/>
  <c r="CH87" i="15"/>
  <c r="CM87" i="15"/>
  <c r="CG87" i="15"/>
  <c r="CL87" i="15"/>
  <c r="CB87" i="15"/>
  <c r="CK87" i="15"/>
  <c r="CE87" i="15"/>
  <c r="CF87" i="15"/>
  <c r="CM151" i="15"/>
  <c r="CC151" i="15"/>
  <c r="CD151" i="15"/>
  <c r="CB151" i="15"/>
  <c r="CG151" i="15"/>
  <c r="CH151" i="15"/>
  <c r="CE151" i="15"/>
  <c r="CF151" i="15"/>
  <c r="CK151" i="15"/>
  <c r="CI151" i="15"/>
  <c r="CJ151" i="15"/>
  <c r="CL151" i="15"/>
  <c r="CI215" i="15"/>
  <c r="CJ215" i="15"/>
  <c r="CL215" i="15"/>
  <c r="CM215" i="15"/>
  <c r="CC215" i="15"/>
  <c r="CD215" i="15"/>
  <c r="CB215" i="15"/>
  <c r="CG215" i="15"/>
  <c r="CH215" i="15"/>
  <c r="CE215" i="15"/>
  <c r="CF215" i="15"/>
  <c r="CK215" i="15"/>
  <c r="CG279" i="15"/>
  <c r="CH279" i="15"/>
  <c r="CM279" i="15"/>
  <c r="CK279" i="15"/>
  <c r="CL279" i="15"/>
  <c r="CB279" i="15"/>
  <c r="CC279" i="15"/>
  <c r="CE279" i="15"/>
  <c r="CF279" i="15"/>
  <c r="CD279" i="15"/>
  <c r="CI279" i="15"/>
  <c r="CJ279" i="15"/>
  <c r="CC359" i="15"/>
  <c r="CH359" i="15"/>
  <c r="CM359" i="15"/>
  <c r="CG359" i="15"/>
  <c r="CL359" i="15"/>
  <c r="CB359" i="15"/>
  <c r="CK359" i="15"/>
  <c r="CE359" i="15"/>
  <c r="CF359" i="15"/>
  <c r="CD359" i="15"/>
  <c r="CI359" i="15"/>
  <c r="CJ359" i="15"/>
  <c r="N439" i="15"/>
  <c r="CF439" i="15"/>
  <c r="CJ439" i="15"/>
  <c r="CK439" i="15"/>
  <c r="CE439" i="15"/>
  <c r="CD439" i="15"/>
  <c r="CI439" i="15"/>
  <c r="CB439" i="15"/>
  <c r="CC439" i="15"/>
  <c r="CH439" i="15"/>
  <c r="CM439" i="15"/>
  <c r="CG439" i="15"/>
  <c r="CL439" i="15"/>
  <c r="Q507" i="15"/>
  <c r="CF507" i="15"/>
  <c r="CD507" i="15"/>
  <c r="CI507" i="15"/>
  <c r="CB507" i="15"/>
  <c r="CC507" i="15"/>
  <c r="CH507" i="15"/>
  <c r="CM507" i="15"/>
  <c r="CJ507" i="15"/>
  <c r="CG507" i="15"/>
  <c r="CL507" i="15"/>
  <c r="CK507" i="15"/>
  <c r="CE507" i="15"/>
  <c r="CK501" i="15"/>
  <c r="CE501" i="15"/>
  <c r="CB501" i="15"/>
  <c r="CJ501" i="15"/>
  <c r="CD501" i="15"/>
  <c r="CI501" i="15"/>
  <c r="CC501" i="15"/>
  <c r="CH501" i="15"/>
  <c r="CM501" i="15"/>
  <c r="CG501" i="15"/>
  <c r="CL501" i="15"/>
  <c r="CF501" i="15"/>
  <c r="Q32" i="15"/>
  <c r="CC32" i="15"/>
  <c r="CH32" i="15"/>
  <c r="CM32" i="15"/>
  <c r="CB32" i="15"/>
  <c r="CG32" i="15"/>
  <c r="CL32" i="15"/>
  <c r="CF32" i="15"/>
  <c r="CK32" i="15"/>
  <c r="CE32" i="15"/>
  <c r="CJ32" i="15"/>
  <c r="CD32" i="15"/>
  <c r="CI32" i="15"/>
  <c r="Q96" i="15"/>
  <c r="CD96" i="15"/>
  <c r="CI96" i="15"/>
  <c r="CJ96" i="15"/>
  <c r="CC96" i="15"/>
  <c r="CH96" i="15"/>
  <c r="CM96" i="15"/>
  <c r="CG96" i="15"/>
  <c r="CL96" i="15"/>
  <c r="CB96" i="15"/>
  <c r="CK96" i="15"/>
  <c r="CE96" i="15"/>
  <c r="CF96" i="15"/>
  <c r="CM160" i="15"/>
  <c r="CC160" i="15"/>
  <c r="CH160" i="15"/>
  <c r="CB160" i="15"/>
  <c r="CG160" i="15"/>
  <c r="CL160" i="15"/>
  <c r="CE160" i="15"/>
  <c r="CF160" i="15"/>
  <c r="CK160" i="15"/>
  <c r="CI160" i="15"/>
  <c r="CJ160" i="15"/>
  <c r="CD160" i="15"/>
  <c r="Q224" i="15"/>
  <c r="CI224" i="15"/>
  <c r="CJ224" i="15"/>
  <c r="CD224" i="15"/>
  <c r="CM224" i="15"/>
  <c r="CC224" i="15"/>
  <c r="CH224" i="15"/>
  <c r="CB224" i="15"/>
  <c r="CG224" i="15"/>
  <c r="CL224" i="15"/>
  <c r="CE224" i="15"/>
  <c r="CF224" i="15"/>
  <c r="CK224" i="15"/>
  <c r="Q288" i="15"/>
  <c r="CH288" i="15"/>
  <c r="CM288" i="15"/>
  <c r="CC288" i="15"/>
  <c r="CL288" i="15"/>
  <c r="CB288" i="15"/>
  <c r="CG288" i="15"/>
  <c r="CE288" i="15"/>
  <c r="CF288" i="15"/>
  <c r="CK288" i="15"/>
  <c r="CD288" i="15"/>
  <c r="CI288" i="15"/>
  <c r="CJ288" i="15"/>
  <c r="CD352" i="15"/>
  <c r="CI352" i="15"/>
  <c r="CJ352" i="15"/>
  <c r="CC352" i="15"/>
  <c r="CH352" i="15"/>
  <c r="CM352" i="15"/>
  <c r="CG352" i="15"/>
  <c r="CL352" i="15"/>
  <c r="CB352" i="15"/>
  <c r="CK352" i="15"/>
  <c r="CE352" i="15"/>
  <c r="CF352" i="15"/>
  <c r="CC432" i="15"/>
  <c r="CH432" i="15"/>
  <c r="CM432" i="15"/>
  <c r="CG432" i="15"/>
  <c r="CL432" i="15"/>
  <c r="CK432" i="15"/>
  <c r="CE432" i="15"/>
  <c r="CD432" i="15"/>
  <c r="CI432" i="15"/>
  <c r="CJ432" i="15"/>
  <c r="CF432" i="15"/>
  <c r="CB432" i="15"/>
  <c r="CK496" i="15"/>
  <c r="CE496" i="15"/>
  <c r="CC496" i="15"/>
  <c r="CH496" i="15"/>
  <c r="CM496" i="15"/>
  <c r="CL496" i="15"/>
  <c r="CI496" i="15"/>
  <c r="CG496" i="15"/>
  <c r="CD496" i="15"/>
  <c r="CJ496" i="15"/>
  <c r="CF496" i="15"/>
  <c r="CB496" i="15"/>
  <c r="Q560" i="15"/>
  <c r="CG560" i="15"/>
  <c r="CK560" i="15"/>
  <c r="CE560" i="15"/>
  <c r="CD560" i="15"/>
  <c r="CC560" i="15"/>
  <c r="CH560" i="15"/>
  <c r="CM560" i="15"/>
  <c r="CL560" i="15"/>
  <c r="CI560" i="15"/>
  <c r="CF560" i="15"/>
  <c r="CJ560" i="15"/>
  <c r="CB560" i="15"/>
  <c r="N497" i="15"/>
  <c r="CJ497" i="15"/>
  <c r="CB497" i="15"/>
  <c r="CK497" i="15"/>
  <c r="CE497" i="15"/>
  <c r="CC497" i="15"/>
  <c r="CH497" i="15"/>
  <c r="CM497" i="15"/>
  <c r="CL497" i="15"/>
  <c r="CF497" i="15"/>
  <c r="CI497" i="15"/>
  <c r="CG497" i="15"/>
  <c r="CD497" i="15"/>
  <c r="Q37" i="15"/>
  <c r="CM37" i="15"/>
  <c r="CC37" i="15"/>
  <c r="CL37" i="15"/>
  <c r="CB37" i="15"/>
  <c r="CG37" i="15"/>
  <c r="CD37" i="15"/>
  <c r="CE37" i="15"/>
  <c r="CF37" i="15"/>
  <c r="CK37" i="15"/>
  <c r="CI37" i="15"/>
  <c r="CJ37" i="15"/>
  <c r="CH37" i="15"/>
  <c r="N101" i="15"/>
  <c r="CC101" i="15"/>
  <c r="CH101" i="15"/>
  <c r="CM101" i="15"/>
  <c r="CG101" i="15"/>
  <c r="CL101" i="15"/>
  <c r="CF101" i="15"/>
  <c r="CK101" i="15"/>
  <c r="CE101" i="15"/>
  <c r="CJ101" i="15"/>
  <c r="CD101" i="15"/>
  <c r="CI101" i="15"/>
  <c r="CB101" i="15"/>
  <c r="O165" i="15"/>
  <c r="CE165" i="15"/>
  <c r="CF165" i="15"/>
  <c r="CK165" i="15"/>
  <c r="CI165" i="15"/>
  <c r="CJ165" i="15"/>
  <c r="CD165" i="15"/>
  <c r="CM165" i="15"/>
  <c r="CC165" i="15"/>
  <c r="CH165" i="15"/>
  <c r="CB165" i="15"/>
  <c r="CG165" i="15"/>
  <c r="CL165" i="15"/>
  <c r="CH229" i="15"/>
  <c r="CM229" i="15"/>
  <c r="CC229" i="15"/>
  <c r="CL229" i="15"/>
  <c r="CB229" i="15"/>
  <c r="CG229" i="15"/>
  <c r="CE229" i="15"/>
  <c r="CF229" i="15"/>
  <c r="CK229" i="15"/>
  <c r="CD229" i="15"/>
  <c r="CI229" i="15"/>
  <c r="CJ229" i="15"/>
  <c r="CL293" i="15"/>
  <c r="CB293" i="15"/>
  <c r="CG293" i="15"/>
  <c r="CE293" i="15"/>
  <c r="CF293" i="15"/>
  <c r="CK293" i="15"/>
  <c r="CD293" i="15"/>
  <c r="CI293" i="15"/>
  <c r="CJ293" i="15"/>
  <c r="CH293" i="15"/>
  <c r="CM293" i="15"/>
  <c r="CC293" i="15"/>
  <c r="CB373" i="15"/>
  <c r="CG373" i="15"/>
  <c r="CL373" i="15"/>
  <c r="CF373" i="15"/>
  <c r="CK373" i="15"/>
  <c r="CE373" i="15"/>
  <c r="CJ373" i="15"/>
  <c r="CD373" i="15"/>
  <c r="CI373" i="15"/>
  <c r="CC373" i="15"/>
  <c r="CH373" i="15"/>
  <c r="CM373" i="15"/>
  <c r="CB62" i="15"/>
  <c r="CG62" i="15"/>
  <c r="CH62" i="15"/>
  <c r="CE62" i="15"/>
  <c r="CF62" i="15"/>
  <c r="CK62" i="15"/>
  <c r="CI62" i="15"/>
  <c r="CJ62" i="15"/>
  <c r="CL62" i="15"/>
  <c r="CM62" i="15"/>
  <c r="CC62" i="15"/>
  <c r="CD62" i="15"/>
  <c r="CB50" i="15"/>
  <c r="CG50" i="15"/>
  <c r="CH50" i="15"/>
  <c r="CE50" i="15"/>
  <c r="CF50" i="15"/>
  <c r="CK50" i="15"/>
  <c r="CI50" i="15"/>
  <c r="CJ50" i="15"/>
  <c r="CL50" i="15"/>
  <c r="CM50" i="15"/>
  <c r="CC50" i="15"/>
  <c r="CD50" i="15"/>
  <c r="CD114" i="15"/>
  <c r="CI114" i="15"/>
  <c r="CF114" i="15"/>
  <c r="CC114" i="15"/>
  <c r="CH114" i="15"/>
  <c r="CM114" i="15"/>
  <c r="CG114" i="15"/>
  <c r="CL114" i="15"/>
  <c r="CJ114" i="15"/>
  <c r="CK114" i="15"/>
  <c r="CE114" i="15"/>
  <c r="CB114" i="15"/>
  <c r="CD178" i="15"/>
  <c r="CM178" i="15"/>
  <c r="CC178" i="15"/>
  <c r="CL178" i="15"/>
  <c r="CB178" i="15"/>
  <c r="CG178" i="15"/>
  <c r="CE178" i="15"/>
  <c r="CF178" i="15"/>
  <c r="CK178" i="15"/>
  <c r="CI178" i="15"/>
  <c r="CJ178" i="15"/>
  <c r="CH178" i="15"/>
  <c r="CC242" i="15"/>
  <c r="CH242" i="15"/>
  <c r="CM242" i="15"/>
  <c r="CG242" i="15"/>
  <c r="CL242" i="15"/>
  <c r="CB242" i="15"/>
  <c r="CK242" i="15"/>
  <c r="CE242" i="15"/>
  <c r="CF242" i="15"/>
  <c r="CD242" i="15"/>
  <c r="CI242" i="15"/>
  <c r="CJ242" i="15"/>
  <c r="CC306" i="15"/>
  <c r="CH306" i="15"/>
  <c r="CM306" i="15"/>
  <c r="CG306" i="15"/>
  <c r="CL306" i="15"/>
  <c r="CB306" i="15"/>
  <c r="CK306" i="15"/>
  <c r="CE306" i="15"/>
  <c r="CF306" i="15"/>
  <c r="CD306" i="15"/>
  <c r="CI306" i="15"/>
  <c r="CJ306" i="15"/>
  <c r="O402" i="15"/>
  <c r="CB402" i="15"/>
  <c r="CF402" i="15"/>
  <c r="CG402" i="15"/>
  <c r="CL402" i="15"/>
  <c r="CK402" i="15"/>
  <c r="CE402" i="15"/>
  <c r="CD402" i="15"/>
  <c r="CI402" i="15"/>
  <c r="CC402" i="15"/>
  <c r="CH402" i="15"/>
  <c r="CM402" i="15"/>
  <c r="CJ402" i="15"/>
  <c r="CB466" i="15"/>
  <c r="CF466" i="15"/>
  <c r="CG466" i="15"/>
  <c r="CL466" i="15"/>
  <c r="CK466" i="15"/>
  <c r="CE466" i="15"/>
  <c r="CD466" i="15"/>
  <c r="CI466" i="15"/>
  <c r="CC466" i="15"/>
  <c r="CH466" i="15"/>
  <c r="CM466" i="15"/>
  <c r="CJ466" i="15"/>
  <c r="Q530" i="15"/>
  <c r="CB530" i="15"/>
  <c r="CF530" i="15"/>
  <c r="CG530" i="15"/>
  <c r="CL530" i="15"/>
  <c r="CK530" i="15"/>
  <c r="CE530" i="15"/>
  <c r="CD530" i="15"/>
  <c r="CI530" i="15"/>
  <c r="CC530" i="15"/>
  <c r="CH530" i="15"/>
  <c r="CM530" i="15"/>
  <c r="CJ530" i="15"/>
  <c r="P594" i="15"/>
  <c r="CB594" i="15"/>
  <c r="CF594" i="15"/>
  <c r="CG594" i="15"/>
  <c r="CL594" i="15"/>
  <c r="CK594" i="15"/>
  <c r="CE594" i="15"/>
  <c r="CD594" i="15"/>
  <c r="CI594" i="15"/>
  <c r="CC594" i="15"/>
  <c r="CH594" i="15"/>
  <c r="CM594" i="15"/>
  <c r="CJ594" i="15"/>
  <c r="Q441" i="15"/>
  <c r="CJ441" i="15"/>
  <c r="CG441" i="15"/>
  <c r="CL441" i="15"/>
  <c r="CD441" i="15"/>
  <c r="CI441" i="15"/>
  <c r="CC441" i="15"/>
  <c r="CM441" i="15"/>
  <c r="CK441" i="15"/>
  <c r="CH441" i="15"/>
  <c r="CF441" i="15"/>
  <c r="CE441" i="15"/>
  <c r="CB441" i="15"/>
  <c r="N19" i="15"/>
  <c r="CC19" i="15"/>
  <c r="CH19" i="15"/>
  <c r="CM19" i="15"/>
  <c r="CB19" i="15"/>
  <c r="CG19" i="15"/>
  <c r="CL19" i="15"/>
  <c r="CF19" i="15"/>
  <c r="CK19" i="15"/>
  <c r="CE19" i="15"/>
  <c r="CJ19" i="15"/>
  <c r="CD19" i="15"/>
  <c r="CI19" i="15"/>
  <c r="N83" i="15"/>
  <c r="CB83" i="15"/>
  <c r="CG83" i="15"/>
  <c r="CL83" i="15"/>
  <c r="CE83" i="15"/>
  <c r="CF83" i="15"/>
  <c r="CK83" i="15"/>
  <c r="CI83" i="15"/>
  <c r="CJ83" i="15"/>
  <c r="CD83" i="15"/>
  <c r="CM83" i="15"/>
  <c r="CC83" i="15"/>
  <c r="CH83" i="15"/>
  <c r="CM147" i="15"/>
  <c r="CC147" i="15"/>
  <c r="CD147" i="15"/>
  <c r="CB147" i="15"/>
  <c r="CG147" i="15"/>
  <c r="CH147" i="15"/>
  <c r="CE147" i="15"/>
  <c r="CF147" i="15"/>
  <c r="CK147" i="15"/>
  <c r="CI147" i="15"/>
  <c r="CJ147" i="15"/>
  <c r="CL147" i="15"/>
  <c r="CI211" i="15"/>
  <c r="CJ211" i="15"/>
  <c r="CL211" i="15"/>
  <c r="CM211" i="15"/>
  <c r="CC211" i="15"/>
  <c r="CD211" i="15"/>
  <c r="CB211" i="15"/>
  <c r="CG211" i="15"/>
  <c r="CH211" i="15"/>
  <c r="CE211" i="15"/>
  <c r="CF211" i="15"/>
  <c r="CK211" i="15"/>
  <c r="CL275" i="15"/>
  <c r="CB275" i="15"/>
  <c r="CC275" i="15"/>
  <c r="CE275" i="15"/>
  <c r="CF275" i="15"/>
  <c r="CG275" i="15"/>
  <c r="CD275" i="15"/>
  <c r="CI275" i="15"/>
  <c r="CJ275" i="15"/>
  <c r="CH275" i="15"/>
  <c r="CM275" i="15"/>
  <c r="CK275" i="15"/>
  <c r="CG339" i="15"/>
  <c r="CL339" i="15"/>
  <c r="CB339" i="15"/>
  <c r="CK339" i="15"/>
  <c r="CE339" i="15"/>
  <c r="CF339" i="15"/>
  <c r="CJ339" i="15"/>
  <c r="CD339" i="15"/>
  <c r="CI339" i="15"/>
  <c r="CC339" i="15"/>
  <c r="CH339" i="15"/>
  <c r="CM339" i="15"/>
  <c r="N419" i="15"/>
  <c r="CF419" i="15"/>
  <c r="CJ419" i="15"/>
  <c r="CG419" i="15"/>
  <c r="CL419" i="15"/>
  <c r="CK419" i="15"/>
  <c r="CE419" i="15"/>
  <c r="CD419" i="15"/>
  <c r="CI419" i="15"/>
  <c r="CC419" i="15"/>
  <c r="CH419" i="15"/>
  <c r="CM419" i="15"/>
  <c r="CB419" i="15"/>
  <c r="O483" i="15"/>
  <c r="CF483" i="15"/>
  <c r="CG483" i="15"/>
  <c r="CL483" i="15"/>
  <c r="CB483" i="15"/>
  <c r="CK483" i="15"/>
  <c r="CE483" i="15"/>
  <c r="CD483" i="15"/>
  <c r="CI483" i="15"/>
  <c r="CC483" i="15"/>
  <c r="CH483" i="15"/>
  <c r="CM483" i="15"/>
  <c r="CJ483" i="15"/>
  <c r="CF595" i="15"/>
  <c r="CJ595" i="15"/>
  <c r="CG595" i="15"/>
  <c r="CL595" i="15"/>
  <c r="CB595" i="15"/>
  <c r="CK595" i="15"/>
  <c r="CE595" i="15"/>
  <c r="CD595" i="15"/>
  <c r="CI595" i="15"/>
  <c r="CC595" i="15"/>
  <c r="CH595" i="15"/>
  <c r="CM595" i="15"/>
  <c r="CC20" i="15"/>
  <c r="CH20" i="15"/>
  <c r="CM20" i="15"/>
  <c r="CB20" i="15"/>
  <c r="CG20" i="15"/>
  <c r="CL20" i="15"/>
  <c r="CF20" i="15"/>
  <c r="CK20" i="15"/>
  <c r="CE20" i="15"/>
  <c r="CJ20" i="15"/>
  <c r="CD20" i="15"/>
  <c r="CI20" i="15"/>
  <c r="CE84" i="15"/>
  <c r="CF84" i="15"/>
  <c r="CK84" i="15"/>
  <c r="CM84" i="15"/>
  <c r="CC84" i="15"/>
  <c r="CH84" i="15"/>
  <c r="CI84" i="15"/>
  <c r="CD84" i="15"/>
  <c r="CB84" i="15"/>
  <c r="CL84" i="15"/>
  <c r="CJ84" i="15"/>
  <c r="CG84" i="15"/>
  <c r="N148" i="15"/>
  <c r="CB148" i="15"/>
  <c r="CG148" i="15"/>
  <c r="CL148" i="15"/>
  <c r="CE148" i="15"/>
  <c r="CF148" i="15"/>
  <c r="CK148" i="15"/>
  <c r="CI148" i="15"/>
  <c r="CJ148" i="15"/>
  <c r="CD148" i="15"/>
  <c r="CM148" i="15"/>
  <c r="CC148" i="15"/>
  <c r="CH148" i="15"/>
  <c r="N212" i="15"/>
  <c r="CM212" i="15"/>
  <c r="CC212" i="15"/>
  <c r="CH212" i="15"/>
  <c r="CB212" i="15"/>
  <c r="CG212" i="15"/>
  <c r="CL212" i="15"/>
  <c r="CE212" i="15"/>
  <c r="CF212" i="15"/>
  <c r="CK212" i="15"/>
  <c r="CI212" i="15"/>
  <c r="CJ212" i="15"/>
  <c r="CD212" i="15"/>
  <c r="O276" i="15"/>
  <c r="CL276" i="15"/>
  <c r="CB276" i="15"/>
  <c r="CG276" i="15"/>
  <c r="CE276" i="15"/>
  <c r="CF276" i="15"/>
  <c r="CK276" i="15"/>
  <c r="CD276" i="15"/>
  <c r="CI276" i="15"/>
  <c r="CJ276" i="15"/>
  <c r="CH276" i="15"/>
  <c r="CM276" i="15"/>
  <c r="CC276" i="15"/>
  <c r="CD356" i="15"/>
  <c r="CI356" i="15"/>
  <c r="CJ356" i="15"/>
  <c r="CC356" i="15"/>
  <c r="CH356" i="15"/>
  <c r="CM356" i="15"/>
  <c r="CG356" i="15"/>
  <c r="CL356" i="15"/>
  <c r="CB356" i="15"/>
  <c r="CK356" i="15"/>
  <c r="CE356" i="15"/>
  <c r="CF356" i="15"/>
  <c r="CG420" i="15"/>
  <c r="CL420" i="15"/>
  <c r="CK420" i="15"/>
  <c r="CE420" i="15"/>
  <c r="CD420" i="15"/>
  <c r="CI420" i="15"/>
  <c r="CC420" i="15"/>
  <c r="CH420" i="15"/>
  <c r="CM420" i="15"/>
  <c r="CJ420" i="15"/>
  <c r="CF420" i="15"/>
  <c r="CB420" i="15"/>
  <c r="CG484" i="15"/>
  <c r="CL484" i="15"/>
  <c r="CK484" i="15"/>
  <c r="CE484" i="15"/>
  <c r="CD484" i="15"/>
  <c r="CI484" i="15"/>
  <c r="CC484" i="15"/>
  <c r="CH484" i="15"/>
  <c r="CM484" i="15"/>
  <c r="CJ484" i="15"/>
  <c r="CF484" i="15"/>
  <c r="CB484" i="15"/>
  <c r="CD548" i="15"/>
  <c r="CI548" i="15"/>
  <c r="CG548" i="15"/>
  <c r="CL548" i="15"/>
  <c r="CK548" i="15"/>
  <c r="CH548" i="15"/>
  <c r="CE548" i="15"/>
  <c r="CC548" i="15"/>
  <c r="CM548" i="15"/>
  <c r="CJ548" i="15"/>
  <c r="CF548" i="15"/>
  <c r="CB548" i="15"/>
  <c r="CK445" i="15"/>
  <c r="CE445" i="15"/>
  <c r="CD445" i="15"/>
  <c r="CI445" i="15"/>
  <c r="CC445" i="15"/>
  <c r="CH445" i="15"/>
  <c r="CM445" i="15"/>
  <c r="CG445" i="15"/>
  <c r="CL445" i="15"/>
  <c r="CB445" i="15"/>
  <c r="CJ445" i="15"/>
  <c r="CF445" i="15"/>
  <c r="CJ17" i="15"/>
  <c r="CD17" i="15"/>
  <c r="CM17" i="15"/>
  <c r="CC17" i="15"/>
  <c r="CH17" i="15"/>
  <c r="CE17" i="15"/>
  <c r="CB17" i="15"/>
  <c r="CG17" i="15"/>
  <c r="CL17" i="15"/>
  <c r="CF17" i="15"/>
  <c r="CK17" i="15"/>
  <c r="CI17" i="15"/>
  <c r="CM81" i="15"/>
  <c r="CC81" i="15"/>
  <c r="CL81" i="15"/>
  <c r="CB81" i="15"/>
  <c r="CG81" i="15"/>
  <c r="CD81" i="15"/>
  <c r="CE81" i="15"/>
  <c r="CF81" i="15"/>
  <c r="CK81" i="15"/>
  <c r="CI81" i="15"/>
  <c r="CJ81" i="15"/>
  <c r="CH81" i="15"/>
  <c r="CI145" i="15"/>
  <c r="CJ145" i="15"/>
  <c r="CD145" i="15"/>
  <c r="CM145" i="15"/>
  <c r="CC145" i="15"/>
  <c r="CH145" i="15"/>
  <c r="CB145" i="15"/>
  <c r="CG145" i="15"/>
  <c r="CL145" i="15"/>
  <c r="CE145" i="15"/>
  <c r="CF145" i="15"/>
  <c r="CK145" i="15"/>
  <c r="CI209" i="15"/>
  <c r="CJ209" i="15"/>
  <c r="CD209" i="15"/>
  <c r="CM209" i="15"/>
  <c r="CC209" i="15"/>
  <c r="CH209" i="15"/>
  <c r="CB209" i="15"/>
  <c r="CG209" i="15"/>
  <c r="CL209" i="15"/>
  <c r="CE209" i="15"/>
  <c r="CF209" i="15"/>
  <c r="CK209" i="15"/>
  <c r="CL273" i="15"/>
  <c r="CB273" i="15"/>
  <c r="CG273" i="15"/>
  <c r="CE273" i="15"/>
  <c r="CF273" i="15"/>
  <c r="CK273" i="15"/>
  <c r="CD273" i="15"/>
  <c r="CI273" i="15"/>
  <c r="CJ273" i="15"/>
  <c r="CH273" i="15"/>
  <c r="CM273" i="15"/>
  <c r="CC273" i="15"/>
  <c r="CD337" i="15"/>
  <c r="CI337" i="15"/>
  <c r="CC337" i="15"/>
  <c r="CH337" i="15"/>
  <c r="CM337" i="15"/>
  <c r="CB337" i="15"/>
  <c r="CG337" i="15"/>
  <c r="CL337" i="15"/>
  <c r="CF337" i="15"/>
  <c r="CK337" i="15"/>
  <c r="CE337" i="15"/>
  <c r="CJ337" i="15"/>
  <c r="CB312" i="15"/>
  <c r="CH312" i="15"/>
  <c r="CE312" i="15"/>
  <c r="CF312" i="15"/>
  <c r="CC312" i="15"/>
  <c r="CI312" i="15"/>
  <c r="CJ312" i="15"/>
  <c r="CK312" i="15"/>
  <c r="CM312" i="15"/>
  <c r="CG312" i="15"/>
  <c r="CD312" i="15"/>
  <c r="CL312" i="15"/>
  <c r="BS141" i="15"/>
  <c r="CI141" i="15"/>
  <c r="CJ141" i="15"/>
  <c r="CD141" i="15"/>
  <c r="CM141" i="15"/>
  <c r="CC141" i="15"/>
  <c r="CH141" i="15"/>
  <c r="CB141" i="15"/>
  <c r="CG141" i="15"/>
  <c r="CL141" i="15"/>
  <c r="CE141" i="15"/>
  <c r="CF141" i="15"/>
  <c r="CK141" i="15"/>
  <c r="BU349" i="15"/>
  <c r="CC349" i="15"/>
  <c r="CH349" i="15"/>
  <c r="CM349" i="15"/>
  <c r="CG349" i="15"/>
  <c r="CL349" i="15"/>
  <c r="CF349" i="15"/>
  <c r="CK349" i="15"/>
  <c r="CE349" i="15"/>
  <c r="CJ349" i="15"/>
  <c r="CD349" i="15"/>
  <c r="CI349" i="15"/>
  <c r="CB349" i="15"/>
  <c r="Q122" i="15"/>
  <c r="CD122" i="15"/>
  <c r="CI122" i="15"/>
  <c r="CF122" i="15"/>
  <c r="CC122" i="15"/>
  <c r="CH122" i="15"/>
  <c r="CM122" i="15"/>
  <c r="CG122" i="15"/>
  <c r="CL122" i="15"/>
  <c r="CJ122" i="15"/>
  <c r="CK122" i="15"/>
  <c r="CE122" i="15"/>
  <c r="CB122" i="15"/>
  <c r="O346" i="15"/>
  <c r="CF346" i="15"/>
  <c r="CD346" i="15"/>
  <c r="CI346" i="15"/>
  <c r="CC346" i="15"/>
  <c r="CH346" i="15"/>
  <c r="CM346" i="15"/>
  <c r="CG346" i="15"/>
  <c r="CL346" i="15"/>
  <c r="CJ346" i="15"/>
  <c r="CK346" i="15"/>
  <c r="CE346" i="15"/>
  <c r="CB346" i="15"/>
  <c r="P554" i="15"/>
  <c r="CB554" i="15"/>
  <c r="CF554" i="15"/>
  <c r="CD554" i="15"/>
  <c r="CI554" i="15"/>
  <c r="CC554" i="15"/>
  <c r="CH554" i="15"/>
  <c r="CM554" i="15"/>
  <c r="CJ554" i="15"/>
  <c r="CG554" i="15"/>
  <c r="CL554" i="15"/>
  <c r="CK554" i="15"/>
  <c r="CE554" i="15"/>
  <c r="BS107" i="15"/>
  <c r="CD107" i="15"/>
  <c r="CI107" i="15"/>
  <c r="CJ107" i="15"/>
  <c r="CC107" i="15"/>
  <c r="CH107" i="15"/>
  <c r="CM107" i="15"/>
  <c r="CG107" i="15"/>
  <c r="CL107" i="15"/>
  <c r="CB107" i="15"/>
  <c r="CK107" i="15"/>
  <c r="CE107" i="15"/>
  <c r="CF107" i="15"/>
  <c r="BU299" i="15"/>
  <c r="CD299" i="15"/>
  <c r="CI299" i="15"/>
  <c r="CJ299" i="15"/>
  <c r="CH299" i="15"/>
  <c r="CM299" i="15"/>
  <c r="CK299" i="15"/>
  <c r="CL299" i="15"/>
  <c r="CB299" i="15"/>
  <c r="CC299" i="15"/>
  <c r="CE299" i="15"/>
  <c r="CF299" i="15"/>
  <c r="CG299" i="15"/>
  <c r="BS543" i="15"/>
  <c r="CF543" i="15"/>
  <c r="CC543" i="15"/>
  <c r="CH543" i="15"/>
  <c r="CM543" i="15"/>
  <c r="CB543" i="15"/>
  <c r="CG543" i="15"/>
  <c r="CL543" i="15"/>
  <c r="CK543" i="15"/>
  <c r="CE543" i="15"/>
  <c r="CD543" i="15"/>
  <c r="CI543" i="15"/>
  <c r="CJ543" i="15"/>
  <c r="BS108" i="15"/>
  <c r="CD108" i="15"/>
  <c r="CI108" i="15"/>
  <c r="CJ108" i="15"/>
  <c r="CC108" i="15"/>
  <c r="CH108" i="15"/>
  <c r="CM108" i="15"/>
  <c r="CG108" i="15"/>
  <c r="CL108" i="15"/>
  <c r="CB108" i="15"/>
  <c r="CK108" i="15"/>
  <c r="CE108" i="15"/>
  <c r="CF108" i="15"/>
  <c r="CD380" i="15"/>
  <c r="CI380" i="15"/>
  <c r="CJ380" i="15"/>
  <c r="CC380" i="15"/>
  <c r="CH380" i="15"/>
  <c r="CM380" i="15"/>
  <c r="CG380" i="15"/>
  <c r="CL380" i="15"/>
  <c r="CB380" i="15"/>
  <c r="CK380" i="15"/>
  <c r="CE380" i="15"/>
  <c r="CF380" i="15"/>
  <c r="CG556" i="15"/>
  <c r="CL556" i="15"/>
  <c r="CD556" i="15"/>
  <c r="CI556" i="15"/>
  <c r="CH556" i="15"/>
  <c r="CE556" i="15"/>
  <c r="CC556" i="15"/>
  <c r="CM556" i="15"/>
  <c r="CK556" i="15"/>
  <c r="CJ556" i="15"/>
  <c r="CF556" i="15"/>
  <c r="CB556" i="15"/>
  <c r="CG89" i="15"/>
  <c r="CL89" i="15"/>
  <c r="CF89" i="15"/>
  <c r="CK89" i="15"/>
  <c r="CE89" i="15"/>
  <c r="CJ89" i="15"/>
  <c r="CD89" i="15"/>
  <c r="CI89" i="15"/>
  <c r="CB89" i="15"/>
  <c r="CC89" i="15"/>
  <c r="CH89" i="15"/>
  <c r="CM89" i="15"/>
  <c r="CC313" i="15"/>
  <c r="CH313" i="15"/>
  <c r="CM313" i="15"/>
  <c r="CG313" i="15"/>
  <c r="CL313" i="15"/>
  <c r="CF313" i="15"/>
  <c r="CK313" i="15"/>
  <c r="CE313" i="15"/>
  <c r="CJ313" i="15"/>
  <c r="CB313" i="15"/>
  <c r="CD313" i="15"/>
  <c r="CI313" i="15"/>
  <c r="BT46" i="15"/>
  <c r="CB46" i="15"/>
  <c r="CG46" i="15"/>
  <c r="CH46" i="15"/>
  <c r="CE46" i="15"/>
  <c r="CF46" i="15"/>
  <c r="CK46" i="15"/>
  <c r="CI46" i="15"/>
  <c r="CJ46" i="15"/>
  <c r="CL46" i="15"/>
  <c r="CM46" i="15"/>
  <c r="CC46" i="15"/>
  <c r="CD46" i="15"/>
  <c r="BS118" i="15"/>
  <c r="CD118" i="15"/>
  <c r="CI118" i="15"/>
  <c r="CF118" i="15"/>
  <c r="CC118" i="15"/>
  <c r="CH118" i="15"/>
  <c r="CM118" i="15"/>
  <c r="CG118" i="15"/>
  <c r="CL118" i="15"/>
  <c r="CJ118" i="15"/>
  <c r="CK118" i="15"/>
  <c r="CE118" i="15"/>
  <c r="CB118" i="15"/>
  <c r="BR182" i="15"/>
  <c r="CM182" i="15"/>
  <c r="CC182" i="15"/>
  <c r="CL182" i="15"/>
  <c r="CB182" i="15"/>
  <c r="CG182" i="15"/>
  <c r="CD182" i="15"/>
  <c r="CE182" i="15"/>
  <c r="CF182" i="15"/>
  <c r="CK182" i="15"/>
  <c r="CI182" i="15"/>
  <c r="CJ182" i="15"/>
  <c r="CH182" i="15"/>
  <c r="CH246" i="15"/>
  <c r="CM246" i="15"/>
  <c r="CG246" i="15"/>
  <c r="CL246" i="15"/>
  <c r="CB246" i="15"/>
  <c r="CK246" i="15"/>
  <c r="CE246" i="15"/>
  <c r="CF246" i="15"/>
  <c r="CC246" i="15"/>
  <c r="CD246" i="15"/>
  <c r="CI246" i="15"/>
  <c r="CJ246" i="15"/>
  <c r="BU310" i="15"/>
  <c r="CE310" i="15"/>
  <c r="CF310" i="15"/>
  <c r="CC310" i="15"/>
  <c r="CI310" i="15"/>
  <c r="CJ310" i="15"/>
  <c r="CK310" i="15"/>
  <c r="CM310" i="15"/>
  <c r="CG310" i="15"/>
  <c r="CL310" i="15"/>
  <c r="CB310" i="15"/>
  <c r="CH310" i="15"/>
  <c r="CD310" i="15"/>
  <c r="BU374" i="15"/>
  <c r="CF374" i="15"/>
  <c r="CC374" i="15"/>
  <c r="CH374" i="15"/>
  <c r="CM374" i="15"/>
  <c r="CG374" i="15"/>
  <c r="CL374" i="15"/>
  <c r="CJ374" i="15"/>
  <c r="CK374" i="15"/>
  <c r="CE374" i="15"/>
  <c r="CB374" i="15"/>
  <c r="CD374" i="15"/>
  <c r="CI374" i="15"/>
  <c r="BS486" i="15"/>
  <c r="CB486" i="15"/>
  <c r="CF486" i="15"/>
  <c r="CK486" i="15"/>
  <c r="CE486" i="15"/>
  <c r="CJ486" i="15"/>
  <c r="CD486" i="15"/>
  <c r="CI486" i="15"/>
  <c r="CC486" i="15"/>
  <c r="CH486" i="15"/>
  <c r="CM486" i="15"/>
  <c r="CG486" i="15"/>
  <c r="CL486" i="15"/>
  <c r="BS550" i="15"/>
  <c r="CB550" i="15"/>
  <c r="CF550" i="15"/>
  <c r="CK550" i="15"/>
  <c r="CE550" i="15"/>
  <c r="CJ550" i="15"/>
  <c r="CD550" i="15"/>
  <c r="CI550" i="15"/>
  <c r="CC550" i="15"/>
  <c r="CH550" i="15"/>
  <c r="CM550" i="15"/>
  <c r="CG550" i="15"/>
  <c r="CL550" i="15"/>
  <c r="BS531" i="15"/>
  <c r="CF531" i="15"/>
  <c r="CJ531" i="15"/>
  <c r="CG531" i="15"/>
  <c r="CL531" i="15"/>
  <c r="CB531" i="15"/>
  <c r="CK531" i="15"/>
  <c r="CE531" i="15"/>
  <c r="CD531" i="15"/>
  <c r="CI531" i="15"/>
  <c r="CC531" i="15"/>
  <c r="CH531" i="15"/>
  <c r="CM531" i="15"/>
  <c r="CG493" i="15"/>
  <c r="CL493" i="15"/>
  <c r="CK493" i="15"/>
  <c r="CE493" i="15"/>
  <c r="CJ493" i="15"/>
  <c r="CD493" i="15"/>
  <c r="CI493" i="15"/>
  <c r="CC493" i="15"/>
  <c r="CH493" i="15"/>
  <c r="CM493" i="15"/>
  <c r="CB493" i="15"/>
  <c r="CF493" i="15"/>
  <c r="BU31" i="15"/>
  <c r="CC31" i="15"/>
  <c r="CH31" i="15"/>
  <c r="CM31" i="15"/>
  <c r="CB31" i="15"/>
  <c r="CG31" i="15"/>
  <c r="CL31" i="15"/>
  <c r="CF31" i="15"/>
  <c r="CK31" i="15"/>
  <c r="CE31" i="15"/>
  <c r="CJ31" i="15"/>
  <c r="CD31" i="15"/>
  <c r="CI31" i="15"/>
  <c r="P111" i="15"/>
  <c r="CD111" i="15"/>
  <c r="CI111" i="15"/>
  <c r="CJ111" i="15"/>
  <c r="CC111" i="15"/>
  <c r="CH111" i="15"/>
  <c r="CM111" i="15"/>
  <c r="CG111" i="15"/>
  <c r="CL111" i="15"/>
  <c r="CB111" i="15"/>
  <c r="CK111" i="15"/>
  <c r="CE111" i="15"/>
  <c r="CF111" i="15"/>
  <c r="BR175" i="15"/>
  <c r="CM175" i="15"/>
  <c r="CC175" i="15"/>
  <c r="CD175" i="15"/>
  <c r="CB175" i="15"/>
  <c r="CG175" i="15"/>
  <c r="CH175" i="15"/>
  <c r="CE175" i="15"/>
  <c r="CF175" i="15"/>
  <c r="CK175" i="15"/>
  <c r="CI175" i="15"/>
  <c r="CJ175" i="15"/>
  <c r="CL175" i="15"/>
  <c r="BS271" i="15"/>
  <c r="CL271" i="15"/>
  <c r="CB271" i="15"/>
  <c r="CC271" i="15"/>
  <c r="CE271" i="15"/>
  <c r="CF271" i="15"/>
  <c r="CG271" i="15"/>
  <c r="CD271" i="15"/>
  <c r="CI271" i="15"/>
  <c r="CJ271" i="15"/>
  <c r="CH271" i="15"/>
  <c r="CM271" i="15"/>
  <c r="CK271" i="15"/>
  <c r="BS399" i="15"/>
  <c r="CF399" i="15"/>
  <c r="CC399" i="15"/>
  <c r="CH399" i="15"/>
  <c r="CM399" i="15"/>
  <c r="CG399" i="15"/>
  <c r="CL399" i="15"/>
  <c r="CK399" i="15"/>
  <c r="CE399" i="15"/>
  <c r="CJ399" i="15"/>
  <c r="CD399" i="15"/>
  <c r="CI399" i="15"/>
  <c r="CB399" i="15"/>
  <c r="CF519" i="15"/>
  <c r="CK519" i="15"/>
  <c r="CE519" i="15"/>
  <c r="CB519" i="15"/>
  <c r="CD519" i="15"/>
  <c r="CI519" i="15"/>
  <c r="CC519" i="15"/>
  <c r="CH519" i="15"/>
  <c r="CM519" i="15"/>
  <c r="CJ519" i="15"/>
  <c r="CG519" i="15"/>
  <c r="CL519" i="15"/>
  <c r="BT40" i="15"/>
  <c r="CE40" i="15"/>
  <c r="CF40" i="15"/>
  <c r="CK40" i="15"/>
  <c r="CM40" i="15"/>
  <c r="CC40" i="15"/>
  <c r="CH40" i="15"/>
  <c r="CJ40" i="15"/>
  <c r="CG40" i="15"/>
  <c r="CI40" i="15"/>
  <c r="CD40" i="15"/>
  <c r="CB40" i="15"/>
  <c r="CL40" i="15"/>
  <c r="Q152" i="15"/>
  <c r="CB152" i="15"/>
  <c r="CG152" i="15"/>
  <c r="CL152" i="15"/>
  <c r="CE152" i="15"/>
  <c r="CF152" i="15"/>
  <c r="CK152" i="15"/>
  <c r="CI152" i="15"/>
  <c r="CJ152" i="15"/>
  <c r="CD152" i="15"/>
  <c r="CM152" i="15"/>
  <c r="CC152" i="15"/>
  <c r="CH152" i="15"/>
  <c r="BS280" i="15"/>
  <c r="CL280" i="15"/>
  <c r="CB280" i="15"/>
  <c r="CG280" i="15"/>
  <c r="CE280" i="15"/>
  <c r="CF280" i="15"/>
  <c r="CK280" i="15"/>
  <c r="CD280" i="15"/>
  <c r="CI280" i="15"/>
  <c r="CJ280" i="15"/>
  <c r="CH280" i="15"/>
  <c r="CM280" i="15"/>
  <c r="CC280" i="15"/>
  <c r="Q456" i="15"/>
  <c r="CK456" i="15"/>
  <c r="CE456" i="15"/>
  <c r="CD456" i="15"/>
  <c r="CI456" i="15"/>
  <c r="CC456" i="15"/>
  <c r="CH456" i="15"/>
  <c r="CM456" i="15"/>
  <c r="CG456" i="15"/>
  <c r="CL456" i="15"/>
  <c r="CF456" i="15"/>
  <c r="CJ456" i="15"/>
  <c r="CB456" i="15"/>
  <c r="CC437" i="15"/>
  <c r="CH437" i="15"/>
  <c r="CM437" i="15"/>
  <c r="CG437" i="15"/>
  <c r="CL437" i="15"/>
  <c r="CK437" i="15"/>
  <c r="CE437" i="15"/>
  <c r="CJ437" i="15"/>
  <c r="CD437" i="15"/>
  <c r="CI437" i="15"/>
  <c r="CB437" i="15"/>
  <c r="CF437" i="15"/>
  <c r="N109" i="15"/>
  <c r="CK109" i="15"/>
  <c r="CE109" i="15"/>
  <c r="CJ109" i="15"/>
  <c r="CD109" i="15"/>
  <c r="CI109" i="15"/>
  <c r="CB109" i="15"/>
  <c r="CC109" i="15"/>
  <c r="CH109" i="15"/>
  <c r="CM109" i="15"/>
  <c r="CG109" i="15"/>
  <c r="CL109" i="15"/>
  <c r="CF109" i="15"/>
  <c r="P285" i="15"/>
  <c r="CL285" i="15"/>
  <c r="CB285" i="15"/>
  <c r="CG285" i="15"/>
  <c r="CE285" i="15"/>
  <c r="CF285" i="15"/>
  <c r="CK285" i="15"/>
  <c r="CD285" i="15"/>
  <c r="CI285" i="15"/>
  <c r="CJ285" i="15"/>
  <c r="CH285" i="15"/>
  <c r="CM285" i="15"/>
  <c r="CC285" i="15"/>
  <c r="P26" i="15"/>
  <c r="CC26" i="15"/>
  <c r="CH26" i="15"/>
  <c r="CI26" i="15"/>
  <c r="CB26" i="15"/>
  <c r="CG26" i="15"/>
  <c r="CL26" i="15"/>
  <c r="CF26" i="15"/>
  <c r="CK26" i="15"/>
  <c r="CM26" i="15"/>
  <c r="CJ26" i="15"/>
  <c r="CD26" i="15"/>
  <c r="CE26" i="15"/>
  <c r="O202" i="15"/>
  <c r="CM202" i="15"/>
  <c r="CC202" i="15"/>
  <c r="CL202" i="15"/>
  <c r="CB202" i="15"/>
  <c r="CG202" i="15"/>
  <c r="CD202" i="15"/>
  <c r="CE202" i="15"/>
  <c r="CF202" i="15"/>
  <c r="CK202" i="15"/>
  <c r="CI202" i="15"/>
  <c r="CJ202" i="15"/>
  <c r="CH202" i="15"/>
  <c r="O378" i="15"/>
  <c r="CF378" i="15"/>
  <c r="CD378" i="15"/>
  <c r="CI378" i="15"/>
  <c r="CC378" i="15"/>
  <c r="CH378" i="15"/>
  <c r="CM378" i="15"/>
  <c r="CG378" i="15"/>
  <c r="CL378" i="15"/>
  <c r="CJ378" i="15"/>
  <c r="CK378" i="15"/>
  <c r="CE378" i="15"/>
  <c r="CB378" i="15"/>
  <c r="BW570" i="15"/>
  <c r="CB570" i="15"/>
  <c r="CD570" i="15"/>
  <c r="CI570" i="15"/>
  <c r="CC570" i="15"/>
  <c r="CH570" i="15"/>
  <c r="CM570" i="15"/>
  <c r="CJ570" i="15"/>
  <c r="CG570" i="15"/>
  <c r="CL570" i="15"/>
  <c r="CF570" i="15"/>
  <c r="CK570" i="15"/>
  <c r="CE570" i="15"/>
  <c r="BY27" i="15"/>
  <c r="CC27" i="15"/>
  <c r="CH27" i="15"/>
  <c r="CM27" i="15"/>
  <c r="CB27" i="15"/>
  <c r="CG27" i="15"/>
  <c r="CL27" i="15"/>
  <c r="CF27" i="15"/>
  <c r="CK27" i="15"/>
  <c r="CE27" i="15"/>
  <c r="CJ27" i="15"/>
  <c r="CD27" i="15"/>
  <c r="CI27" i="15"/>
  <c r="BW235" i="15"/>
  <c r="CD235" i="15"/>
  <c r="CI235" i="15"/>
  <c r="CJ235" i="15"/>
  <c r="CH235" i="15"/>
  <c r="CM235" i="15"/>
  <c r="CK235" i="15"/>
  <c r="CL235" i="15"/>
  <c r="CB235" i="15"/>
  <c r="CC235" i="15"/>
  <c r="CE235" i="15"/>
  <c r="CF235" i="15"/>
  <c r="CG235" i="15"/>
  <c r="O459" i="15"/>
  <c r="CF459" i="15"/>
  <c r="CD459" i="15"/>
  <c r="CI459" i="15"/>
  <c r="CB459" i="15"/>
  <c r="CC459" i="15"/>
  <c r="CH459" i="15"/>
  <c r="CM459" i="15"/>
  <c r="CG459" i="15"/>
  <c r="CL459" i="15"/>
  <c r="CK459" i="15"/>
  <c r="CE459" i="15"/>
  <c r="CJ459" i="15"/>
  <c r="N76" i="15"/>
  <c r="CE76" i="15"/>
  <c r="CF76" i="15"/>
  <c r="CK76" i="15"/>
  <c r="CM76" i="15"/>
  <c r="CC76" i="15"/>
  <c r="CH76" i="15"/>
  <c r="CI76" i="15"/>
  <c r="CD76" i="15"/>
  <c r="CB76" i="15"/>
  <c r="CL76" i="15"/>
  <c r="CJ76" i="15"/>
  <c r="CG76" i="15"/>
  <c r="BS252" i="15"/>
  <c r="CE252" i="15"/>
  <c r="CF252" i="15"/>
  <c r="CD252" i="15"/>
  <c r="CI252" i="15"/>
  <c r="CJ252" i="15"/>
  <c r="CH252" i="15"/>
  <c r="CM252" i="15"/>
  <c r="CC252" i="15"/>
  <c r="CL252" i="15"/>
  <c r="CB252" i="15"/>
  <c r="CG252" i="15"/>
  <c r="CK252" i="15"/>
  <c r="CD476" i="15"/>
  <c r="CI476" i="15"/>
  <c r="CC476" i="15"/>
  <c r="CH476" i="15"/>
  <c r="CM476" i="15"/>
  <c r="CG476" i="15"/>
  <c r="CL476" i="15"/>
  <c r="CK476" i="15"/>
  <c r="CE476" i="15"/>
  <c r="CF476" i="15"/>
  <c r="CJ476" i="15"/>
  <c r="CB476" i="15"/>
  <c r="N9" i="15"/>
  <c r="CB9" i="15"/>
  <c r="CG9" i="15"/>
  <c r="CL9" i="15"/>
  <c r="CF9" i="15"/>
  <c r="CK9" i="15"/>
  <c r="CI9" i="15"/>
  <c r="CJ9" i="15"/>
  <c r="CD9" i="15"/>
  <c r="CM9" i="15"/>
  <c r="CC9" i="15"/>
  <c r="CH9" i="15"/>
  <c r="CE9" i="15"/>
  <c r="P201" i="15"/>
  <c r="CM201" i="15"/>
  <c r="CC201" i="15"/>
  <c r="CH201" i="15"/>
  <c r="CB201" i="15"/>
  <c r="CG201" i="15"/>
  <c r="CL201" i="15"/>
  <c r="CE201" i="15"/>
  <c r="CF201" i="15"/>
  <c r="CK201" i="15"/>
  <c r="CI201" i="15"/>
  <c r="CJ201" i="15"/>
  <c r="CD201" i="15"/>
  <c r="BU7" i="15"/>
  <c r="BW7" i="15"/>
  <c r="BY6" i="15"/>
  <c r="CY7" i="15"/>
  <c r="BS7" i="15"/>
  <c r="CS6" i="15"/>
  <c r="CA6" i="15"/>
  <c r="CH6" i="15"/>
  <c r="CN6" i="15"/>
  <c r="CC6" i="15"/>
  <c r="CL6" i="15"/>
  <c r="CK6" i="15"/>
  <c r="CG6" i="15"/>
  <c r="CF6" i="15"/>
  <c r="CB6" i="15"/>
  <c r="CJ6" i="15"/>
  <c r="CM6" i="15"/>
  <c r="CD6" i="15"/>
  <c r="CI6" i="15"/>
  <c r="CE6" i="15"/>
  <c r="CM216" i="15"/>
  <c r="CC216" i="15"/>
  <c r="CH216" i="15"/>
  <c r="CB216" i="15"/>
  <c r="CG216" i="15"/>
  <c r="CL216" i="15"/>
  <c r="CE216" i="15"/>
  <c r="CF216" i="15"/>
  <c r="CK216" i="15"/>
  <c r="CI216" i="15"/>
  <c r="CJ216" i="15"/>
  <c r="CD216" i="15"/>
  <c r="BS536" i="15"/>
  <c r="CC536" i="15"/>
  <c r="CH536" i="15"/>
  <c r="CM536" i="15"/>
  <c r="CK536" i="15"/>
  <c r="CE536" i="15"/>
  <c r="CI536" i="15"/>
  <c r="CG536" i="15"/>
  <c r="CD536" i="15"/>
  <c r="CL536" i="15"/>
  <c r="CF536" i="15"/>
  <c r="CJ536" i="15"/>
  <c r="CB536" i="15"/>
  <c r="BS221" i="15"/>
  <c r="CE221" i="15"/>
  <c r="CF221" i="15"/>
  <c r="CK221" i="15"/>
  <c r="CI221" i="15"/>
  <c r="CJ221" i="15"/>
  <c r="CD221" i="15"/>
  <c r="CM221" i="15"/>
  <c r="CC221" i="15"/>
  <c r="CH221" i="15"/>
  <c r="CB221" i="15"/>
  <c r="CG221" i="15"/>
  <c r="CL221" i="15"/>
  <c r="BU362" i="15"/>
  <c r="CF362" i="15"/>
  <c r="CD362" i="15"/>
  <c r="CI362" i="15"/>
  <c r="CC362" i="15"/>
  <c r="CH362" i="15"/>
  <c r="CM362" i="15"/>
  <c r="CG362" i="15"/>
  <c r="CL362" i="15"/>
  <c r="CJ362" i="15"/>
  <c r="CK362" i="15"/>
  <c r="CE362" i="15"/>
  <c r="CB362" i="15"/>
  <c r="CT11" i="15"/>
  <c r="CC11" i="15"/>
  <c r="CH11" i="15"/>
  <c r="CM11" i="15"/>
  <c r="CB11" i="15"/>
  <c r="CG11" i="15"/>
  <c r="CL11" i="15"/>
  <c r="CF11" i="15"/>
  <c r="CK11" i="15"/>
  <c r="CE11" i="15"/>
  <c r="CJ11" i="15"/>
  <c r="CD11" i="15"/>
  <c r="CI11" i="15"/>
  <c r="CT187" i="15"/>
  <c r="CM187" i="15"/>
  <c r="CC187" i="15"/>
  <c r="CD187" i="15"/>
  <c r="CB187" i="15"/>
  <c r="CG187" i="15"/>
  <c r="CH187" i="15"/>
  <c r="CE187" i="15"/>
  <c r="CF187" i="15"/>
  <c r="CK187" i="15"/>
  <c r="CI187" i="15"/>
  <c r="CJ187" i="15"/>
  <c r="CL187" i="15"/>
  <c r="CB140" i="15"/>
  <c r="CG140" i="15"/>
  <c r="CL140" i="15"/>
  <c r="CE140" i="15"/>
  <c r="CF140" i="15"/>
  <c r="CK140" i="15"/>
  <c r="CI140" i="15"/>
  <c r="CJ140" i="15"/>
  <c r="CD140" i="15"/>
  <c r="CM140" i="15"/>
  <c r="CC140" i="15"/>
  <c r="CH140" i="15"/>
  <c r="CG540" i="15"/>
  <c r="CL540" i="15"/>
  <c r="CD540" i="15"/>
  <c r="CI540" i="15"/>
  <c r="CC540" i="15"/>
  <c r="CM540" i="15"/>
  <c r="CK540" i="15"/>
  <c r="CH540" i="15"/>
  <c r="CE540" i="15"/>
  <c r="CJ540" i="15"/>
  <c r="CF540" i="15"/>
  <c r="CB540" i="15"/>
  <c r="P233" i="15"/>
  <c r="CD233" i="15"/>
  <c r="CI233" i="15"/>
  <c r="CJ233" i="15"/>
  <c r="CH233" i="15"/>
  <c r="CM233" i="15"/>
  <c r="CC233" i="15"/>
  <c r="CL233" i="15"/>
  <c r="CB233" i="15"/>
  <c r="CG233" i="15"/>
  <c r="CE233" i="15"/>
  <c r="CF233" i="15"/>
  <c r="CK233" i="15"/>
  <c r="Q238" i="15"/>
  <c r="CL238" i="15"/>
  <c r="CB238" i="15"/>
  <c r="CK238" i="15"/>
  <c r="CE238" i="15"/>
  <c r="CF238" i="15"/>
  <c r="CC238" i="15"/>
  <c r="CD238" i="15"/>
  <c r="CI238" i="15"/>
  <c r="CJ238" i="15"/>
  <c r="CH238" i="15"/>
  <c r="CM238" i="15"/>
  <c r="CG238" i="15"/>
  <c r="N390" i="15"/>
  <c r="CF390" i="15"/>
  <c r="CC390" i="15"/>
  <c r="CH390" i="15"/>
  <c r="CM390" i="15"/>
  <c r="CG390" i="15"/>
  <c r="CL390" i="15"/>
  <c r="CJ390" i="15"/>
  <c r="CK390" i="15"/>
  <c r="CE390" i="15"/>
  <c r="CB390" i="15"/>
  <c r="CD390" i="15"/>
  <c r="CI390" i="15"/>
  <c r="CB590" i="15"/>
  <c r="CF590" i="15"/>
  <c r="CC590" i="15"/>
  <c r="CH590" i="15"/>
  <c r="CM590" i="15"/>
  <c r="CG590" i="15"/>
  <c r="CL590" i="15"/>
  <c r="CK590" i="15"/>
  <c r="CE590" i="15"/>
  <c r="CJ590" i="15"/>
  <c r="CD590" i="15"/>
  <c r="CI590" i="15"/>
  <c r="CB71" i="15"/>
  <c r="CG71" i="15"/>
  <c r="CL71" i="15"/>
  <c r="CE71" i="15"/>
  <c r="CF71" i="15"/>
  <c r="CK71" i="15"/>
  <c r="CI71" i="15"/>
  <c r="CJ71" i="15"/>
  <c r="CD71" i="15"/>
  <c r="CM71" i="15"/>
  <c r="CC71" i="15"/>
  <c r="CH71" i="15"/>
  <c r="CC343" i="15"/>
  <c r="CH343" i="15"/>
  <c r="CM343" i="15"/>
  <c r="CG343" i="15"/>
  <c r="CL343" i="15"/>
  <c r="CB343" i="15"/>
  <c r="CK343" i="15"/>
  <c r="CE343" i="15"/>
  <c r="CF343" i="15"/>
  <c r="CD343" i="15"/>
  <c r="CI343" i="15"/>
  <c r="CJ343" i="15"/>
  <c r="CB144" i="15"/>
  <c r="CG144" i="15"/>
  <c r="CL144" i="15"/>
  <c r="CE144" i="15"/>
  <c r="CF144" i="15"/>
  <c r="CK144" i="15"/>
  <c r="CI144" i="15"/>
  <c r="CJ144" i="15"/>
  <c r="CD144" i="15"/>
  <c r="CM144" i="15"/>
  <c r="CC144" i="15"/>
  <c r="CH144" i="15"/>
  <c r="CC480" i="15"/>
  <c r="CH480" i="15"/>
  <c r="CM480" i="15"/>
  <c r="CG480" i="15"/>
  <c r="CL480" i="15"/>
  <c r="CK480" i="15"/>
  <c r="CE480" i="15"/>
  <c r="CD480" i="15"/>
  <c r="CI480" i="15"/>
  <c r="CJ480" i="15"/>
  <c r="CF480" i="15"/>
  <c r="CB480" i="15"/>
  <c r="CG449" i="15"/>
  <c r="CL449" i="15"/>
  <c r="CK449" i="15"/>
  <c r="CE449" i="15"/>
  <c r="CD449" i="15"/>
  <c r="CI449" i="15"/>
  <c r="CJ449" i="15"/>
  <c r="CC449" i="15"/>
  <c r="CH449" i="15"/>
  <c r="CM449" i="15"/>
  <c r="CF449" i="15"/>
  <c r="CB449" i="15"/>
  <c r="Q21" i="15"/>
  <c r="CF21" i="15"/>
  <c r="CK21" i="15"/>
  <c r="CI21" i="15"/>
  <c r="CJ21" i="15"/>
  <c r="CD21" i="15"/>
  <c r="CM21" i="15"/>
  <c r="CC21" i="15"/>
  <c r="CH21" i="15"/>
  <c r="CE21" i="15"/>
  <c r="CB21" i="15"/>
  <c r="CG21" i="15"/>
  <c r="CL21" i="15"/>
  <c r="CE149" i="15"/>
  <c r="CF149" i="15"/>
  <c r="CK149" i="15"/>
  <c r="CI149" i="15"/>
  <c r="CJ149" i="15"/>
  <c r="CD149" i="15"/>
  <c r="CM149" i="15"/>
  <c r="CC149" i="15"/>
  <c r="CH149" i="15"/>
  <c r="CB149" i="15"/>
  <c r="CG149" i="15"/>
  <c r="CL149" i="15"/>
  <c r="CG341" i="15"/>
  <c r="CL341" i="15"/>
  <c r="CF341" i="15"/>
  <c r="CK341" i="15"/>
  <c r="CE341" i="15"/>
  <c r="CJ341" i="15"/>
  <c r="CD341" i="15"/>
  <c r="CI341" i="15"/>
  <c r="CC341" i="15"/>
  <c r="CH341" i="15"/>
  <c r="CM341" i="15"/>
  <c r="CB341" i="15"/>
  <c r="N34" i="15"/>
  <c r="CC34" i="15"/>
  <c r="CH34" i="15"/>
  <c r="CI34" i="15"/>
  <c r="CB34" i="15"/>
  <c r="CG34" i="15"/>
  <c r="CL34" i="15"/>
  <c r="CF34" i="15"/>
  <c r="CK34" i="15"/>
  <c r="CM34" i="15"/>
  <c r="CJ34" i="15"/>
  <c r="CD34" i="15"/>
  <c r="CE34" i="15"/>
  <c r="CM226" i="15"/>
  <c r="CC226" i="15"/>
  <c r="CL226" i="15"/>
  <c r="CB226" i="15"/>
  <c r="CG226" i="15"/>
  <c r="CD226" i="15"/>
  <c r="CE226" i="15"/>
  <c r="CF226" i="15"/>
  <c r="CK226" i="15"/>
  <c r="CI226" i="15"/>
  <c r="CJ226" i="15"/>
  <c r="CH226" i="15"/>
  <c r="CB450" i="15"/>
  <c r="CF450" i="15"/>
  <c r="CG450" i="15"/>
  <c r="CL450" i="15"/>
  <c r="CK450" i="15"/>
  <c r="CE450" i="15"/>
  <c r="CD450" i="15"/>
  <c r="CI450" i="15"/>
  <c r="CC450" i="15"/>
  <c r="CH450" i="15"/>
  <c r="CM450" i="15"/>
  <c r="CJ450" i="15"/>
  <c r="CB578" i="15"/>
  <c r="CG578" i="15"/>
  <c r="CL578" i="15"/>
  <c r="CF578" i="15"/>
  <c r="CK578" i="15"/>
  <c r="CE578" i="15"/>
  <c r="CD578" i="15"/>
  <c r="CI578" i="15"/>
  <c r="CC578" i="15"/>
  <c r="CH578" i="15"/>
  <c r="CM578" i="15"/>
  <c r="CJ578" i="15"/>
  <c r="CB67" i="15"/>
  <c r="CG67" i="15"/>
  <c r="CL67" i="15"/>
  <c r="CE67" i="15"/>
  <c r="CF67" i="15"/>
  <c r="CK67" i="15"/>
  <c r="CI67" i="15"/>
  <c r="CJ67" i="15"/>
  <c r="CD67" i="15"/>
  <c r="CM67" i="15"/>
  <c r="CC67" i="15"/>
  <c r="CH67" i="15"/>
  <c r="CJ585" i="15"/>
  <c r="CB585" i="15"/>
  <c r="CC585" i="15"/>
  <c r="CH585" i="15"/>
  <c r="CM585" i="15"/>
  <c r="CK585" i="15"/>
  <c r="CE585" i="15"/>
  <c r="CD585" i="15"/>
  <c r="CL585" i="15"/>
  <c r="CI585" i="15"/>
  <c r="CF585" i="15"/>
  <c r="CG585" i="15"/>
  <c r="CB132" i="15"/>
  <c r="CG132" i="15"/>
  <c r="CL132" i="15"/>
  <c r="CE132" i="15"/>
  <c r="CF132" i="15"/>
  <c r="CK132" i="15"/>
  <c r="CI132" i="15"/>
  <c r="CJ132" i="15"/>
  <c r="CD132" i="15"/>
  <c r="CM132" i="15"/>
  <c r="CC132" i="15"/>
  <c r="CH132" i="15"/>
  <c r="CD340" i="15"/>
  <c r="CI340" i="15"/>
  <c r="CJ340" i="15"/>
  <c r="CC340" i="15"/>
  <c r="CH340" i="15"/>
  <c r="CM340" i="15"/>
  <c r="CG340" i="15"/>
  <c r="CL340" i="15"/>
  <c r="CB340" i="15"/>
  <c r="CK340" i="15"/>
  <c r="CE340" i="15"/>
  <c r="CF340" i="15"/>
  <c r="P577" i="15"/>
  <c r="CG577" i="15"/>
  <c r="CL577" i="15"/>
  <c r="CK577" i="15"/>
  <c r="CE577" i="15"/>
  <c r="CD577" i="15"/>
  <c r="CI577" i="15"/>
  <c r="CC577" i="15"/>
  <c r="CH577" i="15"/>
  <c r="CM577" i="15"/>
  <c r="CB577" i="15"/>
  <c r="CJ577" i="15"/>
  <c r="CF577" i="15"/>
  <c r="CE65" i="15"/>
  <c r="CF65" i="15"/>
  <c r="CK65" i="15"/>
  <c r="CI65" i="15"/>
  <c r="CJ65" i="15"/>
  <c r="CH65" i="15"/>
  <c r="CM65" i="15"/>
  <c r="CC65" i="15"/>
  <c r="CL65" i="15"/>
  <c r="CB65" i="15"/>
  <c r="CG65" i="15"/>
  <c r="CD65" i="15"/>
  <c r="CD257" i="15"/>
  <c r="CI257" i="15"/>
  <c r="CJ257" i="15"/>
  <c r="CH257" i="15"/>
  <c r="CM257" i="15"/>
  <c r="CC257" i="15"/>
  <c r="CL257" i="15"/>
  <c r="CB257" i="15"/>
  <c r="CG257" i="15"/>
  <c r="CE257" i="15"/>
  <c r="CF257" i="15"/>
  <c r="CK257" i="15"/>
  <c r="BW506" i="15"/>
  <c r="CB506" i="15"/>
  <c r="CD506" i="15"/>
  <c r="CI506" i="15"/>
  <c r="CC506" i="15"/>
  <c r="CH506" i="15"/>
  <c r="CM506" i="15"/>
  <c r="CJ506" i="15"/>
  <c r="CG506" i="15"/>
  <c r="CL506" i="15"/>
  <c r="CF506" i="15"/>
  <c r="CK506" i="15"/>
  <c r="CE506" i="15"/>
  <c r="BX43" i="15"/>
  <c r="CB43" i="15"/>
  <c r="CG43" i="15"/>
  <c r="CL43" i="15"/>
  <c r="CE43" i="15"/>
  <c r="CF43" i="15"/>
  <c r="CK43" i="15"/>
  <c r="CI43" i="15"/>
  <c r="CJ43" i="15"/>
  <c r="CD43" i="15"/>
  <c r="CM43" i="15"/>
  <c r="CC43" i="15"/>
  <c r="CH43" i="15"/>
  <c r="BY60" i="15"/>
  <c r="CE60" i="15"/>
  <c r="CF60" i="15"/>
  <c r="CK60" i="15"/>
  <c r="CM60" i="15"/>
  <c r="CC60" i="15"/>
  <c r="CH60" i="15"/>
  <c r="CI60" i="15"/>
  <c r="CD60" i="15"/>
  <c r="CB60" i="15"/>
  <c r="CL60" i="15"/>
  <c r="CJ60" i="15"/>
  <c r="CG60" i="15"/>
  <c r="CG508" i="15"/>
  <c r="CL508" i="15"/>
  <c r="CD508" i="15"/>
  <c r="CI508" i="15"/>
  <c r="CC508" i="15"/>
  <c r="CM508" i="15"/>
  <c r="CK508" i="15"/>
  <c r="CH508" i="15"/>
  <c r="CE508" i="15"/>
  <c r="CJ508" i="15"/>
  <c r="CF508" i="15"/>
  <c r="CB508" i="15"/>
  <c r="CH265" i="15"/>
  <c r="CM265" i="15"/>
  <c r="CC265" i="15"/>
  <c r="CL265" i="15"/>
  <c r="CB265" i="15"/>
  <c r="CG265" i="15"/>
  <c r="CE265" i="15"/>
  <c r="CF265" i="15"/>
  <c r="CK265" i="15"/>
  <c r="CD265" i="15"/>
  <c r="CI265" i="15"/>
  <c r="CJ265" i="15"/>
  <c r="BR166" i="15"/>
  <c r="CB166" i="15"/>
  <c r="CG166" i="15"/>
  <c r="CD166" i="15"/>
  <c r="CE166" i="15"/>
  <c r="CF166" i="15"/>
  <c r="CK166" i="15"/>
  <c r="CI166" i="15"/>
  <c r="CJ166" i="15"/>
  <c r="CH166" i="15"/>
  <c r="CM166" i="15"/>
  <c r="CC166" i="15"/>
  <c r="CL166" i="15"/>
  <c r="BU358" i="15"/>
  <c r="CF358" i="15"/>
  <c r="CC358" i="15"/>
  <c r="CH358" i="15"/>
  <c r="CM358" i="15"/>
  <c r="CG358" i="15"/>
  <c r="CL358" i="15"/>
  <c r="CJ358" i="15"/>
  <c r="CK358" i="15"/>
  <c r="CE358" i="15"/>
  <c r="CB358" i="15"/>
  <c r="CD358" i="15"/>
  <c r="CI358" i="15"/>
  <c r="BS534" i="15"/>
  <c r="CB534" i="15"/>
  <c r="CF534" i="15"/>
  <c r="CK534" i="15"/>
  <c r="CE534" i="15"/>
  <c r="CJ534" i="15"/>
  <c r="CD534" i="15"/>
  <c r="CI534" i="15"/>
  <c r="CC534" i="15"/>
  <c r="CH534" i="15"/>
  <c r="CM534" i="15"/>
  <c r="CG534" i="15"/>
  <c r="CL534" i="15"/>
  <c r="CJ453" i="15"/>
  <c r="CK453" i="15"/>
  <c r="CE453" i="15"/>
  <c r="CC453" i="15"/>
  <c r="CH453" i="15"/>
  <c r="CM453" i="15"/>
  <c r="CG453" i="15"/>
  <c r="CB453" i="15"/>
  <c r="CD453" i="15"/>
  <c r="CF453" i="15"/>
  <c r="CL453" i="15"/>
  <c r="CI453" i="15"/>
  <c r="BR159" i="15"/>
  <c r="CM159" i="15"/>
  <c r="CC159" i="15"/>
  <c r="CD159" i="15"/>
  <c r="CB159" i="15"/>
  <c r="CG159" i="15"/>
  <c r="CH159" i="15"/>
  <c r="CE159" i="15"/>
  <c r="CF159" i="15"/>
  <c r="CK159" i="15"/>
  <c r="CI159" i="15"/>
  <c r="CJ159" i="15"/>
  <c r="CL159" i="15"/>
  <c r="BU367" i="15"/>
  <c r="CJ367" i="15"/>
  <c r="CK367" i="15"/>
  <c r="CE367" i="15"/>
  <c r="CF367" i="15"/>
  <c r="CD367" i="15"/>
  <c r="CI367" i="15"/>
  <c r="CC367" i="15"/>
  <c r="CH367" i="15"/>
  <c r="CM367" i="15"/>
  <c r="CG367" i="15"/>
  <c r="CL367" i="15"/>
  <c r="CB367" i="15"/>
  <c r="CC8" i="15"/>
  <c r="CH8" i="15"/>
  <c r="CM8" i="15"/>
  <c r="CB8" i="15"/>
  <c r="CG8" i="15"/>
  <c r="CL8" i="15"/>
  <c r="CF8" i="15"/>
  <c r="CK8" i="15"/>
  <c r="CE8" i="15"/>
  <c r="CJ8" i="15"/>
  <c r="CD8" i="15"/>
  <c r="CI8" i="15"/>
  <c r="BS424" i="15"/>
  <c r="CK424" i="15"/>
  <c r="CE424" i="15"/>
  <c r="CD424" i="15"/>
  <c r="CI424" i="15"/>
  <c r="CC424" i="15"/>
  <c r="CH424" i="15"/>
  <c r="CM424" i="15"/>
  <c r="CG424" i="15"/>
  <c r="CL424" i="15"/>
  <c r="CJ424" i="15"/>
  <c r="CF424" i="15"/>
  <c r="CB424" i="15"/>
  <c r="BU61" i="15"/>
  <c r="CI61" i="15"/>
  <c r="CJ61" i="15"/>
  <c r="CH61" i="15"/>
  <c r="CM61" i="15"/>
  <c r="CC61" i="15"/>
  <c r="CL61" i="15"/>
  <c r="CB61" i="15"/>
  <c r="CG61" i="15"/>
  <c r="CD61" i="15"/>
  <c r="CE61" i="15"/>
  <c r="CF61" i="15"/>
  <c r="CK61" i="15"/>
  <c r="BU330" i="15"/>
  <c r="CF330" i="15"/>
  <c r="CD330" i="15"/>
  <c r="CI330" i="15"/>
  <c r="CC330" i="15"/>
  <c r="CH330" i="15"/>
  <c r="CM330" i="15"/>
  <c r="CG330" i="15"/>
  <c r="CL330" i="15"/>
  <c r="CJ330" i="15"/>
  <c r="CK330" i="15"/>
  <c r="CE330" i="15"/>
  <c r="CB330" i="15"/>
  <c r="CJ553" i="15"/>
  <c r="CK553" i="15"/>
  <c r="CE553" i="15"/>
  <c r="CC553" i="15"/>
  <c r="CH553" i="15"/>
  <c r="CM553" i="15"/>
  <c r="CG553" i="15"/>
  <c r="CB553" i="15"/>
  <c r="CD553" i="15"/>
  <c r="CL553" i="15"/>
  <c r="CF553" i="15"/>
  <c r="CI553" i="15"/>
  <c r="CC28" i="15"/>
  <c r="CH28" i="15"/>
  <c r="CM28" i="15"/>
  <c r="CB28" i="15"/>
  <c r="CG28" i="15"/>
  <c r="CL28" i="15"/>
  <c r="CF28" i="15"/>
  <c r="CK28" i="15"/>
  <c r="CE28" i="15"/>
  <c r="CJ28" i="15"/>
  <c r="CD28" i="15"/>
  <c r="CI28" i="15"/>
  <c r="CI169" i="15"/>
  <c r="CJ169" i="15"/>
  <c r="CD169" i="15"/>
  <c r="CM169" i="15"/>
  <c r="CC169" i="15"/>
  <c r="CH169" i="15"/>
  <c r="CB169" i="15"/>
  <c r="CG169" i="15"/>
  <c r="CL169" i="15"/>
  <c r="CE169" i="15"/>
  <c r="CF169" i="15"/>
  <c r="CK169" i="15"/>
  <c r="BV7" i="15"/>
  <c r="BV6" i="15"/>
  <c r="CQ6" i="15"/>
  <c r="BS6" i="15"/>
  <c r="CW7" i="15"/>
  <c r="CA7" i="15"/>
  <c r="CM191" i="15"/>
  <c r="CC191" i="15"/>
  <c r="CD191" i="15"/>
  <c r="CB191" i="15"/>
  <c r="CG191" i="15"/>
  <c r="CH191" i="15"/>
  <c r="CE191" i="15"/>
  <c r="CF191" i="15"/>
  <c r="CK191" i="15"/>
  <c r="CI191" i="15"/>
  <c r="CJ191" i="15"/>
  <c r="CL191" i="15"/>
  <c r="O351" i="15"/>
  <c r="CJ351" i="15"/>
  <c r="CK351" i="15"/>
  <c r="CE351" i="15"/>
  <c r="CF351" i="15"/>
  <c r="CD351" i="15"/>
  <c r="CI351" i="15"/>
  <c r="CC351" i="15"/>
  <c r="CH351" i="15"/>
  <c r="CM351" i="15"/>
  <c r="CG351" i="15"/>
  <c r="CL351" i="15"/>
  <c r="CB351" i="15"/>
  <c r="CF479" i="15"/>
  <c r="CC479" i="15"/>
  <c r="CH479" i="15"/>
  <c r="CM479" i="15"/>
  <c r="CG479" i="15"/>
  <c r="CL479" i="15"/>
  <c r="CK479" i="15"/>
  <c r="CE479" i="15"/>
  <c r="CD479" i="15"/>
  <c r="CI479" i="15"/>
  <c r="CB479" i="15"/>
  <c r="CJ479" i="15"/>
  <c r="Q24" i="15"/>
  <c r="CC24" i="15"/>
  <c r="CH24" i="15"/>
  <c r="CM24" i="15"/>
  <c r="CB24" i="15"/>
  <c r="CG24" i="15"/>
  <c r="CL24" i="15"/>
  <c r="CF24" i="15"/>
  <c r="CK24" i="15"/>
  <c r="CE24" i="15"/>
  <c r="CJ24" i="15"/>
  <c r="CD24" i="15"/>
  <c r="CI24" i="15"/>
  <c r="BR168" i="15"/>
  <c r="CM168" i="15"/>
  <c r="CC168" i="15"/>
  <c r="CH168" i="15"/>
  <c r="CB168" i="15"/>
  <c r="CG168" i="15"/>
  <c r="CL168" i="15"/>
  <c r="CE168" i="15"/>
  <c r="CF168" i="15"/>
  <c r="CK168" i="15"/>
  <c r="CI168" i="15"/>
  <c r="CJ168" i="15"/>
  <c r="CD168" i="15"/>
  <c r="BU296" i="15"/>
  <c r="CH296" i="15"/>
  <c r="CM296" i="15"/>
  <c r="CC296" i="15"/>
  <c r="CL296" i="15"/>
  <c r="CB296" i="15"/>
  <c r="CG296" i="15"/>
  <c r="CE296" i="15"/>
  <c r="CF296" i="15"/>
  <c r="CK296" i="15"/>
  <c r="CD296" i="15"/>
  <c r="CI296" i="15"/>
  <c r="CJ296" i="15"/>
  <c r="BS472" i="15"/>
  <c r="CK472" i="15"/>
  <c r="CE472" i="15"/>
  <c r="CD472" i="15"/>
  <c r="CI472" i="15"/>
  <c r="CC472" i="15"/>
  <c r="CH472" i="15"/>
  <c r="CM472" i="15"/>
  <c r="CG472" i="15"/>
  <c r="CL472" i="15"/>
  <c r="CJ472" i="15"/>
  <c r="CF472" i="15"/>
  <c r="CB472" i="15"/>
  <c r="BS473" i="15"/>
  <c r="CC473" i="15"/>
  <c r="CH473" i="15"/>
  <c r="CM473" i="15"/>
  <c r="CG473" i="15"/>
  <c r="CL473" i="15"/>
  <c r="CK473" i="15"/>
  <c r="CE473" i="15"/>
  <c r="CD473" i="15"/>
  <c r="CI473" i="15"/>
  <c r="CJ473" i="15"/>
  <c r="CF473" i="15"/>
  <c r="CB473" i="15"/>
  <c r="BS125" i="15"/>
  <c r="CC125" i="15"/>
  <c r="CH125" i="15"/>
  <c r="CM125" i="15"/>
  <c r="CG125" i="15"/>
  <c r="CL125" i="15"/>
  <c r="CF125" i="15"/>
  <c r="CK125" i="15"/>
  <c r="CE125" i="15"/>
  <c r="CJ125" i="15"/>
  <c r="CD125" i="15"/>
  <c r="CI125" i="15"/>
  <c r="CB125" i="15"/>
  <c r="O317" i="15"/>
  <c r="CD317" i="15"/>
  <c r="CI317" i="15"/>
  <c r="CC317" i="15"/>
  <c r="CH317" i="15"/>
  <c r="CM317" i="15"/>
  <c r="CG317" i="15"/>
  <c r="CL317" i="15"/>
  <c r="CF317" i="15"/>
  <c r="CK317" i="15"/>
  <c r="CE317" i="15"/>
  <c r="CJ317" i="15"/>
  <c r="CB317" i="15"/>
  <c r="N106" i="15"/>
  <c r="CD106" i="15"/>
  <c r="CI106" i="15"/>
  <c r="CF106" i="15"/>
  <c r="CC106" i="15"/>
  <c r="CH106" i="15"/>
  <c r="CM106" i="15"/>
  <c r="CG106" i="15"/>
  <c r="CL106" i="15"/>
  <c r="CJ106" i="15"/>
  <c r="CK106" i="15"/>
  <c r="CE106" i="15"/>
  <c r="CB106" i="15"/>
  <c r="BS266" i="15"/>
  <c r="CD266" i="15"/>
  <c r="CI266" i="15"/>
  <c r="CJ266" i="15"/>
  <c r="CH266" i="15"/>
  <c r="CM266" i="15"/>
  <c r="CG266" i="15"/>
  <c r="CL266" i="15"/>
  <c r="CB266" i="15"/>
  <c r="CK266" i="15"/>
  <c r="CE266" i="15"/>
  <c r="CF266" i="15"/>
  <c r="CC266" i="15"/>
  <c r="CB442" i="15"/>
  <c r="CF442" i="15"/>
  <c r="CD442" i="15"/>
  <c r="CI442" i="15"/>
  <c r="CC442" i="15"/>
  <c r="CH442" i="15"/>
  <c r="CM442" i="15"/>
  <c r="CJ442" i="15"/>
  <c r="CG442" i="15"/>
  <c r="CL442" i="15"/>
  <c r="CK442" i="15"/>
  <c r="CE442" i="15"/>
  <c r="BS567" i="15"/>
  <c r="CF567" i="15"/>
  <c r="CJ567" i="15"/>
  <c r="CK567" i="15"/>
  <c r="CE567" i="15"/>
  <c r="CB567" i="15"/>
  <c r="CD567" i="15"/>
  <c r="CI567" i="15"/>
  <c r="CC567" i="15"/>
  <c r="CH567" i="15"/>
  <c r="CM567" i="15"/>
  <c r="CG567" i="15"/>
  <c r="CL567" i="15"/>
  <c r="BS91" i="15"/>
  <c r="CD91" i="15"/>
  <c r="CI91" i="15"/>
  <c r="CJ91" i="15"/>
  <c r="CC91" i="15"/>
  <c r="CH91" i="15"/>
  <c r="CM91" i="15"/>
  <c r="CG91" i="15"/>
  <c r="CL91" i="15"/>
  <c r="CB91" i="15"/>
  <c r="CK91" i="15"/>
  <c r="CE91" i="15"/>
  <c r="CF91" i="15"/>
  <c r="BS267" i="15"/>
  <c r="CL267" i="15"/>
  <c r="CB267" i="15"/>
  <c r="CC267" i="15"/>
  <c r="CE267" i="15"/>
  <c r="CF267" i="15"/>
  <c r="CG267" i="15"/>
  <c r="CD267" i="15"/>
  <c r="CI267" i="15"/>
  <c r="CJ267" i="15"/>
  <c r="CH267" i="15"/>
  <c r="CM267" i="15"/>
  <c r="CK267" i="15"/>
  <c r="N443" i="15"/>
  <c r="CF443" i="15"/>
  <c r="CD443" i="15"/>
  <c r="CI443" i="15"/>
  <c r="CC443" i="15"/>
  <c r="CH443" i="15"/>
  <c r="CM443" i="15"/>
  <c r="CG443" i="15"/>
  <c r="CL443" i="15"/>
  <c r="CK443" i="15"/>
  <c r="CE443" i="15"/>
  <c r="CB443" i="15"/>
  <c r="CJ443" i="15"/>
  <c r="BT44" i="15"/>
  <c r="CE44" i="15"/>
  <c r="CF44" i="15"/>
  <c r="CK44" i="15"/>
  <c r="CM44" i="15"/>
  <c r="CC44" i="15"/>
  <c r="CH44" i="15"/>
  <c r="CI44" i="15"/>
  <c r="CD44" i="15"/>
  <c r="CB44" i="15"/>
  <c r="CL44" i="15"/>
  <c r="CJ44" i="15"/>
  <c r="CG44" i="15"/>
  <c r="BS220" i="15"/>
  <c r="CI220" i="15"/>
  <c r="CJ220" i="15"/>
  <c r="CD220" i="15"/>
  <c r="CM220" i="15"/>
  <c r="CC220" i="15"/>
  <c r="CH220" i="15"/>
  <c r="CB220" i="15"/>
  <c r="CG220" i="15"/>
  <c r="CE220" i="15"/>
  <c r="CF220" i="15"/>
  <c r="CK220" i="15"/>
  <c r="CL220" i="15"/>
  <c r="CD444" i="15"/>
  <c r="CI444" i="15"/>
  <c r="CC444" i="15"/>
  <c r="CH444" i="15"/>
  <c r="CM444" i="15"/>
  <c r="CG444" i="15"/>
  <c r="CL444" i="15"/>
  <c r="CK444" i="15"/>
  <c r="CE444" i="15"/>
  <c r="CJ444" i="15"/>
  <c r="CF444" i="15"/>
  <c r="CB444" i="15"/>
  <c r="CK505" i="15"/>
  <c r="CE505" i="15"/>
  <c r="CD505" i="15"/>
  <c r="CI505" i="15"/>
  <c r="CC505" i="15"/>
  <c r="CH505" i="15"/>
  <c r="CM505" i="15"/>
  <c r="CG505" i="15"/>
  <c r="CL505" i="15"/>
  <c r="CB505" i="15"/>
  <c r="CJ505" i="15"/>
  <c r="CF505" i="15"/>
  <c r="CM153" i="15"/>
  <c r="CC153" i="15"/>
  <c r="CH153" i="15"/>
  <c r="CB153" i="15"/>
  <c r="CG153" i="15"/>
  <c r="CL153" i="15"/>
  <c r="CE153" i="15"/>
  <c r="CF153" i="15"/>
  <c r="CK153" i="15"/>
  <c r="CI153" i="15"/>
  <c r="CJ153" i="15"/>
  <c r="CD153" i="15"/>
  <c r="CB345" i="15"/>
  <c r="CD345" i="15"/>
  <c r="CI345" i="15"/>
  <c r="CC345" i="15"/>
  <c r="CH345" i="15"/>
  <c r="CM345" i="15"/>
  <c r="CG345" i="15"/>
  <c r="CL345" i="15"/>
  <c r="CF345" i="15"/>
  <c r="CK345" i="15"/>
  <c r="CE345" i="15"/>
  <c r="CJ345" i="15"/>
  <c r="CB78" i="15"/>
  <c r="CG78" i="15"/>
  <c r="CH78" i="15"/>
  <c r="CE78" i="15"/>
  <c r="CF78" i="15"/>
  <c r="CK78" i="15"/>
  <c r="CI78" i="15"/>
  <c r="CJ78" i="15"/>
  <c r="CL78" i="15"/>
  <c r="CM78" i="15"/>
  <c r="CC78" i="15"/>
  <c r="CD78" i="15"/>
  <c r="CB142" i="15"/>
  <c r="CG142" i="15"/>
  <c r="CD142" i="15"/>
  <c r="CE142" i="15"/>
  <c r="CF142" i="15"/>
  <c r="CK142" i="15"/>
  <c r="CI142" i="15"/>
  <c r="CJ142" i="15"/>
  <c r="CH142" i="15"/>
  <c r="CM142" i="15"/>
  <c r="CC142" i="15"/>
  <c r="CL142" i="15"/>
  <c r="CM206" i="15"/>
  <c r="CC206" i="15"/>
  <c r="CL206" i="15"/>
  <c r="CB206" i="15"/>
  <c r="CG206" i="15"/>
  <c r="CD206" i="15"/>
  <c r="CE206" i="15"/>
  <c r="CF206" i="15"/>
  <c r="CK206" i="15"/>
  <c r="CI206" i="15"/>
  <c r="CJ206" i="15"/>
  <c r="CH206" i="15"/>
  <c r="CD270" i="15"/>
  <c r="CI270" i="15"/>
  <c r="CJ270" i="15"/>
  <c r="CH270" i="15"/>
  <c r="CM270" i="15"/>
  <c r="CG270" i="15"/>
  <c r="CL270" i="15"/>
  <c r="CB270" i="15"/>
  <c r="CK270" i="15"/>
  <c r="CE270" i="15"/>
  <c r="CF270" i="15"/>
  <c r="CC270" i="15"/>
  <c r="CF334" i="15"/>
  <c r="CK334" i="15"/>
  <c r="CE334" i="15"/>
  <c r="CB334" i="15"/>
  <c r="CD334" i="15"/>
  <c r="CI334" i="15"/>
  <c r="CC334" i="15"/>
  <c r="CH334" i="15"/>
  <c r="CM334" i="15"/>
  <c r="CG334" i="15"/>
  <c r="CL334" i="15"/>
  <c r="CJ334" i="15"/>
  <c r="CB430" i="15"/>
  <c r="CF430" i="15"/>
  <c r="CC430" i="15"/>
  <c r="CH430" i="15"/>
  <c r="CM430" i="15"/>
  <c r="CG430" i="15"/>
  <c r="CL430" i="15"/>
  <c r="CK430" i="15"/>
  <c r="CE430" i="15"/>
  <c r="CJ430" i="15"/>
  <c r="CD430" i="15"/>
  <c r="CI430" i="15"/>
  <c r="CB494" i="15"/>
  <c r="CF494" i="15"/>
  <c r="CC494" i="15"/>
  <c r="CH494" i="15"/>
  <c r="CM494" i="15"/>
  <c r="CG494" i="15"/>
  <c r="CL494" i="15"/>
  <c r="CK494" i="15"/>
  <c r="CE494" i="15"/>
  <c r="CJ494" i="15"/>
  <c r="CD494" i="15"/>
  <c r="CI494" i="15"/>
  <c r="CB558" i="15"/>
  <c r="CF558" i="15"/>
  <c r="CC558" i="15"/>
  <c r="CH558" i="15"/>
  <c r="CM558" i="15"/>
  <c r="CG558" i="15"/>
  <c r="CL558" i="15"/>
  <c r="CK558" i="15"/>
  <c r="CE558" i="15"/>
  <c r="CJ558" i="15"/>
  <c r="CD558" i="15"/>
  <c r="CI558" i="15"/>
  <c r="CF547" i="15"/>
  <c r="CG547" i="15"/>
  <c r="CL547" i="15"/>
  <c r="CK547" i="15"/>
  <c r="CE547" i="15"/>
  <c r="CB547" i="15"/>
  <c r="CD547" i="15"/>
  <c r="CI547" i="15"/>
  <c r="CC547" i="15"/>
  <c r="CH547" i="15"/>
  <c r="CM547" i="15"/>
  <c r="CJ547" i="15"/>
  <c r="CD517" i="15"/>
  <c r="CI517" i="15"/>
  <c r="CC517" i="15"/>
  <c r="CH517" i="15"/>
  <c r="CM517" i="15"/>
  <c r="CG517" i="15"/>
  <c r="CL517" i="15"/>
  <c r="CK517" i="15"/>
  <c r="CE517" i="15"/>
  <c r="CB517" i="15"/>
  <c r="CJ517" i="15"/>
  <c r="CF517" i="15"/>
  <c r="Q39" i="15"/>
  <c r="CB39" i="15"/>
  <c r="CG39" i="15"/>
  <c r="CL39" i="15"/>
  <c r="CE39" i="15"/>
  <c r="CF39" i="15"/>
  <c r="CK39" i="15"/>
  <c r="CI39" i="15"/>
  <c r="CJ39" i="15"/>
  <c r="CD39" i="15"/>
  <c r="CM39" i="15"/>
  <c r="CC39" i="15"/>
  <c r="CH39" i="15"/>
  <c r="CD103" i="15"/>
  <c r="CI103" i="15"/>
  <c r="CJ103" i="15"/>
  <c r="CC103" i="15"/>
  <c r="CH103" i="15"/>
  <c r="CM103" i="15"/>
  <c r="CG103" i="15"/>
  <c r="CL103" i="15"/>
  <c r="CB103" i="15"/>
  <c r="CK103" i="15"/>
  <c r="CE103" i="15"/>
  <c r="CF103" i="15"/>
  <c r="CM167" i="15"/>
  <c r="CC167" i="15"/>
  <c r="CD167" i="15"/>
  <c r="CB167" i="15"/>
  <c r="CG167" i="15"/>
  <c r="CH167" i="15"/>
  <c r="CE167" i="15"/>
  <c r="CF167" i="15"/>
  <c r="CK167" i="15"/>
  <c r="CI167" i="15"/>
  <c r="CJ167" i="15"/>
  <c r="CL167" i="15"/>
  <c r="CD231" i="15"/>
  <c r="CI231" i="15"/>
  <c r="CJ231" i="15"/>
  <c r="CH231" i="15"/>
  <c r="CM231" i="15"/>
  <c r="CK231" i="15"/>
  <c r="CL231" i="15"/>
  <c r="CB231" i="15"/>
  <c r="CC231" i="15"/>
  <c r="CE231" i="15"/>
  <c r="CF231" i="15"/>
  <c r="CG231" i="15"/>
  <c r="CD295" i="15"/>
  <c r="CI295" i="15"/>
  <c r="CJ295" i="15"/>
  <c r="CH295" i="15"/>
  <c r="CM295" i="15"/>
  <c r="CK295" i="15"/>
  <c r="CG295" i="15"/>
  <c r="CL295" i="15"/>
  <c r="CB295" i="15"/>
  <c r="CC295" i="15"/>
  <c r="CE295" i="15"/>
  <c r="CF295" i="15"/>
  <c r="CC375" i="15"/>
  <c r="CH375" i="15"/>
  <c r="CM375" i="15"/>
  <c r="CG375" i="15"/>
  <c r="CL375" i="15"/>
  <c r="CB375" i="15"/>
  <c r="CK375" i="15"/>
  <c r="CE375" i="15"/>
  <c r="CF375" i="15"/>
  <c r="CD375" i="15"/>
  <c r="CI375" i="15"/>
  <c r="CJ375" i="15"/>
  <c r="O455" i="15"/>
  <c r="CF455" i="15"/>
  <c r="CK455" i="15"/>
  <c r="CE455" i="15"/>
  <c r="CD455" i="15"/>
  <c r="CI455" i="15"/>
  <c r="CC455" i="15"/>
  <c r="CH455" i="15"/>
  <c r="CM455" i="15"/>
  <c r="CG455" i="15"/>
  <c r="CL455" i="15"/>
  <c r="CB455" i="15"/>
  <c r="CJ455" i="15"/>
  <c r="CF535" i="15"/>
  <c r="CK535" i="15"/>
  <c r="CE535" i="15"/>
  <c r="CD535" i="15"/>
  <c r="CI535" i="15"/>
  <c r="CB535" i="15"/>
  <c r="CC535" i="15"/>
  <c r="CH535" i="15"/>
  <c r="CM535" i="15"/>
  <c r="CJ535" i="15"/>
  <c r="CG535" i="15"/>
  <c r="CL535" i="15"/>
  <c r="CB549" i="15"/>
  <c r="CK549" i="15"/>
  <c r="CE549" i="15"/>
  <c r="CD549" i="15"/>
  <c r="CI549" i="15"/>
  <c r="CC549" i="15"/>
  <c r="CH549" i="15"/>
  <c r="CM549" i="15"/>
  <c r="CG549" i="15"/>
  <c r="CL549" i="15"/>
  <c r="CJ549" i="15"/>
  <c r="CF549" i="15"/>
  <c r="Q48" i="15"/>
  <c r="CE48" i="15"/>
  <c r="CF48" i="15"/>
  <c r="CK48" i="15"/>
  <c r="CM48" i="15"/>
  <c r="CC48" i="15"/>
  <c r="CH48" i="15"/>
  <c r="CJ48" i="15"/>
  <c r="CG48" i="15"/>
  <c r="CI48" i="15"/>
  <c r="CD48" i="15"/>
  <c r="CB48" i="15"/>
  <c r="CL48" i="15"/>
  <c r="O112" i="15"/>
  <c r="CD112" i="15"/>
  <c r="CI112" i="15"/>
  <c r="CJ112" i="15"/>
  <c r="CC112" i="15"/>
  <c r="CH112" i="15"/>
  <c r="CM112" i="15"/>
  <c r="CG112" i="15"/>
  <c r="CL112" i="15"/>
  <c r="CB112" i="15"/>
  <c r="CK112" i="15"/>
  <c r="CE112" i="15"/>
  <c r="CF112" i="15"/>
  <c r="P176" i="15"/>
  <c r="CM176" i="15"/>
  <c r="CC176" i="15"/>
  <c r="CH176" i="15"/>
  <c r="CB176" i="15"/>
  <c r="CG176" i="15"/>
  <c r="CL176" i="15"/>
  <c r="CE176" i="15"/>
  <c r="CF176" i="15"/>
  <c r="CK176" i="15"/>
  <c r="CI176" i="15"/>
  <c r="CJ176" i="15"/>
  <c r="CD176" i="15"/>
  <c r="N240" i="15"/>
  <c r="CD240" i="15"/>
  <c r="CI240" i="15"/>
  <c r="CJ240" i="15"/>
  <c r="CH240" i="15"/>
  <c r="CM240" i="15"/>
  <c r="CC240" i="15"/>
  <c r="CL240" i="15"/>
  <c r="CB240" i="15"/>
  <c r="CG240" i="15"/>
  <c r="CE240" i="15"/>
  <c r="CF240" i="15"/>
  <c r="CK240" i="15"/>
  <c r="P304" i="15"/>
  <c r="CD304" i="15"/>
  <c r="CI304" i="15"/>
  <c r="CJ304" i="15"/>
  <c r="CH304" i="15"/>
  <c r="CM304" i="15"/>
  <c r="CC304" i="15"/>
  <c r="CL304" i="15"/>
  <c r="CB304" i="15"/>
  <c r="CG304" i="15"/>
  <c r="CE304" i="15"/>
  <c r="CF304" i="15"/>
  <c r="CK304" i="15"/>
  <c r="N368" i="15"/>
  <c r="CD368" i="15"/>
  <c r="CI368" i="15"/>
  <c r="CJ368" i="15"/>
  <c r="CC368" i="15"/>
  <c r="CH368" i="15"/>
  <c r="CM368" i="15"/>
  <c r="CG368" i="15"/>
  <c r="CL368" i="15"/>
  <c r="CB368" i="15"/>
  <c r="CK368" i="15"/>
  <c r="CE368" i="15"/>
  <c r="CF368" i="15"/>
  <c r="CC448" i="15"/>
  <c r="CH448" i="15"/>
  <c r="CM448" i="15"/>
  <c r="CG448" i="15"/>
  <c r="CL448" i="15"/>
  <c r="CK448" i="15"/>
  <c r="CE448" i="15"/>
  <c r="CD448" i="15"/>
  <c r="CI448" i="15"/>
  <c r="CJ448" i="15"/>
  <c r="CF448" i="15"/>
  <c r="CB448" i="15"/>
  <c r="CK512" i="15"/>
  <c r="CE512" i="15"/>
  <c r="CC512" i="15"/>
  <c r="CH512" i="15"/>
  <c r="CM512" i="15"/>
  <c r="CG512" i="15"/>
  <c r="CD512" i="15"/>
  <c r="CL512" i="15"/>
  <c r="CI512" i="15"/>
  <c r="CJ512" i="15"/>
  <c r="CF512" i="15"/>
  <c r="CB512" i="15"/>
  <c r="CG576" i="15"/>
  <c r="CL576" i="15"/>
  <c r="CK576" i="15"/>
  <c r="CE576" i="15"/>
  <c r="CD576" i="15"/>
  <c r="CI576" i="15"/>
  <c r="CC576" i="15"/>
  <c r="CH576" i="15"/>
  <c r="CM576" i="15"/>
  <c r="CJ576" i="15"/>
  <c r="CF576" i="15"/>
  <c r="CB576" i="15"/>
  <c r="CK545" i="15"/>
  <c r="CE545" i="15"/>
  <c r="CD545" i="15"/>
  <c r="CI545" i="15"/>
  <c r="CC545" i="15"/>
  <c r="CH545" i="15"/>
  <c r="CM545" i="15"/>
  <c r="CG545" i="15"/>
  <c r="CL545" i="15"/>
  <c r="CB545" i="15"/>
  <c r="CJ545" i="15"/>
  <c r="CF545" i="15"/>
  <c r="CI53" i="15"/>
  <c r="CJ53" i="15"/>
  <c r="CH53" i="15"/>
  <c r="CM53" i="15"/>
  <c r="CC53" i="15"/>
  <c r="CL53" i="15"/>
  <c r="CB53" i="15"/>
  <c r="CG53" i="15"/>
  <c r="CD53" i="15"/>
  <c r="CE53" i="15"/>
  <c r="CF53" i="15"/>
  <c r="CK53" i="15"/>
  <c r="CG117" i="15"/>
  <c r="CL117" i="15"/>
  <c r="CF117" i="15"/>
  <c r="CK117" i="15"/>
  <c r="CE117" i="15"/>
  <c r="CJ117" i="15"/>
  <c r="CD117" i="15"/>
  <c r="CI117" i="15"/>
  <c r="CB117" i="15"/>
  <c r="CC117" i="15"/>
  <c r="CH117" i="15"/>
  <c r="CM117" i="15"/>
  <c r="CI181" i="15"/>
  <c r="CJ181" i="15"/>
  <c r="CD181" i="15"/>
  <c r="CM181" i="15"/>
  <c r="CC181" i="15"/>
  <c r="CH181" i="15"/>
  <c r="CB181" i="15"/>
  <c r="CG181" i="15"/>
  <c r="CL181" i="15"/>
  <c r="CE181" i="15"/>
  <c r="CF181" i="15"/>
  <c r="CK181" i="15"/>
  <c r="CL245" i="15"/>
  <c r="CB245" i="15"/>
  <c r="CG245" i="15"/>
  <c r="CE245" i="15"/>
  <c r="CF245" i="15"/>
  <c r="CK245" i="15"/>
  <c r="CD245" i="15"/>
  <c r="CI245" i="15"/>
  <c r="CJ245" i="15"/>
  <c r="CH245" i="15"/>
  <c r="CM245" i="15"/>
  <c r="CC245" i="15"/>
  <c r="CM309" i="15"/>
  <c r="CC309" i="15"/>
  <c r="CG309" i="15"/>
  <c r="CB309" i="15"/>
  <c r="CK309" i="15"/>
  <c r="CH309" i="15"/>
  <c r="CE309" i="15"/>
  <c r="CF309" i="15"/>
  <c r="CD309" i="15"/>
  <c r="CI309" i="15"/>
  <c r="CJ309" i="15"/>
  <c r="CL309" i="15"/>
  <c r="CG389" i="15"/>
  <c r="CL389" i="15"/>
  <c r="CF389" i="15"/>
  <c r="CD389" i="15"/>
  <c r="CI389" i="15"/>
  <c r="CE389" i="15"/>
  <c r="CC389" i="15"/>
  <c r="CM389" i="15"/>
  <c r="CK389" i="15"/>
  <c r="CJ389" i="15"/>
  <c r="CH389" i="15"/>
  <c r="CB389" i="15"/>
  <c r="CB398" i="15"/>
  <c r="CF398" i="15"/>
  <c r="CC398" i="15"/>
  <c r="CH398" i="15"/>
  <c r="CM398" i="15"/>
  <c r="CG398" i="15"/>
  <c r="CL398" i="15"/>
  <c r="CK398" i="15"/>
  <c r="CE398" i="15"/>
  <c r="CJ398" i="15"/>
  <c r="CD398" i="15"/>
  <c r="CI398" i="15"/>
  <c r="Q66" i="15"/>
  <c r="CB66" i="15"/>
  <c r="CG66" i="15"/>
  <c r="CH66" i="15"/>
  <c r="CE66" i="15"/>
  <c r="CF66" i="15"/>
  <c r="CK66" i="15"/>
  <c r="CI66" i="15"/>
  <c r="CJ66" i="15"/>
  <c r="CL66" i="15"/>
  <c r="CM66" i="15"/>
  <c r="CC66" i="15"/>
  <c r="CD66" i="15"/>
  <c r="CB130" i="15"/>
  <c r="CG130" i="15"/>
  <c r="CD130" i="15"/>
  <c r="CE130" i="15"/>
  <c r="CF130" i="15"/>
  <c r="CK130" i="15"/>
  <c r="CI130" i="15"/>
  <c r="CJ130" i="15"/>
  <c r="CH130" i="15"/>
  <c r="CM130" i="15"/>
  <c r="CC130" i="15"/>
  <c r="CL130" i="15"/>
  <c r="CM194" i="15"/>
  <c r="CC194" i="15"/>
  <c r="CL194" i="15"/>
  <c r="CB194" i="15"/>
  <c r="CG194" i="15"/>
  <c r="CD194" i="15"/>
  <c r="CE194" i="15"/>
  <c r="CF194" i="15"/>
  <c r="CK194" i="15"/>
  <c r="CI194" i="15"/>
  <c r="CJ194" i="15"/>
  <c r="CH194" i="15"/>
  <c r="CC258" i="15"/>
  <c r="CD258" i="15"/>
  <c r="CI258" i="15"/>
  <c r="CJ258" i="15"/>
  <c r="CH258" i="15"/>
  <c r="CM258" i="15"/>
  <c r="CG258" i="15"/>
  <c r="CL258" i="15"/>
  <c r="CB258" i="15"/>
  <c r="CK258" i="15"/>
  <c r="CE258" i="15"/>
  <c r="CF258" i="15"/>
  <c r="CG322" i="15"/>
  <c r="CL322" i="15"/>
  <c r="CJ322" i="15"/>
  <c r="CK322" i="15"/>
  <c r="CE322" i="15"/>
  <c r="CB322" i="15"/>
  <c r="CF322" i="15"/>
  <c r="CD322" i="15"/>
  <c r="CI322" i="15"/>
  <c r="CC322" i="15"/>
  <c r="CH322" i="15"/>
  <c r="CM322" i="15"/>
  <c r="CB418" i="15"/>
  <c r="CF418" i="15"/>
  <c r="CG418" i="15"/>
  <c r="CL418" i="15"/>
  <c r="CK418" i="15"/>
  <c r="CE418" i="15"/>
  <c r="CD418" i="15"/>
  <c r="CI418" i="15"/>
  <c r="CC418" i="15"/>
  <c r="CH418" i="15"/>
  <c r="CM418" i="15"/>
  <c r="CJ418" i="15"/>
  <c r="CB482" i="15"/>
  <c r="CF482" i="15"/>
  <c r="CG482" i="15"/>
  <c r="CL482" i="15"/>
  <c r="CK482" i="15"/>
  <c r="CE482" i="15"/>
  <c r="CD482" i="15"/>
  <c r="CI482" i="15"/>
  <c r="CC482" i="15"/>
  <c r="CH482" i="15"/>
  <c r="CM482" i="15"/>
  <c r="CJ482" i="15"/>
  <c r="CB546" i="15"/>
  <c r="CF546" i="15"/>
  <c r="CG546" i="15"/>
  <c r="CL546" i="15"/>
  <c r="CK546" i="15"/>
  <c r="CE546" i="15"/>
  <c r="CD546" i="15"/>
  <c r="CI546" i="15"/>
  <c r="CC546" i="15"/>
  <c r="CH546" i="15"/>
  <c r="CM546" i="15"/>
  <c r="CJ546" i="15"/>
  <c r="O523" i="15"/>
  <c r="CF523" i="15"/>
  <c r="CD523" i="15"/>
  <c r="CI523" i="15"/>
  <c r="CC523" i="15"/>
  <c r="CH523" i="15"/>
  <c r="CM523" i="15"/>
  <c r="CB523" i="15"/>
  <c r="CJ523" i="15"/>
  <c r="CG523" i="15"/>
  <c r="CL523" i="15"/>
  <c r="CK523" i="15"/>
  <c r="CE523" i="15"/>
  <c r="P481" i="15"/>
  <c r="CG481" i="15"/>
  <c r="CL481" i="15"/>
  <c r="CK481" i="15"/>
  <c r="CE481" i="15"/>
  <c r="CD481" i="15"/>
  <c r="CI481" i="15"/>
  <c r="CC481" i="15"/>
  <c r="CH481" i="15"/>
  <c r="CM481" i="15"/>
  <c r="CB481" i="15"/>
  <c r="CJ481" i="15"/>
  <c r="CF481" i="15"/>
  <c r="N35" i="15"/>
  <c r="CC35" i="15"/>
  <c r="CH35" i="15"/>
  <c r="CM35" i="15"/>
  <c r="CB35" i="15"/>
  <c r="CG35" i="15"/>
  <c r="CL35" i="15"/>
  <c r="CF35" i="15"/>
  <c r="CK35" i="15"/>
  <c r="CE35" i="15"/>
  <c r="CJ35" i="15"/>
  <c r="CD35" i="15"/>
  <c r="CI35" i="15"/>
  <c r="N99" i="15"/>
  <c r="CD99" i="15"/>
  <c r="CI99" i="15"/>
  <c r="CJ99" i="15"/>
  <c r="CC99" i="15"/>
  <c r="CH99" i="15"/>
  <c r="CM99" i="15"/>
  <c r="CG99" i="15"/>
  <c r="CL99" i="15"/>
  <c r="CB99" i="15"/>
  <c r="CK99" i="15"/>
  <c r="CE99" i="15"/>
  <c r="CF99" i="15"/>
  <c r="N163" i="15"/>
  <c r="CM163" i="15"/>
  <c r="CC163" i="15"/>
  <c r="CD163" i="15"/>
  <c r="CB163" i="15"/>
  <c r="CG163" i="15"/>
  <c r="CH163" i="15"/>
  <c r="CE163" i="15"/>
  <c r="CF163" i="15"/>
  <c r="CK163" i="15"/>
  <c r="CI163" i="15"/>
  <c r="CJ163" i="15"/>
  <c r="CL163" i="15"/>
  <c r="CI227" i="15"/>
  <c r="CC227" i="15"/>
  <c r="CM227" i="15"/>
  <c r="CB227" i="15"/>
  <c r="CG227" i="15"/>
  <c r="CD227" i="15"/>
  <c r="CF227" i="15"/>
  <c r="CK227" i="15"/>
  <c r="CH227" i="15"/>
  <c r="CE227" i="15"/>
  <c r="CJ227" i="15"/>
  <c r="CL227" i="15"/>
  <c r="CH291" i="15"/>
  <c r="CM291" i="15"/>
  <c r="CK291" i="15"/>
  <c r="CL291" i="15"/>
  <c r="CB291" i="15"/>
  <c r="CC291" i="15"/>
  <c r="CE291" i="15"/>
  <c r="CF291" i="15"/>
  <c r="CG291" i="15"/>
  <c r="CD291" i="15"/>
  <c r="CI291" i="15"/>
  <c r="CJ291" i="15"/>
  <c r="Q355" i="15"/>
  <c r="CG355" i="15"/>
  <c r="CL355" i="15"/>
  <c r="CB355" i="15"/>
  <c r="CK355" i="15"/>
  <c r="CE355" i="15"/>
  <c r="CF355" i="15"/>
  <c r="CD355" i="15"/>
  <c r="CI355" i="15"/>
  <c r="CC355" i="15"/>
  <c r="CH355" i="15"/>
  <c r="CM355" i="15"/>
  <c r="CJ355" i="15"/>
  <c r="CF435" i="15"/>
  <c r="CG435" i="15"/>
  <c r="CL435" i="15"/>
  <c r="CJ435" i="15"/>
  <c r="CK435" i="15"/>
  <c r="CE435" i="15"/>
  <c r="CD435" i="15"/>
  <c r="CI435" i="15"/>
  <c r="CC435" i="15"/>
  <c r="CH435" i="15"/>
  <c r="CM435" i="15"/>
  <c r="CB435" i="15"/>
  <c r="CF503" i="15"/>
  <c r="CK503" i="15"/>
  <c r="CE503" i="15"/>
  <c r="CD503" i="15"/>
  <c r="CI503" i="15"/>
  <c r="CC503" i="15"/>
  <c r="CH503" i="15"/>
  <c r="CM503" i="15"/>
  <c r="CJ503" i="15"/>
  <c r="CG503" i="15"/>
  <c r="CL503" i="15"/>
  <c r="CB503" i="15"/>
  <c r="CJ489" i="15"/>
  <c r="CB489" i="15"/>
  <c r="CG489" i="15"/>
  <c r="CL489" i="15"/>
  <c r="CD489" i="15"/>
  <c r="CI489" i="15"/>
  <c r="CH489" i="15"/>
  <c r="CE489" i="15"/>
  <c r="CC489" i="15"/>
  <c r="CM489" i="15"/>
  <c r="CF489" i="15"/>
  <c r="CK489" i="15"/>
  <c r="CB36" i="15"/>
  <c r="CI36" i="15"/>
  <c r="CD36" i="15"/>
  <c r="CC36" i="15"/>
  <c r="CJ36" i="15"/>
  <c r="CL36" i="15"/>
  <c r="CE36" i="15"/>
  <c r="CG36" i="15"/>
  <c r="CM36" i="15"/>
  <c r="CK36" i="15"/>
  <c r="CF36" i="15"/>
  <c r="CH36" i="15"/>
  <c r="CD100" i="15"/>
  <c r="CI100" i="15"/>
  <c r="CJ100" i="15"/>
  <c r="CC100" i="15"/>
  <c r="CH100" i="15"/>
  <c r="CM100" i="15"/>
  <c r="CG100" i="15"/>
  <c r="CL100" i="15"/>
  <c r="CB100" i="15"/>
  <c r="CK100" i="15"/>
  <c r="CE100" i="15"/>
  <c r="CF100" i="15"/>
  <c r="CM164" i="15"/>
  <c r="CC164" i="15"/>
  <c r="CH164" i="15"/>
  <c r="CB164" i="15"/>
  <c r="CG164" i="15"/>
  <c r="CL164" i="15"/>
  <c r="CE164" i="15"/>
  <c r="CF164" i="15"/>
  <c r="CK164" i="15"/>
  <c r="CI164" i="15"/>
  <c r="CJ164" i="15"/>
  <c r="CD164" i="15"/>
  <c r="CH228" i="15"/>
  <c r="CM228" i="15"/>
  <c r="CC228" i="15"/>
  <c r="CL228" i="15"/>
  <c r="CB228" i="15"/>
  <c r="CG228" i="15"/>
  <c r="CE228" i="15"/>
  <c r="CF228" i="15"/>
  <c r="CK228" i="15"/>
  <c r="CD228" i="15"/>
  <c r="CI228" i="15"/>
  <c r="CJ228" i="15"/>
  <c r="CH292" i="15"/>
  <c r="CM292" i="15"/>
  <c r="CC292" i="15"/>
  <c r="CL292" i="15"/>
  <c r="CB292" i="15"/>
  <c r="CG292" i="15"/>
  <c r="CE292" i="15"/>
  <c r="CF292" i="15"/>
  <c r="CK292" i="15"/>
  <c r="CD292" i="15"/>
  <c r="CI292" i="15"/>
  <c r="CJ292" i="15"/>
  <c r="CD372" i="15"/>
  <c r="CI372" i="15"/>
  <c r="CJ372" i="15"/>
  <c r="CC372" i="15"/>
  <c r="CH372" i="15"/>
  <c r="CM372" i="15"/>
  <c r="CG372" i="15"/>
  <c r="CL372" i="15"/>
  <c r="CB372" i="15"/>
  <c r="CK372" i="15"/>
  <c r="CE372" i="15"/>
  <c r="CF372" i="15"/>
  <c r="CG436" i="15"/>
  <c r="CL436" i="15"/>
  <c r="CK436" i="15"/>
  <c r="CE436" i="15"/>
  <c r="CD436" i="15"/>
  <c r="CI436" i="15"/>
  <c r="CC436" i="15"/>
  <c r="CH436" i="15"/>
  <c r="CM436" i="15"/>
  <c r="CJ436" i="15"/>
  <c r="CF436" i="15"/>
  <c r="CB436" i="15"/>
  <c r="CD500" i="15"/>
  <c r="CI500" i="15"/>
  <c r="CG500" i="15"/>
  <c r="CL500" i="15"/>
  <c r="CE500" i="15"/>
  <c r="CC500" i="15"/>
  <c r="CM500" i="15"/>
  <c r="CK500" i="15"/>
  <c r="CH500" i="15"/>
  <c r="CJ500" i="15"/>
  <c r="CF500" i="15"/>
  <c r="CB500" i="15"/>
  <c r="N564" i="15"/>
  <c r="CK564" i="15"/>
  <c r="CE564" i="15"/>
  <c r="CD564" i="15"/>
  <c r="CI564" i="15"/>
  <c r="CC564" i="15"/>
  <c r="CH564" i="15"/>
  <c r="CM564" i="15"/>
  <c r="CG564" i="15"/>
  <c r="CL564" i="15"/>
  <c r="CJ564" i="15"/>
  <c r="CF564" i="15"/>
  <c r="CB564" i="15"/>
  <c r="CB485" i="15"/>
  <c r="CC485" i="15"/>
  <c r="CH485" i="15"/>
  <c r="CM485" i="15"/>
  <c r="CG485" i="15"/>
  <c r="CL485" i="15"/>
  <c r="CK485" i="15"/>
  <c r="CE485" i="15"/>
  <c r="CJ485" i="15"/>
  <c r="CD485" i="15"/>
  <c r="CI485" i="15"/>
  <c r="CF485" i="15"/>
  <c r="CF33" i="15"/>
  <c r="CK33" i="15"/>
  <c r="CI33" i="15"/>
  <c r="CJ33" i="15"/>
  <c r="CD33" i="15"/>
  <c r="CM33" i="15"/>
  <c r="CC33" i="15"/>
  <c r="CH33" i="15"/>
  <c r="CE33" i="15"/>
  <c r="CB33" i="15"/>
  <c r="CG33" i="15"/>
  <c r="CL33" i="15"/>
  <c r="CK97" i="15"/>
  <c r="CE97" i="15"/>
  <c r="CJ97" i="15"/>
  <c r="CD97" i="15"/>
  <c r="CI97" i="15"/>
  <c r="CB97" i="15"/>
  <c r="CC97" i="15"/>
  <c r="CH97" i="15"/>
  <c r="CM97" i="15"/>
  <c r="CG97" i="15"/>
  <c r="CL97" i="15"/>
  <c r="CF97" i="15"/>
  <c r="CI161" i="15"/>
  <c r="CJ161" i="15"/>
  <c r="CD161" i="15"/>
  <c r="CM161" i="15"/>
  <c r="CC161" i="15"/>
  <c r="CH161" i="15"/>
  <c r="CB161" i="15"/>
  <c r="CG161" i="15"/>
  <c r="CL161" i="15"/>
  <c r="CE161" i="15"/>
  <c r="CF161" i="15"/>
  <c r="CK161" i="15"/>
  <c r="N225" i="15"/>
  <c r="CM225" i="15"/>
  <c r="CC225" i="15"/>
  <c r="CH225" i="15"/>
  <c r="CB225" i="15"/>
  <c r="CG225" i="15"/>
  <c r="CL225" i="15"/>
  <c r="CE225" i="15"/>
  <c r="CF225" i="15"/>
  <c r="CK225" i="15"/>
  <c r="CI225" i="15"/>
  <c r="CJ225" i="15"/>
  <c r="CD225" i="15"/>
  <c r="CD289" i="15"/>
  <c r="CI289" i="15"/>
  <c r="CJ289" i="15"/>
  <c r="CH289" i="15"/>
  <c r="CM289" i="15"/>
  <c r="CC289" i="15"/>
  <c r="CL289" i="15"/>
  <c r="CB289" i="15"/>
  <c r="CG289" i="15"/>
  <c r="CE289" i="15"/>
  <c r="CF289" i="15"/>
  <c r="CK289" i="15"/>
  <c r="CK353" i="15"/>
  <c r="CE353" i="15"/>
  <c r="CJ353" i="15"/>
  <c r="CD353" i="15"/>
  <c r="CI353" i="15"/>
  <c r="CC353" i="15"/>
  <c r="CH353" i="15"/>
  <c r="CM353" i="15"/>
  <c r="CG353" i="15"/>
  <c r="CL353" i="15"/>
  <c r="CF353" i="15"/>
  <c r="CB353" i="15"/>
  <c r="BS568" i="15"/>
  <c r="CD568" i="15"/>
  <c r="CI568" i="15"/>
  <c r="CC568" i="15"/>
  <c r="CH568" i="15"/>
  <c r="CM568" i="15"/>
  <c r="CG568" i="15"/>
  <c r="CL568" i="15"/>
  <c r="CK568" i="15"/>
  <c r="CE568" i="15"/>
  <c r="CJ568" i="15"/>
  <c r="CF568" i="15"/>
  <c r="CB568" i="15"/>
  <c r="BR189" i="15"/>
  <c r="CM189" i="15"/>
  <c r="CC189" i="15"/>
  <c r="CH189" i="15"/>
  <c r="CB189" i="15"/>
  <c r="CG189" i="15"/>
  <c r="CL189" i="15"/>
  <c r="CE189" i="15"/>
  <c r="CF189" i="15"/>
  <c r="CK189" i="15"/>
  <c r="CI189" i="15"/>
  <c r="CJ189" i="15"/>
  <c r="CD189" i="15"/>
  <c r="BS397" i="15"/>
  <c r="CE397" i="15"/>
  <c r="CL397" i="15"/>
  <c r="CD397" i="15"/>
  <c r="CK397" i="15"/>
  <c r="CM397" i="15"/>
  <c r="CC397" i="15"/>
  <c r="CI397" i="15"/>
  <c r="CH397" i="15"/>
  <c r="CF397" i="15"/>
  <c r="CG397" i="15"/>
  <c r="CJ397" i="15"/>
  <c r="CB397" i="15"/>
  <c r="BR170" i="15"/>
  <c r="CB170" i="15"/>
  <c r="CG170" i="15"/>
  <c r="CD170" i="15"/>
  <c r="CE170" i="15"/>
  <c r="CF170" i="15"/>
  <c r="CK170" i="15"/>
  <c r="CI170" i="15"/>
  <c r="CJ170" i="15"/>
  <c r="CH170" i="15"/>
  <c r="CM170" i="15"/>
  <c r="CC170" i="15"/>
  <c r="CL170" i="15"/>
  <c r="CF394" i="15"/>
  <c r="CD394" i="15"/>
  <c r="CI394" i="15"/>
  <c r="CC394" i="15"/>
  <c r="CH394" i="15"/>
  <c r="CM394" i="15"/>
  <c r="CG394" i="15"/>
  <c r="CL394" i="15"/>
  <c r="CJ394" i="15"/>
  <c r="CK394" i="15"/>
  <c r="CE394" i="15"/>
  <c r="CB394" i="15"/>
  <c r="CF539" i="15"/>
  <c r="CD539" i="15"/>
  <c r="CI539" i="15"/>
  <c r="CC539" i="15"/>
  <c r="CH539" i="15"/>
  <c r="CM539" i="15"/>
  <c r="CJ539" i="15"/>
  <c r="CG539" i="15"/>
  <c r="CL539" i="15"/>
  <c r="CK539" i="15"/>
  <c r="CE539" i="15"/>
  <c r="CB539" i="15"/>
  <c r="CM155" i="15"/>
  <c r="CC155" i="15"/>
  <c r="CD155" i="15"/>
  <c r="CB155" i="15"/>
  <c r="CG155" i="15"/>
  <c r="CH155" i="15"/>
  <c r="CE155" i="15"/>
  <c r="CF155" i="15"/>
  <c r="CK155" i="15"/>
  <c r="CI155" i="15"/>
  <c r="CJ155" i="15"/>
  <c r="CL155" i="15"/>
  <c r="CD363" i="15"/>
  <c r="CI363" i="15"/>
  <c r="CC363" i="15"/>
  <c r="CH363" i="15"/>
  <c r="CM363" i="15"/>
  <c r="CJ363" i="15"/>
  <c r="CG363" i="15"/>
  <c r="CL363" i="15"/>
  <c r="CB363" i="15"/>
  <c r="CK363" i="15"/>
  <c r="CE363" i="15"/>
  <c r="CF363" i="15"/>
  <c r="CD513" i="15"/>
  <c r="CI513" i="15"/>
  <c r="CJ513" i="15"/>
  <c r="CC513" i="15"/>
  <c r="CH513" i="15"/>
  <c r="CM513" i="15"/>
  <c r="CB513" i="15"/>
  <c r="CG513" i="15"/>
  <c r="CL513" i="15"/>
  <c r="CK513" i="15"/>
  <c r="CE513" i="15"/>
  <c r="CF513" i="15"/>
  <c r="CM156" i="15"/>
  <c r="CC156" i="15"/>
  <c r="CH156" i="15"/>
  <c r="CB156" i="15"/>
  <c r="CG156" i="15"/>
  <c r="CE156" i="15"/>
  <c r="CF156" i="15"/>
  <c r="CK156" i="15"/>
  <c r="CI156" i="15"/>
  <c r="CJ156" i="15"/>
  <c r="CD156" i="15"/>
  <c r="CL156" i="15"/>
  <c r="CD428" i="15"/>
  <c r="CI428" i="15"/>
  <c r="CC428" i="15"/>
  <c r="CH428" i="15"/>
  <c r="CM428" i="15"/>
  <c r="CG428" i="15"/>
  <c r="CL428" i="15"/>
  <c r="CK428" i="15"/>
  <c r="CE428" i="15"/>
  <c r="CJ428" i="15"/>
  <c r="CB428" i="15"/>
  <c r="CF428" i="15"/>
  <c r="CC425" i="15"/>
  <c r="CG425" i="15"/>
  <c r="CL425" i="15"/>
  <c r="CD425" i="15"/>
  <c r="CI425" i="15"/>
  <c r="CK425" i="15"/>
  <c r="CH425" i="15"/>
  <c r="CE425" i="15"/>
  <c r="CM425" i="15"/>
  <c r="CB425" i="15"/>
  <c r="CF425" i="15"/>
  <c r="CJ425" i="15"/>
  <c r="CM137" i="15"/>
  <c r="CC137" i="15"/>
  <c r="CH137" i="15"/>
  <c r="CB137" i="15"/>
  <c r="CG137" i="15"/>
  <c r="CL137" i="15"/>
  <c r="CE137" i="15"/>
  <c r="CF137" i="15"/>
  <c r="CK137" i="15"/>
  <c r="CI137" i="15"/>
  <c r="CJ137" i="15"/>
  <c r="CD137" i="15"/>
  <c r="Q361" i="15"/>
  <c r="CC361" i="15"/>
  <c r="CD361" i="15"/>
  <c r="CI361" i="15"/>
  <c r="CH361" i="15"/>
  <c r="CM361" i="15"/>
  <c r="CG361" i="15"/>
  <c r="CL361" i="15"/>
  <c r="CF361" i="15"/>
  <c r="CK361" i="15"/>
  <c r="CE361" i="15"/>
  <c r="CJ361" i="15"/>
  <c r="CB361" i="15"/>
  <c r="BU70" i="15"/>
  <c r="CB70" i="15"/>
  <c r="CG70" i="15"/>
  <c r="CH70" i="15"/>
  <c r="CE70" i="15"/>
  <c r="CF70" i="15"/>
  <c r="CK70" i="15"/>
  <c r="CI70" i="15"/>
  <c r="CJ70" i="15"/>
  <c r="CL70" i="15"/>
  <c r="CM70" i="15"/>
  <c r="CC70" i="15"/>
  <c r="CD70" i="15"/>
  <c r="BS134" i="15"/>
  <c r="CB134" i="15"/>
  <c r="CG134" i="15"/>
  <c r="CD134" i="15"/>
  <c r="CE134" i="15"/>
  <c r="CF134" i="15"/>
  <c r="CK134" i="15"/>
  <c r="CI134" i="15"/>
  <c r="CJ134" i="15"/>
  <c r="CH134" i="15"/>
  <c r="CM134" i="15"/>
  <c r="CC134" i="15"/>
  <c r="CL134" i="15"/>
  <c r="BS198" i="15"/>
  <c r="CM198" i="15"/>
  <c r="CC198" i="15"/>
  <c r="CL198" i="15"/>
  <c r="CB198" i="15"/>
  <c r="CG198" i="15"/>
  <c r="CD198" i="15"/>
  <c r="CE198" i="15"/>
  <c r="CF198" i="15"/>
  <c r="CK198" i="15"/>
  <c r="CI198" i="15"/>
  <c r="CJ198" i="15"/>
  <c r="CH198" i="15"/>
  <c r="CD262" i="15"/>
  <c r="CI262" i="15"/>
  <c r="CJ262" i="15"/>
  <c r="CH262" i="15"/>
  <c r="CM262" i="15"/>
  <c r="CG262" i="15"/>
  <c r="CL262" i="15"/>
  <c r="CB262" i="15"/>
  <c r="CK262" i="15"/>
  <c r="CE262" i="15"/>
  <c r="CF262" i="15"/>
  <c r="CC262" i="15"/>
  <c r="BU326" i="15"/>
  <c r="CF326" i="15"/>
  <c r="CC326" i="15"/>
  <c r="CH326" i="15"/>
  <c r="CM326" i="15"/>
  <c r="CG326" i="15"/>
  <c r="CL326" i="15"/>
  <c r="CJ326" i="15"/>
  <c r="CK326" i="15"/>
  <c r="CE326" i="15"/>
  <c r="CB326" i="15"/>
  <c r="CD326" i="15"/>
  <c r="CI326" i="15"/>
  <c r="BS406" i="15"/>
  <c r="CB406" i="15"/>
  <c r="CF406" i="15"/>
  <c r="CK406" i="15"/>
  <c r="CE406" i="15"/>
  <c r="CJ406" i="15"/>
  <c r="CD406" i="15"/>
  <c r="CI406" i="15"/>
  <c r="CC406" i="15"/>
  <c r="CH406" i="15"/>
  <c r="CM406" i="15"/>
  <c r="CG406" i="15"/>
  <c r="CL406" i="15"/>
  <c r="BS502" i="15"/>
  <c r="CB502" i="15"/>
  <c r="CF502" i="15"/>
  <c r="CK502" i="15"/>
  <c r="CE502" i="15"/>
  <c r="CJ502" i="15"/>
  <c r="CD502" i="15"/>
  <c r="CI502" i="15"/>
  <c r="CC502" i="15"/>
  <c r="CH502" i="15"/>
  <c r="CM502" i="15"/>
  <c r="CG502" i="15"/>
  <c r="CL502" i="15"/>
  <c r="BS566" i="15"/>
  <c r="CB566" i="15"/>
  <c r="CF566" i="15"/>
  <c r="CK566" i="15"/>
  <c r="CE566" i="15"/>
  <c r="CJ566" i="15"/>
  <c r="CD566" i="15"/>
  <c r="CI566" i="15"/>
  <c r="CC566" i="15"/>
  <c r="CH566" i="15"/>
  <c r="CM566" i="15"/>
  <c r="CG566" i="15"/>
  <c r="CL566" i="15"/>
  <c r="BS559" i="15"/>
  <c r="CF559" i="15"/>
  <c r="CC559" i="15"/>
  <c r="CH559" i="15"/>
  <c r="CM559" i="15"/>
  <c r="CJ559" i="15"/>
  <c r="CG559" i="15"/>
  <c r="CL559" i="15"/>
  <c r="CB559" i="15"/>
  <c r="CK559" i="15"/>
  <c r="CE559" i="15"/>
  <c r="CD559" i="15"/>
  <c r="CI559" i="15"/>
  <c r="BS541" i="15"/>
  <c r="CG541" i="15"/>
  <c r="CL541" i="15"/>
  <c r="CK541" i="15"/>
  <c r="CE541" i="15"/>
  <c r="CD541" i="15"/>
  <c r="CI541" i="15"/>
  <c r="CC541" i="15"/>
  <c r="CH541" i="15"/>
  <c r="CM541" i="15"/>
  <c r="CJ541" i="15"/>
  <c r="CB541" i="15"/>
  <c r="CF541" i="15"/>
  <c r="O63" i="15"/>
  <c r="CB63" i="15"/>
  <c r="CG63" i="15"/>
  <c r="CL63" i="15"/>
  <c r="CE63" i="15"/>
  <c r="CF63" i="15"/>
  <c r="CK63" i="15"/>
  <c r="CI63" i="15"/>
  <c r="CJ63" i="15"/>
  <c r="CD63" i="15"/>
  <c r="CM63" i="15"/>
  <c r="CC63" i="15"/>
  <c r="CH63" i="15"/>
  <c r="BS127" i="15"/>
  <c r="CD127" i="15"/>
  <c r="CI127" i="15"/>
  <c r="CJ127" i="15"/>
  <c r="CC127" i="15"/>
  <c r="CH127" i="15"/>
  <c r="CM127" i="15"/>
  <c r="CG127" i="15"/>
  <c r="CL127" i="15"/>
  <c r="CB127" i="15"/>
  <c r="CK127" i="15"/>
  <c r="CE127" i="15"/>
  <c r="CF127" i="15"/>
  <c r="BS207" i="15"/>
  <c r="CI207" i="15"/>
  <c r="CJ207" i="15"/>
  <c r="CL207" i="15"/>
  <c r="CM207" i="15"/>
  <c r="CC207" i="15"/>
  <c r="CD207" i="15"/>
  <c r="CB207" i="15"/>
  <c r="CG207" i="15"/>
  <c r="CH207" i="15"/>
  <c r="CE207" i="15"/>
  <c r="CF207" i="15"/>
  <c r="CK207" i="15"/>
  <c r="BU303" i="15"/>
  <c r="CD303" i="15"/>
  <c r="CI303" i="15"/>
  <c r="CJ303" i="15"/>
  <c r="CH303" i="15"/>
  <c r="CM303" i="15"/>
  <c r="CK303" i="15"/>
  <c r="CL303" i="15"/>
  <c r="CB303" i="15"/>
  <c r="CC303" i="15"/>
  <c r="CE303" i="15"/>
  <c r="CF303" i="15"/>
  <c r="CG303" i="15"/>
  <c r="BS431" i="15"/>
  <c r="CF431" i="15"/>
  <c r="CC431" i="15"/>
  <c r="CH431" i="15"/>
  <c r="CM431" i="15"/>
  <c r="CG431" i="15"/>
  <c r="CL431" i="15"/>
  <c r="CJ431" i="15"/>
  <c r="CK431" i="15"/>
  <c r="CE431" i="15"/>
  <c r="CD431" i="15"/>
  <c r="CI431" i="15"/>
  <c r="CB431" i="15"/>
  <c r="BS587" i="15"/>
  <c r="CF587" i="15"/>
  <c r="CJ587" i="15"/>
  <c r="CD587" i="15"/>
  <c r="CI587" i="15"/>
  <c r="CC587" i="15"/>
  <c r="CH587" i="15"/>
  <c r="CM587" i="15"/>
  <c r="CG587" i="15"/>
  <c r="CL587" i="15"/>
  <c r="CB587" i="15"/>
  <c r="CK587" i="15"/>
  <c r="CE587" i="15"/>
  <c r="BU72" i="15"/>
  <c r="CE72" i="15"/>
  <c r="CF72" i="15"/>
  <c r="CK72" i="15"/>
  <c r="CM72" i="15"/>
  <c r="CC72" i="15"/>
  <c r="CH72" i="15"/>
  <c r="CJ72" i="15"/>
  <c r="CG72" i="15"/>
  <c r="CI72" i="15"/>
  <c r="CD72" i="15"/>
  <c r="CB72" i="15"/>
  <c r="CL72" i="15"/>
  <c r="BS200" i="15"/>
  <c r="CM200" i="15"/>
  <c r="CC200" i="15"/>
  <c r="CH200" i="15"/>
  <c r="CB200" i="15"/>
  <c r="CG200" i="15"/>
  <c r="CL200" i="15"/>
  <c r="CE200" i="15"/>
  <c r="CF200" i="15"/>
  <c r="CK200" i="15"/>
  <c r="CI200" i="15"/>
  <c r="CJ200" i="15"/>
  <c r="CD200" i="15"/>
  <c r="BU328" i="15"/>
  <c r="CD328" i="15"/>
  <c r="CI328" i="15"/>
  <c r="CJ328" i="15"/>
  <c r="CC328" i="15"/>
  <c r="CH328" i="15"/>
  <c r="CM328" i="15"/>
  <c r="CG328" i="15"/>
  <c r="CL328" i="15"/>
  <c r="CB328" i="15"/>
  <c r="CK328" i="15"/>
  <c r="CE328" i="15"/>
  <c r="CF328" i="15"/>
  <c r="N488" i="15"/>
  <c r="CK488" i="15"/>
  <c r="CE488" i="15"/>
  <c r="CD488" i="15"/>
  <c r="CI488" i="15"/>
  <c r="CC488" i="15"/>
  <c r="CH488" i="15"/>
  <c r="CM488" i="15"/>
  <c r="CG488" i="15"/>
  <c r="CL488" i="15"/>
  <c r="CF488" i="15"/>
  <c r="CJ488" i="15"/>
  <c r="CB488" i="15"/>
  <c r="BS521" i="15"/>
  <c r="CC521" i="15"/>
  <c r="CH521" i="15"/>
  <c r="CM521" i="15"/>
  <c r="CG521" i="15"/>
  <c r="CL521" i="15"/>
  <c r="CK521" i="15"/>
  <c r="CE521" i="15"/>
  <c r="CJ521" i="15"/>
  <c r="CD521" i="15"/>
  <c r="CI521" i="15"/>
  <c r="CB521" i="15"/>
  <c r="CF521" i="15"/>
  <c r="BR157" i="15"/>
  <c r="CE157" i="15"/>
  <c r="CF157" i="15"/>
  <c r="CK157" i="15"/>
  <c r="CI157" i="15"/>
  <c r="CJ157" i="15"/>
  <c r="CD157" i="15"/>
  <c r="CM157" i="15"/>
  <c r="CC157" i="15"/>
  <c r="CH157" i="15"/>
  <c r="CB157" i="15"/>
  <c r="CG157" i="15"/>
  <c r="CL157" i="15"/>
  <c r="BU333" i="15"/>
  <c r="CC333" i="15"/>
  <c r="CH333" i="15"/>
  <c r="CM333" i="15"/>
  <c r="CG333" i="15"/>
  <c r="CL333" i="15"/>
  <c r="CF333" i="15"/>
  <c r="CK333" i="15"/>
  <c r="CE333" i="15"/>
  <c r="CJ333" i="15"/>
  <c r="CD333" i="15"/>
  <c r="CI333" i="15"/>
  <c r="CB333" i="15"/>
  <c r="BU58" i="15"/>
  <c r="CB58" i="15"/>
  <c r="CG58" i="15"/>
  <c r="CH58" i="15"/>
  <c r="CE58" i="15"/>
  <c r="CF58" i="15"/>
  <c r="CK58" i="15"/>
  <c r="CI58" i="15"/>
  <c r="CJ58" i="15"/>
  <c r="CL58" i="15"/>
  <c r="CM58" i="15"/>
  <c r="CC58" i="15"/>
  <c r="CD58" i="15"/>
  <c r="BS250" i="15"/>
  <c r="CH250" i="15"/>
  <c r="CM250" i="15"/>
  <c r="CG250" i="15"/>
  <c r="CL250" i="15"/>
  <c r="CB250" i="15"/>
  <c r="CK250" i="15"/>
  <c r="CE250" i="15"/>
  <c r="CF250" i="15"/>
  <c r="CC250" i="15"/>
  <c r="CD250" i="15"/>
  <c r="CI250" i="15"/>
  <c r="CJ250" i="15"/>
  <c r="BS426" i="15"/>
  <c r="CB426" i="15"/>
  <c r="CF426" i="15"/>
  <c r="CD426" i="15"/>
  <c r="CI426" i="15"/>
  <c r="CC426" i="15"/>
  <c r="CH426" i="15"/>
  <c r="CM426" i="15"/>
  <c r="CJ426" i="15"/>
  <c r="CG426" i="15"/>
  <c r="CL426" i="15"/>
  <c r="CK426" i="15"/>
  <c r="CE426" i="15"/>
  <c r="BS495" i="15"/>
  <c r="CF495" i="15"/>
  <c r="CJ495" i="15"/>
  <c r="CC495" i="15"/>
  <c r="CH495" i="15"/>
  <c r="CM495" i="15"/>
  <c r="CB495" i="15"/>
  <c r="CG495" i="15"/>
  <c r="CL495" i="15"/>
  <c r="CK495" i="15"/>
  <c r="CE495" i="15"/>
  <c r="CD495" i="15"/>
  <c r="CI495" i="15"/>
  <c r="CB75" i="15"/>
  <c r="CG75" i="15"/>
  <c r="CL75" i="15"/>
  <c r="CE75" i="15"/>
  <c r="CF75" i="15"/>
  <c r="CK75" i="15"/>
  <c r="CI75" i="15"/>
  <c r="CJ75" i="15"/>
  <c r="CD75" i="15"/>
  <c r="CM75" i="15"/>
  <c r="CC75" i="15"/>
  <c r="CH75" i="15"/>
  <c r="CH283" i="15"/>
  <c r="CM283" i="15"/>
  <c r="CK283" i="15"/>
  <c r="CL283" i="15"/>
  <c r="CB283" i="15"/>
  <c r="CC283" i="15"/>
  <c r="CE283" i="15"/>
  <c r="CF283" i="15"/>
  <c r="CG283" i="15"/>
  <c r="CD283" i="15"/>
  <c r="CI283" i="15"/>
  <c r="CJ283" i="15"/>
  <c r="CF511" i="15"/>
  <c r="CC511" i="15"/>
  <c r="CH511" i="15"/>
  <c r="CM511" i="15"/>
  <c r="CG511" i="15"/>
  <c r="CL511" i="15"/>
  <c r="CK511" i="15"/>
  <c r="CE511" i="15"/>
  <c r="CB511" i="15"/>
  <c r="CD511" i="15"/>
  <c r="CI511" i="15"/>
  <c r="CJ511" i="15"/>
  <c r="CD124" i="15"/>
  <c r="CI124" i="15"/>
  <c r="CJ124" i="15"/>
  <c r="CC124" i="15"/>
  <c r="CH124" i="15"/>
  <c r="CM124" i="15"/>
  <c r="CG124" i="15"/>
  <c r="CL124" i="15"/>
  <c r="CB124" i="15"/>
  <c r="CK124" i="15"/>
  <c r="CE124" i="15"/>
  <c r="CF124" i="15"/>
  <c r="CD316" i="15"/>
  <c r="CI316" i="15"/>
  <c r="CJ316" i="15"/>
  <c r="CC316" i="15"/>
  <c r="CH316" i="15"/>
  <c r="CM316" i="15"/>
  <c r="CG316" i="15"/>
  <c r="CL316" i="15"/>
  <c r="CB316" i="15"/>
  <c r="CK316" i="15"/>
  <c r="CE316" i="15"/>
  <c r="CF316" i="15"/>
  <c r="CG524" i="15"/>
  <c r="CL524" i="15"/>
  <c r="CD524" i="15"/>
  <c r="CI524" i="15"/>
  <c r="CH524" i="15"/>
  <c r="CE524" i="15"/>
  <c r="CC524" i="15"/>
  <c r="CM524" i="15"/>
  <c r="CK524" i="15"/>
  <c r="CF524" i="15"/>
  <c r="CJ524" i="15"/>
  <c r="CB524" i="15"/>
  <c r="CE57" i="15"/>
  <c r="CF57" i="15"/>
  <c r="CK57" i="15"/>
  <c r="CI57" i="15"/>
  <c r="CJ57" i="15"/>
  <c r="CH57" i="15"/>
  <c r="CM57" i="15"/>
  <c r="CC57" i="15"/>
  <c r="CL57" i="15"/>
  <c r="CB57" i="15"/>
  <c r="CG57" i="15"/>
  <c r="CD57" i="15"/>
  <c r="CH249" i="15"/>
  <c r="CM249" i="15"/>
  <c r="CC249" i="15"/>
  <c r="CL249" i="15"/>
  <c r="CB249" i="15"/>
  <c r="CG249" i="15"/>
  <c r="CE249" i="15"/>
  <c r="CF249" i="15"/>
  <c r="CK249" i="15"/>
  <c r="CD249" i="15"/>
  <c r="CI249" i="15"/>
  <c r="CJ249" i="15"/>
  <c r="BZ7" i="15"/>
  <c r="BZ6" i="15"/>
  <c r="CO7" i="15"/>
  <c r="CO6" i="15"/>
  <c r="CT7" i="15"/>
  <c r="BW6" i="15"/>
  <c r="CY6" i="15"/>
  <c r="BX7" i="15"/>
  <c r="CS7" i="15"/>
  <c r="CV7" i="15"/>
  <c r="CF415" i="15"/>
  <c r="CJ415" i="15"/>
  <c r="CC415" i="15"/>
  <c r="CH415" i="15"/>
  <c r="CM415" i="15"/>
  <c r="CG415" i="15"/>
  <c r="CL415" i="15"/>
  <c r="CB415" i="15"/>
  <c r="CK415" i="15"/>
  <c r="CE415" i="15"/>
  <c r="CD415" i="15"/>
  <c r="CI415" i="15"/>
  <c r="BS88" i="15"/>
  <c r="CD88" i="15"/>
  <c r="CI88" i="15"/>
  <c r="CJ88" i="15"/>
  <c r="CC88" i="15"/>
  <c r="CH88" i="15"/>
  <c r="CM88" i="15"/>
  <c r="CG88" i="15"/>
  <c r="CL88" i="15"/>
  <c r="CB88" i="15"/>
  <c r="CK88" i="15"/>
  <c r="CE88" i="15"/>
  <c r="CF88" i="15"/>
  <c r="BR10" i="15"/>
  <c r="CC10" i="15"/>
  <c r="CH10" i="15"/>
  <c r="CI10" i="15"/>
  <c r="CB10" i="15"/>
  <c r="CG10" i="15"/>
  <c r="CL10" i="15"/>
  <c r="CF10" i="15"/>
  <c r="CK10" i="15"/>
  <c r="CM10" i="15"/>
  <c r="CJ10" i="15"/>
  <c r="CD10" i="15"/>
  <c r="CE10" i="15"/>
  <c r="BR186" i="15"/>
  <c r="CM186" i="15"/>
  <c r="CC186" i="15"/>
  <c r="CL186" i="15"/>
  <c r="CB186" i="15"/>
  <c r="CG186" i="15"/>
  <c r="CD186" i="15"/>
  <c r="CE186" i="15"/>
  <c r="CF186" i="15"/>
  <c r="CK186" i="15"/>
  <c r="CI186" i="15"/>
  <c r="CJ186" i="15"/>
  <c r="CH186" i="15"/>
  <c r="CW347" i="15"/>
  <c r="CJ347" i="15"/>
  <c r="CD347" i="15"/>
  <c r="CI347" i="15"/>
  <c r="CC347" i="15"/>
  <c r="CH347" i="15"/>
  <c r="CM347" i="15"/>
  <c r="CG347" i="15"/>
  <c r="CL347" i="15"/>
  <c r="CB347" i="15"/>
  <c r="CK347" i="15"/>
  <c r="CE347" i="15"/>
  <c r="CF347" i="15"/>
  <c r="CI73" i="15"/>
  <c r="CJ73" i="15"/>
  <c r="CH73" i="15"/>
  <c r="CM73" i="15"/>
  <c r="CC73" i="15"/>
  <c r="CL73" i="15"/>
  <c r="CB73" i="15"/>
  <c r="CG73" i="15"/>
  <c r="CD73" i="15"/>
  <c r="CE73" i="15"/>
  <c r="CF73" i="15"/>
  <c r="CK73" i="15"/>
  <c r="CB462" i="15"/>
  <c r="CF462" i="15"/>
  <c r="CC462" i="15"/>
  <c r="CH462" i="15"/>
  <c r="CM462" i="15"/>
  <c r="CG462" i="15"/>
  <c r="CL462" i="15"/>
  <c r="CK462" i="15"/>
  <c r="CE462" i="15"/>
  <c r="CJ462" i="15"/>
  <c r="CD462" i="15"/>
  <c r="CI462" i="15"/>
  <c r="O135" i="15"/>
  <c r="CM135" i="15"/>
  <c r="CC135" i="15"/>
  <c r="CD135" i="15"/>
  <c r="CB135" i="15"/>
  <c r="CG135" i="15"/>
  <c r="CE135" i="15"/>
  <c r="CF135" i="15"/>
  <c r="CK135" i="15"/>
  <c r="CI135" i="15"/>
  <c r="CJ135" i="15"/>
  <c r="CL135" i="15"/>
  <c r="CH135" i="15"/>
  <c r="CG263" i="15"/>
  <c r="CL263" i="15"/>
  <c r="CB263" i="15"/>
  <c r="CC263" i="15"/>
  <c r="CE263" i="15"/>
  <c r="CF263" i="15"/>
  <c r="CD263" i="15"/>
  <c r="CI263" i="15"/>
  <c r="CJ263" i="15"/>
  <c r="CH263" i="15"/>
  <c r="CM263" i="15"/>
  <c r="CK263" i="15"/>
  <c r="CF487" i="15"/>
  <c r="CK487" i="15"/>
  <c r="CE487" i="15"/>
  <c r="CD487" i="15"/>
  <c r="CI487" i="15"/>
  <c r="CB487" i="15"/>
  <c r="CC487" i="15"/>
  <c r="CH487" i="15"/>
  <c r="CM487" i="15"/>
  <c r="CG487" i="15"/>
  <c r="CL487" i="15"/>
  <c r="CJ487" i="15"/>
  <c r="CC16" i="15"/>
  <c r="CH16" i="15"/>
  <c r="CM16" i="15"/>
  <c r="CB16" i="15"/>
  <c r="CG16" i="15"/>
  <c r="CL16" i="15"/>
  <c r="CF16" i="15"/>
  <c r="CK16" i="15"/>
  <c r="CE16" i="15"/>
  <c r="CJ16" i="15"/>
  <c r="CD16" i="15"/>
  <c r="CI16" i="15"/>
  <c r="CL272" i="15"/>
  <c r="CB272" i="15"/>
  <c r="CG272" i="15"/>
  <c r="CE272" i="15"/>
  <c r="CF272" i="15"/>
  <c r="CK272" i="15"/>
  <c r="CD272" i="15"/>
  <c r="CI272" i="15"/>
  <c r="CJ272" i="15"/>
  <c r="CH272" i="15"/>
  <c r="CM272" i="15"/>
  <c r="CC272" i="15"/>
  <c r="CD336" i="15"/>
  <c r="CI336" i="15"/>
  <c r="CJ336" i="15"/>
  <c r="CC336" i="15"/>
  <c r="CH336" i="15"/>
  <c r="CM336" i="15"/>
  <c r="CG336" i="15"/>
  <c r="CL336" i="15"/>
  <c r="CB336" i="15"/>
  <c r="CK336" i="15"/>
  <c r="CE336" i="15"/>
  <c r="CF336" i="15"/>
  <c r="N85" i="15"/>
  <c r="CB85" i="15"/>
  <c r="CG85" i="15"/>
  <c r="CM85" i="15"/>
  <c r="CF85" i="15"/>
  <c r="CK85" i="15"/>
  <c r="CD85" i="15"/>
  <c r="CE85" i="15"/>
  <c r="CJ85" i="15"/>
  <c r="CH85" i="15"/>
  <c r="CI85" i="15"/>
  <c r="CC85" i="15"/>
  <c r="CL85" i="15"/>
  <c r="CM213" i="15"/>
  <c r="CC213" i="15"/>
  <c r="CH213" i="15"/>
  <c r="CB213" i="15"/>
  <c r="CG213" i="15"/>
  <c r="CL213" i="15"/>
  <c r="CE213" i="15"/>
  <c r="CF213" i="15"/>
  <c r="CK213" i="15"/>
  <c r="CI213" i="15"/>
  <c r="CJ213" i="15"/>
  <c r="CD213" i="15"/>
  <c r="CC22" i="15"/>
  <c r="CH22" i="15"/>
  <c r="CI22" i="15"/>
  <c r="CB22" i="15"/>
  <c r="CG22" i="15"/>
  <c r="CL22" i="15"/>
  <c r="CF22" i="15"/>
  <c r="CK22" i="15"/>
  <c r="CM22" i="15"/>
  <c r="CJ22" i="15"/>
  <c r="CD22" i="15"/>
  <c r="CE22" i="15"/>
  <c r="CD98" i="15"/>
  <c r="CI98" i="15"/>
  <c r="CF98" i="15"/>
  <c r="CC98" i="15"/>
  <c r="CH98" i="15"/>
  <c r="CM98" i="15"/>
  <c r="CG98" i="15"/>
  <c r="CL98" i="15"/>
  <c r="CJ98" i="15"/>
  <c r="CK98" i="15"/>
  <c r="CE98" i="15"/>
  <c r="CB98" i="15"/>
  <c r="CL290" i="15"/>
  <c r="CB290" i="15"/>
  <c r="CK290" i="15"/>
  <c r="CC290" i="15"/>
  <c r="CE290" i="15"/>
  <c r="CF290" i="15"/>
  <c r="CD290" i="15"/>
  <c r="CI290" i="15"/>
  <c r="CJ290" i="15"/>
  <c r="CH290" i="15"/>
  <c r="CM290" i="15"/>
  <c r="CG290" i="15"/>
  <c r="CG386" i="15"/>
  <c r="CL386" i="15"/>
  <c r="CJ386" i="15"/>
  <c r="CK386" i="15"/>
  <c r="CE386" i="15"/>
  <c r="CB386" i="15"/>
  <c r="CF386" i="15"/>
  <c r="CD386" i="15"/>
  <c r="CI386" i="15"/>
  <c r="CC386" i="15"/>
  <c r="CH386" i="15"/>
  <c r="CM386" i="15"/>
  <c r="CB514" i="15"/>
  <c r="CF514" i="15"/>
  <c r="CG514" i="15"/>
  <c r="CL514" i="15"/>
  <c r="CK514" i="15"/>
  <c r="CE514" i="15"/>
  <c r="CD514" i="15"/>
  <c r="CI514" i="15"/>
  <c r="CC514" i="15"/>
  <c r="CH514" i="15"/>
  <c r="CM514" i="15"/>
  <c r="CJ514" i="15"/>
  <c r="N581" i="15"/>
  <c r="CG581" i="15"/>
  <c r="CL581" i="15"/>
  <c r="CK581" i="15"/>
  <c r="CE581" i="15"/>
  <c r="CJ581" i="15"/>
  <c r="CD581" i="15"/>
  <c r="CI581" i="15"/>
  <c r="CC581" i="15"/>
  <c r="CH581" i="15"/>
  <c r="CM581" i="15"/>
  <c r="CB581" i="15"/>
  <c r="CF581" i="15"/>
  <c r="O195" i="15"/>
  <c r="CM195" i="15"/>
  <c r="CC195" i="15"/>
  <c r="CD195" i="15"/>
  <c r="CB195" i="15"/>
  <c r="CG195" i="15"/>
  <c r="CH195" i="15"/>
  <c r="CE195" i="15"/>
  <c r="CF195" i="15"/>
  <c r="CK195" i="15"/>
  <c r="CI195" i="15"/>
  <c r="CJ195" i="15"/>
  <c r="CL195" i="15"/>
  <c r="CG323" i="15"/>
  <c r="CL323" i="15"/>
  <c r="CB323" i="15"/>
  <c r="CK323" i="15"/>
  <c r="CE323" i="15"/>
  <c r="CF323" i="15"/>
  <c r="CD323" i="15"/>
  <c r="CI323" i="15"/>
  <c r="CC323" i="15"/>
  <c r="CH323" i="15"/>
  <c r="CM323" i="15"/>
  <c r="CJ323" i="15"/>
  <c r="N467" i="15"/>
  <c r="CF467" i="15"/>
  <c r="CJ467" i="15"/>
  <c r="CG467" i="15"/>
  <c r="CL467" i="15"/>
  <c r="CK467" i="15"/>
  <c r="CE467" i="15"/>
  <c r="CD467" i="15"/>
  <c r="CI467" i="15"/>
  <c r="CC467" i="15"/>
  <c r="CH467" i="15"/>
  <c r="CM467" i="15"/>
  <c r="CB467" i="15"/>
  <c r="CM196" i="15"/>
  <c r="CC196" i="15"/>
  <c r="CH196" i="15"/>
  <c r="CB196" i="15"/>
  <c r="CG196" i="15"/>
  <c r="CL196" i="15"/>
  <c r="CE196" i="15"/>
  <c r="CF196" i="15"/>
  <c r="CK196" i="15"/>
  <c r="CI196" i="15"/>
  <c r="CJ196" i="15"/>
  <c r="CD196" i="15"/>
  <c r="CH596" i="15"/>
  <c r="CL596" i="15"/>
  <c r="CC596" i="15"/>
  <c r="CD596" i="15"/>
  <c r="CE596" i="15"/>
  <c r="CG596" i="15"/>
  <c r="CJ596" i="15"/>
  <c r="CK596" i="15"/>
  <c r="CF596" i="15"/>
  <c r="CM596" i="15"/>
  <c r="CI596" i="15"/>
  <c r="CB596" i="15"/>
  <c r="CI129" i="15"/>
  <c r="CJ129" i="15"/>
  <c r="CD129" i="15"/>
  <c r="CM129" i="15"/>
  <c r="CC129" i="15"/>
  <c r="CH129" i="15"/>
  <c r="CB129" i="15"/>
  <c r="CG129" i="15"/>
  <c r="CL129" i="15"/>
  <c r="CE129" i="15"/>
  <c r="CF129" i="15"/>
  <c r="CK129" i="15"/>
  <c r="BT47" i="15"/>
  <c r="CB47" i="15"/>
  <c r="CG47" i="15"/>
  <c r="CL47" i="15"/>
  <c r="CE47" i="15"/>
  <c r="CF47" i="15"/>
  <c r="CK47" i="15"/>
  <c r="CI47" i="15"/>
  <c r="CJ47" i="15"/>
  <c r="CD47" i="15"/>
  <c r="CM47" i="15"/>
  <c r="CC47" i="15"/>
  <c r="CH47" i="15"/>
  <c r="CB74" i="15"/>
  <c r="CG74" i="15"/>
  <c r="CH74" i="15"/>
  <c r="CE74" i="15"/>
  <c r="CF74" i="15"/>
  <c r="CK74" i="15"/>
  <c r="CI74" i="15"/>
  <c r="CJ74" i="15"/>
  <c r="CL74" i="15"/>
  <c r="CM74" i="15"/>
  <c r="CC74" i="15"/>
  <c r="CD74" i="15"/>
  <c r="CF475" i="15"/>
  <c r="CJ475" i="15"/>
  <c r="CD475" i="15"/>
  <c r="CI475" i="15"/>
  <c r="CC475" i="15"/>
  <c r="CH475" i="15"/>
  <c r="CM475" i="15"/>
  <c r="CB475" i="15"/>
  <c r="CG475" i="15"/>
  <c r="CL475" i="15"/>
  <c r="CK475" i="15"/>
  <c r="CE475" i="15"/>
  <c r="CE41" i="15"/>
  <c r="CF41" i="15"/>
  <c r="CK41" i="15"/>
  <c r="CI41" i="15"/>
  <c r="CJ41" i="15"/>
  <c r="CH41" i="15"/>
  <c r="CM41" i="15"/>
  <c r="CC41" i="15"/>
  <c r="CL41" i="15"/>
  <c r="CB41" i="15"/>
  <c r="CG41" i="15"/>
  <c r="CD41" i="15"/>
  <c r="Q14" i="15"/>
  <c r="CC14" i="15"/>
  <c r="CH14" i="15"/>
  <c r="CI14" i="15"/>
  <c r="CB14" i="15"/>
  <c r="CG14" i="15"/>
  <c r="CL14" i="15"/>
  <c r="CF14" i="15"/>
  <c r="CK14" i="15"/>
  <c r="CM14" i="15"/>
  <c r="CJ14" i="15"/>
  <c r="CD14" i="15"/>
  <c r="CE14" i="15"/>
  <c r="Q294" i="15"/>
  <c r="CL294" i="15"/>
  <c r="CB294" i="15"/>
  <c r="CK294" i="15"/>
  <c r="CE294" i="15"/>
  <c r="CF294" i="15"/>
  <c r="CC294" i="15"/>
  <c r="CD294" i="15"/>
  <c r="CI294" i="15"/>
  <c r="CJ294" i="15"/>
  <c r="CH294" i="15"/>
  <c r="CM294" i="15"/>
  <c r="CG294" i="15"/>
  <c r="BS598" i="15"/>
  <c r="CL598" i="15"/>
  <c r="CH598" i="15"/>
  <c r="CD598" i="15"/>
  <c r="CE598" i="15"/>
  <c r="CJ598" i="15"/>
  <c r="CK598" i="15"/>
  <c r="CF598" i="15"/>
  <c r="CG598" i="15"/>
  <c r="CB598" i="15"/>
  <c r="CC598" i="15"/>
  <c r="CM598" i="15"/>
  <c r="CI598" i="15"/>
  <c r="BS95" i="15"/>
  <c r="CD95" i="15"/>
  <c r="CI95" i="15"/>
  <c r="CJ95" i="15"/>
  <c r="CC95" i="15"/>
  <c r="CH95" i="15"/>
  <c r="CM95" i="15"/>
  <c r="CG95" i="15"/>
  <c r="CL95" i="15"/>
  <c r="CB95" i="15"/>
  <c r="CK95" i="15"/>
  <c r="CE95" i="15"/>
  <c r="CF95" i="15"/>
  <c r="BS264" i="15"/>
  <c r="CE264" i="15"/>
  <c r="CF264" i="15"/>
  <c r="CK264" i="15"/>
  <c r="CD264" i="15"/>
  <c r="CI264" i="15"/>
  <c r="CJ264" i="15"/>
  <c r="CH264" i="15"/>
  <c r="CM264" i="15"/>
  <c r="CC264" i="15"/>
  <c r="CL264" i="15"/>
  <c r="CB264" i="15"/>
  <c r="CG264" i="15"/>
  <c r="BS552" i="15"/>
  <c r="CC552" i="15"/>
  <c r="CH552" i="15"/>
  <c r="CM552" i="15"/>
  <c r="CK552" i="15"/>
  <c r="CE552" i="15"/>
  <c r="CD552" i="15"/>
  <c r="CL552" i="15"/>
  <c r="CI552" i="15"/>
  <c r="CG552" i="15"/>
  <c r="CF552" i="15"/>
  <c r="CJ552" i="15"/>
  <c r="CB552" i="15"/>
  <c r="CB38" i="15"/>
  <c r="CG38" i="15"/>
  <c r="CH38" i="15"/>
  <c r="CE38" i="15"/>
  <c r="CF38" i="15"/>
  <c r="CK38" i="15"/>
  <c r="CI38" i="15"/>
  <c r="CJ38" i="15"/>
  <c r="CL38" i="15"/>
  <c r="CM38" i="15"/>
  <c r="CC38" i="15"/>
  <c r="CD38" i="15"/>
  <c r="P412" i="15"/>
  <c r="CD412" i="15"/>
  <c r="CI412" i="15"/>
  <c r="CC412" i="15"/>
  <c r="CH412" i="15"/>
  <c r="CM412" i="15"/>
  <c r="CG412" i="15"/>
  <c r="CL412" i="15"/>
  <c r="CK412" i="15"/>
  <c r="CE412" i="15"/>
  <c r="CJ412" i="15"/>
  <c r="CF412" i="15"/>
  <c r="CB412" i="15"/>
  <c r="CU6" i="15"/>
  <c r="CU7" i="15"/>
  <c r="P255" i="15"/>
  <c r="CE255" i="15"/>
  <c r="CF255" i="15"/>
  <c r="CG255" i="15"/>
  <c r="CD255" i="15"/>
  <c r="CI255" i="15"/>
  <c r="CJ255" i="15"/>
  <c r="CH255" i="15"/>
  <c r="CM255" i="15"/>
  <c r="CK255" i="15"/>
  <c r="CL255" i="15"/>
  <c r="CB255" i="15"/>
  <c r="CC255" i="15"/>
  <c r="BS383" i="15"/>
  <c r="CJ383" i="15"/>
  <c r="CK383" i="15"/>
  <c r="CE383" i="15"/>
  <c r="CF383" i="15"/>
  <c r="CD383" i="15"/>
  <c r="CI383" i="15"/>
  <c r="CC383" i="15"/>
  <c r="CH383" i="15"/>
  <c r="CM383" i="15"/>
  <c r="CG383" i="15"/>
  <c r="CL383" i="15"/>
  <c r="CB383" i="15"/>
  <c r="BS555" i="15"/>
  <c r="CF555" i="15"/>
  <c r="CD555" i="15"/>
  <c r="CI555" i="15"/>
  <c r="CB555" i="15"/>
  <c r="CC555" i="15"/>
  <c r="CH555" i="15"/>
  <c r="CM555" i="15"/>
  <c r="CG555" i="15"/>
  <c r="CL555" i="15"/>
  <c r="CK555" i="15"/>
  <c r="CE555" i="15"/>
  <c r="CJ555" i="15"/>
  <c r="O56" i="15"/>
  <c r="CE56" i="15"/>
  <c r="CF56" i="15"/>
  <c r="CK56" i="15"/>
  <c r="CM56" i="15"/>
  <c r="CC56" i="15"/>
  <c r="CH56" i="15"/>
  <c r="CJ56" i="15"/>
  <c r="CG56" i="15"/>
  <c r="CI56" i="15"/>
  <c r="CD56" i="15"/>
  <c r="CB56" i="15"/>
  <c r="CL56" i="15"/>
  <c r="BR184" i="15"/>
  <c r="CM184" i="15"/>
  <c r="CC184" i="15"/>
  <c r="CH184" i="15"/>
  <c r="CB184" i="15"/>
  <c r="CG184" i="15"/>
  <c r="CL184" i="15"/>
  <c r="CE184" i="15"/>
  <c r="CF184" i="15"/>
  <c r="CK184" i="15"/>
  <c r="CI184" i="15"/>
  <c r="CJ184" i="15"/>
  <c r="CD184" i="15"/>
  <c r="BU376" i="15"/>
  <c r="CD376" i="15"/>
  <c r="CI376" i="15"/>
  <c r="CJ376" i="15"/>
  <c r="CC376" i="15"/>
  <c r="CH376" i="15"/>
  <c r="CM376" i="15"/>
  <c r="CG376" i="15"/>
  <c r="CL376" i="15"/>
  <c r="CB376" i="15"/>
  <c r="CK376" i="15"/>
  <c r="CE376" i="15"/>
  <c r="CF376" i="15"/>
  <c r="CC504" i="15"/>
  <c r="CH504" i="15"/>
  <c r="CM504" i="15"/>
  <c r="CK504" i="15"/>
  <c r="CE504" i="15"/>
  <c r="CI504" i="15"/>
  <c r="CG504" i="15"/>
  <c r="CD504" i="15"/>
  <c r="CL504" i="15"/>
  <c r="CF504" i="15"/>
  <c r="CJ504" i="15"/>
  <c r="CB504" i="15"/>
  <c r="CJ565" i="15"/>
  <c r="CD565" i="15"/>
  <c r="CI565" i="15"/>
  <c r="CB565" i="15"/>
  <c r="CG565" i="15"/>
  <c r="CL565" i="15"/>
  <c r="CK565" i="15"/>
  <c r="CH565" i="15"/>
  <c r="CF565" i="15"/>
  <c r="CE565" i="15"/>
  <c r="CC565" i="15"/>
  <c r="CM565" i="15"/>
  <c r="P173" i="15"/>
  <c r="CM173" i="15"/>
  <c r="CC173" i="15"/>
  <c r="CH173" i="15"/>
  <c r="CB173" i="15"/>
  <c r="CG173" i="15"/>
  <c r="CL173" i="15"/>
  <c r="CE173" i="15"/>
  <c r="CF173" i="15"/>
  <c r="CK173" i="15"/>
  <c r="CI173" i="15"/>
  <c r="CJ173" i="15"/>
  <c r="CD173" i="15"/>
  <c r="BU365" i="15"/>
  <c r="CG365" i="15"/>
  <c r="CL365" i="15"/>
  <c r="CF365" i="15"/>
  <c r="CK365" i="15"/>
  <c r="CE365" i="15"/>
  <c r="CJ365" i="15"/>
  <c r="CB365" i="15"/>
  <c r="CD365" i="15"/>
  <c r="CI365" i="15"/>
  <c r="CC365" i="15"/>
  <c r="CH365" i="15"/>
  <c r="CM365" i="15"/>
  <c r="BS138" i="15"/>
  <c r="CB138" i="15"/>
  <c r="CG138" i="15"/>
  <c r="CD138" i="15"/>
  <c r="CE138" i="15"/>
  <c r="CF138" i="15"/>
  <c r="CK138" i="15"/>
  <c r="CI138" i="15"/>
  <c r="CJ138" i="15"/>
  <c r="CH138" i="15"/>
  <c r="CM138" i="15"/>
  <c r="CC138" i="15"/>
  <c r="CL138" i="15"/>
  <c r="BU314" i="15"/>
  <c r="CF314" i="15"/>
  <c r="CD314" i="15"/>
  <c r="CI314" i="15"/>
  <c r="CC314" i="15"/>
  <c r="CH314" i="15"/>
  <c r="CM314" i="15"/>
  <c r="CG314" i="15"/>
  <c r="CL314" i="15"/>
  <c r="CJ314" i="15"/>
  <c r="CK314" i="15"/>
  <c r="CE314" i="15"/>
  <c r="CB314" i="15"/>
  <c r="CB490" i="15"/>
  <c r="CF490" i="15"/>
  <c r="CD490" i="15"/>
  <c r="CI490" i="15"/>
  <c r="CC490" i="15"/>
  <c r="CH490" i="15"/>
  <c r="CM490" i="15"/>
  <c r="CJ490" i="15"/>
  <c r="CG490" i="15"/>
  <c r="CL490" i="15"/>
  <c r="CK490" i="15"/>
  <c r="CE490" i="15"/>
  <c r="CJ509" i="15"/>
  <c r="CB509" i="15"/>
  <c r="CD509" i="15"/>
  <c r="CI509" i="15"/>
  <c r="CG509" i="15"/>
  <c r="CL509" i="15"/>
  <c r="CE509" i="15"/>
  <c r="CC509" i="15"/>
  <c r="CM509" i="15"/>
  <c r="CK509" i="15"/>
  <c r="CH509" i="15"/>
  <c r="CF509" i="15"/>
  <c r="CM139" i="15"/>
  <c r="CC139" i="15"/>
  <c r="CD139" i="15"/>
  <c r="CB139" i="15"/>
  <c r="CG139" i="15"/>
  <c r="CH139" i="15"/>
  <c r="CE139" i="15"/>
  <c r="CF139" i="15"/>
  <c r="CK139" i="15"/>
  <c r="CI139" i="15"/>
  <c r="CJ139" i="15"/>
  <c r="CL139" i="15"/>
  <c r="CJ315" i="15"/>
  <c r="CD315" i="15"/>
  <c r="CI315" i="15"/>
  <c r="CC315" i="15"/>
  <c r="CH315" i="15"/>
  <c r="CM315" i="15"/>
  <c r="CG315" i="15"/>
  <c r="CL315" i="15"/>
  <c r="CB315" i="15"/>
  <c r="CK315" i="15"/>
  <c r="CE315" i="15"/>
  <c r="CF315" i="15"/>
  <c r="CF491" i="15"/>
  <c r="CJ491" i="15"/>
  <c r="CD491" i="15"/>
  <c r="CI491" i="15"/>
  <c r="CC491" i="15"/>
  <c r="CH491" i="15"/>
  <c r="CM491" i="15"/>
  <c r="CG491" i="15"/>
  <c r="CL491" i="15"/>
  <c r="CK491" i="15"/>
  <c r="CE491" i="15"/>
  <c r="CB491" i="15"/>
  <c r="CD92" i="15"/>
  <c r="CI92" i="15"/>
  <c r="CJ92" i="15"/>
  <c r="CC92" i="15"/>
  <c r="CH92" i="15"/>
  <c r="CM92" i="15"/>
  <c r="CG92" i="15"/>
  <c r="CL92" i="15"/>
  <c r="CB92" i="15"/>
  <c r="CK92" i="15"/>
  <c r="CE92" i="15"/>
  <c r="CF92" i="15"/>
  <c r="CL268" i="15"/>
  <c r="CB268" i="15"/>
  <c r="CG268" i="15"/>
  <c r="CE268" i="15"/>
  <c r="CF268" i="15"/>
  <c r="CD268" i="15"/>
  <c r="CI268" i="15"/>
  <c r="CJ268" i="15"/>
  <c r="CH268" i="15"/>
  <c r="CM268" i="15"/>
  <c r="CC268" i="15"/>
  <c r="CK268" i="15"/>
  <c r="CG492" i="15"/>
  <c r="CD492" i="15"/>
  <c r="CI492" i="15"/>
  <c r="CH492" i="15"/>
  <c r="CM492" i="15"/>
  <c r="CC492" i="15"/>
  <c r="CL492" i="15"/>
  <c r="CK492" i="15"/>
  <c r="CE492" i="15"/>
  <c r="CJ492" i="15"/>
  <c r="CF492" i="15"/>
  <c r="CB492" i="15"/>
  <c r="CJ25" i="15"/>
  <c r="CD25" i="15"/>
  <c r="CM25" i="15"/>
  <c r="CC25" i="15"/>
  <c r="CH25" i="15"/>
  <c r="CE25" i="15"/>
  <c r="CB25" i="15"/>
  <c r="CG25" i="15"/>
  <c r="CL25" i="15"/>
  <c r="CF25" i="15"/>
  <c r="CK25" i="15"/>
  <c r="CI25" i="15"/>
  <c r="CE185" i="15"/>
  <c r="CF185" i="15"/>
  <c r="CK185" i="15"/>
  <c r="CI185" i="15"/>
  <c r="CJ185" i="15"/>
  <c r="CD185" i="15"/>
  <c r="CM185" i="15"/>
  <c r="CC185" i="15"/>
  <c r="CH185" i="15"/>
  <c r="CB185" i="15"/>
  <c r="CG185" i="15"/>
  <c r="CL185" i="15"/>
  <c r="CB393" i="15"/>
  <c r="CC393" i="15"/>
  <c r="CH393" i="15"/>
  <c r="CM393" i="15"/>
  <c r="CK393" i="15"/>
  <c r="CE393" i="15"/>
  <c r="CD393" i="15"/>
  <c r="CJ393" i="15"/>
  <c r="CL393" i="15"/>
  <c r="CI393" i="15"/>
  <c r="CG393" i="15"/>
  <c r="CF393" i="15"/>
  <c r="CD94" i="15"/>
  <c r="CI94" i="15"/>
  <c r="CF94" i="15"/>
  <c r="CC94" i="15"/>
  <c r="CH94" i="15"/>
  <c r="CM94" i="15"/>
  <c r="CG94" i="15"/>
  <c r="CL94" i="15"/>
  <c r="CJ94" i="15"/>
  <c r="CK94" i="15"/>
  <c r="CE94" i="15"/>
  <c r="CB94" i="15"/>
  <c r="CB158" i="15"/>
  <c r="CG158" i="15"/>
  <c r="CD158" i="15"/>
  <c r="CE158" i="15"/>
  <c r="CF158" i="15"/>
  <c r="CK158" i="15"/>
  <c r="CI158" i="15"/>
  <c r="CJ158" i="15"/>
  <c r="CH158" i="15"/>
  <c r="CM158" i="15"/>
  <c r="CC158" i="15"/>
  <c r="CL158" i="15"/>
  <c r="CM222" i="15"/>
  <c r="CC222" i="15"/>
  <c r="CL222" i="15"/>
  <c r="CB222" i="15"/>
  <c r="CG222" i="15"/>
  <c r="CD222" i="15"/>
  <c r="CE222" i="15"/>
  <c r="CF222" i="15"/>
  <c r="CK222" i="15"/>
  <c r="CI222" i="15"/>
  <c r="CJ222" i="15"/>
  <c r="CH222" i="15"/>
  <c r="CE286" i="15"/>
  <c r="CF286" i="15"/>
  <c r="CC286" i="15"/>
  <c r="CD286" i="15"/>
  <c r="CI286" i="15"/>
  <c r="CJ286" i="15"/>
  <c r="CH286" i="15"/>
  <c r="CM286" i="15"/>
  <c r="CG286" i="15"/>
  <c r="CL286" i="15"/>
  <c r="CB286" i="15"/>
  <c r="CK286" i="15"/>
  <c r="P350" i="15"/>
  <c r="CF350" i="15"/>
  <c r="CK350" i="15"/>
  <c r="CE350" i="15"/>
  <c r="CB350" i="15"/>
  <c r="CD350" i="15"/>
  <c r="CI350" i="15"/>
  <c r="CC350" i="15"/>
  <c r="CH350" i="15"/>
  <c r="CM350" i="15"/>
  <c r="CG350" i="15"/>
  <c r="CL350" i="15"/>
  <c r="CJ350" i="15"/>
  <c r="CB446" i="15"/>
  <c r="CF446" i="15"/>
  <c r="CC446" i="15"/>
  <c r="CH446" i="15"/>
  <c r="CM446" i="15"/>
  <c r="CG446" i="15"/>
  <c r="CL446" i="15"/>
  <c r="CK446" i="15"/>
  <c r="CE446" i="15"/>
  <c r="CJ446" i="15"/>
  <c r="CD446" i="15"/>
  <c r="CI446" i="15"/>
  <c r="CB510" i="15"/>
  <c r="CF510" i="15"/>
  <c r="CC510" i="15"/>
  <c r="CH510" i="15"/>
  <c r="CM510" i="15"/>
  <c r="CG510" i="15"/>
  <c r="CL510" i="15"/>
  <c r="CK510" i="15"/>
  <c r="CE510" i="15"/>
  <c r="CJ510" i="15"/>
  <c r="CD510" i="15"/>
  <c r="CI510" i="15"/>
  <c r="Q574" i="15"/>
  <c r="CB574" i="15"/>
  <c r="CC574" i="15"/>
  <c r="CH574" i="15"/>
  <c r="CM574" i="15"/>
  <c r="CG574" i="15"/>
  <c r="CL574" i="15"/>
  <c r="CF574" i="15"/>
  <c r="CK574" i="15"/>
  <c r="CE574" i="15"/>
  <c r="CJ574" i="15"/>
  <c r="CD574" i="15"/>
  <c r="CI574" i="15"/>
  <c r="CF575" i="15"/>
  <c r="CJ575" i="15"/>
  <c r="CC575" i="15"/>
  <c r="CH575" i="15"/>
  <c r="CM575" i="15"/>
  <c r="CG575" i="15"/>
  <c r="CL575" i="15"/>
  <c r="CK575" i="15"/>
  <c r="CE575" i="15"/>
  <c r="CB575" i="15"/>
  <c r="CD575" i="15"/>
  <c r="CI575" i="15"/>
  <c r="P569" i="15"/>
  <c r="CC569" i="15"/>
  <c r="CH569" i="15"/>
  <c r="CM569" i="15"/>
  <c r="CG569" i="15"/>
  <c r="CL569" i="15"/>
  <c r="CK569" i="15"/>
  <c r="CE569" i="15"/>
  <c r="CD569" i="15"/>
  <c r="CI569" i="15"/>
  <c r="CB569" i="15"/>
  <c r="CJ569" i="15"/>
  <c r="CF569" i="15"/>
  <c r="P55" i="15"/>
  <c r="CB55" i="15"/>
  <c r="CG55" i="15"/>
  <c r="CL55" i="15"/>
  <c r="CE55" i="15"/>
  <c r="CF55" i="15"/>
  <c r="CK55" i="15"/>
  <c r="CI55" i="15"/>
  <c r="CJ55" i="15"/>
  <c r="CD55" i="15"/>
  <c r="CM55" i="15"/>
  <c r="CC55" i="15"/>
  <c r="CH55" i="15"/>
  <c r="CD119" i="15"/>
  <c r="CI119" i="15"/>
  <c r="CJ119" i="15"/>
  <c r="CC119" i="15"/>
  <c r="CH119" i="15"/>
  <c r="CM119" i="15"/>
  <c r="CG119" i="15"/>
  <c r="CL119" i="15"/>
  <c r="CB119" i="15"/>
  <c r="CK119" i="15"/>
  <c r="CE119" i="15"/>
  <c r="CF119" i="15"/>
  <c r="CM183" i="15"/>
  <c r="CC183" i="15"/>
  <c r="CD183" i="15"/>
  <c r="CB183" i="15"/>
  <c r="CG183" i="15"/>
  <c r="CH183" i="15"/>
  <c r="CE183" i="15"/>
  <c r="CF183" i="15"/>
  <c r="CK183" i="15"/>
  <c r="CI183" i="15"/>
  <c r="CJ183" i="15"/>
  <c r="CL183" i="15"/>
  <c r="CE247" i="15"/>
  <c r="CF247" i="15"/>
  <c r="CD247" i="15"/>
  <c r="CI247" i="15"/>
  <c r="CJ247" i="15"/>
  <c r="CH247" i="15"/>
  <c r="CM247" i="15"/>
  <c r="CK247" i="15"/>
  <c r="CL247" i="15"/>
  <c r="CB247" i="15"/>
  <c r="CC247" i="15"/>
  <c r="CG247" i="15"/>
  <c r="CE311" i="15"/>
  <c r="CF311" i="15"/>
  <c r="CD311" i="15"/>
  <c r="CI311" i="15"/>
  <c r="CJ311" i="15"/>
  <c r="CL311" i="15"/>
  <c r="CM311" i="15"/>
  <c r="CC311" i="15"/>
  <c r="CG311" i="15"/>
  <c r="CB311" i="15"/>
  <c r="CK311" i="15"/>
  <c r="CH311" i="15"/>
  <c r="CF407" i="15"/>
  <c r="CJ407" i="15"/>
  <c r="CK407" i="15"/>
  <c r="CE407" i="15"/>
  <c r="CD407" i="15"/>
  <c r="CI407" i="15"/>
  <c r="CC407" i="15"/>
  <c r="CH407" i="15"/>
  <c r="CM407" i="15"/>
  <c r="CG407" i="15"/>
  <c r="CL407" i="15"/>
  <c r="CB407" i="15"/>
  <c r="CF471" i="15"/>
  <c r="CJ471" i="15"/>
  <c r="CK471" i="15"/>
  <c r="CE471" i="15"/>
  <c r="CB471" i="15"/>
  <c r="CD471" i="15"/>
  <c r="CI471" i="15"/>
  <c r="CC471" i="15"/>
  <c r="CH471" i="15"/>
  <c r="CM471" i="15"/>
  <c r="CG471" i="15"/>
  <c r="CL471" i="15"/>
  <c r="CF571" i="15"/>
  <c r="CD571" i="15"/>
  <c r="CI571" i="15"/>
  <c r="CJ571" i="15"/>
  <c r="CC571" i="15"/>
  <c r="CH571" i="15"/>
  <c r="CM571" i="15"/>
  <c r="CB571" i="15"/>
  <c r="CG571" i="15"/>
  <c r="CL571" i="15"/>
  <c r="CK571" i="15"/>
  <c r="CE571" i="15"/>
  <c r="CK589" i="15"/>
  <c r="CE589" i="15"/>
  <c r="CJ589" i="15"/>
  <c r="CD589" i="15"/>
  <c r="CI589" i="15"/>
  <c r="CC589" i="15"/>
  <c r="CH589" i="15"/>
  <c r="CM589" i="15"/>
  <c r="CG589" i="15"/>
  <c r="CL589" i="15"/>
  <c r="CB589" i="15"/>
  <c r="CF589" i="15"/>
  <c r="CE64" i="15"/>
  <c r="CF64" i="15"/>
  <c r="CK64" i="15"/>
  <c r="CM64" i="15"/>
  <c r="CC64" i="15"/>
  <c r="CH64" i="15"/>
  <c r="CJ64" i="15"/>
  <c r="CG64" i="15"/>
  <c r="CI64" i="15"/>
  <c r="CD64" i="15"/>
  <c r="CB64" i="15"/>
  <c r="CL64" i="15"/>
  <c r="CB128" i="15"/>
  <c r="CJ128" i="15"/>
  <c r="CL128" i="15"/>
  <c r="CC128" i="15"/>
  <c r="CI128" i="15"/>
  <c r="CG128" i="15"/>
  <c r="CD128" i="15"/>
  <c r="CM128" i="15"/>
  <c r="CK128" i="15"/>
  <c r="CE128" i="15"/>
  <c r="CF128" i="15"/>
  <c r="CH128" i="15"/>
  <c r="CM192" i="15"/>
  <c r="CC192" i="15"/>
  <c r="CH192" i="15"/>
  <c r="CB192" i="15"/>
  <c r="CG192" i="15"/>
  <c r="CL192" i="15"/>
  <c r="CE192" i="15"/>
  <c r="CF192" i="15"/>
  <c r="CK192" i="15"/>
  <c r="CI192" i="15"/>
  <c r="CJ192" i="15"/>
  <c r="CD192" i="15"/>
  <c r="CE256" i="15"/>
  <c r="CF256" i="15"/>
  <c r="CK256" i="15"/>
  <c r="CD256" i="15"/>
  <c r="CI256" i="15"/>
  <c r="CJ256" i="15"/>
  <c r="CH256" i="15"/>
  <c r="CM256" i="15"/>
  <c r="CC256" i="15"/>
  <c r="CL256" i="15"/>
  <c r="CB256" i="15"/>
  <c r="CG256" i="15"/>
  <c r="CD320" i="15"/>
  <c r="CI320" i="15"/>
  <c r="CJ320" i="15"/>
  <c r="CC320" i="15"/>
  <c r="CH320" i="15"/>
  <c r="CM320" i="15"/>
  <c r="CG320" i="15"/>
  <c r="CL320" i="15"/>
  <c r="CB320" i="15"/>
  <c r="CK320" i="15"/>
  <c r="CE320" i="15"/>
  <c r="CF320" i="15"/>
  <c r="CC400" i="15"/>
  <c r="CH400" i="15"/>
  <c r="CM400" i="15"/>
  <c r="CG400" i="15"/>
  <c r="CL400" i="15"/>
  <c r="CK400" i="15"/>
  <c r="CE400" i="15"/>
  <c r="CD400" i="15"/>
  <c r="CI400" i="15"/>
  <c r="CJ400" i="15"/>
  <c r="CB400" i="15"/>
  <c r="CF400" i="15"/>
  <c r="CC464" i="15"/>
  <c r="CH464" i="15"/>
  <c r="CM464" i="15"/>
  <c r="CG464" i="15"/>
  <c r="CL464" i="15"/>
  <c r="CK464" i="15"/>
  <c r="CE464" i="15"/>
  <c r="CD464" i="15"/>
  <c r="CI464" i="15"/>
  <c r="CF464" i="15"/>
  <c r="CJ464" i="15"/>
  <c r="CB464" i="15"/>
  <c r="CK528" i="15"/>
  <c r="CE528" i="15"/>
  <c r="CC528" i="15"/>
  <c r="CH528" i="15"/>
  <c r="CM528" i="15"/>
  <c r="CL528" i="15"/>
  <c r="CI528" i="15"/>
  <c r="CG528" i="15"/>
  <c r="CD528" i="15"/>
  <c r="CJ528" i="15"/>
  <c r="CF528" i="15"/>
  <c r="CB528" i="15"/>
  <c r="CG592" i="15"/>
  <c r="CL592" i="15"/>
  <c r="CK592" i="15"/>
  <c r="CE592" i="15"/>
  <c r="CD592" i="15"/>
  <c r="CI592" i="15"/>
  <c r="CC592" i="15"/>
  <c r="CH592" i="15"/>
  <c r="CM592" i="15"/>
  <c r="CJ592" i="15"/>
  <c r="CF592" i="15"/>
  <c r="CB592" i="15"/>
  <c r="Q593" i="15"/>
  <c r="CK593" i="15"/>
  <c r="CE593" i="15"/>
  <c r="CD593" i="15"/>
  <c r="CI593" i="15"/>
  <c r="CC593" i="15"/>
  <c r="CH593" i="15"/>
  <c r="CM593" i="15"/>
  <c r="CG593" i="15"/>
  <c r="CL593" i="15"/>
  <c r="CJ593" i="15"/>
  <c r="CF593" i="15"/>
  <c r="CB593" i="15"/>
  <c r="CM69" i="15"/>
  <c r="CC69" i="15"/>
  <c r="CL69" i="15"/>
  <c r="CB69" i="15"/>
  <c r="CG69" i="15"/>
  <c r="CD69" i="15"/>
  <c r="CE69" i="15"/>
  <c r="CF69" i="15"/>
  <c r="CK69" i="15"/>
  <c r="CI69" i="15"/>
  <c r="CJ69" i="15"/>
  <c r="CH69" i="15"/>
  <c r="CE133" i="15"/>
  <c r="CF133" i="15"/>
  <c r="CK133" i="15"/>
  <c r="CI133" i="15"/>
  <c r="CJ133" i="15"/>
  <c r="CD133" i="15"/>
  <c r="CM133" i="15"/>
  <c r="CC133" i="15"/>
  <c r="CH133" i="15"/>
  <c r="CB133" i="15"/>
  <c r="CG133" i="15"/>
  <c r="CL133" i="15"/>
  <c r="CE197" i="15"/>
  <c r="CF197" i="15"/>
  <c r="CK197" i="15"/>
  <c r="CI197" i="15"/>
  <c r="CJ197" i="15"/>
  <c r="CD197" i="15"/>
  <c r="CM197" i="15"/>
  <c r="CC197" i="15"/>
  <c r="CH197" i="15"/>
  <c r="CB197" i="15"/>
  <c r="CG197" i="15"/>
  <c r="CL197" i="15"/>
  <c r="CL261" i="15"/>
  <c r="CB261" i="15"/>
  <c r="CG261" i="15"/>
  <c r="CE261" i="15"/>
  <c r="CF261" i="15"/>
  <c r="CK261" i="15"/>
  <c r="CD261" i="15"/>
  <c r="CI261" i="15"/>
  <c r="CJ261" i="15"/>
  <c r="CH261" i="15"/>
  <c r="CM261" i="15"/>
  <c r="CC261" i="15"/>
  <c r="CB325" i="15"/>
  <c r="CC325" i="15"/>
  <c r="CH325" i="15"/>
  <c r="CM325" i="15"/>
  <c r="CG325" i="15"/>
  <c r="CL325" i="15"/>
  <c r="CF325" i="15"/>
  <c r="CK325" i="15"/>
  <c r="CE325" i="15"/>
  <c r="CJ325" i="15"/>
  <c r="CD325" i="15"/>
  <c r="CI325" i="15"/>
  <c r="CJ405" i="15"/>
  <c r="CB405" i="15"/>
  <c r="CG405" i="15"/>
  <c r="CL405" i="15"/>
  <c r="CD405" i="15"/>
  <c r="CI405" i="15"/>
  <c r="CH405" i="15"/>
  <c r="CE405" i="15"/>
  <c r="CF405" i="15"/>
  <c r="CC405" i="15"/>
  <c r="CM405" i="15"/>
  <c r="CK405" i="15"/>
  <c r="N18" i="15"/>
  <c r="CC18" i="15"/>
  <c r="CH18" i="15"/>
  <c r="CI18" i="15"/>
  <c r="CB18" i="15"/>
  <c r="CG18" i="15"/>
  <c r="CL18" i="15"/>
  <c r="CF18" i="15"/>
  <c r="CK18" i="15"/>
  <c r="CM18" i="15"/>
  <c r="CJ18" i="15"/>
  <c r="CD18" i="15"/>
  <c r="CE18" i="15"/>
  <c r="P82" i="15"/>
  <c r="CB82" i="15"/>
  <c r="CG82" i="15"/>
  <c r="CH82" i="15"/>
  <c r="CE82" i="15"/>
  <c r="CF82" i="15"/>
  <c r="CK82" i="15"/>
  <c r="CI82" i="15"/>
  <c r="CJ82" i="15"/>
  <c r="CL82" i="15"/>
  <c r="CM82" i="15"/>
  <c r="CC82" i="15"/>
  <c r="CD82" i="15"/>
  <c r="Q146" i="15"/>
  <c r="CB146" i="15"/>
  <c r="CG146" i="15"/>
  <c r="CD146" i="15"/>
  <c r="CE146" i="15"/>
  <c r="CF146" i="15"/>
  <c r="CK146" i="15"/>
  <c r="CI146" i="15"/>
  <c r="CJ146" i="15"/>
  <c r="CH146" i="15"/>
  <c r="CM146" i="15"/>
  <c r="CC146" i="15"/>
  <c r="CL146" i="15"/>
  <c r="O210" i="15"/>
  <c r="CM210" i="15"/>
  <c r="CC210" i="15"/>
  <c r="CL210" i="15"/>
  <c r="CB210" i="15"/>
  <c r="CG210" i="15"/>
  <c r="CD210" i="15"/>
  <c r="CE210" i="15"/>
  <c r="CF210" i="15"/>
  <c r="CK210" i="15"/>
  <c r="CI210" i="15"/>
  <c r="CJ210" i="15"/>
  <c r="CH210" i="15"/>
  <c r="CC274" i="15"/>
  <c r="CE274" i="15"/>
  <c r="CF274" i="15"/>
  <c r="CD274" i="15"/>
  <c r="CI274" i="15"/>
  <c r="CJ274" i="15"/>
  <c r="CH274" i="15"/>
  <c r="CM274" i="15"/>
  <c r="CG274" i="15"/>
  <c r="CL274" i="15"/>
  <c r="CB274" i="15"/>
  <c r="CK274" i="15"/>
  <c r="CG370" i="15"/>
  <c r="CL370" i="15"/>
  <c r="CJ370" i="15"/>
  <c r="CF370" i="15"/>
  <c r="CK370" i="15"/>
  <c r="CE370" i="15"/>
  <c r="CB370" i="15"/>
  <c r="CD370" i="15"/>
  <c r="CI370" i="15"/>
  <c r="CC370" i="15"/>
  <c r="CH370" i="15"/>
  <c r="CM370" i="15"/>
  <c r="CB434" i="15"/>
  <c r="CF434" i="15"/>
  <c r="CG434" i="15"/>
  <c r="CL434" i="15"/>
  <c r="CK434" i="15"/>
  <c r="CE434" i="15"/>
  <c r="CD434" i="15"/>
  <c r="CI434" i="15"/>
  <c r="CC434" i="15"/>
  <c r="CH434" i="15"/>
  <c r="CM434" i="15"/>
  <c r="CJ434" i="15"/>
  <c r="CB498" i="15"/>
  <c r="CG498" i="15"/>
  <c r="CL498" i="15"/>
  <c r="CF498" i="15"/>
  <c r="CK498" i="15"/>
  <c r="CE498" i="15"/>
  <c r="CD498" i="15"/>
  <c r="CI498" i="15"/>
  <c r="CC498" i="15"/>
  <c r="CH498" i="15"/>
  <c r="CM498" i="15"/>
  <c r="CJ498" i="15"/>
  <c r="CB562" i="15"/>
  <c r="CF562" i="15"/>
  <c r="CG562" i="15"/>
  <c r="CL562" i="15"/>
  <c r="CK562" i="15"/>
  <c r="CE562" i="15"/>
  <c r="CD562" i="15"/>
  <c r="CI562" i="15"/>
  <c r="CC562" i="15"/>
  <c r="CH562" i="15"/>
  <c r="CM562" i="15"/>
  <c r="CJ562" i="15"/>
  <c r="CF551" i="15"/>
  <c r="CK551" i="15"/>
  <c r="CE551" i="15"/>
  <c r="CD551" i="15"/>
  <c r="CI551" i="15"/>
  <c r="CC551" i="15"/>
  <c r="CH551" i="15"/>
  <c r="CM551" i="15"/>
  <c r="CB551" i="15"/>
  <c r="CJ551" i="15"/>
  <c r="CG551" i="15"/>
  <c r="CL551" i="15"/>
  <c r="CJ529" i="15"/>
  <c r="CC529" i="15"/>
  <c r="CH529" i="15"/>
  <c r="CM529" i="15"/>
  <c r="CK529" i="15"/>
  <c r="CE529" i="15"/>
  <c r="CI529" i="15"/>
  <c r="CF529" i="15"/>
  <c r="CG529" i="15"/>
  <c r="CD529" i="15"/>
  <c r="CB529" i="15"/>
  <c r="CL529" i="15"/>
  <c r="CB51" i="15"/>
  <c r="CG51" i="15"/>
  <c r="CL51" i="15"/>
  <c r="CE51" i="15"/>
  <c r="CF51" i="15"/>
  <c r="CK51" i="15"/>
  <c r="CI51" i="15"/>
  <c r="CJ51" i="15"/>
  <c r="CD51" i="15"/>
  <c r="CM51" i="15"/>
  <c r="CC51" i="15"/>
  <c r="CH51" i="15"/>
  <c r="CD115" i="15"/>
  <c r="CI115" i="15"/>
  <c r="CJ115" i="15"/>
  <c r="CC115" i="15"/>
  <c r="CH115" i="15"/>
  <c r="CM115" i="15"/>
  <c r="CG115" i="15"/>
  <c r="CL115" i="15"/>
  <c r="CB115" i="15"/>
  <c r="CK115" i="15"/>
  <c r="CE115" i="15"/>
  <c r="CF115" i="15"/>
  <c r="CM179" i="15"/>
  <c r="CC179" i="15"/>
  <c r="CD179" i="15"/>
  <c r="CB179" i="15"/>
  <c r="CG179" i="15"/>
  <c r="CH179" i="15"/>
  <c r="CE179" i="15"/>
  <c r="CF179" i="15"/>
  <c r="CK179" i="15"/>
  <c r="CI179" i="15"/>
  <c r="CJ179" i="15"/>
  <c r="CL179" i="15"/>
  <c r="CD243" i="15"/>
  <c r="CI243" i="15"/>
  <c r="CJ243" i="15"/>
  <c r="CH243" i="15"/>
  <c r="CM243" i="15"/>
  <c r="CK243" i="15"/>
  <c r="CL243" i="15"/>
  <c r="CB243" i="15"/>
  <c r="CC243" i="15"/>
  <c r="CE243" i="15"/>
  <c r="CF243" i="15"/>
  <c r="CG243" i="15"/>
  <c r="CD307" i="15"/>
  <c r="CI307" i="15"/>
  <c r="CJ307" i="15"/>
  <c r="CH307" i="15"/>
  <c r="CM307" i="15"/>
  <c r="CK307" i="15"/>
  <c r="CL307" i="15"/>
  <c r="CB307" i="15"/>
  <c r="CC307" i="15"/>
  <c r="CE307" i="15"/>
  <c r="CF307" i="15"/>
  <c r="CG307" i="15"/>
  <c r="CG387" i="15"/>
  <c r="CL387" i="15"/>
  <c r="CB387" i="15"/>
  <c r="CK387" i="15"/>
  <c r="CE387" i="15"/>
  <c r="CF387" i="15"/>
  <c r="CJ387" i="15"/>
  <c r="CD387" i="15"/>
  <c r="CI387" i="15"/>
  <c r="CC387" i="15"/>
  <c r="CH387" i="15"/>
  <c r="CM387" i="15"/>
  <c r="CF451" i="15"/>
  <c r="CJ451" i="15"/>
  <c r="CG451" i="15"/>
  <c r="CL451" i="15"/>
  <c r="CK451" i="15"/>
  <c r="CE451" i="15"/>
  <c r="CB451" i="15"/>
  <c r="CD451" i="15"/>
  <c r="CI451" i="15"/>
  <c r="CC451" i="15"/>
  <c r="CH451" i="15"/>
  <c r="CM451" i="15"/>
  <c r="CF527" i="15"/>
  <c r="CC527" i="15"/>
  <c r="CH527" i="15"/>
  <c r="CM527" i="15"/>
  <c r="CJ527" i="15"/>
  <c r="CG527" i="15"/>
  <c r="CL527" i="15"/>
  <c r="CK527" i="15"/>
  <c r="CE527" i="15"/>
  <c r="CB527" i="15"/>
  <c r="CD527" i="15"/>
  <c r="CI527" i="15"/>
  <c r="CJ537" i="15"/>
  <c r="CG537" i="15"/>
  <c r="CL537" i="15"/>
  <c r="CD537" i="15"/>
  <c r="CI537" i="15"/>
  <c r="CC537" i="15"/>
  <c r="CM537" i="15"/>
  <c r="CB537" i="15"/>
  <c r="CK537" i="15"/>
  <c r="CH537" i="15"/>
  <c r="CF537" i="15"/>
  <c r="CE537" i="15"/>
  <c r="CE52" i="15"/>
  <c r="CF52" i="15"/>
  <c r="CK52" i="15"/>
  <c r="CM52" i="15"/>
  <c r="CC52" i="15"/>
  <c r="CH52" i="15"/>
  <c r="CI52" i="15"/>
  <c r="CD52" i="15"/>
  <c r="CB52" i="15"/>
  <c r="CL52" i="15"/>
  <c r="CJ52" i="15"/>
  <c r="CG52" i="15"/>
  <c r="CD116" i="15"/>
  <c r="CI116" i="15"/>
  <c r="CJ116" i="15"/>
  <c r="CC116" i="15"/>
  <c r="CH116" i="15"/>
  <c r="CM116" i="15"/>
  <c r="CG116" i="15"/>
  <c r="CL116" i="15"/>
  <c r="CB116" i="15"/>
  <c r="CK116" i="15"/>
  <c r="CE116" i="15"/>
  <c r="CF116" i="15"/>
  <c r="CM180" i="15"/>
  <c r="CC180" i="15"/>
  <c r="CH180" i="15"/>
  <c r="CB180" i="15"/>
  <c r="CG180" i="15"/>
  <c r="CL180" i="15"/>
  <c r="CE180" i="15"/>
  <c r="CF180" i="15"/>
  <c r="CK180" i="15"/>
  <c r="CI180" i="15"/>
  <c r="CJ180" i="15"/>
  <c r="CD180" i="15"/>
  <c r="CD244" i="15"/>
  <c r="CI244" i="15"/>
  <c r="CJ244" i="15"/>
  <c r="CH244" i="15"/>
  <c r="CM244" i="15"/>
  <c r="CC244" i="15"/>
  <c r="CL244" i="15"/>
  <c r="CB244" i="15"/>
  <c r="CG244" i="15"/>
  <c r="CE244" i="15"/>
  <c r="CF244" i="15"/>
  <c r="CK244" i="15"/>
  <c r="CD308" i="15"/>
  <c r="CI308" i="15"/>
  <c r="CJ308" i="15"/>
  <c r="CH308" i="15"/>
  <c r="CM308" i="15"/>
  <c r="CC308" i="15"/>
  <c r="CL308" i="15"/>
  <c r="CB308" i="15"/>
  <c r="CG308" i="15"/>
  <c r="CE308" i="15"/>
  <c r="CF308" i="15"/>
  <c r="CK308" i="15"/>
  <c r="CD388" i="15"/>
  <c r="CI388" i="15"/>
  <c r="CJ388" i="15"/>
  <c r="CC388" i="15"/>
  <c r="CH388" i="15"/>
  <c r="CM388" i="15"/>
  <c r="CG388" i="15"/>
  <c r="CL388" i="15"/>
  <c r="CB388" i="15"/>
  <c r="CK388" i="15"/>
  <c r="CE388" i="15"/>
  <c r="CF388" i="15"/>
  <c r="CG452" i="15"/>
  <c r="CL452" i="15"/>
  <c r="CK452" i="15"/>
  <c r="CE452" i="15"/>
  <c r="CD452" i="15"/>
  <c r="CI452" i="15"/>
  <c r="CC452" i="15"/>
  <c r="CH452" i="15"/>
  <c r="CM452" i="15"/>
  <c r="CJ452" i="15"/>
  <c r="CF452" i="15"/>
  <c r="CB452" i="15"/>
  <c r="CD516" i="15"/>
  <c r="CI516" i="15"/>
  <c r="CG516" i="15"/>
  <c r="CL516" i="15"/>
  <c r="CK516" i="15"/>
  <c r="CH516" i="15"/>
  <c r="CE516" i="15"/>
  <c r="CC516" i="15"/>
  <c r="CM516" i="15"/>
  <c r="CJ516" i="15"/>
  <c r="CF516" i="15"/>
  <c r="CB516" i="15"/>
  <c r="CK580" i="15"/>
  <c r="CE580" i="15"/>
  <c r="CD580" i="15"/>
  <c r="CI580" i="15"/>
  <c r="CC580" i="15"/>
  <c r="CH580" i="15"/>
  <c r="CM580" i="15"/>
  <c r="CG580" i="15"/>
  <c r="CL580" i="15"/>
  <c r="CJ580" i="15"/>
  <c r="CF580" i="15"/>
  <c r="CB580" i="15"/>
  <c r="CG533" i="15"/>
  <c r="CL533" i="15"/>
  <c r="CK533" i="15"/>
  <c r="CE533" i="15"/>
  <c r="CD533" i="15"/>
  <c r="CI533" i="15"/>
  <c r="CJ533" i="15"/>
  <c r="CC533" i="15"/>
  <c r="CH533" i="15"/>
  <c r="CM533" i="15"/>
  <c r="CB533" i="15"/>
  <c r="CF533" i="15"/>
  <c r="P49" i="15"/>
  <c r="CE49" i="15"/>
  <c r="CF49" i="15"/>
  <c r="CK49" i="15"/>
  <c r="CI49" i="15"/>
  <c r="CJ49" i="15"/>
  <c r="CH49" i="15"/>
  <c r="CM49" i="15"/>
  <c r="CC49" i="15"/>
  <c r="CL49" i="15"/>
  <c r="CB49" i="15"/>
  <c r="CG49" i="15"/>
  <c r="CD49" i="15"/>
  <c r="P113" i="15"/>
  <c r="CC113" i="15"/>
  <c r="CH113" i="15"/>
  <c r="CM113" i="15"/>
  <c r="CG113" i="15"/>
  <c r="CL113" i="15"/>
  <c r="CF113" i="15"/>
  <c r="CK113" i="15"/>
  <c r="CE113" i="15"/>
  <c r="CJ113" i="15"/>
  <c r="CD113" i="15"/>
  <c r="CI113" i="15"/>
  <c r="CB113" i="15"/>
  <c r="N177" i="15"/>
  <c r="CE177" i="15"/>
  <c r="CF177" i="15"/>
  <c r="CK177" i="15"/>
  <c r="CI177" i="15"/>
  <c r="CJ177" i="15"/>
  <c r="CD177" i="15"/>
  <c r="CM177" i="15"/>
  <c r="CC177" i="15"/>
  <c r="CH177" i="15"/>
  <c r="CB177" i="15"/>
  <c r="CG177" i="15"/>
  <c r="CL177" i="15"/>
  <c r="CH241" i="15"/>
  <c r="CM241" i="15"/>
  <c r="CC241" i="15"/>
  <c r="CL241" i="15"/>
  <c r="CB241" i="15"/>
  <c r="CG241" i="15"/>
  <c r="CE241" i="15"/>
  <c r="CF241" i="15"/>
  <c r="CK241" i="15"/>
  <c r="CD241" i="15"/>
  <c r="CI241" i="15"/>
  <c r="CJ241" i="15"/>
  <c r="CH305" i="15"/>
  <c r="CM305" i="15"/>
  <c r="CC305" i="15"/>
  <c r="CL305" i="15"/>
  <c r="CB305" i="15"/>
  <c r="CG305" i="15"/>
  <c r="CE305" i="15"/>
  <c r="CF305" i="15"/>
  <c r="CK305" i="15"/>
  <c r="CD305" i="15"/>
  <c r="CI305" i="15"/>
  <c r="CJ305" i="15"/>
  <c r="CJ417" i="15"/>
  <c r="CD417" i="15"/>
  <c r="CI417" i="15"/>
  <c r="CB417" i="15"/>
  <c r="CG417" i="15"/>
  <c r="CL417" i="15"/>
  <c r="CE417" i="15"/>
  <c r="CF417" i="15"/>
  <c r="CC417" i="15"/>
  <c r="CM417" i="15"/>
  <c r="CK417" i="15"/>
  <c r="CH417" i="15"/>
  <c r="CF29" i="15"/>
  <c r="CK29" i="15"/>
  <c r="CI29" i="15"/>
  <c r="CJ29" i="15"/>
  <c r="CD29" i="15"/>
  <c r="CM29" i="15"/>
  <c r="CC29" i="15"/>
  <c r="CH29" i="15"/>
  <c r="CE29" i="15"/>
  <c r="CB29" i="15"/>
  <c r="CG29" i="15"/>
  <c r="CL29" i="15"/>
  <c r="CH253" i="15"/>
  <c r="CM253" i="15"/>
  <c r="CC253" i="15"/>
  <c r="CL253" i="15"/>
  <c r="CB253" i="15"/>
  <c r="CG253" i="15"/>
  <c r="CE253" i="15"/>
  <c r="CF253" i="15"/>
  <c r="CK253" i="15"/>
  <c r="CD253" i="15"/>
  <c r="CI253" i="15"/>
  <c r="CJ253" i="15"/>
  <c r="BS382" i="15"/>
  <c r="CF382" i="15"/>
  <c r="CK382" i="15"/>
  <c r="CE382" i="15"/>
  <c r="CB382" i="15"/>
  <c r="CD382" i="15"/>
  <c r="CI382" i="15"/>
  <c r="CC382" i="15"/>
  <c r="CH382" i="15"/>
  <c r="CM382" i="15"/>
  <c r="CG382" i="15"/>
  <c r="CL382" i="15"/>
  <c r="CJ382" i="15"/>
  <c r="BS234" i="15"/>
  <c r="CL234" i="15"/>
  <c r="CB234" i="15"/>
  <c r="CK234" i="15"/>
  <c r="CE234" i="15"/>
  <c r="CF234" i="15"/>
  <c r="CC234" i="15"/>
  <c r="CD234" i="15"/>
  <c r="CI234" i="15"/>
  <c r="CJ234" i="15"/>
  <c r="CH234" i="15"/>
  <c r="CM234" i="15"/>
  <c r="CG234" i="15"/>
  <c r="BS458" i="15"/>
  <c r="CB458" i="15"/>
  <c r="CF458" i="15"/>
  <c r="CD458" i="15"/>
  <c r="CI458" i="15"/>
  <c r="CC458" i="15"/>
  <c r="CH458" i="15"/>
  <c r="CM458" i="15"/>
  <c r="CJ458" i="15"/>
  <c r="CG458" i="15"/>
  <c r="CL458" i="15"/>
  <c r="CK458" i="15"/>
  <c r="CE458" i="15"/>
  <c r="CB461" i="15"/>
  <c r="CK461" i="15"/>
  <c r="CE461" i="15"/>
  <c r="CD461" i="15"/>
  <c r="CI461" i="15"/>
  <c r="CC461" i="15"/>
  <c r="CH461" i="15"/>
  <c r="CM461" i="15"/>
  <c r="CJ461" i="15"/>
  <c r="CG461" i="15"/>
  <c r="CL461" i="15"/>
  <c r="CF461" i="15"/>
  <c r="CI203" i="15"/>
  <c r="CJ203" i="15"/>
  <c r="CL203" i="15"/>
  <c r="CM203" i="15"/>
  <c r="CC203" i="15"/>
  <c r="CD203" i="15"/>
  <c r="CB203" i="15"/>
  <c r="CG203" i="15"/>
  <c r="CH203" i="15"/>
  <c r="CE203" i="15"/>
  <c r="CF203" i="15"/>
  <c r="CK203" i="15"/>
  <c r="CF427" i="15"/>
  <c r="CD427" i="15"/>
  <c r="CI427" i="15"/>
  <c r="CC427" i="15"/>
  <c r="CH427" i="15"/>
  <c r="CM427" i="15"/>
  <c r="CB427" i="15"/>
  <c r="CG427" i="15"/>
  <c r="CL427" i="15"/>
  <c r="CK427" i="15"/>
  <c r="CE427" i="15"/>
  <c r="CJ427" i="15"/>
  <c r="CC12" i="15"/>
  <c r="CH12" i="15"/>
  <c r="CM12" i="15"/>
  <c r="CB12" i="15"/>
  <c r="CG12" i="15"/>
  <c r="CL12" i="15"/>
  <c r="CF12" i="15"/>
  <c r="CK12" i="15"/>
  <c r="CE12" i="15"/>
  <c r="CJ12" i="15"/>
  <c r="CD12" i="15"/>
  <c r="CI12" i="15"/>
  <c r="CM204" i="15"/>
  <c r="CC204" i="15"/>
  <c r="CH204" i="15"/>
  <c r="CB204" i="15"/>
  <c r="CG204" i="15"/>
  <c r="CL204" i="15"/>
  <c r="CE204" i="15"/>
  <c r="CF204" i="15"/>
  <c r="CK204" i="15"/>
  <c r="CI204" i="15"/>
  <c r="CJ204" i="15"/>
  <c r="CD204" i="15"/>
  <c r="CD460" i="15"/>
  <c r="CI460" i="15"/>
  <c r="CC460" i="15"/>
  <c r="CH460" i="15"/>
  <c r="CM460" i="15"/>
  <c r="CG460" i="15"/>
  <c r="CL460" i="15"/>
  <c r="CK460" i="15"/>
  <c r="CE460" i="15"/>
  <c r="CJ460" i="15"/>
  <c r="CF460" i="15"/>
  <c r="CB460" i="15"/>
  <c r="CD557" i="15"/>
  <c r="CI557" i="15"/>
  <c r="CC557" i="15"/>
  <c r="CH557" i="15"/>
  <c r="CM557" i="15"/>
  <c r="CG557" i="15"/>
  <c r="CL557" i="15"/>
  <c r="CK557" i="15"/>
  <c r="CE557" i="15"/>
  <c r="CB557" i="15"/>
  <c r="CJ557" i="15"/>
  <c r="CF557" i="15"/>
  <c r="CI217" i="15"/>
  <c r="CJ217" i="15"/>
  <c r="CD217" i="15"/>
  <c r="CM217" i="15"/>
  <c r="CC217" i="15"/>
  <c r="CH217" i="15"/>
  <c r="CB217" i="15"/>
  <c r="CG217" i="15"/>
  <c r="CL217" i="15"/>
  <c r="CE217" i="15"/>
  <c r="CF217" i="15"/>
  <c r="CK217" i="15"/>
  <c r="CJ409" i="15"/>
  <c r="CK409" i="15"/>
  <c r="CE409" i="15"/>
  <c r="CC409" i="15"/>
  <c r="CH409" i="15"/>
  <c r="CM409" i="15"/>
  <c r="CL409" i="15"/>
  <c r="CI409" i="15"/>
  <c r="CB409" i="15"/>
  <c r="CG409" i="15"/>
  <c r="CF409" i="15"/>
  <c r="CD409" i="15"/>
  <c r="BS86" i="15"/>
  <c r="CD86" i="15"/>
  <c r="CI86" i="15"/>
  <c r="CF86" i="15"/>
  <c r="CC86" i="15"/>
  <c r="CH86" i="15"/>
  <c r="CM86" i="15"/>
  <c r="CG86" i="15"/>
  <c r="CL86" i="15"/>
  <c r="CJ86" i="15"/>
  <c r="CK86" i="15"/>
  <c r="CE86" i="15"/>
  <c r="CB86" i="15"/>
  <c r="O150" i="15"/>
  <c r="CB150" i="15"/>
  <c r="CG150" i="15"/>
  <c r="CD150" i="15"/>
  <c r="CE150" i="15"/>
  <c r="CF150" i="15"/>
  <c r="CK150" i="15"/>
  <c r="CI150" i="15"/>
  <c r="CJ150" i="15"/>
  <c r="CH150" i="15"/>
  <c r="CM150" i="15"/>
  <c r="CC150" i="15"/>
  <c r="CL150" i="15"/>
  <c r="P214" i="15"/>
  <c r="CM214" i="15"/>
  <c r="CC214" i="15"/>
  <c r="CL214" i="15"/>
  <c r="CB214" i="15"/>
  <c r="CG214" i="15"/>
  <c r="CD214" i="15"/>
  <c r="CE214" i="15"/>
  <c r="CF214" i="15"/>
  <c r="CK214" i="15"/>
  <c r="CI214" i="15"/>
  <c r="CJ214" i="15"/>
  <c r="CH214" i="15"/>
  <c r="Q278" i="15"/>
  <c r="CE278" i="15"/>
  <c r="CF278" i="15"/>
  <c r="CC278" i="15"/>
  <c r="CD278" i="15"/>
  <c r="CI278" i="15"/>
  <c r="CJ278" i="15"/>
  <c r="CH278" i="15"/>
  <c r="CM278" i="15"/>
  <c r="CG278" i="15"/>
  <c r="CL278" i="15"/>
  <c r="CB278" i="15"/>
  <c r="CK278" i="15"/>
  <c r="P342" i="15"/>
  <c r="CF342" i="15"/>
  <c r="CC342" i="15"/>
  <c r="CH342" i="15"/>
  <c r="CM342" i="15"/>
  <c r="CG342" i="15"/>
  <c r="CL342" i="15"/>
  <c r="CJ342" i="15"/>
  <c r="CK342" i="15"/>
  <c r="CE342" i="15"/>
  <c r="CB342" i="15"/>
  <c r="CD342" i="15"/>
  <c r="CI342" i="15"/>
  <c r="P438" i="15"/>
  <c r="CB438" i="15"/>
  <c r="CF438" i="15"/>
  <c r="CK438" i="15"/>
  <c r="CE438" i="15"/>
  <c r="CJ438" i="15"/>
  <c r="CD438" i="15"/>
  <c r="CI438" i="15"/>
  <c r="CC438" i="15"/>
  <c r="CH438" i="15"/>
  <c r="CM438" i="15"/>
  <c r="CG438" i="15"/>
  <c r="CL438" i="15"/>
  <c r="P518" i="15"/>
  <c r="CB518" i="15"/>
  <c r="CF518" i="15"/>
  <c r="CK518" i="15"/>
  <c r="CE518" i="15"/>
  <c r="CJ518" i="15"/>
  <c r="CD518" i="15"/>
  <c r="CI518" i="15"/>
  <c r="CC518" i="15"/>
  <c r="CH518" i="15"/>
  <c r="CM518" i="15"/>
  <c r="CG518" i="15"/>
  <c r="CL518" i="15"/>
  <c r="Q582" i="15"/>
  <c r="CB582" i="15"/>
  <c r="CF582" i="15"/>
  <c r="CK582" i="15"/>
  <c r="CE582" i="15"/>
  <c r="CJ582" i="15"/>
  <c r="CD582" i="15"/>
  <c r="CI582" i="15"/>
  <c r="CC582" i="15"/>
  <c r="CH582" i="15"/>
  <c r="CM582" i="15"/>
  <c r="CG582" i="15"/>
  <c r="CL582" i="15"/>
  <c r="P591" i="15"/>
  <c r="CF591" i="15"/>
  <c r="CJ591" i="15"/>
  <c r="CC591" i="15"/>
  <c r="CH591" i="15"/>
  <c r="CM591" i="15"/>
  <c r="CG591" i="15"/>
  <c r="CL591" i="15"/>
  <c r="CK591" i="15"/>
  <c r="CE591" i="15"/>
  <c r="CD591" i="15"/>
  <c r="CI591" i="15"/>
  <c r="CB591" i="15"/>
  <c r="Q597" i="15"/>
  <c r="CE597" i="15"/>
  <c r="CL597" i="15"/>
  <c r="CH597" i="15"/>
  <c r="CD597" i="15"/>
  <c r="CK597" i="15"/>
  <c r="CF597" i="15"/>
  <c r="CG597" i="15"/>
  <c r="CB597" i="15"/>
  <c r="CC597" i="15"/>
  <c r="CJ597" i="15"/>
  <c r="CM597" i="15"/>
  <c r="CI597" i="15"/>
  <c r="P79" i="15"/>
  <c r="CB79" i="15"/>
  <c r="CG79" i="15"/>
  <c r="CL79" i="15"/>
  <c r="CE79" i="15"/>
  <c r="CF79" i="15"/>
  <c r="CK79" i="15"/>
  <c r="CI79" i="15"/>
  <c r="CJ79" i="15"/>
  <c r="CD79" i="15"/>
  <c r="CM79" i="15"/>
  <c r="CC79" i="15"/>
  <c r="CH79" i="15"/>
  <c r="P143" i="15"/>
  <c r="CM143" i="15"/>
  <c r="CC143" i="15"/>
  <c r="CD143" i="15"/>
  <c r="CB143" i="15"/>
  <c r="CG143" i="15"/>
  <c r="CH143" i="15"/>
  <c r="CE143" i="15"/>
  <c r="CF143" i="15"/>
  <c r="CK143" i="15"/>
  <c r="CI143" i="15"/>
  <c r="CJ143" i="15"/>
  <c r="CL143" i="15"/>
  <c r="BS223" i="15"/>
  <c r="CI223" i="15"/>
  <c r="CJ223" i="15"/>
  <c r="CL223" i="15"/>
  <c r="CM223" i="15"/>
  <c r="CC223" i="15"/>
  <c r="CD223" i="15"/>
  <c r="CB223" i="15"/>
  <c r="CG223" i="15"/>
  <c r="CH223" i="15"/>
  <c r="CE223" i="15"/>
  <c r="CF223" i="15"/>
  <c r="CK223" i="15"/>
  <c r="N335" i="15"/>
  <c r="CJ335" i="15"/>
  <c r="CK335" i="15"/>
  <c r="CE335" i="15"/>
  <c r="CF335" i="15"/>
  <c r="CD335" i="15"/>
  <c r="CI335" i="15"/>
  <c r="CC335" i="15"/>
  <c r="CH335" i="15"/>
  <c r="CM335" i="15"/>
  <c r="CG335" i="15"/>
  <c r="CL335" i="15"/>
  <c r="CB335" i="15"/>
  <c r="CF447" i="15"/>
  <c r="CJ447" i="15"/>
  <c r="CC447" i="15"/>
  <c r="CH447" i="15"/>
  <c r="CM447" i="15"/>
  <c r="CB447" i="15"/>
  <c r="CG447" i="15"/>
  <c r="CL447" i="15"/>
  <c r="CK447" i="15"/>
  <c r="CE447" i="15"/>
  <c r="CD447" i="15"/>
  <c r="CI447" i="15"/>
  <c r="CC525" i="15"/>
  <c r="CH525" i="15"/>
  <c r="CM525" i="15"/>
  <c r="CG525" i="15"/>
  <c r="CL525" i="15"/>
  <c r="CK525" i="15"/>
  <c r="CE525" i="15"/>
  <c r="CD525" i="15"/>
  <c r="CI525" i="15"/>
  <c r="CJ525" i="15"/>
  <c r="CB525" i="15"/>
  <c r="CF525" i="15"/>
  <c r="O104" i="15"/>
  <c r="CD104" i="15"/>
  <c r="CI104" i="15"/>
  <c r="CJ104" i="15"/>
  <c r="CC104" i="15"/>
  <c r="CH104" i="15"/>
  <c r="CM104" i="15"/>
  <c r="CG104" i="15"/>
  <c r="CL104" i="15"/>
  <c r="CB104" i="15"/>
  <c r="CK104" i="15"/>
  <c r="CE104" i="15"/>
  <c r="CF104" i="15"/>
  <c r="CH232" i="15"/>
  <c r="CM232" i="15"/>
  <c r="CC232" i="15"/>
  <c r="CL232" i="15"/>
  <c r="CB232" i="15"/>
  <c r="CG232" i="15"/>
  <c r="CE232" i="15"/>
  <c r="CF232" i="15"/>
  <c r="CK232" i="15"/>
  <c r="CD232" i="15"/>
  <c r="CI232" i="15"/>
  <c r="CJ232" i="15"/>
  <c r="BS392" i="15"/>
  <c r="CD392" i="15"/>
  <c r="CI392" i="15"/>
  <c r="CJ392" i="15"/>
  <c r="CC392" i="15"/>
  <c r="CH392" i="15"/>
  <c r="CM392" i="15"/>
  <c r="CG392" i="15"/>
  <c r="CL392" i="15"/>
  <c r="CB392" i="15"/>
  <c r="CK392" i="15"/>
  <c r="CE392" i="15"/>
  <c r="CF392" i="15"/>
  <c r="CC520" i="15"/>
  <c r="CH520" i="15"/>
  <c r="CM520" i="15"/>
  <c r="CK520" i="15"/>
  <c r="CE520" i="15"/>
  <c r="CD520" i="15"/>
  <c r="CL520" i="15"/>
  <c r="CI520" i="15"/>
  <c r="CG520" i="15"/>
  <c r="CJ520" i="15"/>
  <c r="CF520" i="15"/>
  <c r="CB520" i="15"/>
  <c r="BR13" i="15"/>
  <c r="CF13" i="15"/>
  <c r="CK13" i="15"/>
  <c r="CI13" i="15"/>
  <c r="CJ13" i="15"/>
  <c r="CD13" i="15"/>
  <c r="CM13" i="15"/>
  <c r="CC13" i="15"/>
  <c r="CH13" i="15"/>
  <c r="CE13" i="15"/>
  <c r="CB13" i="15"/>
  <c r="CG13" i="15"/>
  <c r="CL13" i="15"/>
  <c r="BS205" i="15"/>
  <c r="CE205" i="15"/>
  <c r="CF205" i="15"/>
  <c r="CK205" i="15"/>
  <c r="CI205" i="15"/>
  <c r="CJ205" i="15"/>
  <c r="CD205" i="15"/>
  <c r="CM205" i="15"/>
  <c r="CC205" i="15"/>
  <c r="CH205" i="15"/>
  <c r="CB205" i="15"/>
  <c r="CG205" i="15"/>
  <c r="CL205" i="15"/>
  <c r="BS381" i="15"/>
  <c r="CK381" i="15"/>
  <c r="CE381" i="15"/>
  <c r="CJ381" i="15"/>
  <c r="CC381" i="15"/>
  <c r="CH381" i="15"/>
  <c r="CM381" i="15"/>
  <c r="CD381" i="15"/>
  <c r="CL381" i="15"/>
  <c r="CI381" i="15"/>
  <c r="CG381" i="15"/>
  <c r="CF381" i="15"/>
  <c r="CB381" i="15"/>
  <c r="CD90" i="15"/>
  <c r="CI90" i="15"/>
  <c r="CF90" i="15"/>
  <c r="CC90" i="15"/>
  <c r="CH90" i="15"/>
  <c r="CM90" i="15"/>
  <c r="CG90" i="15"/>
  <c r="CL90" i="15"/>
  <c r="CJ90" i="15"/>
  <c r="CK90" i="15"/>
  <c r="CE90" i="15"/>
  <c r="CB90" i="15"/>
  <c r="BU298" i="15"/>
  <c r="CL298" i="15"/>
  <c r="CB298" i="15"/>
  <c r="CK298" i="15"/>
  <c r="CE298" i="15"/>
  <c r="CF298" i="15"/>
  <c r="CC298" i="15"/>
  <c r="CD298" i="15"/>
  <c r="CI298" i="15"/>
  <c r="CJ298" i="15"/>
  <c r="CH298" i="15"/>
  <c r="CM298" i="15"/>
  <c r="CG298" i="15"/>
  <c r="CA474" i="15"/>
  <c r="CB474" i="15"/>
  <c r="CF474" i="15"/>
  <c r="CD474" i="15"/>
  <c r="CI474" i="15"/>
  <c r="CC474" i="15"/>
  <c r="CH474" i="15"/>
  <c r="CM474" i="15"/>
  <c r="CJ474" i="15"/>
  <c r="CG474" i="15"/>
  <c r="CL474" i="15"/>
  <c r="CK474" i="15"/>
  <c r="CE474" i="15"/>
  <c r="CD421" i="15"/>
  <c r="CI421" i="15"/>
  <c r="CC421" i="15"/>
  <c r="CH421" i="15"/>
  <c r="CM421" i="15"/>
  <c r="CB421" i="15"/>
  <c r="CJ421" i="15"/>
  <c r="CG421" i="15"/>
  <c r="CL421" i="15"/>
  <c r="CK421" i="15"/>
  <c r="CE421" i="15"/>
  <c r="CF421" i="15"/>
  <c r="CD123" i="15"/>
  <c r="CI123" i="15"/>
  <c r="CJ123" i="15"/>
  <c r="CC123" i="15"/>
  <c r="CH123" i="15"/>
  <c r="CM123" i="15"/>
  <c r="CG123" i="15"/>
  <c r="CL123" i="15"/>
  <c r="CB123" i="15"/>
  <c r="CK123" i="15"/>
  <c r="CE123" i="15"/>
  <c r="CF123" i="15"/>
  <c r="CJ379" i="15"/>
  <c r="CD379" i="15"/>
  <c r="CI379" i="15"/>
  <c r="CC379" i="15"/>
  <c r="CH379" i="15"/>
  <c r="CM379" i="15"/>
  <c r="CG379" i="15"/>
  <c r="CL379" i="15"/>
  <c r="CB379" i="15"/>
  <c r="CK379" i="15"/>
  <c r="CE379" i="15"/>
  <c r="CF379" i="15"/>
  <c r="CJ465" i="15"/>
  <c r="CD465" i="15"/>
  <c r="CI465" i="15"/>
  <c r="CG465" i="15"/>
  <c r="CL465" i="15"/>
  <c r="CK465" i="15"/>
  <c r="CF465" i="15"/>
  <c r="CH465" i="15"/>
  <c r="CB465" i="15"/>
  <c r="CE465" i="15"/>
  <c r="CC465" i="15"/>
  <c r="CM465" i="15"/>
  <c r="CT172" i="15"/>
  <c r="CM172" i="15"/>
  <c r="CC172" i="15"/>
  <c r="CH172" i="15"/>
  <c r="CB172" i="15"/>
  <c r="CG172" i="15"/>
  <c r="CL172" i="15"/>
  <c r="CE172" i="15"/>
  <c r="CF172" i="15"/>
  <c r="CK172" i="15"/>
  <c r="CI172" i="15"/>
  <c r="CJ172" i="15"/>
  <c r="CD172" i="15"/>
  <c r="CD348" i="15"/>
  <c r="CI348" i="15"/>
  <c r="CJ348" i="15"/>
  <c r="CC348" i="15"/>
  <c r="CH348" i="15"/>
  <c r="CM348" i="15"/>
  <c r="CG348" i="15"/>
  <c r="CL348" i="15"/>
  <c r="CB348" i="15"/>
  <c r="CK348" i="15"/>
  <c r="CE348" i="15"/>
  <c r="CF348" i="15"/>
  <c r="O572" i="15"/>
  <c r="CC572" i="15"/>
  <c r="CH572" i="15"/>
  <c r="CM572" i="15"/>
  <c r="CG572" i="15"/>
  <c r="CL572" i="15"/>
  <c r="CK572" i="15"/>
  <c r="CE572" i="15"/>
  <c r="CD572" i="15"/>
  <c r="CI572" i="15"/>
  <c r="CF572" i="15"/>
  <c r="CJ572" i="15"/>
  <c r="CB572" i="15"/>
  <c r="O105" i="15"/>
  <c r="CG105" i="15"/>
  <c r="CL105" i="15"/>
  <c r="CF105" i="15"/>
  <c r="CK105" i="15"/>
  <c r="CE105" i="15"/>
  <c r="CJ105" i="15"/>
  <c r="CD105" i="15"/>
  <c r="CI105" i="15"/>
  <c r="CB105" i="15"/>
  <c r="CC105" i="15"/>
  <c r="CH105" i="15"/>
  <c r="CM105" i="15"/>
  <c r="P281" i="15"/>
  <c r="CD281" i="15"/>
  <c r="CI281" i="15"/>
  <c r="CJ281" i="15"/>
  <c r="CH281" i="15"/>
  <c r="CM281" i="15"/>
  <c r="CC281" i="15"/>
  <c r="CL281" i="15"/>
  <c r="CB281" i="15"/>
  <c r="CG281" i="15"/>
  <c r="CE281" i="15"/>
  <c r="CF281" i="15"/>
  <c r="CK281" i="15"/>
  <c r="CP6" i="15"/>
  <c r="CP7" i="15"/>
  <c r="CQ7" i="15"/>
  <c r="CT6" i="15"/>
  <c r="BT7" i="15"/>
  <c r="CW6" i="15"/>
  <c r="BX6" i="15"/>
  <c r="BR7" i="15"/>
  <c r="BS394" i="15"/>
  <c r="O501" i="15"/>
  <c r="P45" i="8"/>
  <c r="Q45" i="8"/>
  <c r="P456" i="8"/>
  <c r="Q456" i="8"/>
  <c r="P498" i="8"/>
  <c r="Q498" i="8"/>
  <c r="P225" i="8"/>
  <c r="Q225" i="8"/>
  <c r="P412" i="8"/>
  <c r="Q412" i="8"/>
  <c r="P480" i="8"/>
  <c r="R480" i="8"/>
  <c r="S403" i="8"/>
  <c r="Q403" i="8"/>
  <c r="P528" i="8"/>
  <c r="Q528" i="8"/>
  <c r="S525" i="8"/>
  <c r="R525" i="8"/>
  <c r="R316" i="8"/>
  <c r="Q316" i="8"/>
  <c r="P376" i="8"/>
  <c r="Q376" i="8"/>
  <c r="S516" i="8"/>
  <c r="R516" i="8"/>
  <c r="Q518" i="8"/>
  <c r="R518" i="8"/>
  <c r="P353" i="8"/>
  <c r="Q353" i="8"/>
  <c r="P541" i="8"/>
  <c r="R541" i="8"/>
  <c r="P363" i="8"/>
  <c r="Q363" i="8"/>
  <c r="P403" i="8"/>
  <c r="R403" i="8"/>
  <c r="P523" i="8"/>
  <c r="Q523" i="8"/>
  <c r="P522" i="8"/>
  <c r="Q522" i="8"/>
  <c r="P318" i="8"/>
  <c r="Q318" i="8"/>
  <c r="P526" i="8"/>
  <c r="Q526" i="8"/>
  <c r="R580" i="8"/>
  <c r="S580" i="8"/>
  <c r="R315" i="8"/>
  <c r="Q315" i="8"/>
  <c r="P372" i="8"/>
  <c r="Q372" i="8"/>
  <c r="P276" i="15"/>
  <c r="P38" i="8"/>
  <c r="Q38" i="8"/>
  <c r="P53" i="8"/>
  <c r="Q53" i="8"/>
  <c r="P530" i="8"/>
  <c r="R530" i="8"/>
  <c r="P544" i="8"/>
  <c r="Q544" i="8"/>
  <c r="P395" i="8"/>
  <c r="R395" i="8"/>
  <c r="P323" i="8"/>
  <c r="Q323" i="8"/>
  <c r="P561" i="8"/>
  <c r="Q561" i="8"/>
  <c r="Q304" i="15"/>
  <c r="Q448" i="8"/>
  <c r="P448" i="8"/>
  <c r="Q442" i="8"/>
  <c r="P442" i="8"/>
  <c r="Q513" i="8"/>
  <c r="P513" i="8"/>
  <c r="Q297" i="8"/>
  <c r="P297" i="8"/>
  <c r="Q477" i="8"/>
  <c r="P477" i="8"/>
  <c r="Q317" i="8"/>
  <c r="P317" i="8"/>
  <c r="Q465" i="8"/>
  <c r="P465" i="8"/>
  <c r="Q304" i="8"/>
  <c r="P304" i="8"/>
  <c r="S315" i="8"/>
  <c r="P315" i="8"/>
  <c r="Q272" i="8"/>
  <c r="P272" i="8"/>
  <c r="Q455" i="8"/>
  <c r="P455" i="8"/>
  <c r="Q516" i="8"/>
  <c r="P516" i="8"/>
  <c r="R241" i="8"/>
  <c r="P241" i="8"/>
  <c r="Q434" i="8"/>
  <c r="P434" i="8"/>
  <c r="Q545" i="8"/>
  <c r="P545" i="8"/>
  <c r="R190" i="8"/>
  <c r="P190" i="8"/>
  <c r="Q543" i="8"/>
  <c r="P543" i="8"/>
  <c r="Q163" i="8"/>
  <c r="P163" i="8"/>
  <c r="Q99" i="8"/>
  <c r="P99" i="8"/>
  <c r="Q451" i="8"/>
  <c r="P451" i="8"/>
  <c r="Q495" i="8"/>
  <c r="P495" i="8"/>
  <c r="Q102" i="8"/>
  <c r="P102" i="8"/>
  <c r="Q214" i="8"/>
  <c r="P214" i="8"/>
  <c r="T371" i="8"/>
  <c r="P371" i="8"/>
  <c r="Q332" i="8"/>
  <c r="P332" i="8"/>
  <c r="Q22" i="8"/>
  <c r="P22" i="8"/>
  <c r="Q404" i="8"/>
  <c r="P404" i="8"/>
  <c r="Q326" i="8"/>
  <c r="P326" i="8"/>
  <c r="Q164" i="8"/>
  <c r="P164" i="8"/>
  <c r="Q71" i="8"/>
  <c r="P71" i="8"/>
  <c r="Q352" i="8"/>
  <c r="P352" i="8"/>
  <c r="Q104" i="8"/>
  <c r="P104" i="8"/>
  <c r="Q296" i="8"/>
  <c r="P296" i="8"/>
  <c r="Q233" i="8"/>
  <c r="P233" i="8"/>
  <c r="Q243" i="8"/>
  <c r="P243" i="8"/>
  <c r="S488" i="8"/>
  <c r="P488" i="8"/>
  <c r="Q283" i="8"/>
  <c r="P283" i="8"/>
  <c r="Q219" i="8"/>
  <c r="P219" i="8"/>
  <c r="R515" i="8"/>
  <c r="P515" i="8"/>
  <c r="Q309" i="8"/>
  <c r="P309" i="8"/>
  <c r="Q275" i="8"/>
  <c r="P275" i="8"/>
  <c r="Q239" i="8"/>
  <c r="P239" i="8"/>
  <c r="Q446" i="8"/>
  <c r="P446" i="8"/>
  <c r="Q302" i="8"/>
  <c r="P302" i="8"/>
  <c r="Q308" i="8"/>
  <c r="P308" i="8"/>
  <c r="Q439" i="8"/>
  <c r="P439" i="8"/>
  <c r="Q392" i="8"/>
  <c r="P392" i="8"/>
  <c r="Q355" i="8"/>
  <c r="P355" i="8"/>
  <c r="Q109" i="8"/>
  <c r="P109" i="8"/>
  <c r="Q503" i="8"/>
  <c r="P503" i="8"/>
  <c r="R268" i="8"/>
  <c r="P268" i="8"/>
  <c r="Q230" i="8"/>
  <c r="P230" i="8"/>
  <c r="Q478" i="8"/>
  <c r="P478" i="8"/>
  <c r="Q270" i="8"/>
  <c r="P270" i="8"/>
  <c r="R313" i="8"/>
  <c r="P313" i="8"/>
  <c r="Q281" i="8"/>
  <c r="P281" i="8"/>
  <c r="Q493" i="8"/>
  <c r="P493" i="8"/>
  <c r="Q429" i="8"/>
  <c r="P429" i="8"/>
  <c r="S510" i="8"/>
  <c r="P510" i="8"/>
  <c r="Q507" i="8"/>
  <c r="P507" i="8"/>
  <c r="Q525" i="8"/>
  <c r="P525" i="8"/>
  <c r="S292" i="8"/>
  <c r="P292" i="8"/>
  <c r="Q237" i="8"/>
  <c r="P237" i="8"/>
  <c r="Q479" i="8"/>
  <c r="P479" i="8"/>
  <c r="Q228" i="8"/>
  <c r="P228" i="8"/>
  <c r="R499" i="8"/>
  <c r="P499" i="8"/>
  <c r="Q524" i="8"/>
  <c r="P524" i="8"/>
  <c r="R470" i="8"/>
  <c r="P470" i="8"/>
  <c r="Q441" i="8"/>
  <c r="P441" i="8"/>
  <c r="Q227" i="8"/>
  <c r="P227" i="8"/>
  <c r="Q443" i="8"/>
  <c r="P443" i="8"/>
  <c r="Q472" i="8"/>
  <c r="P472" i="8"/>
  <c r="R475" i="8"/>
  <c r="P475" i="8"/>
  <c r="Q519" i="8"/>
  <c r="P519" i="8"/>
  <c r="Q236" i="8"/>
  <c r="P236" i="8"/>
  <c r="Q262" i="8"/>
  <c r="P262" i="8"/>
  <c r="Q238" i="8"/>
  <c r="P238" i="8"/>
  <c r="Q289" i="8"/>
  <c r="P289" i="8"/>
  <c r="Q257" i="8"/>
  <c r="P257" i="8"/>
  <c r="Q437" i="8"/>
  <c r="P437" i="8"/>
  <c r="Q487" i="8"/>
  <c r="P487" i="8"/>
  <c r="Q577" i="8"/>
  <c r="P577" i="8"/>
  <c r="Q165" i="8"/>
  <c r="P165" i="8"/>
  <c r="Q397" i="8"/>
  <c r="P397" i="8"/>
  <c r="Q73" i="8"/>
  <c r="P73" i="8"/>
  <c r="Q36" i="8"/>
  <c r="P36" i="8"/>
  <c r="Q580" i="8"/>
  <c r="P580" i="8"/>
  <c r="Q373" i="8"/>
  <c r="P373" i="8"/>
  <c r="Q108" i="8"/>
  <c r="P108" i="8"/>
  <c r="Q60" i="8"/>
  <c r="P60" i="8"/>
  <c r="Q153" i="8"/>
  <c r="P153" i="8"/>
  <c r="Q331" i="8"/>
  <c r="P331" i="8"/>
  <c r="S121" i="8"/>
  <c r="P121" i="8"/>
  <c r="Q180" i="8"/>
  <c r="P180" i="8"/>
  <c r="R18" i="8"/>
  <c r="P18" i="8"/>
  <c r="Q564" i="8"/>
  <c r="P564" i="8"/>
  <c r="Q319" i="8"/>
  <c r="P319" i="8"/>
  <c r="Q496" i="8"/>
  <c r="P496" i="8"/>
  <c r="Q265" i="8"/>
  <c r="P265" i="8"/>
  <c r="Q445" i="8"/>
  <c r="P445" i="8"/>
  <c r="R244" i="8"/>
  <c r="P244" i="8"/>
  <c r="Q430" i="8"/>
  <c r="P430" i="8"/>
  <c r="Q247" i="8"/>
  <c r="P247" i="8"/>
  <c r="Q286" i="8"/>
  <c r="P286" i="8"/>
  <c r="R489" i="8"/>
  <c r="P489" i="8"/>
  <c r="Q223" i="8"/>
  <c r="P223" i="8"/>
  <c r="Q300" i="8"/>
  <c r="P300" i="8"/>
  <c r="Q514" i="8"/>
  <c r="P514" i="8"/>
  <c r="Q305" i="8"/>
  <c r="P305" i="8"/>
  <c r="R425" i="8"/>
  <c r="P425" i="8"/>
  <c r="Q142" i="8"/>
  <c r="P142" i="8"/>
  <c r="Q147" i="8"/>
  <c r="P147" i="8"/>
  <c r="S558" i="8"/>
  <c r="P558" i="8"/>
  <c r="Q350" i="8"/>
  <c r="P350" i="8"/>
  <c r="Q311" i="8"/>
  <c r="P311" i="8"/>
  <c r="R467" i="8"/>
  <c r="P467" i="8"/>
  <c r="Q231" i="8"/>
  <c r="P231" i="8"/>
  <c r="Q396" i="8"/>
  <c r="P396" i="8"/>
  <c r="Q191" i="8"/>
  <c r="P191" i="8"/>
  <c r="R68" i="8"/>
  <c r="P68" i="8"/>
  <c r="R132" i="8"/>
  <c r="P132" i="8"/>
  <c r="Q31" i="8"/>
  <c r="P31" i="8"/>
  <c r="Q362" i="8"/>
  <c r="P362" i="8"/>
  <c r="Q70" i="8"/>
  <c r="P70" i="8"/>
  <c r="Q327" i="8"/>
  <c r="P327" i="8"/>
  <c r="Q593" i="8"/>
  <c r="P593" i="8"/>
  <c r="Q35" i="8"/>
  <c r="P35" i="8"/>
  <c r="Q413" i="8"/>
  <c r="P413" i="8"/>
  <c r="Q425" i="15"/>
  <c r="N481" i="15"/>
  <c r="N582" i="15"/>
  <c r="Q150" i="15"/>
  <c r="O597" i="15"/>
  <c r="N569" i="15"/>
  <c r="N113" i="15"/>
  <c r="O438" i="15"/>
  <c r="Q104" i="15"/>
  <c r="P18" i="15"/>
  <c r="Q518" i="15"/>
  <c r="N143" i="15"/>
  <c r="P56" i="15"/>
  <c r="O82" i="15"/>
  <c r="N328" i="15"/>
  <c r="P91" i="15"/>
  <c r="P48" i="15"/>
  <c r="Q368" i="15"/>
  <c r="P523" i="15"/>
  <c r="Q502" i="15"/>
  <c r="N63" i="15"/>
  <c r="N72" i="15"/>
  <c r="Q58" i="15"/>
  <c r="Q99" i="15"/>
  <c r="Q35" i="15"/>
  <c r="O106" i="15"/>
  <c r="Q163" i="15"/>
  <c r="O431" i="15"/>
  <c r="P426" i="15"/>
  <c r="O176" i="15"/>
  <c r="N112" i="15"/>
  <c r="P355" i="15"/>
  <c r="Q260" i="15"/>
  <c r="O48" i="15"/>
  <c r="P368" i="15"/>
  <c r="P35" i="15"/>
  <c r="O502" i="15"/>
  <c r="N566" i="15"/>
  <c r="Q63" i="15"/>
  <c r="P431" i="15"/>
  <c r="Q72" i="15"/>
  <c r="Q328" i="15"/>
  <c r="P488" i="15"/>
  <c r="P58" i="15"/>
  <c r="N266" i="15"/>
  <c r="Q426" i="15"/>
  <c r="N91" i="15"/>
  <c r="N176" i="15"/>
  <c r="P240" i="15"/>
  <c r="P99" i="15"/>
  <c r="Q112" i="15"/>
  <c r="P163" i="15"/>
  <c r="O355" i="15"/>
  <c r="N48" i="15"/>
  <c r="O368" i="15"/>
  <c r="O35" i="15"/>
  <c r="P502" i="15"/>
  <c r="P63" i="15"/>
  <c r="P72" i="15"/>
  <c r="P328" i="15"/>
  <c r="O58" i="15"/>
  <c r="Q266" i="15"/>
  <c r="Q567" i="15"/>
  <c r="Q267" i="15"/>
  <c r="P455" i="15"/>
  <c r="Q176" i="15"/>
  <c r="O99" i="15"/>
  <c r="P112" i="15"/>
  <c r="O163" i="15"/>
  <c r="N355" i="15"/>
  <c r="N502" i="15"/>
  <c r="N303" i="15"/>
  <c r="N426" i="15"/>
  <c r="Q481" i="15"/>
  <c r="O240" i="15"/>
  <c r="N267" i="15"/>
  <c r="Q443" i="15"/>
  <c r="O72" i="15"/>
  <c r="O328" i="15"/>
  <c r="P317" i="15"/>
  <c r="N58" i="15"/>
  <c r="O426" i="15"/>
  <c r="P567" i="15"/>
  <c r="Q44" i="15"/>
  <c r="P419" i="15"/>
  <c r="N378" i="15"/>
  <c r="Q148" i="15"/>
  <c r="Q202" i="15"/>
  <c r="N210" i="15"/>
  <c r="P574" i="15"/>
  <c r="BS565" i="15"/>
  <c r="P565" i="15"/>
  <c r="O569" i="15"/>
  <c r="Q569" i="15"/>
  <c r="Q18" i="15"/>
  <c r="O18" i="15"/>
  <c r="N146" i="15"/>
  <c r="P146" i="15"/>
  <c r="Q274" i="15"/>
  <c r="O274" i="15"/>
  <c r="Q49" i="15"/>
  <c r="O49" i="15"/>
  <c r="O113" i="15"/>
  <c r="Q113" i="15"/>
  <c r="O177" i="15"/>
  <c r="Q177" i="15"/>
  <c r="N241" i="15"/>
  <c r="P241" i="15"/>
  <c r="Q241" i="15"/>
  <c r="P305" i="15"/>
  <c r="Q305" i="15"/>
  <c r="BR150" i="15"/>
  <c r="N150" i="15"/>
  <c r="P150" i="15"/>
  <c r="BS214" i="15"/>
  <c r="Q214" i="15"/>
  <c r="O214" i="15"/>
  <c r="P278" i="15"/>
  <c r="N278" i="15"/>
  <c r="BU342" i="15"/>
  <c r="Q342" i="15"/>
  <c r="N342" i="15"/>
  <c r="BS438" i="15"/>
  <c r="N438" i="15"/>
  <c r="BS518" i="15"/>
  <c r="O518" i="15"/>
  <c r="BS582" i="15"/>
  <c r="P582" i="15"/>
  <c r="O582" i="15"/>
  <c r="BS591" i="15"/>
  <c r="Q591" i="15"/>
  <c r="N591" i="15"/>
  <c r="BS597" i="15"/>
  <c r="N597" i="15"/>
  <c r="P597" i="15"/>
  <c r="BS79" i="15"/>
  <c r="O79" i="15"/>
  <c r="Q79" i="15"/>
  <c r="BS143" i="15"/>
  <c r="Q143" i="15"/>
  <c r="O143" i="15"/>
  <c r="BU335" i="15"/>
  <c r="Q335" i="15"/>
  <c r="O335" i="15"/>
  <c r="P447" i="15"/>
  <c r="O447" i="15"/>
  <c r="N104" i="15"/>
  <c r="P104" i="15"/>
  <c r="BR173" i="15"/>
  <c r="O173" i="15"/>
  <c r="O146" i="15"/>
  <c r="P177" i="15"/>
  <c r="N214" i="15"/>
  <c r="O342" i="15"/>
  <c r="O591" i="15"/>
  <c r="N79" i="15"/>
  <c r="P335" i="15"/>
  <c r="N447" i="15"/>
  <c r="N55" i="15"/>
  <c r="N49" i="15"/>
  <c r="N305" i="15"/>
  <c r="Q438" i="15"/>
  <c r="Q447" i="15"/>
  <c r="O278" i="15"/>
  <c r="Q427" i="15"/>
  <c r="O244" i="15"/>
  <c r="O253" i="15"/>
  <c r="P465" i="15"/>
  <c r="N518" i="15"/>
  <c r="O305" i="15"/>
  <c r="O241" i="15"/>
  <c r="O468" i="15"/>
  <c r="Q287" i="15"/>
  <c r="P456" i="15"/>
  <c r="P109" i="15"/>
  <c r="O26" i="15"/>
  <c r="Q561" i="15"/>
  <c r="O9" i="15"/>
  <c r="O560" i="15"/>
  <c r="Q212" i="15"/>
  <c r="CU461" i="15"/>
  <c r="CU203" i="15"/>
  <c r="CU427" i="15"/>
  <c r="CU204" i="15"/>
  <c r="CU379" i="15"/>
  <c r="CU465" i="15"/>
  <c r="N224" i="15"/>
  <c r="O83" i="15"/>
  <c r="P122" i="15"/>
  <c r="P346" i="15"/>
  <c r="Q76" i="15"/>
  <c r="O121" i="15"/>
  <c r="N37" i="15"/>
  <c r="N594" i="15"/>
  <c r="CU538" i="15"/>
  <c r="CU579" i="15"/>
  <c r="CU140" i="15"/>
  <c r="CU284" i="15"/>
  <c r="CU553" i="15"/>
  <c r="P439" i="15"/>
  <c r="Q83" i="15"/>
  <c r="P148" i="15"/>
  <c r="O109" i="15"/>
  <c r="Q285" i="15"/>
  <c r="N26" i="15"/>
  <c r="N122" i="15"/>
  <c r="P202" i="15"/>
  <c r="N346" i="15"/>
  <c r="P378" i="15"/>
  <c r="N554" i="15"/>
  <c r="P252" i="15"/>
  <c r="Q9" i="15"/>
  <c r="Q201" i="15"/>
  <c r="O419" i="15"/>
  <c r="P212" i="15"/>
  <c r="P497" i="15"/>
  <c r="O594" i="15"/>
  <c r="O285" i="15"/>
  <c r="Q252" i="15"/>
  <c r="P54" i="15"/>
  <c r="P96" i="15"/>
  <c r="P101" i="15"/>
  <c r="N441" i="15"/>
  <c r="P483" i="15"/>
  <c r="O148" i="15"/>
  <c r="N285" i="15"/>
  <c r="Q554" i="15"/>
  <c r="O59" i="15"/>
  <c r="Q459" i="15"/>
  <c r="P76" i="15"/>
  <c r="O252" i="15"/>
  <c r="P9" i="15"/>
  <c r="O201" i="15"/>
  <c r="Q19" i="15"/>
  <c r="Q419" i="15"/>
  <c r="O212" i="15"/>
  <c r="P254" i="15"/>
  <c r="N165" i="15"/>
  <c r="Q594" i="15"/>
  <c r="P224" i="15"/>
  <c r="O101" i="15"/>
  <c r="P83" i="15"/>
  <c r="N201" i="15"/>
  <c r="O37" i="15"/>
  <c r="P530" i="15"/>
  <c r="P19" i="15"/>
  <c r="N318" i="15"/>
  <c r="Q276" i="15"/>
  <c r="O318" i="15"/>
  <c r="O229" i="15"/>
  <c r="N459" i="15"/>
  <c r="N276" i="15"/>
  <c r="N299" i="15"/>
  <c r="N235" i="15"/>
  <c r="Q483" i="15"/>
  <c r="P441" i="15"/>
  <c r="N456" i="15"/>
  <c r="O312" i="15"/>
  <c r="Q504" i="15"/>
  <c r="N7" i="15"/>
  <c r="Q7" i="15"/>
  <c r="O199" i="15"/>
  <c r="Q199" i="15"/>
  <c r="N199" i="15"/>
  <c r="P340" i="15"/>
  <c r="N340" i="15"/>
  <c r="O340" i="15"/>
  <c r="P532" i="15"/>
  <c r="O532" i="15"/>
  <c r="O65" i="15"/>
  <c r="Q65" i="15"/>
  <c r="N65" i="15"/>
  <c r="P65" i="15"/>
  <c r="P301" i="15"/>
  <c r="Q301" i="15"/>
  <c r="BT38" i="15"/>
  <c r="Q38" i="15"/>
  <c r="BY28" i="15"/>
  <c r="Q28" i="15"/>
  <c r="P28" i="15"/>
  <c r="N28" i="15"/>
  <c r="N301" i="15"/>
  <c r="O28" i="15"/>
  <c r="O260" i="15"/>
  <c r="N71" i="15"/>
  <c r="Q71" i="15"/>
  <c r="O34" i="15"/>
  <c r="P34" i="15"/>
  <c r="Q34" i="15"/>
  <c r="P404" i="15"/>
  <c r="Q404" i="15"/>
  <c r="N404" i="15"/>
  <c r="Q596" i="15"/>
  <c r="N596" i="15"/>
  <c r="O596" i="15"/>
  <c r="BW475" i="15"/>
  <c r="N475" i="15"/>
  <c r="P475" i="15"/>
  <c r="P230" i="15"/>
  <c r="N230" i="15"/>
  <c r="N412" i="15"/>
  <c r="Q412" i="15"/>
  <c r="O412" i="15"/>
  <c r="Q390" i="15"/>
  <c r="Q340" i="15"/>
  <c r="BS415" i="15"/>
  <c r="O415" i="15"/>
  <c r="BS216" i="15"/>
  <c r="Q216" i="15"/>
  <c r="N540" i="15"/>
  <c r="P540" i="15"/>
  <c r="N135" i="15"/>
  <c r="Q135" i="15"/>
  <c r="P135" i="15"/>
  <c r="O449" i="15"/>
  <c r="P449" i="15"/>
  <c r="P98" i="15"/>
  <c r="N98" i="15"/>
  <c r="O98" i="15"/>
  <c r="Q98" i="15"/>
  <c r="O563" i="15"/>
  <c r="P563" i="15"/>
  <c r="N563" i="15"/>
  <c r="P468" i="15"/>
  <c r="Q468" i="15"/>
  <c r="N577" i="15"/>
  <c r="O577" i="15"/>
  <c r="Q577" i="15"/>
  <c r="P257" i="15"/>
  <c r="N257" i="15"/>
  <c r="O257" i="15"/>
  <c r="BS93" i="15"/>
  <c r="N93" i="15"/>
  <c r="Q93" i="15"/>
  <c r="P93" i="15"/>
  <c r="BU294" i="15"/>
  <c r="P294" i="15"/>
  <c r="CU522" i="15"/>
  <c r="P522" i="15"/>
  <c r="BW411" i="15"/>
  <c r="Q411" i="15"/>
  <c r="N411" i="15"/>
  <c r="P411" i="15"/>
  <c r="N236" i="15"/>
  <c r="P236" i="15"/>
  <c r="O404" i="15"/>
  <c r="Q230" i="15"/>
  <c r="O294" i="15"/>
  <c r="P88" i="15"/>
  <c r="Q457" i="15"/>
  <c r="P467" i="15"/>
  <c r="P596" i="15"/>
  <c r="Q532" i="15"/>
  <c r="N260" i="15"/>
  <c r="O54" i="15"/>
  <c r="O96" i="15"/>
  <c r="Q101" i="15"/>
  <c r="Q376" i="15"/>
  <c r="P37" i="15"/>
  <c r="N402" i="15"/>
  <c r="O19" i="15"/>
  <c r="Q501" i="15"/>
  <c r="P560" i="15"/>
  <c r="Q165" i="15"/>
  <c r="N294" i="15"/>
  <c r="P457" i="15"/>
  <c r="O308" i="15"/>
  <c r="DA4" i="15"/>
  <c r="DA268" i="15" s="1"/>
  <c r="CX4" i="15"/>
  <c r="CX267" i="15" s="1"/>
  <c r="P129" i="8"/>
  <c r="Q118" i="8"/>
  <c r="Q121" i="15"/>
  <c r="N121" i="15"/>
  <c r="BS122" i="15"/>
  <c r="O122" i="15"/>
  <c r="BU346" i="15"/>
  <c r="Q346" i="15"/>
  <c r="BS554" i="15"/>
  <c r="O554" i="15"/>
  <c r="BS456" i="15"/>
  <c r="O456" i="15"/>
  <c r="BS109" i="15"/>
  <c r="Q109" i="15"/>
  <c r="BU26" i="15"/>
  <c r="Q26" i="15"/>
  <c r="BS202" i="15"/>
  <c r="N202" i="15"/>
  <c r="BS378" i="15"/>
  <c r="Q378" i="15"/>
  <c r="BS459" i="15"/>
  <c r="P459" i="15"/>
  <c r="BU76" i="15"/>
  <c r="O76" i="15"/>
  <c r="Q54" i="15"/>
  <c r="O219" i="15"/>
  <c r="Q364" i="15"/>
  <c r="N560" i="15"/>
  <c r="P165" i="15"/>
  <c r="N297" i="15"/>
  <c r="P191" i="15"/>
  <c r="P216" i="15"/>
  <c r="CZ4" i="15"/>
  <c r="P437" i="15"/>
  <c r="N31" i="15"/>
  <c r="Q415" i="15"/>
  <c r="O88" i="15"/>
  <c r="N376" i="15"/>
  <c r="N565" i="15"/>
  <c r="N567" i="15"/>
  <c r="O91" i="15"/>
  <c r="P44" i="15"/>
  <c r="E344" i="15"/>
  <c r="BV188" i="15"/>
  <c r="E366" i="15"/>
  <c r="E338" i="15"/>
  <c r="E324" i="15"/>
  <c r="E369" i="15"/>
  <c r="BT369" i="15" s="1"/>
  <c r="E422" i="15"/>
  <c r="O152" i="15"/>
  <c r="Q172" i="15"/>
  <c r="E396" i="15"/>
  <c r="E327" i="15"/>
  <c r="E391" i="15"/>
  <c r="E357" i="15"/>
  <c r="E354" i="15"/>
  <c r="E385" i="15"/>
  <c r="E332" i="15"/>
  <c r="E360" i="15"/>
  <c r="E377" i="15"/>
  <c r="E413" i="15"/>
  <c r="E384" i="15"/>
  <c r="E371" i="15"/>
  <c r="E401" i="15"/>
  <c r="E331" i="15"/>
  <c r="BS504" i="15"/>
  <c r="BS106" i="15"/>
  <c r="BS442" i="15"/>
  <c r="BS443" i="15"/>
  <c r="BU312" i="15"/>
  <c r="BR14" i="15"/>
  <c r="BS230" i="15"/>
  <c r="BS447" i="15"/>
  <c r="BS525" i="15"/>
  <c r="BS104" i="15"/>
  <c r="BS232" i="15"/>
  <c r="BS488" i="15"/>
  <c r="BU75" i="15"/>
  <c r="BS283" i="15"/>
  <c r="BT45" i="15"/>
  <c r="BS246" i="15"/>
  <c r="BS453" i="15"/>
  <c r="BR15" i="15"/>
  <c r="BS239" i="15"/>
  <c r="BS499" i="15"/>
  <c r="BR8" i="15"/>
  <c r="BS520" i="15"/>
  <c r="BS90" i="15"/>
  <c r="BS479" i="15"/>
  <c r="BS440" i="15"/>
  <c r="BU29" i="15"/>
  <c r="BS253" i="15"/>
  <c r="CT12" i="15"/>
  <c r="BS262" i="15"/>
  <c r="BS493" i="15"/>
  <c r="BS519" i="15"/>
  <c r="BS255" i="15"/>
  <c r="BU301" i="15"/>
  <c r="BU74" i="15"/>
  <c r="BS278" i="15"/>
  <c r="BU63" i="15"/>
  <c r="BS437" i="15"/>
  <c r="BS285" i="15"/>
  <c r="BU236" i="15"/>
  <c r="CA490" i="15"/>
  <c r="BV490" i="15"/>
  <c r="CN490" i="15"/>
  <c r="BR490" i="15"/>
  <c r="CO490" i="15"/>
  <c r="BZ490" i="15"/>
  <c r="CQ490" i="15"/>
  <c r="CR490" i="15"/>
  <c r="CP490" i="15"/>
  <c r="CS490" i="15"/>
  <c r="CT490" i="15"/>
  <c r="CA509" i="15"/>
  <c r="BR509" i="15"/>
  <c r="CN509" i="15"/>
  <c r="BV509" i="15"/>
  <c r="CO509" i="15"/>
  <c r="BZ509" i="15"/>
  <c r="CQ509" i="15"/>
  <c r="CP509" i="15"/>
  <c r="CR509" i="15"/>
  <c r="CT509" i="15"/>
  <c r="CS509" i="15"/>
  <c r="CA139" i="15"/>
  <c r="BT139" i="15"/>
  <c r="CV139" i="15"/>
  <c r="CO139" i="15"/>
  <c r="BR139" i="15"/>
  <c r="BZ139" i="15"/>
  <c r="CQ139" i="15"/>
  <c r="BX139" i="15"/>
  <c r="CS139" i="15"/>
  <c r="CT139" i="15"/>
  <c r="CP139" i="15"/>
  <c r="CO315" i="15"/>
  <c r="BR315" i="15"/>
  <c r="CT315" i="15"/>
  <c r="CA315" i="15"/>
  <c r="CN315" i="15"/>
  <c r="BX315" i="15"/>
  <c r="CS315" i="15"/>
  <c r="BV315" i="15"/>
  <c r="CQ315" i="15"/>
  <c r="CR315" i="15"/>
  <c r="CA491" i="15"/>
  <c r="BV491" i="15"/>
  <c r="CN491" i="15"/>
  <c r="BR491" i="15"/>
  <c r="CO491" i="15"/>
  <c r="BZ491" i="15"/>
  <c r="CQ491" i="15"/>
  <c r="CR491" i="15"/>
  <c r="CP491" i="15"/>
  <c r="CS491" i="15"/>
  <c r="CT491" i="15"/>
  <c r="CA92" i="15"/>
  <c r="BT92" i="15"/>
  <c r="CV92" i="15"/>
  <c r="CO92" i="15"/>
  <c r="BV92" i="15"/>
  <c r="CT92" i="15"/>
  <c r="CQ92" i="15"/>
  <c r="BX92" i="15"/>
  <c r="CS92" i="15"/>
  <c r="BR92" i="15"/>
  <c r="BW268" i="15"/>
  <c r="CY268" i="15"/>
  <c r="CR268" i="15"/>
  <c r="BY268" i="15"/>
  <c r="CT268" i="15"/>
  <c r="CA268" i="15"/>
  <c r="BT268" i="15"/>
  <c r="CV268" i="15"/>
  <c r="CO268" i="15"/>
  <c r="BZ268" i="15"/>
  <c r="BV268" i="15"/>
  <c r="CQ268" i="15"/>
  <c r="BX268" i="15"/>
  <c r="CS268" i="15"/>
  <c r="CP268" i="15"/>
  <c r="BW444" i="15"/>
  <c r="CY444" i="15"/>
  <c r="CR444" i="15"/>
  <c r="BY444" i="15"/>
  <c r="CT444" i="15"/>
  <c r="CA444" i="15"/>
  <c r="BT444" i="15"/>
  <c r="CV444" i="15"/>
  <c r="CO444" i="15"/>
  <c r="BV444" i="15"/>
  <c r="CP444" i="15"/>
  <c r="CQ444" i="15"/>
  <c r="BX444" i="15"/>
  <c r="CS444" i="15"/>
  <c r="BR444" i="15"/>
  <c r="BS444" i="15"/>
  <c r="CU444" i="15"/>
  <c r="CN444" i="15"/>
  <c r="BU444" i="15"/>
  <c r="CW444" i="15"/>
  <c r="BZ444" i="15"/>
  <c r="BW505" i="15"/>
  <c r="CY505" i="15"/>
  <c r="BX505" i="15"/>
  <c r="BY505" i="15"/>
  <c r="CA505" i="15"/>
  <c r="BZ505" i="15"/>
  <c r="CN505" i="15"/>
  <c r="BV505" i="15"/>
  <c r="CO505" i="15"/>
  <c r="BR505" i="15"/>
  <c r="CQ505" i="15"/>
  <c r="CT505" i="15"/>
  <c r="CR505" i="15"/>
  <c r="CS505" i="15"/>
  <c r="CP505" i="15"/>
  <c r="BS505" i="15"/>
  <c r="CU505" i="15"/>
  <c r="BT505" i="15"/>
  <c r="CV505" i="15"/>
  <c r="BU505" i="15"/>
  <c r="CW505" i="15"/>
  <c r="BV153" i="15"/>
  <c r="CQ153" i="15"/>
  <c r="BX153" i="15"/>
  <c r="BY153" i="15"/>
  <c r="BZ153" i="15"/>
  <c r="BS153" i="15"/>
  <c r="CU153" i="15"/>
  <c r="CN153" i="15"/>
  <c r="CS153" i="15"/>
  <c r="CP153" i="15"/>
  <c r="BW153" i="15"/>
  <c r="CY153" i="15"/>
  <c r="CR153" i="15"/>
  <c r="BU153" i="15"/>
  <c r="CO153" i="15"/>
  <c r="BR153" i="15"/>
  <c r="CT153" i="15"/>
  <c r="CA153" i="15"/>
  <c r="BT153" i="15"/>
  <c r="CV153" i="15"/>
  <c r="CW153" i="15"/>
  <c r="BY345" i="15"/>
  <c r="CP345" i="15"/>
  <c r="BW345" i="15"/>
  <c r="CY345" i="15"/>
  <c r="CV345" i="15"/>
  <c r="CO345" i="15"/>
  <c r="BR345" i="15"/>
  <c r="CT345" i="15"/>
  <c r="CA345" i="15"/>
  <c r="CN345" i="15"/>
  <c r="BX345" i="15"/>
  <c r="CS345" i="15"/>
  <c r="BV345" i="15"/>
  <c r="CQ345" i="15"/>
  <c r="CR345" i="15"/>
  <c r="BU345" i="15"/>
  <c r="CW345" i="15"/>
  <c r="BZ345" i="15"/>
  <c r="BS345" i="15"/>
  <c r="CU345" i="15"/>
  <c r="BT345" i="15"/>
  <c r="BW78" i="15"/>
  <c r="CY78" i="15"/>
  <c r="BY78" i="15"/>
  <c r="CA78" i="15"/>
  <c r="BT78" i="15"/>
  <c r="CV78" i="15"/>
  <c r="CT78" i="15"/>
  <c r="BR78" i="15"/>
  <c r="CQ78" i="15"/>
  <c r="BX78" i="15"/>
  <c r="CS78" i="15"/>
  <c r="BS78" i="15"/>
  <c r="CN78" i="15"/>
  <c r="BU78" i="15"/>
  <c r="CW78" i="15"/>
  <c r="CA142" i="15"/>
  <c r="BT142" i="15"/>
  <c r="CV142" i="15"/>
  <c r="CQ142" i="15"/>
  <c r="BX142" i="15"/>
  <c r="CS142" i="15"/>
  <c r="BS142" i="15"/>
  <c r="CN142" i="15"/>
  <c r="BU142" i="15"/>
  <c r="CW142" i="15"/>
  <c r="BR142" i="15"/>
  <c r="BW142" i="15"/>
  <c r="CY142" i="15"/>
  <c r="BY142" i="15"/>
  <c r="CT142" i="15"/>
  <c r="CA206" i="15"/>
  <c r="BT206" i="15"/>
  <c r="CV206" i="15"/>
  <c r="CQ206" i="15"/>
  <c r="BX206" i="15"/>
  <c r="CS206" i="15"/>
  <c r="BS206" i="15"/>
  <c r="CN206" i="15"/>
  <c r="BU206" i="15"/>
  <c r="CW206" i="15"/>
  <c r="BR206" i="15"/>
  <c r="BW206" i="15"/>
  <c r="CY206" i="15"/>
  <c r="BY206" i="15"/>
  <c r="CT206" i="15"/>
  <c r="CA270" i="15"/>
  <c r="BT270" i="15"/>
  <c r="CV270" i="15"/>
  <c r="CQ270" i="15"/>
  <c r="BX270" i="15"/>
  <c r="CS270" i="15"/>
  <c r="BS270" i="15"/>
  <c r="CN270" i="15"/>
  <c r="BU270" i="15"/>
  <c r="CW270" i="15"/>
  <c r="BR270" i="15"/>
  <c r="BW270" i="15"/>
  <c r="CY270" i="15"/>
  <c r="BY270" i="15"/>
  <c r="CT270" i="15"/>
  <c r="BY334" i="15"/>
  <c r="CP334" i="15"/>
  <c r="BW334" i="15"/>
  <c r="CY334" i="15"/>
  <c r="CO334" i="15"/>
  <c r="BR334" i="15"/>
  <c r="CT334" i="15"/>
  <c r="CA334" i="15"/>
  <c r="BT334" i="15"/>
  <c r="CN334" i="15"/>
  <c r="CS334" i="15"/>
  <c r="BV334" i="15"/>
  <c r="CQ334" i="15"/>
  <c r="CV334" i="15"/>
  <c r="CR334" i="15"/>
  <c r="BU334" i="15"/>
  <c r="CW334" i="15"/>
  <c r="BS334" i="15"/>
  <c r="BX334" i="15"/>
  <c r="BW414" i="15"/>
  <c r="CY414" i="15"/>
  <c r="CR414" i="15"/>
  <c r="BY414" i="15"/>
  <c r="CA414" i="15"/>
  <c r="BT414" i="15"/>
  <c r="CV414" i="15"/>
  <c r="CO414" i="15"/>
  <c r="BV414" i="15"/>
  <c r="CP414" i="15"/>
  <c r="CQ414" i="15"/>
  <c r="BX414" i="15"/>
  <c r="CS414" i="15"/>
  <c r="BR414" i="15"/>
  <c r="BS414" i="15"/>
  <c r="CN414" i="15"/>
  <c r="BU414" i="15"/>
  <c r="CW414" i="15"/>
  <c r="CT414" i="15"/>
  <c r="BW478" i="15"/>
  <c r="CY478" i="15"/>
  <c r="BX478" i="15"/>
  <c r="BY478" i="15"/>
  <c r="CA478" i="15"/>
  <c r="CN478" i="15"/>
  <c r="BV478" i="15"/>
  <c r="CO478" i="15"/>
  <c r="BR478" i="15"/>
  <c r="CQ478" i="15"/>
  <c r="CT478" i="15"/>
  <c r="CR478" i="15"/>
  <c r="CS478" i="15"/>
  <c r="CP478" i="15"/>
  <c r="BS478" i="15"/>
  <c r="BT478" i="15"/>
  <c r="CV478" i="15"/>
  <c r="BU478" i="15"/>
  <c r="CW478" i="15"/>
  <c r="BW542" i="15"/>
  <c r="CY542" i="15"/>
  <c r="BX542" i="15"/>
  <c r="BY542" i="15"/>
  <c r="CA542" i="15"/>
  <c r="BR542" i="15"/>
  <c r="CN542" i="15"/>
  <c r="BV542" i="15"/>
  <c r="CO542" i="15"/>
  <c r="CQ542" i="15"/>
  <c r="CP542" i="15"/>
  <c r="CR542" i="15"/>
  <c r="CT542" i="15"/>
  <c r="CS542" i="15"/>
  <c r="BS542" i="15"/>
  <c r="BT542" i="15"/>
  <c r="CV542" i="15"/>
  <c r="BU542" i="15"/>
  <c r="CW542" i="15"/>
  <c r="BW515" i="15"/>
  <c r="CY515" i="15"/>
  <c r="BX515" i="15"/>
  <c r="BY515" i="15"/>
  <c r="CA515" i="15"/>
  <c r="CN515" i="15"/>
  <c r="BR515" i="15"/>
  <c r="CO515" i="15"/>
  <c r="BV515" i="15"/>
  <c r="CQ515" i="15"/>
  <c r="CR515" i="15"/>
  <c r="CP515" i="15"/>
  <c r="CS515" i="15"/>
  <c r="CT515" i="15"/>
  <c r="BS515" i="15"/>
  <c r="BT515" i="15"/>
  <c r="CV515" i="15"/>
  <c r="BU515" i="15"/>
  <c r="CW515" i="15"/>
  <c r="BW469" i="15"/>
  <c r="CY469" i="15"/>
  <c r="BX469" i="15"/>
  <c r="BY469" i="15"/>
  <c r="CA469" i="15"/>
  <c r="BV469" i="15"/>
  <c r="CN469" i="15"/>
  <c r="CO469" i="15"/>
  <c r="BR469" i="15"/>
  <c r="CQ469" i="15"/>
  <c r="CT469" i="15"/>
  <c r="CR469" i="15"/>
  <c r="CS469" i="15"/>
  <c r="CP469" i="15"/>
  <c r="BS469" i="15"/>
  <c r="BT469" i="15"/>
  <c r="CV469" i="15"/>
  <c r="BU469" i="15"/>
  <c r="CW469" i="15"/>
  <c r="BY23" i="15"/>
  <c r="CP23" i="15"/>
  <c r="BW23" i="15"/>
  <c r="CY23" i="15"/>
  <c r="CO23" i="15"/>
  <c r="BR23" i="15"/>
  <c r="CT23" i="15"/>
  <c r="CA23" i="15"/>
  <c r="BT23" i="15"/>
  <c r="CN23" i="15"/>
  <c r="CS23" i="15"/>
  <c r="BV23" i="15"/>
  <c r="CQ23" i="15"/>
  <c r="CV23" i="15"/>
  <c r="CR23" i="15"/>
  <c r="BU23" i="15"/>
  <c r="CW23" i="15"/>
  <c r="BS23" i="15"/>
  <c r="BX23" i="15"/>
  <c r="BW87" i="15"/>
  <c r="CY87" i="15"/>
  <c r="CR87" i="15"/>
  <c r="BY87" i="15"/>
  <c r="BV87" i="15"/>
  <c r="CA87" i="15"/>
  <c r="BT87" i="15"/>
  <c r="CV87" i="15"/>
  <c r="CO87" i="15"/>
  <c r="CP87" i="15"/>
  <c r="CQ87" i="15"/>
  <c r="BX87" i="15"/>
  <c r="CS87" i="15"/>
  <c r="BR87" i="15"/>
  <c r="BS87" i="15"/>
  <c r="CN87" i="15"/>
  <c r="BU87" i="15"/>
  <c r="CW87" i="15"/>
  <c r="CT87" i="15"/>
  <c r="BV151" i="15"/>
  <c r="CQ151" i="15"/>
  <c r="BX151" i="15"/>
  <c r="BY151" i="15"/>
  <c r="BS151" i="15"/>
  <c r="CN151" i="15"/>
  <c r="CS151" i="15"/>
  <c r="CP151" i="15"/>
  <c r="BW151" i="15"/>
  <c r="CY151" i="15"/>
  <c r="CR151" i="15"/>
  <c r="BU151" i="15"/>
  <c r="CO151" i="15"/>
  <c r="BR151" i="15"/>
  <c r="CT151" i="15"/>
  <c r="CA151" i="15"/>
  <c r="BT151" i="15"/>
  <c r="CV151" i="15"/>
  <c r="CW151" i="15"/>
  <c r="BW215" i="15"/>
  <c r="CY215" i="15"/>
  <c r="CR215" i="15"/>
  <c r="BY215" i="15"/>
  <c r="CA215" i="15"/>
  <c r="BT215" i="15"/>
  <c r="CV215" i="15"/>
  <c r="CO215" i="15"/>
  <c r="BR215" i="15"/>
  <c r="CQ215" i="15"/>
  <c r="BX215" i="15"/>
  <c r="CS215" i="15"/>
  <c r="CT215" i="15"/>
  <c r="CP215" i="15"/>
  <c r="BS215" i="15"/>
  <c r="CN215" i="15"/>
  <c r="BU215" i="15"/>
  <c r="CW215" i="15"/>
  <c r="BV215" i="15"/>
  <c r="BW279" i="15"/>
  <c r="CY279" i="15"/>
  <c r="CR279" i="15"/>
  <c r="BY279" i="15"/>
  <c r="CA279" i="15"/>
  <c r="BT279" i="15"/>
  <c r="CV279" i="15"/>
  <c r="CO279" i="15"/>
  <c r="BR279" i="15"/>
  <c r="CQ279" i="15"/>
  <c r="BX279" i="15"/>
  <c r="CS279" i="15"/>
  <c r="CT279" i="15"/>
  <c r="CP279" i="15"/>
  <c r="BS279" i="15"/>
  <c r="CN279" i="15"/>
  <c r="BU279" i="15"/>
  <c r="CW279" i="15"/>
  <c r="BV279" i="15"/>
  <c r="BY343" i="15"/>
  <c r="CP343" i="15"/>
  <c r="BW343" i="15"/>
  <c r="CY343" i="15"/>
  <c r="CV343" i="15"/>
  <c r="CO343" i="15"/>
  <c r="BR343" i="15"/>
  <c r="CT343" i="15"/>
  <c r="CA343" i="15"/>
  <c r="CN343" i="15"/>
  <c r="CS343" i="15"/>
  <c r="BV343" i="15"/>
  <c r="CQ343" i="15"/>
  <c r="CR343" i="15"/>
  <c r="BX343" i="15"/>
  <c r="BU343" i="15"/>
  <c r="CW343" i="15"/>
  <c r="BS343" i="15"/>
  <c r="BT343" i="15"/>
  <c r="CA407" i="15"/>
  <c r="BT407" i="15"/>
  <c r="CV407" i="15"/>
  <c r="CQ407" i="15"/>
  <c r="BX407" i="15"/>
  <c r="CS407" i="15"/>
  <c r="BS407" i="15"/>
  <c r="CN407" i="15"/>
  <c r="BU407" i="15"/>
  <c r="CW407" i="15"/>
  <c r="BR407" i="15"/>
  <c r="BY407" i="15"/>
  <c r="BW407" i="15"/>
  <c r="CY407" i="15"/>
  <c r="CT407" i="15"/>
  <c r="CA471" i="15"/>
  <c r="CN471" i="15"/>
  <c r="BR471" i="15"/>
  <c r="CQ471" i="15"/>
  <c r="CT471" i="15"/>
  <c r="CS471" i="15"/>
  <c r="BS471" i="15"/>
  <c r="BT471" i="15"/>
  <c r="CV471" i="15"/>
  <c r="BU471" i="15"/>
  <c r="CW471" i="15"/>
  <c r="BX471" i="15"/>
  <c r="BW471" i="15"/>
  <c r="BY471" i="15"/>
  <c r="CY471" i="15"/>
  <c r="BW571" i="15"/>
  <c r="CY571" i="15"/>
  <c r="BX571" i="15"/>
  <c r="BY571" i="15"/>
  <c r="CA571" i="15"/>
  <c r="BR571" i="15"/>
  <c r="CN571" i="15"/>
  <c r="CO571" i="15"/>
  <c r="BV571" i="15"/>
  <c r="CQ571" i="15"/>
  <c r="CP571" i="15"/>
  <c r="CR571" i="15"/>
  <c r="CS571" i="15"/>
  <c r="CT571" i="15"/>
  <c r="BS571" i="15"/>
  <c r="BT571" i="15"/>
  <c r="CV571" i="15"/>
  <c r="BU571" i="15"/>
  <c r="CW571" i="15"/>
  <c r="CA589" i="15"/>
  <c r="CN589" i="15"/>
  <c r="CS589" i="15"/>
  <c r="CQ589" i="15"/>
  <c r="CT589" i="15"/>
  <c r="BU589" i="15"/>
  <c r="CW589" i="15"/>
  <c r="BS589" i="15"/>
  <c r="BT589" i="15"/>
  <c r="CV589" i="15"/>
  <c r="BY589" i="15"/>
  <c r="BW589" i="15"/>
  <c r="CY589" i="15"/>
  <c r="BR589" i="15"/>
  <c r="BX589" i="15"/>
  <c r="BR64" i="15"/>
  <c r="CT64" i="15"/>
  <c r="CA64" i="15"/>
  <c r="CN64" i="15"/>
  <c r="BX64" i="15"/>
  <c r="CS64" i="15"/>
  <c r="CQ64" i="15"/>
  <c r="BU64" i="15"/>
  <c r="CW64" i="15"/>
  <c r="BS64" i="15"/>
  <c r="BT64" i="15"/>
  <c r="BY64" i="15"/>
  <c r="CY64" i="15"/>
  <c r="CV64" i="15"/>
  <c r="BW64" i="15"/>
  <c r="CA128" i="15"/>
  <c r="BT128" i="15"/>
  <c r="CV128" i="15"/>
  <c r="CQ128" i="15"/>
  <c r="BX128" i="15"/>
  <c r="CS128" i="15"/>
  <c r="BS128" i="15"/>
  <c r="CN128" i="15"/>
  <c r="BU128" i="15"/>
  <c r="CW128" i="15"/>
  <c r="BR128" i="15"/>
  <c r="BW128" i="15"/>
  <c r="CY128" i="15"/>
  <c r="CT128" i="15"/>
  <c r="BY128" i="15"/>
  <c r="BS192" i="15"/>
  <c r="CN192" i="15"/>
  <c r="BY192" i="15"/>
  <c r="CT192" i="15"/>
  <c r="BW192" i="15"/>
  <c r="CY192" i="15"/>
  <c r="CS192" i="15"/>
  <c r="BR192" i="15"/>
  <c r="CA192" i="15"/>
  <c r="BT192" i="15"/>
  <c r="CV192" i="15"/>
  <c r="CW192" i="15"/>
  <c r="CQ192" i="15"/>
  <c r="BU192" i="15"/>
  <c r="BX192" i="15"/>
  <c r="BW256" i="15"/>
  <c r="CY256" i="15"/>
  <c r="CR256" i="15"/>
  <c r="BY256" i="15"/>
  <c r="CT256" i="15"/>
  <c r="CA256" i="15"/>
  <c r="BT256" i="15"/>
  <c r="CV256" i="15"/>
  <c r="CO256" i="15"/>
  <c r="CQ256" i="15"/>
  <c r="BX256" i="15"/>
  <c r="CS256" i="15"/>
  <c r="CP256" i="15"/>
  <c r="BV256" i="15"/>
  <c r="BS256" i="15"/>
  <c r="CN256" i="15"/>
  <c r="BU256" i="15"/>
  <c r="CW256" i="15"/>
  <c r="BR256" i="15"/>
  <c r="BY320" i="15"/>
  <c r="CP320" i="15"/>
  <c r="BW320" i="15"/>
  <c r="CY320" i="15"/>
  <c r="CO320" i="15"/>
  <c r="BR320" i="15"/>
  <c r="CT320" i="15"/>
  <c r="CA320" i="15"/>
  <c r="BT320" i="15"/>
  <c r="CN320" i="15"/>
  <c r="CS320" i="15"/>
  <c r="BV320" i="15"/>
  <c r="CQ320" i="15"/>
  <c r="CV320" i="15"/>
  <c r="CR320" i="15"/>
  <c r="BU320" i="15"/>
  <c r="CW320" i="15"/>
  <c r="BS320" i="15"/>
  <c r="BX320" i="15"/>
  <c r="CA448" i="15"/>
  <c r="BT448" i="15"/>
  <c r="CV448" i="15"/>
  <c r="CQ448" i="15"/>
  <c r="BX448" i="15"/>
  <c r="CS448" i="15"/>
  <c r="BR448" i="15"/>
  <c r="BS448" i="15"/>
  <c r="CN448" i="15"/>
  <c r="BU448" i="15"/>
  <c r="CW448" i="15"/>
  <c r="BY448" i="15"/>
  <c r="BW448" i="15"/>
  <c r="CY448" i="15"/>
  <c r="CT448" i="15"/>
  <c r="BW512" i="15"/>
  <c r="CY512" i="15"/>
  <c r="BX512" i="15"/>
  <c r="BY512" i="15"/>
  <c r="CA512" i="15"/>
  <c r="CN512" i="15"/>
  <c r="BR512" i="15"/>
  <c r="CO512" i="15"/>
  <c r="BV512" i="15"/>
  <c r="CQ512" i="15"/>
  <c r="CR512" i="15"/>
  <c r="CP512" i="15"/>
  <c r="CS512" i="15"/>
  <c r="CT512" i="15"/>
  <c r="BS512" i="15"/>
  <c r="BT512" i="15"/>
  <c r="CV512" i="15"/>
  <c r="BU512" i="15"/>
  <c r="CW512" i="15"/>
  <c r="BW576" i="15"/>
  <c r="CY576" i="15"/>
  <c r="BX576" i="15"/>
  <c r="BY576" i="15"/>
  <c r="CA576" i="15"/>
  <c r="BV576" i="15"/>
  <c r="CN576" i="15"/>
  <c r="CO576" i="15"/>
  <c r="BR576" i="15"/>
  <c r="CQ576" i="15"/>
  <c r="CP576" i="15"/>
  <c r="CR576" i="15"/>
  <c r="CS576" i="15"/>
  <c r="CT576" i="15"/>
  <c r="BS576" i="15"/>
  <c r="BT576" i="15"/>
  <c r="CV576" i="15"/>
  <c r="BU576" i="15"/>
  <c r="CW576" i="15"/>
  <c r="CA545" i="15"/>
  <c r="BR545" i="15"/>
  <c r="CN545" i="15"/>
  <c r="CS545" i="15"/>
  <c r="CQ545" i="15"/>
  <c r="CT545" i="15"/>
  <c r="BU545" i="15"/>
  <c r="CW545" i="15"/>
  <c r="BS545" i="15"/>
  <c r="BT545" i="15"/>
  <c r="CV545" i="15"/>
  <c r="BY545" i="15"/>
  <c r="BW545" i="15"/>
  <c r="CY545" i="15"/>
  <c r="BX545" i="15"/>
  <c r="CN53" i="15"/>
  <c r="BU53" i="15"/>
  <c r="CW53" i="15"/>
  <c r="CA53" i="15"/>
  <c r="BW53" i="15"/>
  <c r="BY53" i="15"/>
  <c r="CQ53" i="15"/>
  <c r="CY53" i="15"/>
  <c r="BT53" i="15"/>
  <c r="CV53" i="15"/>
  <c r="BR53" i="15"/>
  <c r="CT53" i="15"/>
  <c r="BS53" i="15"/>
  <c r="BX53" i="15"/>
  <c r="CS53" i="15"/>
  <c r="CA117" i="15"/>
  <c r="BT117" i="15"/>
  <c r="CV117" i="15"/>
  <c r="BR117" i="15"/>
  <c r="CQ117" i="15"/>
  <c r="BX117" i="15"/>
  <c r="CS117" i="15"/>
  <c r="CT117" i="15"/>
  <c r="BS117" i="15"/>
  <c r="CN117" i="15"/>
  <c r="BU117" i="15"/>
  <c r="CW117" i="15"/>
  <c r="BW117" i="15"/>
  <c r="CY117" i="15"/>
  <c r="BY117" i="15"/>
  <c r="BV181" i="15"/>
  <c r="CQ181" i="15"/>
  <c r="BX181" i="15"/>
  <c r="BY181" i="15"/>
  <c r="BS181" i="15"/>
  <c r="CN181" i="15"/>
  <c r="CS181" i="15"/>
  <c r="CP181" i="15"/>
  <c r="BW181" i="15"/>
  <c r="CY181" i="15"/>
  <c r="CR181" i="15"/>
  <c r="BU181" i="15"/>
  <c r="CO181" i="15"/>
  <c r="BR181" i="15"/>
  <c r="CT181" i="15"/>
  <c r="CA181" i="15"/>
  <c r="BT181" i="15"/>
  <c r="CV181" i="15"/>
  <c r="CW181" i="15"/>
  <c r="BW245" i="15"/>
  <c r="CY245" i="15"/>
  <c r="CR245" i="15"/>
  <c r="BY245" i="15"/>
  <c r="CA245" i="15"/>
  <c r="BT245" i="15"/>
  <c r="CV245" i="15"/>
  <c r="CO245" i="15"/>
  <c r="BR245" i="15"/>
  <c r="CQ245" i="15"/>
  <c r="BX245" i="15"/>
  <c r="CS245" i="15"/>
  <c r="CT245" i="15"/>
  <c r="CP245" i="15"/>
  <c r="BS245" i="15"/>
  <c r="CN245" i="15"/>
  <c r="BU245" i="15"/>
  <c r="CW245" i="15"/>
  <c r="BV245" i="15"/>
  <c r="BY309" i="15"/>
  <c r="CP309" i="15"/>
  <c r="BW309" i="15"/>
  <c r="CY309" i="15"/>
  <c r="CV309" i="15"/>
  <c r="CO309" i="15"/>
  <c r="BR309" i="15"/>
  <c r="CT309" i="15"/>
  <c r="CA309" i="15"/>
  <c r="CN309" i="15"/>
  <c r="CS309" i="15"/>
  <c r="BV309" i="15"/>
  <c r="CQ309" i="15"/>
  <c r="CR309" i="15"/>
  <c r="BX309" i="15"/>
  <c r="BU309" i="15"/>
  <c r="CW309" i="15"/>
  <c r="BS309" i="15"/>
  <c r="BT309" i="15"/>
  <c r="BS373" i="15"/>
  <c r="BR373" i="15"/>
  <c r="CV373" i="15"/>
  <c r="CS373" i="15"/>
  <c r="BW373" i="15"/>
  <c r="CY373" i="15"/>
  <c r="BX373" i="15"/>
  <c r="BT373" i="15"/>
  <c r="BU373" i="15"/>
  <c r="CW373" i="15"/>
  <c r="CA373" i="15"/>
  <c r="CT373" i="15"/>
  <c r="CQ373" i="15"/>
  <c r="BY373" i="15"/>
  <c r="CN373" i="15"/>
  <c r="BR62" i="15"/>
  <c r="CT62" i="15"/>
  <c r="CA62" i="15"/>
  <c r="CN62" i="15"/>
  <c r="BX62" i="15"/>
  <c r="CS62" i="15"/>
  <c r="CQ62" i="15"/>
  <c r="BU62" i="15"/>
  <c r="CW62" i="15"/>
  <c r="BS62" i="15"/>
  <c r="BT62" i="15"/>
  <c r="BW62" i="15"/>
  <c r="BY62" i="15"/>
  <c r="CY62" i="15"/>
  <c r="CV62" i="15"/>
  <c r="BX50" i="15"/>
  <c r="CS50" i="15"/>
  <c r="BV50" i="15"/>
  <c r="CY50" i="15"/>
  <c r="CN50" i="15"/>
  <c r="BU50" i="15"/>
  <c r="CW50" i="15"/>
  <c r="BS50" i="15"/>
  <c r="CA50" i="15"/>
  <c r="CR50" i="15"/>
  <c r="BY50" i="15"/>
  <c r="CP50" i="15"/>
  <c r="CQ50" i="15"/>
  <c r="BT50" i="15"/>
  <c r="CV50" i="15"/>
  <c r="CO50" i="15"/>
  <c r="BR50" i="15"/>
  <c r="CT50" i="15"/>
  <c r="BW50" i="15"/>
  <c r="CA114" i="15"/>
  <c r="BT114" i="15"/>
  <c r="CV114" i="15"/>
  <c r="CQ114" i="15"/>
  <c r="BX114" i="15"/>
  <c r="CS114" i="15"/>
  <c r="BS114" i="15"/>
  <c r="CN114" i="15"/>
  <c r="BU114" i="15"/>
  <c r="CW114" i="15"/>
  <c r="BR114" i="15"/>
  <c r="BW114" i="15"/>
  <c r="CY114" i="15"/>
  <c r="CT114" i="15"/>
  <c r="BY114" i="15"/>
  <c r="BS178" i="15"/>
  <c r="CN178" i="15"/>
  <c r="BY178" i="15"/>
  <c r="CW178" i="15"/>
  <c r="BW178" i="15"/>
  <c r="CY178" i="15"/>
  <c r="BU178" i="15"/>
  <c r="BR178" i="15"/>
  <c r="CT178" i="15"/>
  <c r="CA178" i="15"/>
  <c r="BT178" i="15"/>
  <c r="CV178" i="15"/>
  <c r="CS178" i="15"/>
  <c r="CQ178" i="15"/>
  <c r="BX178" i="15"/>
  <c r="CA242" i="15"/>
  <c r="BT242" i="15"/>
  <c r="CQ242" i="15"/>
  <c r="BX242" i="15"/>
  <c r="CV242" i="15"/>
  <c r="CY242" i="15"/>
  <c r="CS242" i="15"/>
  <c r="BS242" i="15"/>
  <c r="CN242" i="15"/>
  <c r="BU242" i="15"/>
  <c r="CW242" i="15"/>
  <c r="BR242" i="15"/>
  <c r="BW242" i="15"/>
  <c r="CT242" i="15"/>
  <c r="BY242" i="15"/>
  <c r="BR306" i="15"/>
  <c r="CT306" i="15"/>
  <c r="CA306" i="15"/>
  <c r="BT306" i="15"/>
  <c r="CN306" i="15"/>
  <c r="CS306" i="15"/>
  <c r="CQ306" i="15"/>
  <c r="CV306" i="15"/>
  <c r="CW306" i="15"/>
  <c r="BS306" i="15"/>
  <c r="BX306" i="15"/>
  <c r="BW306" i="15"/>
  <c r="BU306" i="15"/>
  <c r="CY306" i="15"/>
  <c r="BY306" i="15"/>
  <c r="BR370" i="15"/>
  <c r="CA370" i="15"/>
  <c r="BT370" i="15"/>
  <c r="CV370" i="15"/>
  <c r="CS370" i="15"/>
  <c r="CQ370" i="15"/>
  <c r="CN370" i="15"/>
  <c r="CW370" i="15"/>
  <c r="CY370" i="15"/>
  <c r="CT370" i="15"/>
  <c r="BU370" i="15"/>
  <c r="BS370" i="15"/>
  <c r="BY370" i="15"/>
  <c r="BW370" i="15"/>
  <c r="BX370" i="15"/>
  <c r="CA434" i="15"/>
  <c r="BT434" i="15"/>
  <c r="CV434" i="15"/>
  <c r="CQ434" i="15"/>
  <c r="BX434" i="15"/>
  <c r="CS434" i="15"/>
  <c r="BR434" i="15"/>
  <c r="BW434" i="15"/>
  <c r="BU434" i="15"/>
  <c r="CT434" i="15"/>
  <c r="CY434" i="15"/>
  <c r="BY434" i="15"/>
  <c r="BS434" i="15"/>
  <c r="CN434" i="15"/>
  <c r="CW434" i="15"/>
  <c r="BW498" i="15"/>
  <c r="CY498" i="15"/>
  <c r="BX498" i="15"/>
  <c r="BY498" i="15"/>
  <c r="CA498" i="15"/>
  <c r="CN498" i="15"/>
  <c r="BR498" i="15"/>
  <c r="CQ498" i="15"/>
  <c r="CS498" i="15"/>
  <c r="CT498" i="15"/>
  <c r="CV498" i="15"/>
  <c r="BS498" i="15"/>
  <c r="BU498" i="15"/>
  <c r="CW498" i="15"/>
  <c r="BT498" i="15"/>
  <c r="BW562" i="15"/>
  <c r="CY562" i="15"/>
  <c r="BX562" i="15"/>
  <c r="BY562" i="15"/>
  <c r="CA562" i="15"/>
  <c r="BV562" i="15"/>
  <c r="CN562" i="15"/>
  <c r="BR562" i="15"/>
  <c r="CO562" i="15"/>
  <c r="CV562" i="15"/>
  <c r="CW562" i="15"/>
  <c r="CT562" i="15"/>
  <c r="CP562" i="15"/>
  <c r="BS562" i="15"/>
  <c r="BT562" i="15"/>
  <c r="BU562" i="15"/>
  <c r="CQ562" i="15"/>
  <c r="CR562" i="15"/>
  <c r="CS562" i="15"/>
  <c r="BW551" i="15"/>
  <c r="CY551" i="15"/>
  <c r="BX551" i="15"/>
  <c r="BY551" i="15"/>
  <c r="CA551" i="15"/>
  <c r="BR551" i="15"/>
  <c r="CN551" i="15"/>
  <c r="CO551" i="15"/>
  <c r="BV551" i="15"/>
  <c r="CV551" i="15"/>
  <c r="CW551" i="15"/>
  <c r="CT551" i="15"/>
  <c r="CP551" i="15"/>
  <c r="BS551" i="15"/>
  <c r="BT551" i="15"/>
  <c r="BU551" i="15"/>
  <c r="CQ551" i="15"/>
  <c r="CR551" i="15"/>
  <c r="CS551" i="15"/>
  <c r="BW529" i="15"/>
  <c r="CY529" i="15"/>
  <c r="BX529" i="15"/>
  <c r="BY529" i="15"/>
  <c r="CA529" i="15"/>
  <c r="BR529" i="15"/>
  <c r="CN529" i="15"/>
  <c r="CO529" i="15"/>
  <c r="BV529" i="15"/>
  <c r="CV529" i="15"/>
  <c r="CW529" i="15"/>
  <c r="CP529" i="15"/>
  <c r="CT529" i="15"/>
  <c r="BS529" i="15"/>
  <c r="BT529" i="15"/>
  <c r="BU529" i="15"/>
  <c r="CQ529" i="15"/>
  <c r="CR529" i="15"/>
  <c r="CS529" i="15"/>
  <c r="BX51" i="15"/>
  <c r="CS51" i="15"/>
  <c r="BV51" i="15"/>
  <c r="CN51" i="15"/>
  <c r="BU51" i="15"/>
  <c r="CW51" i="15"/>
  <c r="CA51" i="15"/>
  <c r="BW51" i="15"/>
  <c r="CV51" i="15"/>
  <c r="BR51" i="15"/>
  <c r="BS51" i="15"/>
  <c r="BY51" i="15"/>
  <c r="CP51" i="15"/>
  <c r="CY51" i="15"/>
  <c r="BT51" i="15"/>
  <c r="CO51" i="15"/>
  <c r="CT51" i="15"/>
  <c r="CR51" i="15"/>
  <c r="CQ51" i="15"/>
  <c r="BW115" i="15"/>
  <c r="CY115" i="15"/>
  <c r="CR115" i="15"/>
  <c r="BY115" i="15"/>
  <c r="CA115" i="15"/>
  <c r="BT115" i="15"/>
  <c r="CV115" i="15"/>
  <c r="CO115" i="15"/>
  <c r="BR115" i="15"/>
  <c r="BU115" i="15"/>
  <c r="BV115" i="15"/>
  <c r="BX115" i="15"/>
  <c r="CS115" i="15"/>
  <c r="CP115" i="15"/>
  <c r="BS115" i="15"/>
  <c r="CN115" i="15"/>
  <c r="CW115" i="15"/>
  <c r="CQ115" i="15"/>
  <c r="CT115" i="15"/>
  <c r="CQ179" i="15"/>
  <c r="BX179" i="15"/>
  <c r="BY179" i="15"/>
  <c r="BS179" i="15"/>
  <c r="CN179" i="15"/>
  <c r="CS179" i="15"/>
  <c r="BW179" i="15"/>
  <c r="CY179" i="15"/>
  <c r="BU179" i="15"/>
  <c r="BR179" i="15"/>
  <c r="CT179" i="15"/>
  <c r="CA179" i="15"/>
  <c r="BT179" i="15"/>
  <c r="CV179" i="15"/>
  <c r="CW179" i="15"/>
  <c r="BW243" i="15"/>
  <c r="CY243" i="15"/>
  <c r="BY243" i="15"/>
  <c r="CA243" i="15"/>
  <c r="BT243" i="15"/>
  <c r="CV243" i="15"/>
  <c r="BR243" i="15"/>
  <c r="CQ243" i="15"/>
  <c r="BX243" i="15"/>
  <c r="CS243" i="15"/>
  <c r="CT243" i="15"/>
  <c r="BS243" i="15"/>
  <c r="CN243" i="15"/>
  <c r="BU243" i="15"/>
  <c r="CW243" i="15"/>
  <c r="BY307" i="15"/>
  <c r="CP307" i="15"/>
  <c r="BW307" i="15"/>
  <c r="CY307" i="15"/>
  <c r="CV307" i="15"/>
  <c r="CO307" i="15"/>
  <c r="BR307" i="15"/>
  <c r="CT307" i="15"/>
  <c r="CA307" i="15"/>
  <c r="CN307" i="15"/>
  <c r="BX307" i="15"/>
  <c r="CW307" i="15"/>
  <c r="BS307" i="15"/>
  <c r="BT307" i="15"/>
  <c r="BV307" i="15"/>
  <c r="CQ307" i="15"/>
  <c r="BU307" i="15"/>
  <c r="CS307" i="15"/>
  <c r="CR307" i="15"/>
  <c r="BW435" i="15"/>
  <c r="CY435" i="15"/>
  <c r="CR435" i="15"/>
  <c r="BY435" i="15"/>
  <c r="CT435" i="15"/>
  <c r="CA435" i="15"/>
  <c r="BT435" i="15"/>
  <c r="CV435" i="15"/>
  <c r="CO435" i="15"/>
  <c r="CP435" i="15"/>
  <c r="BV435" i="15"/>
  <c r="BU435" i="15"/>
  <c r="BR435" i="15"/>
  <c r="BX435" i="15"/>
  <c r="CS435" i="15"/>
  <c r="BS435" i="15"/>
  <c r="CN435" i="15"/>
  <c r="CW435" i="15"/>
  <c r="CQ435" i="15"/>
  <c r="BW503" i="15"/>
  <c r="CY503" i="15"/>
  <c r="BT503" i="15"/>
  <c r="CV503" i="15"/>
  <c r="BY503" i="15"/>
  <c r="CA503" i="15"/>
  <c r="BV503" i="15"/>
  <c r="BX503" i="15"/>
  <c r="CO503" i="15"/>
  <c r="BR503" i="15"/>
  <c r="CR503" i="15"/>
  <c r="CW503" i="15"/>
  <c r="CT503" i="15"/>
  <c r="CP503" i="15"/>
  <c r="BS503" i="15"/>
  <c r="BU503" i="15"/>
  <c r="CQ503" i="15"/>
  <c r="CN503" i="15"/>
  <c r="CS503" i="15"/>
  <c r="BS489" i="15"/>
  <c r="BT489" i="15"/>
  <c r="CV489" i="15"/>
  <c r="BU489" i="15"/>
  <c r="BW489" i="15"/>
  <c r="CY489" i="15"/>
  <c r="BX489" i="15"/>
  <c r="BY489" i="15"/>
  <c r="CA489" i="15"/>
  <c r="CN489" i="15"/>
  <c r="BR489" i="15"/>
  <c r="CO489" i="15"/>
  <c r="BV489" i="15"/>
  <c r="CT489" i="15"/>
  <c r="CW489" i="15"/>
  <c r="CR489" i="15"/>
  <c r="CP489" i="15"/>
  <c r="CQ489" i="15"/>
  <c r="CS489" i="15"/>
  <c r="BT36" i="15"/>
  <c r="CV36" i="15"/>
  <c r="CO36" i="15"/>
  <c r="BR36" i="15"/>
  <c r="CT36" i="15"/>
  <c r="BW36" i="15"/>
  <c r="BX36" i="15"/>
  <c r="CS36" i="15"/>
  <c r="BV36" i="15"/>
  <c r="CY36" i="15"/>
  <c r="CN36" i="15"/>
  <c r="BU36" i="15"/>
  <c r="CW36" i="15"/>
  <c r="BS36" i="15"/>
  <c r="CA36" i="15"/>
  <c r="BY36" i="15"/>
  <c r="CQ36" i="15"/>
  <c r="CP36" i="15"/>
  <c r="CR36" i="15"/>
  <c r="BT100" i="15"/>
  <c r="CV100" i="15"/>
  <c r="CS100" i="15"/>
  <c r="CY100" i="15"/>
  <c r="BX100" i="15"/>
  <c r="BU100" i="15"/>
  <c r="CW100" i="15"/>
  <c r="BR100" i="15"/>
  <c r="BS100" i="15"/>
  <c r="BV100" i="15"/>
  <c r="CN100" i="15"/>
  <c r="BY100" i="15"/>
  <c r="BW100" i="15"/>
  <c r="CA100" i="15"/>
  <c r="CO100" i="15"/>
  <c r="CQ100" i="15"/>
  <c r="CT100" i="15"/>
  <c r="CR100" i="15"/>
  <c r="CP164" i="15"/>
  <c r="BW164" i="15"/>
  <c r="CY164" i="15"/>
  <c r="CR164" i="15"/>
  <c r="CW164" i="15"/>
  <c r="BR164" i="15"/>
  <c r="CT164" i="15"/>
  <c r="CA164" i="15"/>
  <c r="BT164" i="15"/>
  <c r="CV164" i="15"/>
  <c r="CO164" i="15"/>
  <c r="BV164" i="15"/>
  <c r="CQ164" i="15"/>
  <c r="BX164" i="15"/>
  <c r="CS164" i="15"/>
  <c r="BS164" i="15"/>
  <c r="CN164" i="15"/>
  <c r="BY164" i="15"/>
  <c r="BU164" i="15"/>
  <c r="BW228" i="15"/>
  <c r="CY228" i="15"/>
  <c r="BY228" i="15"/>
  <c r="CT228" i="15"/>
  <c r="CA228" i="15"/>
  <c r="BT228" i="15"/>
  <c r="CV228" i="15"/>
  <c r="CQ228" i="15"/>
  <c r="BX228" i="15"/>
  <c r="CS228" i="15"/>
  <c r="BS228" i="15"/>
  <c r="CN228" i="15"/>
  <c r="BU228" i="15"/>
  <c r="CW228" i="15"/>
  <c r="BR228" i="15"/>
  <c r="BX292" i="15"/>
  <c r="CW292" i="15"/>
  <c r="CT292" i="15"/>
  <c r="CN292" i="15"/>
  <c r="BS292" i="15"/>
  <c r="CY292" i="15"/>
  <c r="BU292" i="15"/>
  <c r="CA292" i="15"/>
  <c r="BW292" i="15"/>
  <c r="CV292" i="15"/>
  <c r="BT292" i="15"/>
  <c r="BY292" i="15"/>
  <c r="CS292" i="15"/>
  <c r="CQ292" i="15"/>
  <c r="BR292" i="15"/>
  <c r="BY356" i="15"/>
  <c r="BW356" i="15"/>
  <c r="CY356" i="15"/>
  <c r="BR356" i="15"/>
  <c r="CT356" i="15"/>
  <c r="CA356" i="15"/>
  <c r="BT356" i="15"/>
  <c r="CN356" i="15"/>
  <c r="CS356" i="15"/>
  <c r="CQ356" i="15"/>
  <c r="CV356" i="15"/>
  <c r="BU356" i="15"/>
  <c r="CW356" i="15"/>
  <c r="BS356" i="15"/>
  <c r="BX356" i="15"/>
  <c r="CQ420" i="15"/>
  <c r="BX420" i="15"/>
  <c r="CS420" i="15"/>
  <c r="CT420" i="15"/>
  <c r="BS420" i="15"/>
  <c r="CN420" i="15"/>
  <c r="BU420" i="15"/>
  <c r="CW420" i="15"/>
  <c r="BW420" i="15"/>
  <c r="CY420" i="15"/>
  <c r="CR420" i="15"/>
  <c r="BY420" i="15"/>
  <c r="BR420" i="15"/>
  <c r="CA420" i="15"/>
  <c r="BT420" i="15"/>
  <c r="CV420" i="15"/>
  <c r="CO420" i="15"/>
  <c r="BV420" i="15"/>
  <c r="CQ484" i="15"/>
  <c r="CT484" i="15"/>
  <c r="CR484" i="15"/>
  <c r="CP484" i="15"/>
  <c r="CS484" i="15"/>
  <c r="BS484" i="15"/>
  <c r="BT484" i="15"/>
  <c r="CV484" i="15"/>
  <c r="BU484" i="15"/>
  <c r="CW484" i="15"/>
  <c r="BW484" i="15"/>
  <c r="CY484" i="15"/>
  <c r="BX484" i="15"/>
  <c r="BY484" i="15"/>
  <c r="CA484" i="15"/>
  <c r="CN484" i="15"/>
  <c r="BR484" i="15"/>
  <c r="CO484" i="15"/>
  <c r="BV484" i="15"/>
  <c r="CQ548" i="15"/>
  <c r="CP548" i="15"/>
  <c r="CR548" i="15"/>
  <c r="CS548" i="15"/>
  <c r="CT548" i="15"/>
  <c r="BS548" i="15"/>
  <c r="BT548" i="15"/>
  <c r="CV548" i="15"/>
  <c r="BU548" i="15"/>
  <c r="CW548" i="15"/>
  <c r="BW548" i="15"/>
  <c r="CY548" i="15"/>
  <c r="BX548" i="15"/>
  <c r="BY548" i="15"/>
  <c r="CA548" i="15"/>
  <c r="BV548" i="15"/>
  <c r="CN548" i="15"/>
  <c r="BR548" i="15"/>
  <c r="CO548" i="15"/>
  <c r="CQ445" i="15"/>
  <c r="BX445" i="15"/>
  <c r="CS445" i="15"/>
  <c r="BS445" i="15"/>
  <c r="CN445" i="15"/>
  <c r="BU445" i="15"/>
  <c r="CW445" i="15"/>
  <c r="BR445" i="15"/>
  <c r="BW445" i="15"/>
  <c r="CY445" i="15"/>
  <c r="CR445" i="15"/>
  <c r="BY445" i="15"/>
  <c r="CT445" i="15"/>
  <c r="CA445" i="15"/>
  <c r="BT445" i="15"/>
  <c r="CV445" i="15"/>
  <c r="CO445" i="15"/>
  <c r="BV445" i="15"/>
  <c r="CQ17" i="15"/>
  <c r="BX17" i="15"/>
  <c r="BS17" i="15"/>
  <c r="CN17" i="15"/>
  <c r="BU17" i="15"/>
  <c r="BW17" i="15"/>
  <c r="CY17" i="15"/>
  <c r="CW17" i="15"/>
  <c r="CS17" i="15"/>
  <c r="CA17" i="15"/>
  <c r="BT17" i="15"/>
  <c r="BR17" i="15"/>
  <c r="CV17" i="15"/>
  <c r="CT17" i="15"/>
  <c r="BY17" i="15"/>
  <c r="BW81" i="15"/>
  <c r="CY81" i="15"/>
  <c r="BY81" i="15"/>
  <c r="CA81" i="15"/>
  <c r="BT81" i="15"/>
  <c r="CV81" i="15"/>
  <c r="CQ81" i="15"/>
  <c r="BX81" i="15"/>
  <c r="CS81" i="15"/>
  <c r="BR81" i="15"/>
  <c r="CN81" i="15"/>
  <c r="BU81" i="15"/>
  <c r="BS81" i="15"/>
  <c r="CW81" i="15"/>
  <c r="CT81" i="15"/>
  <c r="CQ145" i="15"/>
  <c r="BX145" i="15"/>
  <c r="CS145" i="15"/>
  <c r="CT145" i="15"/>
  <c r="CP145" i="15"/>
  <c r="BS145" i="15"/>
  <c r="CN145" i="15"/>
  <c r="BU145" i="15"/>
  <c r="CW145" i="15"/>
  <c r="BV145" i="15"/>
  <c r="BW145" i="15"/>
  <c r="CY145" i="15"/>
  <c r="CR145" i="15"/>
  <c r="BY145" i="15"/>
  <c r="CA145" i="15"/>
  <c r="BT145" i="15"/>
  <c r="CV145" i="15"/>
  <c r="CO145" i="15"/>
  <c r="BR145" i="15"/>
  <c r="CQ209" i="15"/>
  <c r="BX209" i="15"/>
  <c r="CS209" i="15"/>
  <c r="CT209" i="15"/>
  <c r="CP209" i="15"/>
  <c r="BS209" i="15"/>
  <c r="CN209" i="15"/>
  <c r="BU209" i="15"/>
  <c r="CW209" i="15"/>
  <c r="BV209" i="15"/>
  <c r="BW209" i="15"/>
  <c r="CY209" i="15"/>
  <c r="CR209" i="15"/>
  <c r="BY209" i="15"/>
  <c r="CA209" i="15"/>
  <c r="BT209" i="15"/>
  <c r="CV209" i="15"/>
  <c r="CO209" i="15"/>
  <c r="BR209" i="15"/>
  <c r="CQ273" i="15"/>
  <c r="BX273" i="15"/>
  <c r="CS273" i="15"/>
  <c r="CT273" i="15"/>
  <c r="CP273" i="15"/>
  <c r="BS273" i="15"/>
  <c r="CN273" i="15"/>
  <c r="BU273" i="15"/>
  <c r="CW273" i="15"/>
  <c r="BV273" i="15"/>
  <c r="BW273" i="15"/>
  <c r="CY273" i="15"/>
  <c r="CR273" i="15"/>
  <c r="BY273" i="15"/>
  <c r="CA273" i="15"/>
  <c r="BT273" i="15"/>
  <c r="CV273" i="15"/>
  <c r="CO273" i="15"/>
  <c r="BR273" i="15"/>
  <c r="CS337" i="15"/>
  <c r="BV337" i="15"/>
  <c r="CQ337" i="15"/>
  <c r="CR337" i="15"/>
  <c r="BU337" i="15"/>
  <c r="CW337" i="15"/>
  <c r="BS337" i="15"/>
  <c r="BT337" i="15"/>
  <c r="BY337" i="15"/>
  <c r="BW337" i="15"/>
  <c r="CY337" i="15"/>
  <c r="CV337" i="15"/>
  <c r="CO337" i="15"/>
  <c r="BR337" i="15"/>
  <c r="CT337" i="15"/>
  <c r="CA337" i="15"/>
  <c r="CN337" i="15"/>
  <c r="BX337" i="15"/>
  <c r="CA539" i="15"/>
  <c r="BR539" i="15"/>
  <c r="CN539" i="15"/>
  <c r="BZ539" i="15"/>
  <c r="CO539" i="15"/>
  <c r="BV539" i="15"/>
  <c r="CQ539" i="15"/>
  <c r="CT539" i="15"/>
  <c r="CR539" i="15"/>
  <c r="CS539" i="15"/>
  <c r="CP539" i="15"/>
  <c r="BZ155" i="15"/>
  <c r="BS155" i="15"/>
  <c r="CU155" i="15"/>
  <c r="CN155" i="15"/>
  <c r="CS155" i="15"/>
  <c r="CP155" i="15"/>
  <c r="BW155" i="15"/>
  <c r="CY155" i="15"/>
  <c r="CR155" i="15"/>
  <c r="BU155" i="15"/>
  <c r="CO155" i="15"/>
  <c r="CO363" i="15"/>
  <c r="BR363" i="15"/>
  <c r="CT363" i="15"/>
  <c r="CA363" i="15"/>
  <c r="CN363" i="15"/>
  <c r="BX363" i="15"/>
  <c r="CS363" i="15"/>
  <c r="BV363" i="15"/>
  <c r="CQ363" i="15"/>
  <c r="CR363" i="15"/>
  <c r="CA513" i="15"/>
  <c r="BV513" i="15"/>
  <c r="CN513" i="15"/>
  <c r="BR513" i="15"/>
  <c r="CO513" i="15"/>
  <c r="BZ513" i="15"/>
  <c r="CQ513" i="15"/>
  <c r="CT513" i="15"/>
  <c r="CR513" i="15"/>
  <c r="CP513" i="15"/>
  <c r="CS513" i="15"/>
  <c r="BZ156" i="15"/>
  <c r="BS156" i="15"/>
  <c r="CU156" i="15"/>
  <c r="CN156" i="15"/>
  <c r="BY156" i="15"/>
  <c r="BU156" i="15"/>
  <c r="CP156" i="15"/>
  <c r="BW156" i="15"/>
  <c r="CY156" i="15"/>
  <c r="CR156" i="15"/>
  <c r="CW156" i="15"/>
  <c r="BW380" i="15"/>
  <c r="CY380" i="15"/>
  <c r="CR380" i="15"/>
  <c r="BY380" i="15"/>
  <c r="BZ380" i="15"/>
  <c r="CA380" i="15"/>
  <c r="BT380" i="15"/>
  <c r="CV380" i="15"/>
  <c r="CO380" i="15"/>
  <c r="BV380" i="15"/>
  <c r="CP380" i="15"/>
  <c r="CQ380" i="15"/>
  <c r="BX380" i="15"/>
  <c r="CS380" i="15"/>
  <c r="CT380" i="15"/>
  <c r="BS380" i="15"/>
  <c r="CU380" i="15"/>
  <c r="CN380" i="15"/>
  <c r="BU380" i="15"/>
  <c r="CW380" i="15"/>
  <c r="BR380" i="15"/>
  <c r="BW556" i="15"/>
  <c r="CY556" i="15"/>
  <c r="BX556" i="15"/>
  <c r="BY556" i="15"/>
  <c r="CA556" i="15"/>
  <c r="BR556" i="15"/>
  <c r="CN556" i="15"/>
  <c r="BV556" i="15"/>
  <c r="CO556" i="15"/>
  <c r="BZ556" i="15"/>
  <c r="CQ556" i="15"/>
  <c r="CP556" i="15"/>
  <c r="CR556" i="15"/>
  <c r="CT556" i="15"/>
  <c r="CS556" i="15"/>
  <c r="BS556" i="15"/>
  <c r="CU556" i="15"/>
  <c r="BT556" i="15"/>
  <c r="CV556" i="15"/>
  <c r="BU556" i="15"/>
  <c r="CW556" i="15"/>
  <c r="BW89" i="15"/>
  <c r="CY89" i="15"/>
  <c r="CR89" i="15"/>
  <c r="BY89" i="15"/>
  <c r="BV89" i="15"/>
  <c r="CA89" i="15"/>
  <c r="BT89" i="15"/>
  <c r="CV89" i="15"/>
  <c r="CO89" i="15"/>
  <c r="CP89" i="15"/>
  <c r="CQ89" i="15"/>
  <c r="BX89" i="15"/>
  <c r="CS89" i="15"/>
  <c r="BR89" i="15"/>
  <c r="BZ89" i="15"/>
  <c r="BS89" i="15"/>
  <c r="CU89" i="15"/>
  <c r="CN89" i="15"/>
  <c r="BU89" i="15"/>
  <c r="CW89" i="15"/>
  <c r="CT89" i="15"/>
  <c r="BY313" i="15"/>
  <c r="CP313" i="15"/>
  <c r="BW313" i="15"/>
  <c r="CY313" i="15"/>
  <c r="CV313" i="15"/>
  <c r="CO313" i="15"/>
  <c r="BR313" i="15"/>
  <c r="CT313" i="15"/>
  <c r="CA313" i="15"/>
  <c r="CN313" i="15"/>
  <c r="BX313" i="15"/>
  <c r="CS313" i="15"/>
  <c r="BV313" i="15"/>
  <c r="CQ313" i="15"/>
  <c r="CR313" i="15"/>
  <c r="BU313" i="15"/>
  <c r="CW313" i="15"/>
  <c r="BZ313" i="15"/>
  <c r="BS313" i="15"/>
  <c r="CU313" i="15"/>
  <c r="BT313" i="15"/>
  <c r="CA421" i="15"/>
  <c r="BT421" i="15"/>
  <c r="CV421" i="15"/>
  <c r="CO421" i="15"/>
  <c r="CP421" i="15"/>
  <c r="BV421" i="15"/>
  <c r="CQ421" i="15"/>
  <c r="BX421" i="15"/>
  <c r="CS421" i="15"/>
  <c r="BR421" i="15"/>
  <c r="CA123" i="15"/>
  <c r="BT123" i="15"/>
  <c r="CV123" i="15"/>
  <c r="CO123" i="15"/>
  <c r="BR123" i="15"/>
  <c r="BZ123" i="15"/>
  <c r="CQ123" i="15"/>
  <c r="BX123" i="15"/>
  <c r="CS123" i="15"/>
  <c r="CT123" i="15"/>
  <c r="CP123" i="15"/>
  <c r="CA511" i="15"/>
  <c r="BR511" i="15"/>
  <c r="BX511" i="15"/>
  <c r="CO511" i="15"/>
  <c r="BV511" i="15"/>
  <c r="CQ511" i="15"/>
  <c r="CP511" i="15"/>
  <c r="CN511" i="15"/>
  <c r="BZ511" i="15"/>
  <c r="CS511" i="15"/>
  <c r="CT511" i="15"/>
  <c r="CA124" i="15"/>
  <c r="BT124" i="15"/>
  <c r="CV124" i="15"/>
  <c r="CO124" i="15"/>
  <c r="BZ124" i="15"/>
  <c r="BV124" i="15"/>
  <c r="CQ124" i="15"/>
  <c r="BX124" i="15"/>
  <c r="CS124" i="15"/>
  <c r="CP124" i="15"/>
  <c r="BY316" i="15"/>
  <c r="CP316" i="15"/>
  <c r="BW316" i="15"/>
  <c r="CY316" i="15"/>
  <c r="CO316" i="15"/>
  <c r="BR316" i="15"/>
  <c r="CT316" i="15"/>
  <c r="CA316" i="15"/>
  <c r="BT316" i="15"/>
  <c r="CN316" i="15"/>
  <c r="CS316" i="15"/>
  <c r="BV316" i="15"/>
  <c r="CQ316" i="15"/>
  <c r="CV316" i="15"/>
  <c r="CR316" i="15"/>
  <c r="BW524" i="15"/>
  <c r="CY524" i="15"/>
  <c r="BX524" i="15"/>
  <c r="BY524" i="15"/>
  <c r="CA524" i="15"/>
  <c r="BZ524" i="15"/>
  <c r="CN524" i="15"/>
  <c r="BR524" i="15"/>
  <c r="CO524" i="15"/>
  <c r="BV524" i="15"/>
  <c r="CQ524" i="15"/>
  <c r="CR524" i="15"/>
  <c r="CP524" i="15"/>
  <c r="CS524" i="15"/>
  <c r="CT524" i="15"/>
  <c r="BS524" i="15"/>
  <c r="CU524" i="15"/>
  <c r="BT524" i="15"/>
  <c r="CV524" i="15"/>
  <c r="BU524" i="15"/>
  <c r="CW524" i="15"/>
  <c r="BY57" i="15"/>
  <c r="CP57" i="15"/>
  <c r="BW57" i="15"/>
  <c r="CY57" i="15"/>
  <c r="CO57" i="15"/>
  <c r="BR57" i="15"/>
  <c r="CT57" i="15"/>
  <c r="CA57" i="15"/>
  <c r="BT57" i="15"/>
  <c r="CN57" i="15"/>
  <c r="CS57" i="15"/>
  <c r="BV57" i="15"/>
  <c r="CQ57" i="15"/>
  <c r="CV57" i="15"/>
  <c r="CR57" i="15"/>
  <c r="BU57" i="15"/>
  <c r="CW57" i="15"/>
  <c r="BZ57" i="15"/>
  <c r="BS57" i="15"/>
  <c r="CU57" i="15"/>
  <c r="BX57" i="15"/>
  <c r="BW249" i="15"/>
  <c r="CY249" i="15"/>
  <c r="CR249" i="15"/>
  <c r="BY249" i="15"/>
  <c r="CA249" i="15"/>
  <c r="BT249" i="15"/>
  <c r="CV249" i="15"/>
  <c r="CO249" i="15"/>
  <c r="BR249" i="15"/>
  <c r="BZ249" i="15"/>
  <c r="CQ249" i="15"/>
  <c r="BX249" i="15"/>
  <c r="CS249" i="15"/>
  <c r="CT249" i="15"/>
  <c r="CP249" i="15"/>
  <c r="BS249" i="15"/>
  <c r="CU249" i="15"/>
  <c r="CN249" i="15"/>
  <c r="BU249" i="15"/>
  <c r="CW249" i="15"/>
  <c r="BV249" i="15"/>
  <c r="CS14" i="15"/>
  <c r="CR14" i="15"/>
  <c r="CY14" i="15"/>
  <c r="BW14" i="15"/>
  <c r="CP14" i="15"/>
  <c r="CQ46" i="15"/>
  <c r="CU46" i="15"/>
  <c r="CP46" i="15"/>
  <c r="BY46" i="15"/>
  <c r="CR46" i="15"/>
  <c r="CR70" i="15"/>
  <c r="CQ70" i="15"/>
  <c r="BV70" i="15"/>
  <c r="CS70" i="15"/>
  <c r="CT86" i="15"/>
  <c r="CS86" i="15"/>
  <c r="BX86" i="15"/>
  <c r="CQ86" i="15"/>
  <c r="CP102" i="15"/>
  <c r="CS102" i="15"/>
  <c r="BX102" i="15"/>
  <c r="CQ102" i="15"/>
  <c r="CP118" i="15"/>
  <c r="CS118" i="15"/>
  <c r="BX118" i="15"/>
  <c r="CQ118" i="15"/>
  <c r="CP134" i="15"/>
  <c r="CS134" i="15"/>
  <c r="BX134" i="15"/>
  <c r="CQ134" i="15"/>
  <c r="CW150" i="15"/>
  <c r="CR150" i="15"/>
  <c r="CY150" i="15"/>
  <c r="BW150" i="15"/>
  <c r="CP150" i="15"/>
  <c r="CW166" i="15"/>
  <c r="CR166" i="15"/>
  <c r="CY166" i="15"/>
  <c r="BW166" i="15"/>
  <c r="CP166" i="15"/>
  <c r="CW182" i="15"/>
  <c r="CR182" i="15"/>
  <c r="CY182" i="15"/>
  <c r="BW182" i="15"/>
  <c r="CP182" i="15"/>
  <c r="CP198" i="15"/>
  <c r="CS198" i="15"/>
  <c r="BX198" i="15"/>
  <c r="CQ198" i="15"/>
  <c r="CP214" i="15"/>
  <c r="CS214" i="15"/>
  <c r="BX214" i="15"/>
  <c r="CQ214" i="15"/>
  <c r="CP230" i="15"/>
  <c r="CS230" i="15"/>
  <c r="BX230" i="15"/>
  <c r="CQ230" i="15"/>
  <c r="CP246" i="15"/>
  <c r="CS246" i="15"/>
  <c r="BX246" i="15"/>
  <c r="CQ246" i="15"/>
  <c r="CP262" i="15"/>
  <c r="CS262" i="15"/>
  <c r="BX262" i="15"/>
  <c r="CQ262" i="15"/>
  <c r="CP278" i="15"/>
  <c r="CS278" i="15"/>
  <c r="BX278" i="15"/>
  <c r="CQ278" i="15"/>
  <c r="CR294" i="15"/>
  <c r="CV294" i="15"/>
  <c r="CQ294" i="15"/>
  <c r="BV294" i="15"/>
  <c r="CS294" i="15"/>
  <c r="CR310" i="15"/>
  <c r="CV310" i="15"/>
  <c r="CQ310" i="15"/>
  <c r="BV310" i="15"/>
  <c r="CS310" i="15"/>
  <c r="CR326" i="15"/>
  <c r="CV326" i="15"/>
  <c r="CQ326" i="15"/>
  <c r="BV326" i="15"/>
  <c r="CS326" i="15"/>
  <c r="CR342" i="15"/>
  <c r="CV342" i="15"/>
  <c r="CQ342" i="15"/>
  <c r="BV342" i="15"/>
  <c r="CS342" i="15"/>
  <c r="CR358" i="15"/>
  <c r="CV358" i="15"/>
  <c r="CQ358" i="15"/>
  <c r="BV358" i="15"/>
  <c r="CS358" i="15"/>
  <c r="BT374" i="15"/>
  <c r="BZ374" i="15"/>
  <c r="BX374" i="15"/>
  <c r="CY374" i="15"/>
  <c r="BW374" i="15"/>
  <c r="CS374" i="15"/>
  <c r="CT406" i="15"/>
  <c r="CS406" i="15"/>
  <c r="BX406" i="15"/>
  <c r="CQ406" i="15"/>
  <c r="BR438" i="15"/>
  <c r="CS438" i="15"/>
  <c r="BX438" i="15"/>
  <c r="CQ438" i="15"/>
  <c r="CT454" i="15"/>
  <c r="CS454" i="15"/>
  <c r="BX454" i="15"/>
  <c r="CQ454" i="15"/>
  <c r="CW470" i="15"/>
  <c r="BU470" i="15"/>
  <c r="CR470" i="15"/>
  <c r="CP470" i="15"/>
  <c r="CQ470" i="15"/>
  <c r="CT486" i="15"/>
  <c r="CS486" i="15"/>
  <c r="CP486" i="15"/>
  <c r="CR486" i="15"/>
  <c r="CQ486" i="15"/>
  <c r="CT502" i="15"/>
  <c r="CS502" i="15"/>
  <c r="BV502" i="15"/>
  <c r="CN502" i="15"/>
  <c r="CP502" i="15"/>
  <c r="CQ502" i="15"/>
  <c r="CW518" i="15"/>
  <c r="BU518" i="15"/>
  <c r="CR518" i="15"/>
  <c r="CP518" i="15"/>
  <c r="CQ518" i="15"/>
  <c r="CP534" i="15"/>
  <c r="CS534" i="15"/>
  <c r="CR534" i="15"/>
  <c r="CT534" i="15"/>
  <c r="CQ534" i="15"/>
  <c r="CT550" i="15"/>
  <c r="CS550" i="15"/>
  <c r="CR550" i="15"/>
  <c r="CP550" i="15"/>
  <c r="CQ550" i="15"/>
  <c r="CP566" i="15"/>
  <c r="CS566" i="15"/>
  <c r="CR566" i="15"/>
  <c r="CT566" i="15"/>
  <c r="CQ566" i="15"/>
  <c r="CT582" i="15"/>
  <c r="CS582" i="15"/>
  <c r="BZ582" i="15"/>
  <c r="CN582" i="15"/>
  <c r="CP582" i="15"/>
  <c r="CQ582" i="15"/>
  <c r="CP598" i="15"/>
  <c r="CS598" i="15"/>
  <c r="BT598" i="15"/>
  <c r="CN598" i="15"/>
  <c r="CQ598" i="15"/>
  <c r="CT531" i="15"/>
  <c r="CS531" i="15"/>
  <c r="CR531" i="15"/>
  <c r="CP531" i="15"/>
  <c r="CQ531" i="15"/>
  <c r="CS559" i="15"/>
  <c r="CP559" i="15"/>
  <c r="CR559" i="15"/>
  <c r="CT559" i="15"/>
  <c r="CQ559" i="15"/>
  <c r="CW591" i="15"/>
  <c r="BU591" i="15"/>
  <c r="BX591" i="15"/>
  <c r="CV591" i="15"/>
  <c r="CQ591" i="15"/>
  <c r="BR453" i="15"/>
  <c r="CS453" i="15"/>
  <c r="BX453" i="15"/>
  <c r="CQ453" i="15"/>
  <c r="CT493" i="15"/>
  <c r="CS493" i="15"/>
  <c r="CP493" i="15"/>
  <c r="CR493" i="15"/>
  <c r="CQ493" i="15"/>
  <c r="CS541" i="15"/>
  <c r="CT541" i="15"/>
  <c r="CR541" i="15"/>
  <c r="CP541" i="15"/>
  <c r="CQ541" i="15"/>
  <c r="CP597" i="15"/>
  <c r="CS597" i="15"/>
  <c r="CT597" i="15"/>
  <c r="CN597" i="15"/>
  <c r="CQ597" i="15"/>
  <c r="CS15" i="15"/>
  <c r="CW15" i="15"/>
  <c r="CR15" i="15"/>
  <c r="CY15" i="15"/>
  <c r="BW15" i="15"/>
  <c r="CP15" i="15"/>
  <c r="CW31" i="15"/>
  <c r="CY31" i="15"/>
  <c r="BW31" i="15"/>
  <c r="CP31" i="15"/>
  <c r="CS31" i="15"/>
  <c r="BW47" i="15"/>
  <c r="CQ47" i="15"/>
  <c r="CP47" i="15"/>
  <c r="BY47" i="15"/>
  <c r="CR47" i="15"/>
  <c r="CR63" i="15"/>
  <c r="CV63" i="15"/>
  <c r="CQ63" i="15"/>
  <c r="BV63" i="15"/>
  <c r="CS63" i="15"/>
  <c r="BZ79" i="15"/>
  <c r="BR79" i="15"/>
  <c r="CS79" i="15"/>
  <c r="BX79" i="15"/>
  <c r="CQ79" i="15"/>
  <c r="BZ95" i="15"/>
  <c r="BR95" i="15"/>
  <c r="CS95" i="15"/>
  <c r="BX95" i="15"/>
  <c r="CQ95" i="15"/>
  <c r="CP111" i="15"/>
  <c r="CT111" i="15"/>
  <c r="CS111" i="15"/>
  <c r="BX111" i="15"/>
  <c r="CQ111" i="15"/>
  <c r="CP127" i="15"/>
  <c r="CT127" i="15"/>
  <c r="CS127" i="15"/>
  <c r="BX127" i="15"/>
  <c r="CQ127" i="15"/>
  <c r="CP143" i="15"/>
  <c r="CT143" i="15"/>
  <c r="CS143" i="15"/>
  <c r="BX143" i="15"/>
  <c r="CQ143" i="15"/>
  <c r="CO159" i="15"/>
  <c r="BU159" i="15"/>
  <c r="CR159" i="15"/>
  <c r="CY159" i="15"/>
  <c r="BW159" i="15"/>
  <c r="CP159" i="15"/>
  <c r="CO175" i="15"/>
  <c r="BU175" i="15"/>
  <c r="CR175" i="15"/>
  <c r="CY175" i="15"/>
  <c r="BW175" i="15"/>
  <c r="CP175" i="15"/>
  <c r="CO191" i="15"/>
  <c r="BU191" i="15"/>
  <c r="CR191" i="15"/>
  <c r="CY191" i="15"/>
  <c r="BW191" i="15"/>
  <c r="CP191" i="15"/>
  <c r="CP207" i="15"/>
  <c r="CT207" i="15"/>
  <c r="CS207" i="15"/>
  <c r="BX207" i="15"/>
  <c r="CQ207" i="15"/>
  <c r="CP223" i="15"/>
  <c r="CT223" i="15"/>
  <c r="CS223" i="15"/>
  <c r="BX223" i="15"/>
  <c r="CQ223" i="15"/>
  <c r="CP239" i="15"/>
  <c r="CT239" i="15"/>
  <c r="CS239" i="15"/>
  <c r="BX239" i="15"/>
  <c r="CQ239" i="15"/>
  <c r="CP255" i="15"/>
  <c r="CT255" i="15"/>
  <c r="CS255" i="15"/>
  <c r="BX255" i="15"/>
  <c r="CQ255" i="15"/>
  <c r="CP271" i="15"/>
  <c r="CT271" i="15"/>
  <c r="CS271" i="15"/>
  <c r="BX271" i="15"/>
  <c r="CQ271" i="15"/>
  <c r="CP287" i="15"/>
  <c r="CT287" i="15"/>
  <c r="CS287" i="15"/>
  <c r="BX287" i="15"/>
  <c r="CQ287" i="15"/>
  <c r="CR303" i="15"/>
  <c r="CQ303" i="15"/>
  <c r="BV303" i="15"/>
  <c r="CS303" i="15"/>
  <c r="CR319" i="15"/>
  <c r="CQ319" i="15"/>
  <c r="BV319" i="15"/>
  <c r="CS319" i="15"/>
  <c r="CR335" i="15"/>
  <c r="CQ335" i="15"/>
  <c r="BV335" i="15"/>
  <c r="CS335" i="15"/>
  <c r="CR351" i="15"/>
  <c r="CQ351" i="15"/>
  <c r="BV351" i="15"/>
  <c r="CS351" i="15"/>
  <c r="CR367" i="15"/>
  <c r="CQ367" i="15"/>
  <c r="BV367" i="15"/>
  <c r="CS367" i="15"/>
  <c r="BZ383" i="15"/>
  <c r="BR383" i="15"/>
  <c r="CS383" i="15"/>
  <c r="BX383" i="15"/>
  <c r="CQ383" i="15"/>
  <c r="BZ399" i="15"/>
  <c r="BR399" i="15"/>
  <c r="CS399" i="15"/>
  <c r="BX399" i="15"/>
  <c r="CQ399" i="15"/>
  <c r="BR415" i="15"/>
  <c r="CS415" i="15"/>
  <c r="BX415" i="15"/>
  <c r="CQ415" i="15"/>
  <c r="BR431" i="15"/>
  <c r="CS431" i="15"/>
  <c r="BX431" i="15"/>
  <c r="CQ431" i="15"/>
  <c r="BZ447" i="15"/>
  <c r="CS447" i="15"/>
  <c r="BX447" i="15"/>
  <c r="CQ447" i="15"/>
  <c r="BT463" i="15"/>
  <c r="BV463" i="15"/>
  <c r="BY463" i="15"/>
  <c r="CQ463" i="15"/>
  <c r="CP479" i="15"/>
  <c r="CS479" i="15"/>
  <c r="CR479" i="15"/>
  <c r="CT479" i="15"/>
  <c r="CQ479" i="15"/>
  <c r="CT499" i="15"/>
  <c r="CS499" i="15"/>
  <c r="CP499" i="15"/>
  <c r="CR499" i="15"/>
  <c r="CQ499" i="15"/>
  <c r="CS519" i="15"/>
  <c r="CT519" i="15"/>
  <c r="CR519" i="15"/>
  <c r="CP519" i="15"/>
  <c r="CQ519" i="15"/>
  <c r="CS555" i="15"/>
  <c r="CT555" i="15"/>
  <c r="CR555" i="15"/>
  <c r="CP555" i="15"/>
  <c r="CQ555" i="15"/>
  <c r="CT587" i="15"/>
  <c r="CS587" i="15"/>
  <c r="CR587" i="15"/>
  <c r="CP587" i="15"/>
  <c r="CQ587" i="15"/>
  <c r="CP477" i="15"/>
  <c r="CS477" i="15"/>
  <c r="CT477" i="15"/>
  <c r="CR477" i="15"/>
  <c r="CQ477" i="15"/>
  <c r="CT525" i="15"/>
  <c r="CS525" i="15"/>
  <c r="CP525" i="15"/>
  <c r="CR525" i="15"/>
  <c r="CQ525" i="15"/>
  <c r="CP573" i="15"/>
  <c r="CS573" i="15"/>
  <c r="CR573" i="15"/>
  <c r="CT573" i="15"/>
  <c r="CQ573" i="15"/>
  <c r="CS8" i="15"/>
  <c r="CR8" i="15"/>
  <c r="CY8" i="15"/>
  <c r="BW8" i="15"/>
  <c r="CP8" i="15"/>
  <c r="CR24" i="15"/>
  <c r="CQ24" i="15"/>
  <c r="BV24" i="15"/>
  <c r="CS24" i="15"/>
  <c r="CQ40" i="15"/>
  <c r="CU40" i="15"/>
  <c r="CP40" i="15"/>
  <c r="BY40" i="15"/>
  <c r="CR40" i="15"/>
  <c r="CQ56" i="15"/>
  <c r="BT56" i="15"/>
  <c r="BS56" i="15"/>
  <c r="BZ56" i="15"/>
  <c r="CS56" i="15"/>
  <c r="CR72" i="15"/>
  <c r="CQ72" i="15"/>
  <c r="BV72" i="15"/>
  <c r="CS72" i="15"/>
  <c r="CT88" i="15"/>
  <c r="CS88" i="15"/>
  <c r="BX88" i="15"/>
  <c r="CQ88" i="15"/>
  <c r="CP104" i="15"/>
  <c r="CS104" i="15"/>
  <c r="BX104" i="15"/>
  <c r="CQ104" i="15"/>
  <c r="CP120" i="15"/>
  <c r="CS120" i="15"/>
  <c r="BX120" i="15"/>
  <c r="CQ120" i="15"/>
  <c r="CP136" i="15"/>
  <c r="CS136" i="15"/>
  <c r="BX136" i="15"/>
  <c r="CQ136" i="15"/>
  <c r="CW152" i="15"/>
  <c r="CR152" i="15"/>
  <c r="CY152" i="15"/>
  <c r="BW152" i="15"/>
  <c r="CP152" i="15"/>
  <c r="CW168" i="15"/>
  <c r="CR168" i="15"/>
  <c r="CY168" i="15"/>
  <c r="BW168" i="15"/>
  <c r="CP168" i="15"/>
  <c r="CW184" i="15"/>
  <c r="CR184" i="15"/>
  <c r="CY184" i="15"/>
  <c r="BW184" i="15"/>
  <c r="CP184" i="15"/>
  <c r="BV200" i="15"/>
  <c r="CP200" i="15"/>
  <c r="CS200" i="15"/>
  <c r="BX200" i="15"/>
  <c r="CQ200" i="15"/>
  <c r="BV216" i="15"/>
  <c r="CP216" i="15"/>
  <c r="CS216" i="15"/>
  <c r="BX216" i="15"/>
  <c r="CQ216" i="15"/>
  <c r="BV232" i="15"/>
  <c r="CP232" i="15"/>
  <c r="CS232" i="15"/>
  <c r="BX232" i="15"/>
  <c r="CQ232" i="15"/>
  <c r="BV248" i="15"/>
  <c r="CP248" i="15"/>
  <c r="CS248" i="15"/>
  <c r="BX248" i="15"/>
  <c r="CQ248" i="15"/>
  <c r="BV264" i="15"/>
  <c r="CP264" i="15"/>
  <c r="CS264" i="15"/>
  <c r="BX264" i="15"/>
  <c r="CQ264" i="15"/>
  <c r="BV280" i="15"/>
  <c r="CP280" i="15"/>
  <c r="CS280" i="15"/>
  <c r="BX280" i="15"/>
  <c r="CQ280" i="15"/>
  <c r="CR296" i="15"/>
  <c r="CV296" i="15"/>
  <c r="CQ296" i="15"/>
  <c r="BV296" i="15"/>
  <c r="CS296" i="15"/>
  <c r="CR312" i="15"/>
  <c r="CV312" i="15"/>
  <c r="CQ312" i="15"/>
  <c r="BV312" i="15"/>
  <c r="CS312" i="15"/>
  <c r="CR328" i="15"/>
  <c r="CV328" i="15"/>
  <c r="CQ328" i="15"/>
  <c r="BV328" i="15"/>
  <c r="CS328" i="15"/>
  <c r="CV376" i="15"/>
  <c r="BZ376" i="15"/>
  <c r="BX376" i="15"/>
  <c r="CY376" i="15"/>
  <c r="BW376" i="15"/>
  <c r="CS376" i="15"/>
  <c r="BR392" i="15"/>
  <c r="CS392" i="15"/>
  <c r="BX392" i="15"/>
  <c r="CQ392" i="15"/>
  <c r="CT408" i="15"/>
  <c r="CS408" i="15"/>
  <c r="BX408" i="15"/>
  <c r="CQ408" i="15"/>
  <c r="CT424" i="15"/>
  <c r="CS424" i="15"/>
  <c r="BX424" i="15"/>
  <c r="CQ424" i="15"/>
  <c r="BR440" i="15"/>
  <c r="CS440" i="15"/>
  <c r="BX440" i="15"/>
  <c r="CQ440" i="15"/>
  <c r="CT456" i="15"/>
  <c r="CS456" i="15"/>
  <c r="BX456" i="15"/>
  <c r="CQ456" i="15"/>
  <c r="CS472" i="15"/>
  <c r="CT472" i="15"/>
  <c r="CR472" i="15"/>
  <c r="CP472" i="15"/>
  <c r="CQ472" i="15"/>
  <c r="CT488" i="15"/>
  <c r="CS488" i="15"/>
  <c r="CP488" i="15"/>
  <c r="CR488" i="15"/>
  <c r="CQ488" i="15"/>
  <c r="CP504" i="15"/>
  <c r="CS504" i="15"/>
  <c r="CT504" i="15"/>
  <c r="CR504" i="15"/>
  <c r="CQ504" i="15"/>
  <c r="CT520" i="15"/>
  <c r="CS520" i="15"/>
  <c r="BZ520" i="15"/>
  <c r="CN520" i="15"/>
  <c r="CP520" i="15"/>
  <c r="CQ520" i="15"/>
  <c r="CP536" i="15"/>
  <c r="CS536" i="15"/>
  <c r="CR536" i="15"/>
  <c r="CT536" i="15"/>
  <c r="CQ536" i="15"/>
  <c r="CT552" i="15"/>
  <c r="CS552" i="15"/>
  <c r="CR552" i="15"/>
  <c r="CP552" i="15"/>
  <c r="CQ552" i="15"/>
  <c r="CT568" i="15"/>
  <c r="CS568" i="15"/>
  <c r="CR568" i="15"/>
  <c r="CP568" i="15"/>
  <c r="CQ568" i="15"/>
  <c r="CP584" i="15"/>
  <c r="CS584" i="15"/>
  <c r="CT584" i="15"/>
  <c r="CR584" i="15"/>
  <c r="CQ584" i="15"/>
  <c r="BZ437" i="15"/>
  <c r="CS437" i="15"/>
  <c r="BX437" i="15"/>
  <c r="CQ437" i="15"/>
  <c r="CS473" i="15"/>
  <c r="CT473" i="15"/>
  <c r="CR473" i="15"/>
  <c r="CP473" i="15"/>
  <c r="CQ473" i="15"/>
  <c r="CS521" i="15"/>
  <c r="CP521" i="15"/>
  <c r="CR521" i="15"/>
  <c r="CT521" i="15"/>
  <c r="CQ521" i="15"/>
  <c r="CT565" i="15"/>
  <c r="CS565" i="15"/>
  <c r="CR565" i="15"/>
  <c r="CP565" i="15"/>
  <c r="CQ565" i="15"/>
  <c r="CS13" i="15"/>
  <c r="CW13" i="15"/>
  <c r="CR13" i="15"/>
  <c r="CY13" i="15"/>
  <c r="BW13" i="15"/>
  <c r="CP13" i="15"/>
  <c r="CR29" i="15"/>
  <c r="CV29" i="15"/>
  <c r="CQ29" i="15"/>
  <c r="BV29" i="15"/>
  <c r="CS29" i="15"/>
  <c r="CY45" i="15"/>
  <c r="CQ45" i="15"/>
  <c r="CP45" i="15"/>
  <c r="BY45" i="15"/>
  <c r="CR45" i="15"/>
  <c r="CR61" i="15"/>
  <c r="CV61" i="15"/>
  <c r="CQ61" i="15"/>
  <c r="BV61" i="15"/>
  <c r="CS61" i="15"/>
  <c r="CR77" i="15"/>
  <c r="BU77" i="15"/>
  <c r="CY77" i="15"/>
  <c r="BW77" i="15"/>
  <c r="CP77" i="15"/>
  <c r="BZ93" i="15"/>
  <c r="BR93" i="15"/>
  <c r="CS93" i="15"/>
  <c r="BX93" i="15"/>
  <c r="CQ93" i="15"/>
  <c r="CP109" i="15"/>
  <c r="CT109" i="15"/>
  <c r="CS109" i="15"/>
  <c r="BX109" i="15"/>
  <c r="CQ109" i="15"/>
  <c r="CP125" i="15"/>
  <c r="CT125" i="15"/>
  <c r="CS125" i="15"/>
  <c r="BX125" i="15"/>
  <c r="CQ125" i="15"/>
  <c r="CP141" i="15"/>
  <c r="CT141" i="15"/>
  <c r="CS141" i="15"/>
  <c r="BX141" i="15"/>
  <c r="CQ141" i="15"/>
  <c r="CO157" i="15"/>
  <c r="BU157" i="15"/>
  <c r="CR157" i="15"/>
  <c r="CY157" i="15"/>
  <c r="BW157" i="15"/>
  <c r="CP157" i="15"/>
  <c r="CO173" i="15"/>
  <c r="BU173" i="15"/>
  <c r="CR173" i="15"/>
  <c r="CY173" i="15"/>
  <c r="BW173" i="15"/>
  <c r="CP173" i="15"/>
  <c r="CO189" i="15"/>
  <c r="BU189" i="15"/>
  <c r="CR189" i="15"/>
  <c r="CY189" i="15"/>
  <c r="BW189" i="15"/>
  <c r="CP189" i="15"/>
  <c r="CP205" i="15"/>
  <c r="CT205" i="15"/>
  <c r="CS205" i="15"/>
  <c r="BX205" i="15"/>
  <c r="CQ205" i="15"/>
  <c r="CP221" i="15"/>
  <c r="CT221" i="15"/>
  <c r="CS221" i="15"/>
  <c r="BX221" i="15"/>
  <c r="CQ221" i="15"/>
  <c r="CP237" i="15"/>
  <c r="CT237" i="15"/>
  <c r="CS237" i="15"/>
  <c r="BX237" i="15"/>
  <c r="CQ237" i="15"/>
  <c r="CP253" i="15"/>
  <c r="CT253" i="15"/>
  <c r="CS253" i="15"/>
  <c r="BX253" i="15"/>
  <c r="CQ253" i="15"/>
  <c r="CP269" i="15"/>
  <c r="CT269" i="15"/>
  <c r="CS269" i="15"/>
  <c r="BX269" i="15"/>
  <c r="CQ269" i="15"/>
  <c r="CP285" i="15"/>
  <c r="CT285" i="15"/>
  <c r="CS285" i="15"/>
  <c r="BX285" i="15"/>
  <c r="CQ285" i="15"/>
  <c r="BX301" i="15"/>
  <c r="CR301" i="15"/>
  <c r="CQ301" i="15"/>
  <c r="BV301" i="15"/>
  <c r="CS301" i="15"/>
  <c r="BX317" i="15"/>
  <c r="CR317" i="15"/>
  <c r="CQ317" i="15"/>
  <c r="BV317" i="15"/>
  <c r="CS317" i="15"/>
  <c r="BX333" i="15"/>
  <c r="CR333" i="15"/>
  <c r="CQ333" i="15"/>
  <c r="BV333" i="15"/>
  <c r="CS333" i="15"/>
  <c r="BX349" i="15"/>
  <c r="CR349" i="15"/>
  <c r="CQ349" i="15"/>
  <c r="BV349" i="15"/>
  <c r="CS349" i="15"/>
  <c r="BX365" i="15"/>
  <c r="CR365" i="15"/>
  <c r="CQ365" i="15"/>
  <c r="BV365" i="15"/>
  <c r="CS365" i="15"/>
  <c r="BZ381" i="15"/>
  <c r="CS381" i="15"/>
  <c r="BX381" i="15"/>
  <c r="CQ381" i="15"/>
  <c r="BZ397" i="15"/>
  <c r="CS397" i="15"/>
  <c r="BX397" i="15"/>
  <c r="CQ397" i="15"/>
  <c r="CQ38" i="15"/>
  <c r="CU38" i="15"/>
  <c r="CP38" i="15"/>
  <c r="BY38" i="15"/>
  <c r="CR38" i="15"/>
  <c r="BR382" i="15"/>
  <c r="CS382" i="15"/>
  <c r="BX382" i="15"/>
  <c r="CQ382" i="15"/>
  <c r="CS10" i="15"/>
  <c r="CR10" i="15"/>
  <c r="CY10" i="15"/>
  <c r="BW10" i="15"/>
  <c r="CP10" i="15"/>
  <c r="CR26" i="15"/>
  <c r="CQ26" i="15"/>
  <c r="BV26" i="15"/>
  <c r="CS26" i="15"/>
  <c r="CQ42" i="15"/>
  <c r="CU42" i="15"/>
  <c r="CP42" i="15"/>
  <c r="BY42" i="15"/>
  <c r="CR42" i="15"/>
  <c r="CR58" i="15"/>
  <c r="CQ58" i="15"/>
  <c r="BV58" i="15"/>
  <c r="CS58" i="15"/>
  <c r="CR74" i="15"/>
  <c r="CQ74" i="15"/>
  <c r="BV74" i="15"/>
  <c r="CS74" i="15"/>
  <c r="CT90" i="15"/>
  <c r="CS90" i="15"/>
  <c r="BX90" i="15"/>
  <c r="CQ90" i="15"/>
  <c r="BV106" i="15"/>
  <c r="CP106" i="15"/>
  <c r="CS106" i="15"/>
  <c r="BX106" i="15"/>
  <c r="CQ106" i="15"/>
  <c r="BV122" i="15"/>
  <c r="CP122" i="15"/>
  <c r="CS122" i="15"/>
  <c r="BX122" i="15"/>
  <c r="CQ122" i="15"/>
  <c r="BV138" i="15"/>
  <c r="CP138" i="15"/>
  <c r="CS138" i="15"/>
  <c r="BX138" i="15"/>
  <c r="CQ138" i="15"/>
  <c r="BU154" i="15"/>
  <c r="CR154" i="15"/>
  <c r="CY154" i="15"/>
  <c r="BW154" i="15"/>
  <c r="CP154" i="15"/>
  <c r="BU170" i="15"/>
  <c r="CR170" i="15"/>
  <c r="CY170" i="15"/>
  <c r="BW170" i="15"/>
  <c r="CP170" i="15"/>
  <c r="BU186" i="15"/>
  <c r="CR186" i="15"/>
  <c r="CY186" i="15"/>
  <c r="BW186" i="15"/>
  <c r="CP186" i="15"/>
  <c r="CP202" i="15"/>
  <c r="CS202" i="15"/>
  <c r="BX202" i="15"/>
  <c r="CQ202" i="15"/>
  <c r="CP218" i="15"/>
  <c r="CS218" i="15"/>
  <c r="BX218" i="15"/>
  <c r="CQ218" i="15"/>
  <c r="CP234" i="15"/>
  <c r="CS234" i="15"/>
  <c r="BX234" i="15"/>
  <c r="CQ234" i="15"/>
  <c r="CP250" i="15"/>
  <c r="CS250" i="15"/>
  <c r="BX250" i="15"/>
  <c r="CQ250" i="15"/>
  <c r="CP266" i="15"/>
  <c r="CS266" i="15"/>
  <c r="BX266" i="15"/>
  <c r="CQ266" i="15"/>
  <c r="CP282" i="15"/>
  <c r="CS282" i="15"/>
  <c r="BX282" i="15"/>
  <c r="CQ282" i="15"/>
  <c r="CR298" i="15"/>
  <c r="CV298" i="15"/>
  <c r="CQ298" i="15"/>
  <c r="BV298" i="15"/>
  <c r="CS298" i="15"/>
  <c r="CR314" i="15"/>
  <c r="CV314" i="15"/>
  <c r="CQ314" i="15"/>
  <c r="BV314" i="15"/>
  <c r="CS314" i="15"/>
  <c r="CR330" i="15"/>
  <c r="CV330" i="15"/>
  <c r="CQ330" i="15"/>
  <c r="BV330" i="15"/>
  <c r="CS330" i="15"/>
  <c r="CR346" i="15"/>
  <c r="CV346" i="15"/>
  <c r="CQ346" i="15"/>
  <c r="BV346" i="15"/>
  <c r="CS346" i="15"/>
  <c r="CR362" i="15"/>
  <c r="CV362" i="15"/>
  <c r="CQ362" i="15"/>
  <c r="BV362" i="15"/>
  <c r="CS362" i="15"/>
  <c r="BR378" i="15"/>
  <c r="CS378" i="15"/>
  <c r="BX378" i="15"/>
  <c r="CQ378" i="15"/>
  <c r="CT394" i="15"/>
  <c r="CS394" i="15"/>
  <c r="BX394" i="15"/>
  <c r="CQ394" i="15"/>
  <c r="BR410" i="15"/>
  <c r="CS410" i="15"/>
  <c r="BX410" i="15"/>
  <c r="CQ410" i="15"/>
  <c r="CT426" i="15"/>
  <c r="CS426" i="15"/>
  <c r="BX426" i="15"/>
  <c r="CQ426" i="15"/>
  <c r="BR442" i="15"/>
  <c r="CS442" i="15"/>
  <c r="BX442" i="15"/>
  <c r="CQ442" i="15"/>
  <c r="CT458" i="15"/>
  <c r="CS458" i="15"/>
  <c r="BX458" i="15"/>
  <c r="CQ458" i="15"/>
  <c r="CS474" i="15"/>
  <c r="CT474" i="15"/>
  <c r="CR474" i="15"/>
  <c r="CP474" i="15"/>
  <c r="CQ474" i="15"/>
  <c r="CW490" i="15"/>
  <c r="CV490" i="15"/>
  <c r="CU490" i="15"/>
  <c r="CW506" i="15"/>
  <c r="CV506" i="15"/>
  <c r="CU506" i="15"/>
  <c r="CW522" i="15"/>
  <c r="CV522" i="15"/>
  <c r="CW538" i="15"/>
  <c r="CV538" i="15"/>
  <c r="CV554" i="15"/>
  <c r="CU554" i="15"/>
  <c r="CW570" i="15"/>
  <c r="CV570" i="15"/>
  <c r="CU570" i="15"/>
  <c r="CU586" i="15"/>
  <c r="CW495" i="15"/>
  <c r="CV495" i="15"/>
  <c r="CU495" i="15"/>
  <c r="CW539" i="15"/>
  <c r="CV539" i="15"/>
  <c r="CU539" i="15"/>
  <c r="CW567" i="15"/>
  <c r="CV567" i="15"/>
  <c r="CU567" i="15"/>
  <c r="CT421" i="15"/>
  <c r="BU421" i="15"/>
  <c r="CU421" i="15"/>
  <c r="BT461" i="15"/>
  <c r="BX461" i="15"/>
  <c r="CW509" i="15"/>
  <c r="CV509" i="15"/>
  <c r="CU509" i="15"/>
  <c r="CW553" i="15"/>
  <c r="CV553" i="15"/>
  <c r="BY11" i="15"/>
  <c r="BT11" i="15"/>
  <c r="BX27" i="15"/>
  <c r="BS27" i="15"/>
  <c r="CW27" i="15"/>
  <c r="BS43" i="15"/>
  <c r="BR43" i="15"/>
  <c r="CV43" i="15"/>
  <c r="BX59" i="15"/>
  <c r="BS59" i="15"/>
  <c r="CW59" i="15"/>
  <c r="BX75" i="15"/>
  <c r="BS75" i="15"/>
  <c r="CW75" i="15"/>
  <c r="CT91" i="15"/>
  <c r="BU91" i="15"/>
  <c r="CU91" i="15"/>
  <c r="BV107" i="15"/>
  <c r="BU107" i="15"/>
  <c r="CU107" i="15"/>
  <c r="BV123" i="15"/>
  <c r="BU123" i="15"/>
  <c r="CU123" i="15"/>
  <c r="BV139" i="15"/>
  <c r="BU139" i="15"/>
  <c r="CU139" i="15"/>
  <c r="CW155" i="15"/>
  <c r="BT155" i="15"/>
  <c r="CT155" i="15"/>
  <c r="CW171" i="15"/>
  <c r="BT171" i="15"/>
  <c r="CW187" i="15"/>
  <c r="BT187" i="15"/>
  <c r="BV203" i="15"/>
  <c r="BU203" i="15"/>
  <c r="BV219" i="15"/>
  <c r="BU219" i="15"/>
  <c r="CU219" i="15"/>
  <c r="BV235" i="15"/>
  <c r="BU235" i="15"/>
  <c r="CU235" i="15"/>
  <c r="BV251" i="15"/>
  <c r="BU251" i="15"/>
  <c r="CU251" i="15"/>
  <c r="BV267" i="15"/>
  <c r="BU267" i="15"/>
  <c r="CU267" i="15"/>
  <c r="BV283" i="15"/>
  <c r="BU283" i="15"/>
  <c r="CU283" i="15"/>
  <c r="BT299" i="15"/>
  <c r="BS299" i="15"/>
  <c r="CW299" i="15"/>
  <c r="BT315" i="15"/>
  <c r="BS315" i="15"/>
  <c r="CW315" i="15"/>
  <c r="BT347" i="15"/>
  <c r="BS347" i="15"/>
  <c r="BT363" i="15"/>
  <c r="BS363" i="15"/>
  <c r="CW363" i="15"/>
  <c r="CT379" i="15"/>
  <c r="BU379" i="15"/>
  <c r="BR395" i="15"/>
  <c r="BU395" i="15"/>
  <c r="CU395" i="15"/>
  <c r="BR411" i="15"/>
  <c r="BU411" i="15"/>
  <c r="CU411" i="15"/>
  <c r="CT427" i="15"/>
  <c r="BU427" i="15"/>
  <c r="BR443" i="15"/>
  <c r="BU443" i="15"/>
  <c r="CU443" i="15"/>
  <c r="BR459" i="15"/>
  <c r="BU459" i="15"/>
  <c r="CU459" i="15"/>
  <c r="CW475" i="15"/>
  <c r="CV475" i="15"/>
  <c r="CU475" i="15"/>
  <c r="CW491" i="15"/>
  <c r="CV491" i="15"/>
  <c r="CU491" i="15"/>
  <c r="CW511" i="15"/>
  <c r="CR511" i="15"/>
  <c r="CU511" i="15"/>
  <c r="CW543" i="15"/>
  <c r="CV543" i="15"/>
  <c r="CU543" i="15"/>
  <c r="CW579" i="15"/>
  <c r="CV579" i="15"/>
  <c r="CW465" i="15"/>
  <c r="CV465" i="15"/>
  <c r="CW513" i="15"/>
  <c r="CV513" i="15"/>
  <c r="CU513" i="15"/>
  <c r="CW561" i="15"/>
  <c r="CV561" i="15"/>
  <c r="CU561" i="15"/>
  <c r="BU12" i="15"/>
  <c r="BT12" i="15"/>
  <c r="BT28" i="15"/>
  <c r="BS28" i="15"/>
  <c r="CW28" i="15"/>
  <c r="BW44" i="15"/>
  <c r="BR44" i="15"/>
  <c r="CV44" i="15"/>
  <c r="BT60" i="15"/>
  <c r="BS60" i="15"/>
  <c r="CW60" i="15"/>
  <c r="BT76" i="15"/>
  <c r="BS76" i="15"/>
  <c r="CW76" i="15"/>
  <c r="BZ92" i="15"/>
  <c r="BU92" i="15"/>
  <c r="CU92" i="15"/>
  <c r="BR108" i="15"/>
  <c r="BU108" i="15"/>
  <c r="CU108" i="15"/>
  <c r="BR124" i="15"/>
  <c r="BU124" i="15"/>
  <c r="CU124" i="15"/>
  <c r="BR140" i="15"/>
  <c r="BU140" i="15"/>
  <c r="CO156" i="15"/>
  <c r="BT156" i="15"/>
  <c r="CT156" i="15"/>
  <c r="CO172" i="15"/>
  <c r="BT172" i="15"/>
  <c r="CO188" i="15"/>
  <c r="BT188" i="15"/>
  <c r="CT188" i="15"/>
  <c r="BR204" i="15"/>
  <c r="BU204" i="15"/>
  <c r="BR220" i="15"/>
  <c r="BU220" i="15"/>
  <c r="CU220" i="15"/>
  <c r="CW236" i="15"/>
  <c r="BS236" i="15"/>
  <c r="CN252" i="15"/>
  <c r="CW268" i="15"/>
  <c r="BS268" i="15"/>
  <c r="CN284" i="15"/>
  <c r="CU300" i="15"/>
  <c r="BZ316" i="15"/>
  <c r="P538" i="15"/>
  <c r="CA538" i="15"/>
  <c r="BV538" i="15"/>
  <c r="CN538" i="15"/>
  <c r="BZ538" i="15"/>
  <c r="CO538" i="15"/>
  <c r="BR538" i="15"/>
  <c r="CQ538" i="15"/>
  <c r="CT538" i="15"/>
  <c r="CR538" i="15"/>
  <c r="CS538" i="15"/>
  <c r="CP538" i="15"/>
  <c r="N11" i="15"/>
  <c r="BZ11" i="15"/>
  <c r="BS11" i="15"/>
  <c r="CU11" i="15"/>
  <c r="CN11" i="15"/>
  <c r="BU11" i="15"/>
  <c r="CO11" i="15"/>
  <c r="CP11" i="15"/>
  <c r="BW11" i="15"/>
  <c r="CY11" i="15"/>
  <c r="CR11" i="15"/>
  <c r="CW11" i="15"/>
  <c r="CS11" i="15"/>
  <c r="O187" i="15"/>
  <c r="BZ187" i="15"/>
  <c r="BS187" i="15"/>
  <c r="CU187" i="15"/>
  <c r="CN187" i="15"/>
  <c r="CS187" i="15"/>
  <c r="CP187" i="15"/>
  <c r="BW187" i="15"/>
  <c r="CY187" i="15"/>
  <c r="CR187" i="15"/>
  <c r="BU187" i="15"/>
  <c r="CO187" i="15"/>
  <c r="CO347" i="15"/>
  <c r="BR347" i="15"/>
  <c r="CT347" i="15"/>
  <c r="CA347" i="15"/>
  <c r="CN347" i="15"/>
  <c r="BX347" i="15"/>
  <c r="CS347" i="15"/>
  <c r="BV347" i="15"/>
  <c r="CQ347" i="15"/>
  <c r="CR347" i="15"/>
  <c r="CA579" i="15"/>
  <c r="BR579" i="15"/>
  <c r="CN579" i="15"/>
  <c r="BZ579" i="15"/>
  <c r="CO579" i="15"/>
  <c r="BV579" i="15"/>
  <c r="CQ579" i="15"/>
  <c r="CP579" i="15"/>
  <c r="CR579" i="15"/>
  <c r="CS579" i="15"/>
  <c r="CT579" i="15"/>
  <c r="CA140" i="15"/>
  <c r="BT140" i="15"/>
  <c r="CV140" i="15"/>
  <c r="CO140" i="15"/>
  <c r="BZ140" i="15"/>
  <c r="BV140" i="15"/>
  <c r="CQ140" i="15"/>
  <c r="BX140" i="15"/>
  <c r="CS140" i="15"/>
  <c r="CP140" i="15"/>
  <c r="BY300" i="15"/>
  <c r="CP300" i="15"/>
  <c r="BW300" i="15"/>
  <c r="CY300" i="15"/>
  <c r="CO300" i="15"/>
  <c r="BR300" i="15"/>
  <c r="CT300" i="15"/>
  <c r="CA300" i="15"/>
  <c r="BT300" i="15"/>
  <c r="CN300" i="15"/>
  <c r="CS300" i="15"/>
  <c r="BV300" i="15"/>
  <c r="CQ300" i="15"/>
  <c r="CV300" i="15"/>
  <c r="CR300" i="15"/>
  <c r="BW492" i="15"/>
  <c r="CY492" i="15"/>
  <c r="BX492" i="15"/>
  <c r="BY492" i="15"/>
  <c r="CA492" i="15"/>
  <c r="BZ492" i="15"/>
  <c r="CN492" i="15"/>
  <c r="BR492" i="15"/>
  <c r="CO492" i="15"/>
  <c r="BV492" i="15"/>
  <c r="CQ492" i="15"/>
  <c r="CT492" i="15"/>
  <c r="CR492" i="15"/>
  <c r="CP492" i="15"/>
  <c r="CS492" i="15"/>
  <c r="BS492" i="15"/>
  <c r="CU492" i="15"/>
  <c r="BT492" i="15"/>
  <c r="CV492" i="15"/>
  <c r="BU492" i="15"/>
  <c r="CW492" i="15"/>
  <c r="BY25" i="15"/>
  <c r="CP25" i="15"/>
  <c r="BW25" i="15"/>
  <c r="CY25" i="15"/>
  <c r="CO25" i="15"/>
  <c r="BR25" i="15"/>
  <c r="CT25" i="15"/>
  <c r="CA25" i="15"/>
  <c r="BT25" i="15"/>
  <c r="CN25" i="15"/>
  <c r="CS25" i="15"/>
  <c r="BV25" i="15"/>
  <c r="CQ25" i="15"/>
  <c r="CV25" i="15"/>
  <c r="CR25" i="15"/>
  <c r="BU25" i="15"/>
  <c r="CW25" i="15"/>
  <c r="BZ25" i="15"/>
  <c r="BS25" i="15"/>
  <c r="CU25" i="15"/>
  <c r="BX25" i="15"/>
  <c r="N185" i="15"/>
  <c r="BV185" i="15"/>
  <c r="CQ185" i="15"/>
  <c r="BX185" i="15"/>
  <c r="BY185" i="15"/>
  <c r="BZ185" i="15"/>
  <c r="BS185" i="15"/>
  <c r="CU185" i="15"/>
  <c r="CN185" i="15"/>
  <c r="CS185" i="15"/>
  <c r="CP185" i="15"/>
  <c r="BW185" i="15"/>
  <c r="CY185" i="15"/>
  <c r="CR185" i="15"/>
  <c r="BU185" i="15"/>
  <c r="CO185" i="15"/>
  <c r="BR185" i="15"/>
  <c r="CT185" i="15"/>
  <c r="CA185" i="15"/>
  <c r="BT185" i="15"/>
  <c r="CV185" i="15"/>
  <c r="CW185" i="15"/>
  <c r="P393" i="15"/>
  <c r="BW393" i="15"/>
  <c r="CY393" i="15"/>
  <c r="CR393" i="15"/>
  <c r="BY393" i="15"/>
  <c r="BV393" i="15"/>
  <c r="CA393" i="15"/>
  <c r="BT393" i="15"/>
  <c r="CV393" i="15"/>
  <c r="CO393" i="15"/>
  <c r="CP393" i="15"/>
  <c r="CQ393" i="15"/>
  <c r="BX393" i="15"/>
  <c r="CS393" i="15"/>
  <c r="BR393" i="15"/>
  <c r="BZ393" i="15"/>
  <c r="BS393" i="15"/>
  <c r="CU393" i="15"/>
  <c r="CN393" i="15"/>
  <c r="BU393" i="15"/>
  <c r="CW393" i="15"/>
  <c r="CT393" i="15"/>
  <c r="BW94" i="15"/>
  <c r="CY94" i="15"/>
  <c r="CR94" i="15"/>
  <c r="BY94" i="15"/>
  <c r="CP94" i="15"/>
  <c r="CA94" i="15"/>
  <c r="BT94" i="15"/>
  <c r="CV94" i="15"/>
  <c r="CO94" i="15"/>
  <c r="BV94" i="15"/>
  <c r="BR94" i="15"/>
  <c r="CQ94" i="15"/>
  <c r="BX94" i="15"/>
  <c r="CS94" i="15"/>
  <c r="CT94" i="15"/>
  <c r="BS94" i="15"/>
  <c r="CN94" i="15"/>
  <c r="BU94" i="15"/>
  <c r="CW94" i="15"/>
  <c r="BV158" i="15"/>
  <c r="CQ158" i="15"/>
  <c r="BX158" i="15"/>
  <c r="CS158" i="15"/>
  <c r="BS158" i="15"/>
  <c r="CN158" i="15"/>
  <c r="BY158" i="15"/>
  <c r="BU158" i="15"/>
  <c r="CP158" i="15"/>
  <c r="BW158" i="15"/>
  <c r="CY158" i="15"/>
  <c r="CR158" i="15"/>
  <c r="CW158" i="15"/>
  <c r="BR158" i="15"/>
  <c r="CT158" i="15"/>
  <c r="CA158" i="15"/>
  <c r="BT158" i="15"/>
  <c r="CV158" i="15"/>
  <c r="CO158" i="15"/>
  <c r="O222" i="15"/>
  <c r="BW222" i="15"/>
  <c r="CY222" i="15"/>
  <c r="CR222" i="15"/>
  <c r="BY222" i="15"/>
  <c r="CT222" i="15"/>
  <c r="CA222" i="15"/>
  <c r="BT222" i="15"/>
  <c r="CV222" i="15"/>
  <c r="CO222" i="15"/>
  <c r="BV222" i="15"/>
  <c r="CQ222" i="15"/>
  <c r="BX222" i="15"/>
  <c r="CS222" i="15"/>
  <c r="CP222" i="15"/>
  <c r="BS222" i="15"/>
  <c r="CN222" i="15"/>
  <c r="BU222" i="15"/>
  <c r="CW222" i="15"/>
  <c r="BR222" i="15"/>
  <c r="Q286" i="15"/>
  <c r="BW286" i="15"/>
  <c r="CY286" i="15"/>
  <c r="CR286" i="15"/>
  <c r="BY286" i="15"/>
  <c r="CT286" i="15"/>
  <c r="CA286" i="15"/>
  <c r="BT286" i="15"/>
  <c r="CV286" i="15"/>
  <c r="CO286" i="15"/>
  <c r="BV286" i="15"/>
  <c r="CQ286" i="15"/>
  <c r="BX286" i="15"/>
  <c r="CS286" i="15"/>
  <c r="CP286" i="15"/>
  <c r="BS286" i="15"/>
  <c r="CN286" i="15"/>
  <c r="BU286" i="15"/>
  <c r="CW286" i="15"/>
  <c r="BR286" i="15"/>
  <c r="BR350" i="15"/>
  <c r="CT350" i="15"/>
  <c r="CA350" i="15"/>
  <c r="BT350" i="15"/>
  <c r="CN350" i="15"/>
  <c r="CS350" i="15"/>
  <c r="CQ350" i="15"/>
  <c r="CV350" i="15"/>
  <c r="BU350" i="15"/>
  <c r="CW350" i="15"/>
  <c r="BS350" i="15"/>
  <c r="BX350" i="15"/>
  <c r="BY350" i="15"/>
  <c r="BW350" i="15"/>
  <c r="CY350" i="15"/>
  <c r="CA430" i="15"/>
  <c r="BT430" i="15"/>
  <c r="CV430" i="15"/>
  <c r="CQ430" i="15"/>
  <c r="BX430" i="15"/>
  <c r="CS430" i="15"/>
  <c r="BR430" i="15"/>
  <c r="BS430" i="15"/>
  <c r="CN430" i="15"/>
  <c r="BU430" i="15"/>
  <c r="CW430" i="15"/>
  <c r="CT430" i="15"/>
  <c r="BW430" i="15"/>
  <c r="CY430" i="15"/>
  <c r="BY430" i="15"/>
  <c r="CA494" i="15"/>
  <c r="CN494" i="15"/>
  <c r="BR494" i="15"/>
  <c r="CQ494" i="15"/>
  <c r="CT494" i="15"/>
  <c r="CS494" i="15"/>
  <c r="BS494" i="15"/>
  <c r="BT494" i="15"/>
  <c r="CV494" i="15"/>
  <c r="BU494" i="15"/>
  <c r="CW494" i="15"/>
  <c r="BW494" i="15"/>
  <c r="CY494" i="15"/>
  <c r="BX494" i="15"/>
  <c r="BY494" i="15"/>
  <c r="CA558" i="15"/>
  <c r="CN558" i="15"/>
  <c r="BR558" i="15"/>
  <c r="CQ558" i="15"/>
  <c r="CT558" i="15"/>
  <c r="CS558" i="15"/>
  <c r="BS558" i="15"/>
  <c r="BT558" i="15"/>
  <c r="CV558" i="15"/>
  <c r="BU558" i="15"/>
  <c r="CW558" i="15"/>
  <c r="BW558" i="15"/>
  <c r="CY558" i="15"/>
  <c r="BX558" i="15"/>
  <c r="BY558" i="15"/>
  <c r="CA547" i="15"/>
  <c r="CN547" i="15"/>
  <c r="BR547" i="15"/>
  <c r="CQ547" i="15"/>
  <c r="CS547" i="15"/>
  <c r="CT547" i="15"/>
  <c r="BS547" i="15"/>
  <c r="BT547" i="15"/>
  <c r="CV547" i="15"/>
  <c r="BU547" i="15"/>
  <c r="CW547" i="15"/>
  <c r="BW547" i="15"/>
  <c r="CY547" i="15"/>
  <c r="BX547" i="15"/>
  <c r="BY547" i="15"/>
  <c r="CA517" i="15"/>
  <c r="CN517" i="15"/>
  <c r="BR517" i="15"/>
  <c r="CQ517" i="15"/>
  <c r="CS517" i="15"/>
  <c r="CT517" i="15"/>
  <c r="BS517" i="15"/>
  <c r="BT517" i="15"/>
  <c r="CV517" i="15"/>
  <c r="BU517" i="15"/>
  <c r="CW517" i="15"/>
  <c r="BW517" i="15"/>
  <c r="CY517" i="15"/>
  <c r="BX517" i="15"/>
  <c r="BY517" i="15"/>
  <c r="N39" i="15"/>
  <c r="CN39" i="15"/>
  <c r="BU39" i="15"/>
  <c r="CW39" i="15"/>
  <c r="CA39" i="15"/>
  <c r="CY39" i="15"/>
  <c r="BY39" i="15"/>
  <c r="CQ39" i="15"/>
  <c r="BW39" i="15"/>
  <c r="BT39" i="15"/>
  <c r="CV39" i="15"/>
  <c r="BR39" i="15"/>
  <c r="CT39" i="15"/>
  <c r="BS39" i="15"/>
  <c r="BX39" i="15"/>
  <c r="CS39" i="15"/>
  <c r="N103" i="15"/>
  <c r="CA103" i="15"/>
  <c r="BT103" i="15"/>
  <c r="CV103" i="15"/>
  <c r="BR103" i="15"/>
  <c r="CQ103" i="15"/>
  <c r="BX103" i="15"/>
  <c r="CS103" i="15"/>
  <c r="CT103" i="15"/>
  <c r="BS103" i="15"/>
  <c r="CN103" i="15"/>
  <c r="BU103" i="15"/>
  <c r="CW103" i="15"/>
  <c r="BW103" i="15"/>
  <c r="CY103" i="15"/>
  <c r="BY103" i="15"/>
  <c r="Q167" i="15"/>
  <c r="BW167" i="15"/>
  <c r="CY167" i="15"/>
  <c r="BU167" i="15"/>
  <c r="BR167" i="15"/>
  <c r="CT167" i="15"/>
  <c r="CA167" i="15"/>
  <c r="BT167" i="15"/>
  <c r="CV167" i="15"/>
  <c r="CW167" i="15"/>
  <c r="CQ167" i="15"/>
  <c r="CS167" i="15"/>
  <c r="BX167" i="15"/>
  <c r="BY167" i="15"/>
  <c r="BS167" i="15"/>
  <c r="CN167" i="15"/>
  <c r="CQ231" i="15"/>
  <c r="BX231" i="15"/>
  <c r="CS231" i="15"/>
  <c r="CT231" i="15"/>
  <c r="BS231" i="15"/>
  <c r="CN231" i="15"/>
  <c r="BU231" i="15"/>
  <c r="CW231" i="15"/>
  <c r="BW231" i="15"/>
  <c r="CA231" i="15"/>
  <c r="CV231" i="15"/>
  <c r="BR231" i="15"/>
  <c r="CY231" i="15"/>
  <c r="BY231" i="15"/>
  <c r="BT231" i="15"/>
  <c r="CS295" i="15"/>
  <c r="CQ295" i="15"/>
  <c r="BU295" i="15"/>
  <c r="CW295" i="15"/>
  <c r="BS295" i="15"/>
  <c r="BT295" i="15"/>
  <c r="BY295" i="15"/>
  <c r="CY295" i="15"/>
  <c r="CT295" i="15"/>
  <c r="CN295" i="15"/>
  <c r="BW295" i="15"/>
  <c r="CV295" i="15"/>
  <c r="BR295" i="15"/>
  <c r="CA295" i="15"/>
  <c r="BX295" i="15"/>
  <c r="BY359" i="15"/>
  <c r="CP359" i="15"/>
  <c r="BW359" i="15"/>
  <c r="CY359" i="15"/>
  <c r="CV359" i="15"/>
  <c r="CO359" i="15"/>
  <c r="BR359" i="15"/>
  <c r="CT359" i="15"/>
  <c r="CA359" i="15"/>
  <c r="CN359" i="15"/>
  <c r="CS359" i="15"/>
  <c r="BV359" i="15"/>
  <c r="CQ359" i="15"/>
  <c r="CR359" i="15"/>
  <c r="BX359" i="15"/>
  <c r="BU359" i="15"/>
  <c r="CW359" i="15"/>
  <c r="BS359" i="15"/>
  <c r="BT359" i="15"/>
  <c r="P423" i="15"/>
  <c r="BW423" i="15"/>
  <c r="CY423" i="15"/>
  <c r="CR423" i="15"/>
  <c r="BY423" i="15"/>
  <c r="BV423" i="15"/>
  <c r="CA423" i="15"/>
  <c r="BT423" i="15"/>
  <c r="CV423" i="15"/>
  <c r="CO423" i="15"/>
  <c r="CP423" i="15"/>
  <c r="CQ423" i="15"/>
  <c r="BX423" i="15"/>
  <c r="CS423" i="15"/>
  <c r="BR423" i="15"/>
  <c r="BS423" i="15"/>
  <c r="CN423" i="15"/>
  <c r="BU423" i="15"/>
  <c r="CW423" i="15"/>
  <c r="CT423" i="15"/>
  <c r="O487" i="15"/>
  <c r="BW487" i="15"/>
  <c r="CY487" i="15"/>
  <c r="BX487" i="15"/>
  <c r="BY487" i="15"/>
  <c r="CA487" i="15"/>
  <c r="CN487" i="15"/>
  <c r="BR487" i="15"/>
  <c r="CO487" i="15"/>
  <c r="BV487" i="15"/>
  <c r="CQ487" i="15"/>
  <c r="CT487" i="15"/>
  <c r="CR487" i="15"/>
  <c r="CP487" i="15"/>
  <c r="CS487" i="15"/>
  <c r="BS487" i="15"/>
  <c r="BT487" i="15"/>
  <c r="CV487" i="15"/>
  <c r="BU487" i="15"/>
  <c r="CW487" i="15"/>
  <c r="O429" i="15"/>
  <c r="CA429" i="15"/>
  <c r="BT429" i="15"/>
  <c r="CV429" i="15"/>
  <c r="CQ429" i="15"/>
  <c r="BX429" i="15"/>
  <c r="CS429" i="15"/>
  <c r="BR429" i="15"/>
  <c r="BS429" i="15"/>
  <c r="CN429" i="15"/>
  <c r="BU429" i="15"/>
  <c r="CW429" i="15"/>
  <c r="CT429" i="15"/>
  <c r="BY429" i="15"/>
  <c r="BW429" i="15"/>
  <c r="CY429" i="15"/>
  <c r="BV16" i="15"/>
  <c r="CQ16" i="15"/>
  <c r="BX16" i="15"/>
  <c r="CW16" i="15"/>
  <c r="BS16" i="15"/>
  <c r="CN16" i="15"/>
  <c r="CO16" i="15"/>
  <c r="BY16" i="15"/>
  <c r="CP16" i="15"/>
  <c r="BW16" i="15"/>
  <c r="CY16" i="15"/>
  <c r="CR16" i="15"/>
  <c r="CS16" i="15"/>
  <c r="BR16" i="15"/>
  <c r="CT16" i="15"/>
  <c r="CA16" i="15"/>
  <c r="BT16" i="15"/>
  <c r="CV16" i="15"/>
  <c r="BU16" i="15"/>
  <c r="BW80" i="15"/>
  <c r="CY80" i="15"/>
  <c r="CR80" i="15"/>
  <c r="BY80" i="15"/>
  <c r="CP80" i="15"/>
  <c r="CA80" i="15"/>
  <c r="BT80" i="15"/>
  <c r="CV80" i="15"/>
  <c r="CO80" i="15"/>
  <c r="BV80" i="15"/>
  <c r="BR80" i="15"/>
  <c r="CQ80" i="15"/>
  <c r="BX80" i="15"/>
  <c r="CS80" i="15"/>
  <c r="CT80" i="15"/>
  <c r="BS80" i="15"/>
  <c r="CN80" i="15"/>
  <c r="BU80" i="15"/>
  <c r="CW80" i="15"/>
  <c r="O144" i="15"/>
  <c r="BW144" i="15"/>
  <c r="CY144" i="15"/>
  <c r="CR144" i="15"/>
  <c r="BY144" i="15"/>
  <c r="CT144" i="15"/>
  <c r="CA144" i="15"/>
  <c r="BT144" i="15"/>
  <c r="CV144" i="15"/>
  <c r="CO144" i="15"/>
  <c r="BV144" i="15"/>
  <c r="CQ144" i="15"/>
  <c r="BX144" i="15"/>
  <c r="CS144" i="15"/>
  <c r="CP144" i="15"/>
  <c r="BS144" i="15"/>
  <c r="CN144" i="15"/>
  <c r="BU144" i="15"/>
  <c r="CW144" i="15"/>
  <c r="BR144" i="15"/>
  <c r="Q208" i="15"/>
  <c r="BW208" i="15"/>
  <c r="CY208" i="15"/>
  <c r="CR208" i="15"/>
  <c r="BY208" i="15"/>
  <c r="CT208" i="15"/>
  <c r="CA208" i="15"/>
  <c r="BT208" i="15"/>
  <c r="CV208" i="15"/>
  <c r="CO208" i="15"/>
  <c r="CQ208" i="15"/>
  <c r="BX208" i="15"/>
  <c r="CS208" i="15"/>
  <c r="CP208" i="15"/>
  <c r="BV208" i="15"/>
  <c r="BS208" i="15"/>
  <c r="CN208" i="15"/>
  <c r="BU208" i="15"/>
  <c r="CW208" i="15"/>
  <c r="BR208" i="15"/>
  <c r="CA272" i="15"/>
  <c r="BT272" i="15"/>
  <c r="CV272" i="15"/>
  <c r="CQ272" i="15"/>
  <c r="BX272" i="15"/>
  <c r="CS272" i="15"/>
  <c r="BS272" i="15"/>
  <c r="CN272" i="15"/>
  <c r="BU272" i="15"/>
  <c r="CW272" i="15"/>
  <c r="BR272" i="15"/>
  <c r="BW272" i="15"/>
  <c r="CY272" i="15"/>
  <c r="CT272" i="15"/>
  <c r="BY272" i="15"/>
  <c r="N336" i="15"/>
  <c r="BR336" i="15"/>
  <c r="CT336" i="15"/>
  <c r="CA336" i="15"/>
  <c r="BT336" i="15"/>
  <c r="CN336" i="15"/>
  <c r="CS336" i="15"/>
  <c r="CQ336" i="15"/>
  <c r="CV336" i="15"/>
  <c r="BU336" i="15"/>
  <c r="CW336" i="15"/>
  <c r="BS336" i="15"/>
  <c r="BX336" i="15"/>
  <c r="BY336" i="15"/>
  <c r="CY336" i="15"/>
  <c r="BW336" i="15"/>
  <c r="BW400" i="15"/>
  <c r="CY400" i="15"/>
  <c r="CR400" i="15"/>
  <c r="BY400" i="15"/>
  <c r="CA400" i="15"/>
  <c r="BT400" i="15"/>
  <c r="CV400" i="15"/>
  <c r="CO400" i="15"/>
  <c r="BV400" i="15"/>
  <c r="BR400" i="15"/>
  <c r="CQ400" i="15"/>
  <c r="BX400" i="15"/>
  <c r="CS400" i="15"/>
  <c r="CP400" i="15"/>
  <c r="BS400" i="15"/>
  <c r="CN400" i="15"/>
  <c r="BU400" i="15"/>
  <c r="CW400" i="15"/>
  <c r="CT400" i="15"/>
  <c r="BW464" i="15"/>
  <c r="BU464" i="15"/>
  <c r="CW464" i="15"/>
  <c r="CP464" i="15"/>
  <c r="CV464" i="15"/>
  <c r="CA464" i="15"/>
  <c r="BY464" i="15"/>
  <c r="BX464" i="15"/>
  <c r="BR464" i="15"/>
  <c r="BV464" i="15"/>
  <c r="CQ464" i="15"/>
  <c r="CO464" i="15"/>
  <c r="CR464" i="15"/>
  <c r="BT464" i="15"/>
  <c r="BS464" i="15"/>
  <c r="CS464" i="15"/>
  <c r="CY464" i="15"/>
  <c r="CT464" i="15"/>
  <c r="CN464" i="15"/>
  <c r="CA528" i="15"/>
  <c r="BR528" i="15"/>
  <c r="CN528" i="15"/>
  <c r="CQ528" i="15"/>
  <c r="CS528" i="15"/>
  <c r="CT528" i="15"/>
  <c r="BS528" i="15"/>
  <c r="BT528" i="15"/>
  <c r="CV528" i="15"/>
  <c r="BU528" i="15"/>
  <c r="CW528" i="15"/>
  <c r="BX528" i="15"/>
  <c r="BW528" i="15"/>
  <c r="BY528" i="15"/>
  <c r="CY528" i="15"/>
  <c r="BW592" i="15"/>
  <c r="CY592" i="15"/>
  <c r="CR592" i="15"/>
  <c r="BU592" i="15"/>
  <c r="CW592" i="15"/>
  <c r="CA592" i="15"/>
  <c r="BT592" i="15"/>
  <c r="CV592" i="15"/>
  <c r="BY592" i="15"/>
  <c r="CQ592" i="15"/>
  <c r="BX592" i="15"/>
  <c r="BR592" i="15"/>
  <c r="BV592" i="15"/>
  <c r="CO592" i="15"/>
  <c r="BS592" i="15"/>
  <c r="CN592" i="15"/>
  <c r="CP592" i="15"/>
  <c r="CT592" i="15"/>
  <c r="CS592" i="15"/>
  <c r="BW593" i="15"/>
  <c r="CY593" i="15"/>
  <c r="CV593" i="15"/>
  <c r="BY593" i="15"/>
  <c r="CA593" i="15"/>
  <c r="BT593" i="15"/>
  <c r="BV593" i="15"/>
  <c r="CO593" i="15"/>
  <c r="BR593" i="15"/>
  <c r="CQ593" i="15"/>
  <c r="BX593" i="15"/>
  <c r="CT593" i="15"/>
  <c r="CS593" i="15"/>
  <c r="CP593" i="15"/>
  <c r="BS593" i="15"/>
  <c r="CR593" i="15"/>
  <c r="CN593" i="15"/>
  <c r="BU593" i="15"/>
  <c r="CW593" i="15"/>
  <c r="BY69" i="15"/>
  <c r="CP69" i="15"/>
  <c r="BW69" i="15"/>
  <c r="CY69" i="15"/>
  <c r="CO69" i="15"/>
  <c r="BR69" i="15"/>
  <c r="CT69" i="15"/>
  <c r="CA69" i="15"/>
  <c r="BT69" i="15"/>
  <c r="CN69" i="15"/>
  <c r="CS69" i="15"/>
  <c r="BV69" i="15"/>
  <c r="CQ69" i="15"/>
  <c r="CV69" i="15"/>
  <c r="CR69" i="15"/>
  <c r="BU69" i="15"/>
  <c r="CW69" i="15"/>
  <c r="BS69" i="15"/>
  <c r="BX69" i="15"/>
  <c r="BW133" i="15"/>
  <c r="CY133" i="15"/>
  <c r="CR133" i="15"/>
  <c r="BY133" i="15"/>
  <c r="CA133" i="15"/>
  <c r="BT133" i="15"/>
  <c r="CV133" i="15"/>
  <c r="CO133" i="15"/>
  <c r="BR133" i="15"/>
  <c r="CQ133" i="15"/>
  <c r="BX133" i="15"/>
  <c r="CS133" i="15"/>
  <c r="CT133" i="15"/>
  <c r="CP133" i="15"/>
  <c r="BS133" i="15"/>
  <c r="CN133" i="15"/>
  <c r="BU133" i="15"/>
  <c r="CW133" i="15"/>
  <c r="BV133" i="15"/>
  <c r="CA197" i="15"/>
  <c r="BT197" i="15"/>
  <c r="CV197" i="15"/>
  <c r="BR197" i="15"/>
  <c r="CQ197" i="15"/>
  <c r="BX197" i="15"/>
  <c r="CS197" i="15"/>
  <c r="CT197" i="15"/>
  <c r="BS197" i="15"/>
  <c r="CN197" i="15"/>
  <c r="BU197" i="15"/>
  <c r="CW197" i="15"/>
  <c r="BW197" i="15"/>
  <c r="CY197" i="15"/>
  <c r="BY197" i="15"/>
  <c r="CA261" i="15"/>
  <c r="BT261" i="15"/>
  <c r="CV261" i="15"/>
  <c r="BR261" i="15"/>
  <c r="CQ261" i="15"/>
  <c r="BX261" i="15"/>
  <c r="CS261" i="15"/>
  <c r="CT261" i="15"/>
  <c r="BS261" i="15"/>
  <c r="CN261" i="15"/>
  <c r="BU261" i="15"/>
  <c r="CW261" i="15"/>
  <c r="BW261" i="15"/>
  <c r="CY261" i="15"/>
  <c r="BY261" i="15"/>
  <c r="BY325" i="15"/>
  <c r="CP325" i="15"/>
  <c r="BW325" i="15"/>
  <c r="CY325" i="15"/>
  <c r="CV325" i="15"/>
  <c r="CO325" i="15"/>
  <c r="BR325" i="15"/>
  <c r="CT325" i="15"/>
  <c r="CA325" i="15"/>
  <c r="CN325" i="15"/>
  <c r="CS325" i="15"/>
  <c r="BV325" i="15"/>
  <c r="CQ325" i="15"/>
  <c r="CR325" i="15"/>
  <c r="BX325" i="15"/>
  <c r="BU325" i="15"/>
  <c r="CW325" i="15"/>
  <c r="BS325" i="15"/>
  <c r="BT325" i="15"/>
  <c r="BW389" i="15"/>
  <c r="CY389" i="15"/>
  <c r="CR389" i="15"/>
  <c r="BY389" i="15"/>
  <c r="BV389" i="15"/>
  <c r="CA389" i="15"/>
  <c r="BT389" i="15"/>
  <c r="CV389" i="15"/>
  <c r="CO389" i="15"/>
  <c r="CP389" i="15"/>
  <c r="CQ389" i="15"/>
  <c r="BX389" i="15"/>
  <c r="CS389" i="15"/>
  <c r="BR389" i="15"/>
  <c r="BS389" i="15"/>
  <c r="CN389" i="15"/>
  <c r="BU389" i="15"/>
  <c r="CW389" i="15"/>
  <c r="CT389" i="15"/>
  <c r="BW398" i="15"/>
  <c r="CY398" i="15"/>
  <c r="CR398" i="15"/>
  <c r="BY398" i="15"/>
  <c r="CA398" i="15"/>
  <c r="BT398" i="15"/>
  <c r="CV398" i="15"/>
  <c r="CO398" i="15"/>
  <c r="BV398" i="15"/>
  <c r="CP398" i="15"/>
  <c r="CQ398" i="15"/>
  <c r="BX398" i="15"/>
  <c r="CS398" i="15"/>
  <c r="BR398" i="15"/>
  <c r="BS398" i="15"/>
  <c r="CN398" i="15"/>
  <c r="BU398" i="15"/>
  <c r="CW398" i="15"/>
  <c r="CT398" i="15"/>
  <c r="BR66" i="15"/>
  <c r="CT66" i="15"/>
  <c r="CA66" i="15"/>
  <c r="CN66" i="15"/>
  <c r="BX66" i="15"/>
  <c r="CS66" i="15"/>
  <c r="CQ66" i="15"/>
  <c r="BU66" i="15"/>
  <c r="CW66" i="15"/>
  <c r="BS66" i="15"/>
  <c r="BT66" i="15"/>
  <c r="BW66" i="15"/>
  <c r="BY66" i="15"/>
  <c r="CY66" i="15"/>
  <c r="CV66" i="15"/>
  <c r="BW130" i="15"/>
  <c r="CY130" i="15"/>
  <c r="CR130" i="15"/>
  <c r="BY130" i="15"/>
  <c r="CT130" i="15"/>
  <c r="CA130" i="15"/>
  <c r="BT130" i="15"/>
  <c r="CV130" i="15"/>
  <c r="CO130" i="15"/>
  <c r="CQ130" i="15"/>
  <c r="BX130" i="15"/>
  <c r="CS130" i="15"/>
  <c r="CP130" i="15"/>
  <c r="BV130" i="15"/>
  <c r="BS130" i="15"/>
  <c r="CN130" i="15"/>
  <c r="BU130" i="15"/>
  <c r="CW130" i="15"/>
  <c r="BR130" i="15"/>
  <c r="BW194" i="15"/>
  <c r="CY194" i="15"/>
  <c r="CR194" i="15"/>
  <c r="BY194" i="15"/>
  <c r="CT194" i="15"/>
  <c r="CA194" i="15"/>
  <c r="BT194" i="15"/>
  <c r="CV194" i="15"/>
  <c r="CO194" i="15"/>
  <c r="BV194" i="15"/>
  <c r="CQ194" i="15"/>
  <c r="BX194" i="15"/>
  <c r="CS194" i="15"/>
  <c r="CP194" i="15"/>
  <c r="BS194" i="15"/>
  <c r="CN194" i="15"/>
  <c r="BU194" i="15"/>
  <c r="CW194" i="15"/>
  <c r="BR194" i="15"/>
  <c r="BW258" i="15"/>
  <c r="CY258" i="15"/>
  <c r="CR258" i="15"/>
  <c r="BY258" i="15"/>
  <c r="CT258" i="15"/>
  <c r="CA258" i="15"/>
  <c r="BT258" i="15"/>
  <c r="CV258" i="15"/>
  <c r="CO258" i="15"/>
  <c r="BV258" i="15"/>
  <c r="CQ258" i="15"/>
  <c r="BX258" i="15"/>
  <c r="CS258" i="15"/>
  <c r="CP258" i="15"/>
  <c r="BS258" i="15"/>
  <c r="CN258" i="15"/>
  <c r="BU258" i="15"/>
  <c r="CW258" i="15"/>
  <c r="BR258" i="15"/>
  <c r="BY322" i="15"/>
  <c r="CO322" i="15"/>
  <c r="CW322" i="15"/>
  <c r="CP322" i="15"/>
  <c r="BW322" i="15"/>
  <c r="CY322" i="15"/>
  <c r="BR322" i="15"/>
  <c r="CT322" i="15"/>
  <c r="CA322" i="15"/>
  <c r="BT322" i="15"/>
  <c r="CN322" i="15"/>
  <c r="BU322" i="15"/>
  <c r="BV322" i="15"/>
  <c r="CQ322" i="15"/>
  <c r="CV322" i="15"/>
  <c r="CR322" i="15"/>
  <c r="CS322" i="15"/>
  <c r="BS322" i="15"/>
  <c r="BX322" i="15"/>
  <c r="BW386" i="15"/>
  <c r="CY386" i="15"/>
  <c r="CR386" i="15"/>
  <c r="BY386" i="15"/>
  <c r="CA386" i="15"/>
  <c r="BT386" i="15"/>
  <c r="CV386" i="15"/>
  <c r="CO386" i="15"/>
  <c r="BV386" i="15"/>
  <c r="CP386" i="15"/>
  <c r="BU386" i="15"/>
  <c r="CT386" i="15"/>
  <c r="BX386" i="15"/>
  <c r="CS386" i="15"/>
  <c r="BR386" i="15"/>
  <c r="BS386" i="15"/>
  <c r="CN386" i="15"/>
  <c r="CW386" i="15"/>
  <c r="CQ386" i="15"/>
  <c r="BW450" i="15"/>
  <c r="CY450" i="15"/>
  <c r="CR450" i="15"/>
  <c r="BY450" i="15"/>
  <c r="CT450" i="15"/>
  <c r="CA450" i="15"/>
  <c r="BT450" i="15"/>
  <c r="CV450" i="15"/>
  <c r="CO450" i="15"/>
  <c r="BV450" i="15"/>
  <c r="CP450" i="15"/>
  <c r="BU450" i="15"/>
  <c r="BX450" i="15"/>
  <c r="CS450" i="15"/>
  <c r="BR450" i="15"/>
  <c r="BS450" i="15"/>
  <c r="CN450" i="15"/>
  <c r="CW450" i="15"/>
  <c r="CQ450" i="15"/>
  <c r="BW514" i="15"/>
  <c r="CY514" i="15"/>
  <c r="BX514" i="15"/>
  <c r="BY514" i="15"/>
  <c r="CA514" i="15"/>
  <c r="BV514" i="15"/>
  <c r="CN514" i="15"/>
  <c r="BR514" i="15"/>
  <c r="CO514" i="15"/>
  <c r="CV514" i="15"/>
  <c r="CW514" i="15"/>
  <c r="CP514" i="15"/>
  <c r="CT514" i="15"/>
  <c r="BS514" i="15"/>
  <c r="BT514" i="15"/>
  <c r="BU514" i="15"/>
  <c r="CQ514" i="15"/>
  <c r="CR514" i="15"/>
  <c r="CS514" i="15"/>
  <c r="BW578" i="15"/>
  <c r="CY578" i="15"/>
  <c r="BX578" i="15"/>
  <c r="BY578" i="15"/>
  <c r="CA578" i="15"/>
  <c r="CN578" i="15"/>
  <c r="BR578" i="15"/>
  <c r="CQ578" i="15"/>
  <c r="CS578" i="15"/>
  <c r="CT578" i="15"/>
  <c r="CV578" i="15"/>
  <c r="BS578" i="15"/>
  <c r="BU578" i="15"/>
  <c r="CW578" i="15"/>
  <c r="BT578" i="15"/>
  <c r="BW583" i="15"/>
  <c r="CY583" i="15"/>
  <c r="BX583" i="15"/>
  <c r="BY583" i="15"/>
  <c r="CA583" i="15"/>
  <c r="CN583" i="15"/>
  <c r="BR583" i="15"/>
  <c r="CQ583" i="15"/>
  <c r="CT583" i="15"/>
  <c r="CS583" i="15"/>
  <c r="CV583" i="15"/>
  <c r="BS583" i="15"/>
  <c r="BU583" i="15"/>
  <c r="CW583" i="15"/>
  <c r="BT583" i="15"/>
  <c r="BW581" i="15"/>
  <c r="CY581" i="15"/>
  <c r="BX581" i="15"/>
  <c r="BY581" i="15"/>
  <c r="CA581" i="15"/>
  <c r="BV581" i="15"/>
  <c r="CN581" i="15"/>
  <c r="CO581" i="15"/>
  <c r="BR581" i="15"/>
  <c r="CV581" i="15"/>
  <c r="CW581" i="15"/>
  <c r="CP581" i="15"/>
  <c r="CT581" i="15"/>
  <c r="BS581" i="15"/>
  <c r="BT581" i="15"/>
  <c r="BU581" i="15"/>
  <c r="CQ581" i="15"/>
  <c r="CR581" i="15"/>
  <c r="CS581" i="15"/>
  <c r="BY67" i="15"/>
  <c r="BW67" i="15"/>
  <c r="CY67" i="15"/>
  <c r="BR67" i="15"/>
  <c r="CT67" i="15"/>
  <c r="CA67" i="15"/>
  <c r="BT67" i="15"/>
  <c r="CN67" i="15"/>
  <c r="CS67" i="15"/>
  <c r="CQ67" i="15"/>
  <c r="CV67" i="15"/>
  <c r="BS67" i="15"/>
  <c r="BU67" i="15"/>
  <c r="CW67" i="15"/>
  <c r="BX67" i="15"/>
  <c r="BW131" i="15"/>
  <c r="CY131" i="15"/>
  <c r="CR131" i="15"/>
  <c r="BY131" i="15"/>
  <c r="CA131" i="15"/>
  <c r="BT131" i="15"/>
  <c r="CV131" i="15"/>
  <c r="CO131" i="15"/>
  <c r="BR131" i="15"/>
  <c r="BU131" i="15"/>
  <c r="BV131" i="15"/>
  <c r="BX131" i="15"/>
  <c r="CS131" i="15"/>
  <c r="CP131" i="15"/>
  <c r="BS131" i="15"/>
  <c r="CN131" i="15"/>
  <c r="CW131" i="15"/>
  <c r="CQ131" i="15"/>
  <c r="CT131" i="15"/>
  <c r="BW195" i="15"/>
  <c r="CY195" i="15"/>
  <c r="CR195" i="15"/>
  <c r="BY195" i="15"/>
  <c r="CA195" i="15"/>
  <c r="BT195" i="15"/>
  <c r="CV195" i="15"/>
  <c r="CO195" i="15"/>
  <c r="BR195" i="15"/>
  <c r="BU195" i="15"/>
  <c r="BV195" i="15"/>
  <c r="BX195" i="15"/>
  <c r="CS195" i="15"/>
  <c r="CP195" i="15"/>
  <c r="BS195" i="15"/>
  <c r="CN195" i="15"/>
  <c r="CW195" i="15"/>
  <c r="CQ195" i="15"/>
  <c r="CT195" i="15"/>
  <c r="BW259" i="15"/>
  <c r="CY259" i="15"/>
  <c r="CR259" i="15"/>
  <c r="BY259" i="15"/>
  <c r="CA259" i="15"/>
  <c r="BT259" i="15"/>
  <c r="CV259" i="15"/>
  <c r="CO259" i="15"/>
  <c r="BR259" i="15"/>
  <c r="BU259" i="15"/>
  <c r="BV259" i="15"/>
  <c r="BX259" i="15"/>
  <c r="CS259" i="15"/>
  <c r="CP259" i="15"/>
  <c r="BS259" i="15"/>
  <c r="CN259" i="15"/>
  <c r="CW259" i="15"/>
  <c r="CQ259" i="15"/>
  <c r="CT259" i="15"/>
  <c r="BY323" i="15"/>
  <c r="BW323" i="15"/>
  <c r="CY323" i="15"/>
  <c r="CV323" i="15"/>
  <c r="BR323" i="15"/>
  <c r="CT323" i="15"/>
  <c r="CA323" i="15"/>
  <c r="CN323" i="15"/>
  <c r="BX323" i="15"/>
  <c r="CS323" i="15"/>
  <c r="CQ323" i="15"/>
  <c r="BU323" i="15"/>
  <c r="CW323" i="15"/>
  <c r="BS323" i="15"/>
  <c r="BT323" i="15"/>
  <c r="BW387" i="15"/>
  <c r="CY387" i="15"/>
  <c r="BY387" i="15"/>
  <c r="CA387" i="15"/>
  <c r="BT387" i="15"/>
  <c r="CV387" i="15"/>
  <c r="CQ387" i="15"/>
  <c r="BX387" i="15"/>
  <c r="CS387" i="15"/>
  <c r="BR387" i="15"/>
  <c r="BS387" i="15"/>
  <c r="CN387" i="15"/>
  <c r="BU387" i="15"/>
  <c r="CW387" i="15"/>
  <c r="CT387" i="15"/>
  <c r="BW451" i="15"/>
  <c r="CY451" i="15"/>
  <c r="BY451" i="15"/>
  <c r="CA451" i="15"/>
  <c r="BT451" i="15"/>
  <c r="CV451" i="15"/>
  <c r="CQ451" i="15"/>
  <c r="BX451" i="15"/>
  <c r="CS451" i="15"/>
  <c r="BR451" i="15"/>
  <c r="BS451" i="15"/>
  <c r="CN451" i="15"/>
  <c r="BU451" i="15"/>
  <c r="CW451" i="15"/>
  <c r="CT451" i="15"/>
  <c r="BW527" i="15"/>
  <c r="CY527" i="15"/>
  <c r="BX527" i="15"/>
  <c r="BY527" i="15"/>
  <c r="CA527" i="15"/>
  <c r="CN527" i="15"/>
  <c r="BR527" i="15"/>
  <c r="CQ527" i="15"/>
  <c r="CT527" i="15"/>
  <c r="CS527" i="15"/>
  <c r="BS527" i="15"/>
  <c r="BT527" i="15"/>
  <c r="CV527" i="15"/>
  <c r="BU527" i="15"/>
  <c r="CW527" i="15"/>
  <c r="BS537" i="15"/>
  <c r="BT537" i="15"/>
  <c r="CV537" i="15"/>
  <c r="BU537" i="15"/>
  <c r="CW537" i="15"/>
  <c r="BW537" i="15"/>
  <c r="CY537" i="15"/>
  <c r="BX537" i="15"/>
  <c r="BY537" i="15"/>
  <c r="CA537" i="15"/>
  <c r="BV537" i="15"/>
  <c r="CN537" i="15"/>
  <c r="CO537" i="15"/>
  <c r="BR537" i="15"/>
  <c r="CQ537" i="15"/>
  <c r="CS537" i="15"/>
  <c r="CP537" i="15"/>
  <c r="CT537" i="15"/>
  <c r="CR537" i="15"/>
  <c r="BT52" i="15"/>
  <c r="CV52" i="15"/>
  <c r="CO52" i="15"/>
  <c r="BR52" i="15"/>
  <c r="CT52" i="15"/>
  <c r="BW52" i="15"/>
  <c r="BX52" i="15"/>
  <c r="CS52" i="15"/>
  <c r="BV52" i="15"/>
  <c r="CY52" i="15"/>
  <c r="CN52" i="15"/>
  <c r="BU52" i="15"/>
  <c r="CW52" i="15"/>
  <c r="BS52" i="15"/>
  <c r="CA52" i="15"/>
  <c r="CP52" i="15"/>
  <c r="CR52" i="15"/>
  <c r="BY52" i="15"/>
  <c r="CQ52" i="15"/>
  <c r="BS116" i="15"/>
  <c r="CN116" i="15"/>
  <c r="BU116" i="15"/>
  <c r="CW116" i="15"/>
  <c r="BR116" i="15"/>
  <c r="BW116" i="15"/>
  <c r="CY116" i="15"/>
  <c r="CR116" i="15"/>
  <c r="BY116" i="15"/>
  <c r="CT116" i="15"/>
  <c r="CA116" i="15"/>
  <c r="BT116" i="15"/>
  <c r="CV116" i="15"/>
  <c r="CO116" i="15"/>
  <c r="BV116" i="15"/>
  <c r="CS116" i="15"/>
  <c r="CQ116" i="15"/>
  <c r="CP116" i="15"/>
  <c r="BX116" i="15"/>
  <c r="CP180" i="15"/>
  <c r="BW180" i="15"/>
  <c r="CY180" i="15"/>
  <c r="CR180" i="15"/>
  <c r="CW180" i="15"/>
  <c r="BR180" i="15"/>
  <c r="CT180" i="15"/>
  <c r="CA180" i="15"/>
  <c r="BT180" i="15"/>
  <c r="CV180" i="15"/>
  <c r="CO180" i="15"/>
  <c r="BV180" i="15"/>
  <c r="CQ180" i="15"/>
  <c r="BX180" i="15"/>
  <c r="CS180" i="15"/>
  <c r="BS180" i="15"/>
  <c r="CN180" i="15"/>
  <c r="BY180" i="15"/>
  <c r="BU180" i="15"/>
  <c r="CQ244" i="15"/>
  <c r="BX244" i="15"/>
  <c r="CS244" i="15"/>
  <c r="CP244" i="15"/>
  <c r="BS244" i="15"/>
  <c r="CN244" i="15"/>
  <c r="BU244" i="15"/>
  <c r="CW244" i="15"/>
  <c r="BR244" i="15"/>
  <c r="BW244" i="15"/>
  <c r="CY244" i="15"/>
  <c r="CR244" i="15"/>
  <c r="BY244" i="15"/>
  <c r="CT244" i="15"/>
  <c r="CA244" i="15"/>
  <c r="BT244" i="15"/>
  <c r="CV244" i="15"/>
  <c r="CO244" i="15"/>
  <c r="BV244" i="15"/>
  <c r="CS308" i="15"/>
  <c r="BV308" i="15"/>
  <c r="CQ308" i="15"/>
  <c r="CV308" i="15"/>
  <c r="CR308" i="15"/>
  <c r="BU308" i="15"/>
  <c r="CW308" i="15"/>
  <c r="BS308" i="15"/>
  <c r="BX308" i="15"/>
  <c r="BY308" i="15"/>
  <c r="BW308" i="15"/>
  <c r="CY308" i="15"/>
  <c r="CO308" i="15"/>
  <c r="BR308" i="15"/>
  <c r="CT308" i="15"/>
  <c r="CA308" i="15"/>
  <c r="BT308" i="15"/>
  <c r="CN308" i="15"/>
  <c r="CS372" i="15"/>
  <c r="BW372" i="15"/>
  <c r="CY372" i="15"/>
  <c r="BX372" i="15"/>
  <c r="CV372" i="15"/>
  <c r="BU372" i="15"/>
  <c r="CW372" i="15"/>
  <c r="CA372" i="15"/>
  <c r="BV372" i="15"/>
  <c r="CR372" i="15"/>
  <c r="CT372" i="15"/>
  <c r="BY372" i="15"/>
  <c r="CQ372" i="15"/>
  <c r="BT372" i="15"/>
  <c r="CO372" i="15"/>
  <c r="BS372" i="15"/>
  <c r="BR372" i="15"/>
  <c r="CN372" i="15"/>
  <c r="BW436" i="15"/>
  <c r="CY436" i="15"/>
  <c r="BY436" i="15"/>
  <c r="BR436" i="15"/>
  <c r="CA436" i="15"/>
  <c r="BT436" i="15"/>
  <c r="CV436" i="15"/>
  <c r="CQ436" i="15"/>
  <c r="BX436" i="15"/>
  <c r="CS436" i="15"/>
  <c r="CT436" i="15"/>
  <c r="BS436" i="15"/>
  <c r="CN436" i="15"/>
  <c r="BU436" i="15"/>
  <c r="CW436" i="15"/>
  <c r="BW500" i="15"/>
  <c r="CY500" i="15"/>
  <c r="BX500" i="15"/>
  <c r="CA500" i="15"/>
  <c r="CN500" i="15"/>
  <c r="BR500" i="15"/>
  <c r="CS500" i="15"/>
  <c r="CQ500" i="15"/>
  <c r="CT500" i="15"/>
  <c r="BU500" i="15"/>
  <c r="CW500" i="15"/>
  <c r="BS500" i="15"/>
  <c r="BT500" i="15"/>
  <c r="CV500" i="15"/>
  <c r="BY500" i="15"/>
  <c r="BW564" i="15"/>
  <c r="CY564" i="15"/>
  <c r="CA564" i="15"/>
  <c r="BR564" i="15"/>
  <c r="CQ564" i="15"/>
  <c r="BS564" i="15"/>
  <c r="BX564" i="15"/>
  <c r="BY564" i="15"/>
  <c r="CN564" i="15"/>
  <c r="CT564" i="15"/>
  <c r="CS564" i="15"/>
  <c r="BT564" i="15"/>
  <c r="CV564" i="15"/>
  <c r="BU564" i="15"/>
  <c r="CW564" i="15"/>
  <c r="BW485" i="15"/>
  <c r="CY485" i="15"/>
  <c r="BX485" i="15"/>
  <c r="BY485" i="15"/>
  <c r="CA485" i="15"/>
  <c r="CN485" i="15"/>
  <c r="BR485" i="15"/>
  <c r="CQ485" i="15"/>
  <c r="CT485" i="15"/>
  <c r="CS485" i="15"/>
  <c r="BS485" i="15"/>
  <c r="BU485" i="15"/>
  <c r="CW485" i="15"/>
  <c r="BT485" i="15"/>
  <c r="CV485" i="15"/>
  <c r="CR33" i="15"/>
  <c r="BY33" i="15"/>
  <c r="CP33" i="15"/>
  <c r="CQ33" i="15"/>
  <c r="CY33" i="15"/>
  <c r="BT33" i="15"/>
  <c r="CV33" i="15"/>
  <c r="CO33" i="15"/>
  <c r="BR33" i="15"/>
  <c r="CT33" i="15"/>
  <c r="BS33" i="15"/>
  <c r="BX33" i="15"/>
  <c r="CS33" i="15"/>
  <c r="BV33" i="15"/>
  <c r="CN33" i="15"/>
  <c r="BU33" i="15"/>
  <c r="CW33" i="15"/>
  <c r="CA33" i="15"/>
  <c r="BW33" i="15"/>
  <c r="CQ97" i="15"/>
  <c r="BX97" i="15"/>
  <c r="CS97" i="15"/>
  <c r="BR97" i="15"/>
  <c r="BS97" i="15"/>
  <c r="CN97" i="15"/>
  <c r="BU97" i="15"/>
  <c r="CW97" i="15"/>
  <c r="CT97" i="15"/>
  <c r="BW97" i="15"/>
  <c r="CY97" i="15"/>
  <c r="CR97" i="15"/>
  <c r="BY97" i="15"/>
  <c r="BV97" i="15"/>
  <c r="CA97" i="15"/>
  <c r="BT97" i="15"/>
  <c r="CV97" i="15"/>
  <c r="CO97" i="15"/>
  <c r="CQ161" i="15"/>
  <c r="BX161" i="15"/>
  <c r="BY161" i="15"/>
  <c r="BS161" i="15"/>
  <c r="CN161" i="15"/>
  <c r="CS161" i="15"/>
  <c r="BW161" i="15"/>
  <c r="CY161" i="15"/>
  <c r="BU161" i="15"/>
  <c r="CA161" i="15"/>
  <c r="BT161" i="15"/>
  <c r="BR161" i="15"/>
  <c r="CV161" i="15"/>
  <c r="CT161" i="15"/>
  <c r="CW161" i="15"/>
  <c r="BW225" i="15"/>
  <c r="CY225" i="15"/>
  <c r="BY225" i="15"/>
  <c r="CA225" i="15"/>
  <c r="BT225" i="15"/>
  <c r="CV225" i="15"/>
  <c r="BR225" i="15"/>
  <c r="CQ225" i="15"/>
  <c r="BX225" i="15"/>
  <c r="CS225" i="15"/>
  <c r="CT225" i="15"/>
  <c r="CN225" i="15"/>
  <c r="BU225" i="15"/>
  <c r="BS225" i="15"/>
  <c r="CW225" i="15"/>
  <c r="BW289" i="15"/>
  <c r="CY289" i="15"/>
  <c r="BY289" i="15"/>
  <c r="CA289" i="15"/>
  <c r="BT289" i="15"/>
  <c r="CV289" i="15"/>
  <c r="BR289" i="15"/>
  <c r="CQ289" i="15"/>
  <c r="BX289" i="15"/>
  <c r="CS289" i="15"/>
  <c r="CT289" i="15"/>
  <c r="CN289" i="15"/>
  <c r="BU289" i="15"/>
  <c r="BS289" i="15"/>
  <c r="CW289" i="15"/>
  <c r="BY353" i="15"/>
  <c r="BW353" i="15"/>
  <c r="CY353" i="15"/>
  <c r="CV353" i="15"/>
  <c r="BR353" i="15"/>
  <c r="CT353" i="15"/>
  <c r="CA353" i="15"/>
  <c r="CN353" i="15"/>
  <c r="BX353" i="15"/>
  <c r="CS353" i="15"/>
  <c r="CQ353" i="15"/>
  <c r="BS353" i="15"/>
  <c r="BU353" i="15"/>
  <c r="CW353" i="15"/>
  <c r="BT353" i="15"/>
  <c r="CQ417" i="15"/>
  <c r="BX417" i="15"/>
  <c r="CS417" i="15"/>
  <c r="BR417" i="15"/>
  <c r="BS417" i="15"/>
  <c r="CN417" i="15"/>
  <c r="BU417" i="15"/>
  <c r="CW417" i="15"/>
  <c r="CT417" i="15"/>
  <c r="BW417" i="15"/>
  <c r="CY417" i="15"/>
  <c r="BY417" i="15"/>
  <c r="CA417" i="15"/>
  <c r="BT417" i="15"/>
  <c r="CV417" i="15"/>
  <c r="BV417" i="15"/>
  <c r="CA461" i="15"/>
  <c r="BU461" i="15"/>
  <c r="CW461" i="15"/>
  <c r="CT461" i="15"/>
  <c r="CV461" i="15"/>
  <c r="CQ461" i="15"/>
  <c r="BY461" i="15"/>
  <c r="BV461" i="15"/>
  <c r="CP461" i="15"/>
  <c r="CA203" i="15"/>
  <c r="BT203" i="15"/>
  <c r="CV203" i="15"/>
  <c r="CO203" i="15"/>
  <c r="BR203" i="15"/>
  <c r="BZ203" i="15"/>
  <c r="CQ203" i="15"/>
  <c r="BX203" i="15"/>
  <c r="CS203" i="15"/>
  <c r="CT203" i="15"/>
  <c r="CP203" i="15"/>
  <c r="P427" i="15"/>
  <c r="CA427" i="15"/>
  <c r="BT427" i="15"/>
  <c r="CV427" i="15"/>
  <c r="CO427" i="15"/>
  <c r="CP427" i="15"/>
  <c r="BV427" i="15"/>
  <c r="CQ427" i="15"/>
  <c r="BX427" i="15"/>
  <c r="CS427" i="15"/>
  <c r="BR427" i="15"/>
  <c r="BZ12" i="15"/>
  <c r="BS12" i="15"/>
  <c r="CU12" i="15"/>
  <c r="CN12" i="15"/>
  <c r="CO12" i="15"/>
  <c r="CP12" i="15"/>
  <c r="BW12" i="15"/>
  <c r="CY12" i="15"/>
  <c r="CR12" i="15"/>
  <c r="CS12" i="15"/>
  <c r="BY12" i="15"/>
  <c r="CA204" i="15"/>
  <c r="BT204" i="15"/>
  <c r="CV204" i="15"/>
  <c r="CO204" i="15"/>
  <c r="BZ204" i="15"/>
  <c r="BV204" i="15"/>
  <c r="CQ204" i="15"/>
  <c r="BX204" i="15"/>
  <c r="CS204" i="15"/>
  <c r="CP204" i="15"/>
  <c r="BW428" i="15"/>
  <c r="CY428" i="15"/>
  <c r="CR428" i="15"/>
  <c r="BY428" i="15"/>
  <c r="BZ428" i="15"/>
  <c r="CA428" i="15"/>
  <c r="BT428" i="15"/>
  <c r="CV428" i="15"/>
  <c r="CO428" i="15"/>
  <c r="BV428" i="15"/>
  <c r="CP428" i="15"/>
  <c r="CQ428" i="15"/>
  <c r="BX428" i="15"/>
  <c r="CS428" i="15"/>
  <c r="CT428" i="15"/>
  <c r="BS428" i="15"/>
  <c r="CU428" i="15"/>
  <c r="CN428" i="15"/>
  <c r="BU428" i="15"/>
  <c r="CW428" i="15"/>
  <c r="BR428" i="15"/>
  <c r="BW425" i="15"/>
  <c r="CY425" i="15"/>
  <c r="CR425" i="15"/>
  <c r="BY425" i="15"/>
  <c r="CT425" i="15"/>
  <c r="CA425" i="15"/>
  <c r="BT425" i="15"/>
  <c r="CV425" i="15"/>
  <c r="CO425" i="15"/>
  <c r="CP425" i="15"/>
  <c r="BV425" i="15"/>
  <c r="CQ425" i="15"/>
  <c r="BX425" i="15"/>
  <c r="CS425" i="15"/>
  <c r="BZ425" i="15"/>
  <c r="BS425" i="15"/>
  <c r="CU425" i="15"/>
  <c r="CN425" i="15"/>
  <c r="BU425" i="15"/>
  <c r="CW425" i="15"/>
  <c r="BR425" i="15"/>
  <c r="BW137" i="15"/>
  <c r="CY137" i="15"/>
  <c r="CR137" i="15"/>
  <c r="BY137" i="15"/>
  <c r="CA137" i="15"/>
  <c r="BT137" i="15"/>
  <c r="CV137" i="15"/>
  <c r="CO137" i="15"/>
  <c r="BR137" i="15"/>
  <c r="BZ137" i="15"/>
  <c r="CQ137" i="15"/>
  <c r="BX137" i="15"/>
  <c r="CS137" i="15"/>
  <c r="CT137" i="15"/>
  <c r="CP137" i="15"/>
  <c r="BS137" i="15"/>
  <c r="CU137" i="15"/>
  <c r="CN137" i="15"/>
  <c r="BU137" i="15"/>
  <c r="CW137" i="15"/>
  <c r="BV137" i="15"/>
  <c r="BY361" i="15"/>
  <c r="CP361" i="15"/>
  <c r="BW361" i="15"/>
  <c r="CY361" i="15"/>
  <c r="CV361" i="15"/>
  <c r="CO361" i="15"/>
  <c r="BR361" i="15"/>
  <c r="CT361" i="15"/>
  <c r="CA361" i="15"/>
  <c r="CN361" i="15"/>
  <c r="BX361" i="15"/>
  <c r="CS361" i="15"/>
  <c r="BV361" i="15"/>
  <c r="CQ361" i="15"/>
  <c r="CR361" i="15"/>
  <c r="BU361" i="15"/>
  <c r="CW361" i="15"/>
  <c r="BZ361" i="15"/>
  <c r="BS361" i="15"/>
  <c r="CU361" i="15"/>
  <c r="BT361" i="15"/>
  <c r="CA522" i="15"/>
  <c r="BV522" i="15"/>
  <c r="CN522" i="15"/>
  <c r="BR522" i="15"/>
  <c r="CO522" i="15"/>
  <c r="BZ522" i="15"/>
  <c r="CQ522" i="15"/>
  <c r="CT522" i="15"/>
  <c r="CR522" i="15"/>
  <c r="CP522" i="15"/>
  <c r="CS522" i="15"/>
  <c r="CA553" i="15"/>
  <c r="BV553" i="15"/>
  <c r="CN553" i="15"/>
  <c r="BZ553" i="15"/>
  <c r="CO553" i="15"/>
  <c r="BR553" i="15"/>
  <c r="CQ553" i="15"/>
  <c r="CP553" i="15"/>
  <c r="CR553" i="15"/>
  <c r="CS553" i="15"/>
  <c r="CT553" i="15"/>
  <c r="BZ171" i="15"/>
  <c r="BS171" i="15"/>
  <c r="CU171" i="15"/>
  <c r="CN171" i="15"/>
  <c r="CS171" i="15"/>
  <c r="CP171" i="15"/>
  <c r="BW171" i="15"/>
  <c r="CY171" i="15"/>
  <c r="CR171" i="15"/>
  <c r="BU171" i="15"/>
  <c r="CO171" i="15"/>
  <c r="CA379" i="15"/>
  <c r="BT379" i="15"/>
  <c r="CV379" i="15"/>
  <c r="CO379" i="15"/>
  <c r="CP379" i="15"/>
  <c r="CQ379" i="15"/>
  <c r="BX379" i="15"/>
  <c r="CS379" i="15"/>
  <c r="BR379" i="15"/>
  <c r="BZ379" i="15"/>
  <c r="Q465" i="15"/>
  <c r="CA465" i="15"/>
  <c r="BR465" i="15"/>
  <c r="CN465" i="15"/>
  <c r="BV465" i="15"/>
  <c r="CO465" i="15"/>
  <c r="BZ465" i="15"/>
  <c r="CQ465" i="15"/>
  <c r="CP465" i="15"/>
  <c r="CR465" i="15"/>
  <c r="CS465" i="15"/>
  <c r="CT465" i="15"/>
  <c r="BZ172" i="15"/>
  <c r="BS172" i="15"/>
  <c r="CU172" i="15"/>
  <c r="CN172" i="15"/>
  <c r="BY172" i="15"/>
  <c r="BU172" i="15"/>
  <c r="CP172" i="15"/>
  <c r="BW172" i="15"/>
  <c r="CY172" i="15"/>
  <c r="CR172" i="15"/>
  <c r="CW172" i="15"/>
  <c r="BY348" i="15"/>
  <c r="CP348" i="15"/>
  <c r="BW348" i="15"/>
  <c r="CY348" i="15"/>
  <c r="CO348" i="15"/>
  <c r="BR348" i="15"/>
  <c r="CT348" i="15"/>
  <c r="CA348" i="15"/>
  <c r="BT348" i="15"/>
  <c r="CN348" i="15"/>
  <c r="CS348" i="15"/>
  <c r="BV348" i="15"/>
  <c r="CQ348" i="15"/>
  <c r="CV348" i="15"/>
  <c r="CR348" i="15"/>
  <c r="BU348" i="15"/>
  <c r="CW348" i="15"/>
  <c r="BZ348" i="15"/>
  <c r="BS348" i="15"/>
  <c r="CU348" i="15"/>
  <c r="BX348" i="15"/>
  <c r="N572" i="15"/>
  <c r="BW572" i="15"/>
  <c r="CY572" i="15"/>
  <c r="BX572" i="15"/>
  <c r="BY572" i="15"/>
  <c r="CA572" i="15"/>
  <c r="BR572" i="15"/>
  <c r="CN572" i="15"/>
  <c r="BZ572" i="15"/>
  <c r="CO572" i="15"/>
  <c r="BV572" i="15"/>
  <c r="CQ572" i="15"/>
  <c r="CT572" i="15"/>
  <c r="CR572" i="15"/>
  <c r="CS572" i="15"/>
  <c r="CP572" i="15"/>
  <c r="BS572" i="15"/>
  <c r="CU572" i="15"/>
  <c r="BT572" i="15"/>
  <c r="CV572" i="15"/>
  <c r="BU572" i="15"/>
  <c r="CW572" i="15"/>
  <c r="BW105" i="15"/>
  <c r="CY105" i="15"/>
  <c r="CR105" i="15"/>
  <c r="BY105" i="15"/>
  <c r="CA105" i="15"/>
  <c r="BT105" i="15"/>
  <c r="CV105" i="15"/>
  <c r="CO105" i="15"/>
  <c r="BR105" i="15"/>
  <c r="BZ105" i="15"/>
  <c r="CQ105" i="15"/>
  <c r="BX105" i="15"/>
  <c r="CS105" i="15"/>
  <c r="CT105" i="15"/>
  <c r="CP105" i="15"/>
  <c r="BS105" i="15"/>
  <c r="CU105" i="15"/>
  <c r="CN105" i="15"/>
  <c r="BU105" i="15"/>
  <c r="CW105" i="15"/>
  <c r="BV105" i="15"/>
  <c r="BW281" i="15"/>
  <c r="CY281" i="15"/>
  <c r="CR281" i="15"/>
  <c r="BY281" i="15"/>
  <c r="CA281" i="15"/>
  <c r="BT281" i="15"/>
  <c r="CV281" i="15"/>
  <c r="CO281" i="15"/>
  <c r="BR281" i="15"/>
  <c r="BZ281" i="15"/>
  <c r="CQ281" i="15"/>
  <c r="BX281" i="15"/>
  <c r="CS281" i="15"/>
  <c r="CT281" i="15"/>
  <c r="CP281" i="15"/>
  <c r="BS281" i="15"/>
  <c r="CU281" i="15"/>
  <c r="CN281" i="15"/>
  <c r="BU281" i="15"/>
  <c r="CW281" i="15"/>
  <c r="BV281" i="15"/>
  <c r="BY14" i="15"/>
  <c r="CO14" i="15"/>
  <c r="CN14" i="15"/>
  <c r="CU14" i="15"/>
  <c r="BS14" i="15"/>
  <c r="BZ14" i="15"/>
  <c r="CA46" i="15"/>
  <c r="BS46" i="15"/>
  <c r="BZ46" i="15"/>
  <c r="CW46" i="15"/>
  <c r="BU46" i="15"/>
  <c r="CN46" i="15"/>
  <c r="BX70" i="15"/>
  <c r="CN70" i="15"/>
  <c r="CA70" i="15"/>
  <c r="CT70" i="15"/>
  <c r="BR70" i="15"/>
  <c r="CO70" i="15"/>
  <c r="BR86" i="15"/>
  <c r="BV86" i="15"/>
  <c r="CO86" i="15"/>
  <c r="CV86" i="15"/>
  <c r="BT86" i="15"/>
  <c r="CA86" i="15"/>
  <c r="BV102" i="15"/>
  <c r="BZ102" i="15"/>
  <c r="CO102" i="15"/>
  <c r="CV102" i="15"/>
  <c r="BT102" i="15"/>
  <c r="CA102" i="15"/>
  <c r="BV118" i="15"/>
  <c r="BZ118" i="15"/>
  <c r="CO118" i="15"/>
  <c r="CV118" i="15"/>
  <c r="BT118" i="15"/>
  <c r="CA118" i="15"/>
  <c r="BV134" i="15"/>
  <c r="BZ134" i="15"/>
  <c r="CO134" i="15"/>
  <c r="CV134" i="15"/>
  <c r="BT134" i="15"/>
  <c r="CA134" i="15"/>
  <c r="BU150" i="15"/>
  <c r="BY150" i="15"/>
  <c r="CN150" i="15"/>
  <c r="CU150" i="15"/>
  <c r="BS150" i="15"/>
  <c r="BZ150" i="15"/>
  <c r="BU166" i="15"/>
  <c r="BY166" i="15"/>
  <c r="CN166" i="15"/>
  <c r="CU166" i="15"/>
  <c r="BS166" i="15"/>
  <c r="BZ166" i="15"/>
  <c r="BU182" i="15"/>
  <c r="BY182" i="15"/>
  <c r="CN182" i="15"/>
  <c r="CU182" i="15"/>
  <c r="BS182" i="15"/>
  <c r="BZ182" i="15"/>
  <c r="BV198" i="15"/>
  <c r="BZ198" i="15"/>
  <c r="CO198" i="15"/>
  <c r="CV198" i="15"/>
  <c r="BT198" i="15"/>
  <c r="CA198" i="15"/>
  <c r="BV214" i="15"/>
  <c r="BZ214" i="15"/>
  <c r="CO214" i="15"/>
  <c r="CV214" i="15"/>
  <c r="BT214" i="15"/>
  <c r="CA214" i="15"/>
  <c r="BV230" i="15"/>
  <c r="BZ230" i="15"/>
  <c r="CO230" i="15"/>
  <c r="CV230" i="15"/>
  <c r="BT230" i="15"/>
  <c r="CA230" i="15"/>
  <c r="BV246" i="15"/>
  <c r="BZ246" i="15"/>
  <c r="CO246" i="15"/>
  <c r="CV246" i="15"/>
  <c r="BT246" i="15"/>
  <c r="CA246" i="15"/>
  <c r="BV262" i="15"/>
  <c r="BZ262" i="15"/>
  <c r="CO262" i="15"/>
  <c r="CV262" i="15"/>
  <c r="BT262" i="15"/>
  <c r="CA262" i="15"/>
  <c r="BV278" i="15"/>
  <c r="BZ278" i="15"/>
  <c r="CO278" i="15"/>
  <c r="CV278" i="15"/>
  <c r="BT278" i="15"/>
  <c r="CA278" i="15"/>
  <c r="CN294" i="15"/>
  <c r="BT294" i="15"/>
  <c r="CA294" i="15"/>
  <c r="CT294" i="15"/>
  <c r="BR294" i="15"/>
  <c r="CO294" i="15"/>
  <c r="CN310" i="15"/>
  <c r="BT310" i="15"/>
  <c r="CA310" i="15"/>
  <c r="CT310" i="15"/>
  <c r="BR310" i="15"/>
  <c r="CO310" i="15"/>
  <c r="CN326" i="15"/>
  <c r="BT326" i="15"/>
  <c r="CA326" i="15"/>
  <c r="CT326" i="15"/>
  <c r="BR326" i="15"/>
  <c r="CO326" i="15"/>
  <c r="CN342" i="15"/>
  <c r="BT342" i="15"/>
  <c r="CA342" i="15"/>
  <c r="CT342" i="15"/>
  <c r="BR342" i="15"/>
  <c r="CO342" i="15"/>
  <c r="CN358" i="15"/>
  <c r="BT358" i="15"/>
  <c r="CA358" i="15"/>
  <c r="CT358" i="15"/>
  <c r="BR358" i="15"/>
  <c r="CO358" i="15"/>
  <c r="CN374" i="15"/>
  <c r="BR374" i="15"/>
  <c r="CU374" i="15"/>
  <c r="BS374" i="15"/>
  <c r="CO374" i="15"/>
  <c r="CP406" i="15"/>
  <c r="BV406" i="15"/>
  <c r="CO406" i="15"/>
  <c r="CV406" i="15"/>
  <c r="BT406" i="15"/>
  <c r="CA406" i="15"/>
  <c r="CP438" i="15"/>
  <c r="BV438" i="15"/>
  <c r="CO438" i="15"/>
  <c r="CV438" i="15"/>
  <c r="BT438" i="15"/>
  <c r="CA438" i="15"/>
  <c r="CP454" i="15"/>
  <c r="BV454" i="15"/>
  <c r="CO454" i="15"/>
  <c r="CV454" i="15"/>
  <c r="BT454" i="15"/>
  <c r="CA454" i="15"/>
  <c r="CT470" i="15"/>
  <c r="CS470" i="15"/>
  <c r="BZ470" i="15"/>
  <c r="CN470" i="15"/>
  <c r="BV470" i="15"/>
  <c r="CA470" i="15"/>
  <c r="BV486" i="15"/>
  <c r="CO486" i="15"/>
  <c r="BR486" i="15"/>
  <c r="CN486" i="15"/>
  <c r="BZ486" i="15"/>
  <c r="CA486" i="15"/>
  <c r="BZ502" i="15"/>
  <c r="CO502" i="15"/>
  <c r="BX502" i="15"/>
  <c r="BR502" i="15"/>
  <c r="CA502" i="15"/>
  <c r="CT518" i="15"/>
  <c r="CS518" i="15"/>
  <c r="BZ518" i="15"/>
  <c r="CN518" i="15"/>
  <c r="BR518" i="15"/>
  <c r="CA518" i="15"/>
  <c r="BR534" i="15"/>
  <c r="CO534" i="15"/>
  <c r="BZ534" i="15"/>
  <c r="CN534" i="15"/>
  <c r="BV534" i="15"/>
  <c r="CA534" i="15"/>
  <c r="BR550" i="15"/>
  <c r="CO550" i="15"/>
  <c r="BZ550" i="15"/>
  <c r="CN550" i="15"/>
  <c r="BV550" i="15"/>
  <c r="CA550" i="15"/>
  <c r="BR566" i="15"/>
  <c r="CO566" i="15"/>
  <c r="BZ566" i="15"/>
  <c r="CN566" i="15"/>
  <c r="BV566" i="15"/>
  <c r="CA566" i="15"/>
  <c r="BR582" i="15"/>
  <c r="CO582" i="15"/>
  <c r="BX582" i="15"/>
  <c r="BV582" i="15"/>
  <c r="CA582" i="15"/>
  <c r="BR598" i="15"/>
  <c r="CO598" i="15"/>
  <c r="BZ598" i="15"/>
  <c r="CT598" i="15"/>
  <c r="BX598" i="15"/>
  <c r="CA598" i="15"/>
  <c r="BR531" i="15"/>
  <c r="CO531" i="15"/>
  <c r="BZ531" i="15"/>
  <c r="CN531" i="15"/>
  <c r="BV531" i="15"/>
  <c r="CA531" i="15"/>
  <c r="BZ559" i="15"/>
  <c r="CO559" i="15"/>
  <c r="BR559" i="15"/>
  <c r="CN559" i="15"/>
  <c r="BV559" i="15"/>
  <c r="CA559" i="15"/>
  <c r="CP591" i="15"/>
  <c r="CS591" i="15"/>
  <c r="CT591" i="15"/>
  <c r="BT591" i="15"/>
  <c r="CN591" i="15"/>
  <c r="CA591" i="15"/>
  <c r="BV453" i="15"/>
  <c r="CP453" i="15"/>
  <c r="CO453" i="15"/>
  <c r="CV453" i="15"/>
  <c r="BT453" i="15"/>
  <c r="CA453" i="15"/>
  <c r="BV493" i="15"/>
  <c r="CO493" i="15"/>
  <c r="BR493" i="15"/>
  <c r="CN493" i="15"/>
  <c r="BZ493" i="15"/>
  <c r="CA493" i="15"/>
  <c r="BZ541" i="15"/>
  <c r="CO541" i="15"/>
  <c r="BR541" i="15"/>
  <c r="CN541" i="15"/>
  <c r="BV541" i="15"/>
  <c r="CA541" i="15"/>
  <c r="BV597" i="15"/>
  <c r="CO597" i="15"/>
  <c r="BZ597" i="15"/>
  <c r="BR597" i="15"/>
  <c r="BT597" i="15"/>
  <c r="CA597" i="15"/>
  <c r="CO15" i="15"/>
  <c r="BU15" i="15"/>
  <c r="CN15" i="15"/>
  <c r="CU15" i="15"/>
  <c r="BS15" i="15"/>
  <c r="BZ15" i="15"/>
  <c r="CR31" i="15"/>
  <c r="BX31" i="15"/>
  <c r="CU31" i="15"/>
  <c r="BS31" i="15"/>
  <c r="BZ31" i="15"/>
  <c r="CO31" i="15"/>
  <c r="CY47" i="15"/>
  <c r="CA47" i="15"/>
  <c r="BZ47" i="15"/>
  <c r="CW47" i="15"/>
  <c r="BU47" i="15"/>
  <c r="CN47" i="15"/>
  <c r="CN63" i="15"/>
  <c r="BT63" i="15"/>
  <c r="CA63" i="15"/>
  <c r="CT63" i="15"/>
  <c r="BR63" i="15"/>
  <c r="CO63" i="15"/>
  <c r="CP79" i="15"/>
  <c r="CO79" i="15"/>
  <c r="CV79" i="15"/>
  <c r="BT79" i="15"/>
  <c r="CA79" i="15"/>
  <c r="CP95" i="15"/>
  <c r="CO95" i="15"/>
  <c r="CV95" i="15"/>
  <c r="BT95" i="15"/>
  <c r="CA95" i="15"/>
  <c r="BZ111" i="15"/>
  <c r="BR111" i="15"/>
  <c r="CO111" i="15"/>
  <c r="CV111" i="15"/>
  <c r="BT111" i="15"/>
  <c r="CA111" i="15"/>
  <c r="BZ127" i="15"/>
  <c r="BR127" i="15"/>
  <c r="CO127" i="15"/>
  <c r="CV127" i="15"/>
  <c r="BT127" i="15"/>
  <c r="CA127" i="15"/>
  <c r="BZ143" i="15"/>
  <c r="BR143" i="15"/>
  <c r="CO143" i="15"/>
  <c r="CV143" i="15"/>
  <c r="BT143" i="15"/>
  <c r="CA143" i="15"/>
  <c r="CS159" i="15"/>
  <c r="CN159" i="15"/>
  <c r="CU159" i="15"/>
  <c r="BS159" i="15"/>
  <c r="BZ159" i="15"/>
  <c r="CS175" i="15"/>
  <c r="CN175" i="15"/>
  <c r="CU175" i="15"/>
  <c r="BS175" i="15"/>
  <c r="BZ175" i="15"/>
  <c r="CS191" i="15"/>
  <c r="CN191" i="15"/>
  <c r="CU191" i="15"/>
  <c r="BS191" i="15"/>
  <c r="BZ191" i="15"/>
  <c r="BZ207" i="15"/>
  <c r="BR207" i="15"/>
  <c r="CO207" i="15"/>
  <c r="CV207" i="15"/>
  <c r="BT207" i="15"/>
  <c r="CA207" i="15"/>
  <c r="BZ223" i="15"/>
  <c r="BR223" i="15"/>
  <c r="CO223" i="15"/>
  <c r="CV223" i="15"/>
  <c r="BT223" i="15"/>
  <c r="CA223" i="15"/>
  <c r="BZ239" i="15"/>
  <c r="BR239" i="15"/>
  <c r="CO239" i="15"/>
  <c r="CV239" i="15"/>
  <c r="BT239" i="15"/>
  <c r="CA239" i="15"/>
  <c r="BZ255" i="15"/>
  <c r="BR255" i="15"/>
  <c r="CO255" i="15"/>
  <c r="CV255" i="15"/>
  <c r="BT255" i="15"/>
  <c r="CA255" i="15"/>
  <c r="BZ271" i="15"/>
  <c r="BR271" i="15"/>
  <c r="CO271" i="15"/>
  <c r="CV271" i="15"/>
  <c r="BT271" i="15"/>
  <c r="CA271" i="15"/>
  <c r="BZ287" i="15"/>
  <c r="BR287" i="15"/>
  <c r="CO287" i="15"/>
  <c r="CV287" i="15"/>
  <c r="BT287" i="15"/>
  <c r="CA287" i="15"/>
  <c r="BX303" i="15"/>
  <c r="CN303" i="15"/>
  <c r="CA303" i="15"/>
  <c r="CT303" i="15"/>
  <c r="BR303" i="15"/>
  <c r="CO303" i="15"/>
  <c r="BX319" i="15"/>
  <c r="CN319" i="15"/>
  <c r="CA319" i="15"/>
  <c r="CT319" i="15"/>
  <c r="BR319" i="15"/>
  <c r="CO319" i="15"/>
  <c r="BX335" i="15"/>
  <c r="CN335" i="15"/>
  <c r="CA335" i="15"/>
  <c r="CT335" i="15"/>
  <c r="BR335" i="15"/>
  <c r="CO335" i="15"/>
  <c r="BX351" i="15"/>
  <c r="CN351" i="15"/>
  <c r="CA351" i="15"/>
  <c r="CT351" i="15"/>
  <c r="BR351" i="15"/>
  <c r="CO351" i="15"/>
  <c r="BX367" i="15"/>
  <c r="CN367" i="15"/>
  <c r="CA367" i="15"/>
  <c r="CT367" i="15"/>
  <c r="BR367" i="15"/>
  <c r="CO367" i="15"/>
  <c r="CP383" i="15"/>
  <c r="CO383" i="15"/>
  <c r="CV383" i="15"/>
  <c r="BT383" i="15"/>
  <c r="CA383" i="15"/>
  <c r="CP399" i="15"/>
  <c r="CO399" i="15"/>
  <c r="CV399" i="15"/>
  <c r="BT399" i="15"/>
  <c r="CA399" i="15"/>
  <c r="BV415" i="15"/>
  <c r="CP415" i="15"/>
  <c r="CO415" i="15"/>
  <c r="CV415" i="15"/>
  <c r="BT415" i="15"/>
  <c r="CA415" i="15"/>
  <c r="BV431" i="15"/>
  <c r="CP431" i="15"/>
  <c r="CO431" i="15"/>
  <c r="CV431" i="15"/>
  <c r="BT431" i="15"/>
  <c r="CA431" i="15"/>
  <c r="BV447" i="15"/>
  <c r="CP447" i="15"/>
  <c r="CO447" i="15"/>
  <c r="CV447" i="15"/>
  <c r="BT447" i="15"/>
  <c r="CA447" i="15"/>
  <c r="CP463" i="15"/>
  <c r="CT463" i="15"/>
  <c r="CW463" i="15"/>
  <c r="BU463" i="15"/>
  <c r="CA463" i="15"/>
  <c r="BR479" i="15"/>
  <c r="CO479" i="15"/>
  <c r="BZ479" i="15"/>
  <c r="CN479" i="15"/>
  <c r="BV479" i="15"/>
  <c r="CA479" i="15"/>
  <c r="BZ499" i="15"/>
  <c r="CO499" i="15"/>
  <c r="BR499" i="15"/>
  <c r="CN499" i="15"/>
  <c r="BV499" i="15"/>
  <c r="CA499" i="15"/>
  <c r="BZ519" i="15"/>
  <c r="CO519" i="15"/>
  <c r="BR519" i="15"/>
  <c r="CN519" i="15"/>
  <c r="BV519" i="15"/>
  <c r="CA519" i="15"/>
  <c r="BZ555" i="15"/>
  <c r="CO555" i="15"/>
  <c r="BR555" i="15"/>
  <c r="CN555" i="15"/>
  <c r="BV555" i="15"/>
  <c r="CA555" i="15"/>
  <c r="BV587" i="15"/>
  <c r="CO587" i="15"/>
  <c r="BZ587" i="15"/>
  <c r="CN587" i="15"/>
  <c r="BR587" i="15"/>
  <c r="CA587" i="15"/>
  <c r="BR477" i="15"/>
  <c r="CO477" i="15"/>
  <c r="BV477" i="15"/>
  <c r="CN477" i="15"/>
  <c r="BZ477" i="15"/>
  <c r="CA477" i="15"/>
  <c r="BV525" i="15"/>
  <c r="CO525" i="15"/>
  <c r="BR525" i="15"/>
  <c r="CN525" i="15"/>
  <c r="BZ525" i="15"/>
  <c r="CA525" i="15"/>
  <c r="BR573" i="15"/>
  <c r="CO573" i="15"/>
  <c r="BZ573" i="15"/>
  <c r="CN573" i="15"/>
  <c r="BV573" i="15"/>
  <c r="CA573" i="15"/>
  <c r="BY8" i="15"/>
  <c r="CO8" i="15"/>
  <c r="CN8" i="15"/>
  <c r="CU8" i="15"/>
  <c r="BS8" i="15"/>
  <c r="BZ8" i="15"/>
  <c r="BX24" i="15"/>
  <c r="CN24" i="15"/>
  <c r="CA24" i="15"/>
  <c r="CT24" i="15"/>
  <c r="BR24" i="15"/>
  <c r="CO24" i="15"/>
  <c r="CA40" i="15"/>
  <c r="BS40" i="15"/>
  <c r="BZ40" i="15"/>
  <c r="CW40" i="15"/>
  <c r="BU40" i="15"/>
  <c r="CN40" i="15"/>
  <c r="CR56" i="15"/>
  <c r="BW56" i="15"/>
  <c r="BV56" i="15"/>
  <c r="CO56" i="15"/>
  <c r="BX72" i="15"/>
  <c r="CN72" i="15"/>
  <c r="CA72" i="15"/>
  <c r="CT72" i="15"/>
  <c r="BR72" i="15"/>
  <c r="CO72" i="15"/>
  <c r="BR88" i="15"/>
  <c r="BV88" i="15"/>
  <c r="CO88" i="15"/>
  <c r="CV88" i="15"/>
  <c r="BT88" i="15"/>
  <c r="CA88" i="15"/>
  <c r="BV104" i="15"/>
  <c r="BZ104" i="15"/>
  <c r="CO104" i="15"/>
  <c r="CV104" i="15"/>
  <c r="BT104" i="15"/>
  <c r="CA104" i="15"/>
  <c r="BV120" i="15"/>
  <c r="BZ120" i="15"/>
  <c r="CO120" i="15"/>
  <c r="CV120" i="15"/>
  <c r="BT120" i="15"/>
  <c r="CA120" i="15"/>
  <c r="BV136" i="15"/>
  <c r="BZ136" i="15"/>
  <c r="CO136" i="15"/>
  <c r="CV136" i="15"/>
  <c r="BT136" i="15"/>
  <c r="CA136" i="15"/>
  <c r="BU152" i="15"/>
  <c r="BY152" i="15"/>
  <c r="CN152" i="15"/>
  <c r="CU152" i="15"/>
  <c r="BS152" i="15"/>
  <c r="BZ152" i="15"/>
  <c r="BU168" i="15"/>
  <c r="BY168" i="15"/>
  <c r="CN168" i="15"/>
  <c r="CU168" i="15"/>
  <c r="BS168" i="15"/>
  <c r="BZ168" i="15"/>
  <c r="BU184" i="15"/>
  <c r="BY184" i="15"/>
  <c r="CN184" i="15"/>
  <c r="CU184" i="15"/>
  <c r="BS184" i="15"/>
  <c r="BZ184" i="15"/>
  <c r="BZ200" i="15"/>
  <c r="CO200" i="15"/>
  <c r="CV200" i="15"/>
  <c r="BT200" i="15"/>
  <c r="CA200" i="15"/>
  <c r="BZ216" i="15"/>
  <c r="CO216" i="15"/>
  <c r="CV216" i="15"/>
  <c r="BT216" i="15"/>
  <c r="CA216" i="15"/>
  <c r="BZ232" i="15"/>
  <c r="CO232" i="15"/>
  <c r="CV232" i="15"/>
  <c r="BT232" i="15"/>
  <c r="CA232" i="15"/>
  <c r="BZ248" i="15"/>
  <c r="CO248" i="15"/>
  <c r="CV248" i="15"/>
  <c r="BT248" i="15"/>
  <c r="CA248" i="15"/>
  <c r="BZ264" i="15"/>
  <c r="CO264" i="15"/>
  <c r="CV264" i="15"/>
  <c r="BT264" i="15"/>
  <c r="CA264" i="15"/>
  <c r="BZ280" i="15"/>
  <c r="CO280" i="15"/>
  <c r="CV280" i="15"/>
  <c r="BT280" i="15"/>
  <c r="CA280" i="15"/>
  <c r="CN296" i="15"/>
  <c r="BT296" i="15"/>
  <c r="CA296" i="15"/>
  <c r="CT296" i="15"/>
  <c r="BR296" i="15"/>
  <c r="CO296" i="15"/>
  <c r="CN312" i="15"/>
  <c r="BT312" i="15"/>
  <c r="CA312" i="15"/>
  <c r="CT312" i="15"/>
  <c r="BR312" i="15"/>
  <c r="CO312" i="15"/>
  <c r="CN328" i="15"/>
  <c r="BT328" i="15"/>
  <c r="CA328" i="15"/>
  <c r="CT328" i="15"/>
  <c r="BR328" i="15"/>
  <c r="CO328" i="15"/>
  <c r="CN376" i="15"/>
  <c r="BR376" i="15"/>
  <c r="CU376" i="15"/>
  <c r="BS376" i="15"/>
  <c r="CO376" i="15"/>
  <c r="CP392" i="15"/>
  <c r="BV392" i="15"/>
  <c r="CO392" i="15"/>
  <c r="CV392" i="15"/>
  <c r="BT392" i="15"/>
  <c r="CA392" i="15"/>
  <c r="CP408" i="15"/>
  <c r="BV408" i="15"/>
  <c r="CO408" i="15"/>
  <c r="CV408" i="15"/>
  <c r="BT408" i="15"/>
  <c r="CA408" i="15"/>
  <c r="CP424" i="15"/>
  <c r="BV424" i="15"/>
  <c r="CO424" i="15"/>
  <c r="CV424" i="15"/>
  <c r="BT424" i="15"/>
  <c r="CA424" i="15"/>
  <c r="CP440" i="15"/>
  <c r="BV440" i="15"/>
  <c r="CO440" i="15"/>
  <c r="CV440" i="15"/>
  <c r="BT440" i="15"/>
  <c r="CA440" i="15"/>
  <c r="CP456" i="15"/>
  <c r="BV456" i="15"/>
  <c r="CO456" i="15"/>
  <c r="CV456" i="15"/>
  <c r="BT456" i="15"/>
  <c r="CA456" i="15"/>
  <c r="BZ472" i="15"/>
  <c r="CO472" i="15"/>
  <c r="BV472" i="15"/>
  <c r="CN472" i="15"/>
  <c r="BR472" i="15"/>
  <c r="CA472" i="15"/>
  <c r="BZ488" i="15"/>
  <c r="CO488" i="15"/>
  <c r="BR488" i="15"/>
  <c r="CN488" i="15"/>
  <c r="BV488" i="15"/>
  <c r="CA488" i="15"/>
  <c r="BV504" i="15"/>
  <c r="CO504" i="15"/>
  <c r="BR504" i="15"/>
  <c r="CN504" i="15"/>
  <c r="BZ504" i="15"/>
  <c r="CA504" i="15"/>
  <c r="BV520" i="15"/>
  <c r="CO520" i="15"/>
  <c r="BX520" i="15"/>
  <c r="BR520" i="15"/>
  <c r="CA520" i="15"/>
  <c r="BV536" i="15"/>
  <c r="CO536" i="15"/>
  <c r="BZ536" i="15"/>
  <c r="CN536" i="15"/>
  <c r="BR536" i="15"/>
  <c r="CA536" i="15"/>
  <c r="BV552" i="15"/>
  <c r="CO552" i="15"/>
  <c r="BZ552" i="15"/>
  <c r="CN552" i="15"/>
  <c r="BR552" i="15"/>
  <c r="CA552" i="15"/>
  <c r="BR568" i="15"/>
  <c r="CO568" i="15"/>
  <c r="BZ568" i="15"/>
  <c r="CN568" i="15"/>
  <c r="BV568" i="15"/>
  <c r="CA568" i="15"/>
  <c r="BR584" i="15"/>
  <c r="CO584" i="15"/>
  <c r="BV584" i="15"/>
  <c r="CN584" i="15"/>
  <c r="BZ584" i="15"/>
  <c r="CA584" i="15"/>
  <c r="BV437" i="15"/>
  <c r="CP437" i="15"/>
  <c r="CO437" i="15"/>
  <c r="CV437" i="15"/>
  <c r="BT437" i="15"/>
  <c r="CA437" i="15"/>
  <c r="BZ473" i="15"/>
  <c r="CO473" i="15"/>
  <c r="BV473" i="15"/>
  <c r="CN473" i="15"/>
  <c r="BR473" i="15"/>
  <c r="CA473" i="15"/>
  <c r="BV521" i="15"/>
  <c r="CO521" i="15"/>
  <c r="BR521" i="15"/>
  <c r="CN521" i="15"/>
  <c r="BZ521" i="15"/>
  <c r="CA521" i="15"/>
  <c r="BV565" i="15"/>
  <c r="CO565" i="15"/>
  <c r="BZ565" i="15"/>
  <c r="CN565" i="15"/>
  <c r="BR565" i="15"/>
  <c r="CA565" i="15"/>
  <c r="CO13" i="15"/>
  <c r="BU13" i="15"/>
  <c r="CN13" i="15"/>
  <c r="CU13" i="15"/>
  <c r="BS13" i="15"/>
  <c r="BZ13" i="15"/>
  <c r="CN29" i="15"/>
  <c r="BT29" i="15"/>
  <c r="CA29" i="15"/>
  <c r="CT29" i="15"/>
  <c r="BR29" i="15"/>
  <c r="CO29" i="15"/>
  <c r="BW45" i="15"/>
  <c r="CA45" i="15"/>
  <c r="BZ45" i="15"/>
  <c r="CW45" i="15"/>
  <c r="BU45" i="15"/>
  <c r="CN45" i="15"/>
  <c r="CN61" i="15"/>
  <c r="BT61" i="15"/>
  <c r="CA61" i="15"/>
  <c r="CT61" i="15"/>
  <c r="BR61" i="15"/>
  <c r="CO61" i="15"/>
  <c r="CS77" i="15"/>
  <c r="BX77" i="15"/>
  <c r="CV77" i="15"/>
  <c r="CU77" i="15"/>
  <c r="BS77" i="15"/>
  <c r="BZ77" i="15"/>
  <c r="CP93" i="15"/>
  <c r="CO93" i="15"/>
  <c r="CV93" i="15"/>
  <c r="BT93" i="15"/>
  <c r="CA93" i="15"/>
  <c r="BZ109" i="15"/>
  <c r="BR109" i="15"/>
  <c r="CO109" i="15"/>
  <c r="CV109" i="15"/>
  <c r="BT109" i="15"/>
  <c r="CA109" i="15"/>
  <c r="BZ125" i="15"/>
  <c r="BR125" i="15"/>
  <c r="CO125" i="15"/>
  <c r="CV125" i="15"/>
  <c r="BT125" i="15"/>
  <c r="CA125" i="15"/>
  <c r="BZ141" i="15"/>
  <c r="BR141" i="15"/>
  <c r="CO141" i="15"/>
  <c r="CV141" i="15"/>
  <c r="BT141" i="15"/>
  <c r="CA141" i="15"/>
  <c r="CS157" i="15"/>
  <c r="CN157" i="15"/>
  <c r="CU157" i="15"/>
  <c r="BS157" i="15"/>
  <c r="BZ157" i="15"/>
  <c r="CS173" i="15"/>
  <c r="CN173" i="15"/>
  <c r="CU173" i="15"/>
  <c r="BS173" i="15"/>
  <c r="BZ173" i="15"/>
  <c r="CS189" i="15"/>
  <c r="CN189" i="15"/>
  <c r="CU189" i="15"/>
  <c r="BS189" i="15"/>
  <c r="BZ189" i="15"/>
  <c r="BZ205" i="15"/>
  <c r="BR205" i="15"/>
  <c r="CO205" i="15"/>
  <c r="CV205" i="15"/>
  <c r="BT205" i="15"/>
  <c r="CA205" i="15"/>
  <c r="BZ221" i="15"/>
  <c r="BR221" i="15"/>
  <c r="CO221" i="15"/>
  <c r="CV221" i="15"/>
  <c r="BT221" i="15"/>
  <c r="CA221" i="15"/>
  <c r="BZ237" i="15"/>
  <c r="BR237" i="15"/>
  <c r="CO237" i="15"/>
  <c r="CV237" i="15"/>
  <c r="BT237" i="15"/>
  <c r="CA237" i="15"/>
  <c r="BZ253" i="15"/>
  <c r="BR253" i="15"/>
  <c r="CO253" i="15"/>
  <c r="CV253" i="15"/>
  <c r="BT253" i="15"/>
  <c r="CA253" i="15"/>
  <c r="BZ269" i="15"/>
  <c r="BR269" i="15"/>
  <c r="CO269" i="15"/>
  <c r="CV269" i="15"/>
  <c r="BT269" i="15"/>
  <c r="CA269" i="15"/>
  <c r="BZ285" i="15"/>
  <c r="BR285" i="15"/>
  <c r="CO285" i="15"/>
  <c r="CV285" i="15"/>
  <c r="BT285" i="15"/>
  <c r="CA285" i="15"/>
  <c r="CN301" i="15"/>
  <c r="CA301" i="15"/>
  <c r="CT301" i="15"/>
  <c r="BR301" i="15"/>
  <c r="CO301" i="15"/>
  <c r="CN317" i="15"/>
  <c r="CA317" i="15"/>
  <c r="CT317" i="15"/>
  <c r="BR317" i="15"/>
  <c r="CO317" i="15"/>
  <c r="CN333" i="15"/>
  <c r="CA333" i="15"/>
  <c r="CT333" i="15"/>
  <c r="BR333" i="15"/>
  <c r="CO333" i="15"/>
  <c r="CN349" i="15"/>
  <c r="CA349" i="15"/>
  <c r="CT349" i="15"/>
  <c r="BR349" i="15"/>
  <c r="CO349" i="15"/>
  <c r="CN365" i="15"/>
  <c r="CA365" i="15"/>
  <c r="CT365" i="15"/>
  <c r="BR365" i="15"/>
  <c r="CO365" i="15"/>
  <c r="BV381" i="15"/>
  <c r="CP381" i="15"/>
  <c r="CO381" i="15"/>
  <c r="CV381" i="15"/>
  <c r="BT381" i="15"/>
  <c r="CA381" i="15"/>
  <c r="BV397" i="15"/>
  <c r="CP397" i="15"/>
  <c r="CO397" i="15"/>
  <c r="CV397" i="15"/>
  <c r="BT397" i="15"/>
  <c r="CA397" i="15"/>
  <c r="CA38" i="15"/>
  <c r="BS38" i="15"/>
  <c r="BZ38" i="15"/>
  <c r="CW38" i="15"/>
  <c r="BU38" i="15"/>
  <c r="CN38" i="15"/>
  <c r="CP382" i="15"/>
  <c r="BV382" i="15"/>
  <c r="CO382" i="15"/>
  <c r="CV382" i="15"/>
  <c r="BT382" i="15"/>
  <c r="CA382" i="15"/>
  <c r="BY10" i="15"/>
  <c r="CO10" i="15"/>
  <c r="CN10" i="15"/>
  <c r="CU10" i="15"/>
  <c r="BS10" i="15"/>
  <c r="BZ10" i="15"/>
  <c r="BX26" i="15"/>
  <c r="CN26" i="15"/>
  <c r="CA26" i="15"/>
  <c r="CT26" i="15"/>
  <c r="BR26" i="15"/>
  <c r="CO26" i="15"/>
  <c r="CA42" i="15"/>
  <c r="BS42" i="15"/>
  <c r="BZ42" i="15"/>
  <c r="CW42" i="15"/>
  <c r="BU42" i="15"/>
  <c r="CN42" i="15"/>
  <c r="BX58" i="15"/>
  <c r="CN58" i="15"/>
  <c r="CA58" i="15"/>
  <c r="CT58" i="15"/>
  <c r="BR58" i="15"/>
  <c r="CO58" i="15"/>
  <c r="BX74" i="15"/>
  <c r="CN74" i="15"/>
  <c r="CA74" i="15"/>
  <c r="CT74" i="15"/>
  <c r="BR74" i="15"/>
  <c r="CO74" i="15"/>
  <c r="BR90" i="15"/>
  <c r="BV90" i="15"/>
  <c r="CO90" i="15"/>
  <c r="CV90" i="15"/>
  <c r="BT90" i="15"/>
  <c r="CA90" i="15"/>
  <c r="BZ106" i="15"/>
  <c r="CO106" i="15"/>
  <c r="CV106" i="15"/>
  <c r="BT106" i="15"/>
  <c r="CA106" i="15"/>
  <c r="BZ122" i="15"/>
  <c r="CO122" i="15"/>
  <c r="CV122" i="15"/>
  <c r="BT122" i="15"/>
  <c r="CA122" i="15"/>
  <c r="BZ138" i="15"/>
  <c r="CO138" i="15"/>
  <c r="CV138" i="15"/>
  <c r="BT138" i="15"/>
  <c r="CA138" i="15"/>
  <c r="CW154" i="15"/>
  <c r="BY154" i="15"/>
  <c r="CN154" i="15"/>
  <c r="CU154" i="15"/>
  <c r="BS154" i="15"/>
  <c r="BZ154" i="15"/>
  <c r="CW170" i="15"/>
  <c r="BY170" i="15"/>
  <c r="CN170" i="15"/>
  <c r="CU170" i="15"/>
  <c r="BS170" i="15"/>
  <c r="BZ170" i="15"/>
  <c r="CW186" i="15"/>
  <c r="BY186" i="15"/>
  <c r="CN186" i="15"/>
  <c r="CU186" i="15"/>
  <c r="BS186" i="15"/>
  <c r="BZ186" i="15"/>
  <c r="BV202" i="15"/>
  <c r="BZ202" i="15"/>
  <c r="CO202" i="15"/>
  <c r="CV202" i="15"/>
  <c r="BT202" i="15"/>
  <c r="CA202" i="15"/>
  <c r="BV218" i="15"/>
  <c r="BZ218" i="15"/>
  <c r="CO218" i="15"/>
  <c r="CV218" i="15"/>
  <c r="BT218" i="15"/>
  <c r="CA218" i="15"/>
  <c r="BV234" i="15"/>
  <c r="BZ234" i="15"/>
  <c r="CO234" i="15"/>
  <c r="CV234" i="15"/>
  <c r="BT234" i="15"/>
  <c r="CA234" i="15"/>
  <c r="BV250" i="15"/>
  <c r="BZ250" i="15"/>
  <c r="CO250" i="15"/>
  <c r="CV250" i="15"/>
  <c r="BT250" i="15"/>
  <c r="CA250" i="15"/>
  <c r="BV266" i="15"/>
  <c r="BZ266" i="15"/>
  <c r="CO266" i="15"/>
  <c r="CV266" i="15"/>
  <c r="BT266" i="15"/>
  <c r="CA266" i="15"/>
  <c r="BV282" i="15"/>
  <c r="BZ282" i="15"/>
  <c r="CO282" i="15"/>
  <c r="CV282" i="15"/>
  <c r="BT282" i="15"/>
  <c r="CA282" i="15"/>
  <c r="CN298" i="15"/>
  <c r="BT298" i="15"/>
  <c r="CA298" i="15"/>
  <c r="CT298" i="15"/>
  <c r="BR298" i="15"/>
  <c r="CO298" i="15"/>
  <c r="CN314" i="15"/>
  <c r="BT314" i="15"/>
  <c r="CA314" i="15"/>
  <c r="CT314" i="15"/>
  <c r="BR314" i="15"/>
  <c r="CO314" i="15"/>
  <c r="CN330" i="15"/>
  <c r="BT330" i="15"/>
  <c r="CA330" i="15"/>
  <c r="CT330" i="15"/>
  <c r="BR330" i="15"/>
  <c r="CO330" i="15"/>
  <c r="CN346" i="15"/>
  <c r="BT346" i="15"/>
  <c r="CA346" i="15"/>
  <c r="CT346" i="15"/>
  <c r="BR346" i="15"/>
  <c r="CO346" i="15"/>
  <c r="CN362" i="15"/>
  <c r="BT362" i="15"/>
  <c r="CA362" i="15"/>
  <c r="CT362" i="15"/>
  <c r="BR362" i="15"/>
  <c r="CO362" i="15"/>
  <c r="CP378" i="15"/>
  <c r="BV378" i="15"/>
  <c r="CO378" i="15"/>
  <c r="CV378" i="15"/>
  <c r="BT378" i="15"/>
  <c r="CA378" i="15"/>
  <c r="CP394" i="15"/>
  <c r="BV394" i="15"/>
  <c r="CO394" i="15"/>
  <c r="CV394" i="15"/>
  <c r="BT394" i="15"/>
  <c r="CA394" i="15"/>
  <c r="CP410" i="15"/>
  <c r="BV410" i="15"/>
  <c r="CO410" i="15"/>
  <c r="CV410" i="15"/>
  <c r="BT410" i="15"/>
  <c r="CA410" i="15"/>
  <c r="CP426" i="15"/>
  <c r="BV426" i="15"/>
  <c r="CO426" i="15"/>
  <c r="CV426" i="15"/>
  <c r="BT426" i="15"/>
  <c r="CA426" i="15"/>
  <c r="CP442" i="15"/>
  <c r="BV442" i="15"/>
  <c r="CO442" i="15"/>
  <c r="CV442" i="15"/>
  <c r="BT442" i="15"/>
  <c r="CA442" i="15"/>
  <c r="CP458" i="15"/>
  <c r="BV458" i="15"/>
  <c r="CO458" i="15"/>
  <c r="CV458" i="15"/>
  <c r="BT458" i="15"/>
  <c r="CA458" i="15"/>
  <c r="BZ474" i="15"/>
  <c r="CO474" i="15"/>
  <c r="BV474" i="15"/>
  <c r="CN474" i="15"/>
  <c r="BR474" i="15"/>
  <c r="BW474" i="15"/>
  <c r="BY490" i="15"/>
  <c r="BX490" i="15"/>
  <c r="BW490" i="15"/>
  <c r="BY506" i="15"/>
  <c r="BX506" i="15"/>
  <c r="BY522" i="15"/>
  <c r="BX522" i="15"/>
  <c r="BW522" i="15"/>
  <c r="BY538" i="15"/>
  <c r="BX538" i="15"/>
  <c r="BW538" i="15"/>
  <c r="CO554" i="15"/>
  <c r="BX554" i="15"/>
  <c r="BW554" i="15"/>
  <c r="BY570" i="15"/>
  <c r="BX570" i="15"/>
  <c r="CO586" i="15"/>
  <c r="CN586" i="15"/>
  <c r="BY495" i="15"/>
  <c r="BX495" i="15"/>
  <c r="BW495" i="15"/>
  <c r="BY539" i="15"/>
  <c r="BX539" i="15"/>
  <c r="BW539" i="15"/>
  <c r="BY567" i="15"/>
  <c r="BX567" i="15"/>
  <c r="BW567" i="15"/>
  <c r="CR421" i="15"/>
  <c r="BW421" i="15"/>
  <c r="BZ461" i="15"/>
  <c r="CS461" i="15"/>
  <c r="BW461" i="15"/>
  <c r="BY509" i="15"/>
  <c r="BX509" i="15"/>
  <c r="BW509" i="15"/>
  <c r="BY553" i="15"/>
  <c r="BX553" i="15"/>
  <c r="BW553" i="15"/>
  <c r="CQ11" i="15"/>
  <c r="BV11" i="15"/>
  <c r="CY27" i="15"/>
  <c r="CP27" i="15"/>
  <c r="CS43" i="15"/>
  <c r="CY59" i="15"/>
  <c r="CP59" i="15"/>
  <c r="CY75" i="15"/>
  <c r="CP75" i="15"/>
  <c r="BY75" i="15"/>
  <c r="CR91" i="15"/>
  <c r="BW91" i="15"/>
  <c r="CR107" i="15"/>
  <c r="BW107" i="15"/>
  <c r="CR123" i="15"/>
  <c r="BW123" i="15"/>
  <c r="CR139" i="15"/>
  <c r="BW139" i="15"/>
  <c r="CQ155" i="15"/>
  <c r="BV155" i="15"/>
  <c r="CQ171" i="15"/>
  <c r="BV171" i="15"/>
  <c r="CQ187" i="15"/>
  <c r="BV187" i="15"/>
  <c r="CR203" i="15"/>
  <c r="BW203" i="15"/>
  <c r="CR219" i="15"/>
  <c r="CR235" i="15"/>
  <c r="CR251" i="15"/>
  <c r="CR267" i="15"/>
  <c r="BW267" i="15"/>
  <c r="CR283" i="15"/>
  <c r="BW283" i="15"/>
  <c r="CY299" i="15"/>
  <c r="CP299" i="15"/>
  <c r="BY299" i="15"/>
  <c r="CY315" i="15"/>
  <c r="CP315" i="15"/>
  <c r="BY315" i="15"/>
  <c r="CY347" i="15"/>
  <c r="CP347" i="15"/>
  <c r="BY347" i="15"/>
  <c r="CY363" i="15"/>
  <c r="CP363" i="15"/>
  <c r="BY363" i="15"/>
  <c r="CR379" i="15"/>
  <c r="BW379" i="15"/>
  <c r="CR395" i="15"/>
  <c r="CR411" i="15"/>
  <c r="CR427" i="15"/>
  <c r="BW427" i="15"/>
  <c r="CR443" i="15"/>
  <c r="BW443" i="15"/>
  <c r="CR459" i="15"/>
  <c r="BW459" i="15"/>
  <c r="BY475" i="15"/>
  <c r="BX475" i="15"/>
  <c r="BY491" i="15"/>
  <c r="BX491" i="15"/>
  <c r="BW491" i="15"/>
  <c r="BY511" i="15"/>
  <c r="BT511" i="15"/>
  <c r="BW511" i="15"/>
  <c r="BY543" i="15"/>
  <c r="BX543" i="15"/>
  <c r="BW543" i="15"/>
  <c r="BY579" i="15"/>
  <c r="BX579" i="15"/>
  <c r="BW579" i="15"/>
  <c r="BY465" i="15"/>
  <c r="BX465" i="15"/>
  <c r="BW465" i="15"/>
  <c r="BY513" i="15"/>
  <c r="BX513" i="15"/>
  <c r="BW513" i="15"/>
  <c r="BY561" i="15"/>
  <c r="BX561" i="15"/>
  <c r="CQ12" i="15"/>
  <c r="BV12" i="15"/>
  <c r="CY28" i="15"/>
  <c r="CP28" i="15"/>
  <c r="CS44" i="15"/>
  <c r="BX44" i="15"/>
  <c r="CY60" i="15"/>
  <c r="CP60" i="15"/>
  <c r="CY76" i="15"/>
  <c r="CP76" i="15"/>
  <c r="BY76" i="15"/>
  <c r="CR92" i="15"/>
  <c r="BW92" i="15"/>
  <c r="CR108" i="15"/>
  <c r="BW108" i="15"/>
  <c r="CR124" i="15"/>
  <c r="BW124" i="15"/>
  <c r="CR140" i="15"/>
  <c r="BW140" i="15"/>
  <c r="CQ156" i="15"/>
  <c r="BV156" i="15"/>
  <c r="CQ172" i="15"/>
  <c r="BV172" i="15"/>
  <c r="CQ188" i="15"/>
  <c r="CR204" i="15"/>
  <c r="BW204" i="15"/>
  <c r="CR220" i="15"/>
  <c r="BW220" i="15"/>
  <c r="BR252" i="15"/>
  <c r="CU252" i="15"/>
  <c r="BU268" i="15"/>
  <c r="BR284" i="15"/>
  <c r="BS300" i="15"/>
  <c r="BX316" i="15"/>
  <c r="CW316" i="15"/>
  <c r="CA586" i="15"/>
  <c r="CP586" i="15"/>
  <c r="CR586" i="15"/>
  <c r="CS586" i="15"/>
  <c r="BZ586" i="15"/>
  <c r="CQ586" i="15"/>
  <c r="BT586" i="15"/>
  <c r="CV586" i="15"/>
  <c r="BU586" i="15"/>
  <c r="CW586" i="15"/>
  <c r="CT586" i="15"/>
  <c r="CO59" i="15"/>
  <c r="BR59" i="15"/>
  <c r="CT59" i="15"/>
  <c r="CA59" i="15"/>
  <c r="BT59" i="15"/>
  <c r="CN59" i="15"/>
  <c r="CS59" i="15"/>
  <c r="BV59" i="15"/>
  <c r="CQ59" i="15"/>
  <c r="CV59" i="15"/>
  <c r="CR59" i="15"/>
  <c r="CA219" i="15"/>
  <c r="BT219" i="15"/>
  <c r="CV219" i="15"/>
  <c r="CO219" i="15"/>
  <c r="BR219" i="15"/>
  <c r="BZ219" i="15"/>
  <c r="CQ219" i="15"/>
  <c r="BX219" i="15"/>
  <c r="CS219" i="15"/>
  <c r="CT219" i="15"/>
  <c r="CP219" i="15"/>
  <c r="CA395" i="15"/>
  <c r="BT395" i="15"/>
  <c r="CV395" i="15"/>
  <c r="CO395" i="15"/>
  <c r="CP395" i="15"/>
  <c r="BV395" i="15"/>
  <c r="CQ395" i="15"/>
  <c r="BX395" i="15"/>
  <c r="CS395" i="15"/>
  <c r="BZ395" i="15"/>
  <c r="CA561" i="15"/>
  <c r="BV561" i="15"/>
  <c r="CN561" i="15"/>
  <c r="BR561" i="15"/>
  <c r="CO561" i="15"/>
  <c r="BZ561" i="15"/>
  <c r="CQ561" i="15"/>
  <c r="CT561" i="15"/>
  <c r="CR561" i="15"/>
  <c r="CP561" i="15"/>
  <c r="CS561" i="15"/>
  <c r="BZ188" i="15"/>
  <c r="BS188" i="15"/>
  <c r="CU188" i="15"/>
  <c r="CN188" i="15"/>
  <c r="BY188" i="15"/>
  <c r="BU188" i="15"/>
  <c r="CP188" i="15"/>
  <c r="BW188" i="15"/>
  <c r="CY188" i="15"/>
  <c r="CR188" i="15"/>
  <c r="CW188" i="15"/>
  <c r="BY364" i="15"/>
  <c r="CP364" i="15"/>
  <c r="BW364" i="15"/>
  <c r="CY364" i="15"/>
  <c r="CO364" i="15"/>
  <c r="BR364" i="15"/>
  <c r="CT364" i="15"/>
  <c r="CA364" i="15"/>
  <c r="BT364" i="15"/>
  <c r="CN364" i="15"/>
  <c r="CS364" i="15"/>
  <c r="BV364" i="15"/>
  <c r="CQ364" i="15"/>
  <c r="CV364" i="15"/>
  <c r="CR364" i="15"/>
  <c r="BU364" i="15"/>
  <c r="CW364" i="15"/>
  <c r="BZ364" i="15"/>
  <c r="BS364" i="15"/>
  <c r="CU364" i="15"/>
  <c r="BX364" i="15"/>
  <c r="BW540" i="15"/>
  <c r="CY540" i="15"/>
  <c r="BX540" i="15"/>
  <c r="CO540" i="15"/>
  <c r="BV540" i="15"/>
  <c r="CA540" i="15"/>
  <c r="BR540" i="15"/>
  <c r="CN540" i="15"/>
  <c r="BZ540" i="15"/>
  <c r="CS540" i="15"/>
  <c r="CP540" i="15"/>
  <c r="CQ540" i="15"/>
  <c r="CT540" i="15"/>
  <c r="CR540" i="15"/>
  <c r="BU540" i="15"/>
  <c r="CW540" i="15"/>
  <c r="BS540" i="15"/>
  <c r="CU540" i="15"/>
  <c r="BT540" i="15"/>
  <c r="CV540" i="15"/>
  <c r="BY540" i="15"/>
  <c r="BY73" i="15"/>
  <c r="CP73" i="15"/>
  <c r="BW73" i="15"/>
  <c r="CY73" i="15"/>
  <c r="CO73" i="15"/>
  <c r="BR73" i="15"/>
  <c r="CT73" i="15"/>
  <c r="CA73" i="15"/>
  <c r="BT73" i="15"/>
  <c r="CN73" i="15"/>
  <c r="CS73" i="15"/>
  <c r="BV73" i="15"/>
  <c r="CQ73" i="15"/>
  <c r="CV73" i="15"/>
  <c r="CR73" i="15"/>
  <c r="BU73" i="15"/>
  <c r="CW73" i="15"/>
  <c r="BZ73" i="15"/>
  <c r="BS73" i="15"/>
  <c r="CU73" i="15"/>
  <c r="BX73" i="15"/>
  <c r="BW233" i="15"/>
  <c r="CY233" i="15"/>
  <c r="CR233" i="15"/>
  <c r="BY233" i="15"/>
  <c r="CA233" i="15"/>
  <c r="BT233" i="15"/>
  <c r="CV233" i="15"/>
  <c r="CO233" i="15"/>
  <c r="BR233" i="15"/>
  <c r="BZ233" i="15"/>
  <c r="CQ233" i="15"/>
  <c r="BX233" i="15"/>
  <c r="CS233" i="15"/>
  <c r="CT233" i="15"/>
  <c r="CP233" i="15"/>
  <c r="BS233" i="15"/>
  <c r="CU233" i="15"/>
  <c r="CN233" i="15"/>
  <c r="BU233" i="15"/>
  <c r="CW233" i="15"/>
  <c r="BV233" i="15"/>
  <c r="BR30" i="15"/>
  <c r="CT30" i="15"/>
  <c r="CA30" i="15"/>
  <c r="CN30" i="15"/>
  <c r="BX30" i="15"/>
  <c r="CS30" i="15"/>
  <c r="CQ30" i="15"/>
  <c r="BU30" i="15"/>
  <c r="CW30" i="15"/>
  <c r="BS30" i="15"/>
  <c r="BT30" i="15"/>
  <c r="BY30" i="15"/>
  <c r="BW30" i="15"/>
  <c r="CY30" i="15"/>
  <c r="CV30" i="15"/>
  <c r="CA110" i="15"/>
  <c r="BT110" i="15"/>
  <c r="CV110" i="15"/>
  <c r="CQ110" i="15"/>
  <c r="BX110" i="15"/>
  <c r="CS110" i="15"/>
  <c r="BS110" i="15"/>
  <c r="CN110" i="15"/>
  <c r="BU110" i="15"/>
  <c r="CW110" i="15"/>
  <c r="BR110" i="15"/>
  <c r="BW110" i="15"/>
  <c r="CY110" i="15"/>
  <c r="BY110" i="15"/>
  <c r="CT110" i="15"/>
  <c r="BS174" i="15"/>
  <c r="CN174" i="15"/>
  <c r="BY174" i="15"/>
  <c r="BU174" i="15"/>
  <c r="BW174" i="15"/>
  <c r="CY174" i="15"/>
  <c r="CW174" i="15"/>
  <c r="BR174" i="15"/>
  <c r="CT174" i="15"/>
  <c r="CA174" i="15"/>
  <c r="BT174" i="15"/>
  <c r="CV174" i="15"/>
  <c r="CQ174" i="15"/>
  <c r="BX174" i="15"/>
  <c r="CS174" i="15"/>
  <c r="CA238" i="15"/>
  <c r="BT238" i="15"/>
  <c r="CV238" i="15"/>
  <c r="CQ238" i="15"/>
  <c r="BX238" i="15"/>
  <c r="CS238" i="15"/>
  <c r="BS238" i="15"/>
  <c r="CN238" i="15"/>
  <c r="BU238" i="15"/>
  <c r="CW238" i="15"/>
  <c r="BR238" i="15"/>
  <c r="BW238" i="15"/>
  <c r="CY238" i="15"/>
  <c r="BY238" i="15"/>
  <c r="CT238" i="15"/>
  <c r="BY302" i="15"/>
  <c r="CP302" i="15"/>
  <c r="BW302" i="15"/>
  <c r="CY302" i="15"/>
  <c r="CO302" i="15"/>
  <c r="BR302" i="15"/>
  <c r="CT302" i="15"/>
  <c r="CA302" i="15"/>
  <c r="BT302" i="15"/>
  <c r="CN302" i="15"/>
  <c r="CS302" i="15"/>
  <c r="BV302" i="15"/>
  <c r="CQ302" i="15"/>
  <c r="CV302" i="15"/>
  <c r="CR302" i="15"/>
  <c r="BU302" i="15"/>
  <c r="CW302" i="15"/>
  <c r="BS302" i="15"/>
  <c r="BX302" i="15"/>
  <c r="BW446" i="15"/>
  <c r="CY446" i="15"/>
  <c r="CR446" i="15"/>
  <c r="BY446" i="15"/>
  <c r="CT446" i="15"/>
  <c r="CA446" i="15"/>
  <c r="BT446" i="15"/>
  <c r="CV446" i="15"/>
  <c r="CO446" i="15"/>
  <c r="BV446" i="15"/>
  <c r="CP446" i="15"/>
  <c r="CQ446" i="15"/>
  <c r="BX446" i="15"/>
  <c r="CS446" i="15"/>
  <c r="BR446" i="15"/>
  <c r="BS446" i="15"/>
  <c r="CN446" i="15"/>
  <c r="BU446" i="15"/>
  <c r="CW446" i="15"/>
  <c r="BW510" i="15"/>
  <c r="CY510" i="15"/>
  <c r="BX510" i="15"/>
  <c r="BY510" i="15"/>
  <c r="CA510" i="15"/>
  <c r="BR510" i="15"/>
  <c r="CN510" i="15"/>
  <c r="BV510" i="15"/>
  <c r="CO510" i="15"/>
  <c r="CQ510" i="15"/>
  <c r="CP510" i="15"/>
  <c r="CR510" i="15"/>
  <c r="CT510" i="15"/>
  <c r="CS510" i="15"/>
  <c r="BS510" i="15"/>
  <c r="BT510" i="15"/>
  <c r="CV510" i="15"/>
  <c r="BU510" i="15"/>
  <c r="CW510" i="15"/>
  <c r="BW574" i="15"/>
  <c r="CY574" i="15"/>
  <c r="BX574" i="15"/>
  <c r="BY574" i="15"/>
  <c r="CA574" i="15"/>
  <c r="BR574" i="15"/>
  <c r="CN574" i="15"/>
  <c r="CO574" i="15"/>
  <c r="BV574" i="15"/>
  <c r="CQ574" i="15"/>
  <c r="CT574" i="15"/>
  <c r="CR574" i="15"/>
  <c r="CS574" i="15"/>
  <c r="CP574" i="15"/>
  <c r="BS574" i="15"/>
  <c r="BT574" i="15"/>
  <c r="CV574" i="15"/>
  <c r="BU574" i="15"/>
  <c r="CW574" i="15"/>
  <c r="BW575" i="15"/>
  <c r="CY575" i="15"/>
  <c r="BX575" i="15"/>
  <c r="BY575" i="15"/>
  <c r="CA575" i="15"/>
  <c r="BR575" i="15"/>
  <c r="CN575" i="15"/>
  <c r="CO575" i="15"/>
  <c r="BV575" i="15"/>
  <c r="CQ575" i="15"/>
  <c r="CP575" i="15"/>
  <c r="CR575" i="15"/>
  <c r="CS575" i="15"/>
  <c r="CT575" i="15"/>
  <c r="BS575" i="15"/>
  <c r="BT575" i="15"/>
  <c r="CV575" i="15"/>
  <c r="BU575" i="15"/>
  <c r="CW575" i="15"/>
  <c r="BW569" i="15"/>
  <c r="CY569" i="15"/>
  <c r="BX569" i="15"/>
  <c r="BY569" i="15"/>
  <c r="CA569" i="15"/>
  <c r="BR569" i="15"/>
  <c r="CN569" i="15"/>
  <c r="CO569" i="15"/>
  <c r="BV569" i="15"/>
  <c r="CQ569" i="15"/>
  <c r="CP569" i="15"/>
  <c r="CR569" i="15"/>
  <c r="CS569" i="15"/>
  <c r="CT569" i="15"/>
  <c r="BS569" i="15"/>
  <c r="BT569" i="15"/>
  <c r="CV569" i="15"/>
  <c r="BU569" i="15"/>
  <c r="CW569" i="15"/>
  <c r="BX55" i="15"/>
  <c r="CS55" i="15"/>
  <c r="BV55" i="15"/>
  <c r="CN55" i="15"/>
  <c r="BU55" i="15"/>
  <c r="CW55" i="15"/>
  <c r="CA55" i="15"/>
  <c r="CY55" i="15"/>
  <c r="CR55" i="15"/>
  <c r="BY55" i="15"/>
  <c r="CP55" i="15"/>
  <c r="CQ55" i="15"/>
  <c r="BW55" i="15"/>
  <c r="BT55" i="15"/>
  <c r="CV55" i="15"/>
  <c r="CO55" i="15"/>
  <c r="BR55" i="15"/>
  <c r="CT55" i="15"/>
  <c r="BS55" i="15"/>
  <c r="BW119" i="15"/>
  <c r="CY119" i="15"/>
  <c r="CR119" i="15"/>
  <c r="BY119" i="15"/>
  <c r="CA119" i="15"/>
  <c r="BT119" i="15"/>
  <c r="CV119" i="15"/>
  <c r="CO119" i="15"/>
  <c r="BR119" i="15"/>
  <c r="CQ119" i="15"/>
  <c r="BX119" i="15"/>
  <c r="CS119" i="15"/>
  <c r="CT119" i="15"/>
  <c r="CP119" i="15"/>
  <c r="BS119" i="15"/>
  <c r="CN119" i="15"/>
  <c r="BU119" i="15"/>
  <c r="CW119" i="15"/>
  <c r="BV119" i="15"/>
  <c r="BV183" i="15"/>
  <c r="CQ183" i="15"/>
  <c r="BX183" i="15"/>
  <c r="BY183" i="15"/>
  <c r="BS183" i="15"/>
  <c r="CN183" i="15"/>
  <c r="CS183" i="15"/>
  <c r="CP183" i="15"/>
  <c r="BW183" i="15"/>
  <c r="CY183" i="15"/>
  <c r="CR183" i="15"/>
  <c r="BU183" i="15"/>
  <c r="CO183" i="15"/>
  <c r="BR183" i="15"/>
  <c r="CT183" i="15"/>
  <c r="CA183" i="15"/>
  <c r="BT183" i="15"/>
  <c r="CV183" i="15"/>
  <c r="CW183" i="15"/>
  <c r="BW247" i="15"/>
  <c r="CY247" i="15"/>
  <c r="CR247" i="15"/>
  <c r="BY247" i="15"/>
  <c r="CA247" i="15"/>
  <c r="BT247" i="15"/>
  <c r="CV247" i="15"/>
  <c r="CO247" i="15"/>
  <c r="BR247" i="15"/>
  <c r="CQ247" i="15"/>
  <c r="BX247" i="15"/>
  <c r="CS247" i="15"/>
  <c r="CT247" i="15"/>
  <c r="CP247" i="15"/>
  <c r="BS247" i="15"/>
  <c r="CN247" i="15"/>
  <c r="BU247" i="15"/>
  <c r="CW247" i="15"/>
  <c r="BV247" i="15"/>
  <c r="BY311" i="15"/>
  <c r="CP311" i="15"/>
  <c r="BW311" i="15"/>
  <c r="CY311" i="15"/>
  <c r="CV311" i="15"/>
  <c r="CO311" i="15"/>
  <c r="BR311" i="15"/>
  <c r="CT311" i="15"/>
  <c r="CA311" i="15"/>
  <c r="CN311" i="15"/>
  <c r="BX311" i="15"/>
  <c r="CS311" i="15"/>
  <c r="BV311" i="15"/>
  <c r="CQ311" i="15"/>
  <c r="CR311" i="15"/>
  <c r="BU311" i="15"/>
  <c r="CW311" i="15"/>
  <c r="BS311" i="15"/>
  <c r="BT311" i="15"/>
  <c r="BS375" i="15"/>
  <c r="BR375" i="15"/>
  <c r="CN375" i="15"/>
  <c r="CS375" i="15"/>
  <c r="BW375" i="15"/>
  <c r="CY375" i="15"/>
  <c r="BX375" i="15"/>
  <c r="CV375" i="15"/>
  <c r="BU375" i="15"/>
  <c r="CW375" i="15"/>
  <c r="CA375" i="15"/>
  <c r="CT375" i="15"/>
  <c r="BY375" i="15"/>
  <c r="BT375" i="15"/>
  <c r="CQ375" i="15"/>
  <c r="CA439" i="15"/>
  <c r="BT439" i="15"/>
  <c r="CV439" i="15"/>
  <c r="CQ439" i="15"/>
  <c r="BX439" i="15"/>
  <c r="CS439" i="15"/>
  <c r="BS439" i="15"/>
  <c r="CN439" i="15"/>
  <c r="BU439" i="15"/>
  <c r="CW439" i="15"/>
  <c r="BR439" i="15"/>
  <c r="BW439" i="15"/>
  <c r="CY439" i="15"/>
  <c r="CT439" i="15"/>
  <c r="BY439" i="15"/>
  <c r="BW507" i="15"/>
  <c r="CY507" i="15"/>
  <c r="BX507" i="15"/>
  <c r="BY507" i="15"/>
  <c r="CA507" i="15"/>
  <c r="BR507" i="15"/>
  <c r="CN507" i="15"/>
  <c r="CO507" i="15"/>
  <c r="BV507" i="15"/>
  <c r="CQ507" i="15"/>
  <c r="CT507" i="15"/>
  <c r="CR507" i="15"/>
  <c r="CS507" i="15"/>
  <c r="CP507" i="15"/>
  <c r="BS507" i="15"/>
  <c r="BT507" i="15"/>
  <c r="CV507" i="15"/>
  <c r="BU507" i="15"/>
  <c r="CW507" i="15"/>
  <c r="BW501" i="15"/>
  <c r="CY501" i="15"/>
  <c r="BT501" i="15"/>
  <c r="CV501" i="15"/>
  <c r="CO501" i="15"/>
  <c r="BV501" i="15"/>
  <c r="CA501" i="15"/>
  <c r="BR501" i="15"/>
  <c r="BX501" i="15"/>
  <c r="CS501" i="15"/>
  <c r="CP501" i="15"/>
  <c r="CQ501" i="15"/>
  <c r="CN501" i="15"/>
  <c r="BU501" i="15"/>
  <c r="CW501" i="15"/>
  <c r="BS501" i="15"/>
  <c r="CT501" i="15"/>
  <c r="CR501" i="15"/>
  <c r="BY501" i="15"/>
  <c r="BT32" i="15"/>
  <c r="CW32" i="15"/>
  <c r="CT32" i="15"/>
  <c r="BY32" i="15"/>
  <c r="BS32" i="15"/>
  <c r="CN32" i="15"/>
  <c r="BU32" i="15"/>
  <c r="CQ32" i="15"/>
  <c r="BR32" i="15"/>
  <c r="BW32" i="15"/>
  <c r="BX32" i="15"/>
  <c r="CV32" i="15"/>
  <c r="CS32" i="15"/>
  <c r="CA32" i="15"/>
  <c r="CY32" i="15"/>
  <c r="CA96" i="15"/>
  <c r="BT96" i="15"/>
  <c r="CV96" i="15"/>
  <c r="BR96" i="15"/>
  <c r="CQ96" i="15"/>
  <c r="BX96" i="15"/>
  <c r="CS96" i="15"/>
  <c r="CT96" i="15"/>
  <c r="BS96" i="15"/>
  <c r="CN96" i="15"/>
  <c r="BU96" i="15"/>
  <c r="CW96" i="15"/>
  <c r="BY96" i="15"/>
  <c r="BW96" i="15"/>
  <c r="CY96" i="15"/>
  <c r="BS160" i="15"/>
  <c r="CN160" i="15"/>
  <c r="BY160" i="15"/>
  <c r="BU160" i="15"/>
  <c r="BW160" i="15"/>
  <c r="CY160" i="15"/>
  <c r="CW160" i="15"/>
  <c r="BR160" i="15"/>
  <c r="CT160" i="15"/>
  <c r="CA160" i="15"/>
  <c r="BT160" i="15"/>
  <c r="CV160" i="15"/>
  <c r="CQ160" i="15"/>
  <c r="BX160" i="15"/>
  <c r="CS160" i="15"/>
  <c r="CA224" i="15"/>
  <c r="BT224" i="15"/>
  <c r="CV224" i="15"/>
  <c r="CQ224" i="15"/>
  <c r="BX224" i="15"/>
  <c r="CS224" i="15"/>
  <c r="BS224" i="15"/>
  <c r="CN224" i="15"/>
  <c r="BU224" i="15"/>
  <c r="CW224" i="15"/>
  <c r="BR224" i="15"/>
  <c r="BY224" i="15"/>
  <c r="BW224" i="15"/>
  <c r="CY224" i="15"/>
  <c r="CT224" i="15"/>
  <c r="BW288" i="15"/>
  <c r="CY288" i="15"/>
  <c r="CR288" i="15"/>
  <c r="BY288" i="15"/>
  <c r="CT288" i="15"/>
  <c r="CA288" i="15"/>
  <c r="BT288" i="15"/>
  <c r="CV288" i="15"/>
  <c r="CO288" i="15"/>
  <c r="CQ288" i="15"/>
  <c r="BX288" i="15"/>
  <c r="CS288" i="15"/>
  <c r="CP288" i="15"/>
  <c r="BV288" i="15"/>
  <c r="BS288" i="15"/>
  <c r="CN288" i="15"/>
  <c r="BU288" i="15"/>
  <c r="CW288" i="15"/>
  <c r="BR288" i="15"/>
  <c r="BY352" i="15"/>
  <c r="CP352" i="15"/>
  <c r="BW352" i="15"/>
  <c r="CY352" i="15"/>
  <c r="CO352" i="15"/>
  <c r="BR352" i="15"/>
  <c r="CT352" i="15"/>
  <c r="CA352" i="15"/>
  <c r="BT352" i="15"/>
  <c r="CN352" i="15"/>
  <c r="CS352" i="15"/>
  <c r="BV352" i="15"/>
  <c r="CQ352" i="15"/>
  <c r="CV352" i="15"/>
  <c r="CR352" i="15"/>
  <c r="BU352" i="15"/>
  <c r="CW352" i="15"/>
  <c r="BS352" i="15"/>
  <c r="BX352" i="15"/>
  <c r="CA416" i="15"/>
  <c r="BT416" i="15"/>
  <c r="CV416" i="15"/>
  <c r="CQ416" i="15"/>
  <c r="BX416" i="15"/>
  <c r="CS416" i="15"/>
  <c r="CT416" i="15"/>
  <c r="BS416" i="15"/>
  <c r="CN416" i="15"/>
  <c r="BU416" i="15"/>
  <c r="CW416" i="15"/>
  <c r="BR416" i="15"/>
  <c r="BW416" i="15"/>
  <c r="CY416" i="15"/>
  <c r="BY416" i="15"/>
  <c r="CA480" i="15"/>
  <c r="CN480" i="15"/>
  <c r="BR480" i="15"/>
  <c r="CQ480" i="15"/>
  <c r="CT480" i="15"/>
  <c r="CS480" i="15"/>
  <c r="BS480" i="15"/>
  <c r="BT480" i="15"/>
  <c r="CV480" i="15"/>
  <c r="BU480" i="15"/>
  <c r="CW480" i="15"/>
  <c r="BW480" i="15"/>
  <c r="BY480" i="15"/>
  <c r="CY480" i="15"/>
  <c r="BX480" i="15"/>
  <c r="BW544" i="15"/>
  <c r="CY544" i="15"/>
  <c r="BX544" i="15"/>
  <c r="BY544" i="15"/>
  <c r="CA544" i="15"/>
  <c r="BR544" i="15"/>
  <c r="CN544" i="15"/>
  <c r="CO544" i="15"/>
  <c r="BV544" i="15"/>
  <c r="CQ544" i="15"/>
  <c r="CP544" i="15"/>
  <c r="CR544" i="15"/>
  <c r="CS544" i="15"/>
  <c r="CT544" i="15"/>
  <c r="BS544" i="15"/>
  <c r="BT544" i="15"/>
  <c r="CV544" i="15"/>
  <c r="BU544" i="15"/>
  <c r="CW544" i="15"/>
  <c r="CA449" i="15"/>
  <c r="BT449" i="15"/>
  <c r="CV449" i="15"/>
  <c r="CQ449" i="15"/>
  <c r="BX449" i="15"/>
  <c r="CS449" i="15"/>
  <c r="BS449" i="15"/>
  <c r="CN449" i="15"/>
  <c r="BU449" i="15"/>
  <c r="CW449" i="15"/>
  <c r="BR449" i="15"/>
  <c r="BY449" i="15"/>
  <c r="BW449" i="15"/>
  <c r="CY449" i="15"/>
  <c r="CT449" i="15"/>
  <c r="BT21" i="15"/>
  <c r="CS21" i="15"/>
  <c r="BW21" i="15"/>
  <c r="CY21" i="15"/>
  <c r="CN21" i="15"/>
  <c r="BU21" i="15"/>
  <c r="CW21" i="15"/>
  <c r="CA21" i="15"/>
  <c r="CV21" i="15"/>
  <c r="BR21" i="15"/>
  <c r="BY21" i="15"/>
  <c r="CT21" i="15"/>
  <c r="CQ21" i="15"/>
  <c r="BX21" i="15"/>
  <c r="BS21" i="15"/>
  <c r="CA85" i="15"/>
  <c r="BT85" i="15"/>
  <c r="CV85" i="15"/>
  <c r="CQ85" i="15"/>
  <c r="BX85" i="15"/>
  <c r="CS85" i="15"/>
  <c r="BR85" i="15"/>
  <c r="BS85" i="15"/>
  <c r="CN85" i="15"/>
  <c r="BU85" i="15"/>
  <c r="CW85" i="15"/>
  <c r="CT85" i="15"/>
  <c r="BY85" i="15"/>
  <c r="BW85" i="15"/>
  <c r="CY85" i="15"/>
  <c r="CA149" i="15"/>
  <c r="CN149" i="15"/>
  <c r="CW149" i="15"/>
  <c r="CQ149" i="15"/>
  <c r="CS149" i="15"/>
  <c r="CV149" i="15"/>
  <c r="BS149" i="15"/>
  <c r="BT149" i="15"/>
  <c r="BU149" i="15"/>
  <c r="BR149" i="15"/>
  <c r="BY149" i="15"/>
  <c r="CT149" i="15"/>
  <c r="BW149" i="15"/>
  <c r="CY149" i="15"/>
  <c r="BX149" i="15"/>
  <c r="BW213" i="15"/>
  <c r="CY213" i="15"/>
  <c r="CR213" i="15"/>
  <c r="BY213" i="15"/>
  <c r="CA213" i="15"/>
  <c r="BT213" i="15"/>
  <c r="CV213" i="15"/>
  <c r="CO213" i="15"/>
  <c r="BR213" i="15"/>
  <c r="CQ213" i="15"/>
  <c r="BX213" i="15"/>
  <c r="CS213" i="15"/>
  <c r="CT213" i="15"/>
  <c r="CP213" i="15"/>
  <c r="BS213" i="15"/>
  <c r="CN213" i="15"/>
  <c r="BU213" i="15"/>
  <c r="CW213" i="15"/>
  <c r="BV213" i="15"/>
  <c r="BW277" i="15"/>
  <c r="CY277" i="15"/>
  <c r="CR277" i="15"/>
  <c r="BY277" i="15"/>
  <c r="CA277" i="15"/>
  <c r="BT277" i="15"/>
  <c r="CV277" i="15"/>
  <c r="CO277" i="15"/>
  <c r="BR277" i="15"/>
  <c r="CQ277" i="15"/>
  <c r="BX277" i="15"/>
  <c r="CS277" i="15"/>
  <c r="CT277" i="15"/>
  <c r="CP277" i="15"/>
  <c r="BS277" i="15"/>
  <c r="CN277" i="15"/>
  <c r="BU277" i="15"/>
  <c r="CW277" i="15"/>
  <c r="BV277" i="15"/>
  <c r="BR341" i="15"/>
  <c r="CT341" i="15"/>
  <c r="CA341" i="15"/>
  <c r="CN341" i="15"/>
  <c r="CS341" i="15"/>
  <c r="CQ341" i="15"/>
  <c r="BX341" i="15"/>
  <c r="BU341" i="15"/>
  <c r="CW341" i="15"/>
  <c r="BS341" i="15"/>
  <c r="BT341" i="15"/>
  <c r="BY341" i="15"/>
  <c r="CY341" i="15"/>
  <c r="CV341" i="15"/>
  <c r="BW341" i="15"/>
  <c r="CA405" i="15"/>
  <c r="BT405" i="15"/>
  <c r="CV405" i="15"/>
  <c r="CQ405" i="15"/>
  <c r="BX405" i="15"/>
  <c r="CS405" i="15"/>
  <c r="BS405" i="15"/>
  <c r="CN405" i="15"/>
  <c r="BU405" i="15"/>
  <c r="CW405" i="15"/>
  <c r="BR405" i="15"/>
  <c r="BW405" i="15"/>
  <c r="CY405" i="15"/>
  <c r="CT405" i="15"/>
  <c r="BY405" i="15"/>
  <c r="BV18" i="15"/>
  <c r="CQ18" i="15"/>
  <c r="BX18" i="15"/>
  <c r="CW18" i="15"/>
  <c r="BS18" i="15"/>
  <c r="CN18" i="15"/>
  <c r="CO18" i="15"/>
  <c r="BY18" i="15"/>
  <c r="CP18" i="15"/>
  <c r="BW18" i="15"/>
  <c r="CY18" i="15"/>
  <c r="CR18" i="15"/>
  <c r="CS18" i="15"/>
  <c r="BR18" i="15"/>
  <c r="CT18" i="15"/>
  <c r="CA18" i="15"/>
  <c r="BT18" i="15"/>
  <c r="CV18" i="15"/>
  <c r="BU18" i="15"/>
  <c r="BW82" i="15"/>
  <c r="CY82" i="15"/>
  <c r="CR82" i="15"/>
  <c r="BY82" i="15"/>
  <c r="CP82" i="15"/>
  <c r="CA82" i="15"/>
  <c r="BT82" i="15"/>
  <c r="CV82" i="15"/>
  <c r="CO82" i="15"/>
  <c r="BV82" i="15"/>
  <c r="BR82" i="15"/>
  <c r="CQ82" i="15"/>
  <c r="BX82" i="15"/>
  <c r="CS82" i="15"/>
  <c r="CT82" i="15"/>
  <c r="BS82" i="15"/>
  <c r="CN82" i="15"/>
  <c r="BU82" i="15"/>
  <c r="CW82" i="15"/>
  <c r="CA146" i="15"/>
  <c r="BT146" i="15"/>
  <c r="CV146" i="15"/>
  <c r="CQ146" i="15"/>
  <c r="BX146" i="15"/>
  <c r="CS146" i="15"/>
  <c r="BS146" i="15"/>
  <c r="CN146" i="15"/>
  <c r="BU146" i="15"/>
  <c r="CW146" i="15"/>
  <c r="BR146" i="15"/>
  <c r="BY146" i="15"/>
  <c r="BW146" i="15"/>
  <c r="CY146" i="15"/>
  <c r="CT146" i="15"/>
  <c r="CA210" i="15"/>
  <c r="BT210" i="15"/>
  <c r="CV210" i="15"/>
  <c r="CQ210" i="15"/>
  <c r="BX210" i="15"/>
  <c r="CS210" i="15"/>
  <c r="BS210" i="15"/>
  <c r="CN210" i="15"/>
  <c r="BU210" i="15"/>
  <c r="CW210" i="15"/>
  <c r="BR210" i="15"/>
  <c r="BY210" i="15"/>
  <c r="BW210" i="15"/>
  <c r="CY210" i="15"/>
  <c r="CT210" i="15"/>
  <c r="CA274" i="15"/>
  <c r="BT274" i="15"/>
  <c r="CV274" i="15"/>
  <c r="CQ274" i="15"/>
  <c r="BX274" i="15"/>
  <c r="CS274" i="15"/>
  <c r="BU274" i="15"/>
  <c r="BR274" i="15"/>
  <c r="CY274" i="15"/>
  <c r="BY274" i="15"/>
  <c r="CT274" i="15"/>
  <c r="BS274" i="15"/>
  <c r="CN274" i="15"/>
  <c r="CW274" i="15"/>
  <c r="BW274" i="15"/>
  <c r="CA402" i="15"/>
  <c r="BT402" i="15"/>
  <c r="CV402" i="15"/>
  <c r="BR402" i="15"/>
  <c r="CQ402" i="15"/>
  <c r="BX402" i="15"/>
  <c r="CS402" i="15"/>
  <c r="BW402" i="15"/>
  <c r="BU402" i="15"/>
  <c r="CT402" i="15"/>
  <c r="CY402" i="15"/>
  <c r="BY402" i="15"/>
  <c r="BS402" i="15"/>
  <c r="CN402" i="15"/>
  <c r="CW402" i="15"/>
  <c r="CA466" i="15"/>
  <c r="BR466" i="15"/>
  <c r="CN466" i="15"/>
  <c r="CQ466" i="15"/>
  <c r="CS466" i="15"/>
  <c r="CT466" i="15"/>
  <c r="BW466" i="15"/>
  <c r="BX466" i="15"/>
  <c r="BY466" i="15"/>
  <c r="CV466" i="15"/>
  <c r="CW466" i="15"/>
  <c r="CY466" i="15"/>
  <c r="BS466" i="15"/>
  <c r="BT466" i="15"/>
  <c r="BU466" i="15"/>
  <c r="BW530" i="15"/>
  <c r="CY530" i="15"/>
  <c r="BX530" i="15"/>
  <c r="BY530" i="15"/>
  <c r="CA530" i="15"/>
  <c r="BV530" i="15"/>
  <c r="CN530" i="15"/>
  <c r="CO530" i="15"/>
  <c r="BR530" i="15"/>
  <c r="CV530" i="15"/>
  <c r="CW530" i="15"/>
  <c r="CP530" i="15"/>
  <c r="CT530" i="15"/>
  <c r="BS530" i="15"/>
  <c r="BT530" i="15"/>
  <c r="BU530" i="15"/>
  <c r="CQ530" i="15"/>
  <c r="CR530" i="15"/>
  <c r="CS530" i="15"/>
  <c r="BW594" i="15"/>
  <c r="CY594" i="15"/>
  <c r="CV594" i="15"/>
  <c r="BY594" i="15"/>
  <c r="CA594" i="15"/>
  <c r="BT594" i="15"/>
  <c r="BV594" i="15"/>
  <c r="CO594" i="15"/>
  <c r="BR594" i="15"/>
  <c r="CN594" i="15"/>
  <c r="CW594" i="15"/>
  <c r="BX594" i="15"/>
  <c r="CP594" i="15"/>
  <c r="BS594" i="15"/>
  <c r="CR594" i="15"/>
  <c r="BU594" i="15"/>
  <c r="CQ594" i="15"/>
  <c r="CT594" i="15"/>
  <c r="CS594" i="15"/>
  <c r="BW441" i="15"/>
  <c r="CY441" i="15"/>
  <c r="CR441" i="15"/>
  <c r="BY441" i="15"/>
  <c r="CT441" i="15"/>
  <c r="CA441" i="15"/>
  <c r="BT441" i="15"/>
  <c r="CV441" i="15"/>
  <c r="CO441" i="15"/>
  <c r="CP441" i="15"/>
  <c r="BV441" i="15"/>
  <c r="BU441" i="15"/>
  <c r="BR441" i="15"/>
  <c r="BX441" i="15"/>
  <c r="CS441" i="15"/>
  <c r="BS441" i="15"/>
  <c r="CN441" i="15"/>
  <c r="CW441" i="15"/>
  <c r="CQ441" i="15"/>
  <c r="CQ19" i="15"/>
  <c r="BX19" i="15"/>
  <c r="BS19" i="15"/>
  <c r="CN19" i="15"/>
  <c r="BU19" i="15"/>
  <c r="BW19" i="15"/>
  <c r="CY19" i="15"/>
  <c r="CW19" i="15"/>
  <c r="CS19" i="15"/>
  <c r="BT19" i="15"/>
  <c r="BR19" i="15"/>
  <c r="CV19" i="15"/>
  <c r="CT19" i="15"/>
  <c r="BY19" i="15"/>
  <c r="CA19" i="15"/>
  <c r="BW83" i="15"/>
  <c r="CY83" i="15"/>
  <c r="CR83" i="15"/>
  <c r="BY83" i="15"/>
  <c r="BV83" i="15"/>
  <c r="CA83" i="15"/>
  <c r="BT83" i="15"/>
  <c r="CV83" i="15"/>
  <c r="CO83" i="15"/>
  <c r="CP83" i="15"/>
  <c r="BU83" i="15"/>
  <c r="CT83" i="15"/>
  <c r="BX83" i="15"/>
  <c r="CS83" i="15"/>
  <c r="BS83" i="15"/>
  <c r="CN83" i="15"/>
  <c r="CW83" i="15"/>
  <c r="CQ83" i="15"/>
  <c r="BR83" i="15"/>
  <c r="BW147" i="15"/>
  <c r="CY147" i="15"/>
  <c r="BY147" i="15"/>
  <c r="CA147" i="15"/>
  <c r="BT147" i="15"/>
  <c r="CV147" i="15"/>
  <c r="BR147" i="15"/>
  <c r="CQ147" i="15"/>
  <c r="BX147" i="15"/>
  <c r="CS147" i="15"/>
  <c r="CT147" i="15"/>
  <c r="BS147" i="15"/>
  <c r="CN147" i="15"/>
  <c r="BU147" i="15"/>
  <c r="CW147" i="15"/>
  <c r="BW211" i="15"/>
  <c r="CY211" i="15"/>
  <c r="BY211" i="15"/>
  <c r="CA211" i="15"/>
  <c r="BT211" i="15"/>
  <c r="CV211" i="15"/>
  <c r="BR211" i="15"/>
  <c r="CQ211" i="15"/>
  <c r="BX211" i="15"/>
  <c r="CS211" i="15"/>
  <c r="CT211" i="15"/>
  <c r="BS211" i="15"/>
  <c r="CN211" i="15"/>
  <c r="BU211" i="15"/>
  <c r="CW211" i="15"/>
  <c r="BW275" i="15"/>
  <c r="CY275" i="15"/>
  <c r="BY275" i="15"/>
  <c r="CA275" i="15"/>
  <c r="BT275" i="15"/>
  <c r="CV275" i="15"/>
  <c r="BR275" i="15"/>
  <c r="CQ275" i="15"/>
  <c r="BX275" i="15"/>
  <c r="CS275" i="15"/>
  <c r="CT275" i="15"/>
  <c r="BS275" i="15"/>
  <c r="CN275" i="15"/>
  <c r="BU275" i="15"/>
  <c r="CW275" i="15"/>
  <c r="BY339" i="15"/>
  <c r="CP339" i="15"/>
  <c r="BW339" i="15"/>
  <c r="CY339" i="15"/>
  <c r="CV339" i="15"/>
  <c r="CO339" i="15"/>
  <c r="BR339" i="15"/>
  <c r="CT339" i="15"/>
  <c r="CA339" i="15"/>
  <c r="CN339" i="15"/>
  <c r="BX339" i="15"/>
  <c r="CW339" i="15"/>
  <c r="BS339" i="15"/>
  <c r="BT339" i="15"/>
  <c r="BV339" i="15"/>
  <c r="CQ339" i="15"/>
  <c r="BU339" i="15"/>
  <c r="CS339" i="15"/>
  <c r="CR339" i="15"/>
  <c r="BW403" i="15"/>
  <c r="CY403" i="15"/>
  <c r="CR403" i="15"/>
  <c r="BY403" i="15"/>
  <c r="BV403" i="15"/>
  <c r="CA403" i="15"/>
  <c r="BT403" i="15"/>
  <c r="CV403" i="15"/>
  <c r="CO403" i="15"/>
  <c r="CP403" i="15"/>
  <c r="BU403" i="15"/>
  <c r="CT403" i="15"/>
  <c r="BX403" i="15"/>
  <c r="CS403" i="15"/>
  <c r="BS403" i="15"/>
  <c r="CN403" i="15"/>
  <c r="CW403" i="15"/>
  <c r="CQ403" i="15"/>
  <c r="BR403" i="15"/>
  <c r="BW467" i="15"/>
  <c r="CY467" i="15"/>
  <c r="BX467" i="15"/>
  <c r="BY467" i="15"/>
  <c r="CA467" i="15"/>
  <c r="BR467" i="15"/>
  <c r="CN467" i="15"/>
  <c r="CO467" i="15"/>
  <c r="BV467" i="15"/>
  <c r="CV467" i="15"/>
  <c r="CW467" i="15"/>
  <c r="CT467" i="15"/>
  <c r="CP467" i="15"/>
  <c r="BS467" i="15"/>
  <c r="BT467" i="15"/>
  <c r="BU467" i="15"/>
  <c r="CQ467" i="15"/>
  <c r="CR467" i="15"/>
  <c r="CS467" i="15"/>
  <c r="BW563" i="15"/>
  <c r="CY563" i="15"/>
  <c r="BX563" i="15"/>
  <c r="BY563" i="15"/>
  <c r="CA563" i="15"/>
  <c r="BR563" i="15"/>
  <c r="CN563" i="15"/>
  <c r="BV563" i="15"/>
  <c r="CO563" i="15"/>
  <c r="CV563" i="15"/>
  <c r="CW563" i="15"/>
  <c r="CP563" i="15"/>
  <c r="CT563" i="15"/>
  <c r="BS563" i="15"/>
  <c r="BT563" i="15"/>
  <c r="BU563" i="15"/>
  <c r="CQ563" i="15"/>
  <c r="CR563" i="15"/>
  <c r="CS563" i="15"/>
  <c r="BS585" i="15"/>
  <c r="BT585" i="15"/>
  <c r="CV585" i="15"/>
  <c r="BU585" i="15"/>
  <c r="CW585" i="15"/>
  <c r="BW585" i="15"/>
  <c r="CY585" i="15"/>
  <c r="BX585" i="15"/>
  <c r="BY585" i="15"/>
  <c r="CA585" i="15"/>
  <c r="CN585" i="15"/>
  <c r="BV585" i="15"/>
  <c r="CO585" i="15"/>
  <c r="BR585" i="15"/>
  <c r="CP585" i="15"/>
  <c r="CR585" i="15"/>
  <c r="CT585" i="15"/>
  <c r="CQ585" i="15"/>
  <c r="CS585" i="15"/>
  <c r="BU68" i="15"/>
  <c r="CW68" i="15"/>
  <c r="BS68" i="15"/>
  <c r="BT68" i="15"/>
  <c r="BY68" i="15"/>
  <c r="BW68" i="15"/>
  <c r="CY68" i="15"/>
  <c r="CV68" i="15"/>
  <c r="CO68" i="15"/>
  <c r="BR68" i="15"/>
  <c r="CT68" i="15"/>
  <c r="CA68" i="15"/>
  <c r="CN68" i="15"/>
  <c r="BV68" i="15"/>
  <c r="BX68" i="15"/>
  <c r="CQ68" i="15"/>
  <c r="CS68" i="15"/>
  <c r="CR68" i="15"/>
  <c r="BW132" i="15"/>
  <c r="CY132" i="15"/>
  <c r="BY132" i="15"/>
  <c r="CT132" i="15"/>
  <c r="CA132" i="15"/>
  <c r="BT132" i="15"/>
  <c r="CV132" i="15"/>
  <c r="CQ132" i="15"/>
  <c r="BX132" i="15"/>
  <c r="CS132" i="15"/>
  <c r="BS132" i="15"/>
  <c r="CN132" i="15"/>
  <c r="BU132" i="15"/>
  <c r="CW132" i="15"/>
  <c r="BR132" i="15"/>
  <c r="BW196" i="15"/>
  <c r="CY196" i="15"/>
  <c r="BY196" i="15"/>
  <c r="CT196" i="15"/>
  <c r="CA196" i="15"/>
  <c r="BT196" i="15"/>
  <c r="CV196" i="15"/>
  <c r="CQ196" i="15"/>
  <c r="BX196" i="15"/>
  <c r="CS196" i="15"/>
  <c r="BS196" i="15"/>
  <c r="CN196" i="15"/>
  <c r="BU196" i="15"/>
  <c r="CW196" i="15"/>
  <c r="BR196" i="15"/>
  <c r="BW260" i="15"/>
  <c r="CY260" i="15"/>
  <c r="BY260" i="15"/>
  <c r="CT260" i="15"/>
  <c r="CA260" i="15"/>
  <c r="BT260" i="15"/>
  <c r="CV260" i="15"/>
  <c r="CQ260" i="15"/>
  <c r="BX260" i="15"/>
  <c r="CS260" i="15"/>
  <c r="BS260" i="15"/>
  <c r="CN260" i="15"/>
  <c r="BU260" i="15"/>
  <c r="CW260" i="15"/>
  <c r="BR260" i="15"/>
  <c r="BW388" i="15"/>
  <c r="CY388" i="15"/>
  <c r="BY388" i="15"/>
  <c r="CA388" i="15"/>
  <c r="BT388" i="15"/>
  <c r="CV388" i="15"/>
  <c r="BR388" i="15"/>
  <c r="CQ388" i="15"/>
  <c r="BX388" i="15"/>
  <c r="CS388" i="15"/>
  <c r="BS388" i="15"/>
  <c r="CN388" i="15"/>
  <c r="BU388" i="15"/>
  <c r="CW388" i="15"/>
  <c r="CT388" i="15"/>
  <c r="CQ452" i="15"/>
  <c r="BX452" i="15"/>
  <c r="CS452" i="15"/>
  <c r="CT452" i="15"/>
  <c r="BS452" i="15"/>
  <c r="CN452" i="15"/>
  <c r="BU452" i="15"/>
  <c r="CW452" i="15"/>
  <c r="BR452" i="15"/>
  <c r="BW452" i="15"/>
  <c r="CY452" i="15"/>
  <c r="CR452" i="15"/>
  <c r="BY452" i="15"/>
  <c r="CA452" i="15"/>
  <c r="BT452" i="15"/>
  <c r="CV452" i="15"/>
  <c r="CO452" i="15"/>
  <c r="BV452" i="15"/>
  <c r="CQ516" i="15"/>
  <c r="CT516" i="15"/>
  <c r="CR516" i="15"/>
  <c r="CS516" i="15"/>
  <c r="CP516" i="15"/>
  <c r="BS516" i="15"/>
  <c r="BT516" i="15"/>
  <c r="CV516" i="15"/>
  <c r="BU516" i="15"/>
  <c r="CW516" i="15"/>
  <c r="BW516" i="15"/>
  <c r="CY516" i="15"/>
  <c r="BX516" i="15"/>
  <c r="BY516" i="15"/>
  <c r="CA516" i="15"/>
  <c r="CN516" i="15"/>
  <c r="BV516" i="15"/>
  <c r="CO516" i="15"/>
  <c r="BR516" i="15"/>
  <c r="CQ580" i="15"/>
  <c r="CT580" i="15"/>
  <c r="CR580" i="15"/>
  <c r="CS580" i="15"/>
  <c r="CP580" i="15"/>
  <c r="BS580" i="15"/>
  <c r="BT580" i="15"/>
  <c r="CV580" i="15"/>
  <c r="BU580" i="15"/>
  <c r="CW580" i="15"/>
  <c r="BW580" i="15"/>
  <c r="CY580" i="15"/>
  <c r="BX580" i="15"/>
  <c r="BY580" i="15"/>
  <c r="CA580" i="15"/>
  <c r="BV580" i="15"/>
  <c r="CN580" i="15"/>
  <c r="CO580" i="15"/>
  <c r="BR580" i="15"/>
  <c r="CQ533" i="15"/>
  <c r="CP533" i="15"/>
  <c r="CR533" i="15"/>
  <c r="CS533" i="15"/>
  <c r="CT533" i="15"/>
  <c r="BS533" i="15"/>
  <c r="BT533" i="15"/>
  <c r="CV533" i="15"/>
  <c r="BU533" i="15"/>
  <c r="CW533" i="15"/>
  <c r="BW533" i="15"/>
  <c r="CY533" i="15"/>
  <c r="BX533" i="15"/>
  <c r="BY533" i="15"/>
  <c r="CA533" i="15"/>
  <c r="BV533" i="15"/>
  <c r="CN533" i="15"/>
  <c r="CO533" i="15"/>
  <c r="BR533" i="15"/>
  <c r="BX49" i="15"/>
  <c r="CS49" i="15"/>
  <c r="CN49" i="15"/>
  <c r="BU49" i="15"/>
  <c r="CW49" i="15"/>
  <c r="CA49" i="15"/>
  <c r="BW49" i="15"/>
  <c r="BY49" i="15"/>
  <c r="CQ49" i="15"/>
  <c r="CY49" i="15"/>
  <c r="BT49" i="15"/>
  <c r="CT49" i="15"/>
  <c r="CV49" i="15"/>
  <c r="BS49" i="15"/>
  <c r="BR49" i="15"/>
  <c r="BW113" i="15"/>
  <c r="CY113" i="15"/>
  <c r="BY113" i="15"/>
  <c r="CA113" i="15"/>
  <c r="BT113" i="15"/>
  <c r="CV113" i="15"/>
  <c r="BR113" i="15"/>
  <c r="CQ113" i="15"/>
  <c r="BX113" i="15"/>
  <c r="CS113" i="15"/>
  <c r="CT113" i="15"/>
  <c r="BS113" i="15"/>
  <c r="CW113" i="15"/>
  <c r="CN113" i="15"/>
  <c r="BU113" i="15"/>
  <c r="CP177" i="15"/>
  <c r="BW177" i="15"/>
  <c r="CY177" i="15"/>
  <c r="CR177" i="15"/>
  <c r="BU177" i="15"/>
  <c r="CO177" i="15"/>
  <c r="BR177" i="15"/>
  <c r="CT177" i="15"/>
  <c r="CA177" i="15"/>
  <c r="BT177" i="15"/>
  <c r="CV177" i="15"/>
  <c r="CW177" i="15"/>
  <c r="BV177" i="15"/>
  <c r="CQ177" i="15"/>
  <c r="BX177" i="15"/>
  <c r="BY177" i="15"/>
  <c r="BS177" i="15"/>
  <c r="CN177" i="15"/>
  <c r="CS177" i="15"/>
  <c r="CQ241" i="15"/>
  <c r="BX241" i="15"/>
  <c r="CS241" i="15"/>
  <c r="CT241" i="15"/>
  <c r="CP241" i="15"/>
  <c r="BS241" i="15"/>
  <c r="CN241" i="15"/>
  <c r="BU241" i="15"/>
  <c r="CW241" i="15"/>
  <c r="BV241" i="15"/>
  <c r="BW241" i="15"/>
  <c r="CY241" i="15"/>
  <c r="CR241" i="15"/>
  <c r="BY241" i="15"/>
  <c r="CA241" i="15"/>
  <c r="BT241" i="15"/>
  <c r="CV241" i="15"/>
  <c r="CO241" i="15"/>
  <c r="BR241" i="15"/>
  <c r="CS305" i="15"/>
  <c r="BV305" i="15"/>
  <c r="CQ305" i="15"/>
  <c r="CR305" i="15"/>
  <c r="BU305" i="15"/>
  <c r="CW305" i="15"/>
  <c r="BS305" i="15"/>
  <c r="BT305" i="15"/>
  <c r="BY305" i="15"/>
  <c r="BW305" i="15"/>
  <c r="CY305" i="15"/>
  <c r="CV305" i="15"/>
  <c r="CO305" i="15"/>
  <c r="BR305" i="15"/>
  <c r="CT305" i="15"/>
  <c r="CA305" i="15"/>
  <c r="CN305" i="15"/>
  <c r="BX305" i="15"/>
  <c r="CA506" i="15"/>
  <c r="BV506" i="15"/>
  <c r="CN506" i="15"/>
  <c r="BZ506" i="15"/>
  <c r="CO506" i="15"/>
  <c r="BR506" i="15"/>
  <c r="CQ506" i="15"/>
  <c r="CT506" i="15"/>
  <c r="CR506" i="15"/>
  <c r="CS506" i="15"/>
  <c r="CP506" i="15"/>
  <c r="CN43" i="15"/>
  <c r="BU43" i="15"/>
  <c r="CW43" i="15"/>
  <c r="BZ43" i="15"/>
  <c r="CA43" i="15"/>
  <c r="BW43" i="15"/>
  <c r="CR43" i="15"/>
  <c r="BY43" i="15"/>
  <c r="CP43" i="15"/>
  <c r="CQ43" i="15"/>
  <c r="CY43" i="15"/>
  <c r="CA251" i="15"/>
  <c r="BT251" i="15"/>
  <c r="CV251" i="15"/>
  <c r="CO251" i="15"/>
  <c r="BR251" i="15"/>
  <c r="BZ251" i="15"/>
  <c r="CQ251" i="15"/>
  <c r="BX251" i="15"/>
  <c r="CS251" i="15"/>
  <c r="CT251" i="15"/>
  <c r="CP251" i="15"/>
  <c r="CA475" i="15"/>
  <c r="BR475" i="15"/>
  <c r="CN475" i="15"/>
  <c r="BV475" i="15"/>
  <c r="CO475" i="15"/>
  <c r="BZ475" i="15"/>
  <c r="CQ475" i="15"/>
  <c r="CP475" i="15"/>
  <c r="CR475" i="15"/>
  <c r="CS475" i="15"/>
  <c r="CT475" i="15"/>
  <c r="CO60" i="15"/>
  <c r="BR60" i="15"/>
  <c r="CT60" i="15"/>
  <c r="CA60" i="15"/>
  <c r="CN60" i="15"/>
  <c r="CS60" i="15"/>
  <c r="BV60" i="15"/>
  <c r="CQ60" i="15"/>
  <c r="CR60" i="15"/>
  <c r="BX60" i="15"/>
  <c r="BW284" i="15"/>
  <c r="CY284" i="15"/>
  <c r="CR284" i="15"/>
  <c r="BY284" i="15"/>
  <c r="CT284" i="15"/>
  <c r="CA284" i="15"/>
  <c r="BT284" i="15"/>
  <c r="CV284" i="15"/>
  <c r="CO284" i="15"/>
  <c r="BZ284" i="15"/>
  <c r="BV284" i="15"/>
  <c r="CQ284" i="15"/>
  <c r="BX284" i="15"/>
  <c r="CS284" i="15"/>
  <c r="CP284" i="15"/>
  <c r="BW460" i="15"/>
  <c r="CY460" i="15"/>
  <c r="CR460" i="15"/>
  <c r="BY460" i="15"/>
  <c r="CT460" i="15"/>
  <c r="CA460" i="15"/>
  <c r="BT460" i="15"/>
  <c r="CV460" i="15"/>
  <c r="CO460" i="15"/>
  <c r="BV460" i="15"/>
  <c r="CP460" i="15"/>
  <c r="CQ460" i="15"/>
  <c r="BX460" i="15"/>
  <c r="CS460" i="15"/>
  <c r="BR460" i="15"/>
  <c r="BS460" i="15"/>
  <c r="CU460" i="15"/>
  <c r="CN460" i="15"/>
  <c r="BU460" i="15"/>
  <c r="CW460" i="15"/>
  <c r="BZ460" i="15"/>
  <c r="BW557" i="15"/>
  <c r="CY557" i="15"/>
  <c r="BT557" i="15"/>
  <c r="CV557" i="15"/>
  <c r="BY557" i="15"/>
  <c r="CA557" i="15"/>
  <c r="BR557" i="15"/>
  <c r="BX557" i="15"/>
  <c r="CO557" i="15"/>
  <c r="BZ557" i="15"/>
  <c r="CQ557" i="15"/>
  <c r="CP557" i="15"/>
  <c r="CN557" i="15"/>
  <c r="BV557" i="15"/>
  <c r="CS557" i="15"/>
  <c r="CT557" i="15"/>
  <c r="BS557" i="15"/>
  <c r="CU557" i="15"/>
  <c r="CR557" i="15"/>
  <c r="BU557" i="15"/>
  <c r="CW557" i="15"/>
  <c r="BW217" i="15"/>
  <c r="CY217" i="15"/>
  <c r="CR217" i="15"/>
  <c r="BY217" i="15"/>
  <c r="CA217" i="15"/>
  <c r="BT217" i="15"/>
  <c r="CV217" i="15"/>
  <c r="CO217" i="15"/>
  <c r="BR217" i="15"/>
  <c r="BZ217" i="15"/>
  <c r="CQ217" i="15"/>
  <c r="BX217" i="15"/>
  <c r="CS217" i="15"/>
  <c r="CT217" i="15"/>
  <c r="CP217" i="15"/>
  <c r="BS217" i="15"/>
  <c r="CU217" i="15"/>
  <c r="CN217" i="15"/>
  <c r="BU217" i="15"/>
  <c r="CW217" i="15"/>
  <c r="BV217" i="15"/>
  <c r="BW409" i="15"/>
  <c r="CY409" i="15"/>
  <c r="CR409" i="15"/>
  <c r="BY409" i="15"/>
  <c r="CT409" i="15"/>
  <c r="CA409" i="15"/>
  <c r="BT409" i="15"/>
  <c r="CV409" i="15"/>
  <c r="CO409" i="15"/>
  <c r="CP409" i="15"/>
  <c r="BV409" i="15"/>
  <c r="CQ409" i="15"/>
  <c r="BX409" i="15"/>
  <c r="CS409" i="15"/>
  <c r="BZ409" i="15"/>
  <c r="BS409" i="15"/>
  <c r="CU409" i="15"/>
  <c r="CN409" i="15"/>
  <c r="BU409" i="15"/>
  <c r="CW409" i="15"/>
  <c r="BR409" i="15"/>
  <c r="CA570" i="15"/>
  <c r="BV570" i="15"/>
  <c r="CN570" i="15"/>
  <c r="BZ570" i="15"/>
  <c r="CO570" i="15"/>
  <c r="BR570" i="15"/>
  <c r="CQ570" i="15"/>
  <c r="CP570" i="15"/>
  <c r="CR570" i="15"/>
  <c r="CS570" i="15"/>
  <c r="CT570" i="15"/>
  <c r="CO27" i="15"/>
  <c r="BR27" i="15"/>
  <c r="CT27" i="15"/>
  <c r="CA27" i="15"/>
  <c r="BT27" i="15"/>
  <c r="CN27" i="15"/>
  <c r="CS27" i="15"/>
  <c r="BV27" i="15"/>
  <c r="CQ27" i="15"/>
  <c r="CV27" i="15"/>
  <c r="CR27" i="15"/>
  <c r="CA235" i="15"/>
  <c r="BT235" i="15"/>
  <c r="CV235" i="15"/>
  <c r="CO235" i="15"/>
  <c r="BR235" i="15"/>
  <c r="BZ235" i="15"/>
  <c r="CQ235" i="15"/>
  <c r="BX235" i="15"/>
  <c r="CS235" i="15"/>
  <c r="CT235" i="15"/>
  <c r="CP235" i="15"/>
  <c r="CA411" i="15"/>
  <c r="BT411" i="15"/>
  <c r="CV411" i="15"/>
  <c r="CO411" i="15"/>
  <c r="CP411" i="15"/>
  <c r="BV411" i="15"/>
  <c r="CQ411" i="15"/>
  <c r="BX411" i="15"/>
  <c r="CS411" i="15"/>
  <c r="BZ411" i="15"/>
  <c r="CO28" i="15"/>
  <c r="BR28" i="15"/>
  <c r="CT28" i="15"/>
  <c r="CA28" i="15"/>
  <c r="CN28" i="15"/>
  <c r="CS28" i="15"/>
  <c r="BV28" i="15"/>
  <c r="CQ28" i="15"/>
  <c r="CR28" i="15"/>
  <c r="BX28" i="15"/>
  <c r="BW236" i="15"/>
  <c r="CY236" i="15"/>
  <c r="CR236" i="15"/>
  <c r="BY236" i="15"/>
  <c r="CT236" i="15"/>
  <c r="CA236" i="15"/>
  <c r="BT236" i="15"/>
  <c r="CV236" i="15"/>
  <c r="CO236" i="15"/>
  <c r="BZ236" i="15"/>
  <c r="BV236" i="15"/>
  <c r="CQ236" i="15"/>
  <c r="BX236" i="15"/>
  <c r="CS236" i="15"/>
  <c r="CP236" i="15"/>
  <c r="BW412" i="15"/>
  <c r="CY412" i="15"/>
  <c r="CR412" i="15"/>
  <c r="BY412" i="15"/>
  <c r="BZ412" i="15"/>
  <c r="CA412" i="15"/>
  <c r="BT412" i="15"/>
  <c r="CV412" i="15"/>
  <c r="CO412" i="15"/>
  <c r="BV412" i="15"/>
  <c r="CP412" i="15"/>
  <c r="CQ412" i="15"/>
  <c r="BX412" i="15"/>
  <c r="CS412" i="15"/>
  <c r="BR412" i="15"/>
  <c r="BS412" i="15"/>
  <c r="CU412" i="15"/>
  <c r="CN412" i="15"/>
  <c r="BU412" i="15"/>
  <c r="CW412" i="15"/>
  <c r="CT412" i="15"/>
  <c r="BW457" i="15"/>
  <c r="CY457" i="15"/>
  <c r="CR457" i="15"/>
  <c r="BY457" i="15"/>
  <c r="CT457" i="15"/>
  <c r="CA457" i="15"/>
  <c r="BT457" i="15"/>
  <c r="CV457" i="15"/>
  <c r="CO457" i="15"/>
  <c r="CP457" i="15"/>
  <c r="BV457" i="15"/>
  <c r="CQ457" i="15"/>
  <c r="BX457" i="15"/>
  <c r="CS457" i="15"/>
  <c r="BZ457" i="15"/>
  <c r="BS457" i="15"/>
  <c r="CU457" i="15"/>
  <c r="CN457" i="15"/>
  <c r="BU457" i="15"/>
  <c r="CW457" i="15"/>
  <c r="BR457" i="15"/>
  <c r="BV169" i="15"/>
  <c r="CQ169" i="15"/>
  <c r="BX169" i="15"/>
  <c r="BY169" i="15"/>
  <c r="BZ169" i="15"/>
  <c r="BS169" i="15"/>
  <c r="CU169" i="15"/>
  <c r="CN169" i="15"/>
  <c r="CS169" i="15"/>
  <c r="CP169" i="15"/>
  <c r="BW169" i="15"/>
  <c r="CY169" i="15"/>
  <c r="CR169" i="15"/>
  <c r="BU169" i="15"/>
  <c r="CO169" i="15"/>
  <c r="BR169" i="15"/>
  <c r="CT169" i="15"/>
  <c r="CA169" i="15"/>
  <c r="BT169" i="15"/>
  <c r="CV169" i="15"/>
  <c r="CW169" i="15"/>
  <c r="BY329" i="15"/>
  <c r="CP329" i="15"/>
  <c r="BW329" i="15"/>
  <c r="CY329" i="15"/>
  <c r="CV329" i="15"/>
  <c r="CO329" i="15"/>
  <c r="BR329" i="15"/>
  <c r="CT329" i="15"/>
  <c r="CA329" i="15"/>
  <c r="CN329" i="15"/>
  <c r="BX329" i="15"/>
  <c r="CS329" i="15"/>
  <c r="BV329" i="15"/>
  <c r="CQ329" i="15"/>
  <c r="CR329" i="15"/>
  <c r="BU329" i="15"/>
  <c r="CW329" i="15"/>
  <c r="BZ329" i="15"/>
  <c r="BS329" i="15"/>
  <c r="CU329" i="15"/>
  <c r="BT329" i="15"/>
  <c r="CW14" i="15"/>
  <c r="BX14" i="15"/>
  <c r="CQ14" i="15"/>
  <c r="BV14" i="15"/>
  <c r="CY46" i="15"/>
  <c r="BV46" i="15"/>
  <c r="CS46" i="15"/>
  <c r="BX46" i="15"/>
  <c r="CV70" i="15"/>
  <c r="CY70" i="15"/>
  <c r="BW70" i="15"/>
  <c r="CP70" i="15"/>
  <c r="BY70" i="15"/>
  <c r="CP86" i="15"/>
  <c r="BY86" i="15"/>
  <c r="CR86" i="15"/>
  <c r="CY86" i="15"/>
  <c r="BW86" i="15"/>
  <c r="CT102" i="15"/>
  <c r="BY102" i="15"/>
  <c r="CR102" i="15"/>
  <c r="CY102" i="15"/>
  <c r="BW102" i="15"/>
  <c r="CT118" i="15"/>
  <c r="BY118" i="15"/>
  <c r="CR118" i="15"/>
  <c r="CY118" i="15"/>
  <c r="BW118" i="15"/>
  <c r="CT134" i="15"/>
  <c r="BY134" i="15"/>
  <c r="CR134" i="15"/>
  <c r="CY134" i="15"/>
  <c r="BW134" i="15"/>
  <c r="CS150" i="15"/>
  <c r="BX150" i="15"/>
  <c r="CQ150" i="15"/>
  <c r="BV150" i="15"/>
  <c r="CS166" i="15"/>
  <c r="BX166" i="15"/>
  <c r="CQ166" i="15"/>
  <c r="BV166" i="15"/>
  <c r="CS182" i="15"/>
  <c r="BX182" i="15"/>
  <c r="CQ182" i="15"/>
  <c r="BV182" i="15"/>
  <c r="CT198" i="15"/>
  <c r="BY198" i="15"/>
  <c r="CR198" i="15"/>
  <c r="CY198" i="15"/>
  <c r="BW198" i="15"/>
  <c r="CT214" i="15"/>
  <c r="BY214" i="15"/>
  <c r="CR214" i="15"/>
  <c r="CY214" i="15"/>
  <c r="BW214" i="15"/>
  <c r="CT230" i="15"/>
  <c r="BY230" i="15"/>
  <c r="CR230" i="15"/>
  <c r="CY230" i="15"/>
  <c r="BW230" i="15"/>
  <c r="CT246" i="15"/>
  <c r="BY246" i="15"/>
  <c r="CR246" i="15"/>
  <c r="CY246" i="15"/>
  <c r="BW246" i="15"/>
  <c r="CT262" i="15"/>
  <c r="BY262" i="15"/>
  <c r="CR262" i="15"/>
  <c r="CY262" i="15"/>
  <c r="BW262" i="15"/>
  <c r="CT278" i="15"/>
  <c r="BY278" i="15"/>
  <c r="CR278" i="15"/>
  <c r="CY278" i="15"/>
  <c r="BW278" i="15"/>
  <c r="CY294" i="15"/>
  <c r="BW294" i="15"/>
  <c r="CP294" i="15"/>
  <c r="BY294" i="15"/>
  <c r="CY310" i="15"/>
  <c r="BW310" i="15"/>
  <c r="CP310" i="15"/>
  <c r="BY310" i="15"/>
  <c r="CY326" i="15"/>
  <c r="BW326" i="15"/>
  <c r="CP326" i="15"/>
  <c r="BY326" i="15"/>
  <c r="CY342" i="15"/>
  <c r="BW342" i="15"/>
  <c r="CP342" i="15"/>
  <c r="BY342" i="15"/>
  <c r="CY358" i="15"/>
  <c r="BW358" i="15"/>
  <c r="CP358" i="15"/>
  <c r="BY358" i="15"/>
  <c r="CV374" i="15"/>
  <c r="CP374" i="15"/>
  <c r="CQ374" i="15"/>
  <c r="BY374" i="15"/>
  <c r="BR406" i="15"/>
  <c r="BY406" i="15"/>
  <c r="CR406" i="15"/>
  <c r="CY406" i="15"/>
  <c r="BW406" i="15"/>
  <c r="CT438" i="15"/>
  <c r="BY438" i="15"/>
  <c r="CR438" i="15"/>
  <c r="CY438" i="15"/>
  <c r="BW438" i="15"/>
  <c r="BZ454" i="15"/>
  <c r="BY454" i="15"/>
  <c r="CR454" i="15"/>
  <c r="CY454" i="15"/>
  <c r="BW454" i="15"/>
  <c r="BR470" i="15"/>
  <c r="CO470" i="15"/>
  <c r="BX470" i="15"/>
  <c r="CY470" i="15"/>
  <c r="BW470" i="15"/>
  <c r="BY486" i="15"/>
  <c r="BX486" i="15"/>
  <c r="CY486" i="15"/>
  <c r="BW486" i="15"/>
  <c r="BY502" i="15"/>
  <c r="CV502" i="15"/>
  <c r="BT502" i="15"/>
  <c r="CY502" i="15"/>
  <c r="BW502" i="15"/>
  <c r="BV518" i="15"/>
  <c r="CO518" i="15"/>
  <c r="BX518" i="15"/>
  <c r="CY518" i="15"/>
  <c r="BW518" i="15"/>
  <c r="BY534" i="15"/>
  <c r="BX534" i="15"/>
  <c r="CY534" i="15"/>
  <c r="BW534" i="15"/>
  <c r="BY550" i="15"/>
  <c r="BX550" i="15"/>
  <c r="CY550" i="15"/>
  <c r="BW550" i="15"/>
  <c r="BY566" i="15"/>
  <c r="BX566" i="15"/>
  <c r="CY566" i="15"/>
  <c r="BW566" i="15"/>
  <c r="BY582" i="15"/>
  <c r="CV582" i="15"/>
  <c r="BT582" i="15"/>
  <c r="CY582" i="15"/>
  <c r="BW582" i="15"/>
  <c r="BY598" i="15"/>
  <c r="BV598" i="15"/>
  <c r="CY598" i="15"/>
  <c r="BW598" i="15"/>
  <c r="BY531" i="15"/>
  <c r="BX531" i="15"/>
  <c r="CY531" i="15"/>
  <c r="BW531" i="15"/>
  <c r="BY559" i="15"/>
  <c r="BX559" i="15"/>
  <c r="CY559" i="15"/>
  <c r="BW559" i="15"/>
  <c r="BR591" i="15"/>
  <c r="CO591" i="15"/>
  <c r="BV591" i="15"/>
  <c r="BZ591" i="15"/>
  <c r="CY591" i="15"/>
  <c r="BW591" i="15"/>
  <c r="BZ453" i="15"/>
  <c r="BY453" i="15"/>
  <c r="CR453" i="15"/>
  <c r="CY453" i="15"/>
  <c r="BW453" i="15"/>
  <c r="BY493" i="15"/>
  <c r="BX493" i="15"/>
  <c r="CY493" i="15"/>
  <c r="BW493" i="15"/>
  <c r="BY541" i="15"/>
  <c r="BX541" i="15"/>
  <c r="CY541" i="15"/>
  <c r="BW541" i="15"/>
  <c r="BY597" i="15"/>
  <c r="CV597" i="15"/>
  <c r="CY597" i="15"/>
  <c r="BW597" i="15"/>
  <c r="BX15" i="15"/>
  <c r="CQ15" i="15"/>
  <c r="BV15" i="15"/>
  <c r="CV31" i="15"/>
  <c r="CQ31" i="15"/>
  <c r="BV31" i="15"/>
  <c r="BY31" i="15"/>
  <c r="CU47" i="15"/>
  <c r="BV47" i="15"/>
  <c r="CS47" i="15"/>
  <c r="BX47" i="15"/>
  <c r="CY63" i="15"/>
  <c r="BW63" i="15"/>
  <c r="CP63" i="15"/>
  <c r="BY63" i="15"/>
  <c r="BV79" i="15"/>
  <c r="BY79" i="15"/>
  <c r="CR79" i="15"/>
  <c r="CY79" i="15"/>
  <c r="BW79" i="15"/>
  <c r="BV95" i="15"/>
  <c r="BY95" i="15"/>
  <c r="CR95" i="15"/>
  <c r="CY95" i="15"/>
  <c r="BW95" i="15"/>
  <c r="BY111" i="15"/>
  <c r="CR111" i="15"/>
  <c r="CY111" i="15"/>
  <c r="BW111" i="15"/>
  <c r="BY127" i="15"/>
  <c r="CR127" i="15"/>
  <c r="CY127" i="15"/>
  <c r="BW127" i="15"/>
  <c r="BY143" i="15"/>
  <c r="CR143" i="15"/>
  <c r="CY143" i="15"/>
  <c r="BW143" i="15"/>
  <c r="BY159" i="15"/>
  <c r="BX159" i="15"/>
  <c r="CQ159" i="15"/>
  <c r="BV159" i="15"/>
  <c r="BY175" i="15"/>
  <c r="BX175" i="15"/>
  <c r="CQ175" i="15"/>
  <c r="BV175" i="15"/>
  <c r="BY191" i="15"/>
  <c r="BX191" i="15"/>
  <c r="CQ191" i="15"/>
  <c r="BV191" i="15"/>
  <c r="BY207" i="15"/>
  <c r="CR207" i="15"/>
  <c r="CY207" i="15"/>
  <c r="BW207" i="15"/>
  <c r="BY223" i="15"/>
  <c r="CR223" i="15"/>
  <c r="CY223" i="15"/>
  <c r="BW223" i="15"/>
  <c r="BY239" i="15"/>
  <c r="CR239" i="15"/>
  <c r="CY239" i="15"/>
  <c r="BW239" i="15"/>
  <c r="BY255" i="15"/>
  <c r="CR255" i="15"/>
  <c r="CY255" i="15"/>
  <c r="BW255" i="15"/>
  <c r="BY271" i="15"/>
  <c r="CR271" i="15"/>
  <c r="CY271" i="15"/>
  <c r="BW271" i="15"/>
  <c r="BY287" i="15"/>
  <c r="CR287" i="15"/>
  <c r="CY287" i="15"/>
  <c r="BW287" i="15"/>
  <c r="CV303" i="15"/>
  <c r="CY303" i="15"/>
  <c r="BW303" i="15"/>
  <c r="CP303" i="15"/>
  <c r="BY303" i="15"/>
  <c r="CV319" i="15"/>
  <c r="CY319" i="15"/>
  <c r="BW319" i="15"/>
  <c r="CP319" i="15"/>
  <c r="BY319" i="15"/>
  <c r="CV335" i="15"/>
  <c r="CY335" i="15"/>
  <c r="BW335" i="15"/>
  <c r="CP335" i="15"/>
  <c r="BY335" i="15"/>
  <c r="CV351" i="15"/>
  <c r="CY351" i="15"/>
  <c r="BW351" i="15"/>
  <c r="CP351" i="15"/>
  <c r="BY351" i="15"/>
  <c r="CV367" i="15"/>
  <c r="CY367" i="15"/>
  <c r="BW367" i="15"/>
  <c r="CP367" i="15"/>
  <c r="BY367" i="15"/>
  <c r="BV383" i="15"/>
  <c r="BY383" i="15"/>
  <c r="CR383" i="15"/>
  <c r="CY383" i="15"/>
  <c r="BW383" i="15"/>
  <c r="BV399" i="15"/>
  <c r="BY399" i="15"/>
  <c r="CR399" i="15"/>
  <c r="CY399" i="15"/>
  <c r="BW399" i="15"/>
  <c r="BZ415" i="15"/>
  <c r="BY415" i="15"/>
  <c r="CR415" i="15"/>
  <c r="CY415" i="15"/>
  <c r="BW415" i="15"/>
  <c r="BZ431" i="15"/>
  <c r="BY431" i="15"/>
  <c r="CR431" i="15"/>
  <c r="CY431" i="15"/>
  <c r="BW431" i="15"/>
  <c r="CT447" i="15"/>
  <c r="BY447" i="15"/>
  <c r="CR447" i="15"/>
  <c r="CY447" i="15"/>
  <c r="BW447" i="15"/>
  <c r="CV463" i="15"/>
  <c r="BZ463" i="15"/>
  <c r="CR463" i="15"/>
  <c r="CS463" i="15"/>
  <c r="CY463" i="15"/>
  <c r="BW463" i="15"/>
  <c r="BY479" i="15"/>
  <c r="BX479" i="15"/>
  <c r="CY479" i="15"/>
  <c r="BW479" i="15"/>
  <c r="BY499" i="15"/>
  <c r="BX499" i="15"/>
  <c r="CY499" i="15"/>
  <c r="BW499" i="15"/>
  <c r="BY519" i="15"/>
  <c r="BX519" i="15"/>
  <c r="CY519" i="15"/>
  <c r="BW519" i="15"/>
  <c r="BY555" i="15"/>
  <c r="BX555" i="15"/>
  <c r="CY555" i="15"/>
  <c r="BW555" i="15"/>
  <c r="BY587" i="15"/>
  <c r="BX587" i="15"/>
  <c r="CY587" i="15"/>
  <c r="BW587" i="15"/>
  <c r="BY477" i="15"/>
  <c r="BX477" i="15"/>
  <c r="CY477" i="15"/>
  <c r="BW477" i="15"/>
  <c r="BY525" i="15"/>
  <c r="BX525" i="15"/>
  <c r="CY525" i="15"/>
  <c r="BW525" i="15"/>
  <c r="BY573" i="15"/>
  <c r="BX573" i="15"/>
  <c r="CY573" i="15"/>
  <c r="BW573" i="15"/>
  <c r="CW8" i="15"/>
  <c r="BX8" i="15"/>
  <c r="CQ8" i="15"/>
  <c r="BV8" i="15"/>
  <c r="CV24" i="15"/>
  <c r="CY24" i="15"/>
  <c r="BW24" i="15"/>
  <c r="CP24" i="15"/>
  <c r="BY24" i="15"/>
  <c r="CY40" i="15"/>
  <c r="BV40" i="15"/>
  <c r="CS40" i="15"/>
  <c r="BX40" i="15"/>
  <c r="BX56" i="15"/>
  <c r="CV56" i="15"/>
  <c r="CU56" i="15"/>
  <c r="CT56" i="15"/>
  <c r="BR56" i="15"/>
  <c r="BY56" i="15"/>
  <c r="CV72" i="15"/>
  <c r="CY72" i="15"/>
  <c r="BW72" i="15"/>
  <c r="CP72" i="15"/>
  <c r="BY72" i="15"/>
  <c r="CP88" i="15"/>
  <c r="BY88" i="15"/>
  <c r="CR88" i="15"/>
  <c r="CY88" i="15"/>
  <c r="BW88" i="15"/>
  <c r="CT104" i="15"/>
  <c r="BY104" i="15"/>
  <c r="CR104" i="15"/>
  <c r="CY104" i="15"/>
  <c r="BW104" i="15"/>
  <c r="CT120" i="15"/>
  <c r="BY120" i="15"/>
  <c r="CR120" i="15"/>
  <c r="CY120" i="15"/>
  <c r="BW120" i="15"/>
  <c r="CT136" i="15"/>
  <c r="BY136" i="15"/>
  <c r="CR136" i="15"/>
  <c r="CY136" i="15"/>
  <c r="BW136" i="15"/>
  <c r="CS152" i="15"/>
  <c r="BX152" i="15"/>
  <c r="CQ152" i="15"/>
  <c r="BV152" i="15"/>
  <c r="CS168" i="15"/>
  <c r="BX168" i="15"/>
  <c r="CQ168" i="15"/>
  <c r="BV168" i="15"/>
  <c r="CS184" i="15"/>
  <c r="BX184" i="15"/>
  <c r="CQ184" i="15"/>
  <c r="BV184" i="15"/>
  <c r="CT200" i="15"/>
  <c r="BY200" i="15"/>
  <c r="CR200" i="15"/>
  <c r="CY200" i="15"/>
  <c r="BW200" i="15"/>
  <c r="CT216" i="15"/>
  <c r="BY216" i="15"/>
  <c r="CR216" i="15"/>
  <c r="CY216" i="15"/>
  <c r="BW216" i="15"/>
  <c r="CT232" i="15"/>
  <c r="BY232" i="15"/>
  <c r="CR232" i="15"/>
  <c r="CY232" i="15"/>
  <c r="BW232" i="15"/>
  <c r="CT248" i="15"/>
  <c r="BY248" i="15"/>
  <c r="CR248" i="15"/>
  <c r="CY248" i="15"/>
  <c r="BW248" i="15"/>
  <c r="CT264" i="15"/>
  <c r="BY264" i="15"/>
  <c r="CR264" i="15"/>
  <c r="CY264" i="15"/>
  <c r="BW264" i="15"/>
  <c r="CT280" i="15"/>
  <c r="BY280" i="15"/>
  <c r="CR280" i="15"/>
  <c r="CY280" i="15"/>
  <c r="BW280" i="15"/>
  <c r="CY296" i="15"/>
  <c r="BW296" i="15"/>
  <c r="CP296" i="15"/>
  <c r="BY296" i="15"/>
  <c r="CY312" i="15"/>
  <c r="BW312" i="15"/>
  <c r="CP312" i="15"/>
  <c r="BY312" i="15"/>
  <c r="CY328" i="15"/>
  <c r="BW328" i="15"/>
  <c r="CP328" i="15"/>
  <c r="BY328" i="15"/>
  <c r="BT376" i="15"/>
  <c r="CP376" i="15"/>
  <c r="CQ376" i="15"/>
  <c r="BY376" i="15"/>
  <c r="BZ392" i="15"/>
  <c r="BY392" i="15"/>
  <c r="CR392" i="15"/>
  <c r="CY392" i="15"/>
  <c r="BW392" i="15"/>
  <c r="BR408" i="15"/>
  <c r="BY408" i="15"/>
  <c r="CR408" i="15"/>
  <c r="CY408" i="15"/>
  <c r="BW408" i="15"/>
  <c r="BR424" i="15"/>
  <c r="BY424" i="15"/>
  <c r="CR424" i="15"/>
  <c r="CY424" i="15"/>
  <c r="BW424" i="15"/>
  <c r="CT440" i="15"/>
  <c r="BY440" i="15"/>
  <c r="CR440" i="15"/>
  <c r="CY440" i="15"/>
  <c r="BW440" i="15"/>
  <c r="BR456" i="15"/>
  <c r="BY456" i="15"/>
  <c r="CR456" i="15"/>
  <c r="CY456" i="15"/>
  <c r="BW456" i="15"/>
  <c r="BY472" i="15"/>
  <c r="BX472" i="15"/>
  <c r="CY472" i="15"/>
  <c r="BW472" i="15"/>
  <c r="BY488" i="15"/>
  <c r="BX488" i="15"/>
  <c r="CY488" i="15"/>
  <c r="BW488" i="15"/>
  <c r="BY504" i="15"/>
  <c r="BX504" i="15"/>
  <c r="CY504" i="15"/>
  <c r="BW504" i="15"/>
  <c r="BY520" i="15"/>
  <c r="CV520" i="15"/>
  <c r="BT520" i="15"/>
  <c r="CY520" i="15"/>
  <c r="BW520" i="15"/>
  <c r="BY536" i="15"/>
  <c r="BX536" i="15"/>
  <c r="CY536" i="15"/>
  <c r="BW536" i="15"/>
  <c r="BY552" i="15"/>
  <c r="BX552" i="15"/>
  <c r="CY552" i="15"/>
  <c r="BW552" i="15"/>
  <c r="BY568" i="15"/>
  <c r="BX568" i="15"/>
  <c r="CY568" i="15"/>
  <c r="BW568" i="15"/>
  <c r="BY584" i="15"/>
  <c r="BX584" i="15"/>
  <c r="CY584" i="15"/>
  <c r="BW584" i="15"/>
  <c r="CT437" i="15"/>
  <c r="BY437" i="15"/>
  <c r="CR437" i="15"/>
  <c r="CY437" i="15"/>
  <c r="BW437" i="15"/>
  <c r="BY473" i="15"/>
  <c r="BX473" i="15"/>
  <c r="CY473" i="15"/>
  <c r="BW473" i="15"/>
  <c r="BY521" i="15"/>
  <c r="BX521" i="15"/>
  <c r="CY521" i="15"/>
  <c r="BW521" i="15"/>
  <c r="BY565" i="15"/>
  <c r="BX565" i="15"/>
  <c r="CY565" i="15"/>
  <c r="BW565" i="15"/>
  <c r="BX13" i="15"/>
  <c r="CQ13" i="15"/>
  <c r="BV13" i="15"/>
  <c r="CY29" i="15"/>
  <c r="BW29" i="15"/>
  <c r="CP29" i="15"/>
  <c r="BY29" i="15"/>
  <c r="CU45" i="15"/>
  <c r="BV45" i="15"/>
  <c r="CS45" i="15"/>
  <c r="BX45" i="15"/>
  <c r="CY61" i="15"/>
  <c r="BW61" i="15"/>
  <c r="CP61" i="15"/>
  <c r="BY61" i="15"/>
  <c r="BY77" i="15"/>
  <c r="CW77" i="15"/>
  <c r="CN77" i="15"/>
  <c r="CQ77" i="15"/>
  <c r="BV77" i="15"/>
  <c r="BV93" i="15"/>
  <c r="BY93" i="15"/>
  <c r="CR93" i="15"/>
  <c r="CY93" i="15"/>
  <c r="BW93" i="15"/>
  <c r="BY109" i="15"/>
  <c r="CR109" i="15"/>
  <c r="CY109" i="15"/>
  <c r="BW109" i="15"/>
  <c r="BY125" i="15"/>
  <c r="CR125" i="15"/>
  <c r="CY125" i="15"/>
  <c r="BW125" i="15"/>
  <c r="BY141" i="15"/>
  <c r="CR141" i="15"/>
  <c r="CY141" i="15"/>
  <c r="BW141" i="15"/>
  <c r="BY157" i="15"/>
  <c r="BX157" i="15"/>
  <c r="CQ157" i="15"/>
  <c r="BV157" i="15"/>
  <c r="BY173" i="15"/>
  <c r="BX173" i="15"/>
  <c r="CQ173" i="15"/>
  <c r="BV173" i="15"/>
  <c r="BY189" i="15"/>
  <c r="BX189" i="15"/>
  <c r="CQ189" i="15"/>
  <c r="BV189" i="15"/>
  <c r="BY205" i="15"/>
  <c r="CR205" i="15"/>
  <c r="CY205" i="15"/>
  <c r="BW205" i="15"/>
  <c r="BY221" i="15"/>
  <c r="CR221" i="15"/>
  <c r="CY221" i="15"/>
  <c r="BW221" i="15"/>
  <c r="BY237" i="15"/>
  <c r="CR237" i="15"/>
  <c r="CY237" i="15"/>
  <c r="BW237" i="15"/>
  <c r="BY253" i="15"/>
  <c r="CR253" i="15"/>
  <c r="CY253" i="15"/>
  <c r="BW253" i="15"/>
  <c r="BY269" i="15"/>
  <c r="CR269" i="15"/>
  <c r="CY269" i="15"/>
  <c r="BW269" i="15"/>
  <c r="BY285" i="15"/>
  <c r="CR285" i="15"/>
  <c r="CY285" i="15"/>
  <c r="BW285" i="15"/>
  <c r="CV301" i="15"/>
  <c r="CY301" i="15"/>
  <c r="BW301" i="15"/>
  <c r="CP301" i="15"/>
  <c r="BY301" i="15"/>
  <c r="CV317" i="15"/>
  <c r="CY317" i="15"/>
  <c r="BW317" i="15"/>
  <c r="CP317" i="15"/>
  <c r="BY317" i="15"/>
  <c r="CV333" i="15"/>
  <c r="CY333" i="15"/>
  <c r="BW333" i="15"/>
  <c r="CP333" i="15"/>
  <c r="BY333" i="15"/>
  <c r="CV349" i="15"/>
  <c r="CY349" i="15"/>
  <c r="BW349" i="15"/>
  <c r="CP349" i="15"/>
  <c r="BY349" i="15"/>
  <c r="CV365" i="15"/>
  <c r="CY365" i="15"/>
  <c r="BW365" i="15"/>
  <c r="CP365" i="15"/>
  <c r="BY365" i="15"/>
  <c r="CT381" i="15"/>
  <c r="BY381" i="15"/>
  <c r="CR381" i="15"/>
  <c r="CY381" i="15"/>
  <c r="BW381" i="15"/>
  <c r="CT397" i="15"/>
  <c r="BY397" i="15"/>
  <c r="CR397" i="15"/>
  <c r="CY397" i="15"/>
  <c r="BW397" i="15"/>
  <c r="CY38" i="15"/>
  <c r="BV38" i="15"/>
  <c r="CS38" i="15"/>
  <c r="BX38" i="15"/>
  <c r="BZ382" i="15"/>
  <c r="BY382" i="15"/>
  <c r="CR382" i="15"/>
  <c r="CY382" i="15"/>
  <c r="BW382" i="15"/>
  <c r="CW10" i="15"/>
  <c r="BX10" i="15"/>
  <c r="CQ10" i="15"/>
  <c r="BV10" i="15"/>
  <c r="CV26" i="15"/>
  <c r="CY26" i="15"/>
  <c r="BW26" i="15"/>
  <c r="CP26" i="15"/>
  <c r="BY26" i="15"/>
  <c r="CY42" i="15"/>
  <c r="BV42" i="15"/>
  <c r="CS42" i="15"/>
  <c r="BX42" i="15"/>
  <c r="CV58" i="15"/>
  <c r="CY58" i="15"/>
  <c r="BW58" i="15"/>
  <c r="CP58" i="15"/>
  <c r="BY58" i="15"/>
  <c r="CV74" i="15"/>
  <c r="CY74" i="15"/>
  <c r="BW74" i="15"/>
  <c r="CP74" i="15"/>
  <c r="BY74" i="15"/>
  <c r="CP90" i="15"/>
  <c r="BY90" i="15"/>
  <c r="CR90" i="15"/>
  <c r="CY90" i="15"/>
  <c r="BW90" i="15"/>
  <c r="CT106" i="15"/>
  <c r="BY106" i="15"/>
  <c r="CR106" i="15"/>
  <c r="CY106" i="15"/>
  <c r="BW106" i="15"/>
  <c r="CT122" i="15"/>
  <c r="BY122" i="15"/>
  <c r="CR122" i="15"/>
  <c r="CY122" i="15"/>
  <c r="BW122" i="15"/>
  <c r="CT138" i="15"/>
  <c r="BY138" i="15"/>
  <c r="CR138" i="15"/>
  <c r="CY138" i="15"/>
  <c r="BW138" i="15"/>
  <c r="CS154" i="15"/>
  <c r="BX154" i="15"/>
  <c r="CQ154" i="15"/>
  <c r="BV154" i="15"/>
  <c r="CS170" i="15"/>
  <c r="BX170" i="15"/>
  <c r="CQ170" i="15"/>
  <c r="BV170" i="15"/>
  <c r="CS186" i="15"/>
  <c r="BX186" i="15"/>
  <c r="CQ186" i="15"/>
  <c r="BV186" i="15"/>
  <c r="CT202" i="15"/>
  <c r="BY202" i="15"/>
  <c r="CR202" i="15"/>
  <c r="CY202" i="15"/>
  <c r="BW202" i="15"/>
  <c r="CT218" i="15"/>
  <c r="BY218" i="15"/>
  <c r="CR218" i="15"/>
  <c r="CY218" i="15"/>
  <c r="BW218" i="15"/>
  <c r="CT234" i="15"/>
  <c r="BY234" i="15"/>
  <c r="CR234" i="15"/>
  <c r="CY234" i="15"/>
  <c r="BW234" i="15"/>
  <c r="CT250" i="15"/>
  <c r="BY250" i="15"/>
  <c r="CR250" i="15"/>
  <c r="CY250" i="15"/>
  <c r="BW250" i="15"/>
  <c r="CT266" i="15"/>
  <c r="BY266" i="15"/>
  <c r="CR266" i="15"/>
  <c r="CY266" i="15"/>
  <c r="BW266" i="15"/>
  <c r="CT282" i="15"/>
  <c r="BY282" i="15"/>
  <c r="CR282" i="15"/>
  <c r="CY282" i="15"/>
  <c r="BW282" i="15"/>
  <c r="CY298" i="15"/>
  <c r="BW298" i="15"/>
  <c r="CP298" i="15"/>
  <c r="BY298" i="15"/>
  <c r="CY314" i="15"/>
  <c r="BW314" i="15"/>
  <c r="CP314" i="15"/>
  <c r="BY314" i="15"/>
  <c r="CY330" i="15"/>
  <c r="BW330" i="15"/>
  <c r="CP330" i="15"/>
  <c r="BY330" i="15"/>
  <c r="CY346" i="15"/>
  <c r="BW346" i="15"/>
  <c r="CP346" i="15"/>
  <c r="BY346" i="15"/>
  <c r="CY362" i="15"/>
  <c r="BW362" i="15"/>
  <c r="CP362" i="15"/>
  <c r="BY362" i="15"/>
  <c r="BZ378" i="15"/>
  <c r="BY378" i="15"/>
  <c r="CR378" i="15"/>
  <c r="CY378" i="15"/>
  <c r="BW378" i="15"/>
  <c r="BZ394" i="15"/>
  <c r="BY394" i="15"/>
  <c r="CR394" i="15"/>
  <c r="CY394" i="15"/>
  <c r="BW394" i="15"/>
  <c r="CT410" i="15"/>
  <c r="BY410" i="15"/>
  <c r="CR410" i="15"/>
  <c r="CY410" i="15"/>
  <c r="BW410" i="15"/>
  <c r="BR426" i="15"/>
  <c r="BY426" i="15"/>
  <c r="CR426" i="15"/>
  <c r="CY426" i="15"/>
  <c r="BW426" i="15"/>
  <c r="CT442" i="15"/>
  <c r="BY442" i="15"/>
  <c r="CR442" i="15"/>
  <c r="CY442" i="15"/>
  <c r="BW442" i="15"/>
  <c r="BR458" i="15"/>
  <c r="BY458" i="15"/>
  <c r="CR458" i="15"/>
  <c r="CY458" i="15"/>
  <c r="BW458" i="15"/>
  <c r="BY474" i="15"/>
  <c r="BX474" i="15"/>
  <c r="CY474" i="15"/>
  <c r="BS474" i="15"/>
  <c r="BU490" i="15"/>
  <c r="BT490" i="15"/>
  <c r="BS490" i="15"/>
  <c r="BU506" i="15"/>
  <c r="BT506" i="15"/>
  <c r="BS506" i="15"/>
  <c r="BU522" i="15"/>
  <c r="BT522" i="15"/>
  <c r="BS522" i="15"/>
  <c r="BU538" i="15"/>
  <c r="BT538" i="15"/>
  <c r="BS538" i="15"/>
  <c r="BY554" i="15"/>
  <c r="BT554" i="15"/>
  <c r="BU570" i="15"/>
  <c r="BT570" i="15"/>
  <c r="BS570" i="15"/>
  <c r="BY586" i="15"/>
  <c r="BX586" i="15"/>
  <c r="BS586" i="15"/>
  <c r="BU495" i="15"/>
  <c r="BT495" i="15"/>
  <c r="BU539" i="15"/>
  <c r="BT539" i="15"/>
  <c r="BS539" i="15"/>
  <c r="BU567" i="15"/>
  <c r="BT567" i="15"/>
  <c r="CW421" i="15"/>
  <c r="CN421" i="15"/>
  <c r="BS421" i="15"/>
  <c r="BR461" i="15"/>
  <c r="CO461" i="15"/>
  <c r="BS461" i="15"/>
  <c r="BU509" i="15"/>
  <c r="BT509" i="15"/>
  <c r="BS509" i="15"/>
  <c r="BU553" i="15"/>
  <c r="BT553" i="15"/>
  <c r="BS553" i="15"/>
  <c r="CV11" i="15"/>
  <c r="CA11" i="15"/>
  <c r="BR11" i="15"/>
  <c r="CU27" i="15"/>
  <c r="BZ27" i="15"/>
  <c r="BU27" i="15"/>
  <c r="CT43" i="15"/>
  <c r="CO43" i="15"/>
  <c r="BT43" i="15"/>
  <c r="CU59" i="15"/>
  <c r="BZ59" i="15"/>
  <c r="BU59" i="15"/>
  <c r="CU75" i="15"/>
  <c r="BZ75" i="15"/>
  <c r="CW91" i="15"/>
  <c r="CN91" i="15"/>
  <c r="CW107" i="15"/>
  <c r="CN107" i="15"/>
  <c r="CW123" i="15"/>
  <c r="CN123" i="15"/>
  <c r="BS123" i="15"/>
  <c r="CW139" i="15"/>
  <c r="CN139" i="15"/>
  <c r="BS139" i="15"/>
  <c r="CV155" i="15"/>
  <c r="CA155" i="15"/>
  <c r="BR155" i="15"/>
  <c r="CV171" i="15"/>
  <c r="CA171" i="15"/>
  <c r="BR171" i="15"/>
  <c r="CV187" i="15"/>
  <c r="CA187" i="15"/>
  <c r="BR187" i="15"/>
  <c r="CW203" i="15"/>
  <c r="CN203" i="15"/>
  <c r="BS203" i="15"/>
  <c r="CW219" i="15"/>
  <c r="CN219" i="15"/>
  <c r="BS219" i="15"/>
  <c r="CW235" i="15"/>
  <c r="CN235" i="15"/>
  <c r="BS235" i="15"/>
  <c r="CW251" i="15"/>
  <c r="CN251" i="15"/>
  <c r="BS251" i="15"/>
  <c r="CW267" i="15"/>
  <c r="CN267" i="15"/>
  <c r="CW283" i="15"/>
  <c r="CN283" i="15"/>
  <c r="CU299" i="15"/>
  <c r="BZ299" i="15"/>
  <c r="CU315" i="15"/>
  <c r="BZ315" i="15"/>
  <c r="BU315" i="15"/>
  <c r="CU347" i="15"/>
  <c r="BZ347" i="15"/>
  <c r="BU347" i="15"/>
  <c r="CU363" i="15"/>
  <c r="BZ363" i="15"/>
  <c r="BU363" i="15"/>
  <c r="CW379" i="15"/>
  <c r="CN379" i="15"/>
  <c r="BS379" i="15"/>
  <c r="CW395" i="15"/>
  <c r="CN395" i="15"/>
  <c r="BS395" i="15"/>
  <c r="CW411" i="15"/>
  <c r="CN411" i="15"/>
  <c r="BS411" i="15"/>
  <c r="CW427" i="15"/>
  <c r="CN427" i="15"/>
  <c r="BS427" i="15"/>
  <c r="CW443" i="15"/>
  <c r="CN443" i="15"/>
  <c r="CW459" i="15"/>
  <c r="CN459" i="15"/>
  <c r="BU475" i="15"/>
  <c r="BT475" i="15"/>
  <c r="BS475" i="15"/>
  <c r="BU491" i="15"/>
  <c r="BT491" i="15"/>
  <c r="BS491" i="15"/>
  <c r="BU511" i="15"/>
  <c r="BS511" i="15"/>
  <c r="BU543" i="15"/>
  <c r="BT543" i="15"/>
  <c r="BU579" i="15"/>
  <c r="BT579" i="15"/>
  <c r="BS579" i="15"/>
  <c r="BU465" i="15"/>
  <c r="BT465" i="15"/>
  <c r="BS465" i="15"/>
  <c r="BU513" i="15"/>
  <c r="BT513" i="15"/>
  <c r="BS513" i="15"/>
  <c r="BU561" i="15"/>
  <c r="BT561" i="15"/>
  <c r="BS561" i="15"/>
  <c r="CV12" i="15"/>
  <c r="CA12" i="15"/>
  <c r="BR12" i="15"/>
  <c r="CU28" i="15"/>
  <c r="BZ28" i="15"/>
  <c r="BU28" i="15"/>
  <c r="CT44" i="15"/>
  <c r="CO44" i="15"/>
  <c r="CU60" i="15"/>
  <c r="BZ60" i="15"/>
  <c r="BU60" i="15"/>
  <c r="CU76" i="15"/>
  <c r="BZ76" i="15"/>
  <c r="CW92" i="15"/>
  <c r="CN92" i="15"/>
  <c r="BS92" i="15"/>
  <c r="CW108" i="15"/>
  <c r="CN108" i="15"/>
  <c r="CW124" i="15"/>
  <c r="CN124" i="15"/>
  <c r="BS124" i="15"/>
  <c r="CW140" i="15"/>
  <c r="CN140" i="15"/>
  <c r="BS140" i="15"/>
  <c r="CV156" i="15"/>
  <c r="CA156" i="15"/>
  <c r="BR156" i="15"/>
  <c r="CV172" i="15"/>
  <c r="CA172" i="15"/>
  <c r="BR172" i="15"/>
  <c r="CV188" i="15"/>
  <c r="CA188" i="15"/>
  <c r="BR188" i="15"/>
  <c r="CW204" i="15"/>
  <c r="CN204" i="15"/>
  <c r="BS204" i="15"/>
  <c r="CW220" i="15"/>
  <c r="CN220" i="15"/>
  <c r="CN236" i="15"/>
  <c r="CW252" i="15"/>
  <c r="CN268" i="15"/>
  <c r="CW284" i="15"/>
  <c r="BS284" i="15"/>
  <c r="BZ300" i="15"/>
  <c r="CU316" i="15"/>
  <c r="BU316" i="15"/>
  <c r="BZ339" i="15"/>
  <c r="O457" i="15"/>
  <c r="O185" i="15"/>
  <c r="BR6" i="15"/>
  <c r="CA567" i="15"/>
  <c r="BV567" i="15"/>
  <c r="CN567" i="15"/>
  <c r="BZ567" i="15"/>
  <c r="CO567" i="15"/>
  <c r="BR567" i="15"/>
  <c r="CQ567" i="15"/>
  <c r="CT567" i="15"/>
  <c r="CR567" i="15"/>
  <c r="CS567" i="15"/>
  <c r="CP567" i="15"/>
  <c r="CA91" i="15"/>
  <c r="BT91" i="15"/>
  <c r="CV91" i="15"/>
  <c r="CO91" i="15"/>
  <c r="CP91" i="15"/>
  <c r="CQ91" i="15"/>
  <c r="BX91" i="15"/>
  <c r="CS91" i="15"/>
  <c r="BR91" i="15"/>
  <c r="BZ91" i="15"/>
  <c r="CA267" i="15"/>
  <c r="BT267" i="15"/>
  <c r="CV267" i="15"/>
  <c r="CO267" i="15"/>
  <c r="BR267" i="15"/>
  <c r="BZ267" i="15"/>
  <c r="CQ267" i="15"/>
  <c r="BX267" i="15"/>
  <c r="CS267" i="15"/>
  <c r="CT267" i="15"/>
  <c r="CP267" i="15"/>
  <c r="CA443" i="15"/>
  <c r="BT443" i="15"/>
  <c r="CV443" i="15"/>
  <c r="CO443" i="15"/>
  <c r="CP443" i="15"/>
  <c r="BV443" i="15"/>
  <c r="CQ443" i="15"/>
  <c r="BX443" i="15"/>
  <c r="CS443" i="15"/>
  <c r="BZ443" i="15"/>
  <c r="CN44" i="15"/>
  <c r="BU44" i="15"/>
  <c r="CW44" i="15"/>
  <c r="BZ44" i="15"/>
  <c r="BS44" i="15"/>
  <c r="CA44" i="15"/>
  <c r="CR44" i="15"/>
  <c r="BY44" i="15"/>
  <c r="CP44" i="15"/>
  <c r="CU44" i="15"/>
  <c r="CQ44" i="15"/>
  <c r="CA220" i="15"/>
  <c r="BT220" i="15"/>
  <c r="CV220" i="15"/>
  <c r="CO220" i="15"/>
  <c r="BZ220" i="15"/>
  <c r="BV220" i="15"/>
  <c r="CQ220" i="15"/>
  <c r="BX220" i="15"/>
  <c r="CS220" i="15"/>
  <c r="CP220" i="15"/>
  <c r="BW588" i="15"/>
  <c r="CY588" i="15"/>
  <c r="BX588" i="15"/>
  <c r="BY588" i="15"/>
  <c r="CA588" i="15"/>
  <c r="BR588" i="15"/>
  <c r="CN588" i="15"/>
  <c r="BZ588" i="15"/>
  <c r="CO588" i="15"/>
  <c r="BV588" i="15"/>
  <c r="CQ588" i="15"/>
  <c r="CT588" i="15"/>
  <c r="CR588" i="15"/>
  <c r="CS588" i="15"/>
  <c r="CP588" i="15"/>
  <c r="BS588" i="15"/>
  <c r="CU588" i="15"/>
  <c r="BT588" i="15"/>
  <c r="CV588" i="15"/>
  <c r="BU588" i="15"/>
  <c r="CW588" i="15"/>
  <c r="BW121" i="15"/>
  <c r="CY121" i="15"/>
  <c r="CR121" i="15"/>
  <c r="BY121" i="15"/>
  <c r="CA121" i="15"/>
  <c r="BT121" i="15"/>
  <c r="CV121" i="15"/>
  <c r="CO121" i="15"/>
  <c r="BR121" i="15"/>
  <c r="BZ121" i="15"/>
  <c r="CQ121" i="15"/>
  <c r="BX121" i="15"/>
  <c r="CS121" i="15"/>
  <c r="CT121" i="15"/>
  <c r="CP121" i="15"/>
  <c r="BS121" i="15"/>
  <c r="CU121" i="15"/>
  <c r="CN121" i="15"/>
  <c r="BU121" i="15"/>
  <c r="CW121" i="15"/>
  <c r="BV121" i="15"/>
  <c r="BY297" i="15"/>
  <c r="CP297" i="15"/>
  <c r="BW297" i="15"/>
  <c r="CY297" i="15"/>
  <c r="CV297" i="15"/>
  <c r="CO297" i="15"/>
  <c r="BR297" i="15"/>
  <c r="CT297" i="15"/>
  <c r="CA297" i="15"/>
  <c r="CN297" i="15"/>
  <c r="BX297" i="15"/>
  <c r="CS297" i="15"/>
  <c r="BV297" i="15"/>
  <c r="CQ297" i="15"/>
  <c r="CR297" i="15"/>
  <c r="BU297" i="15"/>
  <c r="CW297" i="15"/>
  <c r="BZ297" i="15"/>
  <c r="BS297" i="15"/>
  <c r="CU297" i="15"/>
  <c r="BT297" i="15"/>
  <c r="BX54" i="15"/>
  <c r="CS54" i="15"/>
  <c r="BV54" i="15"/>
  <c r="CY54" i="15"/>
  <c r="CN54" i="15"/>
  <c r="BU54" i="15"/>
  <c r="CW54" i="15"/>
  <c r="BS54" i="15"/>
  <c r="CA54" i="15"/>
  <c r="CR54" i="15"/>
  <c r="BY54" i="15"/>
  <c r="CP54" i="15"/>
  <c r="CQ54" i="15"/>
  <c r="BT54" i="15"/>
  <c r="CV54" i="15"/>
  <c r="CO54" i="15"/>
  <c r="BR54" i="15"/>
  <c r="CT54" i="15"/>
  <c r="BW54" i="15"/>
  <c r="BW126" i="15"/>
  <c r="CY126" i="15"/>
  <c r="CR126" i="15"/>
  <c r="BY126" i="15"/>
  <c r="CT126" i="15"/>
  <c r="CA126" i="15"/>
  <c r="BT126" i="15"/>
  <c r="CV126" i="15"/>
  <c r="CO126" i="15"/>
  <c r="BV126" i="15"/>
  <c r="CQ126" i="15"/>
  <c r="BX126" i="15"/>
  <c r="CS126" i="15"/>
  <c r="CP126" i="15"/>
  <c r="BS126" i="15"/>
  <c r="CN126" i="15"/>
  <c r="BU126" i="15"/>
  <c r="CW126" i="15"/>
  <c r="BR126" i="15"/>
  <c r="BV190" i="15"/>
  <c r="CQ190" i="15"/>
  <c r="BX190" i="15"/>
  <c r="CS190" i="15"/>
  <c r="BS190" i="15"/>
  <c r="CN190" i="15"/>
  <c r="BY190" i="15"/>
  <c r="BU190" i="15"/>
  <c r="CP190" i="15"/>
  <c r="BW190" i="15"/>
  <c r="CY190" i="15"/>
  <c r="CR190" i="15"/>
  <c r="CW190" i="15"/>
  <c r="BR190" i="15"/>
  <c r="CT190" i="15"/>
  <c r="CA190" i="15"/>
  <c r="BT190" i="15"/>
  <c r="CV190" i="15"/>
  <c r="CO190" i="15"/>
  <c r="BW254" i="15"/>
  <c r="CY254" i="15"/>
  <c r="CR254" i="15"/>
  <c r="BY254" i="15"/>
  <c r="CT254" i="15"/>
  <c r="CA254" i="15"/>
  <c r="BT254" i="15"/>
  <c r="CV254" i="15"/>
  <c r="CO254" i="15"/>
  <c r="BV254" i="15"/>
  <c r="CQ254" i="15"/>
  <c r="BX254" i="15"/>
  <c r="CS254" i="15"/>
  <c r="CP254" i="15"/>
  <c r="BS254" i="15"/>
  <c r="CN254" i="15"/>
  <c r="BU254" i="15"/>
  <c r="CW254" i="15"/>
  <c r="BR254" i="15"/>
  <c r="BR318" i="15"/>
  <c r="CT318" i="15"/>
  <c r="CA318" i="15"/>
  <c r="BT318" i="15"/>
  <c r="CN318" i="15"/>
  <c r="CS318" i="15"/>
  <c r="CQ318" i="15"/>
  <c r="CV318" i="15"/>
  <c r="BU318" i="15"/>
  <c r="CW318" i="15"/>
  <c r="BS318" i="15"/>
  <c r="BX318" i="15"/>
  <c r="BY318" i="15"/>
  <c r="BW318" i="15"/>
  <c r="CY318" i="15"/>
  <c r="CA390" i="15"/>
  <c r="BT390" i="15"/>
  <c r="CV390" i="15"/>
  <c r="CQ390" i="15"/>
  <c r="BX390" i="15"/>
  <c r="CS390" i="15"/>
  <c r="CT390" i="15"/>
  <c r="BS390" i="15"/>
  <c r="CN390" i="15"/>
  <c r="BU390" i="15"/>
  <c r="CW390" i="15"/>
  <c r="BR390" i="15"/>
  <c r="BW390" i="15"/>
  <c r="CY390" i="15"/>
  <c r="BY390" i="15"/>
  <c r="CA462" i="15"/>
  <c r="BU462" i="15"/>
  <c r="CW462" i="15"/>
  <c r="CT462" i="15"/>
  <c r="CV462" i="15"/>
  <c r="CQ462" i="15"/>
  <c r="BY462" i="15"/>
  <c r="BS462" i="15"/>
  <c r="BX462" i="15"/>
  <c r="BR462" i="15"/>
  <c r="BT462" i="15"/>
  <c r="BW462" i="15"/>
  <c r="CY462" i="15"/>
  <c r="CS462" i="15"/>
  <c r="CN462" i="15"/>
  <c r="CA526" i="15"/>
  <c r="CN526" i="15"/>
  <c r="BR526" i="15"/>
  <c r="CQ526" i="15"/>
  <c r="CT526" i="15"/>
  <c r="CS526" i="15"/>
  <c r="BS526" i="15"/>
  <c r="BT526" i="15"/>
  <c r="CV526" i="15"/>
  <c r="BU526" i="15"/>
  <c r="CW526" i="15"/>
  <c r="BW526" i="15"/>
  <c r="CY526" i="15"/>
  <c r="BX526" i="15"/>
  <c r="BY526" i="15"/>
  <c r="CA590" i="15"/>
  <c r="CV590" i="15"/>
  <c r="BT590" i="15"/>
  <c r="BY590" i="15"/>
  <c r="CQ590" i="15"/>
  <c r="BR590" i="15"/>
  <c r="BX590" i="15"/>
  <c r="BS590" i="15"/>
  <c r="CN590" i="15"/>
  <c r="CT590" i="15"/>
  <c r="CS590" i="15"/>
  <c r="BW590" i="15"/>
  <c r="CY590" i="15"/>
  <c r="BU590" i="15"/>
  <c r="CW590" i="15"/>
  <c r="CA433" i="15"/>
  <c r="BT433" i="15"/>
  <c r="CV433" i="15"/>
  <c r="CQ433" i="15"/>
  <c r="BX433" i="15"/>
  <c r="CS433" i="15"/>
  <c r="BR433" i="15"/>
  <c r="BS433" i="15"/>
  <c r="CN433" i="15"/>
  <c r="BU433" i="15"/>
  <c r="CW433" i="15"/>
  <c r="CT433" i="15"/>
  <c r="BW433" i="15"/>
  <c r="CY433" i="15"/>
  <c r="BY433" i="15"/>
  <c r="BR71" i="15"/>
  <c r="CT71" i="15"/>
  <c r="CA71" i="15"/>
  <c r="BT71" i="15"/>
  <c r="CN71" i="15"/>
  <c r="CS71" i="15"/>
  <c r="CQ71" i="15"/>
  <c r="CV71" i="15"/>
  <c r="BU71" i="15"/>
  <c r="CW71" i="15"/>
  <c r="BS71" i="15"/>
  <c r="BX71" i="15"/>
  <c r="BY71" i="15"/>
  <c r="BW71" i="15"/>
  <c r="CY71" i="15"/>
  <c r="CQ135" i="15"/>
  <c r="BS135" i="15"/>
  <c r="BW135" i="15"/>
  <c r="BT135" i="15"/>
  <c r="CV135" i="15"/>
  <c r="BR135" i="15"/>
  <c r="CA135" i="15"/>
  <c r="BX135" i="15"/>
  <c r="CS135" i="15"/>
  <c r="CT135" i="15"/>
  <c r="CN135" i="15"/>
  <c r="BU135" i="15"/>
  <c r="CW135" i="15"/>
  <c r="CY135" i="15"/>
  <c r="BY135" i="15"/>
  <c r="CQ199" i="15"/>
  <c r="BX199" i="15"/>
  <c r="CS199" i="15"/>
  <c r="CT199" i="15"/>
  <c r="BS199" i="15"/>
  <c r="CN199" i="15"/>
  <c r="BU199" i="15"/>
  <c r="CW199" i="15"/>
  <c r="BW199" i="15"/>
  <c r="CA199" i="15"/>
  <c r="CV199" i="15"/>
  <c r="BR199" i="15"/>
  <c r="CY199" i="15"/>
  <c r="BY199" i="15"/>
  <c r="BT199" i="15"/>
  <c r="CQ263" i="15"/>
  <c r="BX263" i="15"/>
  <c r="CS263" i="15"/>
  <c r="CT263" i="15"/>
  <c r="BS263" i="15"/>
  <c r="CN263" i="15"/>
  <c r="BU263" i="15"/>
  <c r="CW263" i="15"/>
  <c r="BW263" i="15"/>
  <c r="CA263" i="15"/>
  <c r="CV263" i="15"/>
  <c r="BR263" i="15"/>
  <c r="CY263" i="15"/>
  <c r="BY263" i="15"/>
  <c r="BT263" i="15"/>
  <c r="BW455" i="15"/>
  <c r="CY455" i="15"/>
  <c r="CR455" i="15"/>
  <c r="BY455" i="15"/>
  <c r="CT455" i="15"/>
  <c r="CA455" i="15"/>
  <c r="BT455" i="15"/>
  <c r="CV455" i="15"/>
  <c r="CO455" i="15"/>
  <c r="CP455" i="15"/>
  <c r="BV455" i="15"/>
  <c r="CQ455" i="15"/>
  <c r="BX455" i="15"/>
  <c r="CS455" i="15"/>
  <c r="BS455" i="15"/>
  <c r="CN455" i="15"/>
  <c r="BU455" i="15"/>
  <c r="CW455" i="15"/>
  <c r="BR455" i="15"/>
  <c r="CA535" i="15"/>
  <c r="BR535" i="15"/>
  <c r="CN535" i="15"/>
  <c r="CQ535" i="15"/>
  <c r="CS535" i="15"/>
  <c r="CT535" i="15"/>
  <c r="BS535" i="15"/>
  <c r="BT535" i="15"/>
  <c r="CV535" i="15"/>
  <c r="BU535" i="15"/>
  <c r="CW535" i="15"/>
  <c r="BW535" i="15"/>
  <c r="BY535" i="15"/>
  <c r="CY535" i="15"/>
  <c r="BX535" i="15"/>
  <c r="BW549" i="15"/>
  <c r="CY549" i="15"/>
  <c r="BX549" i="15"/>
  <c r="BY549" i="15"/>
  <c r="CA549" i="15"/>
  <c r="BR549" i="15"/>
  <c r="CN549" i="15"/>
  <c r="CO549" i="15"/>
  <c r="BV549" i="15"/>
  <c r="CQ549" i="15"/>
  <c r="CP549" i="15"/>
  <c r="CR549" i="15"/>
  <c r="CS549" i="15"/>
  <c r="CT549" i="15"/>
  <c r="BS549" i="15"/>
  <c r="BT549" i="15"/>
  <c r="CV549" i="15"/>
  <c r="BU549" i="15"/>
  <c r="CW549" i="15"/>
  <c r="BX48" i="15"/>
  <c r="CS48" i="15"/>
  <c r="BV48" i="15"/>
  <c r="CY48" i="15"/>
  <c r="CN48" i="15"/>
  <c r="BU48" i="15"/>
  <c r="CW48" i="15"/>
  <c r="BS48" i="15"/>
  <c r="CA48" i="15"/>
  <c r="CR48" i="15"/>
  <c r="BY48" i="15"/>
  <c r="CP48" i="15"/>
  <c r="CQ48" i="15"/>
  <c r="BT48" i="15"/>
  <c r="CV48" i="15"/>
  <c r="CO48" i="15"/>
  <c r="BR48" i="15"/>
  <c r="CT48" i="15"/>
  <c r="BW48" i="15"/>
  <c r="BW112" i="15"/>
  <c r="CY112" i="15"/>
  <c r="CR112" i="15"/>
  <c r="BY112" i="15"/>
  <c r="CT112" i="15"/>
  <c r="CA112" i="15"/>
  <c r="BT112" i="15"/>
  <c r="CV112" i="15"/>
  <c r="CO112" i="15"/>
  <c r="BV112" i="15"/>
  <c r="CQ112" i="15"/>
  <c r="BX112" i="15"/>
  <c r="CS112" i="15"/>
  <c r="CP112" i="15"/>
  <c r="BS112" i="15"/>
  <c r="CN112" i="15"/>
  <c r="BU112" i="15"/>
  <c r="CW112" i="15"/>
  <c r="BR112" i="15"/>
  <c r="BV176" i="15"/>
  <c r="CQ176" i="15"/>
  <c r="BX176" i="15"/>
  <c r="CS176" i="15"/>
  <c r="BS176" i="15"/>
  <c r="CN176" i="15"/>
  <c r="BY176" i="15"/>
  <c r="BU176" i="15"/>
  <c r="CP176" i="15"/>
  <c r="BW176" i="15"/>
  <c r="CY176" i="15"/>
  <c r="CR176" i="15"/>
  <c r="CW176" i="15"/>
  <c r="BR176" i="15"/>
  <c r="CT176" i="15"/>
  <c r="CA176" i="15"/>
  <c r="BT176" i="15"/>
  <c r="CV176" i="15"/>
  <c r="CO176" i="15"/>
  <c r="BW240" i="15"/>
  <c r="CY240" i="15"/>
  <c r="CR240" i="15"/>
  <c r="BY240" i="15"/>
  <c r="CT240" i="15"/>
  <c r="CA240" i="15"/>
  <c r="BT240" i="15"/>
  <c r="CV240" i="15"/>
  <c r="CO240" i="15"/>
  <c r="CQ240" i="15"/>
  <c r="BX240" i="15"/>
  <c r="CS240" i="15"/>
  <c r="CP240" i="15"/>
  <c r="BV240" i="15"/>
  <c r="BS240" i="15"/>
  <c r="CN240" i="15"/>
  <c r="BU240" i="15"/>
  <c r="CW240" i="15"/>
  <c r="BR240" i="15"/>
  <c r="BR304" i="15"/>
  <c r="CT304" i="15"/>
  <c r="CA304" i="15"/>
  <c r="BT304" i="15"/>
  <c r="CN304" i="15"/>
  <c r="CS304" i="15"/>
  <c r="CQ304" i="15"/>
  <c r="CV304" i="15"/>
  <c r="BU304" i="15"/>
  <c r="CW304" i="15"/>
  <c r="BS304" i="15"/>
  <c r="BX304" i="15"/>
  <c r="BW304" i="15"/>
  <c r="BY304" i="15"/>
  <c r="CY304" i="15"/>
  <c r="BY368" i="15"/>
  <c r="CP368" i="15"/>
  <c r="BW368" i="15"/>
  <c r="CY368" i="15"/>
  <c r="CO368" i="15"/>
  <c r="BR368" i="15"/>
  <c r="CT368" i="15"/>
  <c r="CA368" i="15"/>
  <c r="BT368" i="15"/>
  <c r="CN368" i="15"/>
  <c r="CS368" i="15"/>
  <c r="BV368" i="15"/>
  <c r="CQ368" i="15"/>
  <c r="CV368" i="15"/>
  <c r="CR368" i="15"/>
  <c r="BU368" i="15"/>
  <c r="CW368" i="15"/>
  <c r="BS368" i="15"/>
  <c r="BX368" i="15"/>
  <c r="BW432" i="15"/>
  <c r="CY432" i="15"/>
  <c r="CR432" i="15"/>
  <c r="BY432" i="15"/>
  <c r="CA432" i="15"/>
  <c r="BT432" i="15"/>
  <c r="CV432" i="15"/>
  <c r="CO432" i="15"/>
  <c r="BV432" i="15"/>
  <c r="CP432" i="15"/>
  <c r="CQ432" i="15"/>
  <c r="BX432" i="15"/>
  <c r="CS432" i="15"/>
  <c r="CT432" i="15"/>
  <c r="BS432" i="15"/>
  <c r="CN432" i="15"/>
  <c r="BU432" i="15"/>
  <c r="CW432" i="15"/>
  <c r="BR432" i="15"/>
  <c r="BW496" i="15"/>
  <c r="CY496" i="15"/>
  <c r="BX496" i="15"/>
  <c r="BY496" i="15"/>
  <c r="CA496" i="15"/>
  <c r="BV496" i="15"/>
  <c r="CN496" i="15"/>
  <c r="BR496" i="15"/>
  <c r="CO496" i="15"/>
  <c r="CQ496" i="15"/>
  <c r="CT496" i="15"/>
  <c r="CR496" i="15"/>
  <c r="CP496" i="15"/>
  <c r="CS496" i="15"/>
  <c r="BS496" i="15"/>
  <c r="BT496" i="15"/>
  <c r="CV496" i="15"/>
  <c r="BU496" i="15"/>
  <c r="CW496" i="15"/>
  <c r="CA560" i="15"/>
  <c r="CN560" i="15"/>
  <c r="BR560" i="15"/>
  <c r="CQ560" i="15"/>
  <c r="CS560" i="15"/>
  <c r="CT560" i="15"/>
  <c r="BS560" i="15"/>
  <c r="BT560" i="15"/>
  <c r="CV560" i="15"/>
  <c r="BU560" i="15"/>
  <c r="CW560" i="15"/>
  <c r="BW560" i="15"/>
  <c r="BY560" i="15"/>
  <c r="CY560" i="15"/>
  <c r="BX560" i="15"/>
  <c r="BW497" i="15"/>
  <c r="CY497" i="15"/>
  <c r="BX497" i="15"/>
  <c r="BY497" i="15"/>
  <c r="CA497" i="15"/>
  <c r="BV497" i="15"/>
  <c r="CN497" i="15"/>
  <c r="BR497" i="15"/>
  <c r="CO497" i="15"/>
  <c r="CQ497" i="15"/>
  <c r="CT497" i="15"/>
  <c r="CR497" i="15"/>
  <c r="CP497" i="15"/>
  <c r="CS497" i="15"/>
  <c r="BS497" i="15"/>
  <c r="BT497" i="15"/>
  <c r="CV497" i="15"/>
  <c r="BU497" i="15"/>
  <c r="CW497" i="15"/>
  <c r="BX37" i="15"/>
  <c r="CS37" i="15"/>
  <c r="BV37" i="15"/>
  <c r="CN37" i="15"/>
  <c r="BU37" i="15"/>
  <c r="CW37" i="15"/>
  <c r="CA37" i="15"/>
  <c r="BW37" i="15"/>
  <c r="CR37" i="15"/>
  <c r="BY37" i="15"/>
  <c r="CP37" i="15"/>
  <c r="CQ37" i="15"/>
  <c r="CY37" i="15"/>
  <c r="BT37" i="15"/>
  <c r="CV37" i="15"/>
  <c r="CO37" i="15"/>
  <c r="BR37" i="15"/>
  <c r="CT37" i="15"/>
  <c r="BS37" i="15"/>
  <c r="BW101" i="15"/>
  <c r="CY101" i="15"/>
  <c r="CR101" i="15"/>
  <c r="BY101" i="15"/>
  <c r="CA101" i="15"/>
  <c r="BT101" i="15"/>
  <c r="CV101" i="15"/>
  <c r="CO101" i="15"/>
  <c r="BR101" i="15"/>
  <c r="CQ101" i="15"/>
  <c r="BX101" i="15"/>
  <c r="CS101" i="15"/>
  <c r="CT101" i="15"/>
  <c r="CP101" i="15"/>
  <c r="BS101" i="15"/>
  <c r="CN101" i="15"/>
  <c r="BU101" i="15"/>
  <c r="CW101" i="15"/>
  <c r="BV101" i="15"/>
  <c r="BV165" i="15"/>
  <c r="CQ165" i="15"/>
  <c r="BX165" i="15"/>
  <c r="BY165" i="15"/>
  <c r="BS165" i="15"/>
  <c r="CN165" i="15"/>
  <c r="CS165" i="15"/>
  <c r="CP165" i="15"/>
  <c r="BW165" i="15"/>
  <c r="CY165" i="15"/>
  <c r="CR165" i="15"/>
  <c r="BU165" i="15"/>
  <c r="CO165" i="15"/>
  <c r="BR165" i="15"/>
  <c r="CT165" i="15"/>
  <c r="CA165" i="15"/>
  <c r="BT165" i="15"/>
  <c r="CV165" i="15"/>
  <c r="CW165" i="15"/>
  <c r="CA229" i="15"/>
  <c r="BT229" i="15"/>
  <c r="CV229" i="15"/>
  <c r="BR229" i="15"/>
  <c r="CQ229" i="15"/>
  <c r="BX229" i="15"/>
  <c r="CS229" i="15"/>
  <c r="CT229" i="15"/>
  <c r="BS229" i="15"/>
  <c r="CN229" i="15"/>
  <c r="BU229" i="15"/>
  <c r="CW229" i="15"/>
  <c r="BY229" i="15"/>
  <c r="BW229" i="15"/>
  <c r="CY229" i="15"/>
  <c r="BR293" i="15"/>
  <c r="CT293" i="15"/>
  <c r="CA293" i="15"/>
  <c r="CN293" i="15"/>
  <c r="CS293" i="15"/>
  <c r="CQ293" i="15"/>
  <c r="BX293" i="15"/>
  <c r="BU293" i="15"/>
  <c r="CW293" i="15"/>
  <c r="BS293" i="15"/>
  <c r="BT293" i="15"/>
  <c r="BW293" i="15"/>
  <c r="BY293" i="15"/>
  <c r="CY293" i="15"/>
  <c r="CV293" i="15"/>
  <c r="BY22" i="15"/>
  <c r="CP22" i="15"/>
  <c r="BW22" i="15"/>
  <c r="CY22" i="15"/>
  <c r="CV22" i="15"/>
  <c r="CO22" i="15"/>
  <c r="BR22" i="15"/>
  <c r="CT22" i="15"/>
  <c r="CA22" i="15"/>
  <c r="CN22" i="15"/>
  <c r="BX22" i="15"/>
  <c r="CS22" i="15"/>
  <c r="BV22" i="15"/>
  <c r="CQ22" i="15"/>
  <c r="CR22" i="15"/>
  <c r="BU22" i="15"/>
  <c r="CW22" i="15"/>
  <c r="BS22" i="15"/>
  <c r="BT22" i="15"/>
  <c r="CN34" i="15"/>
  <c r="BU34" i="15"/>
  <c r="CW34" i="15"/>
  <c r="BS34" i="15"/>
  <c r="CA34" i="15"/>
  <c r="BY34" i="15"/>
  <c r="CQ34" i="15"/>
  <c r="BT34" i="15"/>
  <c r="CV34" i="15"/>
  <c r="BR34" i="15"/>
  <c r="CT34" i="15"/>
  <c r="BW34" i="15"/>
  <c r="BX34" i="15"/>
  <c r="CY34" i="15"/>
  <c r="CS34" i="15"/>
  <c r="BW98" i="15"/>
  <c r="CY98" i="15"/>
  <c r="CR98" i="15"/>
  <c r="BY98" i="15"/>
  <c r="CP98" i="15"/>
  <c r="CA98" i="15"/>
  <c r="BT98" i="15"/>
  <c r="CV98" i="15"/>
  <c r="CO98" i="15"/>
  <c r="BV98" i="15"/>
  <c r="BR98" i="15"/>
  <c r="CQ98" i="15"/>
  <c r="BX98" i="15"/>
  <c r="CS98" i="15"/>
  <c r="CT98" i="15"/>
  <c r="BS98" i="15"/>
  <c r="CN98" i="15"/>
  <c r="BU98" i="15"/>
  <c r="CW98" i="15"/>
  <c r="BV162" i="15"/>
  <c r="CQ162" i="15"/>
  <c r="BX162" i="15"/>
  <c r="CS162" i="15"/>
  <c r="BS162" i="15"/>
  <c r="CN162" i="15"/>
  <c r="BY162" i="15"/>
  <c r="CW162" i="15"/>
  <c r="CP162" i="15"/>
  <c r="BW162" i="15"/>
  <c r="CY162" i="15"/>
  <c r="CR162" i="15"/>
  <c r="BU162" i="15"/>
  <c r="BR162" i="15"/>
  <c r="CT162" i="15"/>
  <c r="CA162" i="15"/>
  <c r="BT162" i="15"/>
  <c r="CV162" i="15"/>
  <c r="CO162" i="15"/>
  <c r="BW226" i="15"/>
  <c r="CY226" i="15"/>
  <c r="CR226" i="15"/>
  <c r="BY226" i="15"/>
  <c r="CT226" i="15"/>
  <c r="CA226" i="15"/>
  <c r="BT226" i="15"/>
  <c r="CV226" i="15"/>
  <c r="CO226" i="15"/>
  <c r="BV226" i="15"/>
  <c r="CQ226" i="15"/>
  <c r="BX226" i="15"/>
  <c r="CS226" i="15"/>
  <c r="CP226" i="15"/>
  <c r="BS226" i="15"/>
  <c r="CN226" i="15"/>
  <c r="BU226" i="15"/>
  <c r="CW226" i="15"/>
  <c r="BR226" i="15"/>
  <c r="BW290" i="15"/>
  <c r="CY290" i="15"/>
  <c r="CR290" i="15"/>
  <c r="BY290" i="15"/>
  <c r="CT290" i="15"/>
  <c r="CA290" i="15"/>
  <c r="BT290" i="15"/>
  <c r="CV290" i="15"/>
  <c r="CO290" i="15"/>
  <c r="BV290" i="15"/>
  <c r="CQ290" i="15"/>
  <c r="BX290" i="15"/>
  <c r="CS290" i="15"/>
  <c r="CP290" i="15"/>
  <c r="BS290" i="15"/>
  <c r="CN290" i="15"/>
  <c r="BU290" i="15"/>
  <c r="CW290" i="15"/>
  <c r="BR290" i="15"/>
  <c r="BW418" i="15"/>
  <c r="CY418" i="15"/>
  <c r="CR418" i="15"/>
  <c r="BY418" i="15"/>
  <c r="CT418" i="15"/>
  <c r="CA418" i="15"/>
  <c r="BT418" i="15"/>
  <c r="CV418" i="15"/>
  <c r="CO418" i="15"/>
  <c r="BV418" i="15"/>
  <c r="CP418" i="15"/>
  <c r="BU418" i="15"/>
  <c r="BX418" i="15"/>
  <c r="CS418" i="15"/>
  <c r="BR418" i="15"/>
  <c r="BS418" i="15"/>
  <c r="CN418" i="15"/>
  <c r="CW418" i="15"/>
  <c r="CQ418" i="15"/>
  <c r="BW482" i="15"/>
  <c r="CY482" i="15"/>
  <c r="BT482" i="15"/>
  <c r="CV482" i="15"/>
  <c r="BY482" i="15"/>
  <c r="CA482" i="15"/>
  <c r="BV482" i="15"/>
  <c r="BX482" i="15"/>
  <c r="CO482" i="15"/>
  <c r="BR482" i="15"/>
  <c r="CR482" i="15"/>
  <c r="CW482" i="15"/>
  <c r="CP482" i="15"/>
  <c r="CT482" i="15"/>
  <c r="BS482" i="15"/>
  <c r="BU482" i="15"/>
  <c r="CQ482" i="15"/>
  <c r="CN482" i="15"/>
  <c r="CS482" i="15"/>
  <c r="BW546" i="15"/>
  <c r="CY546" i="15"/>
  <c r="BX546" i="15"/>
  <c r="BY546" i="15"/>
  <c r="CA546" i="15"/>
  <c r="CN546" i="15"/>
  <c r="BR546" i="15"/>
  <c r="CQ546" i="15"/>
  <c r="CT546" i="15"/>
  <c r="CS546" i="15"/>
  <c r="CW546" i="15"/>
  <c r="BT546" i="15"/>
  <c r="CV546" i="15"/>
  <c r="BS546" i="15"/>
  <c r="BU546" i="15"/>
  <c r="BW523" i="15"/>
  <c r="CY523" i="15"/>
  <c r="BX523" i="15"/>
  <c r="BY523" i="15"/>
  <c r="CA523" i="15"/>
  <c r="CN523" i="15"/>
  <c r="BR523" i="15"/>
  <c r="CQ523" i="15"/>
  <c r="CT523" i="15"/>
  <c r="CS523" i="15"/>
  <c r="CW523" i="15"/>
  <c r="BT523" i="15"/>
  <c r="CV523" i="15"/>
  <c r="BS523" i="15"/>
  <c r="BU523" i="15"/>
  <c r="BW481" i="15"/>
  <c r="CY481" i="15"/>
  <c r="BX481" i="15"/>
  <c r="BY481" i="15"/>
  <c r="CA481" i="15"/>
  <c r="CN481" i="15"/>
  <c r="BR481" i="15"/>
  <c r="CQ481" i="15"/>
  <c r="CS481" i="15"/>
  <c r="CT481" i="15"/>
  <c r="CW481" i="15"/>
  <c r="BT481" i="15"/>
  <c r="CV481" i="15"/>
  <c r="BS481" i="15"/>
  <c r="BU481" i="15"/>
  <c r="BX35" i="15"/>
  <c r="CS35" i="15"/>
  <c r="CN35" i="15"/>
  <c r="BU35" i="15"/>
  <c r="CW35" i="15"/>
  <c r="CA35" i="15"/>
  <c r="BW35" i="15"/>
  <c r="BY35" i="15"/>
  <c r="CQ35" i="15"/>
  <c r="CY35" i="15"/>
  <c r="CV35" i="15"/>
  <c r="BS35" i="15"/>
  <c r="BR35" i="15"/>
  <c r="BT35" i="15"/>
  <c r="CT35" i="15"/>
  <c r="BX99" i="15"/>
  <c r="CS99" i="15"/>
  <c r="CQ99" i="15"/>
  <c r="CT99" i="15"/>
  <c r="CN99" i="15"/>
  <c r="BU99" i="15"/>
  <c r="CW99" i="15"/>
  <c r="CY99" i="15"/>
  <c r="BS99" i="15"/>
  <c r="BY99" i="15"/>
  <c r="BR99" i="15"/>
  <c r="CA99" i="15"/>
  <c r="BT99" i="15"/>
  <c r="CV99" i="15"/>
  <c r="BW99" i="15"/>
  <c r="BV163" i="15"/>
  <c r="CQ163" i="15"/>
  <c r="BX163" i="15"/>
  <c r="BY163" i="15"/>
  <c r="BS163" i="15"/>
  <c r="CN163" i="15"/>
  <c r="CS163" i="15"/>
  <c r="CT163" i="15"/>
  <c r="BT163" i="15"/>
  <c r="CW163" i="15"/>
  <c r="BW163" i="15"/>
  <c r="CR163" i="15"/>
  <c r="CO163" i="15"/>
  <c r="BR163" i="15"/>
  <c r="CA163" i="15"/>
  <c r="CV163" i="15"/>
  <c r="CP163" i="15"/>
  <c r="CY163" i="15"/>
  <c r="BU163" i="15"/>
  <c r="BW227" i="15"/>
  <c r="CY227" i="15"/>
  <c r="CR227" i="15"/>
  <c r="BY227" i="15"/>
  <c r="CA227" i="15"/>
  <c r="BT227" i="15"/>
  <c r="CV227" i="15"/>
  <c r="CO227" i="15"/>
  <c r="BR227" i="15"/>
  <c r="BU227" i="15"/>
  <c r="BV227" i="15"/>
  <c r="BX227" i="15"/>
  <c r="CS227" i="15"/>
  <c r="CP227" i="15"/>
  <c r="BS227" i="15"/>
  <c r="CN227" i="15"/>
  <c r="CW227" i="15"/>
  <c r="CQ227" i="15"/>
  <c r="CT227" i="15"/>
  <c r="BW291" i="15"/>
  <c r="BT291" i="15"/>
  <c r="CV291" i="15"/>
  <c r="CO291" i="15"/>
  <c r="BR291" i="15"/>
  <c r="CA291" i="15"/>
  <c r="BX291" i="15"/>
  <c r="CS291" i="15"/>
  <c r="CT291" i="15"/>
  <c r="CY291" i="15"/>
  <c r="BY291" i="15"/>
  <c r="CN291" i="15"/>
  <c r="CW291" i="15"/>
  <c r="CP291" i="15"/>
  <c r="BS291" i="15"/>
  <c r="CR291" i="15"/>
  <c r="CQ291" i="15"/>
  <c r="BU291" i="15"/>
  <c r="BV291" i="15"/>
  <c r="BY355" i="15"/>
  <c r="BW355" i="15"/>
  <c r="CY355" i="15"/>
  <c r="CV355" i="15"/>
  <c r="BR355" i="15"/>
  <c r="CT355" i="15"/>
  <c r="CA355" i="15"/>
  <c r="CN355" i="15"/>
  <c r="BX355" i="15"/>
  <c r="CS355" i="15"/>
  <c r="CQ355" i="15"/>
  <c r="BU355" i="15"/>
  <c r="CW355" i="15"/>
  <c r="BS355" i="15"/>
  <c r="BT355" i="15"/>
  <c r="BW419" i="15"/>
  <c r="CY419" i="15"/>
  <c r="BY419" i="15"/>
  <c r="CA419" i="15"/>
  <c r="BT419" i="15"/>
  <c r="CV419" i="15"/>
  <c r="CQ419" i="15"/>
  <c r="BX419" i="15"/>
  <c r="CS419" i="15"/>
  <c r="BR419" i="15"/>
  <c r="BS419" i="15"/>
  <c r="CN419" i="15"/>
  <c r="BU419" i="15"/>
  <c r="CW419" i="15"/>
  <c r="CT419" i="15"/>
  <c r="BW483" i="15"/>
  <c r="CY483" i="15"/>
  <c r="BX483" i="15"/>
  <c r="BY483" i="15"/>
  <c r="CA483" i="15"/>
  <c r="CN483" i="15"/>
  <c r="BR483" i="15"/>
  <c r="CQ483" i="15"/>
  <c r="CS483" i="15"/>
  <c r="CT483" i="15"/>
  <c r="BS483" i="15"/>
  <c r="BT483" i="15"/>
  <c r="CV483" i="15"/>
  <c r="BU483" i="15"/>
  <c r="CW483" i="15"/>
  <c r="BW595" i="15"/>
  <c r="CY595" i="15"/>
  <c r="BV595" i="15"/>
  <c r="BY595" i="15"/>
  <c r="CA595" i="15"/>
  <c r="BX595" i="15"/>
  <c r="CT595" i="15"/>
  <c r="CO595" i="15"/>
  <c r="BR595" i="15"/>
  <c r="CR595" i="15"/>
  <c r="CW595" i="15"/>
  <c r="CN595" i="15"/>
  <c r="CP595" i="15"/>
  <c r="BS595" i="15"/>
  <c r="CV595" i="15"/>
  <c r="BU595" i="15"/>
  <c r="CQ595" i="15"/>
  <c r="BT595" i="15"/>
  <c r="CS595" i="15"/>
  <c r="BR20" i="15"/>
  <c r="CT20" i="15"/>
  <c r="CA20" i="15"/>
  <c r="BT20" i="15"/>
  <c r="CV20" i="15"/>
  <c r="BU20" i="15"/>
  <c r="BV20" i="15"/>
  <c r="CQ20" i="15"/>
  <c r="BX20" i="15"/>
  <c r="CW20" i="15"/>
  <c r="BS20" i="15"/>
  <c r="CN20" i="15"/>
  <c r="CO20" i="15"/>
  <c r="CR20" i="15"/>
  <c r="CP20" i="15"/>
  <c r="CS20" i="15"/>
  <c r="BW20" i="15"/>
  <c r="BY20" i="15"/>
  <c r="CY20" i="15"/>
  <c r="BS84" i="15"/>
  <c r="CN84" i="15"/>
  <c r="BU84" i="15"/>
  <c r="CW84" i="15"/>
  <c r="BW84" i="15"/>
  <c r="CY84" i="15"/>
  <c r="CR84" i="15"/>
  <c r="BY84" i="15"/>
  <c r="CA84" i="15"/>
  <c r="BT84" i="15"/>
  <c r="CV84" i="15"/>
  <c r="CO84" i="15"/>
  <c r="BV84" i="15"/>
  <c r="CT84" i="15"/>
  <c r="CS84" i="15"/>
  <c r="CQ84" i="15"/>
  <c r="BX84" i="15"/>
  <c r="BR84" i="15"/>
  <c r="BS148" i="15"/>
  <c r="CN148" i="15"/>
  <c r="BU148" i="15"/>
  <c r="CW148" i="15"/>
  <c r="BR148" i="15"/>
  <c r="BW148" i="15"/>
  <c r="CY148" i="15"/>
  <c r="CR148" i="15"/>
  <c r="BY148" i="15"/>
  <c r="CT148" i="15"/>
  <c r="CA148" i="15"/>
  <c r="BT148" i="15"/>
  <c r="CV148" i="15"/>
  <c r="CO148" i="15"/>
  <c r="BV148" i="15"/>
  <c r="BX148" i="15"/>
  <c r="CS148" i="15"/>
  <c r="CQ148" i="15"/>
  <c r="CP148" i="15"/>
  <c r="CQ212" i="15"/>
  <c r="BX212" i="15"/>
  <c r="CS212" i="15"/>
  <c r="CP212" i="15"/>
  <c r="BS212" i="15"/>
  <c r="CN212" i="15"/>
  <c r="BU212" i="15"/>
  <c r="CW212" i="15"/>
  <c r="BR212" i="15"/>
  <c r="BW212" i="15"/>
  <c r="CY212" i="15"/>
  <c r="CR212" i="15"/>
  <c r="BY212" i="15"/>
  <c r="CT212" i="15"/>
  <c r="CA212" i="15"/>
  <c r="BT212" i="15"/>
  <c r="CV212" i="15"/>
  <c r="CO212" i="15"/>
  <c r="BV212" i="15"/>
  <c r="CQ276" i="15"/>
  <c r="BX276" i="15"/>
  <c r="CS276" i="15"/>
  <c r="CP276" i="15"/>
  <c r="BS276" i="15"/>
  <c r="CN276" i="15"/>
  <c r="BU276" i="15"/>
  <c r="CW276" i="15"/>
  <c r="BR276" i="15"/>
  <c r="BW276" i="15"/>
  <c r="CY276" i="15"/>
  <c r="CR276" i="15"/>
  <c r="BY276" i="15"/>
  <c r="CT276" i="15"/>
  <c r="CA276" i="15"/>
  <c r="BT276" i="15"/>
  <c r="CV276" i="15"/>
  <c r="CO276" i="15"/>
  <c r="BV276" i="15"/>
  <c r="CS340" i="15"/>
  <c r="BV340" i="15"/>
  <c r="CQ340" i="15"/>
  <c r="CV340" i="15"/>
  <c r="CR340" i="15"/>
  <c r="BU340" i="15"/>
  <c r="CW340" i="15"/>
  <c r="BS340" i="15"/>
  <c r="BX340" i="15"/>
  <c r="BY340" i="15"/>
  <c r="BW340" i="15"/>
  <c r="CY340" i="15"/>
  <c r="CO340" i="15"/>
  <c r="BR340" i="15"/>
  <c r="CT340" i="15"/>
  <c r="CA340" i="15"/>
  <c r="BT340" i="15"/>
  <c r="CN340" i="15"/>
  <c r="CQ404" i="15"/>
  <c r="BX404" i="15"/>
  <c r="CS404" i="15"/>
  <c r="CT404" i="15"/>
  <c r="BS404" i="15"/>
  <c r="CN404" i="15"/>
  <c r="BU404" i="15"/>
  <c r="CW404" i="15"/>
  <c r="BW404" i="15"/>
  <c r="CY404" i="15"/>
  <c r="CR404" i="15"/>
  <c r="BY404" i="15"/>
  <c r="BR404" i="15"/>
  <c r="CA404" i="15"/>
  <c r="BT404" i="15"/>
  <c r="CV404" i="15"/>
  <c r="CO404" i="15"/>
  <c r="BV404" i="15"/>
  <c r="BW468" i="15"/>
  <c r="CY468" i="15"/>
  <c r="BX468" i="15"/>
  <c r="BY468" i="15"/>
  <c r="CA468" i="15"/>
  <c r="BR468" i="15"/>
  <c r="CN468" i="15"/>
  <c r="CQ468" i="15"/>
  <c r="CT468" i="15"/>
  <c r="CS468" i="15"/>
  <c r="BS468" i="15"/>
  <c r="BT468" i="15"/>
  <c r="CV468" i="15"/>
  <c r="BU468" i="15"/>
  <c r="CW468" i="15"/>
  <c r="BW532" i="15"/>
  <c r="CY532" i="15"/>
  <c r="BX532" i="15"/>
  <c r="BY532" i="15"/>
  <c r="CA532" i="15"/>
  <c r="CN532" i="15"/>
  <c r="BR532" i="15"/>
  <c r="CQ532" i="15"/>
  <c r="CT532" i="15"/>
  <c r="CS532" i="15"/>
  <c r="BS532" i="15"/>
  <c r="BT532" i="15"/>
  <c r="CV532" i="15"/>
  <c r="BU532" i="15"/>
  <c r="CW532" i="15"/>
  <c r="BW596" i="15"/>
  <c r="CY596" i="15"/>
  <c r="BY596" i="15"/>
  <c r="CA596" i="15"/>
  <c r="BT596" i="15"/>
  <c r="BR596" i="15"/>
  <c r="CQ596" i="15"/>
  <c r="CN596" i="15"/>
  <c r="BX596" i="15"/>
  <c r="CS596" i="15"/>
  <c r="CT596" i="15"/>
  <c r="CV596" i="15"/>
  <c r="BS596" i="15"/>
  <c r="BU596" i="15"/>
  <c r="CW596" i="15"/>
  <c r="CQ577" i="15"/>
  <c r="CP577" i="15"/>
  <c r="CR577" i="15"/>
  <c r="CS577" i="15"/>
  <c r="CT577" i="15"/>
  <c r="BS577" i="15"/>
  <c r="BT577" i="15"/>
  <c r="CV577" i="15"/>
  <c r="BU577" i="15"/>
  <c r="CW577" i="15"/>
  <c r="BW577" i="15"/>
  <c r="CY577" i="15"/>
  <c r="BX577" i="15"/>
  <c r="BY577" i="15"/>
  <c r="CA577" i="15"/>
  <c r="BV577" i="15"/>
  <c r="CN577" i="15"/>
  <c r="CO577" i="15"/>
  <c r="BR577" i="15"/>
  <c r="CS65" i="15"/>
  <c r="BV65" i="15"/>
  <c r="CQ65" i="15"/>
  <c r="CV65" i="15"/>
  <c r="CR65" i="15"/>
  <c r="BU65" i="15"/>
  <c r="CW65" i="15"/>
  <c r="BS65" i="15"/>
  <c r="BX65" i="15"/>
  <c r="BY65" i="15"/>
  <c r="BW65" i="15"/>
  <c r="CY65" i="15"/>
  <c r="CO65" i="15"/>
  <c r="BR65" i="15"/>
  <c r="CT65" i="15"/>
  <c r="CA65" i="15"/>
  <c r="BT65" i="15"/>
  <c r="CN65" i="15"/>
  <c r="CQ129" i="15"/>
  <c r="BX129" i="15"/>
  <c r="CS129" i="15"/>
  <c r="CT129" i="15"/>
  <c r="CP129" i="15"/>
  <c r="BS129" i="15"/>
  <c r="CN129" i="15"/>
  <c r="BU129" i="15"/>
  <c r="CW129" i="15"/>
  <c r="BV129" i="15"/>
  <c r="BW129" i="15"/>
  <c r="CY129" i="15"/>
  <c r="CR129" i="15"/>
  <c r="BY129" i="15"/>
  <c r="CA129" i="15"/>
  <c r="BT129" i="15"/>
  <c r="CV129" i="15"/>
  <c r="CO129" i="15"/>
  <c r="BR129" i="15"/>
  <c r="BW193" i="15"/>
  <c r="BX193" i="15"/>
  <c r="BR193" i="15"/>
  <c r="BU193" i="15"/>
  <c r="CA193" i="15"/>
  <c r="CN193" i="15"/>
  <c r="BY193" i="15"/>
  <c r="CW193" i="15"/>
  <c r="CQ193" i="15"/>
  <c r="CS193" i="15"/>
  <c r="CT193" i="15"/>
  <c r="BS193" i="15"/>
  <c r="CY193" i="15"/>
  <c r="BT193" i="15"/>
  <c r="CV193" i="15"/>
  <c r="BW257" i="15"/>
  <c r="CY257" i="15"/>
  <c r="BY257" i="15"/>
  <c r="CA257" i="15"/>
  <c r="BT257" i="15"/>
  <c r="CV257" i="15"/>
  <c r="BR257" i="15"/>
  <c r="CQ257" i="15"/>
  <c r="BX257" i="15"/>
  <c r="CS257" i="15"/>
  <c r="CT257" i="15"/>
  <c r="BS257" i="15"/>
  <c r="CW257" i="15"/>
  <c r="CN257" i="15"/>
  <c r="BU257" i="15"/>
  <c r="BY321" i="15"/>
  <c r="BW321" i="15"/>
  <c r="CY321" i="15"/>
  <c r="CV321" i="15"/>
  <c r="BR321" i="15"/>
  <c r="CT321" i="15"/>
  <c r="CA321" i="15"/>
  <c r="CN321" i="15"/>
  <c r="BX321" i="15"/>
  <c r="CS321" i="15"/>
  <c r="CQ321" i="15"/>
  <c r="BU321" i="15"/>
  <c r="CW321" i="15"/>
  <c r="BT321" i="15"/>
  <c r="BS321" i="15"/>
  <c r="CA554" i="15"/>
  <c r="BR554" i="15"/>
  <c r="CN554" i="15"/>
  <c r="BZ554" i="15"/>
  <c r="CS554" i="15"/>
  <c r="CP554" i="15"/>
  <c r="CQ554" i="15"/>
  <c r="CT554" i="15"/>
  <c r="CR554" i="15"/>
  <c r="BU554" i="15"/>
  <c r="CW554" i="15"/>
  <c r="CA107" i="15"/>
  <c r="BT107" i="15"/>
  <c r="CV107" i="15"/>
  <c r="CO107" i="15"/>
  <c r="BR107" i="15"/>
  <c r="BZ107" i="15"/>
  <c r="CQ107" i="15"/>
  <c r="BX107" i="15"/>
  <c r="CS107" i="15"/>
  <c r="CT107" i="15"/>
  <c r="CP107" i="15"/>
  <c r="CO299" i="15"/>
  <c r="BR299" i="15"/>
  <c r="CT299" i="15"/>
  <c r="CA299" i="15"/>
  <c r="CN299" i="15"/>
  <c r="BX299" i="15"/>
  <c r="CS299" i="15"/>
  <c r="BV299" i="15"/>
  <c r="CQ299" i="15"/>
  <c r="CR299" i="15"/>
  <c r="CA543" i="15"/>
  <c r="BR543" i="15"/>
  <c r="CN543" i="15"/>
  <c r="BV543" i="15"/>
  <c r="CO543" i="15"/>
  <c r="BZ543" i="15"/>
  <c r="CQ543" i="15"/>
  <c r="CP543" i="15"/>
  <c r="CR543" i="15"/>
  <c r="CS543" i="15"/>
  <c r="CT543" i="15"/>
  <c r="CA108" i="15"/>
  <c r="BT108" i="15"/>
  <c r="CV108" i="15"/>
  <c r="CO108" i="15"/>
  <c r="BZ108" i="15"/>
  <c r="BV108" i="15"/>
  <c r="CQ108" i="15"/>
  <c r="BX108" i="15"/>
  <c r="CS108" i="15"/>
  <c r="CP108" i="15"/>
  <c r="BW508" i="15"/>
  <c r="CY508" i="15"/>
  <c r="BX508" i="15"/>
  <c r="CO508" i="15"/>
  <c r="BR508" i="15"/>
  <c r="CA508" i="15"/>
  <c r="BV508" i="15"/>
  <c r="CN508" i="15"/>
  <c r="BZ508" i="15"/>
  <c r="CS508" i="15"/>
  <c r="CP508" i="15"/>
  <c r="CQ508" i="15"/>
  <c r="CT508" i="15"/>
  <c r="CR508" i="15"/>
  <c r="BU508" i="15"/>
  <c r="CW508" i="15"/>
  <c r="BS508" i="15"/>
  <c r="CU508" i="15"/>
  <c r="BT508" i="15"/>
  <c r="CV508" i="15"/>
  <c r="BY508" i="15"/>
  <c r="BX41" i="15"/>
  <c r="CS41" i="15"/>
  <c r="BV41" i="15"/>
  <c r="CU41" i="15"/>
  <c r="CN41" i="15"/>
  <c r="BU41" i="15"/>
  <c r="CW41" i="15"/>
  <c r="BZ41" i="15"/>
  <c r="CA41" i="15"/>
  <c r="BW41" i="15"/>
  <c r="CR41" i="15"/>
  <c r="BY41" i="15"/>
  <c r="CP41" i="15"/>
  <c r="CQ41" i="15"/>
  <c r="CY41" i="15"/>
  <c r="BT41" i="15"/>
  <c r="CV41" i="15"/>
  <c r="CO41" i="15"/>
  <c r="BR41" i="15"/>
  <c r="CT41" i="15"/>
  <c r="BS41" i="15"/>
  <c r="BW265" i="15"/>
  <c r="CY265" i="15"/>
  <c r="CR265" i="15"/>
  <c r="BY265" i="15"/>
  <c r="CA265" i="15"/>
  <c r="BT265" i="15"/>
  <c r="CV265" i="15"/>
  <c r="CO265" i="15"/>
  <c r="BR265" i="15"/>
  <c r="BZ265" i="15"/>
  <c r="CQ265" i="15"/>
  <c r="BX265" i="15"/>
  <c r="CS265" i="15"/>
  <c r="CT265" i="15"/>
  <c r="CP265" i="15"/>
  <c r="BS265" i="15"/>
  <c r="CU265" i="15"/>
  <c r="CN265" i="15"/>
  <c r="BU265" i="15"/>
  <c r="CW265" i="15"/>
  <c r="BV265" i="15"/>
  <c r="CA495" i="15"/>
  <c r="BV495" i="15"/>
  <c r="CN495" i="15"/>
  <c r="BR495" i="15"/>
  <c r="CO495" i="15"/>
  <c r="BZ495" i="15"/>
  <c r="CQ495" i="15"/>
  <c r="CT495" i="15"/>
  <c r="CR495" i="15"/>
  <c r="CP495" i="15"/>
  <c r="CS495" i="15"/>
  <c r="CO75" i="15"/>
  <c r="BR75" i="15"/>
  <c r="CT75" i="15"/>
  <c r="CA75" i="15"/>
  <c r="BT75" i="15"/>
  <c r="CN75" i="15"/>
  <c r="CS75" i="15"/>
  <c r="BV75" i="15"/>
  <c r="CQ75" i="15"/>
  <c r="CV75" i="15"/>
  <c r="CR75" i="15"/>
  <c r="CA283" i="15"/>
  <c r="BT283" i="15"/>
  <c r="CV283" i="15"/>
  <c r="CO283" i="15"/>
  <c r="BR283" i="15"/>
  <c r="BZ283" i="15"/>
  <c r="CQ283" i="15"/>
  <c r="BX283" i="15"/>
  <c r="CS283" i="15"/>
  <c r="CT283" i="15"/>
  <c r="CP283" i="15"/>
  <c r="CA459" i="15"/>
  <c r="BT459" i="15"/>
  <c r="CV459" i="15"/>
  <c r="CO459" i="15"/>
  <c r="CP459" i="15"/>
  <c r="BV459" i="15"/>
  <c r="CQ459" i="15"/>
  <c r="BX459" i="15"/>
  <c r="CS459" i="15"/>
  <c r="BZ459" i="15"/>
  <c r="CO76" i="15"/>
  <c r="BR76" i="15"/>
  <c r="CT76" i="15"/>
  <c r="CA76" i="15"/>
  <c r="CN76" i="15"/>
  <c r="CS76" i="15"/>
  <c r="BV76" i="15"/>
  <c r="CQ76" i="15"/>
  <c r="CR76" i="15"/>
  <c r="BX76" i="15"/>
  <c r="BW252" i="15"/>
  <c r="CY252" i="15"/>
  <c r="CR252" i="15"/>
  <c r="BY252" i="15"/>
  <c r="CT252" i="15"/>
  <c r="CA252" i="15"/>
  <c r="BT252" i="15"/>
  <c r="CV252" i="15"/>
  <c r="CO252" i="15"/>
  <c r="BZ252" i="15"/>
  <c r="BV252" i="15"/>
  <c r="CQ252" i="15"/>
  <c r="BX252" i="15"/>
  <c r="CS252" i="15"/>
  <c r="CP252" i="15"/>
  <c r="BW476" i="15"/>
  <c r="CY476" i="15"/>
  <c r="BT476" i="15"/>
  <c r="CV476" i="15"/>
  <c r="BY476" i="15"/>
  <c r="CA476" i="15"/>
  <c r="BR476" i="15"/>
  <c r="BX476" i="15"/>
  <c r="CO476" i="15"/>
  <c r="BV476" i="15"/>
  <c r="CQ476" i="15"/>
  <c r="CP476" i="15"/>
  <c r="CN476" i="15"/>
  <c r="BZ476" i="15"/>
  <c r="CS476" i="15"/>
  <c r="CT476" i="15"/>
  <c r="BS476" i="15"/>
  <c r="CU476" i="15"/>
  <c r="CR476" i="15"/>
  <c r="BU476" i="15"/>
  <c r="CW476" i="15"/>
  <c r="BV9" i="15"/>
  <c r="CQ9" i="15"/>
  <c r="BX9" i="15"/>
  <c r="BZ9" i="15"/>
  <c r="BS9" i="15"/>
  <c r="CU9" i="15"/>
  <c r="CN9" i="15"/>
  <c r="BU9" i="15"/>
  <c r="CO9" i="15"/>
  <c r="CP9" i="15"/>
  <c r="BW9" i="15"/>
  <c r="CY9" i="15"/>
  <c r="CR9" i="15"/>
  <c r="CW9" i="15"/>
  <c r="CS9" i="15"/>
  <c r="BR9" i="15"/>
  <c r="CT9" i="15"/>
  <c r="CA9" i="15"/>
  <c r="BT9" i="15"/>
  <c r="CV9" i="15"/>
  <c r="BY9" i="15"/>
  <c r="BW201" i="15"/>
  <c r="CY201" i="15"/>
  <c r="CR201" i="15"/>
  <c r="BY201" i="15"/>
  <c r="CA201" i="15"/>
  <c r="BT201" i="15"/>
  <c r="CV201" i="15"/>
  <c r="CO201" i="15"/>
  <c r="BR201" i="15"/>
  <c r="BZ201" i="15"/>
  <c r="CQ201" i="15"/>
  <c r="BX201" i="15"/>
  <c r="CS201" i="15"/>
  <c r="CT201" i="15"/>
  <c r="CP201" i="15"/>
  <c r="BS201" i="15"/>
  <c r="CU201" i="15"/>
  <c r="CN201" i="15"/>
  <c r="BU201" i="15"/>
  <c r="CW201" i="15"/>
  <c r="BV201" i="15"/>
  <c r="BU14" i="15"/>
  <c r="CV14" i="15"/>
  <c r="BT14" i="15"/>
  <c r="CA14" i="15"/>
  <c r="CT14" i="15"/>
  <c r="BW46" i="15"/>
  <c r="CT46" i="15"/>
  <c r="BR46" i="15"/>
  <c r="CO46" i="15"/>
  <c r="CV46" i="15"/>
  <c r="BT70" i="15"/>
  <c r="CU70" i="15"/>
  <c r="BS70" i="15"/>
  <c r="BZ70" i="15"/>
  <c r="CW70" i="15"/>
  <c r="BZ86" i="15"/>
  <c r="CW86" i="15"/>
  <c r="BU86" i="15"/>
  <c r="CN86" i="15"/>
  <c r="CU86" i="15"/>
  <c r="BR102" i="15"/>
  <c r="CW102" i="15"/>
  <c r="BU102" i="15"/>
  <c r="CN102" i="15"/>
  <c r="CU102" i="15"/>
  <c r="BR118" i="15"/>
  <c r="CW118" i="15"/>
  <c r="BU118" i="15"/>
  <c r="CN118" i="15"/>
  <c r="CU118" i="15"/>
  <c r="BR134" i="15"/>
  <c r="CW134" i="15"/>
  <c r="BU134" i="15"/>
  <c r="CN134" i="15"/>
  <c r="CU134" i="15"/>
  <c r="CO150" i="15"/>
  <c r="CV150" i="15"/>
  <c r="BT150" i="15"/>
  <c r="CA150" i="15"/>
  <c r="CT150" i="15"/>
  <c r="CO166" i="15"/>
  <c r="CV166" i="15"/>
  <c r="BT166" i="15"/>
  <c r="CA166" i="15"/>
  <c r="CT166" i="15"/>
  <c r="CO182" i="15"/>
  <c r="CV182" i="15"/>
  <c r="BT182" i="15"/>
  <c r="CA182" i="15"/>
  <c r="CT182" i="15"/>
  <c r="BR198" i="15"/>
  <c r="CW198" i="15"/>
  <c r="BU198" i="15"/>
  <c r="CN198" i="15"/>
  <c r="CU198" i="15"/>
  <c r="BR214" i="15"/>
  <c r="CW214" i="15"/>
  <c r="BU214" i="15"/>
  <c r="CN214" i="15"/>
  <c r="CU214" i="15"/>
  <c r="BR230" i="15"/>
  <c r="CW230" i="15"/>
  <c r="BU230" i="15"/>
  <c r="CN230" i="15"/>
  <c r="CU230" i="15"/>
  <c r="BR246" i="15"/>
  <c r="CW246" i="15"/>
  <c r="BU246" i="15"/>
  <c r="CN246" i="15"/>
  <c r="CU246" i="15"/>
  <c r="BR262" i="15"/>
  <c r="CW262" i="15"/>
  <c r="BU262" i="15"/>
  <c r="CN262" i="15"/>
  <c r="CU262" i="15"/>
  <c r="BR278" i="15"/>
  <c r="CW278" i="15"/>
  <c r="BU278" i="15"/>
  <c r="CN278" i="15"/>
  <c r="CU278" i="15"/>
  <c r="BX294" i="15"/>
  <c r="CU294" i="15"/>
  <c r="BS294" i="15"/>
  <c r="BZ294" i="15"/>
  <c r="CW294" i="15"/>
  <c r="BX310" i="15"/>
  <c r="CU310" i="15"/>
  <c r="BS310" i="15"/>
  <c r="BZ310" i="15"/>
  <c r="CW310" i="15"/>
  <c r="BX326" i="15"/>
  <c r="CU326" i="15"/>
  <c r="BS326" i="15"/>
  <c r="BZ326" i="15"/>
  <c r="CW326" i="15"/>
  <c r="BX342" i="15"/>
  <c r="CU342" i="15"/>
  <c r="BS342" i="15"/>
  <c r="BZ342" i="15"/>
  <c r="CW342" i="15"/>
  <c r="BX358" i="15"/>
  <c r="CU358" i="15"/>
  <c r="BS358" i="15"/>
  <c r="BZ358" i="15"/>
  <c r="CW358" i="15"/>
  <c r="CT374" i="15"/>
  <c r="CR374" i="15"/>
  <c r="BV374" i="15"/>
  <c r="CA374" i="15"/>
  <c r="CW374" i="15"/>
  <c r="BZ406" i="15"/>
  <c r="CW406" i="15"/>
  <c r="BU406" i="15"/>
  <c r="CN406" i="15"/>
  <c r="CU406" i="15"/>
  <c r="BZ438" i="15"/>
  <c r="CW438" i="15"/>
  <c r="BU438" i="15"/>
  <c r="CN438" i="15"/>
  <c r="CU438" i="15"/>
  <c r="BR454" i="15"/>
  <c r="CW454" i="15"/>
  <c r="BU454" i="15"/>
  <c r="CN454" i="15"/>
  <c r="CU454" i="15"/>
  <c r="BY470" i="15"/>
  <c r="CV470" i="15"/>
  <c r="BT470" i="15"/>
  <c r="CU470" i="15"/>
  <c r="CW486" i="15"/>
  <c r="BU486" i="15"/>
  <c r="CV486" i="15"/>
  <c r="BT486" i="15"/>
  <c r="CU486" i="15"/>
  <c r="CW502" i="15"/>
  <c r="BU502" i="15"/>
  <c r="CR502" i="15"/>
  <c r="CU502" i="15"/>
  <c r="BY518" i="15"/>
  <c r="CV518" i="15"/>
  <c r="BT518" i="15"/>
  <c r="CU518" i="15"/>
  <c r="CW534" i="15"/>
  <c r="BU534" i="15"/>
  <c r="CV534" i="15"/>
  <c r="BT534" i="15"/>
  <c r="CU534" i="15"/>
  <c r="CW550" i="15"/>
  <c r="BU550" i="15"/>
  <c r="CV550" i="15"/>
  <c r="BT550" i="15"/>
  <c r="CU550" i="15"/>
  <c r="CW566" i="15"/>
  <c r="BU566" i="15"/>
  <c r="CV566" i="15"/>
  <c r="BT566" i="15"/>
  <c r="CU566" i="15"/>
  <c r="CW582" i="15"/>
  <c r="BU582" i="15"/>
  <c r="CR582" i="15"/>
  <c r="CU582" i="15"/>
  <c r="CW598" i="15"/>
  <c r="BU598" i="15"/>
  <c r="CR598" i="15"/>
  <c r="CV598" i="15"/>
  <c r="CU598" i="15"/>
  <c r="CW531" i="15"/>
  <c r="BU531" i="15"/>
  <c r="CV531" i="15"/>
  <c r="BT531" i="15"/>
  <c r="CU531" i="15"/>
  <c r="CW559" i="15"/>
  <c r="BU559" i="15"/>
  <c r="CV559" i="15"/>
  <c r="BT559" i="15"/>
  <c r="CU559" i="15"/>
  <c r="BY591" i="15"/>
  <c r="CR591" i="15"/>
  <c r="CU591" i="15"/>
  <c r="CT453" i="15"/>
  <c r="CW453" i="15"/>
  <c r="BU453" i="15"/>
  <c r="CN453" i="15"/>
  <c r="CU453" i="15"/>
  <c r="CW493" i="15"/>
  <c r="BU493" i="15"/>
  <c r="CV493" i="15"/>
  <c r="BT493" i="15"/>
  <c r="CU493" i="15"/>
  <c r="CW541" i="15"/>
  <c r="BU541" i="15"/>
  <c r="CV541" i="15"/>
  <c r="BT541" i="15"/>
  <c r="CU541" i="15"/>
  <c r="CW597" i="15"/>
  <c r="BU597" i="15"/>
  <c r="BX597" i="15"/>
  <c r="CR597" i="15"/>
  <c r="CU597" i="15"/>
  <c r="BY15" i="15"/>
  <c r="CV15" i="15"/>
  <c r="BT15" i="15"/>
  <c r="CA15" i="15"/>
  <c r="CT15" i="15"/>
  <c r="CN31" i="15"/>
  <c r="BT31" i="15"/>
  <c r="CA31" i="15"/>
  <c r="CT31" i="15"/>
  <c r="BR31" i="15"/>
  <c r="BS47" i="15"/>
  <c r="CT47" i="15"/>
  <c r="BR47" i="15"/>
  <c r="CO47" i="15"/>
  <c r="CV47" i="15"/>
  <c r="BX63" i="15"/>
  <c r="CU63" i="15"/>
  <c r="BS63" i="15"/>
  <c r="BZ63" i="15"/>
  <c r="CW63" i="15"/>
  <c r="CT79" i="15"/>
  <c r="CW79" i="15"/>
  <c r="BU79" i="15"/>
  <c r="CN79" i="15"/>
  <c r="CU79" i="15"/>
  <c r="CT95" i="15"/>
  <c r="CW95" i="15"/>
  <c r="BU95" i="15"/>
  <c r="CN95" i="15"/>
  <c r="CU95" i="15"/>
  <c r="BV111" i="15"/>
  <c r="CW111" i="15"/>
  <c r="BU111" i="15"/>
  <c r="CN111" i="15"/>
  <c r="CU111" i="15"/>
  <c r="BS111" i="15"/>
  <c r="BV127" i="15"/>
  <c r="CW127" i="15"/>
  <c r="BU127" i="15"/>
  <c r="CN127" i="15"/>
  <c r="CU127" i="15"/>
  <c r="BV143" i="15"/>
  <c r="CW143" i="15"/>
  <c r="BU143" i="15"/>
  <c r="CN143" i="15"/>
  <c r="CU143" i="15"/>
  <c r="CW159" i="15"/>
  <c r="CV159" i="15"/>
  <c r="BT159" i="15"/>
  <c r="CA159" i="15"/>
  <c r="CT159" i="15"/>
  <c r="CW175" i="15"/>
  <c r="CV175" i="15"/>
  <c r="BT175" i="15"/>
  <c r="CA175" i="15"/>
  <c r="CT175" i="15"/>
  <c r="CW191" i="15"/>
  <c r="CV191" i="15"/>
  <c r="BT191" i="15"/>
  <c r="CA191" i="15"/>
  <c r="CT191" i="15"/>
  <c r="BR191" i="15"/>
  <c r="BV207" i="15"/>
  <c r="CW207" i="15"/>
  <c r="BU207" i="15"/>
  <c r="CN207" i="15"/>
  <c r="CU207" i="15"/>
  <c r="BV223" i="15"/>
  <c r="CW223" i="15"/>
  <c r="BU223" i="15"/>
  <c r="CN223" i="15"/>
  <c r="CU223" i="15"/>
  <c r="BV239" i="15"/>
  <c r="CW239" i="15"/>
  <c r="BU239" i="15"/>
  <c r="CN239" i="15"/>
  <c r="CU239" i="15"/>
  <c r="BV255" i="15"/>
  <c r="CW255" i="15"/>
  <c r="BU255" i="15"/>
  <c r="CN255" i="15"/>
  <c r="CU255" i="15"/>
  <c r="BV271" i="15"/>
  <c r="CW271" i="15"/>
  <c r="BU271" i="15"/>
  <c r="CN271" i="15"/>
  <c r="CU271" i="15"/>
  <c r="BV287" i="15"/>
  <c r="CW287" i="15"/>
  <c r="BU287" i="15"/>
  <c r="CN287" i="15"/>
  <c r="CU287" i="15"/>
  <c r="BT303" i="15"/>
  <c r="CU303" i="15"/>
  <c r="BS303" i="15"/>
  <c r="BZ303" i="15"/>
  <c r="CW303" i="15"/>
  <c r="BT319" i="15"/>
  <c r="CU319" i="15"/>
  <c r="BS319" i="15"/>
  <c r="BZ319" i="15"/>
  <c r="CW319" i="15"/>
  <c r="BT335" i="15"/>
  <c r="CU335" i="15"/>
  <c r="BS335" i="15"/>
  <c r="BZ335" i="15"/>
  <c r="CW335" i="15"/>
  <c r="BT351" i="15"/>
  <c r="CU351" i="15"/>
  <c r="BS351" i="15"/>
  <c r="BZ351" i="15"/>
  <c r="CW351" i="15"/>
  <c r="BU351" i="15"/>
  <c r="BT367" i="15"/>
  <c r="CU367" i="15"/>
  <c r="BS367" i="15"/>
  <c r="BZ367" i="15"/>
  <c r="CW367" i="15"/>
  <c r="CT383" i="15"/>
  <c r="CW383" i="15"/>
  <c r="BU383" i="15"/>
  <c r="CN383" i="15"/>
  <c r="CU383" i="15"/>
  <c r="CT399" i="15"/>
  <c r="CW399" i="15"/>
  <c r="BU399" i="15"/>
  <c r="CN399" i="15"/>
  <c r="CU399" i="15"/>
  <c r="CT415" i="15"/>
  <c r="CW415" i="15"/>
  <c r="BU415" i="15"/>
  <c r="CN415" i="15"/>
  <c r="CU415" i="15"/>
  <c r="CT431" i="15"/>
  <c r="CW431" i="15"/>
  <c r="BU431" i="15"/>
  <c r="CN431" i="15"/>
  <c r="CU431" i="15"/>
  <c r="BR447" i="15"/>
  <c r="CW447" i="15"/>
  <c r="BU447" i="15"/>
  <c r="CN447" i="15"/>
  <c r="CU447" i="15"/>
  <c r="CN463" i="15"/>
  <c r="BR463" i="15"/>
  <c r="BX463" i="15"/>
  <c r="CO463" i="15"/>
  <c r="CU463" i="15"/>
  <c r="CW479" i="15"/>
  <c r="BU479" i="15"/>
  <c r="CV479" i="15"/>
  <c r="BT479" i="15"/>
  <c r="CU479" i="15"/>
  <c r="CW499" i="15"/>
  <c r="BU499" i="15"/>
  <c r="CV499" i="15"/>
  <c r="BT499" i="15"/>
  <c r="CU499" i="15"/>
  <c r="CW519" i="15"/>
  <c r="BU519" i="15"/>
  <c r="CV519" i="15"/>
  <c r="BT519" i="15"/>
  <c r="CU519" i="15"/>
  <c r="CW555" i="15"/>
  <c r="BU555" i="15"/>
  <c r="CV555" i="15"/>
  <c r="BT555" i="15"/>
  <c r="CU555" i="15"/>
  <c r="CW587" i="15"/>
  <c r="BU587" i="15"/>
  <c r="CV587" i="15"/>
  <c r="BT587" i="15"/>
  <c r="CU587" i="15"/>
  <c r="CW477" i="15"/>
  <c r="BU477" i="15"/>
  <c r="CV477" i="15"/>
  <c r="BT477" i="15"/>
  <c r="CU477" i="15"/>
  <c r="CW525" i="15"/>
  <c r="BU525" i="15"/>
  <c r="CV525" i="15"/>
  <c r="BT525" i="15"/>
  <c r="CU525" i="15"/>
  <c r="CW573" i="15"/>
  <c r="BU573" i="15"/>
  <c r="CV573" i="15"/>
  <c r="BT573" i="15"/>
  <c r="CU573" i="15"/>
  <c r="BU8" i="15"/>
  <c r="CV8" i="15"/>
  <c r="BT8" i="15"/>
  <c r="CA8" i="15"/>
  <c r="CT8" i="15"/>
  <c r="BT24" i="15"/>
  <c r="CU24" i="15"/>
  <c r="BS24" i="15"/>
  <c r="BZ24" i="15"/>
  <c r="CW24" i="15"/>
  <c r="BU24" i="15"/>
  <c r="BW40" i="15"/>
  <c r="CT40" i="15"/>
  <c r="BR40" i="15"/>
  <c r="CO40" i="15"/>
  <c r="CV40" i="15"/>
  <c r="CY56" i="15"/>
  <c r="CN56" i="15"/>
  <c r="CA56" i="15"/>
  <c r="CP56" i="15"/>
  <c r="CW56" i="15"/>
  <c r="BU56" i="15"/>
  <c r="BT72" i="15"/>
  <c r="CU72" i="15"/>
  <c r="BS72" i="15"/>
  <c r="BZ72" i="15"/>
  <c r="CW72" i="15"/>
  <c r="BZ88" i="15"/>
  <c r="CW88" i="15"/>
  <c r="BU88" i="15"/>
  <c r="CN88" i="15"/>
  <c r="CU88" i="15"/>
  <c r="BR104" i="15"/>
  <c r="CW104" i="15"/>
  <c r="BU104" i="15"/>
  <c r="CN104" i="15"/>
  <c r="CU104" i="15"/>
  <c r="BR120" i="15"/>
  <c r="CW120" i="15"/>
  <c r="BU120" i="15"/>
  <c r="CN120" i="15"/>
  <c r="CU120" i="15"/>
  <c r="BR136" i="15"/>
  <c r="CW136" i="15"/>
  <c r="BU136" i="15"/>
  <c r="CN136" i="15"/>
  <c r="CU136" i="15"/>
  <c r="CO152" i="15"/>
  <c r="CV152" i="15"/>
  <c r="BT152" i="15"/>
  <c r="CA152" i="15"/>
  <c r="CT152" i="15"/>
  <c r="BR152" i="15"/>
  <c r="CO168" i="15"/>
  <c r="CV168" i="15"/>
  <c r="BT168" i="15"/>
  <c r="CA168" i="15"/>
  <c r="CT168" i="15"/>
  <c r="CO184" i="15"/>
  <c r="CV184" i="15"/>
  <c r="BT184" i="15"/>
  <c r="CA184" i="15"/>
  <c r="CT184" i="15"/>
  <c r="BR200" i="15"/>
  <c r="CW200" i="15"/>
  <c r="BU200" i="15"/>
  <c r="CN200" i="15"/>
  <c r="CU200" i="15"/>
  <c r="BR216" i="15"/>
  <c r="CW216" i="15"/>
  <c r="BU216" i="15"/>
  <c r="CN216" i="15"/>
  <c r="CU216" i="15"/>
  <c r="BR232" i="15"/>
  <c r="CW232" i="15"/>
  <c r="BU232" i="15"/>
  <c r="CN232" i="15"/>
  <c r="CU232" i="15"/>
  <c r="BR248" i="15"/>
  <c r="CW248" i="15"/>
  <c r="BU248" i="15"/>
  <c r="CN248" i="15"/>
  <c r="CU248" i="15"/>
  <c r="BR264" i="15"/>
  <c r="CW264" i="15"/>
  <c r="BU264" i="15"/>
  <c r="CN264" i="15"/>
  <c r="CU264" i="15"/>
  <c r="BR280" i="15"/>
  <c r="CW280" i="15"/>
  <c r="BU280" i="15"/>
  <c r="CN280" i="15"/>
  <c r="CU280" i="15"/>
  <c r="BX296" i="15"/>
  <c r="CU296" i="15"/>
  <c r="BS296" i="15"/>
  <c r="BZ296" i="15"/>
  <c r="CW296" i="15"/>
  <c r="BX312" i="15"/>
  <c r="CU312" i="15"/>
  <c r="BS312" i="15"/>
  <c r="BZ312" i="15"/>
  <c r="CW312" i="15"/>
  <c r="BX328" i="15"/>
  <c r="CU328" i="15"/>
  <c r="BS328" i="15"/>
  <c r="BZ328" i="15"/>
  <c r="CW328" i="15"/>
  <c r="CT376" i="15"/>
  <c r="CR376" i="15"/>
  <c r="BV376" i="15"/>
  <c r="CA376" i="15"/>
  <c r="CW376" i="15"/>
  <c r="CT392" i="15"/>
  <c r="CW392" i="15"/>
  <c r="BU392" i="15"/>
  <c r="CN392" i="15"/>
  <c r="CU392" i="15"/>
  <c r="BZ408" i="15"/>
  <c r="CW408" i="15"/>
  <c r="BU408" i="15"/>
  <c r="CN408" i="15"/>
  <c r="CU408" i="15"/>
  <c r="BZ424" i="15"/>
  <c r="CW424" i="15"/>
  <c r="BU424" i="15"/>
  <c r="CN424" i="15"/>
  <c r="CU424" i="15"/>
  <c r="BZ440" i="15"/>
  <c r="CW440" i="15"/>
  <c r="BU440" i="15"/>
  <c r="CN440" i="15"/>
  <c r="CU440" i="15"/>
  <c r="BZ456" i="15"/>
  <c r="CW456" i="15"/>
  <c r="BU456" i="15"/>
  <c r="CN456" i="15"/>
  <c r="CU456" i="15"/>
  <c r="CW472" i="15"/>
  <c r="BU472" i="15"/>
  <c r="CV472" i="15"/>
  <c r="BT472" i="15"/>
  <c r="CU472" i="15"/>
  <c r="CW488" i="15"/>
  <c r="BU488" i="15"/>
  <c r="CV488" i="15"/>
  <c r="BT488" i="15"/>
  <c r="CU488" i="15"/>
  <c r="CW504" i="15"/>
  <c r="BU504" i="15"/>
  <c r="CV504" i="15"/>
  <c r="BT504" i="15"/>
  <c r="CU504" i="15"/>
  <c r="CW520" i="15"/>
  <c r="BU520" i="15"/>
  <c r="CR520" i="15"/>
  <c r="CU520" i="15"/>
  <c r="CW536" i="15"/>
  <c r="BU536" i="15"/>
  <c r="CV536" i="15"/>
  <c r="BT536" i="15"/>
  <c r="CU536" i="15"/>
  <c r="CW552" i="15"/>
  <c r="BU552" i="15"/>
  <c r="CV552" i="15"/>
  <c r="BT552" i="15"/>
  <c r="CU552" i="15"/>
  <c r="CW568" i="15"/>
  <c r="BU568" i="15"/>
  <c r="CV568" i="15"/>
  <c r="BT568" i="15"/>
  <c r="CU568" i="15"/>
  <c r="CW584" i="15"/>
  <c r="BU584" i="15"/>
  <c r="CV584" i="15"/>
  <c r="BT584" i="15"/>
  <c r="CU584" i="15"/>
  <c r="BR437" i="15"/>
  <c r="CW437" i="15"/>
  <c r="BU437" i="15"/>
  <c r="CN437" i="15"/>
  <c r="CU437" i="15"/>
  <c r="CW473" i="15"/>
  <c r="BU473" i="15"/>
  <c r="CV473" i="15"/>
  <c r="BT473" i="15"/>
  <c r="CU473" i="15"/>
  <c r="CW521" i="15"/>
  <c r="BU521" i="15"/>
  <c r="CV521" i="15"/>
  <c r="BT521" i="15"/>
  <c r="CU521" i="15"/>
  <c r="CW565" i="15"/>
  <c r="BU565" i="15"/>
  <c r="CV565" i="15"/>
  <c r="BT565" i="15"/>
  <c r="CU565" i="15"/>
  <c r="BY13" i="15"/>
  <c r="CV13" i="15"/>
  <c r="BT13" i="15"/>
  <c r="CA13" i="15"/>
  <c r="CT13" i="15"/>
  <c r="BX29" i="15"/>
  <c r="CU29" i="15"/>
  <c r="BS29" i="15"/>
  <c r="BZ29" i="15"/>
  <c r="CW29" i="15"/>
  <c r="BS45" i="15"/>
  <c r="CT45" i="15"/>
  <c r="BR45" i="15"/>
  <c r="CO45" i="15"/>
  <c r="CV45" i="15"/>
  <c r="BX61" i="15"/>
  <c r="CU61" i="15"/>
  <c r="BS61" i="15"/>
  <c r="BZ61" i="15"/>
  <c r="CW61" i="15"/>
  <c r="CO77" i="15"/>
  <c r="BT77" i="15"/>
  <c r="CA77" i="15"/>
  <c r="CT77" i="15"/>
  <c r="BR77" i="15"/>
  <c r="CT93" i="15"/>
  <c r="CW93" i="15"/>
  <c r="BU93" i="15"/>
  <c r="CN93" i="15"/>
  <c r="CU93" i="15"/>
  <c r="BV109" i="15"/>
  <c r="CW109" i="15"/>
  <c r="BU109" i="15"/>
  <c r="CN109" i="15"/>
  <c r="CU109" i="15"/>
  <c r="BV125" i="15"/>
  <c r="CW125" i="15"/>
  <c r="BU125" i="15"/>
  <c r="CN125" i="15"/>
  <c r="CU125" i="15"/>
  <c r="BV141" i="15"/>
  <c r="CW141" i="15"/>
  <c r="BU141" i="15"/>
  <c r="CN141" i="15"/>
  <c r="CU141" i="15"/>
  <c r="CW157" i="15"/>
  <c r="CV157" i="15"/>
  <c r="BT157" i="15"/>
  <c r="CA157" i="15"/>
  <c r="CT157" i="15"/>
  <c r="CW173" i="15"/>
  <c r="CV173" i="15"/>
  <c r="BT173" i="15"/>
  <c r="CA173" i="15"/>
  <c r="CT173" i="15"/>
  <c r="CW189" i="15"/>
  <c r="CV189" i="15"/>
  <c r="BT189" i="15"/>
  <c r="CA189" i="15"/>
  <c r="CT189" i="15"/>
  <c r="BV205" i="15"/>
  <c r="CW205" i="15"/>
  <c r="BU205" i="15"/>
  <c r="CN205" i="15"/>
  <c r="CU205" i="15"/>
  <c r="BV221" i="15"/>
  <c r="CW221" i="15"/>
  <c r="BU221" i="15"/>
  <c r="CN221" i="15"/>
  <c r="CU221" i="15"/>
  <c r="BV237" i="15"/>
  <c r="CW237" i="15"/>
  <c r="BU237" i="15"/>
  <c r="CN237" i="15"/>
  <c r="CU237" i="15"/>
  <c r="BS237" i="15"/>
  <c r="BV253" i="15"/>
  <c r="CW253" i="15"/>
  <c r="BU253" i="15"/>
  <c r="CN253" i="15"/>
  <c r="CU253" i="15"/>
  <c r="BV269" i="15"/>
  <c r="CW269" i="15"/>
  <c r="BU269" i="15"/>
  <c r="CN269" i="15"/>
  <c r="CU269" i="15"/>
  <c r="BS269" i="15"/>
  <c r="BV285" i="15"/>
  <c r="CW285" i="15"/>
  <c r="BU285" i="15"/>
  <c r="CN285" i="15"/>
  <c r="CU285" i="15"/>
  <c r="BT301" i="15"/>
  <c r="CU301" i="15"/>
  <c r="BS301" i="15"/>
  <c r="BZ301" i="15"/>
  <c r="CW301" i="15"/>
  <c r="BT317" i="15"/>
  <c r="CU317" i="15"/>
  <c r="BS317" i="15"/>
  <c r="BZ317" i="15"/>
  <c r="CW317" i="15"/>
  <c r="BU317" i="15"/>
  <c r="BT333" i="15"/>
  <c r="CU333" i="15"/>
  <c r="BS333" i="15"/>
  <c r="BZ333" i="15"/>
  <c r="CW333" i="15"/>
  <c r="BT349" i="15"/>
  <c r="CU349" i="15"/>
  <c r="BS349" i="15"/>
  <c r="BZ349" i="15"/>
  <c r="CW349" i="15"/>
  <c r="BT365" i="15"/>
  <c r="CU365" i="15"/>
  <c r="BS365" i="15"/>
  <c r="BZ365" i="15"/>
  <c r="CW365" i="15"/>
  <c r="BR381" i="15"/>
  <c r="CW381" i="15"/>
  <c r="BU381" i="15"/>
  <c r="CN381" i="15"/>
  <c r="CU381" i="15"/>
  <c r="BR397" i="15"/>
  <c r="CW397" i="15"/>
  <c r="BU397" i="15"/>
  <c r="CN397" i="15"/>
  <c r="CU397" i="15"/>
  <c r="BW38" i="15"/>
  <c r="CT38" i="15"/>
  <c r="BR38" i="15"/>
  <c r="CO38" i="15"/>
  <c r="CV38" i="15"/>
  <c r="CT382" i="15"/>
  <c r="CW382" i="15"/>
  <c r="BU382" i="15"/>
  <c r="CN382" i="15"/>
  <c r="CU382" i="15"/>
  <c r="BU10" i="15"/>
  <c r="CV10" i="15"/>
  <c r="BT10" i="15"/>
  <c r="CA10" i="15"/>
  <c r="CT10" i="15"/>
  <c r="BT26" i="15"/>
  <c r="CU26" i="15"/>
  <c r="BS26" i="15"/>
  <c r="BZ26" i="15"/>
  <c r="CW26" i="15"/>
  <c r="BW42" i="15"/>
  <c r="CT42" i="15"/>
  <c r="BR42" i="15"/>
  <c r="CO42" i="15"/>
  <c r="CV42" i="15"/>
  <c r="BT58" i="15"/>
  <c r="CU58" i="15"/>
  <c r="BS58" i="15"/>
  <c r="BZ58" i="15"/>
  <c r="CW58" i="15"/>
  <c r="BT74" i="15"/>
  <c r="CU74" i="15"/>
  <c r="BS74" i="15"/>
  <c r="BZ74" i="15"/>
  <c r="CW74" i="15"/>
  <c r="BZ90" i="15"/>
  <c r="CW90" i="15"/>
  <c r="BU90" i="15"/>
  <c r="CN90" i="15"/>
  <c r="CU90" i="15"/>
  <c r="BR106" i="15"/>
  <c r="CW106" i="15"/>
  <c r="BU106" i="15"/>
  <c r="CN106" i="15"/>
  <c r="CU106" i="15"/>
  <c r="BR122" i="15"/>
  <c r="CW122" i="15"/>
  <c r="BU122" i="15"/>
  <c r="CN122" i="15"/>
  <c r="CU122" i="15"/>
  <c r="BR138" i="15"/>
  <c r="CW138" i="15"/>
  <c r="BU138" i="15"/>
  <c r="CN138" i="15"/>
  <c r="CU138" i="15"/>
  <c r="CO154" i="15"/>
  <c r="CV154" i="15"/>
  <c r="BT154" i="15"/>
  <c r="CA154" i="15"/>
  <c r="CT154" i="15"/>
  <c r="CO170" i="15"/>
  <c r="CV170" i="15"/>
  <c r="BT170" i="15"/>
  <c r="CA170" i="15"/>
  <c r="CT170" i="15"/>
  <c r="CO186" i="15"/>
  <c r="CV186" i="15"/>
  <c r="BT186" i="15"/>
  <c r="CA186" i="15"/>
  <c r="CT186" i="15"/>
  <c r="BR202" i="15"/>
  <c r="CW202" i="15"/>
  <c r="BU202" i="15"/>
  <c r="CN202" i="15"/>
  <c r="CU202" i="15"/>
  <c r="BR218" i="15"/>
  <c r="CW218" i="15"/>
  <c r="BU218" i="15"/>
  <c r="CN218" i="15"/>
  <c r="CU218" i="15"/>
  <c r="BR234" i="15"/>
  <c r="CW234" i="15"/>
  <c r="BU234" i="15"/>
  <c r="CN234" i="15"/>
  <c r="CU234" i="15"/>
  <c r="BR250" i="15"/>
  <c r="CW250" i="15"/>
  <c r="BU250" i="15"/>
  <c r="CN250" i="15"/>
  <c r="CU250" i="15"/>
  <c r="BR266" i="15"/>
  <c r="CW266" i="15"/>
  <c r="BU266" i="15"/>
  <c r="CN266" i="15"/>
  <c r="CU266" i="15"/>
  <c r="BR282" i="15"/>
  <c r="CW282" i="15"/>
  <c r="BU282" i="15"/>
  <c r="CN282" i="15"/>
  <c r="CU282" i="15"/>
  <c r="BX298" i="15"/>
  <c r="CU298" i="15"/>
  <c r="BS298" i="15"/>
  <c r="BZ298" i="15"/>
  <c r="CW298" i="15"/>
  <c r="BX314" i="15"/>
  <c r="CU314" i="15"/>
  <c r="BS314" i="15"/>
  <c r="BZ314" i="15"/>
  <c r="CW314" i="15"/>
  <c r="BX330" i="15"/>
  <c r="CU330" i="15"/>
  <c r="BS330" i="15"/>
  <c r="BZ330" i="15"/>
  <c r="CW330" i="15"/>
  <c r="BX346" i="15"/>
  <c r="CU346" i="15"/>
  <c r="BS346" i="15"/>
  <c r="BZ346" i="15"/>
  <c r="CW346" i="15"/>
  <c r="BX362" i="15"/>
  <c r="CU362" i="15"/>
  <c r="BS362" i="15"/>
  <c r="BZ362" i="15"/>
  <c r="CW362" i="15"/>
  <c r="CT378" i="15"/>
  <c r="CW378" i="15"/>
  <c r="BU378" i="15"/>
  <c r="CN378" i="15"/>
  <c r="CU378" i="15"/>
  <c r="BR394" i="15"/>
  <c r="CW394" i="15"/>
  <c r="BU394" i="15"/>
  <c r="CN394" i="15"/>
  <c r="CU394" i="15"/>
  <c r="BZ410" i="15"/>
  <c r="CW410" i="15"/>
  <c r="BU410" i="15"/>
  <c r="CN410" i="15"/>
  <c r="CU410" i="15"/>
  <c r="BZ426" i="15"/>
  <c r="CW426" i="15"/>
  <c r="BU426" i="15"/>
  <c r="CN426" i="15"/>
  <c r="CU426" i="15"/>
  <c r="BZ442" i="15"/>
  <c r="CW442" i="15"/>
  <c r="BU442" i="15"/>
  <c r="CN442" i="15"/>
  <c r="CU442" i="15"/>
  <c r="BZ458" i="15"/>
  <c r="CW458" i="15"/>
  <c r="BU458" i="15"/>
  <c r="CN458" i="15"/>
  <c r="CU458" i="15"/>
  <c r="CW474" i="15"/>
  <c r="BU474" i="15"/>
  <c r="CV474" i="15"/>
  <c r="BT474" i="15"/>
  <c r="CU474" i="15"/>
  <c r="CY490" i="15"/>
  <c r="CY506" i="15"/>
  <c r="CY522" i="15"/>
  <c r="CY538" i="15"/>
  <c r="BV554" i="15"/>
  <c r="CY554" i="15"/>
  <c r="CY570" i="15"/>
  <c r="BR586" i="15"/>
  <c r="BV586" i="15"/>
  <c r="CY586" i="15"/>
  <c r="CY495" i="15"/>
  <c r="CY539" i="15"/>
  <c r="CY567" i="15"/>
  <c r="BZ421" i="15"/>
  <c r="BY421" i="15"/>
  <c r="CY421" i="15"/>
  <c r="CN461" i="15"/>
  <c r="CR461" i="15"/>
  <c r="CY461" i="15"/>
  <c r="CY509" i="15"/>
  <c r="CY553" i="15"/>
  <c r="BX11" i="15"/>
  <c r="BW27" i="15"/>
  <c r="CU43" i="15"/>
  <c r="BV43" i="15"/>
  <c r="BW59" i="15"/>
  <c r="BW75" i="15"/>
  <c r="BV91" i="15"/>
  <c r="BY91" i="15"/>
  <c r="CY91" i="15"/>
  <c r="BY107" i="15"/>
  <c r="CY107" i="15"/>
  <c r="BY123" i="15"/>
  <c r="CY123" i="15"/>
  <c r="BY139" i="15"/>
  <c r="CY139" i="15"/>
  <c r="BY155" i="15"/>
  <c r="BX155" i="15"/>
  <c r="BY171" i="15"/>
  <c r="BX171" i="15"/>
  <c r="BY187" i="15"/>
  <c r="BX187" i="15"/>
  <c r="BY203" i="15"/>
  <c r="CY203" i="15"/>
  <c r="BY219" i="15"/>
  <c r="CY219" i="15"/>
  <c r="BY235" i="15"/>
  <c r="CY235" i="15"/>
  <c r="BY251" i="15"/>
  <c r="CY251" i="15"/>
  <c r="BY267" i="15"/>
  <c r="CY267" i="15"/>
  <c r="BY283" i="15"/>
  <c r="CY283" i="15"/>
  <c r="CV299" i="15"/>
  <c r="BW299" i="15"/>
  <c r="CV315" i="15"/>
  <c r="BW315" i="15"/>
  <c r="CV347" i="15"/>
  <c r="BW347" i="15"/>
  <c r="CV363" i="15"/>
  <c r="BW363" i="15"/>
  <c r="BV379" i="15"/>
  <c r="BY379" i="15"/>
  <c r="CY379" i="15"/>
  <c r="CT395" i="15"/>
  <c r="BY395" i="15"/>
  <c r="CY395" i="15"/>
  <c r="CT411" i="15"/>
  <c r="BY411" i="15"/>
  <c r="CY411" i="15"/>
  <c r="BZ427" i="15"/>
  <c r="BY427" i="15"/>
  <c r="CY427" i="15"/>
  <c r="CT443" i="15"/>
  <c r="BY443" i="15"/>
  <c r="CY443" i="15"/>
  <c r="CT459" i="15"/>
  <c r="BY459" i="15"/>
  <c r="CY459" i="15"/>
  <c r="CY475" i="15"/>
  <c r="CY491" i="15"/>
  <c r="CV511" i="15"/>
  <c r="CY511" i="15"/>
  <c r="CY543" i="15"/>
  <c r="CY579" i="15"/>
  <c r="CY465" i="15"/>
  <c r="CY513" i="15"/>
  <c r="CY561" i="15"/>
  <c r="CW12" i="15"/>
  <c r="BX12" i="15"/>
  <c r="CV28" i="15"/>
  <c r="BW28" i="15"/>
  <c r="CY44" i="15"/>
  <c r="BV44" i="15"/>
  <c r="CV60" i="15"/>
  <c r="BW60" i="15"/>
  <c r="CV76" i="15"/>
  <c r="BW76" i="15"/>
  <c r="CP92" i="15"/>
  <c r="BY92" i="15"/>
  <c r="CY92" i="15"/>
  <c r="CT108" i="15"/>
  <c r="BY108" i="15"/>
  <c r="CY108" i="15"/>
  <c r="CT124" i="15"/>
  <c r="BY124" i="15"/>
  <c r="CY124" i="15"/>
  <c r="CT140" i="15"/>
  <c r="BY140" i="15"/>
  <c r="CY140" i="15"/>
  <c r="CS156" i="15"/>
  <c r="BX156" i="15"/>
  <c r="CS172" i="15"/>
  <c r="BX172" i="15"/>
  <c r="CS188" i="15"/>
  <c r="BX188" i="15"/>
  <c r="CT204" i="15"/>
  <c r="BY204" i="15"/>
  <c r="CY204" i="15"/>
  <c r="CT220" i="15"/>
  <c r="BY220" i="15"/>
  <c r="CY220" i="15"/>
  <c r="BR236" i="15"/>
  <c r="CU236" i="15"/>
  <c r="BU252" i="15"/>
  <c r="BR268" i="15"/>
  <c r="CU268" i="15"/>
  <c r="BU284" i="15"/>
  <c r="BX300" i="15"/>
  <c r="CW300" i="15"/>
  <c r="BS316" i="15"/>
  <c r="CU49" i="15"/>
  <c r="CU161" i="15"/>
  <c r="CU17" i="15"/>
  <c r="CU193" i="15"/>
  <c r="CU321" i="15"/>
  <c r="CU292" i="15"/>
  <c r="CU35" i="15"/>
  <c r="CU257" i="15"/>
  <c r="CU113" i="15"/>
  <c r="CU485" i="15"/>
  <c r="CU564" i="15"/>
  <c r="CU179" i="15"/>
  <c r="CU19" i="15"/>
  <c r="CU353" i="15"/>
  <c r="CU289" i="15"/>
  <c r="CU225" i="15"/>
  <c r="CU81" i="15"/>
  <c r="CU596" i="15"/>
  <c r="CU532" i="15"/>
  <c r="CU500" i="15"/>
  <c r="CU468" i="15"/>
  <c r="CU436" i="15"/>
  <c r="CU388" i="15"/>
  <c r="CU356" i="15"/>
  <c r="CU260" i="15"/>
  <c r="CU228" i="15"/>
  <c r="CU196" i="15"/>
  <c r="CU132" i="15"/>
  <c r="CU527" i="15"/>
  <c r="CU483" i="15"/>
  <c r="CU451" i="15"/>
  <c r="CU419" i="15"/>
  <c r="CU387" i="15"/>
  <c r="CU355" i="15"/>
  <c r="CU323" i="15"/>
  <c r="CU275" i="15"/>
  <c r="CU243" i="15"/>
  <c r="CU211" i="15"/>
  <c r="CU147" i="15"/>
  <c r="CU99" i="15"/>
  <c r="CU481" i="15"/>
  <c r="CU523" i="15"/>
  <c r="CU546" i="15"/>
  <c r="CU67" i="15"/>
  <c r="CU466" i="15"/>
  <c r="CU434" i="15"/>
  <c r="CU402" i="15"/>
  <c r="CU370" i="15"/>
  <c r="CU274" i="15"/>
  <c r="CU242" i="15"/>
  <c r="CU178" i="15"/>
  <c r="CU373" i="15"/>
  <c r="CU192" i="15"/>
  <c r="CU160" i="15"/>
  <c r="CU375" i="15"/>
  <c r="CU583" i="15"/>
  <c r="CU578" i="15"/>
  <c r="CU498" i="15"/>
  <c r="CU34" i="15"/>
  <c r="CU306" i="15"/>
  <c r="CU210" i="15"/>
  <c r="CU146" i="15"/>
  <c r="CU114" i="15"/>
  <c r="CU66" i="15"/>
  <c r="CU62" i="15"/>
  <c r="CU405" i="15"/>
  <c r="CU341" i="15"/>
  <c r="CU293" i="15"/>
  <c r="CU261" i="15"/>
  <c r="CU229" i="15"/>
  <c r="CU197" i="15"/>
  <c r="CU149" i="15"/>
  <c r="CU117" i="15"/>
  <c r="CU85" i="15"/>
  <c r="CU545" i="15"/>
  <c r="CU449" i="15"/>
  <c r="CU560" i="15"/>
  <c r="CU528" i="15"/>
  <c r="CU480" i="15"/>
  <c r="CU448" i="15"/>
  <c r="CU416" i="15"/>
  <c r="CU336" i="15"/>
  <c r="CU304" i="15"/>
  <c r="CU272" i="15"/>
  <c r="CU224" i="15"/>
  <c r="CU128" i="15"/>
  <c r="CU96" i="15"/>
  <c r="CU64" i="15"/>
  <c r="CU32" i="15"/>
  <c r="CU589" i="15"/>
  <c r="CU429" i="15"/>
  <c r="CU535" i="15"/>
  <c r="CU471" i="15"/>
  <c r="CU439" i="15"/>
  <c r="CU407" i="15"/>
  <c r="CU295" i="15"/>
  <c r="CU263" i="15"/>
  <c r="CU231" i="15"/>
  <c r="CU199" i="15"/>
  <c r="CU174" i="15"/>
  <c r="CU53" i="15"/>
  <c r="CU167" i="15"/>
  <c r="CU417" i="15"/>
  <c r="CU337" i="15"/>
  <c r="CU305" i="15"/>
  <c r="CU273" i="15"/>
  <c r="CU241" i="15"/>
  <c r="CU209" i="15"/>
  <c r="CU145" i="15"/>
  <c r="CU129" i="15"/>
  <c r="CU97" i="15"/>
  <c r="CU65" i="15"/>
  <c r="CU577" i="15"/>
  <c r="CU533" i="15"/>
  <c r="CU445" i="15"/>
  <c r="CU580" i="15"/>
  <c r="CU548" i="15"/>
  <c r="CU516" i="15"/>
  <c r="CU484" i="15"/>
  <c r="CU452" i="15"/>
  <c r="CU420" i="15"/>
  <c r="CU404" i="15"/>
  <c r="CU340" i="15"/>
  <c r="CU308" i="15"/>
  <c r="CU276" i="15"/>
  <c r="CU244" i="15"/>
  <c r="CU212" i="15"/>
  <c r="CU148" i="15"/>
  <c r="CU116" i="15"/>
  <c r="CU84" i="15"/>
  <c r="CU68" i="15"/>
  <c r="CU585" i="15"/>
  <c r="CU537" i="15"/>
  <c r="CU489" i="15"/>
  <c r="CU21" i="15"/>
  <c r="CU135" i="15"/>
  <c r="CU103" i="15"/>
  <c r="CU71" i="15"/>
  <c r="CU517" i="15"/>
  <c r="CU433" i="15"/>
  <c r="CU547" i="15"/>
  <c r="CU590" i="15"/>
  <c r="CU558" i="15"/>
  <c r="CU526" i="15"/>
  <c r="CU494" i="15"/>
  <c r="CU462" i="15"/>
  <c r="CU430" i="15"/>
  <c r="CU390" i="15"/>
  <c r="CU350" i="15"/>
  <c r="CU318" i="15"/>
  <c r="CU270" i="15"/>
  <c r="CU238" i="15"/>
  <c r="CU206" i="15"/>
  <c r="CU142" i="15"/>
  <c r="CU110" i="15"/>
  <c r="CU30" i="15"/>
  <c r="CU33" i="15"/>
  <c r="CU51" i="15"/>
  <c r="CU39" i="15"/>
  <c r="CU78" i="15"/>
  <c r="CU177" i="15"/>
  <c r="CU372" i="15"/>
  <c r="CU180" i="15"/>
  <c r="CU164" i="15"/>
  <c r="CU20" i="15"/>
  <c r="CU163" i="15"/>
  <c r="BZ94" i="15"/>
  <c r="CU94" i="15"/>
  <c r="CU126" i="15"/>
  <c r="CU222" i="15"/>
  <c r="CU254" i="15"/>
  <c r="CU286" i="15"/>
  <c r="CU302" i="15"/>
  <c r="BZ302" i="15"/>
  <c r="CU334" i="15"/>
  <c r="BZ334" i="15"/>
  <c r="CU414" i="15"/>
  <c r="BZ446" i="15"/>
  <c r="CU446" i="15"/>
  <c r="CU478" i="15"/>
  <c r="CU510" i="15"/>
  <c r="CU542" i="15"/>
  <c r="CU574" i="15"/>
  <c r="CU515" i="15"/>
  <c r="CU575" i="15"/>
  <c r="CU469" i="15"/>
  <c r="CU569" i="15"/>
  <c r="CU23" i="15"/>
  <c r="BZ23" i="15"/>
  <c r="CU87" i="15"/>
  <c r="CU119" i="15"/>
  <c r="CU215" i="15"/>
  <c r="CU247" i="15"/>
  <c r="CU279" i="15"/>
  <c r="CU311" i="15"/>
  <c r="BZ311" i="15"/>
  <c r="CU343" i="15"/>
  <c r="BZ343" i="15"/>
  <c r="CU359" i="15"/>
  <c r="BZ359" i="15"/>
  <c r="CU423" i="15"/>
  <c r="CU455" i="15"/>
  <c r="CU487" i="15"/>
  <c r="CU507" i="15"/>
  <c r="CU571" i="15"/>
  <c r="CU501" i="15"/>
  <c r="CU549" i="15"/>
  <c r="BZ80" i="15"/>
  <c r="CU80" i="15"/>
  <c r="CU112" i="15"/>
  <c r="CU144" i="15"/>
  <c r="CU208" i="15"/>
  <c r="CU240" i="15"/>
  <c r="CU256" i="15"/>
  <c r="CU288" i="15"/>
  <c r="CU320" i="15"/>
  <c r="BZ320" i="15"/>
  <c r="CU352" i="15"/>
  <c r="BZ352" i="15"/>
  <c r="CU368" i="15"/>
  <c r="BZ368" i="15"/>
  <c r="CU400" i="15"/>
  <c r="CU432" i="15"/>
  <c r="CU464" i="15"/>
  <c r="CU496" i="15"/>
  <c r="CU512" i="15"/>
  <c r="CU544" i="15"/>
  <c r="CU576" i="15"/>
  <c r="CU592" i="15"/>
  <c r="CU497" i="15"/>
  <c r="CU593" i="15"/>
  <c r="CU69" i="15"/>
  <c r="BZ69" i="15"/>
  <c r="CU101" i="15"/>
  <c r="CU133" i="15"/>
  <c r="CU213" i="15"/>
  <c r="CU245" i="15"/>
  <c r="CU277" i="15"/>
  <c r="CU309" i="15"/>
  <c r="BZ309" i="15"/>
  <c r="CU325" i="15"/>
  <c r="BZ325" i="15"/>
  <c r="CU389" i="15"/>
  <c r="CU22" i="15"/>
  <c r="BZ22" i="15"/>
  <c r="CU398" i="15"/>
  <c r="BZ82" i="15"/>
  <c r="CU82" i="15"/>
  <c r="BZ98" i="15"/>
  <c r="CU98" i="15"/>
  <c r="CU130" i="15"/>
  <c r="CU194" i="15"/>
  <c r="CU226" i="15"/>
  <c r="CU258" i="15"/>
  <c r="CU290" i="15"/>
  <c r="CU322" i="15"/>
  <c r="BZ322" i="15"/>
  <c r="BZ441" i="15"/>
  <c r="BZ435" i="15"/>
  <c r="CU36" i="15"/>
  <c r="CU100" i="15"/>
  <c r="CO39" i="15"/>
  <c r="CU54" i="15"/>
  <c r="BZ87" i="15"/>
  <c r="BZ423" i="15"/>
  <c r="BZ455" i="15"/>
  <c r="BZ501" i="15"/>
  <c r="CU48" i="15"/>
  <c r="BZ464" i="15"/>
  <c r="BZ592" i="15"/>
  <c r="BZ389" i="15"/>
  <c r="CU50" i="15"/>
  <c r="CU307" i="15"/>
  <c r="BZ307" i="15"/>
  <c r="CU339" i="15"/>
  <c r="CR71" i="15"/>
  <c r="BZ289" i="15"/>
  <c r="BZ257" i="15"/>
  <c r="BZ225" i="15"/>
  <c r="BZ193" i="15"/>
  <c r="BZ161" i="15"/>
  <c r="BZ113" i="15"/>
  <c r="BZ49" i="15"/>
  <c r="BZ17" i="15"/>
  <c r="BZ485" i="15"/>
  <c r="BZ596" i="15"/>
  <c r="BZ81" i="15"/>
  <c r="BZ353" i="15"/>
  <c r="BZ388" i="15"/>
  <c r="BZ564" i="15"/>
  <c r="BZ532" i="15"/>
  <c r="BZ500" i="15"/>
  <c r="BZ468" i="15"/>
  <c r="BZ292" i="15"/>
  <c r="BZ260" i="15"/>
  <c r="BZ228" i="15"/>
  <c r="BZ196" i="15"/>
  <c r="BZ132" i="15"/>
  <c r="BZ527" i="15"/>
  <c r="BZ483" i="15"/>
  <c r="BZ275" i="15"/>
  <c r="BZ243" i="15"/>
  <c r="BZ211" i="15"/>
  <c r="BZ179" i="15"/>
  <c r="BZ147" i="15"/>
  <c r="BZ35" i="15"/>
  <c r="BZ19" i="15"/>
  <c r="BZ481" i="15"/>
  <c r="BZ583" i="15"/>
  <c r="BZ523" i="15"/>
  <c r="BZ578" i="15"/>
  <c r="BZ546" i="15"/>
  <c r="BZ498" i="15"/>
  <c r="BZ466" i="15"/>
  <c r="BZ274" i="15"/>
  <c r="BZ321" i="15"/>
  <c r="BZ451" i="15"/>
  <c r="BZ419" i="15"/>
  <c r="BZ387" i="15"/>
  <c r="BZ436" i="15"/>
  <c r="BZ356" i="15"/>
  <c r="BZ355" i="15"/>
  <c r="BZ323" i="15"/>
  <c r="BZ370" i="15"/>
  <c r="BZ242" i="15"/>
  <c r="BZ210" i="15"/>
  <c r="BZ178" i="15"/>
  <c r="BZ146" i="15"/>
  <c r="BZ114" i="15"/>
  <c r="BZ34" i="15"/>
  <c r="BZ261" i="15"/>
  <c r="BZ229" i="15"/>
  <c r="BZ197" i="15"/>
  <c r="BZ149" i="15"/>
  <c r="BZ117" i="15"/>
  <c r="BZ53" i="15"/>
  <c r="BZ21" i="15"/>
  <c r="BZ545" i="15"/>
  <c r="BZ560" i="15"/>
  <c r="BZ528" i="15"/>
  <c r="BZ480" i="15"/>
  <c r="BZ272" i="15"/>
  <c r="BZ224" i="15"/>
  <c r="BZ160" i="15"/>
  <c r="BZ128" i="15"/>
  <c r="BZ32" i="15"/>
  <c r="BZ589" i="15"/>
  <c r="BZ535" i="15"/>
  <c r="BZ471" i="15"/>
  <c r="BZ434" i="15"/>
  <c r="BZ402" i="15"/>
  <c r="BZ405" i="15"/>
  <c r="BZ373" i="15"/>
  <c r="BZ85" i="15"/>
  <c r="BZ449" i="15"/>
  <c r="BZ439" i="15"/>
  <c r="BZ407" i="15"/>
  <c r="BZ375" i="15"/>
  <c r="BZ99" i="15"/>
  <c r="BZ67" i="15"/>
  <c r="BZ306" i="15"/>
  <c r="BZ66" i="15"/>
  <c r="BZ62" i="15"/>
  <c r="BZ341" i="15"/>
  <c r="BZ293" i="15"/>
  <c r="BZ448" i="15"/>
  <c r="BZ336" i="15"/>
  <c r="BZ304" i="15"/>
  <c r="BZ96" i="15"/>
  <c r="BZ64" i="15"/>
  <c r="BZ295" i="15"/>
  <c r="BZ192" i="15"/>
  <c r="BZ135" i="15"/>
  <c r="BZ103" i="15"/>
  <c r="BZ39" i="15"/>
  <c r="BZ517" i="15"/>
  <c r="BZ547" i="15"/>
  <c r="BZ558" i="15"/>
  <c r="BZ526" i="15"/>
  <c r="BZ494" i="15"/>
  <c r="BZ270" i="15"/>
  <c r="BZ238" i="15"/>
  <c r="BZ206" i="15"/>
  <c r="BZ174" i="15"/>
  <c r="BZ142" i="15"/>
  <c r="BZ110" i="15"/>
  <c r="BZ97" i="15"/>
  <c r="BZ445" i="15"/>
  <c r="BZ372" i="15"/>
  <c r="BZ416" i="15"/>
  <c r="BZ167" i="15"/>
  <c r="BZ590" i="15"/>
  <c r="BZ337" i="15"/>
  <c r="BZ305" i="15"/>
  <c r="BZ65" i="15"/>
  <c r="BZ420" i="15"/>
  <c r="BZ404" i="15"/>
  <c r="BZ340" i="15"/>
  <c r="BZ308" i="15"/>
  <c r="BZ84" i="15"/>
  <c r="BZ68" i="15"/>
  <c r="BZ71" i="15"/>
  <c r="BZ350" i="15"/>
  <c r="BZ318" i="15"/>
  <c r="BZ30" i="15"/>
  <c r="BZ417" i="15"/>
  <c r="BZ452" i="15"/>
  <c r="BZ291" i="15"/>
  <c r="BZ386" i="15"/>
  <c r="BZ429" i="15"/>
  <c r="BZ263" i="15"/>
  <c r="BZ231" i="15"/>
  <c r="BZ199" i="15"/>
  <c r="BZ433" i="15"/>
  <c r="BZ462" i="15"/>
  <c r="BZ430" i="15"/>
  <c r="BZ390" i="15"/>
  <c r="BZ78" i="15"/>
  <c r="BZ273" i="15"/>
  <c r="BZ241" i="15"/>
  <c r="BZ209" i="15"/>
  <c r="BZ177" i="15"/>
  <c r="BZ145" i="15"/>
  <c r="BZ129" i="15"/>
  <c r="BZ33" i="15"/>
  <c r="BZ577" i="15"/>
  <c r="BZ533" i="15"/>
  <c r="BZ580" i="15"/>
  <c r="BZ548" i="15"/>
  <c r="BZ516" i="15"/>
  <c r="BZ484" i="15"/>
  <c r="BZ276" i="15"/>
  <c r="BZ244" i="15"/>
  <c r="BZ212" i="15"/>
  <c r="BZ180" i="15"/>
  <c r="BZ164" i="15"/>
  <c r="BZ148" i="15"/>
  <c r="BZ116" i="15"/>
  <c r="BZ100" i="15"/>
  <c r="BZ52" i="15"/>
  <c r="BZ36" i="15"/>
  <c r="BZ20" i="15"/>
  <c r="BZ585" i="15"/>
  <c r="BZ537" i="15"/>
  <c r="BZ489" i="15"/>
  <c r="BZ595" i="15"/>
  <c r="BZ563" i="15"/>
  <c r="BZ467" i="15"/>
  <c r="BZ259" i="15"/>
  <c r="BZ227" i="15"/>
  <c r="BZ195" i="15"/>
  <c r="BZ163" i="15"/>
  <c r="BZ131" i="15"/>
  <c r="BZ115" i="15"/>
  <c r="BZ51" i="15"/>
  <c r="BZ581" i="15"/>
  <c r="BZ529" i="15"/>
  <c r="BZ551" i="15"/>
  <c r="BZ594" i="15"/>
  <c r="BZ562" i="15"/>
  <c r="BZ530" i="15"/>
  <c r="BZ514" i="15"/>
  <c r="BZ54" i="15"/>
  <c r="BZ126" i="15"/>
  <c r="CU158" i="15"/>
  <c r="BZ158" i="15"/>
  <c r="CU190" i="15"/>
  <c r="BZ190" i="15"/>
  <c r="BZ222" i="15"/>
  <c r="BZ254" i="15"/>
  <c r="BZ286" i="15"/>
  <c r="BZ478" i="15"/>
  <c r="BZ510" i="15"/>
  <c r="BZ542" i="15"/>
  <c r="BZ574" i="15"/>
  <c r="BZ515" i="15"/>
  <c r="BZ575" i="15"/>
  <c r="BZ469" i="15"/>
  <c r="BZ569" i="15"/>
  <c r="BZ55" i="15"/>
  <c r="BZ119" i="15"/>
  <c r="CU151" i="15"/>
  <c r="BZ151" i="15"/>
  <c r="CU183" i="15"/>
  <c r="BZ183" i="15"/>
  <c r="BZ215" i="15"/>
  <c r="BZ247" i="15"/>
  <c r="BZ279" i="15"/>
  <c r="BZ487" i="15"/>
  <c r="BZ507" i="15"/>
  <c r="BZ571" i="15"/>
  <c r="BZ549" i="15"/>
  <c r="CU16" i="15"/>
  <c r="BZ16" i="15"/>
  <c r="BZ48" i="15"/>
  <c r="BZ112" i="15"/>
  <c r="BZ144" i="15"/>
  <c r="CU176" i="15"/>
  <c r="BZ176" i="15"/>
  <c r="BZ208" i="15"/>
  <c r="BZ240" i="15"/>
  <c r="BZ256" i="15"/>
  <c r="BZ288" i="15"/>
  <c r="BZ496" i="15"/>
  <c r="BZ512" i="15"/>
  <c r="BZ544" i="15"/>
  <c r="BZ576" i="15"/>
  <c r="BZ497" i="15"/>
  <c r="BZ593" i="15"/>
  <c r="BZ37" i="15"/>
  <c r="BZ101" i="15"/>
  <c r="BZ133" i="15"/>
  <c r="CU165" i="15"/>
  <c r="BZ165" i="15"/>
  <c r="CU181" i="15"/>
  <c r="BZ181" i="15"/>
  <c r="BZ213" i="15"/>
  <c r="BZ245" i="15"/>
  <c r="BZ277" i="15"/>
  <c r="CU18" i="15"/>
  <c r="BZ18" i="15"/>
  <c r="BZ50" i="15"/>
  <c r="BZ130" i="15"/>
  <c r="CU162" i="15"/>
  <c r="BZ162" i="15"/>
  <c r="BZ194" i="15"/>
  <c r="BZ226" i="15"/>
  <c r="BZ258" i="15"/>
  <c r="BZ290" i="15"/>
  <c r="BZ482" i="15"/>
  <c r="BZ83" i="15"/>
  <c r="BZ403" i="15"/>
  <c r="BZ503" i="15"/>
  <c r="CU52" i="15"/>
  <c r="BZ414" i="15"/>
  <c r="CU55" i="15"/>
  <c r="BZ400" i="15"/>
  <c r="BZ432" i="15"/>
  <c r="CU37" i="15"/>
  <c r="BZ398" i="15"/>
  <c r="CU386" i="15"/>
  <c r="BZ418" i="15"/>
  <c r="CU418" i="15"/>
  <c r="BZ450" i="15"/>
  <c r="CU450" i="15"/>
  <c r="CU482" i="15"/>
  <c r="CU514" i="15"/>
  <c r="CU530" i="15"/>
  <c r="CU562" i="15"/>
  <c r="CU594" i="15"/>
  <c r="CU551" i="15"/>
  <c r="CU441" i="15"/>
  <c r="CU529" i="15"/>
  <c r="CU581" i="15"/>
  <c r="CU83" i="15"/>
  <c r="CU115" i="15"/>
  <c r="CU131" i="15"/>
  <c r="CU195" i="15"/>
  <c r="CU227" i="15"/>
  <c r="CU259" i="15"/>
  <c r="CU291" i="15"/>
  <c r="CU403" i="15"/>
  <c r="CU435" i="15"/>
  <c r="CU467" i="15"/>
  <c r="CU503" i="15"/>
  <c r="CU563" i="15"/>
  <c r="CU595" i="15"/>
  <c r="CP100" i="15"/>
  <c r="CP404" i="15"/>
  <c r="CP420" i="15"/>
  <c r="CP452" i="15"/>
  <c r="CP445" i="15"/>
  <c r="CP97" i="15"/>
  <c r="CP417" i="15"/>
  <c r="CO417" i="15"/>
  <c r="BV161" i="15"/>
  <c r="BV81" i="15"/>
  <c r="BV49" i="15"/>
  <c r="BV17" i="15"/>
  <c r="BV596" i="15"/>
  <c r="BV485" i="15"/>
  <c r="BV353" i="15"/>
  <c r="BV321" i="15"/>
  <c r="BV193" i="15"/>
  <c r="BV500" i="15"/>
  <c r="BV451" i="15"/>
  <c r="BV419" i="15"/>
  <c r="BV387" i="15"/>
  <c r="BV179" i="15"/>
  <c r="BV35" i="15"/>
  <c r="BV19" i="15"/>
  <c r="BV257" i="15"/>
  <c r="BV113" i="15"/>
  <c r="BV564" i="15"/>
  <c r="BV532" i="15"/>
  <c r="BV468" i="15"/>
  <c r="BV436" i="15"/>
  <c r="BV388" i="15"/>
  <c r="BV260" i="15"/>
  <c r="BV228" i="15"/>
  <c r="BV196" i="15"/>
  <c r="BV132" i="15"/>
  <c r="BV527" i="15"/>
  <c r="BV483" i="15"/>
  <c r="BV99" i="15"/>
  <c r="BV481" i="15"/>
  <c r="BV583" i="15"/>
  <c r="BV523" i="15"/>
  <c r="BV578" i="15"/>
  <c r="BV546" i="15"/>
  <c r="BV498" i="15"/>
  <c r="BV466" i="15"/>
  <c r="BV434" i="15"/>
  <c r="BV402" i="15"/>
  <c r="BV274" i="15"/>
  <c r="BV356" i="15"/>
  <c r="BV292" i="15"/>
  <c r="BV355" i="15"/>
  <c r="BV323" i="15"/>
  <c r="BV67" i="15"/>
  <c r="BV370" i="15"/>
  <c r="BV306" i="15"/>
  <c r="BV289" i="15"/>
  <c r="BV225" i="15"/>
  <c r="BV275" i="15"/>
  <c r="BV243" i="15"/>
  <c r="BV211" i="15"/>
  <c r="BV147" i="15"/>
  <c r="BV242" i="15"/>
  <c r="BV210" i="15"/>
  <c r="BV405" i="15"/>
  <c r="BV449" i="15"/>
  <c r="BV560" i="15"/>
  <c r="BV528" i="15"/>
  <c r="BV480" i="15"/>
  <c r="BV448" i="15"/>
  <c r="BV416" i="15"/>
  <c r="BV128" i="15"/>
  <c r="BV96" i="15"/>
  <c r="BV589" i="15"/>
  <c r="BV429" i="15"/>
  <c r="BV535" i="15"/>
  <c r="BV471" i="15"/>
  <c r="BV439" i="15"/>
  <c r="BV407" i="15"/>
  <c r="BV146" i="15"/>
  <c r="BV114" i="15"/>
  <c r="BV66" i="15"/>
  <c r="BV62" i="15"/>
  <c r="BV341" i="15"/>
  <c r="BV293" i="15"/>
  <c r="BV149" i="15"/>
  <c r="BV336" i="15"/>
  <c r="BV304" i="15"/>
  <c r="BV272" i="15"/>
  <c r="BV224" i="15"/>
  <c r="BV64" i="15"/>
  <c r="BV295" i="15"/>
  <c r="BV373" i="15"/>
  <c r="BV261" i="15"/>
  <c r="BV229" i="15"/>
  <c r="BV197" i="15"/>
  <c r="BV117" i="15"/>
  <c r="BV375" i="15"/>
  <c r="BV263" i="15"/>
  <c r="BV231" i="15"/>
  <c r="BV199" i="15"/>
  <c r="CP30" i="15"/>
  <c r="CR110" i="15"/>
  <c r="CR142" i="15"/>
  <c r="BV174" i="15"/>
  <c r="CR206" i="15"/>
  <c r="CR238" i="15"/>
  <c r="CR270" i="15"/>
  <c r="CP318" i="15"/>
  <c r="CP350" i="15"/>
  <c r="CR390" i="15"/>
  <c r="CR430" i="15"/>
  <c r="CR462" i="15"/>
  <c r="CR590" i="15"/>
  <c r="CR433" i="15"/>
  <c r="BV39" i="15"/>
  <c r="CP71" i="15"/>
  <c r="CR103" i="15"/>
  <c r="CR135" i="15"/>
  <c r="CO199" i="15"/>
  <c r="CO231" i="15"/>
  <c r="CO263" i="15"/>
  <c r="CP375" i="15"/>
  <c r="CP96" i="15"/>
  <c r="CO21" i="15"/>
  <c r="BV53" i="15"/>
  <c r="BV85" i="15"/>
  <c r="CP149" i="15"/>
  <c r="BV34" i="15"/>
  <c r="CR274" i="15"/>
  <c r="CP68" i="15"/>
  <c r="CP84" i="15"/>
  <c r="CP308" i="15"/>
  <c r="CP340" i="15"/>
  <c r="CP372" i="15"/>
  <c r="CP65" i="15"/>
  <c r="CP305" i="15"/>
  <c r="CP337" i="15"/>
  <c r="CR417" i="15"/>
  <c r="CO174" i="15"/>
  <c r="CO462" i="15"/>
  <c r="CP590" i="15"/>
  <c r="BV103" i="15"/>
  <c r="BV135" i="15"/>
  <c r="CR439" i="15"/>
  <c r="CP32" i="15"/>
  <c r="BV32" i="15"/>
  <c r="CP64" i="15"/>
  <c r="CR128" i="15"/>
  <c r="BV160" i="15"/>
  <c r="CR272" i="15"/>
  <c r="CP336" i="15"/>
  <c r="CR416" i="15"/>
  <c r="CR117" i="15"/>
  <c r="CR197" i="15"/>
  <c r="CR261" i="15"/>
  <c r="CP341" i="15"/>
  <c r="CR405" i="15"/>
  <c r="CR114" i="15"/>
  <c r="CR242" i="15"/>
  <c r="CO353" i="15"/>
  <c r="CO321" i="15"/>
  <c r="CO289" i="15"/>
  <c r="CO257" i="15"/>
  <c r="CO225" i="15"/>
  <c r="CO193" i="15"/>
  <c r="CO113" i="15"/>
  <c r="CO81" i="15"/>
  <c r="CO17" i="15"/>
  <c r="CO485" i="15"/>
  <c r="CO596" i="15"/>
  <c r="CO161" i="15"/>
  <c r="CO500" i="15"/>
  <c r="CO292" i="15"/>
  <c r="CO564" i="15"/>
  <c r="CO532" i="15"/>
  <c r="CO468" i="15"/>
  <c r="CO436" i="15"/>
  <c r="CO388" i="15"/>
  <c r="CO356" i="15"/>
  <c r="CO260" i="15"/>
  <c r="CO228" i="15"/>
  <c r="CO196" i="15"/>
  <c r="CO132" i="15"/>
  <c r="CO527" i="15"/>
  <c r="CO483" i="15"/>
  <c r="CO451" i="15"/>
  <c r="CO419" i="15"/>
  <c r="CO387" i="15"/>
  <c r="CO355" i="15"/>
  <c r="CO323" i="15"/>
  <c r="CO275" i="15"/>
  <c r="CO243" i="15"/>
  <c r="CO211" i="15"/>
  <c r="CO147" i="15"/>
  <c r="CO67" i="15"/>
  <c r="CO19" i="15"/>
  <c r="CO481" i="15"/>
  <c r="CO583" i="15"/>
  <c r="CO523" i="15"/>
  <c r="CO578" i="15"/>
  <c r="CO546" i="15"/>
  <c r="CO498" i="15"/>
  <c r="CO466" i="15"/>
  <c r="CO434" i="15"/>
  <c r="CO402" i="15"/>
  <c r="CO370" i="15"/>
  <c r="CO306" i="15"/>
  <c r="CO274" i="15"/>
  <c r="CO49" i="15"/>
  <c r="CO179" i="15"/>
  <c r="CO99" i="15"/>
  <c r="CO35" i="15"/>
  <c r="CO242" i="15"/>
  <c r="CO210" i="15"/>
  <c r="CO146" i="15"/>
  <c r="CO114" i="15"/>
  <c r="CO66" i="15"/>
  <c r="CO62" i="15"/>
  <c r="CO405" i="15"/>
  <c r="CO373" i="15"/>
  <c r="CO341" i="15"/>
  <c r="CO293" i="15"/>
  <c r="CO261" i="15"/>
  <c r="CO229" i="15"/>
  <c r="CO197" i="15"/>
  <c r="CO149" i="15"/>
  <c r="CO117" i="15"/>
  <c r="CO85" i="15"/>
  <c r="CO449" i="15"/>
  <c r="CO560" i="15"/>
  <c r="CO528" i="15"/>
  <c r="CO480" i="15"/>
  <c r="CO448" i="15"/>
  <c r="CO416" i="15"/>
  <c r="CO336" i="15"/>
  <c r="CO304" i="15"/>
  <c r="CO272" i="15"/>
  <c r="CO224" i="15"/>
  <c r="CO128" i="15"/>
  <c r="CO96" i="15"/>
  <c r="CO64" i="15"/>
  <c r="CO429" i="15"/>
  <c r="CO535" i="15"/>
  <c r="CO471" i="15"/>
  <c r="CO439" i="15"/>
  <c r="CO407" i="15"/>
  <c r="CO375" i="15"/>
  <c r="CO192" i="15"/>
  <c r="CO167" i="15"/>
  <c r="CO178" i="15"/>
  <c r="CO34" i="15"/>
  <c r="CO53" i="15"/>
  <c r="CO160" i="15"/>
  <c r="CO32" i="15"/>
  <c r="CR30" i="15"/>
  <c r="BV30" i="15"/>
  <c r="BV78" i="15"/>
  <c r="CO78" i="15"/>
  <c r="CP110" i="15"/>
  <c r="CP142" i="15"/>
  <c r="CR174" i="15"/>
  <c r="CP174" i="15"/>
  <c r="CP206" i="15"/>
  <c r="CP238" i="15"/>
  <c r="CP270" i="15"/>
  <c r="CR318" i="15"/>
  <c r="BV318" i="15"/>
  <c r="CR350" i="15"/>
  <c r="BV350" i="15"/>
  <c r="CP462" i="15"/>
  <c r="BV462" i="15"/>
  <c r="CP494" i="15"/>
  <c r="CR494" i="15"/>
  <c r="CP526" i="15"/>
  <c r="CR526" i="15"/>
  <c r="CP558" i="15"/>
  <c r="CR558" i="15"/>
  <c r="CO590" i="15"/>
  <c r="BV590" i="15"/>
  <c r="CP547" i="15"/>
  <c r="CR547" i="15"/>
  <c r="CR517" i="15"/>
  <c r="CP517" i="15"/>
  <c r="CP39" i="15"/>
  <c r="CR39" i="15"/>
  <c r="BV71" i="15"/>
  <c r="CP103" i="15"/>
  <c r="CP135" i="15"/>
  <c r="CO295" i="15"/>
  <c r="BV545" i="15"/>
  <c r="CP373" i="15"/>
  <c r="CP353" i="15"/>
  <c r="CP321" i="15"/>
  <c r="CP193" i="15"/>
  <c r="CP81" i="15"/>
  <c r="CP596" i="15"/>
  <c r="CP289" i="15"/>
  <c r="CP257" i="15"/>
  <c r="CP225" i="15"/>
  <c r="CP161" i="15"/>
  <c r="CP113" i="15"/>
  <c r="CP49" i="15"/>
  <c r="CP17" i="15"/>
  <c r="CP485" i="15"/>
  <c r="CP356" i="15"/>
  <c r="CP355" i="15"/>
  <c r="CP323" i="15"/>
  <c r="CP67" i="15"/>
  <c r="CP500" i="15"/>
  <c r="CP436" i="15"/>
  <c r="CP451" i="15"/>
  <c r="CP419" i="15"/>
  <c r="CP387" i="15"/>
  <c r="CP434" i="15"/>
  <c r="CP564" i="15"/>
  <c r="CP532" i="15"/>
  <c r="CP468" i="15"/>
  <c r="CP388" i="15"/>
  <c r="CP260" i="15"/>
  <c r="CP228" i="15"/>
  <c r="CP196" i="15"/>
  <c r="CP132" i="15"/>
  <c r="CP527" i="15"/>
  <c r="CP483" i="15"/>
  <c r="CP275" i="15"/>
  <c r="CP243" i="15"/>
  <c r="CP211" i="15"/>
  <c r="CP179" i="15"/>
  <c r="CP147" i="15"/>
  <c r="CP99" i="15"/>
  <c r="CP35" i="15"/>
  <c r="CP19" i="15"/>
  <c r="CP481" i="15"/>
  <c r="CP583" i="15"/>
  <c r="CP523" i="15"/>
  <c r="CP578" i="15"/>
  <c r="CP546" i="15"/>
  <c r="CP498" i="15"/>
  <c r="CP466" i="15"/>
  <c r="CP402" i="15"/>
  <c r="CP370" i="15"/>
  <c r="CP274" i="15"/>
  <c r="CP292" i="15"/>
  <c r="CP405" i="15"/>
  <c r="CP85" i="15"/>
  <c r="CP545" i="15"/>
  <c r="CP449" i="15"/>
  <c r="CP448" i="15"/>
  <c r="CP416" i="15"/>
  <c r="CP192" i="15"/>
  <c r="CP589" i="15"/>
  <c r="CP429" i="15"/>
  <c r="CP439" i="15"/>
  <c r="CP407" i="15"/>
  <c r="CP242" i="15"/>
  <c r="CP210" i="15"/>
  <c r="CP178" i="15"/>
  <c r="CP146" i="15"/>
  <c r="CP114" i="15"/>
  <c r="CP34" i="15"/>
  <c r="CP261" i="15"/>
  <c r="CP229" i="15"/>
  <c r="CP197" i="15"/>
  <c r="CP117" i="15"/>
  <c r="CP53" i="15"/>
  <c r="CP21" i="15"/>
  <c r="CP560" i="15"/>
  <c r="CP528" i="15"/>
  <c r="CP480" i="15"/>
  <c r="CP272" i="15"/>
  <c r="CP224" i="15"/>
  <c r="CP160" i="15"/>
  <c r="CP128" i="15"/>
  <c r="CP535" i="15"/>
  <c r="CP471" i="15"/>
  <c r="CP263" i="15"/>
  <c r="CP231" i="15"/>
  <c r="CP199" i="15"/>
  <c r="CP167" i="15"/>
  <c r="CR289" i="15"/>
  <c r="CR257" i="15"/>
  <c r="CR225" i="15"/>
  <c r="CR113" i="15"/>
  <c r="CR81" i="15"/>
  <c r="CR353" i="15"/>
  <c r="CR321" i="15"/>
  <c r="CR193" i="15"/>
  <c r="CR161" i="15"/>
  <c r="CR49" i="15"/>
  <c r="CR17" i="15"/>
  <c r="CR485" i="15"/>
  <c r="CR436" i="15"/>
  <c r="CR388" i="15"/>
  <c r="CR260" i="15"/>
  <c r="CR228" i="15"/>
  <c r="CR196" i="15"/>
  <c r="CR132" i="15"/>
  <c r="CR451" i="15"/>
  <c r="CR419" i="15"/>
  <c r="CR387" i="15"/>
  <c r="CR275" i="15"/>
  <c r="CR243" i="15"/>
  <c r="CR211" i="15"/>
  <c r="CR147" i="15"/>
  <c r="CR596" i="15"/>
  <c r="CR370" i="15"/>
  <c r="CR564" i="15"/>
  <c r="CR532" i="15"/>
  <c r="CR500" i="15"/>
  <c r="CR468" i="15"/>
  <c r="CR356" i="15"/>
  <c r="CR292" i="15"/>
  <c r="CR527" i="15"/>
  <c r="CR483" i="15"/>
  <c r="CR355" i="15"/>
  <c r="CR323" i="15"/>
  <c r="CR179" i="15"/>
  <c r="CR99" i="15"/>
  <c r="CR67" i="15"/>
  <c r="CR35" i="15"/>
  <c r="CR19" i="15"/>
  <c r="CR481" i="15"/>
  <c r="CR583" i="15"/>
  <c r="CR523" i="15"/>
  <c r="CR578" i="15"/>
  <c r="CR546" i="15"/>
  <c r="CR498" i="15"/>
  <c r="CR466" i="15"/>
  <c r="CR306" i="15"/>
  <c r="CR434" i="15"/>
  <c r="CR402" i="15"/>
  <c r="CR178" i="15"/>
  <c r="CR66" i="15"/>
  <c r="CR34" i="15"/>
  <c r="CR62" i="15"/>
  <c r="CR341" i="15"/>
  <c r="CR293" i="15"/>
  <c r="CR149" i="15"/>
  <c r="CR53" i="15"/>
  <c r="CR21" i="15"/>
  <c r="CR545" i="15"/>
  <c r="CR560" i="15"/>
  <c r="CR528" i="15"/>
  <c r="CR480" i="15"/>
  <c r="CR336" i="15"/>
  <c r="CR304" i="15"/>
  <c r="CR192" i="15"/>
  <c r="CR160" i="15"/>
  <c r="CR64" i="15"/>
  <c r="CR589" i="15"/>
  <c r="CR535" i="15"/>
  <c r="CR471" i="15"/>
  <c r="CR295" i="15"/>
  <c r="CR167" i="15"/>
  <c r="CR373" i="15"/>
  <c r="CR32" i="15"/>
  <c r="CR375" i="15"/>
  <c r="CO30" i="15"/>
  <c r="CP78" i="15"/>
  <c r="CR78" i="15"/>
  <c r="BV110" i="15"/>
  <c r="CO110" i="15"/>
  <c r="BV142" i="15"/>
  <c r="CO142" i="15"/>
  <c r="BV206" i="15"/>
  <c r="CO206" i="15"/>
  <c r="BV238" i="15"/>
  <c r="CO238" i="15"/>
  <c r="BV270" i="15"/>
  <c r="CO270" i="15"/>
  <c r="CO318" i="15"/>
  <c r="CO350" i="15"/>
  <c r="CP390" i="15"/>
  <c r="BV390" i="15"/>
  <c r="CO390" i="15"/>
  <c r="CP430" i="15"/>
  <c r="BV430" i="15"/>
  <c r="CO430" i="15"/>
  <c r="BV494" i="15"/>
  <c r="CO494" i="15"/>
  <c r="CO526" i="15"/>
  <c r="BV526" i="15"/>
  <c r="BV558" i="15"/>
  <c r="CO558" i="15"/>
  <c r="CO547" i="15"/>
  <c r="BV547" i="15"/>
  <c r="BV433" i="15"/>
  <c r="CP433" i="15"/>
  <c r="CO433" i="15"/>
  <c r="CO517" i="15"/>
  <c r="BV517" i="15"/>
  <c r="CO71" i="15"/>
  <c r="CO103" i="15"/>
  <c r="CO135" i="15"/>
  <c r="BV167" i="15"/>
  <c r="CR199" i="15"/>
  <c r="CR231" i="15"/>
  <c r="CR263" i="15"/>
  <c r="CP295" i="15"/>
  <c r="CR407" i="15"/>
  <c r="CR429" i="15"/>
  <c r="CO589" i="15"/>
  <c r="CR96" i="15"/>
  <c r="BV192" i="15"/>
  <c r="CR224" i="15"/>
  <c r="CP304" i="15"/>
  <c r="CR448" i="15"/>
  <c r="CR449" i="15"/>
  <c r="CO545" i="15"/>
  <c r="BV21" i="15"/>
  <c r="CR85" i="15"/>
  <c r="CR229" i="15"/>
  <c r="CP293" i="15"/>
  <c r="CP62" i="15"/>
  <c r="CP66" i="15"/>
  <c r="CR146" i="15"/>
  <c r="BV178" i="15"/>
  <c r="CR210" i="15"/>
  <c r="CP306" i="15"/>
  <c r="O481" i="15"/>
  <c r="O479" i="15"/>
  <c r="O441" i="15"/>
  <c r="O475" i="15"/>
  <c r="N144" i="15"/>
  <c r="P272" i="15"/>
  <c r="N483" i="15"/>
  <c r="Q467" i="15"/>
  <c r="O467" i="15"/>
  <c r="N298" i="15"/>
  <c r="N156" i="15"/>
  <c r="P556" i="15"/>
  <c r="P123" i="15"/>
  <c r="N142" i="15"/>
  <c r="O23" i="15"/>
  <c r="Q568" i="15"/>
  <c r="Q189" i="15"/>
  <c r="N487" i="15"/>
  <c r="N424" i="15"/>
  <c r="N522" i="15"/>
  <c r="O443" i="15"/>
  <c r="O30" i="15"/>
  <c r="P110" i="15"/>
  <c r="P174" i="15"/>
  <c r="P238" i="15"/>
  <c r="P302" i="15"/>
  <c r="O574" i="15"/>
  <c r="Q55" i="15"/>
  <c r="P501" i="15"/>
  <c r="N32" i="15"/>
  <c r="N288" i="15"/>
  <c r="Q362" i="15"/>
  <c r="O593" i="15"/>
  <c r="N197" i="15"/>
  <c r="O451" i="15"/>
  <c r="Q244" i="15"/>
  <c r="P253" i="15"/>
  <c r="O425" i="15"/>
  <c r="Q493" i="15"/>
  <c r="O38" i="15"/>
  <c r="P172" i="15"/>
  <c r="O272" i="15"/>
  <c r="Q325" i="15"/>
  <c r="Q131" i="15"/>
  <c r="P323" i="15"/>
  <c r="Q262" i="15"/>
  <c r="Q399" i="15"/>
  <c r="N431" i="15"/>
  <c r="P424" i="15"/>
  <c r="O488" i="15"/>
  <c r="Q237" i="15"/>
  <c r="O10" i="15"/>
  <c r="N186" i="15"/>
  <c r="O465" i="15"/>
  <c r="O172" i="15"/>
  <c r="N252" i="15"/>
  <c r="P572" i="15"/>
  <c r="N105" i="15"/>
  <c r="N133" i="15"/>
  <c r="Q564" i="15"/>
  <c r="Q94" i="15"/>
  <c r="P69" i="15"/>
  <c r="Q451" i="15"/>
  <c r="O255" i="15"/>
  <c r="O42" i="15"/>
  <c r="N59" i="15"/>
  <c r="P219" i="15"/>
  <c r="O395" i="15"/>
  <c r="N561" i="15"/>
  <c r="N364" i="15"/>
  <c r="O540" i="15"/>
  <c r="N233" i="15"/>
  <c r="P21" i="15"/>
  <c r="Q85" i="15"/>
  <c r="Q82" i="15"/>
  <c r="Q210" i="15"/>
  <c r="P274" i="15"/>
  <c r="Q402" i="15"/>
  <c r="O530" i="15"/>
  <c r="N272" i="15"/>
  <c r="O325" i="15"/>
  <c r="Q195" i="15"/>
  <c r="Q308" i="15"/>
  <c r="O406" i="15"/>
  <c r="O519" i="15"/>
  <c r="N528" i="15"/>
  <c r="N325" i="15"/>
  <c r="P131" i="15"/>
  <c r="O323" i="15"/>
  <c r="P244" i="15"/>
  <c r="Q531" i="15"/>
  <c r="Q175" i="15"/>
  <c r="Q253" i="15"/>
  <c r="N10" i="15"/>
  <c r="Q186" i="15"/>
  <c r="O538" i="15"/>
  <c r="N465" i="15"/>
  <c r="N140" i="15"/>
  <c r="Q105" i="15"/>
  <c r="Q281" i="15"/>
  <c r="N455" i="15"/>
  <c r="N80" i="15"/>
  <c r="P389" i="15"/>
  <c r="N387" i="15"/>
  <c r="Q116" i="15"/>
  <c r="P94" i="15"/>
  <c r="N451" i="15"/>
  <c r="P436" i="15"/>
  <c r="O77" i="15"/>
  <c r="P528" i="15"/>
  <c r="N131" i="15"/>
  <c r="Q323" i="15"/>
  <c r="P167" i="15"/>
  <c r="Q528" i="15"/>
  <c r="N593" i="15"/>
  <c r="N523" i="15"/>
  <c r="P195" i="15"/>
  <c r="N244" i="15"/>
  <c r="N493" i="15"/>
  <c r="N519" i="15"/>
  <c r="P152" i="15"/>
  <c r="N253" i="15"/>
  <c r="N38" i="15"/>
  <c r="N172" i="15"/>
  <c r="Q572" i="15"/>
  <c r="P105" i="15"/>
  <c r="O137" i="15"/>
  <c r="N281" i="15"/>
  <c r="P361" i="15"/>
  <c r="Q359" i="15"/>
  <c r="P487" i="15"/>
  <c r="Q80" i="15"/>
  <c r="Q336" i="15"/>
  <c r="N66" i="15"/>
  <c r="P116" i="15"/>
  <c r="N547" i="15"/>
  <c r="N16" i="15"/>
  <c r="Q581" i="15"/>
  <c r="O485" i="15"/>
  <c r="P178" i="15"/>
  <c r="P242" i="15"/>
  <c r="Q306" i="15"/>
  <c r="P370" i="15"/>
  <c r="P51" i="15"/>
  <c r="P503" i="15"/>
  <c r="Q292" i="15"/>
  <c r="O17" i="15"/>
  <c r="P81" i="15"/>
  <c r="Q397" i="15"/>
  <c r="P155" i="15"/>
  <c r="Q363" i="15"/>
  <c r="Q310" i="15"/>
  <c r="O499" i="15"/>
  <c r="O520" i="15"/>
  <c r="Q205" i="15"/>
  <c r="P90" i="15"/>
  <c r="O316" i="15"/>
  <c r="P57" i="15"/>
  <c r="P458" i="8"/>
  <c r="P512" i="8"/>
  <c r="Q462" i="8"/>
  <c r="Q249" i="8"/>
  <c r="Q502" i="8"/>
  <c r="P440" i="8"/>
  <c r="Q471" i="8"/>
  <c r="P459" i="8"/>
  <c r="S438" i="8"/>
  <c r="P481" i="8"/>
  <c r="P449" i="8"/>
  <c r="P240" i="8"/>
  <c r="P424" i="8"/>
  <c r="P276" i="8"/>
  <c r="P299" i="8"/>
  <c r="P267" i="8"/>
  <c r="P447" i="8"/>
  <c r="P483" i="8"/>
  <c r="P316" i="8"/>
  <c r="Q279" i="8"/>
  <c r="P261" i="8"/>
  <c r="P312" i="8"/>
  <c r="P287" i="8"/>
  <c r="Q504" i="8"/>
  <c r="Q505" i="8"/>
  <c r="R498" i="8"/>
  <c r="Q501" i="8"/>
  <c r="Q310" i="8"/>
  <c r="P491" i="8"/>
  <c r="P277" i="8"/>
  <c r="P288" i="8"/>
  <c r="Q264" i="8"/>
  <c r="Q480" i="8"/>
  <c r="P494" i="8"/>
  <c r="Q454" i="8"/>
  <c r="P509" i="8"/>
  <c r="Q490" i="8"/>
  <c r="P427" i="8"/>
  <c r="Q220" i="8"/>
  <c r="Q253" i="8"/>
  <c r="S251" i="8"/>
  <c r="P271" i="8"/>
  <c r="P508" i="8"/>
  <c r="Q517" i="8"/>
  <c r="P511" i="8"/>
  <c r="P474" i="8"/>
  <c r="Q521" i="8"/>
  <c r="P518" i="8"/>
  <c r="P254" i="8"/>
  <c r="P245" i="8"/>
  <c r="P435" i="8"/>
  <c r="N389" i="15"/>
  <c r="Q389" i="15"/>
  <c r="P398" i="15"/>
  <c r="Q398" i="15"/>
  <c r="P66" i="15"/>
  <c r="O66" i="15"/>
  <c r="P583" i="15"/>
  <c r="N583" i="15"/>
  <c r="P581" i="15"/>
  <c r="O581" i="15"/>
  <c r="O67" i="15"/>
  <c r="P67" i="15"/>
  <c r="Q387" i="15"/>
  <c r="O387" i="15"/>
  <c r="P537" i="15"/>
  <c r="O537" i="15"/>
  <c r="N116" i="15"/>
  <c r="O116" i="15"/>
  <c r="P180" i="15"/>
  <c r="Q180" i="15"/>
  <c r="O372" i="15"/>
  <c r="P372" i="15"/>
  <c r="N436" i="15"/>
  <c r="O436" i="15"/>
  <c r="O564" i="15"/>
  <c r="P564" i="15"/>
  <c r="O97" i="15"/>
  <c r="P97" i="15"/>
  <c r="O225" i="15"/>
  <c r="P225" i="15"/>
  <c r="P289" i="15"/>
  <c r="O289" i="15"/>
  <c r="Q29" i="15"/>
  <c r="N29" i="15"/>
  <c r="Q234" i="15"/>
  <c r="N234" i="15"/>
  <c r="N428" i="15"/>
  <c r="O428" i="15"/>
  <c r="P137" i="15"/>
  <c r="Q137" i="15"/>
  <c r="N361" i="15"/>
  <c r="O361" i="15"/>
  <c r="N262" i="15"/>
  <c r="P262" i="15"/>
  <c r="Q486" i="15"/>
  <c r="O486" i="15"/>
  <c r="P550" i="15"/>
  <c r="O550" i="15"/>
  <c r="O531" i="15"/>
  <c r="P531" i="15"/>
  <c r="O31" i="15"/>
  <c r="P31" i="15"/>
  <c r="N111" i="15"/>
  <c r="O111" i="15"/>
  <c r="N175" i="15"/>
  <c r="O175" i="15"/>
  <c r="O399" i="15"/>
  <c r="N399" i="15"/>
  <c r="P168" i="15"/>
  <c r="Q168" i="15"/>
  <c r="P11" i="15"/>
  <c r="Q11" i="15"/>
  <c r="P140" i="15"/>
  <c r="Q140" i="15"/>
  <c r="N359" i="15"/>
  <c r="O359" i="15"/>
  <c r="O16" i="15"/>
  <c r="P16" i="15"/>
  <c r="N400" i="15"/>
  <c r="Q400" i="15"/>
  <c r="P33" i="15"/>
  <c r="Q33" i="15"/>
  <c r="Q144" i="15"/>
  <c r="O528" i="15"/>
  <c r="P593" i="15"/>
  <c r="P325" i="15"/>
  <c r="O131" i="15"/>
  <c r="N195" i="15"/>
  <c r="N323" i="15"/>
  <c r="Q537" i="15"/>
  <c r="N372" i="15"/>
  <c r="Q550" i="15"/>
  <c r="N531" i="15"/>
  <c r="Q31" i="15"/>
  <c r="P175" i="15"/>
  <c r="N351" i="15"/>
  <c r="O29" i="15"/>
  <c r="N269" i="15"/>
  <c r="P234" i="15"/>
  <c r="O362" i="15"/>
  <c r="P187" i="15"/>
  <c r="O427" i="15"/>
  <c r="O140" i="15"/>
  <c r="Q428" i="15"/>
  <c r="N425" i="15"/>
  <c r="Q103" i="15"/>
  <c r="N429" i="15"/>
  <c r="Q197" i="15"/>
  <c r="O398" i="15"/>
  <c r="P308" i="15"/>
  <c r="N97" i="15"/>
  <c r="Q16" i="15"/>
  <c r="P400" i="15"/>
  <c r="Q583" i="15"/>
  <c r="N67" i="15"/>
  <c r="O180" i="15"/>
  <c r="O33" i="15"/>
  <c r="O389" i="15"/>
  <c r="O296" i="15"/>
  <c r="P296" i="15"/>
  <c r="O393" i="15"/>
  <c r="N393" i="15"/>
  <c r="N94" i="15"/>
  <c r="O94" i="15"/>
  <c r="O350" i="15"/>
  <c r="Q350" i="15"/>
  <c r="Q547" i="15"/>
  <c r="O547" i="15"/>
  <c r="N423" i="15"/>
  <c r="O423" i="15"/>
  <c r="O80" i="15"/>
  <c r="P80" i="15"/>
  <c r="O336" i="15"/>
  <c r="P336" i="15"/>
  <c r="N592" i="15"/>
  <c r="Q592" i="15"/>
  <c r="N69" i="15"/>
  <c r="O69" i="15"/>
  <c r="O133" i="15"/>
  <c r="P133" i="15"/>
  <c r="N485" i="15"/>
  <c r="Q485" i="15"/>
  <c r="N537" i="15"/>
  <c r="Q372" i="15"/>
  <c r="P486" i="15"/>
  <c r="N550" i="15"/>
  <c r="O493" i="15"/>
  <c r="Q111" i="15"/>
  <c r="O191" i="15"/>
  <c r="P399" i="15"/>
  <c r="N24" i="15"/>
  <c r="P29" i="15"/>
  <c r="O234" i="15"/>
  <c r="N427" i="15"/>
  <c r="P428" i="15"/>
  <c r="P425" i="15"/>
  <c r="N137" i="15"/>
  <c r="Q393" i="15"/>
  <c r="P359" i="15"/>
  <c r="P592" i="15"/>
  <c r="O197" i="15"/>
  <c r="N398" i="15"/>
  <c r="P387" i="15"/>
  <c r="N308" i="15"/>
  <c r="Q97" i="15"/>
  <c r="Q289" i="15"/>
  <c r="N350" i="15"/>
  <c r="P547" i="15"/>
  <c r="N208" i="15"/>
  <c r="O400" i="15"/>
  <c r="Q69" i="15"/>
  <c r="O583" i="15"/>
  <c r="Q67" i="15"/>
  <c r="N180" i="15"/>
  <c r="Q436" i="15"/>
  <c r="N33" i="15"/>
  <c r="Q519" i="15"/>
  <c r="N152" i="15"/>
  <c r="O424" i="15"/>
  <c r="P237" i="15"/>
  <c r="P38" i="15"/>
  <c r="O522" i="15"/>
  <c r="N458" i="15"/>
  <c r="Q522" i="15"/>
  <c r="O281" i="15"/>
  <c r="P493" i="15"/>
  <c r="Q429" i="15"/>
  <c r="Q440" i="15"/>
  <c r="Q500" i="15"/>
  <c r="O269" i="15"/>
  <c r="O237" i="15"/>
  <c r="Q424" i="15"/>
  <c r="O261" i="15"/>
  <c r="P519" i="15"/>
  <c r="O262" i="15"/>
  <c r="N486" i="15"/>
  <c r="N289" i="15"/>
  <c r="Q225" i="15"/>
  <c r="Q487" i="15"/>
  <c r="P42" i="15"/>
  <c r="Q395" i="15"/>
  <c r="O561" i="15"/>
  <c r="P30" i="15"/>
  <c r="P561" i="15"/>
  <c r="P364" i="15"/>
  <c r="Q540" i="15"/>
  <c r="Q233" i="15"/>
  <c r="O55" i="15"/>
  <c r="P288" i="15"/>
  <c r="P85" i="15"/>
  <c r="P210" i="15"/>
  <c r="P402" i="15"/>
  <c r="N530" i="15"/>
  <c r="N238" i="15"/>
  <c r="N302" i="15"/>
  <c r="N574" i="15"/>
  <c r="O21" i="15"/>
  <c r="N82" i="15"/>
  <c r="N274" i="15"/>
  <c r="O233" i="15"/>
  <c r="O224" i="15"/>
  <c r="Q302" i="15"/>
  <c r="P507" i="15"/>
  <c r="Q449" i="15"/>
  <c r="N501" i="15"/>
  <c r="O238" i="15"/>
  <c r="N473" i="15"/>
  <c r="Q248" i="15"/>
  <c r="P536" i="15"/>
  <c r="P491" i="15"/>
  <c r="Q23" i="15"/>
  <c r="P571" i="15"/>
  <c r="P256" i="15"/>
  <c r="O50" i="15"/>
  <c r="N178" i="15"/>
  <c r="N306" i="15"/>
  <c r="N228" i="15"/>
  <c r="P445" i="15"/>
  <c r="P474" i="15"/>
  <c r="N571" i="15"/>
  <c r="N435" i="15"/>
  <c r="N445" i="15"/>
  <c r="P545" i="15"/>
  <c r="Q256" i="15"/>
  <c r="O228" i="15"/>
  <c r="P463" i="15"/>
  <c r="P509" i="15"/>
  <c r="O444" i="15"/>
  <c r="P206" i="15"/>
  <c r="P542" i="15"/>
  <c r="N589" i="15"/>
  <c r="P114" i="15"/>
  <c r="N503" i="15"/>
  <c r="N81" i="15"/>
  <c r="P145" i="15"/>
  <c r="N273" i="15"/>
  <c r="Q337" i="15"/>
  <c r="P568" i="15"/>
  <c r="P189" i="15"/>
  <c r="P363" i="15"/>
  <c r="Q156" i="15"/>
  <c r="N556" i="15"/>
  <c r="Q118" i="15"/>
  <c r="P246" i="15"/>
  <c r="P310" i="15"/>
  <c r="P374" i="15"/>
  <c r="P470" i="15"/>
  <c r="O453" i="15"/>
  <c r="O15" i="15"/>
  <c r="Q95" i="15"/>
  <c r="N499" i="15"/>
  <c r="Q392" i="15"/>
  <c r="N520" i="15"/>
  <c r="O205" i="15"/>
  <c r="P381" i="15"/>
  <c r="N90" i="15"/>
  <c r="Q298" i="15"/>
  <c r="N421" i="15"/>
  <c r="N123" i="15"/>
  <c r="N511" i="15"/>
  <c r="Q316" i="15"/>
  <c r="Q589" i="15"/>
  <c r="P53" i="15"/>
  <c r="O562" i="15"/>
  <c r="N118" i="15"/>
  <c r="Q374" i="15"/>
  <c r="Q453" i="15"/>
  <c r="Q15" i="15"/>
  <c r="O392" i="15"/>
  <c r="N221" i="15"/>
  <c r="Q474" i="15"/>
  <c r="P249" i="15"/>
  <c r="N337" i="15"/>
  <c r="N270" i="15"/>
  <c r="N471" i="15"/>
  <c r="O64" i="15"/>
  <c r="Q209" i="15"/>
  <c r="N57" i="15"/>
  <c r="P50" i="15"/>
  <c r="P182" i="15"/>
  <c r="N246" i="15"/>
  <c r="O470" i="15"/>
  <c r="N95" i="15"/>
  <c r="Q381" i="15"/>
  <c r="Q421" i="15"/>
  <c r="O315" i="15"/>
  <c r="P511" i="15"/>
  <c r="Q114" i="15"/>
  <c r="Q145" i="15"/>
  <c r="N206" i="15"/>
  <c r="Q87" i="15"/>
  <c r="P454" i="15"/>
  <c r="P573" i="15"/>
  <c r="N408" i="15"/>
  <c r="O314" i="15"/>
  <c r="P315" i="15"/>
  <c r="P268" i="15"/>
  <c r="P153" i="15"/>
  <c r="N279" i="15"/>
  <c r="P471" i="15"/>
  <c r="Q64" i="15"/>
  <c r="O320" i="15"/>
  <c r="P512" i="15"/>
  <c r="O245" i="15"/>
  <c r="N62" i="15"/>
  <c r="P243" i="15"/>
  <c r="Q100" i="15"/>
  <c r="O484" i="15"/>
  <c r="O170" i="15"/>
  <c r="P380" i="15"/>
  <c r="P534" i="15"/>
  <c r="N524" i="15"/>
  <c r="O53" i="15"/>
  <c r="Q50" i="15"/>
  <c r="Q242" i="15"/>
  <c r="N370" i="15"/>
  <c r="Q562" i="15"/>
  <c r="P435" i="15"/>
  <c r="P292" i="15"/>
  <c r="Q273" i="15"/>
  <c r="O182" i="15"/>
  <c r="Q246" i="15"/>
  <c r="O374" i="15"/>
  <c r="P15" i="15"/>
  <c r="O573" i="15"/>
  <c r="N568" i="15"/>
  <c r="P205" i="15"/>
  <c r="N397" i="15"/>
  <c r="O90" i="15"/>
  <c r="O123" i="15"/>
  <c r="O155" i="15"/>
  <c r="Q444" i="15"/>
  <c r="O556" i="15"/>
  <c r="O57" i="15"/>
  <c r="N23" i="15"/>
  <c r="O51" i="15"/>
  <c r="Q142" i="15"/>
  <c r="Q206" i="15"/>
  <c r="P87" i="15"/>
  <c r="P64" i="15"/>
  <c r="O178" i="15"/>
  <c r="O503" i="15"/>
  <c r="N17" i="15"/>
  <c r="O81" i="15"/>
  <c r="P209" i="15"/>
  <c r="Q445" i="15"/>
  <c r="O246" i="15"/>
  <c r="Q511" i="15"/>
  <c r="P520" i="15"/>
  <c r="N474" i="15"/>
  <c r="O273" i="15"/>
  <c r="P453" i="15"/>
  <c r="Q435" i="15"/>
  <c r="Q191" i="15"/>
  <c r="P351" i="15"/>
  <c r="N479" i="15"/>
  <c r="O24" i="15"/>
  <c r="N168" i="15"/>
  <c r="N296" i="15"/>
  <c r="O440" i="15"/>
  <c r="Q584" i="15"/>
  <c r="Q77" i="15"/>
  <c r="P269" i="15"/>
  <c r="P10" i="15"/>
  <c r="O186" i="15"/>
  <c r="P362" i="15"/>
  <c r="Q538" i="15"/>
  <c r="O11" i="15"/>
  <c r="Q187" i="15"/>
  <c r="O347" i="15"/>
  <c r="O300" i="15"/>
  <c r="Q25" i="15"/>
  <c r="P185" i="15"/>
  <c r="O158" i="15"/>
  <c r="P222" i="15"/>
  <c r="N286" i="15"/>
  <c r="Q430" i="15"/>
  <c r="N558" i="15"/>
  <c r="O39" i="15"/>
  <c r="O103" i="15"/>
  <c r="N167" i="15"/>
  <c r="P429" i="15"/>
  <c r="P144" i="15"/>
  <c r="O208" i="15"/>
  <c r="O592" i="15"/>
  <c r="Q133" i="15"/>
  <c r="P197" i="15"/>
  <c r="P261" i="15"/>
  <c r="Q130" i="15"/>
  <c r="P194" i="15"/>
  <c r="N258" i="15"/>
  <c r="O322" i="15"/>
  <c r="N386" i="15"/>
  <c r="Q450" i="15"/>
  <c r="O514" i="15"/>
  <c r="Q578" i="15"/>
  <c r="Q527" i="15"/>
  <c r="Q52" i="15"/>
  <c r="N500" i="15"/>
  <c r="O161" i="15"/>
  <c r="Q353" i="15"/>
  <c r="N417" i="15"/>
  <c r="Q458" i="15"/>
  <c r="P203" i="15"/>
  <c r="O12" i="15"/>
  <c r="P204" i="15"/>
  <c r="N70" i="15"/>
  <c r="Q134" i="15"/>
  <c r="P198" i="15"/>
  <c r="Q326" i="15"/>
  <c r="P406" i="15"/>
  <c r="O271" i="15"/>
  <c r="P40" i="15"/>
  <c r="N552" i="15"/>
  <c r="O61" i="15"/>
  <c r="N154" i="15"/>
  <c r="P330" i="15"/>
  <c r="P553" i="15"/>
  <c r="N379" i="15"/>
  <c r="Q348" i="15"/>
  <c r="N463" i="15"/>
  <c r="O248" i="15"/>
  <c r="O45" i="15"/>
  <c r="N138" i="15"/>
  <c r="P139" i="15"/>
  <c r="P92" i="15"/>
  <c r="N505" i="15"/>
  <c r="P78" i="15"/>
  <c r="P478" i="15"/>
  <c r="P469" i="15"/>
  <c r="N151" i="15"/>
  <c r="O343" i="15"/>
  <c r="O128" i="15"/>
  <c r="O448" i="15"/>
  <c r="P181" i="15"/>
  <c r="Q373" i="15"/>
  <c r="N498" i="15"/>
  <c r="O529" i="15"/>
  <c r="Q179" i="15"/>
  <c r="P164" i="15"/>
  <c r="Q356" i="15"/>
  <c r="O548" i="15"/>
  <c r="P394" i="15"/>
  <c r="P89" i="15"/>
  <c r="P239" i="15"/>
  <c r="O136" i="15"/>
  <c r="O13" i="15"/>
  <c r="Q124" i="15"/>
  <c r="Q571" i="15"/>
  <c r="N53" i="15"/>
  <c r="O242" i="15"/>
  <c r="Q370" i="15"/>
  <c r="N562" i="15"/>
  <c r="O292" i="15"/>
  <c r="P118" i="15"/>
  <c r="N182" i="15"/>
  <c r="O310" i="15"/>
  <c r="N453" i="15"/>
  <c r="P95" i="15"/>
  <c r="Q573" i="15"/>
  <c r="N392" i="15"/>
  <c r="N45" i="15"/>
  <c r="O189" i="15"/>
  <c r="N381" i="15"/>
  <c r="P397" i="15"/>
  <c r="P298" i="15"/>
  <c r="P421" i="15"/>
  <c r="N155" i="15"/>
  <c r="O363" i="15"/>
  <c r="P156" i="15"/>
  <c r="Q249" i="15"/>
  <c r="O78" i="15"/>
  <c r="O114" i="15"/>
  <c r="P306" i="15"/>
  <c r="N51" i="15"/>
  <c r="O145" i="15"/>
  <c r="P337" i="15"/>
  <c r="P142" i="15"/>
  <c r="P270" i="15"/>
  <c r="O87" i="15"/>
  <c r="O256" i="15"/>
  <c r="Q17" i="15"/>
  <c r="O209" i="15"/>
  <c r="N255" i="15"/>
  <c r="Q383" i="15"/>
  <c r="N555" i="15"/>
  <c r="Q56" i="15"/>
  <c r="N184" i="15"/>
  <c r="P473" i="15"/>
  <c r="N125" i="15"/>
  <c r="Q317" i="15"/>
  <c r="Q42" i="15"/>
  <c r="P218" i="15"/>
  <c r="N410" i="15"/>
  <c r="Q586" i="15"/>
  <c r="P59" i="15"/>
  <c r="N219" i="15"/>
  <c r="N395" i="15"/>
  <c r="O188" i="15"/>
  <c r="Q30" i="15"/>
  <c r="N110" i="15"/>
  <c r="N174" i="15"/>
  <c r="O510" i="15"/>
  <c r="N575" i="15"/>
  <c r="P119" i="15"/>
  <c r="O183" i="15"/>
  <c r="P311" i="15"/>
  <c r="O375" i="15"/>
  <c r="O439" i="15"/>
  <c r="N507" i="15"/>
  <c r="O32" i="15"/>
  <c r="N96" i="15"/>
  <c r="Q352" i="15"/>
  <c r="Q416" i="15"/>
  <c r="O480" i="15"/>
  <c r="N21" i="15"/>
  <c r="O85" i="15"/>
  <c r="O149" i="15"/>
  <c r="O277" i="15"/>
  <c r="N341" i="15"/>
  <c r="O405" i="15"/>
  <c r="O466" i="15"/>
  <c r="Q147" i="15"/>
  <c r="Q211" i="15"/>
  <c r="N275" i="15"/>
  <c r="Q339" i="15"/>
  <c r="O403" i="15"/>
  <c r="N585" i="15"/>
  <c r="Q68" i="15"/>
  <c r="P132" i="15"/>
  <c r="N196" i="15"/>
  <c r="N388" i="15"/>
  <c r="O452" i="15"/>
  <c r="P580" i="15"/>
  <c r="O533" i="15"/>
  <c r="P47" i="15"/>
  <c r="P74" i="15"/>
  <c r="N282" i="15"/>
  <c r="O506" i="15"/>
  <c r="O43" i="15"/>
  <c r="N60" i="15"/>
  <c r="O460" i="15"/>
  <c r="Q557" i="15"/>
  <c r="O217" i="15"/>
  <c r="N409" i="15"/>
  <c r="N86" i="15"/>
  <c r="P566" i="15"/>
  <c r="N559" i="15"/>
  <c r="N541" i="15"/>
  <c r="Q127" i="15"/>
  <c r="P207" i="15"/>
  <c r="P303" i="15"/>
  <c r="P587" i="15"/>
  <c r="N200" i="15"/>
  <c r="N437" i="15"/>
  <c r="P570" i="15"/>
  <c r="Q27" i="15"/>
  <c r="O235" i="15"/>
  <c r="P329" i="15"/>
  <c r="N319" i="15"/>
  <c r="O120" i="15"/>
  <c r="N536" i="15"/>
  <c r="O221" i="15"/>
  <c r="N509" i="15"/>
  <c r="N491" i="15"/>
  <c r="P444" i="15"/>
  <c r="Q345" i="15"/>
  <c r="P334" i="15"/>
  <c r="Q542" i="15"/>
  <c r="O215" i="15"/>
  <c r="N407" i="15"/>
  <c r="P589" i="15"/>
  <c r="P192" i="15"/>
  <c r="Q576" i="15"/>
  <c r="P117" i="15"/>
  <c r="N434" i="15"/>
  <c r="Q115" i="15"/>
  <c r="P307" i="15"/>
  <c r="P36" i="15"/>
  <c r="P420" i="15"/>
  <c r="Q539" i="15"/>
  <c r="O513" i="15"/>
  <c r="N46" i="15"/>
  <c r="P598" i="15"/>
  <c r="O159" i="15"/>
  <c r="Q367" i="15"/>
  <c r="P8" i="15"/>
  <c r="O264" i="15"/>
  <c r="N542" i="15"/>
  <c r="O571" i="15"/>
  <c r="O589" i="15"/>
  <c r="Q53" i="15"/>
  <c r="N50" i="15"/>
  <c r="N242" i="15"/>
  <c r="O370" i="15"/>
  <c r="P562" i="15"/>
  <c r="O435" i="15"/>
  <c r="O445" i="15"/>
  <c r="P273" i="15"/>
  <c r="O118" i="15"/>
  <c r="Q182" i="15"/>
  <c r="N374" i="15"/>
  <c r="Q470" i="15"/>
  <c r="N15" i="15"/>
  <c r="O95" i="15"/>
  <c r="P499" i="15"/>
  <c r="P392" i="15"/>
  <c r="Q520" i="15"/>
  <c r="Q536" i="15"/>
  <c r="O568" i="15"/>
  <c r="Q45" i="15"/>
  <c r="N189" i="15"/>
  <c r="N205" i="15"/>
  <c r="O381" i="15"/>
  <c r="O397" i="15"/>
  <c r="Q90" i="15"/>
  <c r="O298" i="15"/>
  <c r="O474" i="15"/>
  <c r="O421" i="15"/>
  <c r="Q123" i="15"/>
  <c r="Q155" i="15"/>
  <c r="Q315" i="15"/>
  <c r="N363" i="15"/>
  <c r="O511" i="15"/>
  <c r="P124" i="15"/>
  <c r="O156" i="15"/>
  <c r="P316" i="15"/>
  <c r="Q556" i="15"/>
  <c r="Q57" i="15"/>
  <c r="N249" i="15"/>
  <c r="N78" i="15"/>
  <c r="P23" i="15"/>
  <c r="N114" i="15"/>
  <c r="O306" i="15"/>
  <c r="Q51" i="15"/>
  <c r="N145" i="15"/>
  <c r="O337" i="15"/>
  <c r="O142" i="15"/>
  <c r="O206" i="15"/>
  <c r="O270" i="15"/>
  <c r="N87" i="15"/>
  <c r="O471" i="15"/>
  <c r="Q178" i="15"/>
  <c r="P228" i="15"/>
  <c r="P17" i="15"/>
  <c r="Q81" i="15"/>
  <c r="N209" i="15"/>
  <c r="N512" i="15"/>
  <c r="O249" i="15"/>
  <c r="Q471" i="15"/>
  <c r="N292" i="15"/>
  <c r="Q499" i="15"/>
  <c r="N316" i="15"/>
  <c r="P524" i="15"/>
  <c r="N470" i="15"/>
  <c r="Q498" i="15"/>
  <c r="N310" i="15"/>
  <c r="Q491" i="15"/>
  <c r="N256" i="15"/>
  <c r="N6" i="15"/>
  <c r="O287" i="15"/>
  <c r="N415" i="15"/>
  <c r="P477" i="15"/>
  <c r="Q88" i="15"/>
  <c r="N216" i="15"/>
  <c r="O376" i="15"/>
  <c r="O504" i="15"/>
  <c r="Q565" i="15"/>
  <c r="Q173" i="15"/>
  <c r="N365" i="15"/>
  <c r="P106" i="15"/>
  <c r="O266" i="15"/>
  <c r="O442" i="15"/>
  <c r="O567" i="15"/>
  <c r="Q91" i="15"/>
  <c r="O267" i="15"/>
  <c r="P443" i="15"/>
  <c r="N44" i="15"/>
  <c r="Q588" i="15"/>
  <c r="P297" i="15"/>
  <c r="O254" i="15"/>
  <c r="P318" i="15"/>
  <c r="O390" i="15"/>
  <c r="P462" i="15"/>
  <c r="O590" i="15"/>
  <c r="N433" i="15"/>
  <c r="O7" i="15"/>
  <c r="O71" i="15"/>
  <c r="P263" i="15"/>
  <c r="Q549" i="15"/>
  <c r="Q240" i="15"/>
  <c r="O304" i="15"/>
  <c r="N432" i="15"/>
  <c r="O497" i="15"/>
  <c r="P229" i="15"/>
  <c r="N293" i="15"/>
  <c r="Q22" i="15"/>
  <c r="P290" i="15"/>
  <c r="O418" i="15"/>
  <c r="O546" i="15"/>
  <c r="Q291" i="15"/>
  <c r="P595" i="15"/>
  <c r="Q84" i="15"/>
  <c r="P129" i="15"/>
  <c r="O193" i="15"/>
  <c r="N321" i="15"/>
  <c r="N312" i="15"/>
  <c r="N141" i="15"/>
  <c r="P349" i="15"/>
  <c r="P107" i="15"/>
  <c r="P299" i="15"/>
  <c r="Q543" i="15"/>
  <c r="P508" i="15"/>
  <c r="O265" i="15"/>
  <c r="N14" i="15"/>
  <c r="N102" i="15"/>
  <c r="Q166" i="15"/>
  <c r="Q358" i="15"/>
  <c r="Q223" i="15"/>
  <c r="N232" i="15"/>
  <c r="Q521" i="15"/>
  <c r="P157" i="15"/>
  <c r="P495" i="15"/>
  <c r="O75" i="15"/>
  <c r="P283" i="15"/>
  <c r="P390" i="15"/>
  <c r="O542" i="15"/>
  <c r="P39" i="15"/>
  <c r="P71" i="15"/>
  <c r="O167" i="15"/>
  <c r="O507" i="15"/>
  <c r="N191" i="15"/>
  <c r="P287" i="15"/>
  <c r="P415" i="15"/>
  <c r="Q479" i="15"/>
  <c r="N573" i="15"/>
  <c r="O8" i="15"/>
  <c r="N56" i="15"/>
  <c r="O168" i="15"/>
  <c r="P248" i="15"/>
  <c r="P376" i="15"/>
  <c r="O536" i="15"/>
  <c r="O565" i="15"/>
  <c r="N77" i="15"/>
  <c r="P221" i="15"/>
  <c r="Q10" i="15"/>
  <c r="Q106" i="15"/>
  <c r="P266" i="15"/>
  <c r="N538" i="15"/>
  <c r="O509" i="15"/>
  <c r="Q59" i="15"/>
  <c r="N187" i="15"/>
  <c r="P267" i="15"/>
  <c r="P395" i="15"/>
  <c r="O491" i="15"/>
  <c r="O44" i="15"/>
  <c r="N444" i="15"/>
  <c r="Q185" i="15"/>
  <c r="Q78" i="15"/>
  <c r="P103" i="15"/>
  <c r="P32" i="15"/>
  <c r="N30" i="15"/>
  <c r="O110" i="15"/>
  <c r="O174" i="15"/>
  <c r="Q222" i="15"/>
  <c r="P286" i="15"/>
  <c r="P7" i="15"/>
  <c r="N64" i="15"/>
  <c r="P208" i="15"/>
  <c r="Q297" i="15"/>
  <c r="Q509" i="15"/>
  <c r="O286" i="15"/>
  <c r="N317" i="15"/>
  <c r="Q221" i="15"/>
  <c r="N304" i="15"/>
  <c r="Q272" i="15"/>
  <c r="N254" i="15"/>
  <c r="Q439" i="15"/>
  <c r="O198" i="15"/>
  <c r="O303" i="15"/>
  <c r="O409" i="15"/>
  <c r="N380" i="15"/>
  <c r="P127" i="15"/>
  <c r="Q46" i="15"/>
  <c r="Q559" i="15"/>
  <c r="O207" i="15"/>
  <c r="Q200" i="15"/>
  <c r="O74" i="15"/>
  <c r="Q282" i="15"/>
  <c r="P379" i="15"/>
  <c r="O204" i="15"/>
  <c r="O508" i="15"/>
  <c r="O557" i="15"/>
  <c r="O307" i="15"/>
  <c r="O243" i="15"/>
  <c r="Q86" i="15"/>
  <c r="N239" i="15"/>
  <c r="O437" i="15"/>
  <c r="O157" i="15"/>
  <c r="Q154" i="15"/>
  <c r="O330" i="15"/>
  <c r="N570" i="15"/>
  <c r="Q553" i="15"/>
  <c r="N43" i="15"/>
  <c r="Q235" i="15"/>
  <c r="O299" i="15"/>
  <c r="N513" i="15"/>
  <c r="O524" i="15"/>
  <c r="O89" i="15"/>
  <c r="N576" i="15"/>
  <c r="O181" i="15"/>
  <c r="P134" i="15"/>
  <c r="O358" i="15"/>
  <c r="N587" i="15"/>
  <c r="N13" i="15"/>
  <c r="O539" i="15"/>
  <c r="N75" i="15"/>
  <c r="O203" i="15"/>
  <c r="Q60" i="15"/>
  <c r="P348" i="15"/>
  <c r="O329" i="15"/>
  <c r="N490" i="15"/>
  <c r="P549" i="15"/>
  <c r="Q341" i="15"/>
  <c r="O192" i="15"/>
  <c r="Q322" i="15"/>
  <c r="N193" i="15"/>
  <c r="Q386" i="15"/>
  <c r="O585" i="15"/>
  <c r="Q590" i="15"/>
  <c r="N229" i="15"/>
  <c r="P275" i="15"/>
  <c r="O36" i="15"/>
  <c r="P46" i="15"/>
  <c r="P86" i="15"/>
  <c r="O134" i="15"/>
  <c r="N198" i="15"/>
  <c r="P358" i="15"/>
  <c r="Q566" i="15"/>
  <c r="O559" i="15"/>
  <c r="O127" i="15"/>
  <c r="N207" i="15"/>
  <c r="Q587" i="15"/>
  <c r="N8" i="15"/>
  <c r="P200" i="15"/>
  <c r="Q264" i="15"/>
  <c r="Q437" i="15"/>
  <c r="Q13" i="15"/>
  <c r="N157" i="15"/>
  <c r="P154" i="15"/>
  <c r="P282" i="15"/>
  <c r="N330" i="15"/>
  <c r="O458" i="15"/>
  <c r="O570" i="15"/>
  <c r="N539" i="15"/>
  <c r="N553" i="15"/>
  <c r="Q43" i="15"/>
  <c r="Q75" i="15"/>
  <c r="N203" i="15"/>
  <c r="P235" i="15"/>
  <c r="O379" i="15"/>
  <c r="Q513" i="15"/>
  <c r="P60" i="15"/>
  <c r="O124" i="15"/>
  <c r="N204" i="15"/>
  <c r="O348" i="15"/>
  <c r="O380" i="15"/>
  <c r="N508" i="15"/>
  <c r="N557" i="15"/>
  <c r="N89" i="15"/>
  <c r="Q265" i="15"/>
  <c r="N329" i="15"/>
  <c r="Q409" i="15"/>
  <c r="Q258" i="15"/>
  <c r="N352" i="15"/>
  <c r="O117" i="15"/>
  <c r="O498" i="15"/>
  <c r="Q405" i="15"/>
  <c r="P100" i="15"/>
  <c r="P500" i="15"/>
  <c r="O417" i="15"/>
  <c r="O46" i="15"/>
  <c r="O86" i="15"/>
  <c r="N134" i="15"/>
  <c r="Q198" i="15"/>
  <c r="N358" i="15"/>
  <c r="O566" i="15"/>
  <c r="P559" i="15"/>
  <c r="N127" i="15"/>
  <c r="Q207" i="15"/>
  <c r="Q239" i="15"/>
  <c r="Q303" i="15"/>
  <c r="O587" i="15"/>
  <c r="Q8" i="15"/>
  <c r="O200" i="15"/>
  <c r="P264" i="15"/>
  <c r="P13" i="15"/>
  <c r="Q157" i="15"/>
  <c r="O154" i="15"/>
  <c r="O282" i="15"/>
  <c r="Q330" i="15"/>
  <c r="P458" i="15"/>
  <c r="Q570" i="15"/>
  <c r="P539" i="15"/>
  <c r="O553" i="15"/>
  <c r="P43" i="15"/>
  <c r="P75" i="15"/>
  <c r="Q203" i="15"/>
  <c r="Q299" i="15"/>
  <c r="Q379" i="15"/>
  <c r="O60" i="15"/>
  <c r="N124" i="15"/>
  <c r="Q204" i="15"/>
  <c r="N348" i="15"/>
  <c r="Q380" i="15"/>
  <c r="Q524" i="15"/>
  <c r="P557" i="15"/>
  <c r="Q89" i="15"/>
  <c r="P265" i="15"/>
  <c r="Q329" i="15"/>
  <c r="P409" i="15"/>
  <c r="Q434" i="15"/>
  <c r="P147" i="15"/>
  <c r="P68" i="15"/>
  <c r="Q62" i="15"/>
  <c r="Q546" i="15"/>
  <c r="P353" i="15"/>
  <c r="P513" i="15"/>
  <c r="N265" i="15"/>
  <c r="Q508" i="15"/>
  <c r="O239" i="15"/>
  <c r="Q480" i="15"/>
  <c r="O194" i="15"/>
  <c r="N529" i="15"/>
  <c r="N548" i="15"/>
  <c r="P533" i="15"/>
  <c r="O383" i="15"/>
  <c r="O349" i="15"/>
  <c r="O164" i="15"/>
  <c r="N452" i="15"/>
  <c r="P130" i="15"/>
  <c r="P211" i="15"/>
  <c r="O595" i="15"/>
  <c r="O388" i="15"/>
  <c r="O129" i="15"/>
  <c r="N590" i="15"/>
  <c r="N192" i="15"/>
  <c r="P480" i="15"/>
  <c r="P576" i="15"/>
  <c r="N181" i="15"/>
  <c r="N405" i="15"/>
  <c r="N194" i="15"/>
  <c r="P322" i="15"/>
  <c r="N466" i="15"/>
  <c r="P529" i="15"/>
  <c r="N243" i="15"/>
  <c r="O275" i="15"/>
  <c r="N36" i="15"/>
  <c r="O100" i="15"/>
  <c r="P548" i="15"/>
  <c r="N533" i="15"/>
  <c r="Q417" i="15"/>
  <c r="O477" i="15"/>
  <c r="Q312" i="15"/>
  <c r="Q473" i="15"/>
  <c r="N349" i="15"/>
  <c r="N74" i="15"/>
  <c r="Q215" i="15"/>
  <c r="P293" i="15"/>
  <c r="P341" i="15"/>
  <c r="O258" i="15"/>
  <c r="O434" i="15"/>
  <c r="O147" i="15"/>
  <c r="O68" i="15"/>
  <c r="N164" i="15"/>
  <c r="Q452" i="15"/>
  <c r="Q193" i="15"/>
  <c r="P448" i="15"/>
  <c r="Q261" i="15"/>
  <c r="P62" i="15"/>
  <c r="O130" i="15"/>
  <c r="P386" i="15"/>
  <c r="P498" i="15"/>
  <c r="P546" i="15"/>
  <c r="O211" i="15"/>
  <c r="N307" i="15"/>
  <c r="N595" i="15"/>
  <c r="Q585" i="15"/>
  <c r="Q388" i="15"/>
  <c r="N129" i="15"/>
  <c r="O353" i="15"/>
  <c r="P590" i="15"/>
  <c r="Q192" i="15"/>
  <c r="O576" i="15"/>
  <c r="Q181" i="15"/>
  <c r="Q229" i="15"/>
  <c r="P405" i="15"/>
  <c r="Q194" i="15"/>
  <c r="Q529" i="15"/>
  <c r="Q275" i="15"/>
  <c r="P417" i="15"/>
  <c r="Q454" i="15"/>
  <c r="P120" i="15"/>
  <c r="P312" i="15"/>
  <c r="Q128" i="15"/>
  <c r="O341" i="15"/>
  <c r="N68" i="15"/>
  <c r="P452" i="15"/>
  <c r="P193" i="15"/>
  <c r="O512" i="15"/>
  <c r="N117" i="15"/>
  <c r="N261" i="15"/>
  <c r="O62" i="15"/>
  <c r="N130" i="15"/>
  <c r="O386" i="15"/>
  <c r="N546" i="15"/>
  <c r="N211" i="15"/>
  <c r="Q595" i="15"/>
  <c r="P585" i="15"/>
  <c r="P388" i="15"/>
  <c r="Q129" i="15"/>
  <c r="N353" i="15"/>
  <c r="Q448" i="15"/>
  <c r="Q293" i="15"/>
  <c r="Q247" i="15"/>
  <c r="P466" i="15"/>
  <c r="P434" i="15"/>
  <c r="N322" i="15"/>
  <c r="Q466" i="15"/>
  <c r="Q243" i="15"/>
  <c r="Q36" i="15"/>
  <c r="N100" i="15"/>
  <c r="O500" i="15"/>
  <c r="Q548" i="15"/>
  <c r="Q533" i="15"/>
  <c r="Q349" i="15"/>
  <c r="Q74" i="15"/>
  <c r="Q311" i="15"/>
  <c r="N416" i="15"/>
  <c r="O293" i="15"/>
  <c r="P258" i="15"/>
  <c r="N147" i="15"/>
  <c r="Q164" i="15"/>
  <c r="Q375" i="15"/>
  <c r="O416" i="15"/>
  <c r="P352" i="15"/>
  <c r="Q117" i="15"/>
  <c r="Q290" i="15"/>
  <c r="P84" i="15"/>
  <c r="N159" i="15"/>
  <c r="Q232" i="15"/>
  <c r="N510" i="15"/>
  <c r="O552" i="15"/>
  <c r="O231" i="15"/>
  <c r="O295" i="15"/>
  <c r="N223" i="15"/>
  <c r="Q280" i="15"/>
  <c r="Q446" i="15"/>
  <c r="N295" i="15"/>
  <c r="O454" i="15"/>
  <c r="P479" i="15"/>
  <c r="N120" i="15"/>
  <c r="P383" i="15"/>
  <c r="P408" i="15"/>
  <c r="P440" i="15"/>
  <c r="N504" i="15"/>
  <c r="Q125" i="15"/>
  <c r="Q188" i="15"/>
  <c r="Q268" i="15"/>
  <c r="P279" i="15"/>
  <c r="Q464" i="15"/>
  <c r="P525" i="15"/>
  <c r="Q472" i="15"/>
  <c r="N514" i="15"/>
  <c r="Q196" i="15"/>
  <c r="Q70" i="15"/>
  <c r="N534" i="15"/>
  <c r="O6" i="15"/>
  <c r="O119" i="15"/>
  <c r="N320" i="15"/>
  <c r="N149" i="15"/>
  <c r="Q277" i="15"/>
  <c r="Q102" i="15"/>
  <c r="Q598" i="15"/>
  <c r="O541" i="15"/>
  <c r="Q255" i="15"/>
  <c r="Q271" i="15"/>
  <c r="Q351" i="15"/>
  <c r="P367" i="15"/>
  <c r="O463" i="15"/>
  <c r="Q525" i="15"/>
  <c r="P24" i="15"/>
  <c r="N88" i="15"/>
  <c r="N136" i="15"/>
  <c r="O216" i="15"/>
  <c r="P472" i="15"/>
  <c r="O521" i="15"/>
  <c r="P45" i="15"/>
  <c r="N173" i="15"/>
  <c r="N42" i="15"/>
  <c r="P186" i="15"/>
  <c r="N362" i="15"/>
  <c r="Q300" i="15"/>
  <c r="N315" i="15"/>
  <c r="Q219" i="15"/>
  <c r="N477" i="15"/>
  <c r="P433" i="15"/>
  <c r="N343" i="15"/>
  <c r="N418" i="15"/>
  <c r="Q319" i="15"/>
  <c r="P584" i="15"/>
  <c r="Q141" i="15"/>
  <c r="N543" i="15"/>
  <c r="P446" i="15"/>
  <c r="O263" i="15"/>
  <c r="P432" i="15"/>
  <c r="P373" i="15"/>
  <c r="P527" i="15"/>
  <c r="N161" i="15"/>
  <c r="Q321" i="15"/>
  <c r="P166" i="15"/>
  <c r="P326" i="15"/>
  <c r="O47" i="15"/>
  <c r="P555" i="15"/>
  <c r="O40" i="15"/>
  <c r="Q184" i="15"/>
  <c r="N280" i="15"/>
  <c r="N61" i="15"/>
  <c r="P314" i="15"/>
  <c r="Q314" i="15"/>
  <c r="O579" i="15"/>
  <c r="Q579" i="15"/>
  <c r="O92" i="15"/>
  <c r="Q92" i="15"/>
  <c r="N492" i="15"/>
  <c r="Q492" i="15"/>
  <c r="O492" i="15"/>
  <c r="N73" i="15"/>
  <c r="P73" i="15"/>
  <c r="O73" i="15"/>
  <c r="P345" i="15"/>
  <c r="N345" i="15"/>
  <c r="O345" i="15"/>
  <c r="Q558" i="15"/>
  <c r="O558" i="15"/>
  <c r="P558" i="15"/>
  <c r="P515" i="15"/>
  <c r="Q515" i="15"/>
  <c r="N515" i="15"/>
  <c r="N160" i="15"/>
  <c r="P160" i="15"/>
  <c r="Q160" i="15"/>
  <c r="Q496" i="15"/>
  <c r="N496" i="15"/>
  <c r="O496" i="15"/>
  <c r="P544" i="15"/>
  <c r="O544" i="15"/>
  <c r="N544" i="15"/>
  <c r="P162" i="15"/>
  <c r="N162" i="15"/>
  <c r="O162" i="15"/>
  <c r="Q226" i="15"/>
  <c r="P226" i="15"/>
  <c r="O226" i="15"/>
  <c r="P482" i="15"/>
  <c r="O482" i="15"/>
  <c r="N482" i="15"/>
  <c r="P551" i="15"/>
  <c r="N551" i="15"/>
  <c r="Q551" i="15"/>
  <c r="P259" i="15"/>
  <c r="Q259" i="15"/>
  <c r="O259" i="15"/>
  <c r="N484" i="15"/>
  <c r="P484" i="15"/>
  <c r="Q484" i="15"/>
  <c r="O382" i="15"/>
  <c r="P382" i="15"/>
  <c r="O108" i="15"/>
  <c r="Q108" i="15"/>
  <c r="N460" i="15"/>
  <c r="P460" i="15"/>
  <c r="P333" i="15"/>
  <c r="N333" i="15"/>
  <c r="Q250" i="15"/>
  <c r="O250" i="15"/>
  <c r="O495" i="15"/>
  <c r="Q495" i="15"/>
  <c r="N27" i="15"/>
  <c r="P27" i="15"/>
  <c r="Q171" i="15"/>
  <c r="O171" i="15"/>
  <c r="N283" i="15"/>
  <c r="O283" i="15"/>
  <c r="P476" i="15"/>
  <c r="N476" i="15"/>
  <c r="Q476" i="15"/>
  <c r="Q169" i="15"/>
  <c r="O169" i="15"/>
  <c r="N169" i="15"/>
  <c r="Q6" i="15"/>
  <c r="O446" i="15"/>
  <c r="Q510" i="15"/>
  <c r="Q433" i="15"/>
  <c r="N119" i="15"/>
  <c r="Q263" i="15"/>
  <c r="Q295" i="15"/>
  <c r="Q343" i="15"/>
  <c r="Q320" i="15"/>
  <c r="O432" i="15"/>
  <c r="Q149" i="15"/>
  <c r="N277" i="15"/>
  <c r="O373" i="15"/>
  <c r="O290" i="15"/>
  <c r="Q418" i="15"/>
  <c r="Q514" i="15"/>
  <c r="O527" i="15"/>
  <c r="O84" i="15"/>
  <c r="P196" i="15"/>
  <c r="Q161" i="15"/>
  <c r="P321" i="15"/>
  <c r="P14" i="15"/>
  <c r="P70" i="15"/>
  <c r="P102" i="15"/>
  <c r="O166" i="15"/>
  <c r="N326" i="15"/>
  <c r="N406" i="15"/>
  <c r="N454" i="15"/>
  <c r="O534" i="15"/>
  <c r="N598" i="15"/>
  <c r="Q541" i="15"/>
  <c r="N47" i="15"/>
  <c r="Q159" i="15"/>
  <c r="P223" i="15"/>
  <c r="N271" i="15"/>
  <c r="N287" i="15"/>
  <c r="P319" i="15"/>
  <c r="O367" i="15"/>
  <c r="N383" i="15"/>
  <c r="Q463" i="15"/>
  <c r="O555" i="15"/>
  <c r="Q477" i="15"/>
  <c r="N525" i="15"/>
  <c r="N40" i="15"/>
  <c r="Q120" i="15"/>
  <c r="Q136" i="15"/>
  <c r="P184" i="15"/>
  <c r="P232" i="15"/>
  <c r="P280" i="15"/>
  <c r="O408" i="15"/>
  <c r="N440" i="15"/>
  <c r="O472" i="15"/>
  <c r="P504" i="15"/>
  <c r="Q552" i="15"/>
  <c r="O584" i="15"/>
  <c r="O473" i="15"/>
  <c r="N521" i="15"/>
  <c r="Q61" i="15"/>
  <c r="P125" i="15"/>
  <c r="P141" i="15"/>
  <c r="Q333" i="15"/>
  <c r="Q382" i="15"/>
  <c r="N250" i="15"/>
  <c r="N495" i="15"/>
  <c r="N171" i="15"/>
  <c r="N92" i="15"/>
  <c r="O476" i="15"/>
  <c r="P169" i="15"/>
  <c r="O515" i="15"/>
  <c r="O551" i="15"/>
  <c r="N259" i="15"/>
  <c r="O138" i="15"/>
  <c r="Q138" i="15"/>
  <c r="P300" i="15"/>
  <c r="N300" i="15"/>
  <c r="P505" i="15"/>
  <c r="Q505" i="15"/>
  <c r="O505" i="15"/>
  <c r="Q126" i="15"/>
  <c r="O126" i="15"/>
  <c r="N126" i="15"/>
  <c r="P414" i="15"/>
  <c r="N414" i="15"/>
  <c r="O414" i="15"/>
  <c r="N517" i="15"/>
  <c r="Q517" i="15"/>
  <c r="P517" i="15"/>
  <c r="N183" i="15"/>
  <c r="P183" i="15"/>
  <c r="Q183" i="15"/>
  <c r="O407" i="15"/>
  <c r="P407" i="15"/>
  <c r="Q407" i="15"/>
  <c r="N464" i="15"/>
  <c r="O464" i="15"/>
  <c r="P464" i="15"/>
  <c r="O213" i="15"/>
  <c r="Q213" i="15"/>
  <c r="N213" i="15"/>
  <c r="O309" i="15"/>
  <c r="Q309" i="15"/>
  <c r="N309" i="15"/>
  <c r="P22" i="15"/>
  <c r="N22" i="15"/>
  <c r="O22" i="15"/>
  <c r="O450" i="15"/>
  <c r="N450" i="15"/>
  <c r="P450" i="15"/>
  <c r="O578" i="15"/>
  <c r="P578" i="15"/>
  <c r="N578" i="15"/>
  <c r="P115" i="15"/>
  <c r="N115" i="15"/>
  <c r="O115" i="15"/>
  <c r="N291" i="15"/>
  <c r="P291" i="15"/>
  <c r="O291" i="15"/>
  <c r="Q489" i="15"/>
  <c r="N489" i="15"/>
  <c r="P489" i="15"/>
  <c r="N52" i="15"/>
  <c r="P52" i="15"/>
  <c r="O52" i="15"/>
  <c r="Q132" i="15"/>
  <c r="O132" i="15"/>
  <c r="N132" i="15"/>
  <c r="Q516" i="15"/>
  <c r="O516" i="15"/>
  <c r="N516" i="15"/>
  <c r="Q580" i="15"/>
  <c r="N580" i="15"/>
  <c r="O580" i="15"/>
  <c r="N170" i="15"/>
  <c r="P170" i="15"/>
  <c r="O394" i="15"/>
  <c r="Q394" i="15"/>
  <c r="O107" i="15"/>
  <c r="Q107" i="15"/>
  <c r="N251" i="15"/>
  <c r="O251" i="15"/>
  <c r="O543" i="15"/>
  <c r="P543" i="15"/>
  <c r="N284" i="15"/>
  <c r="O284" i="15"/>
  <c r="N41" i="15"/>
  <c r="P41" i="15"/>
  <c r="O41" i="15"/>
  <c r="P313" i="15"/>
  <c r="N313" i="15"/>
  <c r="O313" i="15"/>
  <c r="N446" i="15"/>
  <c r="N263" i="15"/>
  <c r="P320" i="15"/>
  <c r="P277" i="15"/>
  <c r="P514" i="15"/>
  <c r="N527" i="15"/>
  <c r="P161" i="15"/>
  <c r="O14" i="15"/>
  <c r="O102" i="15"/>
  <c r="Q406" i="15"/>
  <c r="P541" i="15"/>
  <c r="P271" i="15"/>
  <c r="O319" i="15"/>
  <c r="N367" i="15"/>
  <c r="Q40" i="15"/>
  <c r="P136" i="15"/>
  <c r="O232" i="15"/>
  <c r="O280" i="15"/>
  <c r="Q408" i="15"/>
  <c r="P552" i="15"/>
  <c r="N584" i="15"/>
  <c r="N382" i="15"/>
  <c r="Q170" i="15"/>
  <c r="N394" i="15"/>
  <c r="P171" i="15"/>
  <c r="Q251" i="15"/>
  <c r="P579" i="15"/>
  <c r="P108" i="15"/>
  <c r="Q284" i="15"/>
  <c r="P492" i="15"/>
  <c r="P213" i="15"/>
  <c r="Q218" i="15"/>
  <c r="O218" i="15"/>
  <c r="P410" i="15"/>
  <c r="Q410" i="15"/>
  <c r="P490" i="15"/>
  <c r="Q490" i="15"/>
  <c r="Q139" i="15"/>
  <c r="O139" i="15"/>
  <c r="P347" i="15"/>
  <c r="N347" i="15"/>
  <c r="P188" i="15"/>
  <c r="N188" i="15"/>
  <c r="N268" i="15"/>
  <c r="O268" i="15"/>
  <c r="O588" i="15"/>
  <c r="P588" i="15"/>
  <c r="N588" i="15"/>
  <c r="N25" i="15"/>
  <c r="P25" i="15"/>
  <c r="O25" i="15"/>
  <c r="Q153" i="15"/>
  <c r="O153" i="15"/>
  <c r="N153" i="15"/>
  <c r="P158" i="15"/>
  <c r="N158" i="15"/>
  <c r="Q158" i="15"/>
  <c r="O430" i="15"/>
  <c r="N430" i="15"/>
  <c r="P430" i="15"/>
  <c r="Q462" i="15"/>
  <c r="N462" i="15"/>
  <c r="O462" i="15"/>
  <c r="N494" i="15"/>
  <c r="P494" i="15"/>
  <c r="Q494" i="15"/>
  <c r="N526" i="15"/>
  <c r="O526" i="15"/>
  <c r="P526" i="15"/>
  <c r="Q575" i="15"/>
  <c r="O575" i="15"/>
  <c r="P575" i="15"/>
  <c r="O469" i="15"/>
  <c r="Q469" i="15"/>
  <c r="O365" i="15"/>
  <c r="Q365" i="15"/>
  <c r="N442" i="15"/>
  <c r="Q442" i="15"/>
  <c r="P586" i="15"/>
  <c r="O586" i="15"/>
  <c r="P220" i="15"/>
  <c r="N220" i="15"/>
  <c r="P190" i="15"/>
  <c r="N190" i="15"/>
  <c r="Q190" i="15"/>
  <c r="N334" i="15"/>
  <c r="Q334" i="15"/>
  <c r="O334" i="15"/>
  <c r="O478" i="15"/>
  <c r="N478" i="15"/>
  <c r="N231" i="15"/>
  <c r="P231" i="15"/>
  <c r="Q231" i="15"/>
  <c r="O535" i="15"/>
  <c r="N535" i="15"/>
  <c r="Q535" i="15"/>
  <c r="N545" i="15"/>
  <c r="Q545" i="15"/>
  <c r="O545" i="15"/>
  <c r="N245" i="15"/>
  <c r="P245" i="15"/>
  <c r="Q245" i="15"/>
  <c r="N179" i="15"/>
  <c r="P179" i="15"/>
  <c r="O179" i="15"/>
  <c r="N227" i="15"/>
  <c r="P227" i="15"/>
  <c r="O227" i="15"/>
  <c r="N339" i="15"/>
  <c r="P339" i="15"/>
  <c r="O339" i="15"/>
  <c r="Q403" i="15"/>
  <c r="N403" i="15"/>
  <c r="P403" i="15"/>
  <c r="P20" i="15"/>
  <c r="N20" i="15"/>
  <c r="Q20" i="15"/>
  <c r="N356" i="15"/>
  <c r="P356" i="15"/>
  <c r="O356" i="15"/>
  <c r="Q420" i="15"/>
  <c r="N420" i="15"/>
  <c r="O420" i="15"/>
  <c r="N506" i="15"/>
  <c r="P506" i="15"/>
  <c r="O461" i="15"/>
  <c r="N461" i="15"/>
  <c r="N12" i="15"/>
  <c r="P12" i="15"/>
  <c r="P217" i="15"/>
  <c r="N217" i="15"/>
  <c r="Q217" i="15"/>
  <c r="P6" i="15"/>
  <c r="P510" i="15"/>
  <c r="O433" i="15"/>
  <c r="Q119" i="15"/>
  <c r="P295" i="15"/>
  <c r="P343" i="15"/>
  <c r="Q432" i="15"/>
  <c r="P149" i="15"/>
  <c r="N373" i="15"/>
  <c r="N290" i="15"/>
  <c r="P418" i="15"/>
  <c r="N84" i="15"/>
  <c r="O196" i="15"/>
  <c r="O321" i="15"/>
  <c r="O70" i="15"/>
  <c r="N166" i="15"/>
  <c r="O326" i="15"/>
  <c r="Q534" i="15"/>
  <c r="O598" i="15"/>
  <c r="Q47" i="15"/>
  <c r="P159" i="15"/>
  <c r="O223" i="15"/>
  <c r="Q555" i="15"/>
  <c r="O525" i="15"/>
  <c r="O184" i="15"/>
  <c r="N472" i="15"/>
  <c r="P521" i="15"/>
  <c r="P61" i="15"/>
  <c r="O125" i="15"/>
  <c r="O141" i="15"/>
  <c r="O333" i="15"/>
  <c r="P250" i="15"/>
  <c r="P442" i="15"/>
  <c r="Q506" i="15"/>
  <c r="P461" i="15"/>
  <c r="N107" i="15"/>
  <c r="Q220" i="15"/>
  <c r="Q41" i="15"/>
  <c r="P496" i="15"/>
  <c r="Q162" i="15"/>
  <c r="O489" i="15"/>
  <c r="P516" i="15"/>
  <c r="O190" i="15"/>
  <c r="P309" i="15"/>
  <c r="N248" i="15"/>
  <c r="Q296" i="15"/>
  <c r="P365" i="15"/>
  <c r="P138" i="15"/>
  <c r="N218" i="15"/>
  <c r="N314" i="15"/>
  <c r="O410" i="15"/>
  <c r="O490" i="15"/>
  <c r="N586" i="15"/>
  <c r="Q461" i="15"/>
  <c r="O27" i="15"/>
  <c r="N139" i="15"/>
  <c r="P251" i="15"/>
  <c r="Q283" i="15"/>
  <c r="Q347" i="15"/>
  <c r="N579" i="15"/>
  <c r="Q12" i="15"/>
  <c r="N108" i="15"/>
  <c r="O220" i="15"/>
  <c r="P284" i="15"/>
  <c r="Q460" i="15"/>
  <c r="Q73" i="15"/>
  <c r="Q313" i="15"/>
  <c r="O494" i="15"/>
  <c r="O517" i="15"/>
  <c r="Q544" i="15"/>
  <c r="Q482" i="15"/>
  <c r="Q227" i="15"/>
  <c r="O20" i="15"/>
  <c r="Q414" i="15"/>
  <c r="P535" i="15"/>
  <c r="O160" i="15"/>
  <c r="N226" i="15"/>
  <c r="N311" i="15"/>
  <c r="Q151" i="15"/>
  <c r="O151" i="15"/>
  <c r="P215" i="15"/>
  <c r="N215" i="15"/>
  <c r="P247" i="15"/>
  <c r="N247" i="15"/>
  <c r="P375" i="15"/>
  <c r="N375" i="15"/>
  <c r="O549" i="15"/>
  <c r="N549" i="15"/>
  <c r="P128" i="15"/>
  <c r="N128" i="15"/>
  <c r="P151" i="15"/>
  <c r="O247" i="15"/>
  <c r="Q279" i="15"/>
  <c r="P416" i="15"/>
  <c r="O352" i="15"/>
  <c r="N448" i="15"/>
  <c r="Q512" i="15"/>
  <c r="Q503" i="15"/>
  <c r="Q497" i="15"/>
  <c r="Q478" i="15"/>
  <c r="Q270" i="15"/>
  <c r="N222" i="15"/>
  <c r="Q228" i="15"/>
  <c r="O279" i="15"/>
  <c r="Q257" i="15"/>
  <c r="N469" i="15"/>
  <c r="Q307" i="15"/>
  <c r="O311" i="15"/>
  <c r="O288" i="15"/>
  <c r="N264" i="15"/>
  <c r="N480" i="15"/>
  <c r="P451" i="15"/>
  <c r="DA365" i="15" l="1"/>
  <c r="DA504" i="15"/>
  <c r="DA433" i="15"/>
  <c r="DA550" i="15"/>
  <c r="DA549" i="15"/>
  <c r="DA419" i="15"/>
  <c r="DA491" i="15"/>
  <c r="DA75" i="15"/>
  <c r="DA546" i="15"/>
  <c r="DA525" i="15"/>
  <c r="DA149" i="15"/>
  <c r="DA17" i="15"/>
  <c r="DA509" i="15"/>
  <c r="DA193" i="15"/>
  <c r="DA355" i="15"/>
  <c r="DA481" i="15"/>
  <c r="DA535" i="15"/>
  <c r="DA460" i="15"/>
  <c r="DA183" i="15"/>
  <c r="DA430" i="15"/>
  <c r="DA60" i="15"/>
  <c r="DA465" i="15"/>
  <c r="DA539" i="15"/>
  <c r="DA490" i="15"/>
  <c r="DA577" i="15"/>
  <c r="DA483" i="15"/>
  <c r="DA368" i="15"/>
  <c r="DA240" i="15"/>
  <c r="DA298" i="15"/>
  <c r="DA296" i="15"/>
  <c r="DA493" i="15"/>
  <c r="DA562" i="15"/>
  <c r="S360" i="15"/>
  <c r="R360" i="15"/>
  <c r="S344" i="15"/>
  <c r="R344" i="15"/>
  <c r="S384" i="15"/>
  <c r="R384" i="15"/>
  <c r="S332" i="15"/>
  <c r="R332" i="15"/>
  <c r="R391" i="15"/>
  <c r="S391" i="15"/>
  <c r="S338" i="15"/>
  <c r="R338" i="15"/>
  <c r="R371" i="15"/>
  <c r="S371" i="15"/>
  <c r="R357" i="15"/>
  <c r="S357" i="15"/>
  <c r="R331" i="15"/>
  <c r="S331" i="15"/>
  <c r="R413" i="15"/>
  <c r="S413" i="15"/>
  <c r="R385" i="15"/>
  <c r="S385" i="15"/>
  <c r="R327" i="15"/>
  <c r="S327" i="15"/>
  <c r="S422" i="15"/>
  <c r="R422" i="15"/>
  <c r="S366" i="15"/>
  <c r="R366" i="15"/>
  <c r="S324" i="15"/>
  <c r="R324" i="15"/>
  <c r="R401" i="15"/>
  <c r="S401" i="15"/>
  <c r="R377" i="15"/>
  <c r="S377" i="15"/>
  <c r="S354" i="15"/>
  <c r="R354" i="15"/>
  <c r="S396" i="15"/>
  <c r="R396" i="15"/>
  <c r="R369" i="15"/>
  <c r="S369" i="15"/>
  <c r="CZ39" i="15"/>
  <c r="BM4" i="15"/>
  <c r="CX571" i="15"/>
  <c r="BK4" i="15"/>
  <c r="DA7" i="15"/>
  <c r="BN4" i="15"/>
  <c r="DA6" i="15"/>
  <c r="CU384" i="15"/>
  <c r="CD384" i="15"/>
  <c r="CI384" i="15"/>
  <c r="CJ384" i="15"/>
  <c r="CC384" i="15"/>
  <c r="CH384" i="15"/>
  <c r="CM384" i="15"/>
  <c r="CG384" i="15"/>
  <c r="CL384" i="15"/>
  <c r="CB384" i="15"/>
  <c r="CK384" i="15"/>
  <c r="CE384" i="15"/>
  <c r="CF384" i="15"/>
  <c r="BR332" i="15"/>
  <c r="CD332" i="15"/>
  <c r="CI332" i="15"/>
  <c r="CJ332" i="15"/>
  <c r="CC332" i="15"/>
  <c r="CH332" i="15"/>
  <c r="CM332" i="15"/>
  <c r="CG332" i="15"/>
  <c r="CL332" i="15"/>
  <c r="CB332" i="15"/>
  <c r="CK332" i="15"/>
  <c r="CE332" i="15"/>
  <c r="CF332" i="15"/>
  <c r="BY391" i="15"/>
  <c r="CC391" i="15"/>
  <c r="CH391" i="15"/>
  <c r="CM391" i="15"/>
  <c r="CG391" i="15"/>
  <c r="CL391" i="15"/>
  <c r="CB391" i="15"/>
  <c r="CK391" i="15"/>
  <c r="CE391" i="15"/>
  <c r="CF391" i="15"/>
  <c r="CD391" i="15"/>
  <c r="CI391" i="15"/>
  <c r="CJ391" i="15"/>
  <c r="CU338" i="15"/>
  <c r="CG338" i="15"/>
  <c r="CL338" i="15"/>
  <c r="CJ338" i="15"/>
  <c r="CK338" i="15"/>
  <c r="CE338" i="15"/>
  <c r="CB338" i="15"/>
  <c r="CD338" i="15"/>
  <c r="CI338" i="15"/>
  <c r="CF338" i="15"/>
  <c r="CC338" i="15"/>
  <c r="CH338" i="15"/>
  <c r="CM338" i="15"/>
  <c r="CX6" i="15"/>
  <c r="CT331" i="15"/>
  <c r="CJ331" i="15"/>
  <c r="CD331" i="15"/>
  <c r="CI331" i="15"/>
  <c r="CC331" i="15"/>
  <c r="CH331" i="15"/>
  <c r="CM331" i="15"/>
  <c r="CG331" i="15"/>
  <c r="CL331" i="15"/>
  <c r="CB331" i="15"/>
  <c r="CK331" i="15"/>
  <c r="CE331" i="15"/>
  <c r="CF331" i="15"/>
  <c r="BS413" i="15"/>
  <c r="CC413" i="15"/>
  <c r="CH413" i="15"/>
  <c r="CM413" i="15"/>
  <c r="CK413" i="15"/>
  <c r="CE413" i="15"/>
  <c r="CG413" i="15"/>
  <c r="CD413" i="15"/>
  <c r="CL413" i="15"/>
  <c r="CI413" i="15"/>
  <c r="CB413" i="15"/>
  <c r="CJ413" i="15"/>
  <c r="CF413" i="15"/>
  <c r="CY385" i="15"/>
  <c r="CB385" i="15"/>
  <c r="CD385" i="15"/>
  <c r="CI385" i="15"/>
  <c r="CC385" i="15"/>
  <c r="CH385" i="15"/>
  <c r="CM385" i="15"/>
  <c r="CG385" i="15"/>
  <c r="CL385" i="15"/>
  <c r="CF385" i="15"/>
  <c r="CK385" i="15"/>
  <c r="CE385" i="15"/>
  <c r="CJ385" i="15"/>
  <c r="CS327" i="15"/>
  <c r="CC327" i="15"/>
  <c r="CH327" i="15"/>
  <c r="CM327" i="15"/>
  <c r="CG327" i="15"/>
  <c r="CL327" i="15"/>
  <c r="CB327" i="15"/>
  <c r="CK327" i="15"/>
  <c r="CE327" i="15"/>
  <c r="CF327" i="15"/>
  <c r="CD327" i="15"/>
  <c r="CI327" i="15"/>
  <c r="CJ327" i="15"/>
  <c r="BU422" i="15"/>
  <c r="CB422" i="15"/>
  <c r="CF422" i="15"/>
  <c r="CK422" i="15"/>
  <c r="CE422" i="15"/>
  <c r="CJ422" i="15"/>
  <c r="CD422" i="15"/>
  <c r="CI422" i="15"/>
  <c r="CC422" i="15"/>
  <c r="CH422" i="15"/>
  <c r="CM422" i="15"/>
  <c r="CG422" i="15"/>
  <c r="CL422" i="15"/>
  <c r="O366" i="15"/>
  <c r="CF366" i="15"/>
  <c r="CK366" i="15"/>
  <c r="CE366" i="15"/>
  <c r="CB366" i="15"/>
  <c r="CD366" i="15"/>
  <c r="CI366" i="15"/>
  <c r="CC366" i="15"/>
  <c r="CH366" i="15"/>
  <c r="CM366" i="15"/>
  <c r="CG366" i="15"/>
  <c r="CL366" i="15"/>
  <c r="CJ366" i="15"/>
  <c r="CZ6" i="15"/>
  <c r="CQ401" i="15"/>
  <c r="CK401" i="15"/>
  <c r="CE401" i="15"/>
  <c r="CD401" i="15"/>
  <c r="CI401" i="15"/>
  <c r="CJ401" i="15"/>
  <c r="CC401" i="15"/>
  <c r="CH401" i="15"/>
  <c r="CM401" i="15"/>
  <c r="CG401" i="15"/>
  <c r="CL401" i="15"/>
  <c r="CF401" i="15"/>
  <c r="CB401" i="15"/>
  <c r="CA377" i="15"/>
  <c r="CB377" i="15"/>
  <c r="CC377" i="15"/>
  <c r="CH377" i="15"/>
  <c r="CM377" i="15"/>
  <c r="CG377" i="15"/>
  <c r="CL377" i="15"/>
  <c r="CF377" i="15"/>
  <c r="CK377" i="15"/>
  <c r="CE377" i="15"/>
  <c r="CJ377" i="15"/>
  <c r="CD377" i="15"/>
  <c r="CI377" i="15"/>
  <c r="BY354" i="15"/>
  <c r="CG354" i="15"/>
  <c r="CL354" i="15"/>
  <c r="CJ354" i="15"/>
  <c r="CK354" i="15"/>
  <c r="CE354" i="15"/>
  <c r="CB354" i="15"/>
  <c r="CD354" i="15"/>
  <c r="CI354" i="15"/>
  <c r="CC354" i="15"/>
  <c r="CH354" i="15"/>
  <c r="CM354" i="15"/>
  <c r="CF354" i="15"/>
  <c r="BW396" i="15"/>
  <c r="CD396" i="15"/>
  <c r="CI396" i="15"/>
  <c r="CJ396" i="15"/>
  <c r="CC396" i="15"/>
  <c r="CH396" i="15"/>
  <c r="CM396" i="15"/>
  <c r="CG396" i="15"/>
  <c r="CL396" i="15"/>
  <c r="CB396" i="15"/>
  <c r="CK396" i="15"/>
  <c r="CE396" i="15"/>
  <c r="CF396" i="15"/>
  <c r="BV369" i="15"/>
  <c r="CD369" i="15"/>
  <c r="CI369" i="15"/>
  <c r="CG369" i="15"/>
  <c r="CL369" i="15"/>
  <c r="CF369" i="15"/>
  <c r="CC369" i="15"/>
  <c r="CM369" i="15"/>
  <c r="CK369" i="15"/>
  <c r="CJ369" i="15"/>
  <c r="CH369" i="15"/>
  <c r="CE369" i="15"/>
  <c r="CB369" i="15"/>
  <c r="CX7" i="15"/>
  <c r="CZ7" i="15"/>
  <c r="CR371" i="15"/>
  <c r="CG371" i="15"/>
  <c r="CL371" i="15"/>
  <c r="CB371" i="15"/>
  <c r="CK371" i="15"/>
  <c r="CE371" i="15"/>
  <c r="CF371" i="15"/>
  <c r="CD371" i="15"/>
  <c r="CI371" i="15"/>
  <c r="CC371" i="15"/>
  <c r="CH371" i="15"/>
  <c r="CM371" i="15"/>
  <c r="CJ371" i="15"/>
  <c r="CU360" i="15"/>
  <c r="CD360" i="15"/>
  <c r="CI360" i="15"/>
  <c r="CJ360" i="15"/>
  <c r="CC360" i="15"/>
  <c r="CH360" i="15"/>
  <c r="CM360" i="15"/>
  <c r="CG360" i="15"/>
  <c r="CL360" i="15"/>
  <c r="CB360" i="15"/>
  <c r="CK360" i="15"/>
  <c r="CE360" i="15"/>
  <c r="CF360" i="15"/>
  <c r="P357" i="15"/>
  <c r="CB357" i="15"/>
  <c r="CK357" i="15"/>
  <c r="CE357" i="15"/>
  <c r="CJ357" i="15"/>
  <c r="CD357" i="15"/>
  <c r="CI357" i="15"/>
  <c r="CC357" i="15"/>
  <c r="CH357" i="15"/>
  <c r="CM357" i="15"/>
  <c r="CG357" i="15"/>
  <c r="CL357" i="15"/>
  <c r="CF357" i="15"/>
  <c r="BY324" i="15"/>
  <c r="CD324" i="15"/>
  <c r="CI324" i="15"/>
  <c r="CJ324" i="15"/>
  <c r="CC324" i="15"/>
  <c r="CH324" i="15"/>
  <c r="CM324" i="15"/>
  <c r="CG324" i="15"/>
  <c r="CL324" i="15"/>
  <c r="CB324" i="15"/>
  <c r="CK324" i="15"/>
  <c r="CE324" i="15"/>
  <c r="CF324" i="15"/>
  <c r="BU344" i="15"/>
  <c r="CD344" i="15"/>
  <c r="CI344" i="15"/>
  <c r="CJ344" i="15"/>
  <c r="CC344" i="15"/>
  <c r="CH344" i="15"/>
  <c r="CM344" i="15"/>
  <c r="CG344" i="15"/>
  <c r="CL344" i="15"/>
  <c r="CB344" i="15"/>
  <c r="CK344" i="15"/>
  <c r="CE344" i="15"/>
  <c r="CF344" i="15"/>
  <c r="CX205" i="15"/>
  <c r="CZ152" i="15"/>
  <c r="CX533" i="15"/>
  <c r="CX260" i="15"/>
  <c r="CZ132" i="15"/>
  <c r="CZ156" i="15"/>
  <c r="CX44" i="15"/>
  <c r="CZ291" i="15"/>
  <c r="CX201" i="15"/>
  <c r="CX459" i="15"/>
  <c r="CX20" i="15"/>
  <c r="CZ264" i="15"/>
  <c r="CX86" i="15"/>
  <c r="CX70" i="15"/>
  <c r="CZ489" i="15"/>
  <c r="CX503" i="15"/>
  <c r="CZ503" i="15"/>
  <c r="CZ468" i="15"/>
  <c r="CX35" i="15"/>
  <c r="CX171" i="15"/>
  <c r="CX203" i="15"/>
  <c r="CZ75" i="15"/>
  <c r="CX495" i="15"/>
  <c r="CX299" i="15"/>
  <c r="CZ107" i="15"/>
  <c r="CX257" i="15"/>
  <c r="CX193" i="15"/>
  <c r="CZ588" i="15"/>
  <c r="CZ470" i="15"/>
  <c r="CX60" i="15"/>
  <c r="CZ110" i="15"/>
  <c r="CX436" i="15"/>
  <c r="CX140" i="15"/>
  <c r="CX11" i="15"/>
  <c r="CZ570" i="15"/>
  <c r="CZ41" i="15"/>
  <c r="CX321" i="15"/>
  <c r="CX65" i="15"/>
  <c r="CX532" i="15"/>
  <c r="CX212" i="15"/>
  <c r="CX483" i="15"/>
  <c r="CX163" i="15"/>
  <c r="CX462" i="15"/>
  <c r="CX38" i="15"/>
  <c r="CZ499" i="15"/>
  <c r="CZ63" i="15"/>
  <c r="CX217" i="15"/>
  <c r="CX557" i="15"/>
  <c r="CX83" i="15"/>
  <c r="CZ19" i="15"/>
  <c r="CX156" i="15"/>
  <c r="CZ44" i="15"/>
  <c r="CZ579" i="15"/>
  <c r="CX139" i="15"/>
  <c r="CZ539" i="15"/>
  <c r="CX520" i="15"/>
  <c r="CZ108" i="15"/>
  <c r="CZ129" i="15"/>
  <c r="CX227" i="15"/>
  <c r="CX546" i="15"/>
  <c r="CZ190" i="15"/>
  <c r="CZ330" i="15"/>
  <c r="CZ294" i="15"/>
  <c r="CX182" i="15"/>
  <c r="CZ563" i="15"/>
  <c r="BR357" i="15"/>
  <c r="BQ357" i="15" s="1"/>
  <c r="CT413" i="15"/>
  <c r="BW385" i="15"/>
  <c r="BV413" i="15"/>
  <c r="BX331" i="15"/>
  <c r="BW331" i="15"/>
  <c r="CY331" i="15"/>
  <c r="BU327" i="15"/>
  <c r="BW332" i="15"/>
  <c r="CT422" i="15"/>
  <c r="CP396" i="15"/>
  <c r="CV344" i="15"/>
  <c r="P385" i="15"/>
  <c r="O385" i="15"/>
  <c r="CR385" i="15"/>
  <c r="BV327" i="15"/>
  <c r="CW385" i="15"/>
  <c r="BR327" i="15"/>
  <c r="BQ327" i="15" s="1"/>
  <c r="CR369" i="15"/>
  <c r="BR331" i="15"/>
  <c r="Q327" i="15"/>
  <c r="O331" i="15"/>
  <c r="BX385" i="15"/>
  <c r="BW327" i="15"/>
  <c r="BW413" i="15"/>
  <c r="CN369" i="15"/>
  <c r="CS369" i="15"/>
  <c r="CQ413" i="15"/>
  <c r="N413" i="15"/>
  <c r="P413" i="15"/>
  <c r="P331" i="15"/>
  <c r="N331" i="15"/>
  <c r="CU413" i="15"/>
  <c r="CA385" i="15"/>
  <c r="CY327" i="15"/>
  <c r="BZ413" i="15"/>
  <c r="CV369" i="15"/>
  <c r="BT413" i="15"/>
  <c r="BS331" i="15"/>
  <c r="CR331" i="15"/>
  <c r="N385" i="15"/>
  <c r="N327" i="15"/>
  <c r="Q331" i="15"/>
  <c r="O413" i="15"/>
  <c r="CP327" i="15"/>
  <c r="BZ369" i="15"/>
  <c r="BZ327" i="15"/>
  <c r="CU327" i="15"/>
  <c r="CV331" i="15"/>
  <c r="CN413" i="15"/>
  <c r="BU385" i="15"/>
  <c r="BS385" i="15"/>
  <c r="CQ385" i="15"/>
  <c r="CT385" i="15"/>
  <c r="BY327" i="15"/>
  <c r="BT327" i="15"/>
  <c r="BX327" i="15"/>
  <c r="BU331" i="15"/>
  <c r="CY413" i="15"/>
  <c r="CA369" i="15"/>
  <c r="CY369" i="15"/>
  <c r="BS369" i="15"/>
  <c r="CQ369" i="15"/>
  <c r="CV413" i="15"/>
  <c r="BT331" i="15"/>
  <c r="BX413" i="15"/>
  <c r="CQ331" i="15"/>
  <c r="CN331" i="15"/>
  <c r="CO331" i="15"/>
  <c r="Q413" i="15"/>
  <c r="CR327" i="15"/>
  <c r="CO327" i="15"/>
  <c r="BV385" i="15"/>
  <c r="BZ385" i="15"/>
  <c r="CU385" i="15"/>
  <c r="BU413" i="15"/>
  <c r="CN385" i="15"/>
  <c r="CS385" i="15"/>
  <c r="CV385" i="15"/>
  <c r="BY385" i="15"/>
  <c r="CA327" i="15"/>
  <c r="CN327" i="15"/>
  <c r="BS327" i="15"/>
  <c r="CQ327" i="15"/>
  <c r="BZ331" i="15"/>
  <c r="CR413" i="15"/>
  <c r="CT369" i="15"/>
  <c r="BW369" i="15"/>
  <c r="CW369" i="15"/>
  <c r="CX369" i="15"/>
  <c r="BY331" i="15"/>
  <c r="CO413" i="15"/>
  <c r="CS413" i="15"/>
  <c r="BV331" i="15"/>
  <c r="CA331" i="15"/>
  <c r="Q385" i="15"/>
  <c r="CP385" i="15"/>
  <c r="CO385" i="15"/>
  <c r="CP369" i="15"/>
  <c r="CO369" i="15"/>
  <c r="CU369" i="15"/>
  <c r="DA331" i="15"/>
  <c r="CW413" i="15"/>
  <c r="BR385" i="15"/>
  <c r="BQ385" i="15" s="1"/>
  <c r="CZ385" i="15"/>
  <c r="BT385" i="15"/>
  <c r="CV327" i="15"/>
  <c r="CT327" i="15"/>
  <c r="CW327" i="15"/>
  <c r="CU331" i="15"/>
  <c r="BY413" i="15"/>
  <c r="BX369" i="15"/>
  <c r="BR369" i="15"/>
  <c r="BQ369" i="15" s="1"/>
  <c r="BY369" i="15"/>
  <c r="BU369" i="15"/>
  <c r="CP331" i="15"/>
  <c r="CA413" i="15"/>
  <c r="CP413" i="15"/>
  <c r="CW331" i="15"/>
  <c r="BR413" i="15"/>
  <c r="BQ413" i="15" s="1"/>
  <c r="CS331" i="15"/>
  <c r="BX332" i="15"/>
  <c r="CQ332" i="15"/>
  <c r="Q384" i="15"/>
  <c r="BZ391" i="15"/>
  <c r="CU422" i="15"/>
  <c r="CN332" i="15"/>
  <c r="BT391" i="15"/>
  <c r="CU391" i="15"/>
  <c r="BZ422" i="15"/>
  <c r="CY360" i="15"/>
  <c r="BV360" i="15"/>
  <c r="CO338" i="15"/>
  <c r="CT338" i="15"/>
  <c r="Q371" i="15"/>
  <c r="CZ371" i="15"/>
  <c r="CX371" i="15"/>
  <c r="BV371" i="15"/>
  <c r="CV371" i="15"/>
  <c r="CS371" i="15"/>
  <c r="BY371" i="15"/>
  <c r="BT371" i="15"/>
  <c r="BR371" i="15"/>
  <c r="CT371" i="15"/>
  <c r="BU371" i="15"/>
  <c r="CY371" i="15"/>
  <c r="CQ371" i="15"/>
  <c r="CO371" i="15"/>
  <c r="CN371" i="15"/>
  <c r="BW371" i="15"/>
  <c r="CA371" i="15"/>
  <c r="BS371" i="15"/>
  <c r="CW371" i="15"/>
  <c r="BX371" i="15"/>
  <c r="CY357" i="15"/>
  <c r="CT357" i="15"/>
  <c r="CS357" i="15"/>
  <c r="CR357" i="15"/>
  <c r="BS357" i="15"/>
  <c r="BY357" i="15"/>
  <c r="CV357" i="15"/>
  <c r="CA357" i="15"/>
  <c r="BV357" i="15"/>
  <c r="BX357" i="15"/>
  <c r="BT357" i="15"/>
  <c r="CP357" i="15"/>
  <c r="CO357" i="15"/>
  <c r="CN357" i="15"/>
  <c r="CX357" i="15"/>
  <c r="BU357" i="15"/>
  <c r="CA338" i="15"/>
  <c r="CX338" i="15"/>
  <c r="BS338" i="15"/>
  <c r="BU338" i="15"/>
  <c r="BT338" i="15"/>
  <c r="CQ338" i="15"/>
  <c r="BX338" i="15"/>
  <c r="BY338" i="15"/>
  <c r="BR338" i="15"/>
  <c r="BQ338" i="15" s="1"/>
  <c r="CN338" i="15"/>
  <c r="CV338" i="15"/>
  <c r="BW338" i="15"/>
  <c r="CY338" i="15"/>
  <c r="CZ268" i="15"/>
  <c r="CZ270" i="15"/>
  <c r="CZ334" i="15"/>
  <c r="CZ469" i="15"/>
  <c r="CZ87" i="15"/>
  <c r="CZ151" i="15"/>
  <c r="CZ64" i="15"/>
  <c r="CZ320" i="15"/>
  <c r="CZ545" i="15"/>
  <c r="CZ53" i="15"/>
  <c r="CZ117" i="15"/>
  <c r="CZ245" i="15"/>
  <c r="CZ115" i="15"/>
  <c r="CZ307" i="15"/>
  <c r="CZ36" i="15"/>
  <c r="CZ228" i="15"/>
  <c r="CZ356" i="15"/>
  <c r="CZ420" i="15"/>
  <c r="CZ484" i="15"/>
  <c r="CZ363" i="15"/>
  <c r="CZ421" i="15"/>
  <c r="CZ123" i="15"/>
  <c r="CZ124" i="15"/>
  <c r="CZ316" i="15"/>
  <c r="CZ524" i="15"/>
  <c r="CZ57" i="15"/>
  <c r="CZ249" i="15"/>
  <c r="CZ70" i="15"/>
  <c r="CZ198" i="15"/>
  <c r="CZ230" i="15"/>
  <c r="CZ262" i="15"/>
  <c r="CZ406" i="15"/>
  <c r="CZ454" i="15"/>
  <c r="CZ79" i="15"/>
  <c r="CZ111" i="15"/>
  <c r="CZ143" i="15"/>
  <c r="CZ207" i="15"/>
  <c r="CZ239" i="15"/>
  <c r="CZ271" i="15"/>
  <c r="CZ399" i="15"/>
  <c r="CZ431" i="15"/>
  <c r="CZ315" i="15"/>
  <c r="CZ444" i="15"/>
  <c r="CZ345" i="15"/>
  <c r="CZ414" i="15"/>
  <c r="CZ478" i="15"/>
  <c r="CZ215" i="15"/>
  <c r="CZ343" i="15"/>
  <c r="CZ407" i="15"/>
  <c r="CZ571" i="15"/>
  <c r="CZ512" i="15"/>
  <c r="CZ373" i="15"/>
  <c r="CZ50" i="15"/>
  <c r="CZ242" i="15"/>
  <c r="CZ306" i="15"/>
  <c r="CZ551" i="15"/>
  <c r="CZ51" i="15"/>
  <c r="CZ179" i="15"/>
  <c r="CZ243" i="15"/>
  <c r="CZ164" i="15"/>
  <c r="CZ548" i="15"/>
  <c r="CZ145" i="15"/>
  <c r="CZ380" i="15"/>
  <c r="CZ313" i="15"/>
  <c r="CZ86" i="15"/>
  <c r="CZ118" i="15"/>
  <c r="CZ303" i="15"/>
  <c r="CZ335" i="15"/>
  <c r="CZ367" i="15"/>
  <c r="CZ88" i="15"/>
  <c r="CZ120" i="15"/>
  <c r="CZ408" i="15"/>
  <c r="CZ440" i="15"/>
  <c r="CZ437" i="15"/>
  <c r="CZ93" i="15"/>
  <c r="CZ125" i="15"/>
  <c r="CZ221" i="15"/>
  <c r="CZ253" i="15"/>
  <c r="CZ285" i="15"/>
  <c r="CZ381" i="15"/>
  <c r="CZ413" i="15"/>
  <c r="CZ74" i="15"/>
  <c r="CZ202" i="15"/>
  <c r="CZ234" i="15"/>
  <c r="CZ266" i="15"/>
  <c r="CZ394" i="15"/>
  <c r="CZ426" i="15"/>
  <c r="CZ458" i="15"/>
  <c r="CZ586" i="15"/>
  <c r="CZ393" i="15"/>
  <c r="CZ350" i="15"/>
  <c r="CZ547" i="15"/>
  <c r="CZ103" i="15"/>
  <c r="CZ80" i="15"/>
  <c r="CZ464" i="15"/>
  <c r="CZ69" i="15"/>
  <c r="CZ197" i="15"/>
  <c r="CZ130" i="15"/>
  <c r="CZ450" i="15"/>
  <c r="CZ581" i="15"/>
  <c r="CZ259" i="15"/>
  <c r="CZ387" i="15"/>
  <c r="CZ527" i="15"/>
  <c r="CZ116" i="15"/>
  <c r="CZ180" i="15"/>
  <c r="CZ244" i="15"/>
  <c r="CZ308" i="15"/>
  <c r="CZ372" i="15"/>
  <c r="CZ436" i="15"/>
  <c r="CZ564" i="15"/>
  <c r="CZ289" i="15"/>
  <c r="CZ137" i="15"/>
  <c r="CZ379" i="15"/>
  <c r="CZ348" i="15"/>
  <c r="CZ105" i="15"/>
  <c r="CZ317" i="15"/>
  <c r="CZ349" i="15"/>
  <c r="CZ11" i="15"/>
  <c r="CZ155" i="15"/>
  <c r="CZ188" i="15"/>
  <c r="CZ575" i="15"/>
  <c r="CZ139" i="15"/>
  <c r="CZ92" i="15"/>
  <c r="CZ505" i="15"/>
  <c r="CZ153" i="15"/>
  <c r="CZ78" i="15"/>
  <c r="CZ142" i="15"/>
  <c r="CZ542" i="15"/>
  <c r="CZ23" i="15"/>
  <c r="CZ279" i="15"/>
  <c r="CZ471" i="15"/>
  <c r="CZ128" i="15"/>
  <c r="CZ192" i="15"/>
  <c r="CZ448" i="15"/>
  <c r="CZ576" i="15"/>
  <c r="CZ178" i="15"/>
  <c r="CZ498" i="15"/>
  <c r="CZ529" i="15"/>
  <c r="CZ435" i="15"/>
  <c r="CZ100" i="15"/>
  <c r="CZ445" i="15"/>
  <c r="CZ209" i="15"/>
  <c r="CZ556" i="15"/>
  <c r="CZ214" i="15"/>
  <c r="CZ246" i="15"/>
  <c r="CZ278" i="15"/>
  <c r="CZ438" i="15"/>
  <c r="CZ453" i="15"/>
  <c r="CZ95" i="15"/>
  <c r="CZ127" i="15"/>
  <c r="CZ223" i="15"/>
  <c r="CZ255" i="15"/>
  <c r="CZ287" i="15"/>
  <c r="CZ383" i="15"/>
  <c r="CZ415" i="15"/>
  <c r="CZ447" i="15"/>
  <c r="CZ56" i="15"/>
  <c r="CZ216" i="15"/>
  <c r="CZ248" i="15"/>
  <c r="CZ280" i="15"/>
  <c r="CZ90" i="15"/>
  <c r="CZ122" i="15"/>
  <c r="CZ222" i="15"/>
  <c r="CZ517" i="15"/>
  <c r="CZ295" i="15"/>
  <c r="CZ359" i="15"/>
  <c r="CZ144" i="15"/>
  <c r="CZ336" i="15"/>
  <c r="CZ133" i="15"/>
  <c r="CZ261" i="15"/>
  <c r="CZ194" i="15"/>
  <c r="CZ322" i="15"/>
  <c r="CZ514" i="15"/>
  <c r="CZ67" i="15"/>
  <c r="CZ451" i="15"/>
  <c r="CZ485" i="15"/>
  <c r="CZ461" i="15"/>
  <c r="CZ203" i="15"/>
  <c r="CZ204" i="15"/>
  <c r="CZ425" i="15"/>
  <c r="CZ502" i="15"/>
  <c r="CZ520" i="15"/>
  <c r="CZ12" i="15"/>
  <c r="CZ172" i="15"/>
  <c r="CZ364" i="15"/>
  <c r="CZ30" i="15"/>
  <c r="CZ238" i="15"/>
  <c r="CZ302" i="15"/>
  <c r="CZ206" i="15"/>
  <c r="CZ62" i="15"/>
  <c r="CZ434" i="15"/>
  <c r="CZ81" i="15"/>
  <c r="CZ331" i="15"/>
  <c r="CZ511" i="15"/>
  <c r="CZ319" i="15"/>
  <c r="CZ72" i="15"/>
  <c r="CZ136" i="15"/>
  <c r="CZ232" i="15"/>
  <c r="CZ392" i="15"/>
  <c r="CZ456" i="15"/>
  <c r="CZ269" i="15"/>
  <c r="CZ58" i="15"/>
  <c r="CZ250" i="15"/>
  <c r="CZ410" i="15"/>
  <c r="CZ347" i="15"/>
  <c r="CZ140" i="15"/>
  <c r="CZ300" i="15"/>
  <c r="CZ185" i="15"/>
  <c r="CZ158" i="15"/>
  <c r="CZ430" i="15"/>
  <c r="CZ423" i="15"/>
  <c r="CZ487" i="15"/>
  <c r="CZ429" i="15"/>
  <c r="CZ208" i="15"/>
  <c r="CZ66" i="15"/>
  <c r="CZ578" i="15"/>
  <c r="CZ583" i="15"/>
  <c r="CZ500" i="15"/>
  <c r="CZ582" i="15"/>
  <c r="CZ365" i="15"/>
  <c r="CZ187" i="15"/>
  <c r="CZ219" i="15"/>
  <c r="CZ395" i="15"/>
  <c r="CZ233" i="15"/>
  <c r="CZ446" i="15"/>
  <c r="CZ507" i="15"/>
  <c r="CZ32" i="15"/>
  <c r="CZ224" i="15"/>
  <c r="CZ352" i="15"/>
  <c r="CZ85" i="15"/>
  <c r="CZ530" i="15"/>
  <c r="CZ594" i="15"/>
  <c r="CZ83" i="15"/>
  <c r="CZ147" i="15"/>
  <c r="CZ196" i="15"/>
  <c r="CZ452" i="15"/>
  <c r="CZ516" i="15"/>
  <c r="CZ113" i="15"/>
  <c r="CZ60" i="15"/>
  <c r="CZ284" i="15"/>
  <c r="CZ557" i="15"/>
  <c r="CZ217" i="15"/>
  <c r="CZ169" i="15"/>
  <c r="CZ46" i="15"/>
  <c r="CZ150" i="15"/>
  <c r="CZ182" i="15"/>
  <c r="CZ310" i="15"/>
  <c r="CZ486" i="15"/>
  <c r="CZ534" i="15"/>
  <c r="CZ493" i="15"/>
  <c r="CZ175" i="15"/>
  <c r="CZ519" i="15"/>
  <c r="CZ312" i="15"/>
  <c r="CZ376" i="15"/>
  <c r="CZ552" i="15"/>
  <c r="CZ473" i="15"/>
  <c r="CZ45" i="15"/>
  <c r="CZ173" i="15"/>
  <c r="CZ42" i="15"/>
  <c r="CZ298" i="15"/>
  <c r="CZ346" i="15"/>
  <c r="CZ91" i="15"/>
  <c r="CZ267" i="15"/>
  <c r="CZ443" i="15"/>
  <c r="CZ121" i="15"/>
  <c r="CZ254" i="15"/>
  <c r="CZ590" i="15"/>
  <c r="CZ455" i="15"/>
  <c r="CZ240" i="15"/>
  <c r="CZ432" i="15"/>
  <c r="CZ496" i="15"/>
  <c r="CZ293" i="15"/>
  <c r="CZ181" i="15"/>
  <c r="CZ114" i="15"/>
  <c r="CZ370" i="15"/>
  <c r="CZ562" i="15"/>
  <c r="CZ17" i="15"/>
  <c r="CZ273" i="15"/>
  <c r="CZ89" i="15"/>
  <c r="CZ102" i="15"/>
  <c r="CZ351" i="15"/>
  <c r="CZ24" i="15"/>
  <c r="CZ200" i="15"/>
  <c r="CZ237" i="15"/>
  <c r="CZ382" i="15"/>
  <c r="CZ26" i="15"/>
  <c r="CZ138" i="15"/>
  <c r="CZ167" i="15"/>
  <c r="CZ231" i="15"/>
  <c r="CZ592" i="15"/>
  <c r="CZ593" i="15"/>
  <c r="CZ389" i="15"/>
  <c r="CZ398" i="15"/>
  <c r="CZ386" i="15"/>
  <c r="CZ52" i="15"/>
  <c r="CZ225" i="15"/>
  <c r="CZ417" i="15"/>
  <c r="CZ463" i="15"/>
  <c r="CZ333" i="15"/>
  <c r="CZ171" i="15"/>
  <c r="CZ73" i="15"/>
  <c r="CZ174" i="15"/>
  <c r="CZ247" i="15"/>
  <c r="CZ375" i="15"/>
  <c r="CZ439" i="15"/>
  <c r="CZ449" i="15"/>
  <c r="CZ21" i="15"/>
  <c r="CZ213" i="15"/>
  <c r="CZ405" i="15"/>
  <c r="CZ18" i="15"/>
  <c r="CZ146" i="15"/>
  <c r="CZ210" i="15"/>
  <c r="CZ402" i="15"/>
  <c r="CZ466" i="15"/>
  <c r="CZ211" i="15"/>
  <c r="CZ339" i="15"/>
  <c r="CZ403" i="15"/>
  <c r="CZ585" i="15"/>
  <c r="CZ260" i="15"/>
  <c r="CZ580" i="15"/>
  <c r="CZ235" i="15"/>
  <c r="CZ411" i="15"/>
  <c r="CZ326" i="15"/>
  <c r="CZ374" i="15"/>
  <c r="CZ598" i="15"/>
  <c r="CZ541" i="15"/>
  <c r="CZ47" i="15"/>
  <c r="CZ555" i="15"/>
  <c r="CZ525" i="15"/>
  <c r="CZ40" i="15"/>
  <c r="CZ168" i="15"/>
  <c r="CZ328" i="15"/>
  <c r="CZ504" i="15"/>
  <c r="CZ568" i="15"/>
  <c r="CZ521" i="15"/>
  <c r="CZ154" i="15"/>
  <c r="CZ186" i="15"/>
  <c r="CZ362" i="15"/>
  <c r="CZ474" i="15"/>
  <c r="CZ318" i="15"/>
  <c r="CZ71" i="15"/>
  <c r="CZ199" i="15"/>
  <c r="CZ327" i="15"/>
  <c r="CZ535" i="15"/>
  <c r="CZ549" i="15"/>
  <c r="CZ48" i="15"/>
  <c r="CZ112" i="15"/>
  <c r="CZ304" i="15"/>
  <c r="CZ37" i="15"/>
  <c r="CZ101" i="15"/>
  <c r="CZ229" i="15"/>
  <c r="CZ34" i="15"/>
  <c r="CZ98" i="15"/>
  <c r="CZ589" i="15"/>
  <c r="CZ134" i="15"/>
  <c r="CZ104" i="15"/>
  <c r="CZ424" i="15"/>
  <c r="CZ141" i="15"/>
  <c r="CZ205" i="15"/>
  <c r="CZ106" i="15"/>
  <c r="CZ218" i="15"/>
  <c r="CZ282" i="15"/>
  <c r="CZ378" i="15"/>
  <c r="CZ442" i="15"/>
  <c r="CZ25" i="15"/>
  <c r="CZ94" i="15"/>
  <c r="CZ286" i="15"/>
  <c r="CZ494" i="15"/>
  <c r="CZ400" i="15"/>
  <c r="CZ528" i="15"/>
  <c r="CZ325" i="15"/>
  <c r="CZ537" i="15"/>
  <c r="CZ97" i="15"/>
  <c r="CZ161" i="15"/>
  <c r="CZ353" i="15"/>
  <c r="CZ427" i="15"/>
  <c r="CZ281" i="15"/>
  <c r="CZ301" i="15"/>
  <c r="CZ540" i="15"/>
  <c r="CZ510" i="15"/>
  <c r="CZ55" i="15"/>
  <c r="CZ119" i="15"/>
  <c r="CZ311" i="15"/>
  <c r="CZ96" i="15"/>
  <c r="CZ416" i="15"/>
  <c r="CZ480" i="15"/>
  <c r="CZ544" i="15"/>
  <c r="CZ277" i="15"/>
  <c r="CZ274" i="15"/>
  <c r="CZ275" i="15"/>
  <c r="CZ467" i="15"/>
  <c r="CZ388" i="15"/>
  <c r="CZ533" i="15"/>
  <c r="CZ49" i="15"/>
  <c r="CZ241" i="15"/>
  <c r="CZ305" i="15"/>
  <c r="CZ369" i="15"/>
  <c r="CZ460" i="15"/>
  <c r="CZ28" i="15"/>
  <c r="CZ236" i="15"/>
  <c r="CZ457" i="15"/>
  <c r="CZ166" i="15"/>
  <c r="CZ342" i="15"/>
  <c r="CZ550" i="15"/>
  <c r="CZ531" i="15"/>
  <c r="CZ15" i="15"/>
  <c r="CZ159" i="15"/>
  <c r="CZ191" i="15"/>
  <c r="CZ479" i="15"/>
  <c r="CZ587" i="15"/>
  <c r="CZ573" i="15"/>
  <c r="CZ296" i="15"/>
  <c r="CZ472" i="15"/>
  <c r="CZ584" i="15"/>
  <c r="CZ565" i="15"/>
  <c r="CZ13" i="15"/>
  <c r="CZ61" i="15"/>
  <c r="CZ157" i="15"/>
  <c r="CZ189" i="15"/>
  <c r="CZ38" i="15"/>
  <c r="CZ10" i="15"/>
  <c r="CZ314" i="15"/>
  <c r="CZ297" i="15"/>
  <c r="CZ54" i="15"/>
  <c r="CZ126" i="15"/>
  <c r="CZ462" i="15"/>
  <c r="CZ135" i="15"/>
  <c r="CZ263" i="15"/>
  <c r="CZ176" i="15"/>
  <c r="CZ560" i="15"/>
  <c r="CZ497" i="15"/>
  <c r="CZ165" i="15"/>
  <c r="CZ22" i="15"/>
  <c r="CZ226" i="15"/>
  <c r="CX92" i="15"/>
  <c r="CX78" i="15"/>
  <c r="CX142" i="15"/>
  <c r="CX343" i="15"/>
  <c r="CX128" i="15"/>
  <c r="CX256" i="15"/>
  <c r="CX448" i="15"/>
  <c r="CX576" i="15"/>
  <c r="CX545" i="15"/>
  <c r="CX181" i="15"/>
  <c r="CX245" i="15"/>
  <c r="CX50" i="15"/>
  <c r="CX114" i="15"/>
  <c r="CX498" i="15"/>
  <c r="CX529" i="15"/>
  <c r="CX51" i="15"/>
  <c r="CX445" i="15"/>
  <c r="CX17" i="15"/>
  <c r="CX81" i="15"/>
  <c r="CX273" i="15"/>
  <c r="CX337" i="15"/>
  <c r="CX513" i="15"/>
  <c r="CX89" i="15"/>
  <c r="CX331" i="15"/>
  <c r="CX102" i="15"/>
  <c r="CX134" i="15"/>
  <c r="CX294" i="15"/>
  <c r="CX326" i="15"/>
  <c r="CX358" i="15"/>
  <c r="CX438" i="15"/>
  <c r="CX303" i="15"/>
  <c r="CX335" i="15"/>
  <c r="CX367" i="15"/>
  <c r="CX479" i="15"/>
  <c r="CX499" i="15"/>
  <c r="CX555" i="15"/>
  <c r="CX490" i="15"/>
  <c r="CX509" i="15"/>
  <c r="CX491" i="15"/>
  <c r="CX505" i="15"/>
  <c r="CX206" i="15"/>
  <c r="CX334" i="15"/>
  <c r="CX87" i="15"/>
  <c r="CX151" i="15"/>
  <c r="CX215" i="15"/>
  <c r="CX192" i="15"/>
  <c r="CX320" i="15"/>
  <c r="CX512" i="15"/>
  <c r="CX117" i="15"/>
  <c r="CX62" i="15"/>
  <c r="CX434" i="15"/>
  <c r="CX115" i="15"/>
  <c r="CX435" i="15"/>
  <c r="CX489" i="15"/>
  <c r="CX363" i="15"/>
  <c r="CX316" i="15"/>
  <c r="CX524" i="15"/>
  <c r="CX57" i="15"/>
  <c r="CX198" i="15"/>
  <c r="CX230" i="15"/>
  <c r="CX262" i="15"/>
  <c r="CX486" i="15"/>
  <c r="CX518" i="15"/>
  <c r="CX534" i="15"/>
  <c r="CX566" i="15"/>
  <c r="CX598" i="15"/>
  <c r="CX591" i="15"/>
  <c r="CX493" i="15"/>
  <c r="CX431" i="15"/>
  <c r="CX463" i="15"/>
  <c r="CX392" i="15"/>
  <c r="CX424" i="15"/>
  <c r="CX456" i="15"/>
  <c r="CX317" i="15"/>
  <c r="CX349" i="15"/>
  <c r="CX298" i="15"/>
  <c r="CX330" i="15"/>
  <c r="CX362" i="15"/>
  <c r="CX378" i="15"/>
  <c r="CX410" i="15"/>
  <c r="CX442" i="15"/>
  <c r="CX579" i="15"/>
  <c r="CX300" i="15"/>
  <c r="CX492" i="15"/>
  <c r="CX25" i="15"/>
  <c r="CX185" i="15"/>
  <c r="CX158" i="15"/>
  <c r="CX222" i="15"/>
  <c r="CX430" i="15"/>
  <c r="CX39" i="15"/>
  <c r="CX167" i="15"/>
  <c r="CX231" i="15"/>
  <c r="CX359" i="15"/>
  <c r="CX144" i="15"/>
  <c r="CX208" i="15"/>
  <c r="CX336" i="15"/>
  <c r="CX398" i="15"/>
  <c r="CX194" i="15"/>
  <c r="CX386" i="15"/>
  <c r="CX578" i="15"/>
  <c r="CX67" i="15"/>
  <c r="CX195" i="15"/>
  <c r="CX323" i="15"/>
  <c r="CX527" i="15"/>
  <c r="CX372" i="15"/>
  <c r="CX500" i="15"/>
  <c r="CX564" i="15"/>
  <c r="CX161" i="15"/>
  <c r="CX225" i="15"/>
  <c r="CX204" i="15"/>
  <c r="CX428" i="15"/>
  <c r="CX425" i="15"/>
  <c r="CX522" i="15"/>
  <c r="CX399" i="15"/>
  <c r="CX122" i="15"/>
  <c r="CX73" i="15"/>
  <c r="CX315" i="15"/>
  <c r="CX345" i="15"/>
  <c r="CX270" i="15"/>
  <c r="CX542" i="15"/>
  <c r="CX469" i="15"/>
  <c r="CX279" i="15"/>
  <c r="CX589" i="15"/>
  <c r="CX64" i="15"/>
  <c r="CX309" i="15"/>
  <c r="CX306" i="15"/>
  <c r="CX370" i="15"/>
  <c r="CX179" i="15"/>
  <c r="CX243" i="15"/>
  <c r="CX100" i="15"/>
  <c r="CX164" i="15"/>
  <c r="CX228" i="15"/>
  <c r="CX292" i="15"/>
  <c r="CX420" i="15"/>
  <c r="CX548" i="15"/>
  <c r="CX145" i="15"/>
  <c r="CX313" i="15"/>
  <c r="CX118" i="15"/>
  <c r="CX310" i="15"/>
  <c r="CX342" i="15"/>
  <c r="CX406" i="15"/>
  <c r="CX454" i="15"/>
  <c r="CX63" i="15"/>
  <c r="CX319" i="15"/>
  <c r="CX351" i="15"/>
  <c r="CX519" i="15"/>
  <c r="CX525" i="15"/>
  <c r="CX573" i="15"/>
  <c r="CX24" i="15"/>
  <c r="CX120" i="15"/>
  <c r="CX312" i="15"/>
  <c r="CX472" i="15"/>
  <c r="CX504" i="15"/>
  <c r="CX552" i="15"/>
  <c r="CX437" i="15"/>
  <c r="CX521" i="15"/>
  <c r="CX565" i="15"/>
  <c r="CX61" i="15"/>
  <c r="CX381" i="15"/>
  <c r="CX413" i="15"/>
  <c r="CX382" i="15"/>
  <c r="CX58" i="15"/>
  <c r="CX202" i="15"/>
  <c r="CX234" i="15"/>
  <c r="CX266" i="15"/>
  <c r="CX393" i="15"/>
  <c r="CX94" i="15"/>
  <c r="CX494" i="15"/>
  <c r="CX547" i="15"/>
  <c r="CX429" i="15"/>
  <c r="CX400" i="15"/>
  <c r="CX528" i="15"/>
  <c r="CX592" i="15"/>
  <c r="CX69" i="15"/>
  <c r="CX133" i="15"/>
  <c r="CX197" i="15"/>
  <c r="CX325" i="15"/>
  <c r="CX66" i="15"/>
  <c r="CX130" i="15"/>
  <c r="CX258" i="15"/>
  <c r="CX322" i="15"/>
  <c r="CX450" i="15"/>
  <c r="CX583" i="15"/>
  <c r="CX259" i="15"/>
  <c r="CX387" i="15"/>
  <c r="CX537" i="15"/>
  <c r="CX52" i="15"/>
  <c r="CX180" i="15"/>
  <c r="CX308" i="15"/>
  <c r="CX485" i="15"/>
  <c r="CX289" i="15"/>
  <c r="CX353" i="15"/>
  <c r="CX417" i="15"/>
  <c r="CX427" i="15"/>
  <c r="CX379" i="15"/>
  <c r="CX348" i="15"/>
  <c r="CX374" i="15"/>
  <c r="CX95" i="15"/>
  <c r="CX200" i="15"/>
  <c r="CX232" i="15"/>
  <c r="CX264" i="15"/>
  <c r="CX43" i="15"/>
  <c r="CX586" i="15"/>
  <c r="CX395" i="15"/>
  <c r="CX561" i="15"/>
  <c r="CX540" i="15"/>
  <c r="CX110" i="15"/>
  <c r="CX446" i="15"/>
  <c r="CX574" i="15"/>
  <c r="CX23" i="15"/>
  <c r="CX178" i="15"/>
  <c r="CX551" i="15"/>
  <c r="CX214" i="15"/>
  <c r="CX453" i="15"/>
  <c r="CX415" i="15"/>
  <c r="CX587" i="15"/>
  <c r="CX477" i="15"/>
  <c r="CX408" i="15"/>
  <c r="CX488" i="15"/>
  <c r="CX473" i="15"/>
  <c r="CX397" i="15"/>
  <c r="CX26" i="15"/>
  <c r="CX346" i="15"/>
  <c r="CX426" i="15"/>
  <c r="CX517" i="15"/>
  <c r="CX295" i="15"/>
  <c r="CX487" i="15"/>
  <c r="CX16" i="15"/>
  <c r="CX272" i="15"/>
  <c r="CX464" i="15"/>
  <c r="CX514" i="15"/>
  <c r="CX131" i="15"/>
  <c r="CX461" i="15"/>
  <c r="CX361" i="15"/>
  <c r="CX465" i="15"/>
  <c r="CX79" i="15"/>
  <c r="CX248" i="15"/>
  <c r="CX376" i="15"/>
  <c r="CX106" i="15"/>
  <c r="CX59" i="15"/>
  <c r="CX30" i="15"/>
  <c r="CX575" i="15"/>
  <c r="CX183" i="15"/>
  <c r="CX375" i="15"/>
  <c r="CX96" i="15"/>
  <c r="CX160" i="15"/>
  <c r="CX288" i="15"/>
  <c r="CX416" i="15"/>
  <c r="CX544" i="15"/>
  <c r="CX274" i="15"/>
  <c r="CX466" i="15"/>
  <c r="CX19" i="15"/>
  <c r="CX339" i="15"/>
  <c r="CX403" i="15"/>
  <c r="CX467" i="15"/>
  <c r="CX585" i="15"/>
  <c r="CX388" i="15"/>
  <c r="CX49" i="15"/>
  <c r="CX177" i="15"/>
  <c r="CX475" i="15"/>
  <c r="CX460" i="15"/>
  <c r="CX411" i="15"/>
  <c r="CX329" i="15"/>
  <c r="CX143" i="15"/>
  <c r="CX223" i="15"/>
  <c r="CX287" i="15"/>
  <c r="CX168" i="15"/>
  <c r="CX141" i="15"/>
  <c r="CX221" i="15"/>
  <c r="CX285" i="15"/>
  <c r="CX154" i="15"/>
  <c r="CX186" i="15"/>
  <c r="CX190" i="15"/>
  <c r="CX535" i="15"/>
  <c r="CX549" i="15"/>
  <c r="CX48" i="15"/>
  <c r="CX112" i="15"/>
  <c r="CX368" i="15"/>
  <c r="CX496" i="15"/>
  <c r="CX37" i="15"/>
  <c r="CX34" i="15"/>
  <c r="CX418" i="15"/>
  <c r="CX444" i="15"/>
  <c r="CX478" i="15"/>
  <c r="CX407" i="15"/>
  <c r="CX471" i="15"/>
  <c r="CX53" i="15"/>
  <c r="CX562" i="15"/>
  <c r="CX307" i="15"/>
  <c r="CX36" i="15"/>
  <c r="CX356" i="15"/>
  <c r="CX209" i="15"/>
  <c r="CX249" i="15"/>
  <c r="CX246" i="15"/>
  <c r="CX531" i="15"/>
  <c r="CX559" i="15"/>
  <c r="CX447" i="15"/>
  <c r="CX136" i="15"/>
  <c r="CX328" i="15"/>
  <c r="CX29" i="15"/>
  <c r="CX365" i="15"/>
  <c r="CX250" i="15"/>
  <c r="CX314" i="15"/>
  <c r="CX538" i="15"/>
  <c r="CX347" i="15"/>
  <c r="CX286" i="15"/>
  <c r="CX350" i="15"/>
  <c r="CX103" i="15"/>
  <c r="CX423" i="15"/>
  <c r="CX581" i="15"/>
  <c r="CX451" i="15"/>
  <c r="CX116" i="15"/>
  <c r="CX244" i="15"/>
  <c r="CX137" i="15"/>
  <c r="CX281" i="15"/>
  <c r="CX56" i="15"/>
  <c r="CX216" i="15"/>
  <c r="CX364" i="15"/>
  <c r="CX238" i="15"/>
  <c r="CX569" i="15"/>
  <c r="CX55" i="15"/>
  <c r="CX247" i="15"/>
  <c r="CX224" i="15"/>
  <c r="CX352" i="15"/>
  <c r="CX85" i="15"/>
  <c r="CX149" i="15"/>
  <c r="CX213" i="15"/>
  <c r="CX341" i="15"/>
  <c r="CX82" i="15"/>
  <c r="CX147" i="15"/>
  <c r="CX563" i="15"/>
  <c r="CX132" i="15"/>
  <c r="CX516" i="15"/>
  <c r="CX113" i="15"/>
  <c r="CX506" i="15"/>
  <c r="CX27" i="15"/>
  <c r="CX28" i="15"/>
  <c r="CX236" i="15"/>
  <c r="CX412" i="15"/>
  <c r="CX457" i="15"/>
  <c r="CX169" i="15"/>
  <c r="CX46" i="15"/>
  <c r="CX166" i="15"/>
  <c r="CX15" i="15"/>
  <c r="CX159" i="15"/>
  <c r="CX191" i="15"/>
  <c r="CX239" i="15"/>
  <c r="CX13" i="15"/>
  <c r="CX45" i="15"/>
  <c r="CX157" i="15"/>
  <c r="CX189" i="15"/>
  <c r="CX237" i="15"/>
  <c r="CX10" i="15"/>
  <c r="CX42" i="15"/>
  <c r="CX567" i="15"/>
  <c r="CX91" i="15"/>
  <c r="CX54" i="15"/>
  <c r="CX126" i="15"/>
  <c r="CX390" i="15"/>
  <c r="CX240" i="15"/>
  <c r="CX101" i="15"/>
  <c r="CX268" i="15"/>
  <c r="CX414" i="15"/>
  <c r="CX373" i="15"/>
  <c r="CX556" i="15"/>
  <c r="CX421" i="15"/>
  <c r="CX278" i="15"/>
  <c r="CX470" i="15"/>
  <c r="CX541" i="15"/>
  <c r="CX597" i="15"/>
  <c r="CX296" i="15"/>
  <c r="CX440" i="15"/>
  <c r="CX568" i="15"/>
  <c r="CX584" i="15"/>
  <c r="CX333" i="15"/>
  <c r="CX394" i="15"/>
  <c r="CX458" i="15"/>
  <c r="CX474" i="15"/>
  <c r="CX558" i="15"/>
  <c r="CX80" i="15"/>
  <c r="CX593" i="15"/>
  <c r="CX261" i="15"/>
  <c r="CX389" i="15"/>
  <c r="CX33" i="15"/>
  <c r="CX553" i="15"/>
  <c r="CX572" i="15"/>
  <c r="CX383" i="15"/>
  <c r="CX174" i="15"/>
  <c r="CX510" i="15"/>
  <c r="CX119" i="15"/>
  <c r="CX507" i="15"/>
  <c r="CX501" i="15"/>
  <c r="CX277" i="15"/>
  <c r="CX18" i="15"/>
  <c r="CX146" i="15"/>
  <c r="CX530" i="15"/>
  <c r="CX441" i="15"/>
  <c r="CX211" i="15"/>
  <c r="CX68" i="15"/>
  <c r="CX196" i="15"/>
  <c r="CX452" i="15"/>
  <c r="CX580" i="15"/>
  <c r="CX409" i="15"/>
  <c r="CX570" i="15"/>
  <c r="CX14" i="15"/>
  <c r="CX31" i="15"/>
  <c r="CX47" i="15"/>
  <c r="CX111" i="15"/>
  <c r="CX255" i="15"/>
  <c r="CX8" i="15"/>
  <c r="CX40" i="15"/>
  <c r="CX152" i="15"/>
  <c r="CX184" i="15"/>
  <c r="CX109" i="15"/>
  <c r="CX253" i="15"/>
  <c r="CX170" i="15"/>
  <c r="CX511" i="15"/>
  <c r="CX220" i="15"/>
  <c r="CX588" i="15"/>
  <c r="CX526" i="15"/>
  <c r="CX433" i="15"/>
  <c r="CX135" i="15"/>
  <c r="CX199" i="15"/>
  <c r="CX455" i="15"/>
  <c r="CX432" i="15"/>
  <c r="CX560" i="15"/>
  <c r="CX497" i="15"/>
  <c r="CX293" i="15"/>
  <c r="CX162" i="15"/>
  <c r="CX290" i="15"/>
  <c r="BU360" i="15"/>
  <c r="CV360" i="15"/>
  <c r="CS360" i="15"/>
  <c r="BT360" i="15"/>
  <c r="CO360" i="15"/>
  <c r="CQ360" i="15"/>
  <c r="CA360" i="15"/>
  <c r="CT360" i="15"/>
  <c r="BW360" i="15"/>
  <c r="CR360" i="15"/>
  <c r="BR360" i="15"/>
  <c r="CP360" i="15"/>
  <c r="CX360" i="15"/>
  <c r="CZ360" i="15"/>
  <c r="BY360" i="15"/>
  <c r="N371" i="15"/>
  <c r="O371" i="15"/>
  <c r="BZ371" i="15"/>
  <c r="CX172" i="15"/>
  <c r="CX12" i="15"/>
  <c r="CZ561" i="15"/>
  <c r="CZ465" i="15"/>
  <c r="CZ475" i="15"/>
  <c r="CX283" i="15"/>
  <c r="CX219" i="15"/>
  <c r="CX187" i="15"/>
  <c r="CZ509" i="15"/>
  <c r="CZ538" i="15"/>
  <c r="CZ506" i="15"/>
  <c r="CW360" i="15"/>
  <c r="BX360" i="15"/>
  <c r="CZ265" i="15"/>
  <c r="CX41" i="15"/>
  <c r="CZ508" i="15"/>
  <c r="CX108" i="15"/>
  <c r="CZ299" i="15"/>
  <c r="CX554" i="15"/>
  <c r="CZ257" i="15"/>
  <c r="CZ65" i="15"/>
  <c r="CX577" i="15"/>
  <c r="CX468" i="15"/>
  <c r="CZ404" i="15"/>
  <c r="CX340" i="15"/>
  <c r="CZ148" i="15"/>
  <c r="CZ20" i="15"/>
  <c r="CZ595" i="15"/>
  <c r="CX419" i="15"/>
  <c r="CZ355" i="15"/>
  <c r="CZ227" i="15"/>
  <c r="CZ163" i="15"/>
  <c r="CX99" i="15"/>
  <c r="CZ99" i="15"/>
  <c r="CZ546" i="15"/>
  <c r="CX482" i="15"/>
  <c r="CZ482" i="15"/>
  <c r="CZ290" i="15"/>
  <c r="CW357" i="15"/>
  <c r="BW357" i="15"/>
  <c r="CX229" i="15"/>
  <c r="CX304" i="15"/>
  <c r="CX71" i="15"/>
  <c r="CZ526" i="15"/>
  <c r="CX318" i="15"/>
  <c r="CX254" i="15"/>
  <c r="CX121" i="15"/>
  <c r="CX77" i="15"/>
  <c r="CZ488" i="15"/>
  <c r="CZ8" i="15"/>
  <c r="CX175" i="15"/>
  <c r="CX127" i="15"/>
  <c r="CZ31" i="15"/>
  <c r="CZ559" i="15"/>
  <c r="CZ518" i="15"/>
  <c r="CX150" i="15"/>
  <c r="CZ14" i="15"/>
  <c r="CZ329" i="15"/>
  <c r="CZ409" i="15"/>
  <c r="CX284" i="15"/>
  <c r="CX275" i="15"/>
  <c r="CX402" i="15"/>
  <c r="CZ338" i="15"/>
  <c r="CX210" i="15"/>
  <c r="CZ82" i="15"/>
  <c r="CZ341" i="15"/>
  <c r="CZ149" i="15"/>
  <c r="CX21" i="15"/>
  <c r="CX449" i="15"/>
  <c r="CX480" i="15"/>
  <c r="CZ288" i="15"/>
  <c r="CZ160" i="15"/>
  <c r="CZ501" i="15"/>
  <c r="CZ183" i="15"/>
  <c r="CZ572" i="15"/>
  <c r="CZ428" i="15"/>
  <c r="CZ33" i="15"/>
  <c r="CZ258" i="15"/>
  <c r="CZ272" i="15"/>
  <c r="CZ492" i="15"/>
  <c r="CX90" i="15"/>
  <c r="CX74" i="15"/>
  <c r="CZ397" i="15"/>
  <c r="CZ292" i="15"/>
  <c r="CP371" i="15"/>
  <c r="CZ256" i="15"/>
  <c r="CX515" i="15"/>
  <c r="CZ515" i="15"/>
  <c r="O360" i="15"/>
  <c r="O338" i="15"/>
  <c r="Q338" i="15"/>
  <c r="CR338" i="15"/>
  <c r="BV338" i="15"/>
  <c r="BZ338" i="15"/>
  <c r="CP338" i="15"/>
  <c r="BZ357" i="15"/>
  <c r="CU371" i="15"/>
  <c r="CX188" i="15"/>
  <c r="CZ543" i="15"/>
  <c r="CZ491" i="15"/>
  <c r="CX235" i="15"/>
  <c r="CX107" i="15"/>
  <c r="CZ59" i="15"/>
  <c r="CZ567" i="15"/>
  <c r="CZ554" i="15"/>
  <c r="CZ77" i="15"/>
  <c r="BZ360" i="15"/>
  <c r="CX582" i="15"/>
  <c r="CX502" i="15"/>
  <c r="CX9" i="15"/>
  <c r="CZ476" i="15"/>
  <c r="CZ252" i="15"/>
  <c r="CZ76" i="15"/>
  <c r="CX265" i="15"/>
  <c r="CX385" i="15"/>
  <c r="CZ321" i="15"/>
  <c r="CZ577" i="15"/>
  <c r="CZ340" i="15"/>
  <c r="CZ276" i="15"/>
  <c r="CX148" i="15"/>
  <c r="CX84" i="15"/>
  <c r="CZ419" i="15"/>
  <c r="CZ35" i="15"/>
  <c r="CZ481" i="15"/>
  <c r="CZ418" i="15"/>
  <c r="CZ162" i="15"/>
  <c r="CQ357" i="15"/>
  <c r="CZ368" i="15"/>
  <c r="CX176" i="15"/>
  <c r="CZ433" i="15"/>
  <c r="CX590" i="15"/>
  <c r="CZ390" i="15"/>
  <c r="CX297" i="15"/>
  <c r="CX173" i="15"/>
  <c r="CX125" i="15"/>
  <c r="CZ29" i="15"/>
  <c r="CZ536" i="15"/>
  <c r="CX271" i="15"/>
  <c r="CZ251" i="15"/>
  <c r="CZ177" i="15"/>
  <c r="CX594" i="15"/>
  <c r="CW338" i="15"/>
  <c r="CZ574" i="15"/>
  <c r="CX233" i="15"/>
  <c r="CX138" i="15"/>
  <c r="CX93" i="15"/>
  <c r="CX105" i="15"/>
  <c r="CZ16" i="15"/>
  <c r="CX282" i="15"/>
  <c r="CX301" i="15"/>
  <c r="CZ109" i="15"/>
  <c r="CX536" i="15"/>
  <c r="CX550" i="15"/>
  <c r="CX380" i="15"/>
  <c r="CX539" i="15"/>
  <c r="CZ337" i="15"/>
  <c r="CX484" i="15"/>
  <c r="CX153" i="15"/>
  <c r="P371" i="15"/>
  <c r="Q360" i="15"/>
  <c r="N360" i="15"/>
  <c r="P360" i="15"/>
  <c r="CU357" i="15"/>
  <c r="CZ513" i="15"/>
  <c r="CX251" i="15"/>
  <c r="CX155" i="15"/>
  <c r="CX123" i="15"/>
  <c r="CZ43" i="15"/>
  <c r="CZ27" i="15"/>
  <c r="CZ553" i="15"/>
  <c r="CZ495" i="15"/>
  <c r="CZ522" i="15"/>
  <c r="CZ490" i="15"/>
  <c r="BS360" i="15"/>
  <c r="CZ591" i="15"/>
  <c r="CZ201" i="15"/>
  <c r="CZ9" i="15"/>
  <c r="CX476" i="15"/>
  <c r="CX252" i="15"/>
  <c r="CX76" i="15"/>
  <c r="CZ459" i="15"/>
  <c r="CZ283" i="15"/>
  <c r="CX75" i="15"/>
  <c r="CX508" i="15"/>
  <c r="CX543" i="15"/>
  <c r="CZ193" i="15"/>
  <c r="CX129" i="15"/>
  <c r="CX596" i="15"/>
  <c r="CZ596" i="15"/>
  <c r="CZ532" i="15"/>
  <c r="CX404" i="15"/>
  <c r="CX276" i="15"/>
  <c r="CZ212" i="15"/>
  <c r="CZ84" i="15"/>
  <c r="CX595" i="15"/>
  <c r="CZ483" i="15"/>
  <c r="CX355" i="15"/>
  <c r="CX291" i="15"/>
  <c r="CX481" i="15"/>
  <c r="CX523" i="15"/>
  <c r="CZ523" i="15"/>
  <c r="CX226" i="15"/>
  <c r="CX98" i="15"/>
  <c r="CX22" i="15"/>
  <c r="CZ357" i="15"/>
  <c r="CX165" i="15"/>
  <c r="CX327" i="15"/>
  <c r="CX263" i="15"/>
  <c r="CZ220" i="15"/>
  <c r="CX443" i="15"/>
  <c r="CZ170" i="15"/>
  <c r="CX269" i="15"/>
  <c r="CZ184" i="15"/>
  <c r="CZ477" i="15"/>
  <c r="CX207" i="15"/>
  <c r="CZ597" i="15"/>
  <c r="CZ566" i="15"/>
  <c r="CZ358" i="15"/>
  <c r="CZ412" i="15"/>
  <c r="CX305" i="15"/>
  <c r="CX241" i="15"/>
  <c r="CZ68" i="15"/>
  <c r="CZ441" i="15"/>
  <c r="CS338" i="15"/>
  <c r="CX405" i="15"/>
  <c r="CX32" i="15"/>
  <c r="CX439" i="15"/>
  <c r="CX311" i="15"/>
  <c r="CZ569" i="15"/>
  <c r="CX302" i="15"/>
  <c r="CN360" i="15"/>
  <c r="CX280" i="15"/>
  <c r="CZ361" i="15"/>
  <c r="CX97" i="15"/>
  <c r="CZ323" i="15"/>
  <c r="CZ195" i="15"/>
  <c r="CZ131" i="15"/>
  <c r="CZ558" i="15"/>
  <c r="CX218" i="15"/>
  <c r="CX104" i="15"/>
  <c r="CX88" i="15"/>
  <c r="CX72" i="15"/>
  <c r="CX124" i="15"/>
  <c r="CX242" i="15"/>
  <c r="CZ309" i="15"/>
  <c r="CU332" i="15"/>
  <c r="BU332" i="15"/>
  <c r="BS332" i="15"/>
  <c r="CP366" i="15"/>
  <c r="CO366" i="15"/>
  <c r="BT366" i="15"/>
  <c r="CX366" i="15"/>
  <c r="BU366" i="15"/>
  <c r="BW366" i="15"/>
  <c r="BR366" i="15"/>
  <c r="BQ366" i="15" s="1"/>
  <c r="CN366" i="15"/>
  <c r="CQ366" i="15"/>
  <c r="CW366" i="15"/>
  <c r="BY366" i="15"/>
  <c r="CY366" i="15"/>
  <c r="CT366" i="15"/>
  <c r="CS366" i="15"/>
  <c r="CV366" i="15"/>
  <c r="BS366" i="15"/>
  <c r="CZ366" i="15"/>
  <c r="BX366" i="15"/>
  <c r="CA366" i="15"/>
  <c r="BV366" i="15"/>
  <c r="DA153" i="15"/>
  <c r="DA78" i="15"/>
  <c r="DA542" i="15"/>
  <c r="DA469" i="15"/>
  <c r="DA343" i="15"/>
  <c r="DA407" i="15"/>
  <c r="DA471" i="15"/>
  <c r="DA64" i="15"/>
  <c r="DA117" i="15"/>
  <c r="DA62" i="15"/>
  <c r="DA178" i="15"/>
  <c r="DA434" i="15"/>
  <c r="DA51" i="15"/>
  <c r="DA179" i="15"/>
  <c r="DA435" i="15"/>
  <c r="DA356" i="15"/>
  <c r="DA548" i="15"/>
  <c r="DA445" i="15"/>
  <c r="DA81" i="15"/>
  <c r="DA209" i="15"/>
  <c r="DA337" i="15"/>
  <c r="DA156" i="15"/>
  <c r="DA249" i="15"/>
  <c r="DA14" i="15"/>
  <c r="DA170" i="15"/>
  <c r="DA185" i="15"/>
  <c r="DA103" i="15"/>
  <c r="DA167" i="15"/>
  <c r="DA423" i="15"/>
  <c r="DA487" i="15"/>
  <c r="DA208" i="15"/>
  <c r="DA272" i="15"/>
  <c r="DA336" i="15"/>
  <c r="DA464" i="15"/>
  <c r="DA528" i="15"/>
  <c r="DA592" i="15"/>
  <c r="DA593" i="15"/>
  <c r="DA322" i="15"/>
  <c r="DA578" i="15"/>
  <c r="DA581" i="15"/>
  <c r="DA451" i="15"/>
  <c r="DA527" i="15"/>
  <c r="DA52" i="15"/>
  <c r="DA244" i="15"/>
  <c r="DA372" i="15"/>
  <c r="DA436" i="15"/>
  <c r="DA500" i="15"/>
  <c r="DA485" i="15"/>
  <c r="DA161" i="15"/>
  <c r="DA428" i="15"/>
  <c r="DA425" i="15"/>
  <c r="DA137" i="15"/>
  <c r="DA159" i="15"/>
  <c r="DA191" i="15"/>
  <c r="DA56" i="15"/>
  <c r="DA173" i="15"/>
  <c r="DA139" i="15"/>
  <c r="DA203" i="15"/>
  <c r="DA283" i="15"/>
  <c r="DA443" i="15"/>
  <c r="DA108" i="15"/>
  <c r="DA220" i="15"/>
  <c r="DA233" i="15"/>
  <c r="DA446" i="15"/>
  <c r="DA119" i="15"/>
  <c r="DA247" i="15"/>
  <c r="DA439" i="15"/>
  <c r="DA32" i="15"/>
  <c r="DA288" i="15"/>
  <c r="DA277" i="15"/>
  <c r="DA82" i="15"/>
  <c r="DA338" i="15"/>
  <c r="DA19" i="15"/>
  <c r="DA403" i="15"/>
  <c r="DA585" i="15"/>
  <c r="DA132" i="15"/>
  <c r="DA444" i="15"/>
  <c r="DA206" i="15"/>
  <c r="DA279" i="15"/>
  <c r="DA128" i="15"/>
  <c r="DA192" i="15"/>
  <c r="DA576" i="15"/>
  <c r="DA181" i="15"/>
  <c r="DA309" i="15"/>
  <c r="DA370" i="15"/>
  <c r="DA498" i="15"/>
  <c r="DA551" i="15"/>
  <c r="DA243" i="15"/>
  <c r="DA307" i="15"/>
  <c r="DA489" i="15"/>
  <c r="DA36" i="15"/>
  <c r="DA100" i="15"/>
  <c r="DA164" i="15"/>
  <c r="DA524" i="15"/>
  <c r="DA57" i="15"/>
  <c r="DA46" i="15"/>
  <c r="DA166" i="15"/>
  <c r="DA40" i="15"/>
  <c r="DA152" i="15"/>
  <c r="DA184" i="15"/>
  <c r="DA554" i="15"/>
  <c r="DA492" i="15"/>
  <c r="DA25" i="15"/>
  <c r="DA494" i="15"/>
  <c r="DA547" i="15"/>
  <c r="DA144" i="15"/>
  <c r="DA261" i="15"/>
  <c r="DA398" i="15"/>
  <c r="DA130" i="15"/>
  <c r="DA258" i="15"/>
  <c r="DA386" i="15"/>
  <c r="DA195" i="15"/>
  <c r="DA97" i="15"/>
  <c r="DA225" i="15"/>
  <c r="DA12" i="15"/>
  <c r="DA361" i="15"/>
  <c r="DA171" i="15"/>
  <c r="DA123" i="15"/>
  <c r="DA235" i="15"/>
  <c r="DA267" i="15"/>
  <c r="DA395" i="15"/>
  <c r="DA427" i="15"/>
  <c r="DA92" i="15"/>
  <c r="DA204" i="15"/>
  <c r="DA364" i="15"/>
  <c r="DA73" i="15"/>
  <c r="DA302" i="15"/>
  <c r="DA574" i="15"/>
  <c r="DA569" i="15"/>
  <c r="DA507" i="15"/>
  <c r="DA224" i="15"/>
  <c r="DA480" i="15"/>
  <c r="DA544" i="15"/>
  <c r="DA449" i="15"/>
  <c r="DA341" i="15"/>
  <c r="DA18" i="15"/>
  <c r="DA146" i="15"/>
  <c r="DA594" i="15"/>
  <c r="DA211" i="15"/>
  <c r="DA563" i="15"/>
  <c r="DA68" i="15"/>
  <c r="DA505" i="15"/>
  <c r="DA345" i="15"/>
  <c r="DA334" i="15"/>
  <c r="DA478" i="15"/>
  <c r="DA515" i="15"/>
  <c r="DA23" i="15"/>
  <c r="DA151" i="15"/>
  <c r="DA571" i="15"/>
  <c r="DA320" i="15"/>
  <c r="DA53" i="15"/>
  <c r="DA245" i="15"/>
  <c r="DA373" i="15"/>
  <c r="DA114" i="15"/>
  <c r="DA242" i="15"/>
  <c r="DA306" i="15"/>
  <c r="DA115" i="15"/>
  <c r="DA228" i="15"/>
  <c r="DA484" i="15"/>
  <c r="DA145" i="15"/>
  <c r="DA273" i="15"/>
  <c r="DA380" i="15"/>
  <c r="DA89" i="15"/>
  <c r="DA31" i="15"/>
  <c r="DA8" i="15"/>
  <c r="DA45" i="15"/>
  <c r="DA38" i="15"/>
  <c r="DA42" i="15"/>
  <c r="DA154" i="15"/>
  <c r="DA186" i="15"/>
  <c r="DA393" i="15"/>
  <c r="DA94" i="15"/>
  <c r="DA158" i="15"/>
  <c r="DA286" i="15"/>
  <c r="DA350" i="15"/>
  <c r="DA359" i="15"/>
  <c r="DA429" i="15"/>
  <c r="DA80" i="15"/>
  <c r="DA69" i="15"/>
  <c r="DA325" i="15"/>
  <c r="DA514" i="15"/>
  <c r="DA583" i="15"/>
  <c r="DA67" i="15"/>
  <c r="DA323" i="15"/>
  <c r="DA387" i="15"/>
  <c r="DA116" i="15"/>
  <c r="DA308" i="15"/>
  <c r="DA564" i="15"/>
  <c r="DA417" i="15"/>
  <c r="DA348" i="15"/>
  <c r="DA105" i="15"/>
  <c r="DA281" i="15"/>
  <c r="DA175" i="15"/>
  <c r="DA157" i="15"/>
  <c r="DA189" i="15"/>
  <c r="DA107" i="15"/>
  <c r="DA379" i="15"/>
  <c r="DA140" i="15"/>
  <c r="DA188" i="15"/>
  <c r="DA30" i="15"/>
  <c r="DA110" i="15"/>
  <c r="DA174" i="15"/>
  <c r="DA238" i="15"/>
  <c r="DA55" i="15"/>
  <c r="DA96" i="15"/>
  <c r="DA160" i="15"/>
  <c r="DA85" i="15"/>
  <c r="DA213" i="15"/>
  <c r="DA405" i="15"/>
  <c r="DA274" i="15"/>
  <c r="DA466" i="15"/>
  <c r="DA441" i="15"/>
  <c r="DA83" i="15"/>
  <c r="DA414" i="15"/>
  <c r="DA503" i="15"/>
  <c r="DA556" i="15"/>
  <c r="DA47" i="15"/>
  <c r="DA463" i="15"/>
  <c r="DA259" i="15"/>
  <c r="DA537" i="15"/>
  <c r="DA289" i="15"/>
  <c r="DA353" i="15"/>
  <c r="DA572" i="15"/>
  <c r="DA501" i="15"/>
  <c r="DA21" i="15"/>
  <c r="DA210" i="15"/>
  <c r="DA275" i="15"/>
  <c r="DA339" i="15"/>
  <c r="DA260" i="15"/>
  <c r="DA452" i="15"/>
  <c r="DA580" i="15"/>
  <c r="DA369" i="15"/>
  <c r="DA557" i="15"/>
  <c r="DA169" i="15"/>
  <c r="DA86" i="15"/>
  <c r="DA118" i="15"/>
  <c r="DA214" i="15"/>
  <c r="DA246" i="15"/>
  <c r="DA278" i="15"/>
  <c r="DA454" i="15"/>
  <c r="DA95" i="15"/>
  <c r="DA127" i="15"/>
  <c r="DA223" i="15"/>
  <c r="DA255" i="15"/>
  <c r="DA287" i="15"/>
  <c r="DA383" i="15"/>
  <c r="DA415" i="15"/>
  <c r="DA447" i="15"/>
  <c r="DA104" i="15"/>
  <c r="DA136" i="15"/>
  <c r="DA200" i="15"/>
  <c r="DA232" i="15"/>
  <c r="DA264" i="15"/>
  <c r="DA408" i="15"/>
  <c r="DA440" i="15"/>
  <c r="DA437" i="15"/>
  <c r="DA109" i="15"/>
  <c r="DA141" i="15"/>
  <c r="DA205" i="15"/>
  <c r="DA237" i="15"/>
  <c r="DA269" i="15"/>
  <c r="DA397" i="15"/>
  <c r="DA106" i="15"/>
  <c r="DA138" i="15"/>
  <c r="DA202" i="15"/>
  <c r="DA234" i="15"/>
  <c r="DA266" i="15"/>
  <c r="DA394" i="15"/>
  <c r="DA426" i="15"/>
  <c r="DA458" i="15"/>
  <c r="DA121" i="15"/>
  <c r="DA462" i="15"/>
  <c r="DA71" i="15"/>
  <c r="DA135" i="15"/>
  <c r="DA199" i="15"/>
  <c r="DA304" i="15"/>
  <c r="DA432" i="15"/>
  <c r="DA37" i="15"/>
  <c r="DA293" i="15"/>
  <c r="DA34" i="15"/>
  <c r="DA98" i="15"/>
  <c r="DA162" i="15"/>
  <c r="DA226" i="15"/>
  <c r="DA270" i="15"/>
  <c r="DA589" i="15"/>
  <c r="DA545" i="15"/>
  <c r="DA371" i="15"/>
  <c r="DA182" i="15"/>
  <c r="DA168" i="15"/>
  <c r="DA586" i="15"/>
  <c r="DA222" i="15"/>
  <c r="DA517" i="15"/>
  <c r="DA39" i="15"/>
  <c r="DA133" i="15"/>
  <c r="DA197" i="15"/>
  <c r="DA194" i="15"/>
  <c r="DA131" i="15"/>
  <c r="DA172" i="15"/>
  <c r="DA251" i="15"/>
  <c r="DA411" i="15"/>
  <c r="DA124" i="15"/>
  <c r="DA530" i="15"/>
  <c r="DA147" i="15"/>
  <c r="DA113" i="15"/>
  <c r="DA177" i="15"/>
  <c r="DA241" i="15"/>
  <c r="DA43" i="15"/>
  <c r="DA284" i="15"/>
  <c r="DA412" i="15"/>
  <c r="DA457" i="15"/>
  <c r="DA70" i="15"/>
  <c r="DA294" i="15"/>
  <c r="DA326" i="15"/>
  <c r="DA358" i="15"/>
  <c r="DA502" i="15"/>
  <c r="DA534" i="15"/>
  <c r="DA566" i="15"/>
  <c r="DA598" i="15"/>
  <c r="DA559" i="15"/>
  <c r="DA541" i="15"/>
  <c r="DA15" i="15"/>
  <c r="DA303" i="15"/>
  <c r="DA335" i="15"/>
  <c r="DA367" i="15"/>
  <c r="DA499" i="15"/>
  <c r="DA555" i="15"/>
  <c r="DA477" i="15"/>
  <c r="DA573" i="15"/>
  <c r="DA24" i="15"/>
  <c r="DA312" i="15"/>
  <c r="DA360" i="15"/>
  <c r="DA488" i="15"/>
  <c r="DA520" i="15"/>
  <c r="DA552" i="15"/>
  <c r="DA584" i="15"/>
  <c r="DA473" i="15"/>
  <c r="DA565" i="15"/>
  <c r="DA29" i="15"/>
  <c r="DA61" i="15"/>
  <c r="DA317" i="15"/>
  <c r="DA349" i="15"/>
  <c r="DA26" i="15"/>
  <c r="DA58" i="15"/>
  <c r="DA314" i="15"/>
  <c r="DA346" i="15"/>
  <c r="DA474" i="15"/>
  <c r="DA588" i="15"/>
  <c r="DA297" i="15"/>
  <c r="DA54" i="15"/>
  <c r="DA590" i="15"/>
  <c r="DA327" i="15"/>
  <c r="DA48" i="15"/>
  <c r="DA165" i="15"/>
  <c r="DA229" i="15"/>
  <c r="DA22" i="15"/>
  <c r="DA142" i="15"/>
  <c r="DA215" i="15"/>
  <c r="DA256" i="15"/>
  <c r="DA448" i="15"/>
  <c r="DA512" i="15"/>
  <c r="DA50" i="15"/>
  <c r="DA529" i="15"/>
  <c r="DA420" i="15"/>
  <c r="DA155" i="15"/>
  <c r="DA150" i="15"/>
  <c r="DA10" i="15"/>
  <c r="DA558" i="15"/>
  <c r="DA400" i="15"/>
  <c r="DA66" i="15"/>
  <c r="DA450" i="15"/>
  <c r="DA180" i="15"/>
  <c r="DA421" i="15"/>
  <c r="DA91" i="15"/>
  <c r="DA219" i="15"/>
  <c r="DA575" i="15"/>
  <c r="DA311" i="15"/>
  <c r="DA375" i="15"/>
  <c r="DA402" i="15"/>
  <c r="DA196" i="15"/>
  <c r="DA388" i="15"/>
  <c r="DA516" i="15"/>
  <c r="DA533" i="15"/>
  <c r="DA49" i="15"/>
  <c r="DA329" i="15"/>
  <c r="DA102" i="15"/>
  <c r="DA134" i="15"/>
  <c r="DA198" i="15"/>
  <c r="DA230" i="15"/>
  <c r="DA262" i="15"/>
  <c r="DA406" i="15"/>
  <c r="DA438" i="15"/>
  <c r="DA453" i="15"/>
  <c r="DA79" i="15"/>
  <c r="DA111" i="15"/>
  <c r="DA143" i="15"/>
  <c r="DA207" i="15"/>
  <c r="DA239" i="15"/>
  <c r="DA271" i="15"/>
  <c r="DA399" i="15"/>
  <c r="DA431" i="15"/>
  <c r="DA88" i="15"/>
  <c r="DA120" i="15"/>
  <c r="DA216" i="15"/>
  <c r="DA248" i="15"/>
  <c r="DA280" i="15"/>
  <c r="DA392" i="15"/>
  <c r="DA424" i="15"/>
  <c r="DA456" i="15"/>
  <c r="DA93" i="15"/>
  <c r="DA125" i="15"/>
  <c r="DA221" i="15"/>
  <c r="DA253" i="15"/>
  <c r="DA285" i="15"/>
  <c r="DA381" i="15"/>
  <c r="DA413" i="15"/>
  <c r="DA382" i="15"/>
  <c r="DA90" i="15"/>
  <c r="DA122" i="15"/>
  <c r="DA218" i="15"/>
  <c r="DA250" i="15"/>
  <c r="DA282" i="15"/>
  <c r="DA378" i="15"/>
  <c r="DA410" i="15"/>
  <c r="DA442" i="15"/>
  <c r="DA126" i="15"/>
  <c r="DA190" i="15"/>
  <c r="DA254" i="15"/>
  <c r="DA318" i="15"/>
  <c r="DA263" i="15"/>
  <c r="DA455" i="15"/>
  <c r="DA112" i="15"/>
  <c r="DA176" i="15"/>
  <c r="N366" i="15"/>
  <c r="P366" i="15"/>
  <c r="BZ366" i="15"/>
  <c r="DA76" i="15"/>
  <c r="DA513" i="15"/>
  <c r="DA511" i="15"/>
  <c r="DA347" i="15"/>
  <c r="DA27" i="15"/>
  <c r="DA553" i="15"/>
  <c r="DA567" i="15"/>
  <c r="DA570" i="15"/>
  <c r="DA506" i="15"/>
  <c r="DA470" i="15"/>
  <c r="CN422" i="15"/>
  <c r="DA252" i="15"/>
  <c r="DA265" i="15"/>
  <c r="CX332" i="15"/>
  <c r="BT332" i="15"/>
  <c r="CO332" i="15"/>
  <c r="CP332" i="15"/>
  <c r="DA468" i="15"/>
  <c r="DA404" i="15"/>
  <c r="DA340" i="15"/>
  <c r="DA212" i="15"/>
  <c r="DA148" i="15"/>
  <c r="DA291" i="15"/>
  <c r="DA227" i="15"/>
  <c r="DA99" i="15"/>
  <c r="DA35" i="15"/>
  <c r="DA418" i="15"/>
  <c r="DA357" i="15"/>
  <c r="DA497" i="15"/>
  <c r="DA560" i="15"/>
  <c r="DA496" i="15"/>
  <c r="BU391" i="15"/>
  <c r="DA330" i="15"/>
  <c r="DA521" i="15"/>
  <c r="DA536" i="15"/>
  <c r="DA328" i="15"/>
  <c r="DA479" i="15"/>
  <c r="DA597" i="15"/>
  <c r="DA582" i="15"/>
  <c r="DA310" i="15"/>
  <c r="DA236" i="15"/>
  <c r="DA409" i="15"/>
  <c r="DA217" i="15"/>
  <c r="DA305" i="15"/>
  <c r="CV422" i="15"/>
  <c r="DA33" i="15"/>
  <c r="DA77" i="15"/>
  <c r="BW391" i="15"/>
  <c r="DA391" i="15"/>
  <c r="CV391" i="15"/>
  <c r="CQ391" i="15"/>
  <c r="CX391" i="15"/>
  <c r="CW391" i="15"/>
  <c r="CY391" i="15"/>
  <c r="CT391" i="15"/>
  <c r="CO391" i="15"/>
  <c r="BX391" i="15"/>
  <c r="BS391" i="15"/>
  <c r="BR391" i="15"/>
  <c r="CR391" i="15"/>
  <c r="CA391" i="15"/>
  <c r="CP391" i="15"/>
  <c r="CZ391" i="15"/>
  <c r="CN391" i="15"/>
  <c r="Q366" i="15"/>
  <c r="N384" i="15"/>
  <c r="CR384" i="15"/>
  <c r="CP384" i="15"/>
  <c r="BV384" i="15"/>
  <c r="CU366" i="15"/>
  <c r="DA28" i="15"/>
  <c r="DA561" i="15"/>
  <c r="DA543" i="15"/>
  <c r="DA363" i="15"/>
  <c r="DA299" i="15"/>
  <c r="DA11" i="15"/>
  <c r="DA522" i="15"/>
  <c r="DA591" i="15"/>
  <c r="DA518" i="15"/>
  <c r="DA9" i="15"/>
  <c r="DA476" i="15"/>
  <c r="DA508" i="15"/>
  <c r="CR332" i="15"/>
  <c r="BV332" i="15"/>
  <c r="CA332" i="15"/>
  <c r="CZ332" i="15"/>
  <c r="DA332" i="15"/>
  <c r="DA385" i="15"/>
  <c r="DA321" i="15"/>
  <c r="DA257" i="15"/>
  <c r="DA129" i="15"/>
  <c r="DA596" i="15"/>
  <c r="DA20" i="15"/>
  <c r="DA595" i="15"/>
  <c r="DA163" i="15"/>
  <c r="DA523" i="15"/>
  <c r="DA482" i="15"/>
  <c r="CS391" i="15"/>
  <c r="DA390" i="15"/>
  <c r="DA44" i="15"/>
  <c r="DA362" i="15"/>
  <c r="DA74" i="15"/>
  <c r="DA301" i="15"/>
  <c r="DA13" i="15"/>
  <c r="DA568" i="15"/>
  <c r="DA376" i="15"/>
  <c r="DA72" i="15"/>
  <c r="DA519" i="15"/>
  <c r="DA319" i="15"/>
  <c r="DA63" i="15"/>
  <c r="DA531" i="15"/>
  <c r="DA486" i="15"/>
  <c r="DA342" i="15"/>
  <c r="DA467" i="15"/>
  <c r="CR366" i="15"/>
  <c r="DA459" i="15"/>
  <c r="DA389" i="15"/>
  <c r="DA316" i="15"/>
  <c r="DA313" i="15"/>
  <c r="BT384" i="15"/>
  <c r="BX384" i="15"/>
  <c r="CT384" i="15"/>
  <c r="CW384" i="15"/>
  <c r="CA384" i="15"/>
  <c r="DA384" i="15"/>
  <c r="CS422" i="15"/>
  <c r="CP422" i="15"/>
  <c r="BT422" i="15"/>
  <c r="CZ422" i="15"/>
  <c r="BV422" i="15"/>
  <c r="CA422" i="15"/>
  <c r="BR422" i="15"/>
  <c r="BX422" i="15"/>
  <c r="CO422" i="15"/>
  <c r="CX422" i="15"/>
  <c r="DA422" i="15"/>
  <c r="BW422" i="15"/>
  <c r="CQ422" i="15"/>
  <c r="BY422" i="15"/>
  <c r="CR422" i="15"/>
  <c r="O384" i="15"/>
  <c r="P384" i="15"/>
  <c r="Q391" i="15"/>
  <c r="P391" i="15"/>
  <c r="CO384" i="15"/>
  <c r="BZ384" i="15"/>
  <c r="CW332" i="15"/>
  <c r="DA579" i="15"/>
  <c r="DA475" i="15"/>
  <c r="DA315" i="15"/>
  <c r="DA59" i="15"/>
  <c r="DA495" i="15"/>
  <c r="DA538" i="15"/>
  <c r="CW422" i="15"/>
  <c r="DA201" i="15"/>
  <c r="DA41" i="15"/>
  <c r="CV332" i="15"/>
  <c r="CS332" i="15"/>
  <c r="CT332" i="15"/>
  <c r="CY332" i="15"/>
  <c r="BY332" i="15"/>
  <c r="DA65" i="15"/>
  <c r="DA532" i="15"/>
  <c r="DA276" i="15"/>
  <c r="DA84" i="15"/>
  <c r="DA290" i="15"/>
  <c r="DA101" i="15"/>
  <c r="BV391" i="15"/>
  <c r="DA526" i="15"/>
  <c r="DA333" i="15"/>
  <c r="DA472" i="15"/>
  <c r="DA587" i="15"/>
  <c r="DA351" i="15"/>
  <c r="CY422" i="15"/>
  <c r="DA374" i="15"/>
  <c r="DA416" i="15"/>
  <c r="DA352" i="15"/>
  <c r="DA510" i="15"/>
  <c r="DA366" i="15"/>
  <c r="DA540" i="15"/>
  <c r="DA461" i="15"/>
  <c r="DA16" i="15"/>
  <c r="DA295" i="15"/>
  <c r="DA231" i="15"/>
  <c r="DA300" i="15"/>
  <c r="DA187" i="15"/>
  <c r="DA292" i="15"/>
  <c r="DA87" i="15"/>
  <c r="CU401" i="15"/>
  <c r="CU324" i="15"/>
  <c r="BW377" i="15"/>
  <c r="CW324" i="15"/>
  <c r="N396" i="15"/>
  <c r="BV324" i="15"/>
  <c r="BZ354" i="15"/>
  <c r="CT377" i="15"/>
  <c r="CS354" i="15"/>
  <c r="O354" i="15"/>
  <c r="CV377" i="15"/>
  <c r="BW354" i="15"/>
  <c r="BV401" i="15"/>
  <c r="P344" i="15"/>
  <c r="Q344" i="15"/>
  <c r="CY377" i="15"/>
  <c r="BV354" i="15"/>
  <c r="BT396" i="15"/>
  <c r="CP344" i="15"/>
  <c r="CX324" i="15"/>
  <c r="CA344" i="15"/>
  <c r="CY401" i="15"/>
  <c r="O344" i="15"/>
  <c r="CU354" i="15"/>
  <c r="BZ396" i="15"/>
  <c r="BS344" i="15"/>
  <c r="CN377" i="15"/>
  <c r="BR377" i="15"/>
  <c r="CQ377" i="15"/>
  <c r="CN354" i="15"/>
  <c r="CU396" i="15"/>
  <c r="BY396" i="15"/>
  <c r="CA324" i="15"/>
  <c r="BU401" i="15"/>
  <c r="O396" i="15"/>
  <c r="CP324" i="15"/>
  <c r="DA377" i="15"/>
  <c r="BY377" i="15"/>
  <c r="Q396" i="15"/>
  <c r="N344" i="15"/>
  <c r="P396" i="15"/>
  <c r="N401" i="15"/>
  <c r="CU344" i="15"/>
  <c r="CP377" i="15"/>
  <c r="BS377" i="15"/>
  <c r="CS377" i="15"/>
  <c r="BR354" i="15"/>
  <c r="CS396" i="15"/>
  <c r="CY324" i="15"/>
  <c r="CS344" i="15"/>
  <c r="CX401" i="15"/>
  <c r="CS401" i="15"/>
  <c r="O324" i="15"/>
  <c r="P401" i="15"/>
  <c r="CR324" i="15"/>
  <c r="CO324" i="15"/>
  <c r="CO401" i="15"/>
  <c r="BZ401" i="15"/>
  <c r="CW344" i="15"/>
  <c r="BX344" i="15"/>
  <c r="BZ377" i="15"/>
  <c r="BU377" i="15"/>
  <c r="BX377" i="15"/>
  <c r="CW377" i="15"/>
  <c r="CO377" i="15"/>
  <c r="CU377" i="15"/>
  <c r="BU354" i="15"/>
  <c r="BX354" i="15"/>
  <c r="BT354" i="15"/>
  <c r="CO354" i="15"/>
  <c r="CP354" i="15"/>
  <c r="CW396" i="15"/>
  <c r="BS396" i="15"/>
  <c r="CZ396" i="15"/>
  <c r="BV396" i="15"/>
  <c r="CA396" i="15"/>
  <c r="CR396" i="15"/>
  <c r="BW344" i="15"/>
  <c r="BU324" i="15"/>
  <c r="CS324" i="15"/>
  <c r="CT324" i="15"/>
  <c r="BW324" i="15"/>
  <c r="CO344" i="15"/>
  <c r="BT344" i="15"/>
  <c r="BV344" i="15"/>
  <c r="CR344" i="15"/>
  <c r="CV401" i="15"/>
  <c r="DA401" i="15"/>
  <c r="BW401" i="15"/>
  <c r="CN401" i="15"/>
  <c r="CZ401" i="15"/>
  <c r="N354" i="15"/>
  <c r="N324" i="15"/>
  <c r="Q354" i="15"/>
  <c r="P354" i="15"/>
  <c r="Q324" i="15"/>
  <c r="P324" i="15"/>
  <c r="Q401" i="15"/>
  <c r="O401" i="15"/>
  <c r="CP401" i="15"/>
  <c r="BZ324" i="15"/>
  <c r="BZ344" i="15"/>
  <c r="CR377" i="15"/>
  <c r="CX377" i="15"/>
  <c r="BV377" i="15"/>
  <c r="CZ377" i="15"/>
  <c r="BT377" i="15"/>
  <c r="CV354" i="15"/>
  <c r="CR354" i="15"/>
  <c r="BS354" i="15"/>
  <c r="CA354" i="15"/>
  <c r="CZ354" i="15"/>
  <c r="DA354" i="15"/>
  <c r="BU396" i="15"/>
  <c r="BR396" i="15"/>
  <c r="BX396" i="15"/>
  <c r="CO396" i="15"/>
  <c r="CT396" i="15"/>
  <c r="CY396" i="15"/>
  <c r="BY344" i="15"/>
  <c r="CY344" i="15"/>
  <c r="BX324" i="15"/>
  <c r="CV324" i="15"/>
  <c r="CN324" i="15"/>
  <c r="BR324" i="15"/>
  <c r="DA324" i="15"/>
  <c r="BR344" i="15"/>
  <c r="BQ344" i="15" s="1"/>
  <c r="CN344" i="15"/>
  <c r="CX344" i="15"/>
  <c r="BT401" i="15"/>
  <c r="BY401" i="15"/>
  <c r="CT401" i="15"/>
  <c r="BS401" i="15"/>
  <c r="BX401" i="15"/>
  <c r="CX354" i="15"/>
  <c r="CQ354" i="15"/>
  <c r="CW354" i="15"/>
  <c r="CT354" i="15"/>
  <c r="CY354" i="15"/>
  <c r="CN396" i="15"/>
  <c r="CX396" i="15"/>
  <c r="CQ396" i="15"/>
  <c r="CV396" i="15"/>
  <c r="DA396" i="15"/>
  <c r="DA344" i="15"/>
  <c r="CZ344" i="15"/>
  <c r="BS324" i="15"/>
  <c r="CQ324" i="15"/>
  <c r="BT324" i="15"/>
  <c r="CZ324" i="15"/>
  <c r="CT344" i="15"/>
  <c r="CQ344" i="15"/>
  <c r="CA401" i="15"/>
  <c r="CR401" i="15"/>
  <c r="CW401" i="15"/>
  <c r="BR401" i="15"/>
  <c r="BZ332" i="15"/>
  <c r="BQ332" i="15" s="1"/>
  <c r="N332" i="15"/>
  <c r="O332" i="15"/>
  <c r="P332" i="15"/>
  <c r="Q332" i="15"/>
  <c r="N391" i="15"/>
  <c r="O391" i="15"/>
  <c r="BS422" i="15"/>
  <c r="BQ422" i="15" s="1"/>
  <c r="N422" i="15"/>
  <c r="P422" i="15"/>
  <c r="Q422" i="15"/>
  <c r="O422" i="15"/>
  <c r="BW384" i="15"/>
  <c r="BU384" i="15"/>
  <c r="CX384" i="15"/>
  <c r="CQ384" i="15"/>
  <c r="O327" i="15"/>
  <c r="P327" i="15"/>
  <c r="N369" i="15"/>
  <c r="O369" i="15"/>
  <c r="Q369" i="15"/>
  <c r="P369" i="15"/>
  <c r="BY384" i="15"/>
  <c r="CN384" i="15"/>
  <c r="CS384" i="15"/>
  <c r="CV384" i="15"/>
  <c r="Q377" i="15"/>
  <c r="N377" i="15"/>
  <c r="P377" i="15"/>
  <c r="O377" i="15"/>
  <c r="CY384" i="15"/>
  <c r="BR384" i="15"/>
  <c r="BS384" i="15"/>
  <c r="CZ384" i="15"/>
  <c r="Q357" i="15"/>
  <c r="O357" i="15"/>
  <c r="N357" i="15"/>
  <c r="N338" i="15"/>
  <c r="P338" i="15"/>
  <c r="BQ210" i="15"/>
  <c r="BQ64" i="15"/>
  <c r="BQ390" i="15"/>
  <c r="BQ282" i="15"/>
  <c r="BQ20" i="15"/>
  <c r="BQ317" i="15"/>
  <c r="BQ278" i="15"/>
  <c r="BQ184" i="15"/>
  <c r="BQ447" i="15"/>
  <c r="BQ383" i="15"/>
  <c r="BQ96" i="15"/>
  <c r="BQ183" i="15"/>
  <c r="BQ174" i="15"/>
  <c r="BQ590" i="15"/>
  <c r="BQ542" i="15"/>
  <c r="BQ189" i="15"/>
  <c r="BQ477" i="15"/>
  <c r="BQ514" i="15"/>
  <c r="BQ106" i="15"/>
  <c r="BQ199" i="15"/>
  <c r="BQ526" i="15"/>
  <c r="BQ158" i="15"/>
  <c r="BQ427" i="15"/>
  <c r="BQ123" i="15"/>
  <c r="BQ202" i="15"/>
  <c r="BQ141" i="15"/>
  <c r="BQ555" i="15"/>
  <c r="BQ524" i="15"/>
  <c r="BQ205" i="15"/>
  <c r="BQ513" i="15"/>
  <c r="BQ273" i="15"/>
  <c r="BQ548" i="15"/>
  <c r="BQ292" i="15"/>
  <c r="BQ489" i="15"/>
  <c r="BQ179" i="15"/>
  <c r="BQ490" i="15"/>
  <c r="BQ454" i="15"/>
  <c r="BQ271" i="15"/>
  <c r="BQ137" i="15"/>
  <c r="BQ203" i="15"/>
  <c r="BQ180" i="15"/>
  <c r="BQ86" i="15"/>
  <c r="BQ439" i="15"/>
  <c r="BQ270" i="15"/>
  <c r="BQ236" i="15"/>
  <c r="BQ56" i="15"/>
  <c r="BQ335" i="15"/>
  <c r="BQ294" i="15"/>
  <c r="BQ291" i="15"/>
  <c r="BQ290" i="15"/>
  <c r="BQ101" i="15"/>
  <c r="BQ428" i="15"/>
  <c r="BQ125" i="15"/>
  <c r="BQ112" i="15"/>
  <c r="BQ206" i="15"/>
  <c r="BQ539" i="15"/>
  <c r="BQ120" i="15"/>
  <c r="BQ88" i="15"/>
  <c r="BQ341" i="15"/>
  <c r="BQ219" i="15"/>
  <c r="BQ42" i="15"/>
  <c r="BQ511" i="15"/>
  <c r="BQ8" i="15"/>
  <c r="BQ155" i="15"/>
  <c r="BQ268" i="15"/>
  <c r="BQ134" i="15"/>
  <c r="BQ300" i="15"/>
  <c r="BQ305" i="15"/>
  <c r="BQ279" i="15"/>
  <c r="BQ470" i="15"/>
  <c r="BQ483" i="15"/>
  <c r="BQ22" i="15"/>
  <c r="BQ376" i="15"/>
  <c r="BQ549" i="15"/>
  <c r="BQ547" i="15"/>
  <c r="BQ25" i="15"/>
  <c r="BQ508" i="15"/>
  <c r="BQ267" i="15"/>
  <c r="BQ431" i="15"/>
  <c r="BQ177" i="15"/>
  <c r="BQ70" i="15"/>
  <c r="BQ52" i="15"/>
  <c r="BQ78" i="15"/>
  <c r="BQ154" i="15"/>
  <c r="BQ93" i="15"/>
  <c r="BQ568" i="15"/>
  <c r="BQ223" i="15"/>
  <c r="BQ191" i="15"/>
  <c r="BQ57" i="15"/>
  <c r="BQ124" i="15"/>
  <c r="BQ367" i="15"/>
  <c r="BQ453" i="15"/>
  <c r="BQ313" i="15"/>
  <c r="BQ209" i="15"/>
  <c r="BQ81" i="15"/>
  <c r="BQ17" i="15"/>
  <c r="BQ228" i="15"/>
  <c r="BQ36" i="15"/>
  <c r="BQ529" i="15"/>
  <c r="BQ562" i="15"/>
  <c r="BQ309" i="15"/>
  <c r="BQ545" i="15"/>
  <c r="BQ512" i="15"/>
  <c r="BQ92" i="15"/>
  <c r="BQ491" i="15"/>
  <c r="BQ139" i="15"/>
  <c r="BQ314" i="15"/>
  <c r="BQ138" i="15"/>
  <c r="BQ408" i="15"/>
  <c r="BQ465" i="15"/>
  <c r="BQ458" i="15"/>
  <c r="BQ29" i="15"/>
  <c r="BQ323" i="15"/>
  <c r="BQ578" i="15"/>
  <c r="BQ261" i="15"/>
  <c r="BQ544" i="15"/>
  <c r="BQ336" i="15"/>
  <c r="BQ304" i="15"/>
  <c r="BQ535" i="15"/>
  <c r="BQ430" i="15"/>
  <c r="BQ350" i="15"/>
  <c r="BQ318" i="15"/>
  <c r="BQ217" i="15"/>
  <c r="BQ553" i="15"/>
  <c r="BQ522" i="15"/>
  <c r="BQ283" i="15"/>
  <c r="BQ333" i="15"/>
  <c r="BQ232" i="15"/>
  <c r="BQ358" i="15"/>
  <c r="BQ14" i="15"/>
  <c r="BQ41" i="15"/>
  <c r="BQ193" i="15"/>
  <c r="BQ532" i="15"/>
  <c r="BQ468" i="15"/>
  <c r="BQ404" i="15"/>
  <c r="BQ148" i="15"/>
  <c r="BQ482" i="15"/>
  <c r="BQ293" i="15"/>
  <c r="BQ229" i="15"/>
  <c r="BQ497" i="15"/>
  <c r="BQ432" i="15"/>
  <c r="BQ6" i="15"/>
  <c r="BQ152" i="15"/>
  <c r="BQ351" i="15"/>
  <c r="BQ105" i="15"/>
  <c r="BQ348" i="15"/>
  <c r="BQ527" i="15"/>
  <c r="BQ581" i="15"/>
  <c r="BQ192" i="15"/>
  <c r="BQ160" i="15"/>
  <c r="BQ589" i="15"/>
  <c r="BQ429" i="15"/>
  <c r="BQ103" i="15"/>
  <c r="BQ39" i="15"/>
  <c r="BQ7" i="15"/>
  <c r="BQ250" i="15"/>
  <c r="BQ488" i="15"/>
  <c r="BQ437" i="15"/>
  <c r="BQ72" i="15"/>
  <c r="BQ63" i="15"/>
  <c r="BQ541" i="15"/>
  <c r="BQ502" i="15"/>
  <c r="BQ196" i="15"/>
  <c r="BQ339" i="15"/>
  <c r="BQ211" i="15"/>
  <c r="BQ441" i="15"/>
  <c r="BQ18" i="15"/>
  <c r="BQ21" i="15"/>
  <c r="BQ59" i="15"/>
  <c r="BQ410" i="15"/>
  <c r="BQ400" i="15"/>
  <c r="BQ234" i="15"/>
  <c r="BQ253" i="15"/>
  <c r="BQ450" i="15"/>
  <c r="BQ258" i="15"/>
  <c r="BQ420" i="15"/>
  <c r="BQ11" i="15"/>
  <c r="BQ591" i="15"/>
  <c r="BQ107" i="15"/>
  <c r="BQ355" i="15"/>
  <c r="BQ531" i="15"/>
  <c r="BQ387" i="15"/>
  <c r="BQ473" i="15"/>
  <c r="BQ329" i="15"/>
  <c r="BQ150" i="15"/>
  <c r="BQ301" i="15"/>
  <c r="BQ403" i="15"/>
  <c r="BQ233" i="15"/>
  <c r="BQ80" i="15"/>
  <c r="BQ486" i="15"/>
  <c r="BQ168" i="15"/>
  <c r="BQ34" i="15"/>
  <c r="BQ471" i="15"/>
  <c r="BQ274" i="15"/>
  <c r="BQ66" i="15"/>
  <c r="BQ507" i="15"/>
  <c r="BQ494" i="15"/>
  <c r="BQ190" i="15"/>
  <c r="BQ54" i="15"/>
  <c r="BQ573" i="15"/>
  <c r="BQ249" i="15"/>
  <c r="BQ90" i="15"/>
  <c r="BQ381" i="15"/>
  <c r="BQ13" i="15"/>
  <c r="BQ95" i="15"/>
  <c r="BQ246" i="15"/>
  <c r="BQ363" i="15"/>
  <c r="BQ484" i="15"/>
  <c r="BQ435" i="15"/>
  <c r="BQ306" i="15"/>
  <c r="BQ221" i="15"/>
  <c r="BQ24" i="15"/>
  <c r="BQ31" i="15"/>
  <c r="BQ550" i="15"/>
  <c r="BQ131" i="15"/>
  <c r="BQ386" i="15"/>
  <c r="BQ186" i="15"/>
  <c r="BQ476" i="15"/>
  <c r="BQ38" i="15"/>
  <c r="BQ455" i="15"/>
  <c r="BQ433" i="15"/>
  <c r="BQ393" i="15"/>
  <c r="BQ156" i="15"/>
  <c r="BQ187" i="15"/>
  <c r="BQ499" i="15"/>
  <c r="BQ201" i="15"/>
  <c r="BQ252" i="15"/>
  <c r="BQ76" i="15"/>
  <c r="BQ521" i="15"/>
  <c r="BQ582" i="15"/>
  <c r="BQ230" i="15"/>
  <c r="BQ299" i="15"/>
  <c r="BQ321" i="15"/>
  <c r="BQ129" i="15"/>
  <c r="BQ65" i="15"/>
  <c r="BQ276" i="15"/>
  <c r="BQ523" i="15"/>
  <c r="BQ418" i="15"/>
  <c r="BQ226" i="15"/>
  <c r="BQ560" i="15"/>
  <c r="BQ91" i="15"/>
  <c r="BQ567" i="15"/>
  <c r="BQ504" i="15"/>
  <c r="BQ222" i="15"/>
  <c r="BQ297" i="15"/>
  <c r="BQ61" i="15"/>
  <c r="BQ198" i="15"/>
  <c r="BQ382" i="15"/>
  <c r="BQ500" i="15"/>
  <c r="BQ116" i="15"/>
  <c r="BQ592" i="15"/>
  <c r="BQ296" i="15"/>
  <c r="BQ241" i="15"/>
  <c r="BQ368" i="15"/>
  <c r="BQ256" i="15"/>
  <c r="BQ571" i="15"/>
  <c r="BQ311" i="15"/>
  <c r="BQ574" i="15"/>
  <c r="BQ302" i="15"/>
  <c r="BQ142" i="15"/>
  <c r="BQ108" i="15"/>
  <c r="BQ298" i="15"/>
  <c r="BQ269" i="15"/>
  <c r="BQ287" i="15"/>
  <c r="BQ26" i="15"/>
  <c r="BQ285" i="15"/>
  <c r="BQ200" i="15"/>
  <c r="BQ587" i="15"/>
  <c r="BQ214" i="15"/>
  <c r="BQ409" i="15"/>
  <c r="BQ47" i="15"/>
  <c r="BQ49" i="15"/>
  <c r="BQ260" i="15"/>
  <c r="BQ132" i="15"/>
  <c r="BQ467" i="15"/>
  <c r="BQ83" i="15"/>
  <c r="BQ19" i="15"/>
  <c r="BQ405" i="15"/>
  <c r="BQ213" i="15"/>
  <c r="BQ449" i="15"/>
  <c r="BQ540" i="15"/>
  <c r="BQ586" i="15"/>
  <c r="BQ208" i="15"/>
  <c r="BQ167" i="15"/>
  <c r="BQ399" i="15"/>
  <c r="BQ493" i="15"/>
  <c r="BQ262" i="15"/>
  <c r="BQ289" i="15"/>
  <c r="BQ97" i="15"/>
  <c r="BQ389" i="15"/>
  <c r="BQ182" i="15"/>
  <c r="BQ356" i="15"/>
  <c r="BQ58" i="15"/>
  <c r="BQ171" i="15"/>
  <c r="BQ326" i="15"/>
  <c r="BQ204" i="15"/>
  <c r="BQ398" i="15"/>
  <c r="BQ215" i="15"/>
  <c r="BQ188" i="15"/>
  <c r="BQ235" i="15"/>
  <c r="BQ122" i="15"/>
  <c r="BQ212" i="15"/>
  <c r="BQ419" i="15"/>
  <c r="BQ37" i="15"/>
  <c r="BQ588" i="15"/>
  <c r="BQ16" i="15"/>
  <c r="BQ185" i="15"/>
  <c r="BQ406" i="15"/>
  <c r="BQ195" i="15"/>
  <c r="BQ325" i="15"/>
  <c r="BQ259" i="15"/>
  <c r="BQ194" i="15"/>
  <c r="BQ240" i="15"/>
  <c r="BQ60" i="15"/>
  <c r="BQ27" i="15"/>
  <c r="BQ303" i="15"/>
  <c r="BQ342" i="15"/>
  <c r="BQ563" i="15"/>
  <c r="BQ466" i="15"/>
  <c r="BQ69" i="15"/>
  <c r="BQ172" i="15"/>
  <c r="BQ130" i="15"/>
  <c r="BQ263" i="15"/>
  <c r="BQ136" i="15"/>
  <c r="BQ46" i="15"/>
  <c r="BQ178" i="15"/>
  <c r="BQ98" i="15"/>
  <c r="BQ469" i="15"/>
  <c r="BQ478" i="15"/>
  <c r="BQ110" i="15"/>
  <c r="BQ505" i="15"/>
  <c r="BQ315" i="15"/>
  <c r="BQ426" i="15"/>
  <c r="BQ536" i="15"/>
  <c r="BQ255" i="15"/>
  <c r="BQ127" i="15"/>
  <c r="BQ239" i="15"/>
  <c r="BQ159" i="15"/>
  <c r="BQ598" i="15"/>
  <c r="BQ534" i="15"/>
  <c r="BQ310" i="15"/>
  <c r="BQ445" i="15"/>
  <c r="BQ164" i="15"/>
  <c r="BQ100" i="15"/>
  <c r="BQ503" i="15"/>
  <c r="BQ307" i="15"/>
  <c r="BQ551" i="15"/>
  <c r="BQ434" i="15"/>
  <c r="BQ62" i="15"/>
  <c r="BQ53" i="15"/>
  <c r="BQ576" i="15"/>
  <c r="BQ40" i="15"/>
  <c r="BQ161" i="15"/>
  <c r="BQ372" i="15"/>
  <c r="BQ479" i="15"/>
  <c r="BQ516" i="15"/>
  <c r="BQ352" i="15"/>
  <c r="BQ224" i="15"/>
  <c r="BQ515" i="15"/>
  <c r="BQ446" i="15"/>
  <c r="BQ414" i="15"/>
  <c r="BQ334" i="15"/>
  <c r="BQ265" i="15"/>
  <c r="BQ460" i="15"/>
  <c r="BQ380" i="15"/>
  <c r="BQ284" i="15"/>
  <c r="BQ461" i="15"/>
  <c r="BQ424" i="15"/>
  <c r="BQ452" i="15"/>
  <c r="BQ459" i="15"/>
  <c r="BQ495" i="15"/>
  <c r="BQ157" i="15"/>
  <c r="BQ518" i="15"/>
  <c r="BQ166" i="15"/>
  <c r="BQ554" i="15"/>
  <c r="BQ312" i="15"/>
  <c r="BQ257" i="15"/>
  <c r="BQ340" i="15"/>
  <c r="BQ595" i="15"/>
  <c r="BQ227" i="15"/>
  <c r="BQ35" i="15"/>
  <c r="BQ487" i="15"/>
  <c r="BQ423" i="15"/>
  <c r="BQ517" i="15"/>
  <c r="BQ12" i="15"/>
  <c r="BQ111" i="15"/>
  <c r="BQ361" i="15"/>
  <c r="BQ322" i="15"/>
  <c r="BQ114" i="15"/>
  <c r="BQ50" i="15"/>
  <c r="BQ288" i="15"/>
  <c r="BQ176" i="15"/>
  <c r="BQ343" i="15"/>
  <c r="BQ231" i="15"/>
  <c r="BQ119" i="15"/>
  <c r="BQ55" i="15"/>
  <c r="BQ23" i="15"/>
  <c r="BQ569" i="15"/>
  <c r="BQ365" i="15"/>
  <c r="BQ457" i="15"/>
  <c r="BQ28" i="15"/>
  <c r="BQ411" i="15"/>
  <c r="BQ109" i="15"/>
  <c r="BQ207" i="15"/>
  <c r="BQ559" i="15"/>
  <c r="BQ566" i="15"/>
  <c r="BQ113" i="15"/>
  <c r="BQ68" i="15"/>
  <c r="BQ594" i="15"/>
  <c r="BQ402" i="15"/>
  <c r="BQ146" i="15"/>
  <c r="BQ149" i="15"/>
  <c r="BQ281" i="15"/>
  <c r="BQ552" i="15"/>
  <c r="BQ485" i="15"/>
  <c r="BQ436" i="15"/>
  <c r="BQ244" i="15"/>
  <c r="BQ197" i="15"/>
  <c r="AD201" i="15"/>
  <c r="G201" i="15" s="1"/>
  <c r="X201" i="15" s="1"/>
  <c r="AD108" i="15"/>
  <c r="G108" i="15" s="1"/>
  <c r="AD229" i="15"/>
  <c r="G229" i="15" s="1"/>
  <c r="AD90" i="15"/>
  <c r="G90" i="15" s="1"/>
  <c r="AD217" i="15"/>
  <c r="G217" i="15" s="1"/>
  <c r="V217" i="15" s="1"/>
  <c r="AD113" i="15"/>
  <c r="G113" i="15" s="1"/>
  <c r="AD110" i="15"/>
  <c r="G110" i="15" s="1"/>
  <c r="AD76" i="15"/>
  <c r="G76" i="15" s="1"/>
  <c r="AD232" i="15"/>
  <c r="AD591" i="15"/>
  <c r="G591" i="15" s="1"/>
  <c r="V591" i="15" s="1"/>
  <c r="AD582" i="15"/>
  <c r="G582" i="15" s="1"/>
  <c r="V582" i="15" s="1"/>
  <c r="AD554" i="15"/>
  <c r="G554" i="15" s="1"/>
  <c r="AD193" i="15"/>
  <c r="G193" i="15" s="1"/>
  <c r="Y193" i="15" s="1"/>
  <c r="AD190" i="15"/>
  <c r="G190" i="15" s="1"/>
  <c r="V190" i="15" s="1"/>
  <c r="AD205" i="15"/>
  <c r="G205" i="15" s="1"/>
  <c r="Y205" i="15" s="1"/>
  <c r="AD46" i="15"/>
  <c r="G46" i="15" s="1"/>
  <c r="AD60" i="15"/>
  <c r="AD196" i="15"/>
  <c r="G196" i="15" s="1"/>
  <c r="Y196" i="15" s="1"/>
  <c r="AD42" i="15"/>
  <c r="G42" i="15" s="1"/>
  <c r="AD40" i="15"/>
  <c r="G40" i="15" s="1"/>
  <c r="AD111" i="15"/>
  <c r="AD198" i="15"/>
  <c r="G198" i="15" s="1"/>
  <c r="X198" i="15" s="1"/>
  <c r="AD185" i="15"/>
  <c r="G185" i="15" s="1"/>
  <c r="Z185" i="15" s="1"/>
  <c r="AD377" i="15"/>
  <c r="G377" i="15" s="1"/>
  <c r="AD283" i="15"/>
  <c r="AD597" i="15"/>
  <c r="G597" i="15" s="1"/>
  <c r="Z597" i="15" s="1"/>
  <c r="AD99" i="15"/>
  <c r="G99" i="15" s="1"/>
  <c r="AD354" i="15"/>
  <c r="G354" i="15" s="1"/>
  <c r="AD290" i="15"/>
  <c r="G290" i="15" s="1"/>
  <c r="V290" i="15" s="1"/>
  <c r="AD240" i="15"/>
  <c r="G240" i="15" s="1"/>
  <c r="AD263" i="15"/>
  <c r="G263" i="15" s="1"/>
  <c r="AD590" i="15"/>
  <c r="G590" i="15" s="1"/>
  <c r="AD567" i="15"/>
  <c r="G567" i="15" s="1"/>
  <c r="Y567" i="15" s="1"/>
  <c r="AD376" i="15"/>
  <c r="G376" i="15" s="1"/>
  <c r="X376" i="15" s="1"/>
  <c r="AD568" i="15"/>
  <c r="G568" i="15" s="1"/>
  <c r="Y568" i="15" s="1"/>
  <c r="AD273" i="15"/>
  <c r="G273" i="15" s="1"/>
  <c r="AD589" i="15"/>
  <c r="G589" i="15" s="1"/>
  <c r="V589" i="15" s="1"/>
  <c r="AD509" i="15"/>
  <c r="G509" i="15" s="1"/>
  <c r="AD236" i="15"/>
  <c r="G236" i="15" s="1"/>
  <c r="AD570" i="15"/>
  <c r="G570" i="15" s="1"/>
  <c r="AD200" i="15"/>
  <c r="G200" i="15" s="1"/>
  <c r="V200" i="15" s="1"/>
  <c r="AD559" i="15"/>
  <c r="G559" i="15" s="1"/>
  <c r="Z559" i="15" s="1"/>
  <c r="AD214" i="15"/>
  <c r="G214" i="15" s="1"/>
  <c r="Y214" i="15" s="1"/>
  <c r="AD388" i="15"/>
  <c r="G388" i="15" s="1"/>
  <c r="AD274" i="15"/>
  <c r="G274" i="15" s="1"/>
  <c r="W274" i="15" s="1"/>
  <c r="AD395" i="15"/>
  <c r="G395" i="15" s="1"/>
  <c r="X395" i="15" s="1"/>
  <c r="AD13" i="15"/>
  <c r="G13" i="15" s="1"/>
  <c r="AD239" i="15"/>
  <c r="G239" i="15" s="1"/>
  <c r="AD356" i="15"/>
  <c r="G356" i="15" s="1"/>
  <c r="W356" i="15" s="1"/>
  <c r="AD92" i="15"/>
  <c r="G92" i="15" s="1"/>
  <c r="X92" i="15" s="1"/>
  <c r="AD45" i="15"/>
  <c r="G45" i="15" s="1"/>
  <c r="AD361" i="15"/>
  <c r="G361" i="15" s="1"/>
  <c r="AD253" i="15"/>
  <c r="AD116" i="15"/>
  <c r="G116" i="15" s="1"/>
  <c r="X116" i="15" s="1"/>
  <c r="AD133" i="15"/>
  <c r="G133" i="15" s="1"/>
  <c r="X133" i="15" s="1"/>
  <c r="AD208" i="15"/>
  <c r="G208" i="15" s="1"/>
  <c r="AD558" i="15"/>
  <c r="G558" i="15" s="1"/>
  <c r="X558" i="15" s="1"/>
  <c r="AD186" i="15"/>
  <c r="G186" i="15" s="1"/>
  <c r="W186" i="15" s="1"/>
  <c r="AD562" i="15"/>
  <c r="G562" i="15" s="1"/>
  <c r="Z562" i="15" s="1"/>
  <c r="AD268" i="15"/>
  <c r="G268" i="15" s="1"/>
  <c r="AD385" i="15"/>
  <c r="G385" i="15" s="1"/>
  <c r="W385" i="15" s="1"/>
  <c r="AD252" i="15"/>
  <c r="AD521" i="15"/>
  <c r="G521" i="15" s="1"/>
  <c r="AD143" i="15"/>
  <c r="G143" i="15" s="1"/>
  <c r="AD163" i="15"/>
  <c r="G163" i="15" s="1"/>
  <c r="Z163" i="15" s="1"/>
  <c r="AD254" i="15"/>
  <c r="G254" i="15" s="1"/>
  <c r="AD365" i="15"/>
  <c r="G365" i="15" s="1"/>
  <c r="W365" i="15" s="1"/>
  <c r="AD598" i="15"/>
  <c r="G598" i="15" s="1"/>
  <c r="AD444" i="15"/>
  <c r="G444" i="15" s="1"/>
  <c r="V444" i="15" s="1"/>
  <c r="AD412" i="15"/>
  <c r="G412" i="15" s="1"/>
  <c r="Y412" i="15" s="1"/>
  <c r="AD411" i="15"/>
  <c r="G411" i="15" s="1"/>
  <c r="V411" i="15" s="1"/>
  <c r="AD342" i="15"/>
  <c r="G342" i="15" s="1"/>
  <c r="AD150" i="15"/>
  <c r="G150" i="15" s="1"/>
  <c r="X150" i="15" s="1"/>
  <c r="AD405" i="15"/>
  <c r="G405" i="15" s="1"/>
  <c r="Y405" i="15" s="1"/>
  <c r="AD352" i="15"/>
  <c r="G352" i="15" s="1"/>
  <c r="Z352" i="15" s="1"/>
  <c r="AD119" i="15"/>
  <c r="G119" i="15" s="1"/>
  <c r="AD59" i="15"/>
  <c r="AD472" i="15"/>
  <c r="G472" i="15" s="1"/>
  <c r="AD495" i="15"/>
  <c r="G495" i="15" s="1"/>
  <c r="AD358" i="15"/>
  <c r="G358" i="15" s="1"/>
  <c r="AD481" i="15"/>
  <c r="AD432" i="15"/>
  <c r="G432" i="15" s="1"/>
  <c r="AD7" i="15"/>
  <c r="G7" i="15" s="1"/>
  <c r="AD169" i="15"/>
  <c r="G169" i="15" s="1"/>
  <c r="AD68" i="15"/>
  <c r="AD467" i="15"/>
  <c r="G467" i="15" s="1"/>
  <c r="AD147" i="15"/>
  <c r="G147" i="15" s="1"/>
  <c r="X147" i="15" s="1"/>
  <c r="AD402" i="15"/>
  <c r="G402" i="15" s="1"/>
  <c r="AD238" i="15"/>
  <c r="AD125" i="15"/>
  <c r="G125" i="15" s="1"/>
  <c r="Z125" i="15" s="1"/>
  <c r="AD529" i="15"/>
  <c r="G529" i="15" s="1"/>
  <c r="V529" i="15" s="1"/>
  <c r="AD490" i="15"/>
  <c r="G490" i="15" s="1"/>
  <c r="AD105" i="15"/>
  <c r="AD382" i="15"/>
  <c r="G382" i="15" s="1"/>
  <c r="Z382" i="15" s="1"/>
  <c r="AD372" i="15"/>
  <c r="G372" i="15" s="1"/>
  <c r="V372" i="15" s="1"/>
  <c r="AD451" i="15"/>
  <c r="G451" i="15" s="1"/>
  <c r="AD336" i="15"/>
  <c r="G336" i="15" s="1"/>
  <c r="X336" i="15" s="1"/>
  <c r="AD140" i="15"/>
  <c r="G140" i="15" s="1"/>
  <c r="X140" i="15" s="1"/>
  <c r="AD479" i="15"/>
  <c r="G479" i="15" s="1"/>
  <c r="AD370" i="15"/>
  <c r="G370" i="15" s="1"/>
  <c r="AD53" i="15"/>
  <c r="AD454" i="15"/>
  <c r="G454" i="15" s="1"/>
  <c r="AD333" i="15"/>
  <c r="G333" i="15" s="1"/>
  <c r="Z333" i="15" s="1"/>
  <c r="AD447" i="15"/>
  <c r="G447" i="15" s="1"/>
  <c r="AD107" i="15"/>
  <c r="AD122" i="15"/>
  <c r="G122" i="15" s="1"/>
  <c r="Z122" i="15" s="1"/>
  <c r="AD148" i="15"/>
  <c r="G148" i="15" s="1"/>
  <c r="X148" i="15" s="1"/>
  <c r="AD355" i="15"/>
  <c r="G355" i="15" s="1"/>
  <c r="AD482" i="15"/>
  <c r="AD549" i="15"/>
  <c r="G549" i="15" s="1"/>
  <c r="W549" i="15" s="1"/>
  <c r="AD126" i="15"/>
  <c r="G126" i="15" s="1"/>
  <c r="W126" i="15" s="1"/>
  <c r="AD504" i="15"/>
  <c r="G504" i="15" s="1"/>
  <c r="AD6" i="15"/>
  <c r="G6" i="15" s="1"/>
  <c r="W6" i="15" s="1"/>
  <c r="AD374" i="15"/>
  <c r="G374" i="15" s="1"/>
  <c r="Z374" i="15" s="1"/>
  <c r="AD309" i="15"/>
  <c r="G309" i="15" s="1"/>
  <c r="AD117" i="15"/>
  <c r="G117" i="15" s="1"/>
  <c r="AD192" i="15"/>
  <c r="G192" i="15" s="1"/>
  <c r="V192" i="15" s="1"/>
  <c r="AD23" i="15"/>
  <c r="G23" i="15" s="1"/>
  <c r="AD491" i="15"/>
  <c r="G491" i="15" s="1"/>
  <c r="AD221" i="15"/>
  <c r="G221" i="15" s="1"/>
  <c r="AD27" i="15"/>
  <c r="AD378" i="15"/>
  <c r="G378" i="15" s="1"/>
  <c r="V378" i="15" s="1"/>
  <c r="AD285" i="15"/>
  <c r="G285" i="15" s="1"/>
  <c r="AD207" i="15"/>
  <c r="G207" i="15" s="1"/>
  <c r="AD86" i="15"/>
  <c r="AD409" i="15"/>
  <c r="G409" i="15" s="1"/>
  <c r="Y409" i="15" s="1"/>
  <c r="AD557" i="15"/>
  <c r="G557" i="15" s="1"/>
  <c r="V557" i="15" s="1"/>
  <c r="AD369" i="15"/>
  <c r="G369" i="15" s="1"/>
  <c r="AD305" i="15"/>
  <c r="AD241" i="15"/>
  <c r="G241" i="15" s="1"/>
  <c r="AD533" i="15"/>
  <c r="G533" i="15" s="1"/>
  <c r="W533" i="15" s="1"/>
  <c r="AD452" i="15"/>
  <c r="G452" i="15" s="1"/>
  <c r="AD585" i="15"/>
  <c r="G585" i="15" s="1"/>
  <c r="Z585" i="15" s="1"/>
  <c r="AD339" i="15"/>
  <c r="G339" i="15" s="1"/>
  <c r="Y339" i="15" s="1"/>
  <c r="AD211" i="15"/>
  <c r="G211" i="15" s="1"/>
  <c r="W211" i="15" s="1"/>
  <c r="AD83" i="15"/>
  <c r="G83" i="15" s="1"/>
  <c r="AD19" i="15"/>
  <c r="AD441" i="15"/>
  <c r="G441" i="15" s="1"/>
  <c r="AD466" i="15"/>
  <c r="G466" i="15" s="1"/>
  <c r="AD146" i="15"/>
  <c r="G146" i="15" s="1"/>
  <c r="AD149" i="15"/>
  <c r="G149" i="15" s="1"/>
  <c r="X149" i="15" s="1"/>
  <c r="AD21" i="15"/>
  <c r="G21" i="15" s="1"/>
  <c r="AD416" i="15"/>
  <c r="G416" i="15" s="1"/>
  <c r="Y416" i="15" s="1"/>
  <c r="AD288" i="15"/>
  <c r="G288" i="15" s="1"/>
  <c r="AD96" i="15"/>
  <c r="AD501" i="15"/>
  <c r="G501" i="15" s="1"/>
  <c r="AD507" i="15"/>
  <c r="G507" i="15" s="1"/>
  <c r="AD375" i="15"/>
  <c r="G375" i="15" s="1"/>
  <c r="AD183" i="15"/>
  <c r="G183" i="15" s="1"/>
  <c r="W183" i="15" s="1"/>
  <c r="AD569" i="15"/>
  <c r="G569" i="15" s="1"/>
  <c r="W569" i="15" s="1"/>
  <c r="AD575" i="15"/>
  <c r="G575" i="15" s="1"/>
  <c r="X575" i="15" s="1"/>
  <c r="AD446" i="15"/>
  <c r="G446" i="15" s="1"/>
  <c r="AD30" i="15"/>
  <c r="AD188" i="15"/>
  <c r="G188" i="15" s="1"/>
  <c r="Y188" i="15" s="1"/>
  <c r="AD561" i="15"/>
  <c r="G561" i="15" s="1"/>
  <c r="Y561" i="15" s="1"/>
  <c r="AD219" i="15"/>
  <c r="G219" i="15" s="1"/>
  <c r="AD184" i="15"/>
  <c r="G184" i="15" s="1"/>
  <c r="Y184" i="15" s="1"/>
  <c r="AD249" i="15"/>
  <c r="G249" i="15" s="1"/>
  <c r="AD124" i="15"/>
  <c r="G124" i="15" s="1"/>
  <c r="W124" i="15" s="1"/>
  <c r="AD310" i="15"/>
  <c r="G310" i="15" s="1"/>
  <c r="AD118" i="15"/>
  <c r="G118" i="15" s="1"/>
  <c r="V118" i="15" s="1"/>
  <c r="AD337" i="15"/>
  <c r="G337" i="15" s="1"/>
  <c r="Z337" i="15" s="1"/>
  <c r="AD548" i="15"/>
  <c r="G548" i="15" s="1"/>
  <c r="V548" i="15" s="1"/>
  <c r="AD179" i="15"/>
  <c r="G179" i="15" s="1"/>
  <c r="AD181" i="15"/>
  <c r="G181" i="15" s="1"/>
  <c r="V181" i="15" s="1"/>
  <c r="AD256" i="15"/>
  <c r="G256" i="15" s="1"/>
  <c r="AD128" i="15"/>
  <c r="G128" i="15" s="1"/>
  <c r="X128" i="15" s="1"/>
  <c r="AD151" i="15"/>
  <c r="G151" i="15" s="1"/>
  <c r="AD505" i="15"/>
  <c r="AD139" i="15"/>
  <c r="G139" i="15" s="1"/>
  <c r="Z139" i="15" s="1"/>
  <c r="AD172" i="15"/>
  <c r="G172" i="15" s="1"/>
  <c r="Z172" i="15" s="1"/>
  <c r="AD465" i="15"/>
  <c r="G465" i="15" s="1"/>
  <c r="AD553" i="15"/>
  <c r="G553" i="15" s="1"/>
  <c r="V553" i="15" s="1"/>
  <c r="AD522" i="15"/>
  <c r="G522" i="15" s="1"/>
  <c r="AD38" i="15"/>
  <c r="G38" i="15" s="1"/>
  <c r="AD61" i="15"/>
  <c r="G61" i="15" s="1"/>
  <c r="AD280" i="15"/>
  <c r="AD175" i="15"/>
  <c r="G175" i="15" s="1"/>
  <c r="W175" i="15" s="1"/>
  <c r="AD493" i="15"/>
  <c r="G493" i="15" s="1"/>
  <c r="AD486" i="15"/>
  <c r="G486" i="15" s="1"/>
  <c r="AD406" i="15"/>
  <c r="G406" i="15" s="1"/>
  <c r="Z406" i="15" s="1"/>
  <c r="AD262" i="15"/>
  <c r="G262" i="15" s="1"/>
  <c r="AD427" i="15"/>
  <c r="G427" i="15" s="1"/>
  <c r="AD461" i="15"/>
  <c r="G461" i="15" s="1"/>
  <c r="AD458" i="15"/>
  <c r="AD353" i="15"/>
  <c r="G353" i="15" s="1"/>
  <c r="W353" i="15" s="1"/>
  <c r="AD97" i="15"/>
  <c r="G97" i="15" s="1"/>
  <c r="AD33" i="15"/>
  <c r="G33" i="15" s="1"/>
  <c r="AD485" i="15"/>
  <c r="AD500" i="15"/>
  <c r="G500" i="15" s="1"/>
  <c r="AD537" i="15"/>
  <c r="G537" i="15" s="1"/>
  <c r="V537" i="15" s="1"/>
  <c r="AD527" i="15"/>
  <c r="G527" i="15" s="1"/>
  <c r="AD578" i="15"/>
  <c r="G578" i="15" s="1"/>
  <c r="V578" i="15" s="1"/>
  <c r="AD386" i="15"/>
  <c r="G386" i="15" s="1"/>
  <c r="W386" i="15" s="1"/>
  <c r="AD258" i="15"/>
  <c r="G258" i="15" s="1"/>
  <c r="V258" i="15" s="1"/>
  <c r="AD130" i="15"/>
  <c r="G130" i="15" s="1"/>
  <c r="AD66" i="15"/>
  <c r="AD69" i="15"/>
  <c r="G69" i="15" s="1"/>
  <c r="AD593" i="15"/>
  <c r="G593" i="15" s="1"/>
  <c r="Y593" i="15" s="1"/>
  <c r="AD592" i="15"/>
  <c r="G592" i="15" s="1"/>
  <c r="AD359" i="15"/>
  <c r="G359" i="15" s="1"/>
  <c r="Z359" i="15" s="1"/>
  <c r="AD295" i="15"/>
  <c r="G295" i="15" s="1"/>
  <c r="AD231" i="15"/>
  <c r="G231" i="15" s="1"/>
  <c r="AD222" i="15"/>
  <c r="G222" i="15" s="1"/>
  <c r="AD94" i="15"/>
  <c r="AD393" i="15"/>
  <c r="G393" i="15" s="1"/>
  <c r="V393" i="15" s="1"/>
  <c r="AD492" i="15"/>
  <c r="G492" i="15" s="1"/>
  <c r="X492" i="15" s="1"/>
  <c r="AD579" i="15"/>
  <c r="G579" i="15" s="1"/>
  <c r="AD584" i="15"/>
  <c r="G584" i="15" s="1"/>
  <c r="W584" i="15" s="1"/>
  <c r="AD191" i="15"/>
  <c r="G191" i="15" s="1"/>
  <c r="W191" i="15" s="1"/>
  <c r="AD524" i="15"/>
  <c r="G524" i="15" s="1"/>
  <c r="AD182" i="15"/>
  <c r="G182" i="15" s="1"/>
  <c r="AD397" i="15"/>
  <c r="G397" i="15" s="1"/>
  <c r="X397" i="15" s="1"/>
  <c r="AD401" i="15"/>
  <c r="G401" i="15" s="1"/>
  <c r="Y401" i="15" s="1"/>
  <c r="AD209" i="15"/>
  <c r="G209" i="15" s="1"/>
  <c r="W209" i="15" s="1"/>
  <c r="AD435" i="15"/>
  <c r="G435" i="15" s="1"/>
  <c r="AD245" i="15"/>
  <c r="AD64" i="15"/>
  <c r="G64" i="15" s="1"/>
  <c r="AD87" i="15"/>
  <c r="G87" i="15" s="1"/>
  <c r="AD414" i="15"/>
  <c r="G414" i="15" s="1"/>
  <c r="AD153" i="15"/>
  <c r="G153" i="15" s="1"/>
  <c r="Y153" i="15" s="1"/>
  <c r="AD315" i="15"/>
  <c r="G315" i="15" s="1"/>
  <c r="AD413" i="15"/>
  <c r="G413" i="15" s="1"/>
  <c r="Z413" i="15" s="1"/>
  <c r="AD573" i="15"/>
  <c r="G573" i="15" s="1"/>
  <c r="AD35" i="15"/>
  <c r="AD496" i="15"/>
  <c r="G496" i="15" s="1"/>
  <c r="AD455" i="15"/>
  <c r="G455" i="15" s="1"/>
  <c r="AD106" i="15"/>
  <c r="G106" i="15" s="1"/>
  <c r="AD316" i="15"/>
  <c r="AD520" i="15"/>
  <c r="G520" i="15" s="1"/>
  <c r="AD551" i="15"/>
  <c r="G551" i="15" s="1"/>
  <c r="V551" i="15" s="1"/>
  <c r="AD319" i="15"/>
  <c r="G319" i="15" s="1"/>
  <c r="AD456" i="15"/>
  <c r="AD502" i="15"/>
  <c r="G502" i="15" s="1"/>
  <c r="AD301" i="15"/>
  <c r="G301" i="15" s="1"/>
  <c r="AD480" i="15"/>
  <c r="G480" i="15" s="1"/>
  <c r="AD545" i="15"/>
  <c r="G545" i="15" s="1"/>
  <c r="V545" i="15" s="1"/>
  <c r="AD343" i="15"/>
  <c r="G343" i="15" s="1"/>
  <c r="Y343" i="15" s="1"/>
  <c r="AD248" i="15"/>
  <c r="G248" i="15" s="1"/>
  <c r="AD154" i="15"/>
  <c r="G154" i="15" s="1"/>
  <c r="AD552" i="15"/>
  <c r="G552" i="15" s="1"/>
  <c r="Y552" i="15" s="1"/>
  <c r="AD137" i="15"/>
  <c r="G137" i="15" s="1"/>
  <c r="X137" i="15" s="1"/>
  <c r="AD161" i="15"/>
  <c r="G161" i="15" s="1"/>
  <c r="AD308" i="15"/>
  <c r="G308" i="15" s="1"/>
  <c r="AD464" i="15"/>
  <c r="AD547" i="15"/>
  <c r="G547" i="15" s="1"/>
  <c r="V547" i="15" s="1"/>
  <c r="AD347" i="15"/>
  <c r="G347" i="15" s="1"/>
  <c r="AD362" i="15"/>
  <c r="G362" i="15" s="1"/>
  <c r="AD10" i="15"/>
  <c r="AD242" i="15"/>
  <c r="G242" i="15" s="1"/>
  <c r="W242" i="15" s="1"/>
  <c r="AD75" i="15"/>
  <c r="G75" i="15" s="1"/>
  <c r="AD58" i="15"/>
  <c r="G58" i="15" s="1"/>
  <c r="AD360" i="15"/>
  <c r="G360" i="15" s="1"/>
  <c r="Y360" i="15" s="1"/>
  <c r="AD508" i="15"/>
  <c r="G508" i="15" s="1"/>
  <c r="AD212" i="15"/>
  <c r="G212" i="15" s="1"/>
  <c r="AD84" i="15"/>
  <c r="G84" i="15" s="1"/>
  <c r="AD418" i="15"/>
  <c r="G418" i="15" s="1"/>
  <c r="X418" i="15" s="1"/>
  <c r="AD135" i="15"/>
  <c r="G135" i="15" s="1"/>
  <c r="V135" i="15" s="1"/>
  <c r="AD526" i="15"/>
  <c r="G526" i="15" s="1"/>
  <c r="AD477" i="15"/>
  <c r="G477" i="15" s="1"/>
  <c r="AD246" i="15"/>
  <c r="AD9" i="15"/>
  <c r="G9" i="15" s="1"/>
  <c r="AD476" i="15"/>
  <c r="G476" i="15" s="1"/>
  <c r="W476" i="15" s="1"/>
  <c r="AD459" i="15"/>
  <c r="G459" i="15" s="1"/>
  <c r="AD438" i="15"/>
  <c r="AD102" i="15"/>
  <c r="G102" i="15" s="1"/>
  <c r="AD41" i="15"/>
  <c r="G41" i="15" s="1"/>
  <c r="AD543" i="15"/>
  <c r="G543" i="15" s="1"/>
  <c r="AD141" i="15"/>
  <c r="G141" i="15" s="1"/>
  <c r="W141" i="15" s="1"/>
  <c r="AD129" i="15"/>
  <c r="G129" i="15" s="1"/>
  <c r="Z129" i="15" s="1"/>
  <c r="AD20" i="15"/>
  <c r="G20" i="15" s="1"/>
  <c r="AD227" i="15"/>
  <c r="G227" i="15" s="1"/>
  <c r="AD523" i="15"/>
  <c r="G523" i="15" s="1"/>
  <c r="AD546" i="15"/>
  <c r="G546" i="15" s="1"/>
  <c r="V546" i="15" s="1"/>
  <c r="AD357" i="15"/>
  <c r="G357" i="15" s="1"/>
  <c r="AD560" i="15"/>
  <c r="G560" i="15" s="1"/>
  <c r="AD535" i="15"/>
  <c r="G535" i="15" s="1"/>
  <c r="V535" i="15" s="1"/>
  <c r="AD391" i="15"/>
  <c r="G391" i="15" s="1"/>
  <c r="Y391" i="15" s="1"/>
  <c r="AD390" i="15"/>
  <c r="G390" i="15" s="1"/>
  <c r="AD121" i="15"/>
  <c r="G121" i="15" s="1"/>
  <c r="AD588" i="15"/>
  <c r="G588" i="15" s="1"/>
  <c r="V588" i="15" s="1"/>
  <c r="AD220" i="15"/>
  <c r="G220" i="15" s="1"/>
  <c r="AD267" i="15"/>
  <c r="G267" i="15" s="1"/>
  <c r="AD266" i="15"/>
  <c r="G266" i="15" s="1"/>
  <c r="AD565" i="15"/>
  <c r="G565" i="15" s="1"/>
  <c r="W565" i="15" s="1"/>
  <c r="AD88" i="15"/>
  <c r="G88" i="15" s="1"/>
  <c r="AD415" i="15"/>
  <c r="G415" i="15" s="1"/>
  <c r="AD57" i="15"/>
  <c r="G57" i="15" s="1"/>
  <c r="AD331" i="15"/>
  <c r="G331" i="15" s="1"/>
  <c r="Z331" i="15" s="1"/>
  <c r="AD474" i="15"/>
  <c r="G474" i="15" s="1"/>
  <c r="AD367" i="15"/>
  <c r="G367" i="15" s="1"/>
  <c r="AD159" i="15"/>
  <c r="G159" i="15" s="1"/>
  <c r="AD15" i="15"/>
  <c r="G15" i="15" s="1"/>
  <c r="AD556" i="15"/>
  <c r="G556" i="15" s="1"/>
  <c r="Z556" i="15" s="1"/>
  <c r="AD513" i="15"/>
  <c r="G513" i="15" s="1"/>
  <c r="AD81" i="15"/>
  <c r="G81" i="15" s="1"/>
  <c r="AD445" i="15"/>
  <c r="G445" i="15" s="1"/>
  <c r="AD420" i="15"/>
  <c r="G420" i="15" s="1"/>
  <c r="Z420" i="15" s="1"/>
  <c r="AD307" i="15"/>
  <c r="G307" i="15" s="1"/>
  <c r="AD434" i="15"/>
  <c r="G434" i="15" s="1"/>
  <c r="AD215" i="15"/>
  <c r="G215" i="15" s="1"/>
  <c r="X215" i="15" s="1"/>
  <c r="AD334" i="15"/>
  <c r="G334" i="15" s="1"/>
  <c r="Z334" i="15" s="1"/>
  <c r="AD536" i="15"/>
  <c r="G536" i="15" s="1"/>
  <c r="AD28" i="15"/>
  <c r="G28" i="15" s="1"/>
  <c r="AD235" i="15"/>
  <c r="AD26" i="15"/>
  <c r="G26" i="15" s="1"/>
  <c r="AD431" i="15"/>
  <c r="G431" i="15" s="1"/>
  <c r="AD127" i="15"/>
  <c r="G127" i="15" s="1"/>
  <c r="AD63" i="15"/>
  <c r="AD566" i="15"/>
  <c r="G566" i="15" s="1"/>
  <c r="Y566" i="15" s="1"/>
  <c r="AD278" i="15"/>
  <c r="G278" i="15" s="1"/>
  <c r="AD475" i="15"/>
  <c r="G475" i="15" s="1"/>
  <c r="AD282" i="15"/>
  <c r="G282" i="15" s="1"/>
  <c r="Y282" i="15" s="1"/>
  <c r="AD93" i="15"/>
  <c r="G93" i="15" s="1"/>
  <c r="AD47" i="15"/>
  <c r="G47" i="15" s="1"/>
  <c r="AD580" i="15"/>
  <c r="G580" i="15" s="1"/>
  <c r="AD260" i="15"/>
  <c r="G260" i="15" s="1"/>
  <c r="AD563" i="15"/>
  <c r="G563" i="15" s="1"/>
  <c r="Y563" i="15" s="1"/>
  <c r="AD403" i="15"/>
  <c r="G403" i="15" s="1"/>
  <c r="W403" i="15" s="1"/>
  <c r="AD338" i="15"/>
  <c r="G338" i="15" s="1"/>
  <c r="AD210" i="15"/>
  <c r="G210" i="15" s="1"/>
  <c r="AD82" i="15"/>
  <c r="G82" i="15" s="1"/>
  <c r="AD18" i="15"/>
  <c r="G18" i="15" s="1"/>
  <c r="AD277" i="15"/>
  <c r="G277" i="15" s="1"/>
  <c r="AD85" i="15"/>
  <c r="AD544" i="15"/>
  <c r="G544" i="15" s="1"/>
  <c r="Z544" i="15" s="1"/>
  <c r="AD439" i="15"/>
  <c r="G439" i="15" s="1"/>
  <c r="AD311" i="15"/>
  <c r="G311" i="15" s="1"/>
  <c r="AD574" i="15"/>
  <c r="G574" i="15" s="1"/>
  <c r="AD510" i="15"/>
  <c r="G510" i="15" s="1"/>
  <c r="AD174" i="15"/>
  <c r="G174" i="15" s="1"/>
  <c r="AD410" i="15"/>
  <c r="G410" i="15" s="1"/>
  <c r="AD56" i="15"/>
  <c r="G56" i="15" s="1"/>
  <c r="AD555" i="15"/>
  <c r="G555" i="15" s="1"/>
  <c r="V555" i="15" s="1"/>
  <c r="AD383" i="15"/>
  <c r="G383" i="15" s="1"/>
  <c r="V383" i="15" s="1"/>
  <c r="AD511" i="15"/>
  <c r="G511" i="15" s="1"/>
  <c r="AD298" i="15"/>
  <c r="G298" i="15" s="1"/>
  <c r="AD381" i="15"/>
  <c r="G381" i="15" s="1"/>
  <c r="Y381" i="15" s="1"/>
  <c r="AD499" i="15"/>
  <c r="G499" i="15" s="1"/>
  <c r="AD363" i="15"/>
  <c r="G363" i="15" s="1"/>
  <c r="AD394" i="15"/>
  <c r="G394" i="15" s="1"/>
  <c r="AD189" i="15"/>
  <c r="G189" i="15" s="1"/>
  <c r="Z189" i="15" s="1"/>
  <c r="AD371" i="15"/>
  <c r="G371" i="15" s="1"/>
  <c r="Z371" i="15" s="1"/>
  <c r="AD306" i="15"/>
  <c r="G306" i="15" s="1"/>
  <c r="AD114" i="15"/>
  <c r="G114" i="15" s="1"/>
  <c r="AD373" i="15"/>
  <c r="G373" i="15" s="1"/>
  <c r="V373" i="15" s="1"/>
  <c r="AD448" i="15"/>
  <c r="G448" i="15" s="1"/>
  <c r="AD571" i="15"/>
  <c r="G571" i="15" s="1"/>
  <c r="AD469" i="15"/>
  <c r="G469" i="15" s="1"/>
  <c r="AD270" i="15"/>
  <c r="G270" i="15" s="1"/>
  <c r="AD78" i="15"/>
  <c r="G78" i="15" s="1"/>
  <c r="AD138" i="15"/>
  <c r="G138" i="15" s="1"/>
  <c r="AD281" i="15"/>
  <c r="G281" i="15" s="1"/>
  <c r="AD572" i="15"/>
  <c r="G572" i="15" s="1"/>
  <c r="V572" i="15" s="1"/>
  <c r="AD348" i="15"/>
  <c r="G348" i="15" s="1"/>
  <c r="AD171" i="15"/>
  <c r="G171" i="15" s="1"/>
  <c r="AD519" i="15"/>
  <c r="G519" i="15" s="1"/>
  <c r="AD399" i="15"/>
  <c r="G399" i="15" s="1"/>
  <c r="W399" i="15" s="1"/>
  <c r="AD271" i="15"/>
  <c r="G271" i="15" s="1"/>
  <c r="AD31" i="15"/>
  <c r="G31" i="15" s="1"/>
  <c r="AD326" i="15"/>
  <c r="G326" i="15" s="1"/>
  <c r="AD134" i="15"/>
  <c r="G134" i="15" s="1"/>
  <c r="Z134" i="15" s="1"/>
  <c r="AD425" i="15"/>
  <c r="G425" i="15" s="1"/>
  <c r="AD428" i="15"/>
  <c r="G428" i="15" s="1"/>
  <c r="AD204" i="15"/>
  <c r="G204" i="15" s="1"/>
  <c r="AD203" i="15"/>
  <c r="G203" i="15" s="1"/>
  <c r="Z203" i="15" s="1"/>
  <c r="AD234" i="15"/>
  <c r="G234" i="15" s="1"/>
  <c r="AD29" i="15"/>
  <c r="G29" i="15" s="1"/>
  <c r="AD417" i="15"/>
  <c r="G417" i="15" s="1"/>
  <c r="AD289" i="15"/>
  <c r="G289" i="15" s="1"/>
  <c r="AD225" i="15"/>
  <c r="G225" i="15" s="1"/>
  <c r="AD436" i="15"/>
  <c r="G436" i="15" s="1"/>
  <c r="AD180" i="15"/>
  <c r="G180" i="15" s="1"/>
  <c r="Y180" i="15" s="1"/>
  <c r="AD52" i="15"/>
  <c r="G52" i="15" s="1"/>
  <c r="AD387" i="15"/>
  <c r="G387" i="15" s="1"/>
  <c r="AD323" i="15"/>
  <c r="G323" i="15" s="1"/>
  <c r="AD259" i="15"/>
  <c r="G259" i="15" s="1"/>
  <c r="AD131" i="15"/>
  <c r="G131" i="15" s="1"/>
  <c r="Z131" i="15" s="1"/>
  <c r="AD581" i="15"/>
  <c r="G581" i="15" s="1"/>
  <c r="AD583" i="15"/>
  <c r="G583" i="15" s="1"/>
  <c r="AD450" i="15"/>
  <c r="G450" i="15" s="1"/>
  <c r="AD322" i="15"/>
  <c r="G322" i="15" s="1"/>
  <c r="Z322" i="15" s="1"/>
  <c r="AD398" i="15"/>
  <c r="G398" i="15" s="1"/>
  <c r="AD389" i="15"/>
  <c r="G389" i="15" s="1"/>
  <c r="AD261" i="15"/>
  <c r="G261" i="15" s="1"/>
  <c r="AD197" i="15"/>
  <c r="G197" i="15" s="1"/>
  <c r="Y197" i="15" s="1"/>
  <c r="AD528" i="15"/>
  <c r="G528" i="15" s="1"/>
  <c r="AD400" i="15"/>
  <c r="G400" i="15" s="1"/>
  <c r="AD272" i="15"/>
  <c r="G272" i="15" s="1"/>
  <c r="AD80" i="15"/>
  <c r="G80" i="15" s="1"/>
  <c r="AD16" i="15"/>
  <c r="G16" i="15" s="1"/>
  <c r="AD429" i="15"/>
  <c r="G429" i="15" s="1"/>
  <c r="AD39" i="15"/>
  <c r="G39" i="15" s="1"/>
  <c r="AD350" i="15"/>
  <c r="G350" i="15" s="1"/>
  <c r="V350" i="15" s="1"/>
  <c r="AD286" i="15"/>
  <c r="G286" i="15" s="1"/>
  <c r="AD158" i="15"/>
  <c r="G158" i="15" s="1"/>
  <c r="AD187" i="15"/>
  <c r="G187" i="15" s="1"/>
  <c r="AD168" i="15"/>
  <c r="G168" i="15" s="1"/>
  <c r="Y168" i="15" s="1"/>
  <c r="AD534" i="15"/>
  <c r="G534" i="15" s="1"/>
  <c r="AD155" i="15"/>
  <c r="G155" i="15" s="1"/>
  <c r="AD170" i="15"/>
  <c r="G170" i="15" s="1"/>
  <c r="AD292" i="15"/>
  <c r="G292" i="15" s="1"/>
  <c r="AD100" i="15"/>
  <c r="G100" i="15" s="1"/>
  <c r="AD51" i="15"/>
  <c r="G51" i="15" s="1"/>
  <c r="AD512" i="15"/>
  <c r="G512" i="15" s="1"/>
  <c r="AD279" i="15"/>
  <c r="G279" i="15" s="1"/>
  <c r="AD314" i="15"/>
  <c r="G314" i="15" s="1"/>
  <c r="AD408" i="15"/>
  <c r="G408" i="15" s="1"/>
  <c r="AD79" i="15"/>
  <c r="G79" i="15" s="1"/>
  <c r="AD518" i="15"/>
  <c r="G518" i="15" s="1"/>
  <c r="AD265" i="15"/>
  <c r="G265" i="15" s="1"/>
  <c r="AD332" i="15"/>
  <c r="G332" i="15" s="1"/>
  <c r="AD321" i="15"/>
  <c r="G321" i="15" s="1"/>
  <c r="AD123" i="15"/>
  <c r="G123" i="15" s="1"/>
  <c r="V123" i="15" s="1"/>
  <c r="AD264" i="15"/>
  <c r="G264" i="15" s="1"/>
  <c r="AD503" i="15"/>
  <c r="G503" i="15" s="1"/>
  <c r="AD457" i="15"/>
  <c r="G457" i="15" s="1"/>
  <c r="AD109" i="15"/>
  <c r="G109" i="15" s="1"/>
  <c r="V109" i="15" s="1"/>
  <c r="AD328" i="15"/>
  <c r="G328" i="15" s="1"/>
  <c r="AD303" i="15"/>
  <c r="G303" i="15" s="1"/>
  <c r="AD422" i="15"/>
  <c r="G422" i="15" s="1"/>
  <c r="AD460" i="15"/>
  <c r="G460" i="15" s="1"/>
  <c r="V460" i="15" s="1"/>
  <c r="AD251" i="15"/>
  <c r="G251" i="15" s="1"/>
  <c r="AD275" i="15"/>
  <c r="G275" i="15" s="1"/>
  <c r="AD449" i="15"/>
  <c r="G449" i="15" s="1"/>
  <c r="AD32" i="15"/>
  <c r="G32" i="15" s="1"/>
  <c r="AD302" i="15"/>
  <c r="G302" i="15" s="1"/>
  <c r="AD344" i="15"/>
  <c r="G344" i="15" s="1"/>
  <c r="AD421" i="15"/>
  <c r="G421" i="15" s="1"/>
  <c r="AD156" i="15"/>
  <c r="G156" i="15" s="1"/>
  <c r="Y156" i="15" s="1"/>
  <c r="AD489" i="15"/>
  <c r="G489" i="15" s="1"/>
  <c r="AD244" i="15"/>
  <c r="G244" i="15" s="1"/>
  <c r="AD325" i="15"/>
  <c r="G325" i="15" s="1"/>
  <c r="AD103" i="15"/>
  <c r="G103" i="15" s="1"/>
  <c r="AD517" i="15"/>
  <c r="G517" i="15" s="1"/>
  <c r="AD25" i="15"/>
  <c r="G25" i="15" s="1"/>
  <c r="AD11" i="15"/>
  <c r="G11" i="15" s="1"/>
  <c r="AD77" i="15"/>
  <c r="G77" i="15" s="1"/>
  <c r="AD440" i="15"/>
  <c r="G440" i="15" s="1"/>
  <c r="AD24" i="15"/>
  <c r="G24" i="15" s="1"/>
  <c r="AD426" i="15"/>
  <c r="G426" i="15" s="1"/>
  <c r="AD157" i="15"/>
  <c r="G157" i="15" s="1"/>
  <c r="AD335" i="15"/>
  <c r="G335" i="15" s="1"/>
  <c r="AD294" i="15"/>
  <c r="G294" i="15" s="1"/>
  <c r="AD14" i="15"/>
  <c r="G14" i="15" s="1"/>
  <c r="AD349" i="15"/>
  <c r="G349" i="15" s="1"/>
  <c r="Y349" i="15" s="1"/>
  <c r="AD257" i="15"/>
  <c r="G257" i="15" s="1"/>
  <c r="AD65" i="15"/>
  <c r="G65" i="15" s="1"/>
  <c r="AD468" i="15"/>
  <c r="G468" i="15" s="1"/>
  <c r="AD340" i="15"/>
  <c r="G340" i="15" s="1"/>
  <c r="AD595" i="15"/>
  <c r="G595" i="15" s="1"/>
  <c r="AD291" i="15"/>
  <c r="G291" i="15" s="1"/>
  <c r="AD98" i="15"/>
  <c r="G98" i="15" s="1"/>
  <c r="AD327" i="15"/>
  <c r="G327" i="15" s="1"/>
  <c r="Y327" i="15" s="1"/>
  <c r="AD71" i="15"/>
  <c r="G71" i="15" s="1"/>
  <c r="AD433" i="15"/>
  <c r="G433" i="15" s="1"/>
  <c r="AD297" i="15"/>
  <c r="G297" i="15" s="1"/>
  <c r="AD91" i="15"/>
  <c r="G91" i="15" s="1"/>
  <c r="AD287" i="15"/>
  <c r="G287" i="15" s="1"/>
  <c r="AD250" i="15"/>
  <c r="G250" i="15" s="1"/>
  <c r="AD488" i="15"/>
  <c r="G488" i="15" s="1"/>
  <c r="AD104" i="15"/>
  <c r="G104" i="15" s="1"/>
  <c r="AD525" i="15"/>
  <c r="G525" i="15" s="1"/>
  <c r="AD223" i="15"/>
  <c r="G223" i="15" s="1"/>
  <c r="AD230" i="15"/>
  <c r="G230" i="15" s="1"/>
  <c r="AD166" i="15"/>
  <c r="G166" i="15" s="1"/>
  <c r="AD299" i="15"/>
  <c r="G299" i="15" s="1"/>
  <c r="AD346" i="15"/>
  <c r="G346" i="15" s="1"/>
  <c r="AD312" i="15"/>
  <c r="G312" i="15" s="1"/>
  <c r="AD577" i="15"/>
  <c r="G577" i="15" s="1"/>
  <c r="AD596" i="15"/>
  <c r="G596" i="15" s="1"/>
  <c r="AD532" i="15"/>
  <c r="G532" i="15" s="1"/>
  <c r="AD404" i="15"/>
  <c r="G404" i="15" s="1"/>
  <c r="AD276" i="15"/>
  <c r="G276" i="15" s="1"/>
  <c r="AD483" i="15"/>
  <c r="G483" i="15" s="1"/>
  <c r="AD419" i="15"/>
  <c r="G419" i="15" s="1"/>
  <c r="AD226" i="15"/>
  <c r="G226" i="15" s="1"/>
  <c r="AD162" i="15"/>
  <c r="G162" i="15" s="1"/>
  <c r="AD34" i="15"/>
  <c r="G34" i="15" s="1"/>
  <c r="AD22" i="15"/>
  <c r="G22" i="15" s="1"/>
  <c r="AD293" i="15"/>
  <c r="G293" i="15" s="1"/>
  <c r="AD165" i="15"/>
  <c r="G165" i="15" s="1"/>
  <c r="AD101" i="15"/>
  <c r="G101" i="15" s="1"/>
  <c r="AD37" i="15"/>
  <c r="G37" i="15" s="1"/>
  <c r="AD497" i="15"/>
  <c r="G497" i="15" s="1"/>
  <c r="AD368" i="15"/>
  <c r="G368" i="15" s="1"/>
  <c r="AD304" i="15"/>
  <c r="G304" i="15" s="1"/>
  <c r="AD176" i="15"/>
  <c r="G176" i="15" s="1"/>
  <c r="AD112" i="15"/>
  <c r="G112" i="15" s="1"/>
  <c r="AD48" i="15"/>
  <c r="G48" i="15" s="1"/>
  <c r="AD199" i="15"/>
  <c r="G199" i="15" s="1"/>
  <c r="AD462" i="15"/>
  <c r="G462" i="15" s="1"/>
  <c r="AD318" i="15"/>
  <c r="G318" i="15" s="1"/>
  <c r="AD54" i="15"/>
  <c r="G54" i="15" s="1"/>
  <c r="AD396" i="15"/>
  <c r="G396" i="15" s="1"/>
  <c r="AD44" i="15"/>
  <c r="G44" i="15" s="1"/>
  <c r="AD443" i="15"/>
  <c r="G443" i="15" s="1"/>
  <c r="AD442" i="15"/>
  <c r="G442" i="15" s="1"/>
  <c r="AD173" i="15"/>
  <c r="G173" i="15" s="1"/>
  <c r="AD216" i="15"/>
  <c r="G216" i="15" s="1"/>
  <c r="AD8" i="15"/>
  <c r="G8" i="15" s="1"/>
  <c r="AD539" i="15"/>
  <c r="G539" i="15" s="1"/>
  <c r="AD228" i="15"/>
  <c r="G228" i="15" s="1"/>
  <c r="AD36" i="15"/>
  <c r="G36" i="15" s="1"/>
  <c r="AD115" i="15"/>
  <c r="G115" i="15" s="1"/>
  <c r="AD178" i="15"/>
  <c r="G178" i="15" s="1"/>
  <c r="AD50" i="15"/>
  <c r="G50" i="15" s="1"/>
  <c r="AD576" i="15"/>
  <c r="G576" i="15" s="1"/>
  <c r="AD384" i="15"/>
  <c r="G384" i="15" s="1"/>
  <c r="AD407" i="15"/>
  <c r="G407" i="15" s="1"/>
  <c r="AD542" i="15"/>
  <c r="G542" i="15" s="1"/>
  <c r="AD206" i="15"/>
  <c r="G206" i="15" s="1"/>
  <c r="AD345" i="15"/>
  <c r="G345" i="15" s="1"/>
  <c r="AD120" i="15"/>
  <c r="G120" i="15" s="1"/>
  <c r="AD329" i="15"/>
  <c r="G329" i="15" s="1"/>
  <c r="AD202" i="15"/>
  <c r="G202" i="15" s="1"/>
  <c r="AD437" i="15"/>
  <c r="G437" i="15" s="1"/>
  <c r="AD72" i="15"/>
  <c r="G72" i="15" s="1"/>
  <c r="AD587" i="15"/>
  <c r="G587" i="15" s="1"/>
  <c r="AD541" i="15"/>
  <c r="G541" i="15" s="1"/>
  <c r="V541" i="15" s="1"/>
  <c r="AD284" i="15"/>
  <c r="G284" i="15" s="1"/>
  <c r="AD43" i="15"/>
  <c r="G43" i="15" s="1"/>
  <c r="AD506" i="15"/>
  <c r="G506" i="15" s="1"/>
  <c r="AD74" i="15"/>
  <c r="G74" i="15" s="1"/>
  <c r="AD177" i="15"/>
  <c r="G177" i="15" s="1"/>
  <c r="AD49" i="15"/>
  <c r="G49" i="15" s="1"/>
  <c r="AD516" i="15"/>
  <c r="G516" i="15" s="1"/>
  <c r="AD324" i="15"/>
  <c r="G324" i="15" s="1"/>
  <c r="AD132" i="15"/>
  <c r="G132" i="15" s="1"/>
  <c r="AD594" i="15"/>
  <c r="G594" i="15" s="1"/>
  <c r="AD530" i="15"/>
  <c r="G530" i="15" s="1"/>
  <c r="AD341" i="15"/>
  <c r="G341" i="15" s="1"/>
  <c r="AD213" i="15"/>
  <c r="G213" i="15" s="1"/>
  <c r="AD224" i="15"/>
  <c r="G224" i="15" s="1"/>
  <c r="AD160" i="15"/>
  <c r="G160" i="15" s="1"/>
  <c r="AD247" i="15"/>
  <c r="G247" i="15" s="1"/>
  <c r="AD55" i="15"/>
  <c r="G55" i="15" s="1"/>
  <c r="AD366" i="15"/>
  <c r="G366" i="15" s="1"/>
  <c r="AD233" i="15"/>
  <c r="G233" i="15" s="1"/>
  <c r="AD73" i="15"/>
  <c r="G73" i="15" s="1"/>
  <c r="AD540" i="15"/>
  <c r="G540" i="15" s="1"/>
  <c r="AD364" i="15"/>
  <c r="G364" i="15" s="1"/>
  <c r="AD586" i="15"/>
  <c r="G586" i="15" s="1"/>
  <c r="AD218" i="15"/>
  <c r="G218" i="15" s="1"/>
  <c r="AD317" i="15"/>
  <c r="G317" i="15" s="1"/>
  <c r="AD473" i="15"/>
  <c r="G473" i="15" s="1"/>
  <c r="AD255" i="15"/>
  <c r="G255" i="15" s="1"/>
  <c r="AD392" i="15"/>
  <c r="G392" i="15" s="1"/>
  <c r="AD136" i="15"/>
  <c r="G136" i="15" s="1"/>
  <c r="AD95" i="15"/>
  <c r="G95" i="15" s="1"/>
  <c r="AD453" i="15"/>
  <c r="G453" i="15" s="1"/>
  <c r="AD470" i="15"/>
  <c r="G470" i="15" s="1"/>
  <c r="AD89" i="15"/>
  <c r="G89" i="15" s="1"/>
  <c r="AD145" i="15"/>
  <c r="G145" i="15" s="1"/>
  <c r="AD164" i="15"/>
  <c r="G164" i="15" s="1"/>
  <c r="AD498" i="15"/>
  <c r="G498" i="15" s="1"/>
  <c r="AD478" i="15"/>
  <c r="G478" i="15" s="1"/>
  <c r="AD463" i="15"/>
  <c r="G463" i="15" s="1"/>
  <c r="AD379" i="15"/>
  <c r="G379" i="15" s="1"/>
  <c r="AD330" i="15"/>
  <c r="G330" i="15" s="1"/>
  <c r="AD237" i="15"/>
  <c r="G237" i="15" s="1"/>
  <c r="AD424" i="15"/>
  <c r="G424" i="15" s="1"/>
  <c r="AD152" i="15"/>
  <c r="G152" i="15" s="1"/>
  <c r="AD531" i="15"/>
  <c r="G531" i="15" s="1"/>
  <c r="AD550" i="15"/>
  <c r="G550" i="15" s="1"/>
  <c r="AD70" i="15"/>
  <c r="G70" i="15" s="1"/>
  <c r="AD12" i="15"/>
  <c r="G12" i="15" s="1"/>
  <c r="AD564" i="15"/>
  <c r="G564" i="15" s="1"/>
  <c r="AD195" i="15"/>
  <c r="G195" i="15" s="1"/>
  <c r="AD67" i="15"/>
  <c r="G67" i="15" s="1"/>
  <c r="AD514" i="15"/>
  <c r="G514" i="15" s="1"/>
  <c r="AD194" i="15"/>
  <c r="G194" i="15" s="1"/>
  <c r="AD144" i="15"/>
  <c r="G144" i="15" s="1"/>
  <c r="AD487" i="15"/>
  <c r="G487" i="15" s="1"/>
  <c r="AD423" i="15"/>
  <c r="G423" i="15" s="1"/>
  <c r="AD167" i="15"/>
  <c r="G167" i="15" s="1"/>
  <c r="AD494" i="15"/>
  <c r="G494" i="15" s="1"/>
  <c r="AD430" i="15"/>
  <c r="G430" i="15" s="1"/>
  <c r="AD300" i="15"/>
  <c r="G300" i="15" s="1"/>
  <c r="AD538" i="15"/>
  <c r="G538" i="15" s="1"/>
  <c r="AD269" i="15"/>
  <c r="G269" i="15" s="1"/>
  <c r="AD296" i="15"/>
  <c r="G296" i="15" s="1"/>
  <c r="AD351" i="15"/>
  <c r="G351" i="15" s="1"/>
  <c r="AD313" i="15"/>
  <c r="G313" i="15" s="1"/>
  <c r="AD380" i="15"/>
  <c r="G380" i="15" s="1"/>
  <c r="AD17" i="15"/>
  <c r="G17" i="15" s="1"/>
  <c r="AD484" i="15"/>
  <c r="G484" i="15" s="1"/>
  <c r="AD243" i="15"/>
  <c r="G243" i="15" s="1"/>
  <c r="AD62" i="15"/>
  <c r="G62" i="15" s="1"/>
  <c r="AD320" i="15"/>
  <c r="G320" i="15" s="1"/>
  <c r="AD471" i="15"/>
  <c r="G471" i="15" s="1"/>
  <c r="AD515" i="15"/>
  <c r="G515" i="15" s="1"/>
  <c r="AD142" i="15"/>
  <c r="G142" i="15" s="1"/>
  <c r="G10" i="15"/>
  <c r="G30" i="15"/>
  <c r="G94" i="15"/>
  <c r="G35" i="15"/>
  <c r="G456" i="15"/>
  <c r="G85" i="15"/>
  <c r="G245" i="15"/>
  <c r="G305" i="15"/>
  <c r="G66" i="15"/>
  <c r="G105" i="15"/>
  <c r="G107" i="15"/>
  <c r="G283" i="15"/>
  <c r="G59" i="15"/>
  <c r="G482" i="15"/>
  <c r="G53" i="15"/>
  <c r="G238" i="15"/>
  <c r="G235" i="15"/>
  <c r="G481" i="15"/>
  <c r="G438" i="15"/>
  <c r="G27" i="15"/>
  <c r="G458" i="15"/>
  <c r="G111" i="15"/>
  <c r="G252" i="15"/>
  <c r="G280" i="15"/>
  <c r="G253" i="15"/>
  <c r="G232" i="15"/>
  <c r="G63" i="15"/>
  <c r="G68" i="15"/>
  <c r="G485" i="15"/>
  <c r="G246" i="15"/>
  <c r="G60" i="15"/>
  <c r="G505" i="15"/>
  <c r="G19" i="15"/>
  <c r="G316" i="15"/>
  <c r="G464" i="15"/>
  <c r="G86" i="15"/>
  <c r="G96" i="15"/>
  <c r="BQ443" i="15" l="1"/>
  <c r="BQ440" i="15"/>
  <c r="BQ75" i="15"/>
  <c r="BQ128" i="15"/>
  <c r="BQ330" i="15"/>
  <c r="BQ442" i="15"/>
  <c r="BQ388" i="15"/>
  <c r="BQ153" i="15"/>
  <c r="BQ456" i="15"/>
  <c r="BQ374" i="15"/>
  <c r="BQ10" i="15"/>
  <c r="BQ45" i="15"/>
  <c r="BQ225" i="15"/>
  <c r="BQ220" i="15"/>
  <c r="BQ407" i="15"/>
  <c r="BQ525" i="15"/>
  <c r="BQ102" i="15"/>
  <c r="BQ417" i="15"/>
  <c r="BQ347" i="15"/>
  <c r="BQ266" i="15"/>
  <c r="BQ82" i="15"/>
  <c r="BQ425" i="15"/>
  <c r="BQ272" i="15"/>
  <c r="BQ379" i="15"/>
  <c r="BQ349" i="15"/>
  <c r="BQ140" i="15"/>
  <c r="BQ30" i="15"/>
  <c r="BQ359" i="15"/>
  <c r="BQ397" i="15"/>
  <c r="BQ133" i="15"/>
  <c r="BQ320" i="15"/>
  <c r="BQ583" i="15"/>
  <c r="BQ533" i="15"/>
  <c r="BQ71" i="15"/>
  <c r="BQ543" i="15"/>
  <c r="BQ462" i="15"/>
  <c r="BQ87" i="15"/>
  <c r="BQ561" i="15"/>
  <c r="BQ218" i="15"/>
  <c r="BQ216" i="15"/>
  <c r="BQ558" i="15"/>
  <c r="BQ251" i="15"/>
  <c r="BQ121" i="15"/>
  <c r="BQ85" i="15"/>
  <c r="BQ67" i="15"/>
  <c r="BQ481" i="15"/>
  <c r="BQ170" i="15"/>
  <c r="BQ501" i="15"/>
  <c r="BQ394" i="15"/>
  <c r="BQ237" i="15"/>
  <c r="BQ353" i="15"/>
  <c r="BQ472" i="15"/>
  <c r="BQ145" i="15"/>
  <c r="BQ73" i="15"/>
  <c r="BQ151" i="15"/>
  <c r="BQ135" i="15"/>
  <c r="BQ370" i="15"/>
  <c r="BQ496" i="15"/>
  <c r="BQ169" i="15"/>
  <c r="BQ243" i="15"/>
  <c r="BQ546" i="15"/>
  <c r="BQ143" i="15"/>
  <c r="BQ416" i="15"/>
  <c r="BQ570" i="15"/>
  <c r="BQ173" i="15"/>
  <c r="BQ577" i="15"/>
  <c r="BQ44" i="15"/>
  <c r="BQ412" i="15"/>
  <c r="BQ506" i="15"/>
  <c r="BQ328" i="15"/>
  <c r="BQ346" i="15"/>
  <c r="BQ564" i="15"/>
  <c r="BQ378" i="15"/>
  <c r="BQ245" i="15"/>
  <c r="BQ448" i="15"/>
  <c r="BQ316" i="15"/>
  <c r="BQ33" i="15"/>
  <c r="BQ79" i="15"/>
  <c r="BQ375" i="15"/>
  <c r="BQ565" i="15"/>
  <c r="BQ115" i="15"/>
  <c r="BQ373" i="15"/>
  <c r="BQ51" i="15"/>
  <c r="BQ84" i="15"/>
  <c r="BQ162" i="15"/>
  <c r="BQ9" i="15"/>
  <c r="BQ254" i="15"/>
  <c r="BQ99" i="15"/>
  <c r="BQ538" i="15"/>
  <c r="BQ474" i="15"/>
  <c r="BQ421" i="15"/>
  <c r="BQ247" i="15"/>
  <c r="BQ530" i="15"/>
  <c r="BQ475" i="15"/>
  <c r="BQ277" i="15"/>
  <c r="BQ94" i="15"/>
  <c r="BQ32" i="15"/>
  <c r="BQ319" i="15"/>
  <c r="BQ117" i="15"/>
  <c r="BQ520" i="15"/>
  <c r="BQ557" i="15"/>
  <c r="BQ264" i="15"/>
  <c r="BQ593" i="15"/>
  <c r="BQ556" i="15"/>
  <c r="BQ147" i="15"/>
  <c r="BQ364" i="15"/>
  <c r="BQ286" i="15"/>
  <c r="BQ575" i="15"/>
  <c r="BQ464" i="15"/>
  <c r="BQ295" i="15"/>
  <c r="BQ537" i="15"/>
  <c r="BQ519" i="15"/>
  <c r="BQ118" i="15"/>
  <c r="BQ144" i="15"/>
  <c r="BQ579" i="15"/>
  <c r="BQ362" i="15"/>
  <c r="BQ463" i="15"/>
  <c r="BQ509" i="15"/>
  <c r="BQ438" i="15"/>
  <c r="BQ498" i="15"/>
  <c r="BQ15" i="15"/>
  <c r="BQ48" i="15"/>
  <c r="BQ395" i="15"/>
  <c r="BQ451" i="15"/>
  <c r="BQ580" i="15"/>
  <c r="BQ572" i="15"/>
  <c r="BQ89" i="15"/>
  <c r="BQ104" i="15"/>
  <c r="BQ596" i="15"/>
  <c r="BQ337" i="15"/>
  <c r="BQ492" i="15"/>
  <c r="BQ77" i="15"/>
  <c r="BQ163" i="15"/>
  <c r="BQ480" i="15"/>
  <c r="BQ175" i="15"/>
  <c r="BQ392" i="15"/>
  <c r="BQ248" i="15"/>
  <c r="BQ444" i="15"/>
  <c r="BQ74" i="15"/>
  <c r="BQ165" i="15"/>
  <c r="BQ238" i="15"/>
  <c r="BQ345" i="15"/>
  <c r="BQ181" i="15"/>
  <c r="BQ584" i="15"/>
  <c r="BQ275" i="15"/>
  <c r="BQ242" i="15"/>
  <c r="BQ597" i="15"/>
  <c r="BQ126" i="15"/>
  <c r="BQ528" i="15"/>
  <c r="BQ585" i="15"/>
  <c r="BQ308" i="15"/>
  <c r="BQ280" i="15"/>
  <c r="BQ510" i="15"/>
  <c r="BQ43" i="15"/>
  <c r="BQ415" i="15"/>
  <c r="BQ371" i="15"/>
  <c r="BQ391" i="15"/>
  <c r="BQ360" i="15"/>
  <c r="BQ331" i="15"/>
  <c r="X192" i="15"/>
  <c r="Z183" i="15"/>
  <c r="Y290" i="15"/>
  <c r="X585" i="15"/>
  <c r="X153" i="15"/>
  <c r="Z385" i="15"/>
  <c r="Y584" i="15"/>
  <c r="V6" i="15"/>
  <c r="W193" i="15"/>
  <c r="Y553" i="15"/>
  <c r="W184" i="15"/>
  <c r="Z418" i="15"/>
  <c r="Z149" i="15"/>
  <c r="V198" i="15"/>
  <c r="Z141" i="15"/>
  <c r="X578" i="15"/>
  <c r="W150" i="15"/>
  <c r="Z201" i="15"/>
  <c r="V359" i="15"/>
  <c r="Z412" i="15"/>
  <c r="Y572" i="15"/>
  <c r="V336" i="15"/>
  <c r="X200" i="15"/>
  <c r="V585" i="15"/>
  <c r="Y118" i="15"/>
  <c r="V382" i="15"/>
  <c r="X360" i="15"/>
  <c r="W558" i="15"/>
  <c r="W418" i="15"/>
  <c r="Y444" i="15"/>
  <c r="X193" i="15"/>
  <c r="W339" i="15"/>
  <c r="V374" i="15"/>
  <c r="Y200" i="15"/>
  <c r="W545" i="15"/>
  <c r="V163" i="15"/>
  <c r="Y558" i="15"/>
  <c r="X589" i="15"/>
  <c r="Y334" i="15"/>
  <c r="Y217" i="15"/>
  <c r="V376" i="15"/>
  <c r="W129" i="15"/>
  <c r="V395" i="15"/>
  <c r="W591" i="15"/>
  <c r="Z405" i="15"/>
  <c r="V559" i="15"/>
  <c r="Y125" i="15"/>
  <c r="W376" i="15"/>
  <c r="V597" i="15"/>
  <c r="Z343" i="15"/>
  <c r="Z92" i="15"/>
  <c r="Y191" i="15"/>
  <c r="Z175" i="15"/>
  <c r="V337" i="15"/>
  <c r="W373" i="15"/>
  <c r="W128" i="15"/>
  <c r="W336" i="15"/>
  <c r="X409" i="15"/>
  <c r="V356" i="15"/>
  <c r="X125" i="15"/>
  <c r="X118" i="15"/>
  <c r="W196" i="15"/>
  <c r="X382" i="15"/>
  <c r="Y353" i="15"/>
  <c r="Y181" i="15"/>
  <c r="V274" i="15"/>
  <c r="X190" i="15"/>
  <c r="W567" i="15"/>
  <c r="Y189" i="15"/>
  <c r="Y406" i="15"/>
  <c r="X444" i="15"/>
  <c r="Y192" i="15"/>
  <c r="X552" i="15"/>
  <c r="W149" i="15"/>
  <c r="W397" i="15"/>
  <c r="W547" i="15"/>
  <c r="Z549" i="15"/>
  <c r="X139" i="15"/>
  <c r="V175" i="15"/>
  <c r="Z339" i="15"/>
  <c r="V92" i="15"/>
  <c r="Z197" i="15"/>
  <c r="X378" i="15"/>
  <c r="W401" i="15"/>
  <c r="V140" i="15"/>
  <c r="Y547" i="15"/>
  <c r="X374" i="15"/>
  <c r="Y559" i="15"/>
  <c r="W188" i="15"/>
  <c r="V549" i="15"/>
  <c r="Y122" i="15"/>
  <c r="V139" i="15"/>
  <c r="V399" i="15"/>
  <c r="Y131" i="15"/>
  <c r="Y129" i="15"/>
  <c r="Y190" i="15"/>
  <c r="Z395" i="15"/>
  <c r="W198" i="15"/>
  <c r="Z116" i="15"/>
  <c r="W544" i="15"/>
  <c r="W405" i="15"/>
  <c r="BQ377" i="15"/>
  <c r="BQ354" i="15"/>
  <c r="BQ396" i="15"/>
  <c r="BQ324" i="15"/>
  <c r="BQ401" i="15"/>
  <c r="BQ384" i="15"/>
  <c r="X547" i="15"/>
  <c r="Y374" i="15"/>
  <c r="W409" i="15"/>
  <c r="Z191" i="15"/>
  <c r="Z188" i="15"/>
  <c r="V125" i="15"/>
  <c r="X122" i="15"/>
  <c r="Z196" i="15"/>
  <c r="Y382" i="15"/>
  <c r="Y139" i="15"/>
  <c r="W378" i="15"/>
  <c r="Z353" i="15"/>
  <c r="Z391" i="15"/>
  <c r="Z186" i="15"/>
  <c r="Z386" i="15"/>
  <c r="X597" i="15"/>
  <c r="W381" i="15"/>
  <c r="Y337" i="15"/>
  <c r="Y569" i="15"/>
  <c r="X546" i="15"/>
  <c r="Z401" i="15"/>
  <c r="Z242" i="15"/>
  <c r="Y591" i="15"/>
  <c r="V116" i="15"/>
  <c r="V563" i="15"/>
  <c r="X339" i="15"/>
  <c r="X405" i="15"/>
  <c r="W92" i="15"/>
  <c r="Y420" i="15"/>
  <c r="Z409" i="15"/>
  <c r="V191" i="15"/>
  <c r="Y373" i="15"/>
  <c r="Y549" i="15"/>
  <c r="W412" i="15"/>
  <c r="V122" i="15"/>
  <c r="Z376" i="15"/>
  <c r="V556" i="15"/>
  <c r="X555" i="15"/>
  <c r="Y378" i="15"/>
  <c r="V353" i="15"/>
  <c r="Y186" i="15"/>
  <c r="V386" i="15"/>
  <c r="W597" i="15"/>
  <c r="V381" i="15"/>
  <c r="X337" i="15"/>
  <c r="Z569" i="15"/>
  <c r="X401" i="15"/>
  <c r="Z198" i="15"/>
  <c r="Z140" i="15"/>
  <c r="W116" i="15"/>
  <c r="X544" i="15"/>
  <c r="X566" i="15"/>
  <c r="Y393" i="15"/>
  <c r="Y492" i="15"/>
  <c r="X134" i="15"/>
  <c r="Z547" i="15"/>
  <c r="X420" i="15"/>
  <c r="W374" i="15"/>
  <c r="Y109" i="15"/>
  <c r="W559" i="15"/>
  <c r="X559" i="15"/>
  <c r="V409" i="15"/>
  <c r="X191" i="15"/>
  <c r="V188" i="15"/>
  <c r="W125" i="15"/>
  <c r="X549" i="15"/>
  <c r="V412" i="15"/>
  <c r="W122" i="15"/>
  <c r="V196" i="15"/>
  <c r="Y376" i="15"/>
  <c r="X529" i="15"/>
  <c r="W382" i="15"/>
  <c r="W555" i="15"/>
  <c r="W139" i="15"/>
  <c r="Z378" i="15"/>
  <c r="Y399" i="15"/>
  <c r="X353" i="15"/>
  <c r="X175" i="15"/>
  <c r="Y175" i="15"/>
  <c r="X131" i="15"/>
  <c r="X186" i="15"/>
  <c r="X386" i="15"/>
  <c r="Y386" i="15"/>
  <c r="X203" i="15"/>
  <c r="Y597" i="15"/>
  <c r="Z190" i="15"/>
  <c r="W190" i="15"/>
  <c r="W337" i="15"/>
  <c r="X569" i="15"/>
  <c r="V569" i="15"/>
  <c r="Y395" i="15"/>
  <c r="V401" i="15"/>
  <c r="Y198" i="15"/>
  <c r="Y242" i="15"/>
  <c r="Z591" i="15"/>
  <c r="X591" i="15"/>
  <c r="Y140" i="15"/>
  <c r="Y116" i="15"/>
  <c r="X334" i="15"/>
  <c r="V137" i="15"/>
  <c r="V339" i="15"/>
  <c r="Z566" i="15"/>
  <c r="V405" i="15"/>
  <c r="W393" i="15"/>
  <c r="Y92" i="15"/>
  <c r="W135" i="15"/>
  <c r="X537" i="15"/>
  <c r="Z124" i="15"/>
  <c r="X188" i="15"/>
  <c r="X412" i="15"/>
  <c r="X196" i="15"/>
  <c r="V186" i="15"/>
  <c r="W395" i="15"/>
  <c r="Y147" i="15"/>
  <c r="W140" i="15"/>
  <c r="Y557" i="15"/>
  <c r="W575" i="15"/>
  <c r="Y411" i="15"/>
  <c r="W148" i="15"/>
  <c r="X209" i="15"/>
  <c r="X416" i="15"/>
  <c r="Z336" i="15"/>
  <c r="Y141" i="15"/>
  <c r="Z153" i="15"/>
  <c r="W153" i="15"/>
  <c r="Y356" i="15"/>
  <c r="W200" i="15"/>
  <c r="X290" i="15"/>
  <c r="Y585" i="15"/>
  <c r="Y545" i="15"/>
  <c r="W578" i="15"/>
  <c r="Y578" i="15"/>
  <c r="W118" i="15"/>
  <c r="X163" i="15"/>
  <c r="Y163" i="15"/>
  <c r="Z184" i="15"/>
  <c r="Y385" i="15"/>
  <c r="V385" i="15"/>
  <c r="Y183" i="15"/>
  <c r="V183" i="15"/>
  <c r="W181" i="15"/>
  <c r="X181" i="15"/>
  <c r="Z360" i="15"/>
  <c r="W360" i="15"/>
  <c r="Y274" i="15"/>
  <c r="Z150" i="15"/>
  <c r="W553" i="15"/>
  <c r="Z567" i="15"/>
  <c r="X567" i="15"/>
  <c r="Z558" i="15"/>
  <c r="V418" i="15"/>
  <c r="X406" i="15"/>
  <c r="W589" i="15"/>
  <c r="V201" i="15"/>
  <c r="X584" i="15"/>
  <c r="W444" i="15"/>
  <c r="W192" i="15"/>
  <c r="Z193" i="15"/>
  <c r="W217" i="15"/>
  <c r="X217" i="15"/>
  <c r="V552" i="15"/>
  <c r="Y359" i="15"/>
  <c r="V149" i="15"/>
  <c r="Z397" i="15"/>
  <c r="X6" i="15"/>
  <c r="X141" i="15"/>
  <c r="X356" i="15"/>
  <c r="W290" i="15"/>
  <c r="Z545" i="15"/>
  <c r="Z578" i="15"/>
  <c r="Z118" i="15"/>
  <c r="W163" i="15"/>
  <c r="V184" i="15"/>
  <c r="X385" i="15"/>
  <c r="X183" i="15"/>
  <c r="Z181" i="15"/>
  <c r="V360" i="15"/>
  <c r="X274" i="15"/>
  <c r="Y150" i="15"/>
  <c r="V150" i="15"/>
  <c r="Z553" i="15"/>
  <c r="V567" i="15"/>
  <c r="V558" i="15"/>
  <c r="Y418" i="15"/>
  <c r="V406" i="15"/>
  <c r="W406" i="15"/>
  <c r="Z589" i="15"/>
  <c r="Y201" i="15"/>
  <c r="V584" i="15"/>
  <c r="Z444" i="15"/>
  <c r="Z192" i="15"/>
  <c r="V193" i="15"/>
  <c r="Z217" i="15"/>
  <c r="Z552" i="15"/>
  <c r="W552" i="15"/>
  <c r="W359" i="15"/>
  <c r="X359" i="15"/>
  <c r="Y149" i="15"/>
  <c r="Y397" i="15"/>
  <c r="V397" i="15"/>
  <c r="Z6" i="15"/>
  <c r="AA6" i="15"/>
  <c r="Y336" i="15"/>
  <c r="V153" i="15"/>
  <c r="Z200" i="15"/>
  <c r="Z290" i="15"/>
  <c r="W585" i="15"/>
  <c r="V141" i="15"/>
  <c r="Z356" i="15"/>
  <c r="X545" i="15"/>
  <c r="X184" i="15"/>
  <c r="Z274" i="15"/>
  <c r="X553" i="15"/>
  <c r="Y589" i="15"/>
  <c r="W201" i="15"/>
  <c r="Z584" i="15"/>
  <c r="Y6" i="15"/>
  <c r="AA316" i="15"/>
  <c r="AA246" i="15"/>
  <c r="AA232" i="15"/>
  <c r="AA481" i="15"/>
  <c r="AA53" i="15"/>
  <c r="AA254" i="15"/>
  <c r="AA30" i="15"/>
  <c r="AA313" i="15"/>
  <c r="AA194" i="15"/>
  <c r="AA330" i="15"/>
  <c r="AA392" i="15"/>
  <c r="AA247" i="15"/>
  <c r="AA541" i="15"/>
  <c r="AA576" i="15"/>
  <c r="AA44" i="15"/>
  <c r="AA37" i="15"/>
  <c r="AA532" i="15"/>
  <c r="AA250" i="15"/>
  <c r="AA65" i="15"/>
  <c r="AA25" i="15"/>
  <c r="AA275" i="15"/>
  <c r="AA332" i="15"/>
  <c r="AA155" i="15"/>
  <c r="AA400" i="15"/>
  <c r="AA323" i="15"/>
  <c r="AA428" i="15"/>
  <c r="AA138" i="15"/>
  <c r="AA363" i="15"/>
  <c r="AA311" i="15"/>
  <c r="AA580" i="15"/>
  <c r="AA28" i="15"/>
  <c r="AA159" i="15"/>
  <c r="AA121" i="15"/>
  <c r="AA543" i="15"/>
  <c r="AA84" i="15"/>
  <c r="AA308" i="15"/>
  <c r="AA319" i="15"/>
  <c r="AA414" i="15"/>
  <c r="AA579" i="15"/>
  <c r="AA130" i="15"/>
  <c r="AA461" i="15"/>
  <c r="AA465" i="15"/>
  <c r="AA310" i="15"/>
  <c r="AA375" i="15"/>
  <c r="AA83" i="15"/>
  <c r="AA207" i="15"/>
  <c r="AA504" i="15"/>
  <c r="AA370" i="15"/>
  <c r="AA402" i="15"/>
  <c r="AA119" i="15"/>
  <c r="AA143" i="15"/>
  <c r="AA208" i="15"/>
  <c r="AA388" i="15"/>
  <c r="AA590" i="15"/>
  <c r="AA46" i="15"/>
  <c r="AA90" i="15"/>
  <c r="AA23" i="15"/>
  <c r="AA502" i="15"/>
  <c r="AA19" i="15"/>
  <c r="AA9" i="15"/>
  <c r="AA520" i="15"/>
  <c r="AA68" i="15"/>
  <c r="AA63" i="15"/>
  <c r="AA256" i="15"/>
  <c r="AA252" i="15"/>
  <c r="AA458" i="15"/>
  <c r="AA235" i="15"/>
  <c r="AA454" i="15"/>
  <c r="AA508" i="15"/>
  <c r="AA262" i="15"/>
  <c r="AA482" i="15"/>
  <c r="AA107" i="15"/>
  <c r="AA305" i="15"/>
  <c r="AA245" i="15"/>
  <c r="AA32" i="15"/>
  <c r="AA21" i="15"/>
  <c r="AA113" i="15"/>
  <c r="AA471" i="15"/>
  <c r="AA484" i="15"/>
  <c r="AA351" i="15"/>
  <c r="AA300" i="15"/>
  <c r="AA423" i="15"/>
  <c r="AA514" i="15"/>
  <c r="AA12" i="15"/>
  <c r="AA152" i="15"/>
  <c r="AA379" i="15"/>
  <c r="AA164" i="15"/>
  <c r="AA453" i="15"/>
  <c r="AA255" i="15"/>
  <c r="AA586" i="15"/>
  <c r="AA233" i="15"/>
  <c r="AA160" i="15"/>
  <c r="AA530" i="15"/>
  <c r="AA516" i="15"/>
  <c r="AA506" i="15"/>
  <c r="AA587" i="15"/>
  <c r="AA329" i="15"/>
  <c r="AA542" i="15"/>
  <c r="AA50" i="15"/>
  <c r="AA228" i="15"/>
  <c r="AA173" i="15"/>
  <c r="AA396" i="15"/>
  <c r="AA199" i="15"/>
  <c r="AA304" i="15"/>
  <c r="AA101" i="15"/>
  <c r="AA34" i="15"/>
  <c r="AA483" i="15"/>
  <c r="AA596" i="15"/>
  <c r="AA299" i="15"/>
  <c r="AA525" i="15"/>
  <c r="AA287" i="15"/>
  <c r="AA71" i="15"/>
  <c r="AA595" i="15"/>
  <c r="AA257" i="15"/>
  <c r="AA335" i="15"/>
  <c r="AA440" i="15"/>
  <c r="AA517" i="15"/>
  <c r="AA489" i="15"/>
  <c r="AA302" i="15"/>
  <c r="AA251" i="15"/>
  <c r="AA328" i="15"/>
  <c r="AA264" i="15"/>
  <c r="AA265" i="15"/>
  <c r="AA314" i="15"/>
  <c r="AA100" i="15"/>
  <c r="AA534" i="15"/>
  <c r="AA286" i="15"/>
  <c r="AA16" i="15"/>
  <c r="AA528" i="15"/>
  <c r="AA398" i="15"/>
  <c r="AA581" i="15"/>
  <c r="AA387" i="15"/>
  <c r="AA225" i="15"/>
  <c r="AA234" i="15"/>
  <c r="AA425" i="15"/>
  <c r="AA271" i="15"/>
  <c r="AA348" i="15"/>
  <c r="AA78" i="15"/>
  <c r="AA448" i="15"/>
  <c r="AA371" i="15"/>
  <c r="AA499" i="15"/>
  <c r="AA383" i="15"/>
  <c r="AA174" i="15"/>
  <c r="AA439" i="15"/>
  <c r="AA18" i="15"/>
  <c r="AA403" i="15"/>
  <c r="AA47" i="15"/>
  <c r="AA278" i="15"/>
  <c r="AA431" i="15"/>
  <c r="AA536" i="15"/>
  <c r="AA307" i="15"/>
  <c r="AA513" i="15"/>
  <c r="AA367" i="15"/>
  <c r="AA415" i="15"/>
  <c r="AA267" i="15"/>
  <c r="AA390" i="15"/>
  <c r="AA357" i="15"/>
  <c r="AA20" i="15"/>
  <c r="AA41" i="15"/>
  <c r="AA476" i="15"/>
  <c r="AA526" i="15"/>
  <c r="AA212" i="15"/>
  <c r="AA75" i="15"/>
  <c r="AA347" i="15"/>
  <c r="AA161" i="15"/>
  <c r="AA248" i="15"/>
  <c r="AA301" i="15"/>
  <c r="AA551" i="15"/>
  <c r="AA455" i="15"/>
  <c r="AA413" i="15"/>
  <c r="AA87" i="15"/>
  <c r="AA209" i="15"/>
  <c r="AA524" i="15"/>
  <c r="AA492" i="15"/>
  <c r="AA231" i="15"/>
  <c r="AA593" i="15"/>
  <c r="AA258" i="15"/>
  <c r="AA537" i="15"/>
  <c r="AA97" i="15"/>
  <c r="AA427" i="15"/>
  <c r="AA493" i="15"/>
  <c r="AA38" i="15"/>
  <c r="AA172" i="15"/>
  <c r="AA128" i="15"/>
  <c r="AA548" i="15"/>
  <c r="AA124" i="15"/>
  <c r="AA561" i="15"/>
  <c r="AA575" i="15"/>
  <c r="AA507" i="15"/>
  <c r="AA416" i="15"/>
  <c r="AA211" i="15"/>
  <c r="AA533" i="15"/>
  <c r="AA557" i="15"/>
  <c r="AA309" i="15"/>
  <c r="AA126" i="15"/>
  <c r="AA148" i="15"/>
  <c r="AA333" i="15"/>
  <c r="AA479" i="15"/>
  <c r="AA372" i="15"/>
  <c r="AA529" i="15"/>
  <c r="AA147" i="15"/>
  <c r="AA7" i="15"/>
  <c r="AA495" i="15"/>
  <c r="AA352" i="15"/>
  <c r="AA411" i="15"/>
  <c r="AA365" i="15"/>
  <c r="AA521" i="15"/>
  <c r="AA562" i="15"/>
  <c r="AA133" i="15"/>
  <c r="AA214" i="15"/>
  <c r="AA236" i="15"/>
  <c r="AA568" i="15"/>
  <c r="AA263" i="15"/>
  <c r="AA99" i="15"/>
  <c r="AA185" i="15"/>
  <c r="AA205" i="15"/>
  <c r="AA582" i="15"/>
  <c r="AA110" i="15"/>
  <c r="AA229" i="15"/>
  <c r="AA270" i="15"/>
  <c r="AA500" i="15"/>
  <c r="AA111" i="15"/>
  <c r="AA13" i="15"/>
  <c r="AA283" i="15"/>
  <c r="AA35" i="15"/>
  <c r="AA515" i="15"/>
  <c r="AA538" i="15"/>
  <c r="AA564" i="15"/>
  <c r="AA498" i="15"/>
  <c r="AA218" i="15"/>
  <c r="AA341" i="15"/>
  <c r="AA74" i="15"/>
  <c r="AA206" i="15"/>
  <c r="AA216" i="15"/>
  <c r="AA176" i="15"/>
  <c r="AA419" i="15"/>
  <c r="AA223" i="15"/>
  <c r="AA291" i="15"/>
  <c r="AA24" i="15"/>
  <c r="AA344" i="15"/>
  <c r="AA503" i="15"/>
  <c r="AA51" i="15"/>
  <c r="AA429" i="15"/>
  <c r="AA583" i="15"/>
  <c r="AA29" i="15"/>
  <c r="AA171" i="15"/>
  <c r="AA306" i="15"/>
  <c r="AA410" i="15"/>
  <c r="AA338" i="15"/>
  <c r="AA127" i="15"/>
  <c r="AA81" i="15"/>
  <c r="AA266" i="15"/>
  <c r="AA227" i="15"/>
  <c r="AA477" i="15"/>
  <c r="AA362" i="15"/>
  <c r="AA480" i="15"/>
  <c r="AA573" i="15"/>
  <c r="AA182" i="15"/>
  <c r="AA592" i="15"/>
  <c r="AA33" i="15"/>
  <c r="AA61" i="15"/>
  <c r="AA179" i="15"/>
  <c r="AA446" i="15"/>
  <c r="AA146" i="15"/>
  <c r="AA221" i="15"/>
  <c r="AA355" i="15"/>
  <c r="AA451" i="15"/>
  <c r="AA169" i="15"/>
  <c r="AA342" i="15"/>
  <c r="AA268" i="15"/>
  <c r="AA239" i="15"/>
  <c r="AA273" i="15"/>
  <c r="AA377" i="15"/>
  <c r="AA554" i="15"/>
  <c r="AA96" i="15"/>
  <c r="AA505" i="15"/>
  <c r="AA522" i="15"/>
  <c r="AA253" i="15"/>
  <c r="AA279" i="15"/>
  <c r="AA108" i="15"/>
  <c r="AA82" i="15"/>
  <c r="AA85" i="15"/>
  <c r="AA45" i="15"/>
  <c r="AA102" i="15"/>
  <c r="AA320" i="15"/>
  <c r="AA17" i="15"/>
  <c r="AA296" i="15"/>
  <c r="AA430" i="15"/>
  <c r="AA487" i="15"/>
  <c r="AA67" i="15"/>
  <c r="AA70" i="15"/>
  <c r="AA424" i="15"/>
  <c r="AA463" i="15"/>
  <c r="AA145" i="15"/>
  <c r="AA95" i="15"/>
  <c r="AA473" i="15"/>
  <c r="AA364" i="15"/>
  <c r="AA366" i="15"/>
  <c r="AA224" i="15"/>
  <c r="AA594" i="15"/>
  <c r="AA49" i="15"/>
  <c r="AA43" i="15"/>
  <c r="AA72" i="15"/>
  <c r="AA120" i="15"/>
  <c r="AA407" i="15"/>
  <c r="AA178" i="15"/>
  <c r="AA539" i="15"/>
  <c r="AA442" i="15"/>
  <c r="AA54" i="15"/>
  <c r="AA48" i="15"/>
  <c r="AA368" i="15"/>
  <c r="AA165" i="15"/>
  <c r="AA162" i="15"/>
  <c r="AA276" i="15"/>
  <c r="AA577" i="15"/>
  <c r="AA166" i="15"/>
  <c r="AA104" i="15"/>
  <c r="AA91" i="15"/>
  <c r="AA327" i="15"/>
  <c r="AA340" i="15"/>
  <c r="AA349" i="15"/>
  <c r="AA157" i="15"/>
  <c r="AA77" i="15"/>
  <c r="AA103" i="15"/>
  <c r="AA156" i="15"/>
  <c r="AA460" i="15"/>
  <c r="AA109" i="15"/>
  <c r="AA123" i="15"/>
  <c r="AA518" i="15"/>
  <c r="AA292" i="15"/>
  <c r="AA168" i="15"/>
  <c r="AA350" i="15"/>
  <c r="AA80" i="15"/>
  <c r="AA197" i="15"/>
  <c r="AA322" i="15"/>
  <c r="AA131" i="15"/>
  <c r="AA52" i="15"/>
  <c r="AA203" i="15"/>
  <c r="AA134" i="15"/>
  <c r="AA399" i="15"/>
  <c r="AA572" i="15"/>
  <c r="AA373" i="15"/>
  <c r="AA189" i="15"/>
  <c r="AA381" i="15"/>
  <c r="AA555" i="15"/>
  <c r="AA544" i="15"/>
  <c r="AA563" i="15"/>
  <c r="AA566" i="15"/>
  <c r="AA334" i="15"/>
  <c r="AA420" i="15"/>
  <c r="AA556" i="15"/>
  <c r="AA391" i="15"/>
  <c r="AA546" i="15"/>
  <c r="AA129" i="15"/>
  <c r="AA135" i="15"/>
  <c r="AA242" i="15"/>
  <c r="AA547" i="15"/>
  <c r="AA137" i="15"/>
  <c r="AA343" i="15"/>
  <c r="AA401" i="15"/>
  <c r="AA191" i="15"/>
  <c r="AA393" i="15"/>
  <c r="AA386" i="15"/>
  <c r="AA353" i="15"/>
  <c r="AA175" i="15"/>
  <c r="AA139" i="15"/>
  <c r="AA337" i="15"/>
  <c r="AA188" i="15"/>
  <c r="AA569" i="15"/>
  <c r="AA339" i="15"/>
  <c r="AA409" i="15"/>
  <c r="AA378" i="15"/>
  <c r="AA374" i="15"/>
  <c r="AA549" i="15"/>
  <c r="AA122" i="15"/>
  <c r="AA140" i="15"/>
  <c r="AA382" i="15"/>
  <c r="AA125" i="15"/>
  <c r="AA405" i="15"/>
  <c r="AA412" i="15"/>
  <c r="AA186" i="15"/>
  <c r="AA116" i="15"/>
  <c r="AA92" i="15"/>
  <c r="AA395" i="15"/>
  <c r="AA559" i="15"/>
  <c r="AA376" i="15"/>
  <c r="AA597" i="15"/>
  <c r="AA198" i="15"/>
  <c r="AA196" i="15"/>
  <c r="AA190" i="15"/>
  <c r="AA591" i="15"/>
  <c r="AA467" i="15"/>
  <c r="AA69" i="15"/>
  <c r="AA280" i="15"/>
  <c r="AA491" i="15"/>
  <c r="AA64" i="15"/>
  <c r="AA66" i="15"/>
  <c r="AA510" i="15"/>
  <c r="AA243" i="15"/>
  <c r="AA167" i="15"/>
  <c r="AA531" i="15"/>
  <c r="AA470" i="15"/>
  <c r="AA73" i="15"/>
  <c r="AA324" i="15"/>
  <c r="AA202" i="15"/>
  <c r="AA36" i="15"/>
  <c r="AA462" i="15"/>
  <c r="AA22" i="15"/>
  <c r="AA346" i="15"/>
  <c r="AA433" i="15"/>
  <c r="AA294" i="15"/>
  <c r="AA244" i="15"/>
  <c r="AA303" i="15"/>
  <c r="AA408" i="15"/>
  <c r="AA158" i="15"/>
  <c r="AA389" i="15"/>
  <c r="AA436" i="15"/>
  <c r="AA31" i="15"/>
  <c r="AA571" i="15"/>
  <c r="AA511" i="15"/>
  <c r="AA277" i="15"/>
  <c r="AA475" i="15"/>
  <c r="AA434" i="15"/>
  <c r="AA57" i="15"/>
  <c r="AA560" i="15"/>
  <c r="AA459" i="15"/>
  <c r="AA58" i="15"/>
  <c r="AA154" i="15"/>
  <c r="AA106" i="15"/>
  <c r="AA435" i="15"/>
  <c r="AA222" i="15"/>
  <c r="AA527" i="15"/>
  <c r="AA486" i="15"/>
  <c r="AA151" i="15"/>
  <c r="AA219" i="15"/>
  <c r="AA288" i="15"/>
  <c r="AA452" i="15"/>
  <c r="AA369" i="15"/>
  <c r="AA117" i="15"/>
  <c r="AA447" i="15"/>
  <c r="AA490" i="15"/>
  <c r="AA358" i="15"/>
  <c r="AA598" i="15"/>
  <c r="AA361" i="15"/>
  <c r="AA570" i="15"/>
  <c r="AA354" i="15"/>
  <c r="AA40" i="15"/>
  <c r="AA76" i="15"/>
  <c r="AA240" i="15"/>
  <c r="AA509" i="15"/>
  <c r="AA485" i="15"/>
  <c r="AA88" i="15"/>
  <c r="AA474" i="15"/>
  <c r="AA27" i="15"/>
  <c r="AA496" i="15"/>
  <c r="AA501" i="15"/>
  <c r="AA59" i="15"/>
  <c r="AA241" i="15"/>
  <c r="AA26" i="15"/>
  <c r="AA86" i="15"/>
  <c r="AA464" i="15"/>
  <c r="AA60" i="15"/>
  <c r="AA42" i="15"/>
  <c r="AA93" i="15"/>
  <c r="AA249" i="15"/>
  <c r="AA472" i="15"/>
  <c r="AA315" i="15"/>
  <c r="AA466" i="15"/>
  <c r="AA438" i="15"/>
  <c r="AA289" i="15"/>
  <c r="AA220" i="15"/>
  <c r="AA441" i="15"/>
  <c r="AA238" i="15"/>
  <c r="AA285" i="15"/>
  <c r="AA105" i="15"/>
  <c r="AA432" i="15"/>
  <c r="AA456" i="15"/>
  <c r="AA295" i="15"/>
  <c r="AA94" i="15"/>
  <c r="AA10" i="15"/>
  <c r="AA142" i="15"/>
  <c r="AA62" i="15"/>
  <c r="AA380" i="15"/>
  <c r="AA269" i="15"/>
  <c r="AA494" i="15"/>
  <c r="AA144" i="15"/>
  <c r="AA195" i="15"/>
  <c r="AA550" i="15"/>
  <c r="AA237" i="15"/>
  <c r="AA478" i="15"/>
  <c r="AA89" i="15"/>
  <c r="AA136" i="15"/>
  <c r="AA317" i="15"/>
  <c r="AA540" i="15"/>
  <c r="AA55" i="15"/>
  <c r="AA213" i="15"/>
  <c r="AA132" i="15"/>
  <c r="AA177" i="15"/>
  <c r="AA284" i="15"/>
  <c r="AA437" i="15"/>
  <c r="AA345" i="15"/>
  <c r="AA384" i="15"/>
  <c r="AA115" i="15"/>
  <c r="AA8" i="15"/>
  <c r="AA443" i="15"/>
  <c r="AA318" i="15"/>
  <c r="AA112" i="15"/>
  <c r="AA497" i="15"/>
  <c r="AA293" i="15"/>
  <c r="AA226" i="15"/>
  <c r="AA404" i="15"/>
  <c r="AA312" i="15"/>
  <c r="AA230" i="15"/>
  <c r="AA488" i="15"/>
  <c r="AA297" i="15"/>
  <c r="AA98" i="15"/>
  <c r="AA468" i="15"/>
  <c r="AA14" i="15"/>
  <c r="AA426" i="15"/>
  <c r="AA11" i="15"/>
  <c r="AA325" i="15"/>
  <c r="AA421" i="15"/>
  <c r="AA449" i="15"/>
  <c r="AA422" i="15"/>
  <c r="AA457" i="15"/>
  <c r="AA321" i="15"/>
  <c r="AA79" i="15"/>
  <c r="AA512" i="15"/>
  <c r="AA170" i="15"/>
  <c r="AA187" i="15"/>
  <c r="AA39" i="15"/>
  <c r="AA272" i="15"/>
  <c r="AA261" i="15"/>
  <c r="AA450" i="15"/>
  <c r="AA259" i="15"/>
  <c r="AA180" i="15"/>
  <c r="AA417" i="15"/>
  <c r="AA204" i="15"/>
  <c r="AA326" i="15"/>
  <c r="AA519" i="15"/>
  <c r="AA281" i="15"/>
  <c r="AA469" i="15"/>
  <c r="AA114" i="15"/>
  <c r="AA394" i="15"/>
  <c r="AA298" i="15"/>
  <c r="AA56" i="15"/>
  <c r="AA574" i="15"/>
  <c r="AA210" i="15"/>
  <c r="AA260" i="15"/>
  <c r="AA282" i="15"/>
  <c r="AA215" i="15"/>
  <c r="AA445" i="15"/>
  <c r="AA15" i="15"/>
  <c r="AA331" i="15"/>
  <c r="AA565" i="15"/>
  <c r="AA588" i="15"/>
  <c r="AA535" i="15"/>
  <c r="AA523" i="15"/>
  <c r="AA141" i="15"/>
  <c r="AA418" i="15"/>
  <c r="AA360" i="15"/>
  <c r="AA552" i="15"/>
  <c r="AA545" i="15"/>
  <c r="AA153" i="15"/>
  <c r="AA397" i="15"/>
  <c r="AA584" i="15"/>
  <c r="AA359" i="15"/>
  <c r="AA578" i="15"/>
  <c r="AA406" i="15"/>
  <c r="AA553" i="15"/>
  <c r="AA181" i="15"/>
  <c r="AA118" i="15"/>
  <c r="AA184" i="15"/>
  <c r="AA183" i="15"/>
  <c r="AA149" i="15"/>
  <c r="AA585" i="15"/>
  <c r="AA192" i="15"/>
  <c r="AA336" i="15"/>
  <c r="AA150" i="15"/>
  <c r="AA444" i="15"/>
  <c r="AA163" i="15"/>
  <c r="AA385" i="15"/>
  <c r="AA558" i="15"/>
  <c r="AA356" i="15"/>
  <c r="AA274" i="15"/>
  <c r="AA200" i="15"/>
  <c r="AA589" i="15"/>
  <c r="AA567" i="15"/>
  <c r="AA290" i="15"/>
  <c r="AA193" i="15"/>
  <c r="AA217" i="15"/>
  <c r="AA201" i="15"/>
  <c r="V492" i="15"/>
  <c r="W413" i="15"/>
  <c r="X413" i="15"/>
  <c r="X548" i="15"/>
  <c r="X124" i="15"/>
  <c r="W415" i="15"/>
  <c r="V596" i="15"/>
  <c r="W172" i="15"/>
  <c r="X172" i="15"/>
  <c r="Z557" i="15"/>
  <c r="V205" i="15"/>
  <c r="V352" i="15"/>
  <c r="W352" i="15"/>
  <c r="V214" i="15"/>
  <c r="Y575" i="15"/>
  <c r="X211" i="15"/>
  <c r="V367" i="15"/>
  <c r="Z529" i="15"/>
  <c r="Z390" i="15"/>
  <c r="Z537" i="15"/>
  <c r="Z411" i="15"/>
  <c r="Z372" i="15"/>
  <c r="W372" i="15"/>
  <c r="X365" i="15"/>
  <c r="Z347" i="15"/>
  <c r="Y128" i="15"/>
  <c r="Z551" i="15"/>
  <c r="X551" i="15"/>
  <c r="Z258" i="15"/>
  <c r="W258" i="15"/>
  <c r="X126" i="15"/>
  <c r="Y126" i="15"/>
  <c r="Z582" i="15"/>
  <c r="X593" i="15"/>
  <c r="V593" i="15"/>
  <c r="V147" i="15"/>
  <c r="Y148" i="15"/>
  <c r="V416" i="15"/>
  <c r="Y533" i="15"/>
  <c r="W333" i="15"/>
  <c r="W562" i="15"/>
  <c r="Z568" i="15"/>
  <c r="W568" i="15"/>
  <c r="W561" i="15"/>
  <c r="W185" i="15"/>
  <c r="X185" i="15"/>
  <c r="Y133" i="15"/>
  <c r="Y209" i="15"/>
  <c r="V413" i="15"/>
  <c r="Y548" i="15"/>
  <c r="W548" i="15"/>
  <c r="V124" i="15"/>
  <c r="Z536" i="15"/>
  <c r="V172" i="15"/>
  <c r="Y581" i="15"/>
  <c r="X557" i="15"/>
  <c r="W205" i="15"/>
  <c r="X205" i="15"/>
  <c r="V161" i="15"/>
  <c r="Y352" i="15"/>
  <c r="X214" i="15"/>
  <c r="Z575" i="15"/>
  <c r="W357" i="15"/>
  <c r="Z211" i="15"/>
  <c r="W529" i="15"/>
  <c r="W537" i="15"/>
  <c r="X411" i="15"/>
  <c r="Y372" i="15"/>
  <c r="V212" i="15"/>
  <c r="Z365" i="15"/>
  <c r="Z128" i="15"/>
  <c r="W551" i="15"/>
  <c r="Y258" i="15"/>
  <c r="V126" i="15"/>
  <c r="Z174" i="15"/>
  <c r="X582" i="15"/>
  <c r="W593" i="15"/>
  <c r="W147" i="15"/>
  <c r="Z148" i="15"/>
  <c r="W416" i="15"/>
  <c r="Z533" i="15"/>
  <c r="Y333" i="15"/>
  <c r="V333" i="15"/>
  <c r="V562" i="15"/>
  <c r="V568" i="15"/>
  <c r="Z561" i="15"/>
  <c r="V185" i="15"/>
  <c r="Z133" i="15"/>
  <c r="W133" i="15"/>
  <c r="Z209" i="15"/>
  <c r="W492" i="15"/>
  <c r="Z492" i="15"/>
  <c r="Y413" i="15"/>
  <c r="Z548" i="15"/>
  <c r="Y124" i="15"/>
  <c r="Y172" i="15"/>
  <c r="W557" i="15"/>
  <c r="Z205" i="15"/>
  <c r="Y161" i="15"/>
  <c r="X352" i="15"/>
  <c r="Z214" i="15"/>
  <c r="W214" i="15"/>
  <c r="V575" i="15"/>
  <c r="Y211" i="15"/>
  <c r="V211" i="15"/>
  <c r="Y529" i="15"/>
  <c r="Y537" i="15"/>
  <c r="W411" i="15"/>
  <c r="X372" i="15"/>
  <c r="Y365" i="15"/>
  <c r="V365" i="15"/>
  <c r="V128" i="15"/>
  <c r="Y551" i="15"/>
  <c r="Y234" i="15"/>
  <c r="X258" i="15"/>
  <c r="Z126" i="15"/>
  <c r="W582" i="15"/>
  <c r="Y582" i="15"/>
  <c r="Z593" i="15"/>
  <c r="Z147" i="15"/>
  <c r="V148" i="15"/>
  <c r="Z416" i="15"/>
  <c r="X533" i="15"/>
  <c r="V533" i="15"/>
  <c r="X333" i="15"/>
  <c r="X562" i="15"/>
  <c r="Y562" i="15"/>
  <c r="X568" i="15"/>
  <c r="X561" i="15"/>
  <c r="V561" i="15"/>
  <c r="Y185" i="15"/>
  <c r="V133" i="15"/>
  <c r="V209" i="15"/>
  <c r="Y134" i="15"/>
  <c r="V134" i="15"/>
  <c r="W197" i="15"/>
  <c r="X197" i="15"/>
  <c r="V420" i="15"/>
  <c r="Z109" i="15"/>
  <c r="Z373" i="15"/>
  <c r="V349" i="15"/>
  <c r="W168" i="15"/>
  <c r="X556" i="15"/>
  <c r="Y555" i="15"/>
  <c r="X399" i="15"/>
  <c r="Z350" i="15"/>
  <c r="V391" i="15"/>
  <c r="W131" i="15"/>
  <c r="Z572" i="15"/>
  <c r="W572" i="15"/>
  <c r="X129" i="15"/>
  <c r="W203" i="15"/>
  <c r="X381" i="15"/>
  <c r="Z546" i="15"/>
  <c r="X242" i="15"/>
  <c r="V189" i="15"/>
  <c r="W334" i="15"/>
  <c r="V544" i="15"/>
  <c r="W563" i="15"/>
  <c r="Z137" i="15"/>
  <c r="W137" i="15"/>
  <c r="V343" i="15"/>
  <c r="V566" i="15"/>
  <c r="X393" i="15"/>
  <c r="Z135" i="15"/>
  <c r="W134" i="15"/>
  <c r="V197" i="15"/>
  <c r="W420" i="15"/>
  <c r="X373" i="15"/>
  <c r="X168" i="15"/>
  <c r="V322" i="15"/>
  <c r="Y556" i="15"/>
  <c r="W556" i="15"/>
  <c r="Z555" i="15"/>
  <c r="Z399" i="15"/>
  <c r="W391" i="15"/>
  <c r="X391" i="15"/>
  <c r="V131" i="15"/>
  <c r="X572" i="15"/>
  <c r="V129" i="15"/>
  <c r="Y203" i="15"/>
  <c r="V203" i="15"/>
  <c r="Z381" i="15"/>
  <c r="W546" i="15"/>
  <c r="Y546" i="15"/>
  <c r="V242" i="15"/>
  <c r="W189" i="15"/>
  <c r="X189" i="15"/>
  <c r="V334" i="15"/>
  <c r="Y544" i="15"/>
  <c r="Z563" i="15"/>
  <c r="X563" i="15"/>
  <c r="Y137" i="15"/>
  <c r="W343" i="15"/>
  <c r="X343" i="15"/>
  <c r="W566" i="15"/>
  <c r="Z393" i="15"/>
  <c r="X135" i="15"/>
  <c r="Y135" i="15"/>
  <c r="V387" i="15"/>
  <c r="X398" i="15"/>
  <c r="X157" i="15"/>
  <c r="X165" i="15"/>
  <c r="Z349" i="15"/>
  <c r="W368" i="15"/>
  <c r="Y340" i="15"/>
  <c r="X210" i="15"/>
  <c r="Y535" i="15"/>
  <c r="Z565" i="15"/>
  <c r="W215" i="15"/>
  <c r="X282" i="15"/>
  <c r="V331" i="15"/>
  <c r="X588" i="15"/>
  <c r="W535" i="15"/>
  <c r="X535" i="15"/>
  <c r="Y394" i="15"/>
  <c r="X565" i="15"/>
  <c r="V565" i="15"/>
  <c r="Z215" i="15"/>
  <c r="V282" i="15"/>
  <c r="W282" i="15"/>
  <c r="Y331" i="15"/>
  <c r="Z588" i="15"/>
  <c r="V204" i="15"/>
  <c r="V298" i="15"/>
  <c r="Z535" i="15"/>
  <c r="Y565" i="15"/>
  <c r="Y215" i="15"/>
  <c r="V215" i="15"/>
  <c r="Z282" i="15"/>
  <c r="W331" i="15"/>
  <c r="X331" i="15"/>
  <c r="Y588" i="15"/>
  <c r="W588" i="15"/>
  <c r="Y417" i="15"/>
  <c r="X326" i="15"/>
  <c r="W574" i="15"/>
  <c r="X394" i="15"/>
  <c r="Y326" i="15"/>
  <c r="Y574" i="15"/>
  <c r="X180" i="15"/>
  <c r="W146" i="15"/>
  <c r="W423" i="15"/>
  <c r="Y164" i="15"/>
  <c r="Y329" i="15"/>
  <c r="Y379" i="15"/>
  <c r="W396" i="15"/>
  <c r="Y539" i="15"/>
  <c r="W166" i="15"/>
  <c r="X539" i="15"/>
  <c r="Y165" i="15"/>
  <c r="Z162" i="15"/>
  <c r="W577" i="15"/>
  <c r="X199" i="15"/>
  <c r="Z396" i="15"/>
  <c r="X173" i="15"/>
  <c r="Z348" i="15"/>
  <c r="W586" i="15"/>
  <c r="X314" i="15"/>
  <c r="W348" i="15"/>
  <c r="Y335" i="15"/>
  <c r="V587" i="15"/>
  <c r="Y586" i="15"/>
  <c r="Z528" i="15"/>
  <c r="X328" i="15"/>
  <c r="V534" i="15"/>
  <c r="Y314" i="15"/>
  <c r="Y595" i="15"/>
  <c r="W539" i="15"/>
  <c r="V368" i="15"/>
  <c r="V178" i="15"/>
  <c r="X120" i="15"/>
  <c r="Y320" i="15"/>
  <c r="Z120" i="15"/>
  <c r="W72" i="15"/>
  <c r="W120" i="15"/>
  <c r="X366" i="15"/>
  <c r="Z407" i="15"/>
  <c r="Y366" i="15"/>
  <c r="V145" i="15"/>
  <c r="V364" i="15"/>
  <c r="Z594" i="15"/>
  <c r="W152" i="15"/>
  <c r="X187" i="15"/>
  <c r="Z170" i="15"/>
  <c r="X204" i="15"/>
  <c r="Y204" i="15"/>
  <c r="Z210" i="15"/>
  <c r="W210" i="15"/>
  <c r="X298" i="15"/>
  <c r="Y298" i="15"/>
  <c r="Y170" i="15"/>
  <c r="V170" i="15"/>
  <c r="W394" i="15"/>
  <c r="Y421" i="15"/>
  <c r="W417" i="15"/>
  <c r="X417" i="15"/>
  <c r="Y142" i="15"/>
  <c r="W326" i="15"/>
  <c r="W187" i="15"/>
  <c r="Z574" i="15"/>
  <c r="W180" i="15"/>
  <c r="W204" i="15"/>
  <c r="V210" i="15"/>
  <c r="W298" i="15"/>
  <c r="X170" i="15"/>
  <c r="Z394" i="15"/>
  <c r="Z417" i="15"/>
  <c r="Z326" i="15"/>
  <c r="Z187" i="15"/>
  <c r="V574" i="15"/>
  <c r="Z180" i="15"/>
  <c r="Z204" i="15"/>
  <c r="Y210" i="15"/>
  <c r="Z321" i="15"/>
  <c r="Z298" i="15"/>
  <c r="W170" i="15"/>
  <c r="V394" i="15"/>
  <c r="V417" i="15"/>
  <c r="V326" i="15"/>
  <c r="Y187" i="15"/>
  <c r="V187" i="15"/>
  <c r="X574" i="15"/>
  <c r="V180" i="15"/>
  <c r="V348" i="15"/>
  <c r="X335" i="15"/>
  <c r="X536" i="15"/>
  <c r="X596" i="15"/>
  <c r="W199" i="15"/>
  <c r="X348" i="15"/>
  <c r="V335" i="15"/>
  <c r="W371" i="15"/>
  <c r="X371" i="15"/>
  <c r="Z587" i="15"/>
  <c r="X415" i="15"/>
  <c r="X403" i="15"/>
  <c r="Y536" i="15"/>
  <c r="W536" i="15"/>
  <c r="X586" i="15"/>
  <c r="Y596" i="15"/>
  <c r="Y199" i="15"/>
  <c r="V199" i="15"/>
  <c r="X581" i="15"/>
  <c r="V581" i="15"/>
  <c r="Z161" i="15"/>
  <c r="W161" i="15"/>
  <c r="V164" i="15"/>
  <c r="X357" i="15"/>
  <c r="Z367" i="15"/>
  <c r="W390" i="15"/>
  <c r="Z387" i="15"/>
  <c r="Z212" i="15"/>
  <c r="W347" i="15"/>
  <c r="X347" i="15"/>
  <c r="X396" i="15"/>
  <c r="Y528" i="15"/>
  <c r="Y398" i="15"/>
  <c r="Z234" i="15"/>
  <c r="Y328" i="15"/>
  <c r="X476" i="15"/>
  <c r="Y476" i="15"/>
  <c r="Y173" i="15"/>
  <c r="W174" i="15"/>
  <c r="Z534" i="15"/>
  <c r="Z383" i="15"/>
  <c r="V314" i="15"/>
  <c r="V595" i="15"/>
  <c r="Y587" i="15"/>
  <c r="W581" i="15"/>
  <c r="Z357" i="15"/>
  <c r="Y367" i="15"/>
  <c r="V390" i="15"/>
  <c r="Y387" i="15"/>
  <c r="X212" i="15"/>
  <c r="Y212" i="15"/>
  <c r="V347" i="15"/>
  <c r="V396" i="15"/>
  <c r="X528" i="15"/>
  <c r="W398" i="15"/>
  <c r="X234" i="15"/>
  <c r="Z328" i="15"/>
  <c r="W328" i="15"/>
  <c r="Z476" i="15"/>
  <c r="Z329" i="15"/>
  <c r="V173" i="15"/>
  <c r="W173" i="15"/>
  <c r="Y174" i="15"/>
  <c r="V174" i="15"/>
  <c r="X534" i="15"/>
  <c r="V542" i="15"/>
  <c r="X152" i="15"/>
  <c r="Y383" i="15"/>
  <c r="W314" i="15"/>
  <c r="X530" i="15"/>
  <c r="W595" i="15"/>
  <c r="W335" i="15"/>
  <c r="V371" i="15"/>
  <c r="Z415" i="15"/>
  <c r="Z403" i="15"/>
  <c r="Z586" i="15"/>
  <c r="Z423" i="15"/>
  <c r="W164" i="15"/>
  <c r="X164" i="15"/>
  <c r="Y348" i="15"/>
  <c r="Z335" i="15"/>
  <c r="Y371" i="15"/>
  <c r="W587" i="15"/>
  <c r="X587" i="15"/>
  <c r="Y415" i="15"/>
  <c r="V415" i="15"/>
  <c r="Y403" i="15"/>
  <c r="V403" i="15"/>
  <c r="V536" i="15"/>
  <c r="V586" i="15"/>
  <c r="Z596" i="15"/>
  <c r="W596" i="15"/>
  <c r="Z199" i="15"/>
  <c r="Z581" i="15"/>
  <c r="X161" i="15"/>
  <c r="Z164" i="15"/>
  <c r="Y357" i="15"/>
  <c r="V357" i="15"/>
  <c r="W367" i="15"/>
  <c r="X367" i="15"/>
  <c r="X390" i="15"/>
  <c r="Y390" i="15"/>
  <c r="W484" i="15"/>
  <c r="W387" i="15"/>
  <c r="X387" i="15"/>
  <c r="Y351" i="15"/>
  <c r="W212" i="15"/>
  <c r="Y347" i="15"/>
  <c r="Y396" i="15"/>
  <c r="V528" i="15"/>
  <c r="W528" i="15"/>
  <c r="Z398" i="15"/>
  <c r="V398" i="15"/>
  <c r="V234" i="15"/>
  <c r="W234" i="15"/>
  <c r="V328" i="15"/>
  <c r="V476" i="15"/>
  <c r="Y160" i="15"/>
  <c r="V329" i="15"/>
  <c r="Z173" i="15"/>
  <c r="X174" i="15"/>
  <c r="W534" i="15"/>
  <c r="Y534" i="15"/>
  <c r="W383" i="15"/>
  <c r="X383" i="15"/>
  <c r="Z314" i="15"/>
  <c r="Y530" i="15"/>
  <c r="Z595" i="15"/>
  <c r="X595" i="15"/>
  <c r="Z554" i="15"/>
  <c r="Z354" i="15"/>
  <c r="Y560" i="15"/>
  <c r="X330" i="15"/>
  <c r="W355" i="15"/>
  <c r="Y169" i="15"/>
  <c r="V130" i="15"/>
  <c r="X358" i="15"/>
  <c r="X402" i="15"/>
  <c r="W179" i="15"/>
  <c r="X355" i="15"/>
  <c r="Y361" i="15"/>
  <c r="Z527" i="15"/>
  <c r="W154" i="15"/>
  <c r="Z592" i="15"/>
  <c r="V370" i="15"/>
  <c r="Z342" i="15"/>
  <c r="W266" i="15"/>
  <c r="Z182" i="15"/>
  <c r="Y121" i="15"/>
  <c r="W531" i="15"/>
  <c r="Y218" i="15"/>
  <c r="Y117" i="15"/>
  <c r="X206" i="15"/>
  <c r="Y358" i="15"/>
  <c r="X208" i="15"/>
  <c r="Y306" i="15"/>
  <c r="X143" i="15"/>
  <c r="V361" i="15"/>
  <c r="W375" i="15"/>
  <c r="Y324" i="15"/>
  <c r="W570" i="15"/>
  <c r="Y369" i="15"/>
  <c r="Y573" i="15"/>
  <c r="X527" i="15"/>
  <c r="W159" i="15"/>
  <c r="Z452" i="15"/>
  <c r="X598" i="15"/>
  <c r="W182" i="15"/>
  <c r="W119" i="15"/>
  <c r="V117" i="15"/>
  <c r="W377" i="15"/>
  <c r="V388" i="15"/>
  <c r="Y414" i="15"/>
  <c r="Z207" i="15"/>
  <c r="Y208" i="15"/>
  <c r="Y143" i="15"/>
  <c r="X580" i="15"/>
  <c r="X375" i="15"/>
  <c r="Y570" i="15"/>
  <c r="V369" i="15"/>
  <c r="V362" i="15"/>
  <c r="V538" i="15"/>
  <c r="X119" i="15"/>
  <c r="Y130" i="15"/>
  <c r="Z583" i="15"/>
  <c r="Z176" i="15"/>
  <c r="W410" i="15"/>
  <c r="V590" i="15"/>
  <c r="V564" i="15"/>
  <c r="W580" i="15"/>
  <c r="Z355" i="15"/>
  <c r="V554" i="15"/>
  <c r="X361" i="15"/>
  <c r="Z375" i="15"/>
  <c r="X576" i="15"/>
  <c r="V354" i="15"/>
  <c r="X570" i="15"/>
  <c r="X169" i="15"/>
  <c r="X369" i="15"/>
  <c r="W573" i="15"/>
  <c r="V402" i="15"/>
  <c r="W402" i="15"/>
  <c r="V527" i="15"/>
  <c r="X392" i="15"/>
  <c r="Y330" i="15"/>
  <c r="Z154" i="15"/>
  <c r="X408" i="15"/>
  <c r="V592" i="15"/>
  <c r="W592" i="15"/>
  <c r="Y389" i="15"/>
  <c r="X370" i="15"/>
  <c r="Y370" i="15"/>
  <c r="V452" i="15"/>
  <c r="Z598" i="15"/>
  <c r="V342" i="15"/>
  <c r="Z155" i="15"/>
  <c r="V182" i="15"/>
  <c r="Z319" i="15"/>
  <c r="Z119" i="15"/>
  <c r="X130" i="15"/>
  <c r="V121" i="15"/>
  <c r="W560" i="15"/>
  <c r="Y419" i="15"/>
  <c r="X117" i="15"/>
  <c r="Z179" i="15"/>
  <c r="Z377" i="15"/>
  <c r="Y388" i="15"/>
  <c r="W414" i="15"/>
  <c r="Z579" i="15"/>
  <c r="W358" i="15"/>
  <c r="Y207" i="15"/>
  <c r="V207" i="15"/>
  <c r="X590" i="15"/>
  <c r="W208" i="15"/>
  <c r="Z146" i="15"/>
  <c r="W143" i="15"/>
  <c r="X202" i="15"/>
  <c r="W564" i="15"/>
  <c r="W338" i="15"/>
  <c r="V355" i="15"/>
  <c r="X554" i="15"/>
  <c r="W361" i="15"/>
  <c r="V375" i="15"/>
  <c r="X354" i="15"/>
  <c r="Y354" i="15"/>
  <c r="Z570" i="15"/>
  <c r="Z169" i="15"/>
  <c r="W169" i="15"/>
  <c r="W369" i="15"/>
  <c r="Z573" i="15"/>
  <c r="Z402" i="15"/>
  <c r="W363" i="15"/>
  <c r="Y527" i="15"/>
  <c r="Y154" i="15"/>
  <c r="V154" i="15"/>
  <c r="Y408" i="15"/>
  <c r="Z571" i="15"/>
  <c r="Y592" i="15"/>
  <c r="V389" i="15"/>
  <c r="V400" i="15"/>
  <c r="W370" i="15"/>
  <c r="X452" i="15"/>
  <c r="Y452" i="15"/>
  <c r="V598" i="15"/>
  <c r="X342" i="15"/>
  <c r="Y342" i="15"/>
  <c r="Y182" i="15"/>
  <c r="Y319" i="15"/>
  <c r="V119" i="15"/>
  <c r="W130" i="15"/>
  <c r="Z428" i="15"/>
  <c r="Y250" i="15"/>
  <c r="V419" i="15"/>
  <c r="W117" i="15"/>
  <c r="Y179" i="15"/>
  <c r="V179" i="15"/>
  <c r="Y377" i="15"/>
  <c r="V377" i="15"/>
  <c r="X388" i="15"/>
  <c r="W216" i="15"/>
  <c r="W579" i="15"/>
  <c r="W151" i="15"/>
  <c r="V194" i="15"/>
  <c r="V543" i="15"/>
  <c r="Z358" i="15"/>
  <c r="X207" i="15"/>
  <c r="W590" i="15"/>
  <c r="Y590" i="15"/>
  <c r="Z208" i="15"/>
  <c r="Y146" i="15"/>
  <c r="V146" i="15"/>
  <c r="Z143" i="15"/>
  <c r="X532" i="15"/>
  <c r="V580" i="15"/>
  <c r="V338" i="15"/>
  <c r="Y355" i="15"/>
  <c r="W554" i="15"/>
  <c r="Y554" i="15"/>
  <c r="Z361" i="15"/>
  <c r="Y375" i="15"/>
  <c r="W354" i="15"/>
  <c r="V570" i="15"/>
  <c r="Z167" i="15"/>
  <c r="V169" i="15"/>
  <c r="Z369" i="15"/>
  <c r="X573" i="15"/>
  <c r="V573" i="15"/>
  <c r="Y402" i="15"/>
  <c r="X363" i="15"/>
  <c r="W527" i="15"/>
  <c r="W346" i="15"/>
  <c r="X154" i="15"/>
  <c r="X592" i="15"/>
  <c r="Z171" i="15"/>
  <c r="Z370" i="15"/>
  <c r="W452" i="15"/>
  <c r="W362" i="15"/>
  <c r="W598" i="15"/>
  <c r="Y598" i="15"/>
  <c r="W342" i="15"/>
  <c r="V266" i="15"/>
  <c r="X182" i="15"/>
  <c r="Y344" i="15"/>
  <c r="W158" i="15"/>
  <c r="Y119" i="15"/>
  <c r="Z130" i="15"/>
  <c r="V323" i="15"/>
  <c r="Z117" i="15"/>
  <c r="X179" i="15"/>
  <c r="Z436" i="15"/>
  <c r="Z127" i="15"/>
  <c r="X377" i="15"/>
  <c r="X332" i="15"/>
  <c r="Z388" i="15"/>
  <c r="W388" i="15"/>
  <c r="Z414" i="15"/>
  <c r="Z410" i="15"/>
  <c r="X579" i="15"/>
  <c r="V151" i="15"/>
  <c r="V358" i="15"/>
  <c r="W207" i="15"/>
  <c r="Z590" i="15"/>
  <c r="V208" i="15"/>
  <c r="X146" i="15"/>
  <c r="X306" i="15"/>
  <c r="V143" i="15"/>
  <c r="X138" i="15"/>
  <c r="W341" i="15"/>
  <c r="X541" i="15"/>
  <c r="Y321" i="15"/>
  <c r="V321" i="15"/>
  <c r="W421" i="15"/>
  <c r="X421" i="15"/>
  <c r="W540" i="15"/>
  <c r="X321" i="15"/>
  <c r="X213" i="15"/>
  <c r="Y195" i="15"/>
  <c r="Z421" i="15"/>
  <c r="Z468" i="15"/>
  <c r="Z380" i="15"/>
  <c r="W321" i="15"/>
  <c r="Z345" i="15"/>
  <c r="V421" i="15"/>
  <c r="V195" i="15"/>
  <c r="V142" i="15"/>
  <c r="X404" i="15"/>
  <c r="Z136" i="15"/>
  <c r="W380" i="15"/>
  <c r="X226" i="15"/>
  <c r="V384" i="15"/>
  <c r="V177" i="15"/>
  <c r="Y404" i="15"/>
  <c r="Y325" i="15"/>
  <c r="Y422" i="15"/>
  <c r="W213" i="15"/>
  <c r="V550" i="15"/>
  <c r="W384" i="15"/>
  <c r="Y540" i="15"/>
  <c r="Y144" i="15"/>
  <c r="Y132" i="15"/>
  <c r="V325" i="15"/>
  <c r="Z115" i="15"/>
  <c r="X423" i="15"/>
  <c r="X484" i="15"/>
  <c r="Y484" i="15"/>
  <c r="V351" i="15"/>
  <c r="V160" i="15"/>
  <c r="W329" i="15"/>
  <c r="Z542" i="15"/>
  <c r="Y152" i="15"/>
  <c r="V530" i="15"/>
  <c r="V379" i="15"/>
  <c r="Z484" i="15"/>
  <c r="W351" i="15"/>
  <c r="X351" i="15"/>
  <c r="W160" i="15"/>
  <c r="X160" i="15"/>
  <c r="X542" i="15"/>
  <c r="Y542" i="15"/>
  <c r="Z152" i="15"/>
  <c r="W530" i="15"/>
  <c r="W379" i="15"/>
  <c r="X379" i="15"/>
  <c r="Y423" i="15"/>
  <c r="V423" i="15"/>
  <c r="V484" i="15"/>
  <c r="Z351" i="15"/>
  <c r="Z160" i="15"/>
  <c r="X329" i="15"/>
  <c r="W542" i="15"/>
  <c r="V152" i="15"/>
  <c r="Z530" i="15"/>
  <c r="Z379" i="15"/>
  <c r="Y345" i="15"/>
  <c r="V345" i="15"/>
  <c r="Z213" i="15"/>
  <c r="X195" i="15"/>
  <c r="X550" i="15"/>
  <c r="Z384" i="15"/>
  <c r="Z540" i="15"/>
  <c r="X177" i="15"/>
  <c r="V468" i="15"/>
  <c r="X142" i="15"/>
  <c r="W404" i="15"/>
  <c r="W144" i="15"/>
  <c r="X144" i="15"/>
  <c r="W132" i="15"/>
  <c r="X132" i="15"/>
  <c r="V136" i="15"/>
  <c r="V380" i="15"/>
  <c r="X325" i="15"/>
  <c r="V115" i="15"/>
  <c r="Z226" i="15"/>
  <c r="W226" i="15"/>
  <c r="X422" i="15"/>
  <c r="X345" i="15"/>
  <c r="V213" i="15"/>
  <c r="W195" i="15"/>
  <c r="W550" i="15"/>
  <c r="Y550" i="15"/>
  <c r="Y384" i="15"/>
  <c r="X540" i="15"/>
  <c r="Z177" i="15"/>
  <c r="W177" i="15"/>
  <c r="X468" i="15"/>
  <c r="Y468" i="15"/>
  <c r="W142" i="15"/>
  <c r="Z404" i="15"/>
  <c r="Z144" i="15"/>
  <c r="Z132" i="15"/>
  <c r="Y136" i="15"/>
  <c r="Y380" i="15"/>
  <c r="W325" i="15"/>
  <c r="Y115" i="15"/>
  <c r="V226" i="15"/>
  <c r="V422" i="15"/>
  <c r="W422" i="15"/>
  <c r="W345" i="15"/>
  <c r="Y213" i="15"/>
  <c r="Z195" i="15"/>
  <c r="Z550" i="15"/>
  <c r="X384" i="15"/>
  <c r="V540" i="15"/>
  <c r="Y177" i="15"/>
  <c r="W468" i="15"/>
  <c r="Z142" i="15"/>
  <c r="V404" i="15"/>
  <c r="V144" i="15"/>
  <c r="V132" i="15"/>
  <c r="W136" i="15"/>
  <c r="X136" i="15"/>
  <c r="X380" i="15"/>
  <c r="Z325" i="15"/>
  <c r="W115" i="15"/>
  <c r="X115" i="15"/>
  <c r="Y226" i="15"/>
  <c r="Z422" i="15"/>
  <c r="W109" i="15"/>
  <c r="V539" i="15"/>
  <c r="Y120" i="15"/>
  <c r="V320" i="15"/>
  <c r="W320" i="15"/>
  <c r="V165" i="15"/>
  <c r="W349" i="15"/>
  <c r="V168" i="15"/>
  <c r="Y368" i="15"/>
  <c r="Z340" i="15"/>
  <c r="W340" i="15"/>
  <c r="W322" i="15"/>
  <c r="Z366" i="15"/>
  <c r="V72" i="15"/>
  <c r="X364" i="15"/>
  <c r="W350" i="15"/>
  <c r="X178" i="15"/>
  <c r="Z327" i="15"/>
  <c r="X145" i="15"/>
  <c r="W460" i="15"/>
  <c r="Y166" i="15"/>
  <c r="V166" i="15"/>
  <c r="X407" i="15"/>
  <c r="W123" i="15"/>
  <c r="X123" i="15"/>
  <c r="X162" i="15"/>
  <c r="X594" i="15"/>
  <c r="Y594" i="15"/>
  <c r="Z157" i="15"/>
  <c r="Y577" i="15"/>
  <c r="V577" i="15"/>
  <c r="Z156" i="15"/>
  <c r="Z320" i="15"/>
  <c r="X368" i="15"/>
  <c r="V340" i="15"/>
  <c r="V366" i="15"/>
  <c r="X72" i="15"/>
  <c r="Y72" i="15"/>
  <c r="Z364" i="15"/>
  <c r="W364" i="15"/>
  <c r="Z178" i="15"/>
  <c r="W178" i="15"/>
  <c r="V327" i="15"/>
  <c r="Z145" i="15"/>
  <c r="W145" i="15"/>
  <c r="Z460" i="15"/>
  <c r="X166" i="15"/>
  <c r="W407" i="15"/>
  <c r="Z123" i="15"/>
  <c r="W162" i="15"/>
  <c r="W594" i="15"/>
  <c r="Y157" i="15"/>
  <c r="X577" i="15"/>
  <c r="V156" i="15"/>
  <c r="X109" i="15"/>
  <c r="Z539" i="15"/>
  <c r="V120" i="15"/>
  <c r="X320" i="15"/>
  <c r="Z165" i="15"/>
  <c r="W165" i="15"/>
  <c r="X349" i="15"/>
  <c r="Z168" i="15"/>
  <c r="Z368" i="15"/>
  <c r="X340" i="15"/>
  <c r="X322" i="15"/>
  <c r="Y322" i="15"/>
  <c r="W366" i="15"/>
  <c r="Z72" i="15"/>
  <c r="Y364" i="15"/>
  <c r="X350" i="15"/>
  <c r="Y350" i="15"/>
  <c r="Y178" i="15"/>
  <c r="W327" i="15"/>
  <c r="X327" i="15"/>
  <c r="Y145" i="15"/>
  <c r="X460" i="15"/>
  <c r="Y460" i="15"/>
  <c r="Z166" i="15"/>
  <c r="Y407" i="15"/>
  <c r="V407" i="15"/>
  <c r="Y123" i="15"/>
  <c r="Y162" i="15"/>
  <c r="V162" i="15"/>
  <c r="V594" i="15"/>
  <c r="V157" i="15"/>
  <c r="W157" i="15"/>
  <c r="Z577" i="15"/>
  <c r="W156" i="15"/>
  <c r="X156" i="15"/>
  <c r="Y580" i="15"/>
  <c r="X338" i="15"/>
  <c r="Y338" i="15"/>
  <c r="Z576" i="15"/>
  <c r="X324" i="15"/>
  <c r="V167" i="15"/>
  <c r="Z363" i="15"/>
  <c r="Z346" i="15"/>
  <c r="Z392" i="15"/>
  <c r="W392" i="15"/>
  <c r="W330" i="15"/>
  <c r="W408" i="15"/>
  <c r="V571" i="15"/>
  <c r="X389" i="15"/>
  <c r="Z159" i="15"/>
  <c r="V171" i="15"/>
  <c r="X400" i="15"/>
  <c r="Y400" i="15"/>
  <c r="X362" i="15"/>
  <c r="Y362" i="15"/>
  <c r="W538" i="15"/>
  <c r="Y538" i="15"/>
  <c r="V155" i="15"/>
  <c r="Z266" i="15"/>
  <c r="W319" i="15"/>
  <c r="X319" i="15"/>
  <c r="X344" i="15"/>
  <c r="Z158" i="15"/>
  <c r="Y323" i="15"/>
  <c r="V428" i="15"/>
  <c r="X250" i="15"/>
  <c r="X121" i="15"/>
  <c r="Z560" i="15"/>
  <c r="V583" i="15"/>
  <c r="X419" i="15"/>
  <c r="Y531" i="15"/>
  <c r="X218" i="15"/>
  <c r="V436" i="15"/>
  <c r="V127" i="15"/>
  <c r="Z332" i="15"/>
  <c r="W332" i="15"/>
  <c r="V176" i="15"/>
  <c r="X414" i="15"/>
  <c r="Z206" i="15"/>
  <c r="W206" i="15"/>
  <c r="Z216" i="15"/>
  <c r="V410" i="15"/>
  <c r="V579" i="15"/>
  <c r="Z151" i="15"/>
  <c r="Y194" i="15"/>
  <c r="W543" i="15"/>
  <c r="W306" i="15"/>
  <c r="V202" i="15"/>
  <c r="W202" i="15"/>
  <c r="V532" i="15"/>
  <c r="W138" i="15"/>
  <c r="Y564" i="15"/>
  <c r="Z341" i="15"/>
  <c r="W541" i="15"/>
  <c r="W576" i="15"/>
  <c r="Z324" i="15"/>
  <c r="X167" i="15"/>
  <c r="Y167" i="15"/>
  <c r="V363" i="15"/>
  <c r="V346" i="15"/>
  <c r="V392" i="15"/>
  <c r="Z330" i="15"/>
  <c r="Z408" i="15"/>
  <c r="Y571" i="15"/>
  <c r="W389" i="15"/>
  <c r="V159" i="15"/>
  <c r="X171" i="15"/>
  <c r="Y171" i="15"/>
  <c r="W400" i="15"/>
  <c r="X538" i="15"/>
  <c r="X155" i="15"/>
  <c r="Y155" i="15"/>
  <c r="Y266" i="15"/>
  <c r="Z344" i="15"/>
  <c r="W344" i="15"/>
  <c r="Y158" i="15"/>
  <c r="V158" i="15"/>
  <c r="W323" i="15"/>
  <c r="X323" i="15"/>
  <c r="X428" i="15"/>
  <c r="Y428" i="15"/>
  <c r="V250" i="15"/>
  <c r="W250" i="15"/>
  <c r="W121" i="15"/>
  <c r="X560" i="15"/>
  <c r="Y583" i="15"/>
  <c r="W419" i="15"/>
  <c r="Z531" i="15"/>
  <c r="X531" i="15"/>
  <c r="V218" i="15"/>
  <c r="W218" i="15"/>
  <c r="X436" i="15"/>
  <c r="Y436" i="15"/>
  <c r="X127" i="15"/>
  <c r="Y127" i="15"/>
  <c r="V332" i="15"/>
  <c r="Y176" i="15"/>
  <c r="V206" i="15"/>
  <c r="V216" i="15"/>
  <c r="Y410" i="15"/>
  <c r="X194" i="15"/>
  <c r="Y543" i="15"/>
  <c r="Z306" i="15"/>
  <c r="Z202" i="15"/>
  <c r="Z532" i="15"/>
  <c r="W532" i="15"/>
  <c r="Z138" i="15"/>
  <c r="X564" i="15"/>
  <c r="Y341" i="15"/>
  <c r="V341" i="15"/>
  <c r="Y541" i="15"/>
  <c r="Y576" i="15"/>
  <c r="W324" i="15"/>
  <c r="Z580" i="15"/>
  <c r="Z338" i="15"/>
  <c r="V576" i="15"/>
  <c r="V324" i="15"/>
  <c r="W167" i="15"/>
  <c r="Y363" i="15"/>
  <c r="X346" i="15"/>
  <c r="Y346" i="15"/>
  <c r="Y392" i="15"/>
  <c r="V330" i="15"/>
  <c r="V408" i="15"/>
  <c r="W571" i="15"/>
  <c r="X571" i="15"/>
  <c r="Z389" i="15"/>
  <c r="X159" i="15"/>
  <c r="Y159" i="15"/>
  <c r="W171" i="15"/>
  <c r="Z400" i="15"/>
  <c r="Z362" i="15"/>
  <c r="Z538" i="15"/>
  <c r="W155" i="15"/>
  <c r="X266" i="15"/>
  <c r="V319" i="15"/>
  <c r="V344" i="15"/>
  <c r="X158" i="15"/>
  <c r="Z323" i="15"/>
  <c r="W428" i="15"/>
  <c r="Z250" i="15"/>
  <c r="Z121" i="15"/>
  <c r="V560" i="15"/>
  <c r="W583" i="15"/>
  <c r="X583" i="15"/>
  <c r="Z419" i="15"/>
  <c r="V531" i="15"/>
  <c r="Z218" i="15"/>
  <c r="W436" i="15"/>
  <c r="W127" i="15"/>
  <c r="Y332" i="15"/>
  <c r="W176" i="15"/>
  <c r="X176" i="15"/>
  <c r="V414" i="15"/>
  <c r="Y206" i="15"/>
  <c r="X216" i="15"/>
  <c r="Y216" i="15"/>
  <c r="X410" i="15"/>
  <c r="Y579" i="15"/>
  <c r="X151" i="15"/>
  <c r="Y151" i="15"/>
  <c r="Z194" i="15"/>
  <c r="W194" i="15"/>
  <c r="Z543" i="15"/>
  <c r="X543" i="15"/>
  <c r="V306" i="15"/>
  <c r="Y202" i="15"/>
  <c r="Y532" i="15"/>
  <c r="Y138" i="15"/>
  <c r="V138" i="15"/>
  <c r="Z564" i="15"/>
  <c r="X341" i="15"/>
  <c r="Z541" i="15"/>
  <c r="X87" i="15"/>
  <c r="Y87" i="15"/>
  <c r="V87" i="15"/>
  <c r="Z87" i="15"/>
  <c r="W87" i="15"/>
  <c r="W104" i="15"/>
  <c r="X104" i="15"/>
  <c r="Y104" i="15"/>
  <c r="V104" i="15"/>
  <c r="Z104" i="15"/>
  <c r="Y236" i="15"/>
  <c r="V236" i="15"/>
  <c r="Z236" i="15"/>
  <c r="W236" i="15"/>
  <c r="X236" i="15"/>
  <c r="W278" i="15"/>
  <c r="X278" i="15"/>
  <c r="Y278" i="15"/>
  <c r="V278" i="15"/>
  <c r="Z278" i="15"/>
  <c r="V271" i="15"/>
  <c r="Z271" i="15"/>
  <c r="W271" i="15"/>
  <c r="X271" i="15"/>
  <c r="Y271" i="15"/>
  <c r="Y90" i="15"/>
  <c r="V90" i="15"/>
  <c r="Z90" i="15"/>
  <c r="W90" i="15"/>
  <c r="X90" i="15"/>
  <c r="Y268" i="15"/>
  <c r="V268" i="15"/>
  <c r="Z268" i="15"/>
  <c r="W268" i="15"/>
  <c r="X268" i="15"/>
  <c r="V15" i="15"/>
  <c r="Z15" i="15"/>
  <c r="W15" i="15"/>
  <c r="X15" i="15"/>
  <c r="Y15" i="15"/>
  <c r="X469" i="15"/>
  <c r="Y469" i="15"/>
  <c r="V469" i="15"/>
  <c r="Z469" i="15"/>
  <c r="W469" i="15"/>
  <c r="X457" i="15"/>
  <c r="Y457" i="15"/>
  <c r="V457" i="15"/>
  <c r="Z457" i="15"/>
  <c r="W457" i="15"/>
  <c r="V239" i="15"/>
  <c r="Z239" i="15"/>
  <c r="W239" i="15"/>
  <c r="X239" i="15"/>
  <c r="Y239" i="15"/>
  <c r="W458" i="15"/>
  <c r="X458" i="15"/>
  <c r="Y458" i="15"/>
  <c r="V458" i="15"/>
  <c r="Z458" i="15"/>
  <c r="V235" i="15"/>
  <c r="Z235" i="15"/>
  <c r="W235" i="15"/>
  <c r="X235" i="15"/>
  <c r="Y235" i="15"/>
  <c r="W74" i="15"/>
  <c r="X74" i="15"/>
  <c r="Y74" i="15"/>
  <c r="Z74" i="15"/>
  <c r="V74" i="15"/>
  <c r="Y220" i="15"/>
  <c r="V220" i="15"/>
  <c r="Z220" i="15"/>
  <c r="W220" i="15"/>
  <c r="X220" i="15"/>
  <c r="W512" i="15"/>
  <c r="V512" i="15"/>
  <c r="X512" i="15"/>
  <c r="Y512" i="15"/>
  <c r="Z512" i="15"/>
  <c r="V227" i="15"/>
  <c r="Z227" i="15"/>
  <c r="W227" i="15"/>
  <c r="X227" i="15"/>
  <c r="Y227" i="15"/>
  <c r="X103" i="15"/>
  <c r="Y103" i="15"/>
  <c r="V103" i="15"/>
  <c r="Z103" i="15"/>
  <c r="W103" i="15"/>
  <c r="W18" i="15"/>
  <c r="X18" i="15"/>
  <c r="Y18" i="15"/>
  <c r="V18" i="15"/>
  <c r="Z18" i="15"/>
  <c r="V105" i="15"/>
  <c r="Z105" i="15"/>
  <c r="W105" i="15"/>
  <c r="X105" i="15"/>
  <c r="Y105" i="15"/>
  <c r="V521" i="15"/>
  <c r="Z521" i="15"/>
  <c r="Y521" i="15"/>
  <c r="W521" i="15"/>
  <c r="X521" i="15"/>
  <c r="V7" i="15"/>
  <c r="Z7" i="15"/>
  <c r="W7" i="15"/>
  <c r="X7" i="15"/>
  <c r="Y7" i="15"/>
  <c r="W70" i="15"/>
  <c r="X70" i="15"/>
  <c r="Y70" i="15"/>
  <c r="V70" i="15"/>
  <c r="Z70" i="15"/>
  <c r="X83" i="15"/>
  <c r="Y83" i="15"/>
  <c r="V83" i="15"/>
  <c r="Z83" i="15"/>
  <c r="W83" i="15"/>
  <c r="Y8" i="15"/>
  <c r="V8" i="15"/>
  <c r="Z8" i="15"/>
  <c r="W8" i="15"/>
  <c r="X8" i="15"/>
  <c r="Y502" i="15"/>
  <c r="X502" i="15"/>
  <c r="V502" i="15"/>
  <c r="Z502" i="15"/>
  <c r="W502" i="15"/>
  <c r="Y240" i="15"/>
  <c r="V240" i="15"/>
  <c r="Z240" i="15"/>
  <c r="W240" i="15"/>
  <c r="X240" i="15"/>
  <c r="W316" i="15"/>
  <c r="X316" i="15"/>
  <c r="Y316" i="15"/>
  <c r="V316" i="15"/>
  <c r="Z316" i="15"/>
  <c r="V505" i="15"/>
  <c r="Z505" i="15"/>
  <c r="Y505" i="15"/>
  <c r="W505" i="15"/>
  <c r="X505" i="15"/>
  <c r="Y52" i="15"/>
  <c r="V52" i="15"/>
  <c r="Z52" i="15"/>
  <c r="W52" i="15"/>
  <c r="X52" i="15"/>
  <c r="Y40" i="15"/>
  <c r="V40" i="15"/>
  <c r="Z40" i="15"/>
  <c r="W40" i="15"/>
  <c r="X40" i="15"/>
  <c r="V43" i="15"/>
  <c r="Z43" i="15"/>
  <c r="W43" i="15"/>
  <c r="X43" i="15"/>
  <c r="Y43" i="15"/>
  <c r="W42" i="15"/>
  <c r="X42" i="15"/>
  <c r="Y42" i="15"/>
  <c r="Z42" i="15"/>
  <c r="V42" i="15"/>
  <c r="V317" i="15"/>
  <c r="Z317" i="15"/>
  <c r="W317" i="15"/>
  <c r="X317" i="15"/>
  <c r="Y317" i="15"/>
  <c r="V309" i="15"/>
  <c r="Z309" i="15"/>
  <c r="W309" i="15"/>
  <c r="X309" i="15"/>
  <c r="Y309" i="15"/>
  <c r="V223" i="15"/>
  <c r="Z223" i="15"/>
  <c r="W223" i="15"/>
  <c r="X223" i="15"/>
  <c r="Y223" i="15"/>
  <c r="W446" i="15"/>
  <c r="X446" i="15"/>
  <c r="Y446" i="15"/>
  <c r="V446" i="15"/>
  <c r="Z446" i="15"/>
  <c r="V259" i="15"/>
  <c r="Z259" i="15"/>
  <c r="W259" i="15"/>
  <c r="X259" i="15"/>
  <c r="Y259" i="15"/>
  <c r="W520" i="15"/>
  <c r="X520" i="15"/>
  <c r="V520" i="15"/>
  <c r="Y520" i="15"/>
  <c r="Z520" i="15"/>
  <c r="X69" i="15"/>
  <c r="Y69" i="15"/>
  <c r="V69" i="15"/>
  <c r="Z69" i="15"/>
  <c r="W69" i="15"/>
  <c r="Y522" i="15"/>
  <c r="V522" i="15"/>
  <c r="Z522" i="15"/>
  <c r="X522" i="15"/>
  <c r="W522" i="15"/>
  <c r="Y318" i="15"/>
  <c r="V318" i="15"/>
  <c r="Z318" i="15"/>
  <c r="W318" i="15"/>
  <c r="X318" i="15"/>
  <c r="V63" i="15"/>
  <c r="Z63" i="15"/>
  <c r="W63" i="15"/>
  <c r="X63" i="15"/>
  <c r="Y63" i="15"/>
  <c r="Y292" i="15"/>
  <c r="V292" i="15"/>
  <c r="Z292" i="15"/>
  <c r="W292" i="15"/>
  <c r="X292" i="15"/>
  <c r="Y106" i="15"/>
  <c r="V106" i="15"/>
  <c r="Z106" i="15"/>
  <c r="W106" i="15"/>
  <c r="X106" i="15"/>
  <c r="W100" i="15"/>
  <c r="X100" i="15"/>
  <c r="Y100" i="15"/>
  <c r="V100" i="15"/>
  <c r="Z100" i="15"/>
  <c r="X17" i="15"/>
  <c r="Y17" i="15"/>
  <c r="V17" i="15"/>
  <c r="Z17" i="15"/>
  <c r="W17" i="15"/>
  <c r="Y480" i="15"/>
  <c r="V480" i="15"/>
  <c r="Z480" i="15"/>
  <c r="W480" i="15"/>
  <c r="X480" i="15"/>
  <c r="V297" i="15"/>
  <c r="Z297" i="15"/>
  <c r="W297" i="15"/>
  <c r="X297" i="15"/>
  <c r="Y297" i="15"/>
  <c r="Y244" i="15"/>
  <c r="V244" i="15"/>
  <c r="Z244" i="15"/>
  <c r="W244" i="15"/>
  <c r="X244" i="15"/>
  <c r="X253" i="15"/>
  <c r="Y253" i="15"/>
  <c r="V253" i="15"/>
  <c r="Z253" i="15"/>
  <c r="W253" i="15"/>
  <c r="Y280" i="15"/>
  <c r="V280" i="15"/>
  <c r="Z280" i="15"/>
  <c r="W280" i="15"/>
  <c r="X280" i="15"/>
  <c r="X523" i="15"/>
  <c r="W523" i="15"/>
  <c r="Y523" i="15"/>
  <c r="V523" i="15"/>
  <c r="Z523" i="15"/>
  <c r="X425" i="15"/>
  <c r="Y425" i="15"/>
  <c r="V425" i="15"/>
  <c r="Z425" i="15"/>
  <c r="W425" i="15"/>
  <c r="X111" i="15"/>
  <c r="Y111" i="15"/>
  <c r="V111" i="15"/>
  <c r="Z111" i="15"/>
  <c r="W111" i="15"/>
  <c r="X503" i="15"/>
  <c r="Y503" i="15"/>
  <c r="V503" i="15"/>
  <c r="Z503" i="15"/>
  <c r="W503" i="15"/>
  <c r="W438" i="15"/>
  <c r="X438" i="15"/>
  <c r="Y438" i="15"/>
  <c r="Z438" i="15"/>
  <c r="V438" i="15"/>
  <c r="X61" i="15"/>
  <c r="Y61" i="15"/>
  <c r="V61" i="15"/>
  <c r="Z61" i="15"/>
  <c r="W61" i="15"/>
  <c r="V279" i="15"/>
  <c r="Z279" i="15"/>
  <c r="W279" i="15"/>
  <c r="X279" i="15"/>
  <c r="Y279" i="15"/>
  <c r="V475" i="15"/>
  <c r="Z475" i="15"/>
  <c r="W475" i="15"/>
  <c r="X475" i="15"/>
  <c r="Y475" i="15"/>
  <c r="V491" i="15"/>
  <c r="Z491" i="15"/>
  <c r="W491" i="15"/>
  <c r="X491" i="15"/>
  <c r="Y491" i="15"/>
  <c r="X37" i="15"/>
  <c r="Y37" i="15"/>
  <c r="V37" i="15"/>
  <c r="Z37" i="15"/>
  <c r="W37" i="15"/>
  <c r="Y56" i="15"/>
  <c r="V56" i="15"/>
  <c r="Z56" i="15"/>
  <c r="W56" i="15"/>
  <c r="X56" i="15"/>
  <c r="Y506" i="15"/>
  <c r="V506" i="15"/>
  <c r="Z506" i="15"/>
  <c r="W506" i="15"/>
  <c r="X506" i="15"/>
  <c r="X13" i="15"/>
  <c r="Y13" i="15"/>
  <c r="V13" i="15"/>
  <c r="Z13" i="15"/>
  <c r="W13" i="15"/>
  <c r="Y224" i="15"/>
  <c r="V224" i="15"/>
  <c r="Z224" i="15"/>
  <c r="W224" i="15"/>
  <c r="X224" i="15"/>
  <c r="W508" i="15"/>
  <c r="X508" i="15"/>
  <c r="Z508" i="15"/>
  <c r="Y508" i="15"/>
  <c r="V508" i="15"/>
  <c r="W80" i="15"/>
  <c r="X80" i="15"/>
  <c r="Y80" i="15"/>
  <c r="Z80" i="15"/>
  <c r="V80" i="15"/>
  <c r="X303" i="15"/>
  <c r="Y303" i="15"/>
  <c r="V303" i="15"/>
  <c r="Z303" i="15"/>
  <c r="W303" i="15"/>
  <c r="W108" i="15"/>
  <c r="X108" i="15"/>
  <c r="Y108" i="15"/>
  <c r="V108" i="15"/>
  <c r="Z108" i="15"/>
  <c r="W312" i="15"/>
  <c r="X312" i="15"/>
  <c r="Y312" i="15"/>
  <c r="V312" i="15"/>
  <c r="Z312" i="15"/>
  <c r="Y64" i="15"/>
  <c r="V64" i="15"/>
  <c r="Z64" i="15"/>
  <c r="W64" i="15"/>
  <c r="X64" i="15"/>
  <c r="V501" i="15"/>
  <c r="Z501" i="15"/>
  <c r="W501" i="15"/>
  <c r="X501" i="15"/>
  <c r="Y501" i="15"/>
  <c r="Y248" i="15"/>
  <c r="V248" i="15"/>
  <c r="Z248" i="15"/>
  <c r="W248" i="15"/>
  <c r="X248" i="15"/>
  <c r="X53" i="15"/>
  <c r="Y53" i="15"/>
  <c r="V53" i="15"/>
  <c r="Z53" i="15"/>
  <c r="W53" i="15"/>
  <c r="V59" i="15"/>
  <c r="Z59" i="15"/>
  <c r="W59" i="15"/>
  <c r="X59" i="15"/>
  <c r="Y59" i="15"/>
  <c r="Y110" i="15"/>
  <c r="V110" i="15"/>
  <c r="Z110" i="15"/>
  <c r="W110" i="15"/>
  <c r="X110" i="15"/>
  <c r="V251" i="15"/>
  <c r="Z251" i="15"/>
  <c r="W251" i="15"/>
  <c r="X251" i="15"/>
  <c r="Y251" i="15"/>
  <c r="Y44" i="15"/>
  <c r="V44" i="15"/>
  <c r="Z44" i="15"/>
  <c r="W44" i="15"/>
  <c r="X44" i="15"/>
  <c r="W66" i="15"/>
  <c r="X66" i="15"/>
  <c r="Y66" i="15"/>
  <c r="V66" i="15"/>
  <c r="Z66" i="15"/>
  <c r="Y432" i="15"/>
  <c r="V432" i="15"/>
  <c r="Z432" i="15"/>
  <c r="W432" i="15"/>
  <c r="X432" i="15"/>
  <c r="X477" i="15"/>
  <c r="Y477" i="15"/>
  <c r="V477" i="15"/>
  <c r="Z477" i="15"/>
  <c r="W477" i="15"/>
  <c r="X453" i="15"/>
  <c r="Y453" i="15"/>
  <c r="V453" i="15"/>
  <c r="Z453" i="15"/>
  <c r="W453" i="15"/>
  <c r="W222" i="15"/>
  <c r="X222" i="15"/>
  <c r="Y222" i="15"/>
  <c r="V222" i="15"/>
  <c r="Z222" i="15"/>
  <c r="V35" i="15"/>
  <c r="Z35" i="15"/>
  <c r="W35" i="15"/>
  <c r="X35" i="15"/>
  <c r="Y35" i="15"/>
  <c r="V67" i="15"/>
  <c r="Z67" i="15"/>
  <c r="W67" i="15"/>
  <c r="X67" i="15"/>
  <c r="Y67" i="15"/>
  <c r="V295" i="15"/>
  <c r="Z295" i="15"/>
  <c r="W295" i="15"/>
  <c r="X295" i="15"/>
  <c r="Y295" i="15"/>
  <c r="V77" i="15"/>
  <c r="Z77" i="15"/>
  <c r="W77" i="15"/>
  <c r="X77" i="15"/>
  <c r="Y77" i="15"/>
  <c r="Y272" i="15"/>
  <c r="V272" i="15"/>
  <c r="Z272" i="15"/>
  <c r="W272" i="15"/>
  <c r="X272" i="15"/>
  <c r="Y302" i="15"/>
  <c r="V302" i="15"/>
  <c r="Z302" i="15"/>
  <c r="W302" i="15"/>
  <c r="X302" i="15"/>
  <c r="Y114" i="15"/>
  <c r="V114" i="15"/>
  <c r="Z114" i="15"/>
  <c r="W114" i="15"/>
  <c r="X114" i="15"/>
  <c r="W30" i="15"/>
  <c r="X30" i="15"/>
  <c r="Y30" i="15"/>
  <c r="V30" i="15"/>
  <c r="Z30" i="15"/>
  <c r="V113" i="15"/>
  <c r="Z113" i="15"/>
  <c r="W113" i="15"/>
  <c r="X113" i="15"/>
  <c r="Y113" i="15"/>
  <c r="V495" i="15"/>
  <c r="Z495" i="15"/>
  <c r="X495" i="15"/>
  <c r="W495" i="15"/>
  <c r="Y495" i="15"/>
  <c r="X237" i="15"/>
  <c r="Y237" i="15"/>
  <c r="V237" i="15"/>
  <c r="Z237" i="15"/>
  <c r="W237" i="15"/>
  <c r="Y310" i="15"/>
  <c r="V310" i="15"/>
  <c r="Z310" i="15"/>
  <c r="W310" i="15"/>
  <c r="X310" i="15"/>
  <c r="V427" i="15"/>
  <c r="Z427" i="15"/>
  <c r="W427" i="15"/>
  <c r="X427" i="15"/>
  <c r="Y427" i="15"/>
  <c r="W62" i="15"/>
  <c r="X62" i="15"/>
  <c r="Y62" i="15"/>
  <c r="V62" i="15"/>
  <c r="Z62" i="15"/>
  <c r="V439" i="15"/>
  <c r="Z439" i="15"/>
  <c r="W439" i="15"/>
  <c r="X439" i="15"/>
  <c r="Y439" i="15"/>
  <c r="X493" i="15"/>
  <c r="V493" i="15"/>
  <c r="Z493" i="15"/>
  <c r="W493" i="15"/>
  <c r="Y493" i="15"/>
  <c r="X65" i="15"/>
  <c r="Y65" i="15"/>
  <c r="V65" i="15"/>
  <c r="Z65" i="15"/>
  <c r="W65" i="15"/>
  <c r="Y288" i="15"/>
  <c r="V288" i="15"/>
  <c r="Z288" i="15"/>
  <c r="W288" i="15"/>
  <c r="X288" i="15"/>
  <c r="V247" i="15"/>
  <c r="Z247" i="15"/>
  <c r="W247" i="15"/>
  <c r="X247" i="15"/>
  <c r="Y247" i="15"/>
  <c r="W434" i="15"/>
  <c r="X434" i="15"/>
  <c r="Y434" i="15"/>
  <c r="V434" i="15"/>
  <c r="Z434" i="15"/>
  <c r="V525" i="15"/>
  <c r="Z525" i="15"/>
  <c r="W525" i="15"/>
  <c r="Y525" i="15"/>
  <c r="X525" i="15"/>
  <c r="W38" i="15"/>
  <c r="X38" i="15"/>
  <c r="Y38" i="15"/>
  <c r="V38" i="15"/>
  <c r="Z38" i="15"/>
  <c r="W454" i="15"/>
  <c r="X454" i="15"/>
  <c r="Y454" i="15"/>
  <c r="Z454" i="15"/>
  <c r="V454" i="15"/>
  <c r="W22" i="15"/>
  <c r="X22" i="15"/>
  <c r="Y22" i="15"/>
  <c r="V22" i="15"/>
  <c r="Z22" i="15"/>
  <c r="X229" i="15"/>
  <c r="Y229" i="15"/>
  <c r="V229" i="15"/>
  <c r="Z229" i="15"/>
  <c r="W229" i="15"/>
  <c r="V443" i="15"/>
  <c r="Z443" i="15"/>
  <c r="W443" i="15"/>
  <c r="X443" i="15"/>
  <c r="Y443" i="15"/>
  <c r="Y264" i="15"/>
  <c r="V264" i="15"/>
  <c r="Z264" i="15"/>
  <c r="W264" i="15"/>
  <c r="X264" i="15"/>
  <c r="V283" i="15"/>
  <c r="Z283" i="15"/>
  <c r="W283" i="15"/>
  <c r="X283" i="15"/>
  <c r="Y283" i="15"/>
  <c r="W308" i="15"/>
  <c r="X308" i="15"/>
  <c r="Y308" i="15"/>
  <c r="V308" i="15"/>
  <c r="Z308" i="15"/>
  <c r="V459" i="15"/>
  <c r="Z459" i="15"/>
  <c r="W459" i="15"/>
  <c r="X459" i="15"/>
  <c r="Y459" i="15"/>
  <c r="W26" i="15"/>
  <c r="X26" i="15"/>
  <c r="Y26" i="15"/>
  <c r="Z26" i="15"/>
  <c r="V26" i="15"/>
  <c r="W450" i="15"/>
  <c r="X450" i="15"/>
  <c r="Y450" i="15"/>
  <c r="V450" i="15"/>
  <c r="Z450" i="15"/>
  <c r="Y94" i="15"/>
  <c r="V94" i="15"/>
  <c r="Z94" i="15"/>
  <c r="W94" i="15"/>
  <c r="X94" i="15"/>
  <c r="Y86" i="15"/>
  <c r="V86" i="15"/>
  <c r="Z86" i="15"/>
  <c r="W86" i="15"/>
  <c r="X86" i="15"/>
  <c r="V31" i="15"/>
  <c r="Z31" i="15"/>
  <c r="W31" i="15"/>
  <c r="X31" i="15"/>
  <c r="Y31" i="15"/>
  <c r="X497" i="15"/>
  <c r="V497" i="15"/>
  <c r="Z497" i="15"/>
  <c r="Y497" i="15"/>
  <c r="W497" i="15"/>
  <c r="W270" i="15"/>
  <c r="X270" i="15"/>
  <c r="Y270" i="15"/>
  <c r="V270" i="15"/>
  <c r="Z270" i="15"/>
  <c r="V291" i="15"/>
  <c r="Z291" i="15"/>
  <c r="W291" i="15"/>
  <c r="X291" i="15"/>
  <c r="Y291" i="15"/>
  <c r="V267" i="15"/>
  <c r="Z267" i="15"/>
  <c r="W267" i="15"/>
  <c r="X267" i="15"/>
  <c r="Y267" i="15"/>
  <c r="X261" i="15"/>
  <c r="Y261" i="15"/>
  <c r="V261" i="15"/>
  <c r="Z261" i="15"/>
  <c r="W261" i="15"/>
  <c r="X257" i="15"/>
  <c r="Y257" i="15"/>
  <c r="V257" i="15"/>
  <c r="Z257" i="15"/>
  <c r="W257" i="15"/>
  <c r="X473" i="15"/>
  <c r="Y473" i="15"/>
  <c r="V473" i="15"/>
  <c r="Z473" i="15"/>
  <c r="W473" i="15"/>
  <c r="W442" i="15"/>
  <c r="X442" i="15"/>
  <c r="Y442" i="15"/>
  <c r="V442" i="15"/>
  <c r="Z442" i="15"/>
  <c r="X9" i="15"/>
  <c r="Y9" i="15"/>
  <c r="V9" i="15"/>
  <c r="Z9" i="15"/>
  <c r="W9" i="15"/>
  <c r="W246" i="15"/>
  <c r="X246" i="15"/>
  <c r="Y246" i="15"/>
  <c r="V246" i="15"/>
  <c r="Z246" i="15"/>
  <c r="X433" i="15"/>
  <c r="Y433" i="15"/>
  <c r="V433" i="15"/>
  <c r="Z433" i="15"/>
  <c r="W433" i="15"/>
  <c r="X489" i="15"/>
  <c r="Y489" i="15"/>
  <c r="V489" i="15"/>
  <c r="Z489" i="15"/>
  <c r="W489" i="15"/>
  <c r="V263" i="15"/>
  <c r="Z263" i="15"/>
  <c r="W263" i="15"/>
  <c r="X263" i="15"/>
  <c r="Y263" i="15"/>
  <c r="Y518" i="15"/>
  <c r="V518" i="15"/>
  <c r="Z518" i="15"/>
  <c r="W518" i="15"/>
  <c r="X518" i="15"/>
  <c r="V435" i="15"/>
  <c r="Z435" i="15"/>
  <c r="W435" i="15"/>
  <c r="X435" i="15"/>
  <c r="Y435" i="15"/>
  <c r="X485" i="15"/>
  <c r="Y485" i="15"/>
  <c r="V485" i="15"/>
  <c r="Z485" i="15"/>
  <c r="W485" i="15"/>
  <c r="Y98" i="15"/>
  <c r="V98" i="15"/>
  <c r="Z98" i="15"/>
  <c r="W98" i="15"/>
  <c r="X98" i="15"/>
  <c r="V313" i="15"/>
  <c r="Z313" i="15"/>
  <c r="W313" i="15"/>
  <c r="X313" i="15"/>
  <c r="Y313" i="15"/>
  <c r="W54" i="15"/>
  <c r="X54" i="15"/>
  <c r="Y54" i="15"/>
  <c r="V54" i="15"/>
  <c r="Z54" i="15"/>
  <c r="W88" i="15"/>
  <c r="X88" i="15"/>
  <c r="Y88" i="15"/>
  <c r="V88" i="15"/>
  <c r="Z88" i="15"/>
  <c r="W14" i="15"/>
  <c r="X14" i="15"/>
  <c r="Y14" i="15"/>
  <c r="V14" i="15"/>
  <c r="Z14" i="15"/>
  <c r="W34" i="15"/>
  <c r="X34" i="15"/>
  <c r="Y34" i="15"/>
  <c r="V34" i="15"/>
  <c r="Z34" i="15"/>
  <c r="Y232" i="15"/>
  <c r="V232" i="15"/>
  <c r="Z232" i="15"/>
  <c r="W232" i="15"/>
  <c r="X232" i="15"/>
  <c r="X277" i="15"/>
  <c r="Y277" i="15"/>
  <c r="V277" i="15"/>
  <c r="Z277" i="15"/>
  <c r="W277" i="15"/>
  <c r="V296" i="15"/>
  <c r="W296" i="15"/>
  <c r="X296" i="15"/>
  <c r="Y296" i="15"/>
  <c r="Z296" i="15"/>
  <c r="X265" i="15"/>
  <c r="Y265" i="15"/>
  <c r="V265" i="15"/>
  <c r="Z265" i="15"/>
  <c r="W265" i="15"/>
  <c r="W46" i="15"/>
  <c r="X46" i="15"/>
  <c r="Y46" i="15"/>
  <c r="V46" i="15"/>
  <c r="Z46" i="15"/>
  <c r="X315" i="15"/>
  <c r="Y315" i="15"/>
  <c r="V315" i="15"/>
  <c r="Z315" i="15"/>
  <c r="W315" i="15"/>
  <c r="X515" i="15"/>
  <c r="Y515" i="15"/>
  <c r="V515" i="15"/>
  <c r="Z515" i="15"/>
  <c r="W515" i="15"/>
  <c r="W474" i="15"/>
  <c r="X474" i="15"/>
  <c r="Y474" i="15"/>
  <c r="V474" i="15"/>
  <c r="Z474" i="15"/>
  <c r="W466" i="15"/>
  <c r="X466" i="15"/>
  <c r="Y466" i="15"/>
  <c r="Z466" i="15"/>
  <c r="V466" i="15"/>
  <c r="Y48" i="15"/>
  <c r="V48" i="15"/>
  <c r="Z48" i="15"/>
  <c r="W48" i="15"/>
  <c r="X48" i="15"/>
  <c r="X281" i="15"/>
  <c r="Y281" i="15"/>
  <c r="V281" i="15"/>
  <c r="Z281" i="15"/>
  <c r="W281" i="15"/>
  <c r="V301" i="15"/>
  <c r="Z301" i="15"/>
  <c r="W301" i="15"/>
  <c r="X301" i="15"/>
  <c r="Y301" i="15"/>
  <c r="Y424" i="15"/>
  <c r="V424" i="15"/>
  <c r="Z424" i="15"/>
  <c r="W424" i="15"/>
  <c r="X424" i="15"/>
  <c r="Y284" i="15"/>
  <c r="V284" i="15"/>
  <c r="Z284" i="15"/>
  <c r="W284" i="15"/>
  <c r="X284" i="15"/>
  <c r="Y526" i="15"/>
  <c r="V526" i="15"/>
  <c r="Z526" i="15"/>
  <c r="W526" i="15"/>
  <c r="X526" i="15"/>
  <c r="X307" i="15"/>
  <c r="Y307" i="15"/>
  <c r="V307" i="15"/>
  <c r="Z307" i="15"/>
  <c r="W307" i="15"/>
  <c r="X311" i="15"/>
  <c r="Y311" i="15"/>
  <c r="V311" i="15"/>
  <c r="Z311" i="15"/>
  <c r="W311" i="15"/>
  <c r="W494" i="15"/>
  <c r="Y494" i="15"/>
  <c r="Z494" i="15"/>
  <c r="V494" i="15"/>
  <c r="X494" i="15"/>
  <c r="X293" i="15"/>
  <c r="Y293" i="15"/>
  <c r="V293" i="15"/>
  <c r="Z293" i="15"/>
  <c r="W293" i="15"/>
  <c r="Y12" i="15"/>
  <c r="V12" i="15"/>
  <c r="Z12" i="15"/>
  <c r="W12" i="15"/>
  <c r="X12" i="15"/>
  <c r="X465" i="15"/>
  <c r="Y465" i="15"/>
  <c r="V465" i="15"/>
  <c r="Z465" i="15"/>
  <c r="W465" i="15"/>
  <c r="Y260" i="15"/>
  <c r="V260" i="15"/>
  <c r="Z260" i="15"/>
  <c r="W260" i="15"/>
  <c r="X260" i="15"/>
  <c r="X429" i="15"/>
  <c r="Y429" i="15"/>
  <c r="V429" i="15"/>
  <c r="Z429" i="15"/>
  <c r="W429" i="15"/>
  <c r="X507" i="15"/>
  <c r="W507" i="15"/>
  <c r="Y507" i="15"/>
  <c r="V507" i="15"/>
  <c r="Z507" i="15"/>
  <c r="W524" i="15"/>
  <c r="Z524" i="15"/>
  <c r="X524" i="15"/>
  <c r="Y524" i="15"/>
  <c r="V524" i="15"/>
  <c r="X79" i="15"/>
  <c r="Y79" i="15"/>
  <c r="V79" i="15"/>
  <c r="Z79" i="15"/>
  <c r="W79" i="15"/>
  <c r="W504" i="15"/>
  <c r="V504" i="15"/>
  <c r="X504" i="15"/>
  <c r="Z504" i="15"/>
  <c r="Y504" i="15"/>
  <c r="W238" i="15"/>
  <c r="X238" i="15"/>
  <c r="Y238" i="15"/>
  <c r="V238" i="15"/>
  <c r="Z238" i="15"/>
  <c r="V255" i="15"/>
  <c r="Z255" i="15"/>
  <c r="W255" i="15"/>
  <c r="X255" i="15"/>
  <c r="Y255" i="15"/>
  <c r="X25" i="15"/>
  <c r="Y25" i="15"/>
  <c r="V25" i="15"/>
  <c r="Z25" i="15"/>
  <c r="W25" i="15"/>
  <c r="W490" i="15"/>
  <c r="X490" i="15"/>
  <c r="Y490" i="15"/>
  <c r="V490" i="15"/>
  <c r="Z490" i="15"/>
  <c r="X285" i="15"/>
  <c r="Y285" i="15"/>
  <c r="V285" i="15"/>
  <c r="Z285" i="15"/>
  <c r="W285" i="15"/>
  <c r="V275" i="15"/>
  <c r="Z275" i="15"/>
  <c r="W275" i="15"/>
  <c r="X275" i="15"/>
  <c r="Y275" i="15"/>
  <c r="Y82" i="15"/>
  <c r="V82" i="15"/>
  <c r="Z82" i="15"/>
  <c r="W82" i="15"/>
  <c r="X82" i="15"/>
  <c r="V305" i="15"/>
  <c r="Z305" i="15"/>
  <c r="W305" i="15"/>
  <c r="X305" i="15"/>
  <c r="Y305" i="15"/>
  <c r="V287" i="15"/>
  <c r="Z287" i="15"/>
  <c r="W287" i="15"/>
  <c r="X287" i="15"/>
  <c r="Y287" i="15"/>
  <c r="V85" i="15"/>
  <c r="Z85" i="15"/>
  <c r="W85" i="15"/>
  <c r="X85" i="15"/>
  <c r="Y85" i="15"/>
  <c r="V97" i="15"/>
  <c r="Z97" i="15"/>
  <c r="W97" i="15"/>
  <c r="X97" i="15"/>
  <c r="Y97" i="15"/>
  <c r="X269" i="15"/>
  <c r="Y269" i="15"/>
  <c r="V269" i="15"/>
  <c r="Z269" i="15"/>
  <c r="W269" i="15"/>
  <c r="Y32" i="15"/>
  <c r="V32" i="15"/>
  <c r="Z32" i="15"/>
  <c r="W32" i="15"/>
  <c r="X32" i="15"/>
  <c r="V101" i="15"/>
  <c r="Z101" i="15"/>
  <c r="W101" i="15"/>
  <c r="X101" i="15"/>
  <c r="Y101" i="15"/>
  <c r="V39" i="15"/>
  <c r="Z39" i="15"/>
  <c r="W39" i="15"/>
  <c r="X39" i="15"/>
  <c r="Y39" i="15"/>
  <c r="X49" i="15"/>
  <c r="Y49" i="15"/>
  <c r="V49" i="15"/>
  <c r="Z49" i="15"/>
  <c r="W49" i="15"/>
  <c r="W84" i="15"/>
  <c r="X84" i="15"/>
  <c r="Y84" i="15"/>
  <c r="V84" i="15"/>
  <c r="Z84" i="15"/>
  <c r="X273" i="15"/>
  <c r="Y273" i="15"/>
  <c r="V273" i="15"/>
  <c r="Z273" i="15"/>
  <c r="W273" i="15"/>
  <c r="X21" i="15"/>
  <c r="Y21" i="15"/>
  <c r="V21" i="15"/>
  <c r="Z21" i="15"/>
  <c r="W21" i="15"/>
  <c r="V55" i="15"/>
  <c r="Z55" i="15"/>
  <c r="W55" i="15"/>
  <c r="X55" i="15"/>
  <c r="Y55" i="15"/>
  <c r="Y102" i="15"/>
  <c r="V102" i="15"/>
  <c r="Z102" i="15"/>
  <c r="W102" i="15"/>
  <c r="X102" i="15"/>
  <c r="W10" i="15"/>
  <c r="X10" i="15"/>
  <c r="Y10" i="15"/>
  <c r="Z10" i="15"/>
  <c r="V10" i="15"/>
  <c r="W478" i="15"/>
  <c r="X478" i="15"/>
  <c r="Y478" i="15"/>
  <c r="V478" i="15"/>
  <c r="Z478" i="15"/>
  <c r="Y464" i="15"/>
  <c r="V464" i="15"/>
  <c r="Z464" i="15"/>
  <c r="W464" i="15"/>
  <c r="X464" i="15"/>
  <c r="V467" i="15"/>
  <c r="Z467" i="15"/>
  <c r="W467" i="15"/>
  <c r="X467" i="15"/>
  <c r="Y467" i="15"/>
  <c r="W286" i="15"/>
  <c r="X286" i="15"/>
  <c r="Y286" i="15"/>
  <c r="V286" i="15"/>
  <c r="Z286" i="15"/>
  <c r="W58" i="15"/>
  <c r="X58" i="15"/>
  <c r="Y58" i="15"/>
  <c r="Z58" i="15"/>
  <c r="V58" i="15"/>
  <c r="V451" i="15"/>
  <c r="Z451" i="15"/>
  <c r="W451" i="15"/>
  <c r="X451" i="15"/>
  <c r="Y451" i="15"/>
  <c r="Y500" i="15"/>
  <c r="W500" i="15"/>
  <c r="V500" i="15"/>
  <c r="Z500" i="15"/>
  <c r="X500" i="15"/>
  <c r="X519" i="15"/>
  <c r="W519" i="15"/>
  <c r="Y519" i="15"/>
  <c r="V519" i="15"/>
  <c r="Z519" i="15"/>
  <c r="V11" i="15"/>
  <c r="Z11" i="15"/>
  <c r="W11" i="15"/>
  <c r="X11" i="15"/>
  <c r="Y11" i="15"/>
  <c r="Y78" i="15"/>
  <c r="V78" i="15"/>
  <c r="Z78" i="15"/>
  <c r="W78" i="15"/>
  <c r="X78" i="15"/>
  <c r="X57" i="15"/>
  <c r="Y57" i="15"/>
  <c r="V57" i="15"/>
  <c r="Z57" i="15"/>
  <c r="W57" i="15"/>
  <c r="X449" i="15"/>
  <c r="Y449" i="15"/>
  <c r="V449" i="15"/>
  <c r="Z449" i="15"/>
  <c r="W449" i="15"/>
  <c r="X289" i="15"/>
  <c r="Y289" i="15"/>
  <c r="V289" i="15"/>
  <c r="Z289" i="15"/>
  <c r="W289" i="15"/>
  <c r="W294" i="15"/>
  <c r="X294" i="15"/>
  <c r="Y294" i="15"/>
  <c r="V294" i="15"/>
  <c r="Z294" i="15"/>
  <c r="Y488" i="15"/>
  <c r="V488" i="15"/>
  <c r="Z488" i="15"/>
  <c r="W488" i="15"/>
  <c r="X488" i="15"/>
  <c r="Y228" i="15"/>
  <c r="V228" i="15"/>
  <c r="Z228" i="15"/>
  <c r="W228" i="15"/>
  <c r="X228" i="15"/>
  <c r="W498" i="15"/>
  <c r="Y498" i="15"/>
  <c r="V498" i="15"/>
  <c r="X498" i="15"/>
  <c r="Z498" i="15"/>
  <c r="X233" i="15"/>
  <c r="Y233" i="15"/>
  <c r="V233" i="15"/>
  <c r="Z233" i="15"/>
  <c r="W233" i="15"/>
  <c r="X107" i="15"/>
  <c r="Y107" i="15"/>
  <c r="V107" i="15"/>
  <c r="Z107" i="15"/>
  <c r="W107" i="15"/>
  <c r="X245" i="15"/>
  <c r="Y245" i="15"/>
  <c r="V245" i="15"/>
  <c r="Z245" i="15"/>
  <c r="W245" i="15"/>
  <c r="Y456" i="15"/>
  <c r="V456" i="15"/>
  <c r="Z456" i="15"/>
  <c r="W456" i="15"/>
  <c r="X456" i="15"/>
  <c r="V447" i="15"/>
  <c r="Z447" i="15"/>
  <c r="W447" i="15"/>
  <c r="X447" i="15"/>
  <c r="Y447" i="15"/>
  <c r="X91" i="15"/>
  <c r="Y91" i="15"/>
  <c r="V91" i="15"/>
  <c r="Z91" i="15"/>
  <c r="W91" i="15"/>
  <c r="W462" i="15"/>
  <c r="X462" i="15"/>
  <c r="Y462" i="15"/>
  <c r="V462" i="15"/>
  <c r="Z462" i="15"/>
  <c r="V23" i="15"/>
  <c r="Z23" i="15"/>
  <c r="W23" i="15"/>
  <c r="X23" i="15"/>
  <c r="Y23" i="15"/>
  <c r="W96" i="15"/>
  <c r="X96" i="15"/>
  <c r="Y96" i="15"/>
  <c r="Z96" i="15"/>
  <c r="V96" i="15"/>
  <c r="V71" i="15"/>
  <c r="Z71" i="15"/>
  <c r="W71" i="15"/>
  <c r="X71" i="15"/>
  <c r="Y71" i="15"/>
  <c r="W230" i="15"/>
  <c r="X230" i="15"/>
  <c r="Y230" i="15"/>
  <c r="V230" i="15"/>
  <c r="Z230" i="15"/>
  <c r="X461" i="15"/>
  <c r="Y461" i="15"/>
  <c r="V461" i="15"/>
  <c r="Z461" i="15"/>
  <c r="W461" i="15"/>
  <c r="W426" i="15"/>
  <c r="X426" i="15"/>
  <c r="Y426" i="15"/>
  <c r="V426" i="15"/>
  <c r="Z426" i="15"/>
  <c r="V499" i="15"/>
  <c r="Z499" i="15"/>
  <c r="X499" i="15"/>
  <c r="Y499" i="15"/>
  <c r="W499" i="15"/>
  <c r="V19" i="15"/>
  <c r="Z19" i="15"/>
  <c r="W19" i="15"/>
  <c r="X19" i="15"/>
  <c r="Y19" i="15"/>
  <c r="X437" i="15"/>
  <c r="Y437" i="15"/>
  <c r="V437" i="15"/>
  <c r="Z437" i="15"/>
  <c r="W437" i="15"/>
  <c r="Y60" i="15"/>
  <c r="V60" i="15"/>
  <c r="Z60" i="15"/>
  <c r="W60" i="15"/>
  <c r="X60" i="15"/>
  <c r="V513" i="15"/>
  <c r="Z513" i="15"/>
  <c r="W513" i="15"/>
  <c r="Y513" i="15"/>
  <c r="X513" i="15"/>
  <c r="V509" i="15"/>
  <c r="Z509" i="15"/>
  <c r="W509" i="15"/>
  <c r="X509" i="15"/>
  <c r="Y509" i="15"/>
  <c r="W430" i="15"/>
  <c r="X430" i="15"/>
  <c r="Y430" i="15"/>
  <c r="V430" i="15"/>
  <c r="Z430" i="15"/>
  <c r="V431" i="15"/>
  <c r="Z431" i="15"/>
  <c r="W431" i="15"/>
  <c r="X431" i="15"/>
  <c r="Y431" i="15"/>
  <c r="W516" i="15"/>
  <c r="X516" i="15"/>
  <c r="Z516" i="15"/>
  <c r="Y516" i="15"/>
  <c r="V516" i="15"/>
  <c r="V517" i="15"/>
  <c r="Z517" i="15"/>
  <c r="Y517" i="15"/>
  <c r="W517" i="15"/>
  <c r="X517" i="15"/>
  <c r="X33" i="15"/>
  <c r="Y33" i="15"/>
  <c r="V33" i="15"/>
  <c r="Z33" i="15"/>
  <c r="W33" i="15"/>
  <c r="V463" i="15"/>
  <c r="Z463" i="15"/>
  <c r="W463" i="15"/>
  <c r="X463" i="15"/>
  <c r="Y463" i="15"/>
  <c r="V93" i="15"/>
  <c r="Z93" i="15"/>
  <c r="W93" i="15"/>
  <c r="X93" i="15"/>
  <c r="Y93" i="15"/>
  <c r="Y68" i="15"/>
  <c r="V68" i="15"/>
  <c r="Z68" i="15"/>
  <c r="W68" i="15"/>
  <c r="X68" i="15"/>
  <c r="X249" i="15"/>
  <c r="Y249" i="15"/>
  <c r="V249" i="15"/>
  <c r="Z249" i="15"/>
  <c r="W249" i="15"/>
  <c r="V471" i="15"/>
  <c r="Z471" i="15"/>
  <c r="W471" i="15"/>
  <c r="X471" i="15"/>
  <c r="Y471" i="15"/>
  <c r="X73" i="15"/>
  <c r="Y73" i="15"/>
  <c r="V73" i="15"/>
  <c r="Z73" i="15"/>
  <c r="W73" i="15"/>
  <c r="W470" i="15"/>
  <c r="X470" i="15"/>
  <c r="Y470" i="15"/>
  <c r="Z470" i="15"/>
  <c r="V470" i="15"/>
  <c r="Y472" i="15"/>
  <c r="V472" i="15"/>
  <c r="Z472" i="15"/>
  <c r="W472" i="15"/>
  <c r="X472" i="15"/>
  <c r="W112" i="15"/>
  <c r="X112" i="15"/>
  <c r="Y112" i="15"/>
  <c r="Z112" i="15"/>
  <c r="V112" i="15"/>
  <c r="Y256" i="15"/>
  <c r="V256" i="15"/>
  <c r="Z256" i="15"/>
  <c r="W256" i="15"/>
  <c r="X256" i="15"/>
  <c r="Y448" i="15"/>
  <c r="V448" i="15"/>
  <c r="Z448" i="15"/>
  <c r="W448" i="15"/>
  <c r="X448" i="15"/>
  <c r="X445" i="15"/>
  <c r="Y445" i="15"/>
  <c r="V445" i="15"/>
  <c r="Z445" i="15"/>
  <c r="W445" i="15"/>
  <c r="W50" i="15"/>
  <c r="X50" i="15"/>
  <c r="Y50" i="15"/>
  <c r="V50" i="15"/>
  <c r="Z50" i="15"/>
  <c r="V219" i="15"/>
  <c r="Z219" i="15"/>
  <c r="W219" i="15"/>
  <c r="X219" i="15"/>
  <c r="Y219" i="15"/>
  <c r="Y252" i="15"/>
  <c r="V252" i="15"/>
  <c r="Z252" i="15"/>
  <c r="W252" i="15"/>
  <c r="X252" i="15"/>
  <c r="Y514" i="15"/>
  <c r="X514" i="15"/>
  <c r="V514" i="15"/>
  <c r="Z514" i="15"/>
  <c r="W514" i="15"/>
  <c r="V47" i="15"/>
  <c r="Z47" i="15"/>
  <c r="W47" i="15"/>
  <c r="X47" i="15"/>
  <c r="Y47" i="15"/>
  <c r="V479" i="15"/>
  <c r="Z479" i="15"/>
  <c r="W479" i="15"/>
  <c r="X479" i="15"/>
  <c r="Y479" i="15"/>
  <c r="V27" i="15"/>
  <c r="Z27" i="15"/>
  <c r="W27" i="15"/>
  <c r="X27" i="15"/>
  <c r="Y27" i="15"/>
  <c r="X481" i="15"/>
  <c r="Y481" i="15"/>
  <c r="V481" i="15"/>
  <c r="Z481" i="15"/>
  <c r="W481" i="15"/>
  <c r="Y276" i="15"/>
  <c r="V276" i="15"/>
  <c r="Z276" i="15"/>
  <c r="W276" i="15"/>
  <c r="X276" i="15"/>
  <c r="X75" i="15"/>
  <c r="Y75" i="15"/>
  <c r="V75" i="15"/>
  <c r="Z75" i="15"/>
  <c r="W75" i="15"/>
  <c r="W486" i="15"/>
  <c r="X486" i="15"/>
  <c r="Y486" i="15"/>
  <c r="Z486" i="15"/>
  <c r="V486" i="15"/>
  <c r="V487" i="15"/>
  <c r="Z487" i="15"/>
  <c r="W487" i="15"/>
  <c r="X487" i="15"/>
  <c r="Y487" i="15"/>
  <c r="Y16" i="15"/>
  <c r="V16" i="15"/>
  <c r="Z16" i="15"/>
  <c r="W16" i="15"/>
  <c r="X16" i="15"/>
  <c r="Y496" i="15"/>
  <c r="W496" i="15"/>
  <c r="X496" i="15"/>
  <c r="Z496" i="15"/>
  <c r="V496" i="15"/>
  <c r="V243" i="15"/>
  <c r="Z243" i="15"/>
  <c r="W243" i="15"/>
  <c r="X243" i="15"/>
  <c r="Y243" i="15"/>
  <c r="W76" i="15"/>
  <c r="X76" i="15"/>
  <c r="Y76" i="15"/>
  <c r="V76" i="15"/>
  <c r="Z76" i="15"/>
  <c r="W304" i="15"/>
  <c r="X304" i="15"/>
  <c r="Y304" i="15"/>
  <c r="Z304" i="15"/>
  <c r="V304" i="15"/>
  <c r="V89" i="15"/>
  <c r="Z89" i="15"/>
  <c r="W89" i="15"/>
  <c r="X89" i="15"/>
  <c r="Y89" i="15"/>
  <c r="Y440" i="15"/>
  <c r="V440" i="15"/>
  <c r="Z440" i="15"/>
  <c r="W440" i="15"/>
  <c r="X440" i="15"/>
  <c r="X299" i="15"/>
  <c r="Y299" i="15"/>
  <c r="V299" i="15"/>
  <c r="Z299" i="15"/>
  <c r="W299" i="15"/>
  <c r="X441" i="15"/>
  <c r="Y441" i="15"/>
  <c r="V441" i="15"/>
  <c r="Z441" i="15"/>
  <c r="W441" i="15"/>
  <c r="Y28" i="15"/>
  <c r="V28" i="15"/>
  <c r="Z28" i="15"/>
  <c r="W28" i="15"/>
  <c r="X28" i="15"/>
  <c r="W262" i="15"/>
  <c r="X262" i="15"/>
  <c r="Y262" i="15"/>
  <c r="V262" i="15"/>
  <c r="Z262" i="15"/>
  <c r="X225" i="15"/>
  <c r="Y225" i="15"/>
  <c r="V225" i="15"/>
  <c r="Z225" i="15"/>
  <c r="W225" i="15"/>
  <c r="V231" i="15"/>
  <c r="Z231" i="15"/>
  <c r="W231" i="15"/>
  <c r="X231" i="15"/>
  <c r="Y231" i="15"/>
  <c r="W482" i="15"/>
  <c r="X482" i="15"/>
  <c r="Y482" i="15"/>
  <c r="Z482" i="15"/>
  <c r="V482" i="15"/>
  <c r="Y20" i="15"/>
  <c r="V20" i="15"/>
  <c r="Z20" i="15"/>
  <c r="W20" i="15"/>
  <c r="X20" i="15"/>
  <c r="X221" i="15"/>
  <c r="Y221" i="15"/>
  <c r="V221" i="15"/>
  <c r="Z221" i="15"/>
  <c r="W221" i="15"/>
  <c r="V455" i="15"/>
  <c r="Z455" i="15"/>
  <c r="W455" i="15"/>
  <c r="X455" i="15"/>
  <c r="Y455" i="15"/>
  <c r="X99" i="15"/>
  <c r="Y99" i="15"/>
  <c r="V99" i="15"/>
  <c r="Z99" i="15"/>
  <c r="W99" i="15"/>
  <c r="X241" i="15"/>
  <c r="Y241" i="15"/>
  <c r="V241" i="15"/>
  <c r="Z241" i="15"/>
  <c r="W241" i="15"/>
  <c r="W254" i="15"/>
  <c r="X254" i="15"/>
  <c r="Y254" i="15"/>
  <c r="V254" i="15"/>
  <c r="Z254" i="15"/>
  <c r="W300" i="15"/>
  <c r="X300" i="15"/>
  <c r="Y300" i="15"/>
  <c r="V300" i="15"/>
  <c r="Z300" i="15"/>
  <c r="V483" i="15"/>
  <c r="Z483" i="15"/>
  <c r="W483" i="15"/>
  <c r="X483" i="15"/>
  <c r="Y483" i="15"/>
  <c r="X41" i="15"/>
  <c r="Y41" i="15"/>
  <c r="V41" i="15"/>
  <c r="Z41" i="15"/>
  <c r="W41" i="15"/>
  <c r="X95" i="15"/>
  <c r="Y95" i="15"/>
  <c r="V95" i="15"/>
  <c r="Z95" i="15"/>
  <c r="W95" i="15"/>
  <c r="Y510" i="15"/>
  <c r="X510" i="15"/>
  <c r="V510" i="15"/>
  <c r="Z510" i="15"/>
  <c r="W510" i="15"/>
  <c r="X29" i="15"/>
  <c r="Y29" i="15"/>
  <c r="V29" i="15"/>
  <c r="Z29" i="15"/>
  <c r="W29" i="15"/>
  <c r="X511" i="15"/>
  <c r="Y511" i="15"/>
  <c r="W511" i="15"/>
  <c r="V511" i="15"/>
  <c r="Z511" i="15"/>
  <c r="Y24" i="15"/>
  <c r="V24" i="15"/>
  <c r="Z24" i="15"/>
  <c r="W24" i="15"/>
  <c r="X24" i="15"/>
  <c r="X45" i="15"/>
  <c r="Y45" i="15"/>
  <c r="V45" i="15"/>
  <c r="Z45" i="15"/>
  <c r="W45" i="15"/>
  <c r="V51" i="15"/>
  <c r="Z51" i="15"/>
  <c r="W51" i="15"/>
  <c r="X51" i="15"/>
  <c r="Y51" i="15"/>
  <c r="V81" i="15"/>
  <c r="Z81" i="15"/>
  <c r="W81" i="15"/>
  <c r="X81" i="15"/>
  <c r="Y81" i="15"/>
  <c r="Y36" i="15"/>
  <c r="V36" i="15"/>
  <c r="Z36" i="15"/>
  <c r="W36" i="15"/>
  <c r="X36" i="15"/>
</calcChain>
</file>

<file path=xl/sharedStrings.xml><?xml version="1.0" encoding="utf-8"?>
<sst xmlns="http://schemas.openxmlformats.org/spreadsheetml/2006/main" count="3706" uniqueCount="700">
  <si>
    <t>Postcode</t>
  </si>
  <si>
    <t>Village</t>
  </si>
  <si>
    <t>Alphon</t>
  </si>
  <si>
    <t>ES1 0QV</t>
  </si>
  <si>
    <t>ES1 0YP</t>
  </si>
  <si>
    <t>ES1 1MP</t>
  </si>
  <si>
    <t>ES1 2XO</t>
  </si>
  <si>
    <t>ES1 3BS</t>
  </si>
  <si>
    <t>ES1 4QF</t>
  </si>
  <si>
    <t>ES1 5MN</t>
  </si>
  <si>
    <t>ES1 6UX</t>
  </si>
  <si>
    <t>ES1 7NH</t>
  </si>
  <si>
    <t>ES1 7ZQ</t>
  </si>
  <si>
    <t>ES1 8JB</t>
  </si>
  <si>
    <t>ES2 0CZ</t>
  </si>
  <si>
    <t>ES2 1CV</t>
  </si>
  <si>
    <t>ES2 2CW</t>
  </si>
  <si>
    <t>ES2 3EZ</t>
  </si>
  <si>
    <t>ES2 3PH</t>
  </si>
  <si>
    <t>ES2 4AN</t>
  </si>
  <si>
    <t>ES2 5YB</t>
  </si>
  <si>
    <t>ES2 6EQ</t>
  </si>
  <si>
    <t>ES2 6RC</t>
  </si>
  <si>
    <t>ES2 8BO</t>
  </si>
  <si>
    <t>ES2 9SH</t>
  </si>
  <si>
    <t>ES3 0CL</t>
  </si>
  <si>
    <t>ES3 1OD</t>
  </si>
  <si>
    <t>ES3 1OS</t>
  </si>
  <si>
    <t>ES3 1PX</t>
  </si>
  <si>
    <t>ES3 2FB</t>
  </si>
  <si>
    <t>ES3 3HO</t>
  </si>
  <si>
    <t>ES3 3VV</t>
  </si>
  <si>
    <t>ES3 4RW</t>
  </si>
  <si>
    <t>ES3 6AO</t>
  </si>
  <si>
    <t>ES3 6OI</t>
  </si>
  <si>
    <t>ES3 7GR</t>
  </si>
  <si>
    <t>ES3 8PF</t>
  </si>
  <si>
    <t>ES4 0KP</t>
  </si>
  <si>
    <t>ES4 2HQ</t>
  </si>
  <si>
    <t>ES4 2KA</t>
  </si>
  <si>
    <t>ES4 3MQ</t>
  </si>
  <si>
    <t>ES4 5GI</t>
  </si>
  <si>
    <t>ES4 5MB</t>
  </si>
  <si>
    <t>ES4 6KR</t>
  </si>
  <si>
    <t>ES4 7EE</t>
  </si>
  <si>
    <t>ES4 7QZ</t>
  </si>
  <si>
    <t>ES4 7WE</t>
  </si>
  <si>
    <t>ES4 8JT</t>
  </si>
  <si>
    <t>ES4 9VY</t>
  </si>
  <si>
    <t>ES5 0CU</t>
  </si>
  <si>
    <t>ES5 1PY</t>
  </si>
  <si>
    <t>ES5 2CU</t>
  </si>
  <si>
    <t>ES5 3DD</t>
  </si>
  <si>
    <t>ES5 4NB</t>
  </si>
  <si>
    <t>ES5 4YV</t>
  </si>
  <si>
    <t>ES5 5UY</t>
  </si>
  <si>
    <t>ES5 7GK</t>
  </si>
  <si>
    <t>ES5 8JV</t>
  </si>
  <si>
    <t>ES5 9YY</t>
  </si>
  <si>
    <t>ES6 0EV</t>
  </si>
  <si>
    <t>ES6 1ED</t>
  </si>
  <si>
    <t>ES6 1UG</t>
  </si>
  <si>
    <t>ES6 2WH</t>
  </si>
  <si>
    <t>ES6 2ZX</t>
  </si>
  <si>
    <t>ES6 3LB</t>
  </si>
  <si>
    <t>ES6 4JB</t>
  </si>
  <si>
    <t>ES6 5NQ</t>
  </si>
  <si>
    <t>ES6 6HY</t>
  </si>
  <si>
    <t>ES6 7EO</t>
  </si>
  <si>
    <t>ES6 8PR</t>
  </si>
  <si>
    <t>ES6 9YZ</t>
  </si>
  <si>
    <t>ES7 0NX</t>
  </si>
  <si>
    <t>ES7 1NF</t>
  </si>
  <si>
    <t>ES7 1QG</t>
  </si>
  <si>
    <t>ES7 2LL</t>
  </si>
  <si>
    <t>ES7 3IG</t>
  </si>
  <si>
    <t>ES7 4SY</t>
  </si>
  <si>
    <t>ES7 5TD</t>
  </si>
  <si>
    <t>ES7 5TL</t>
  </si>
  <si>
    <t>ES7 6YE</t>
  </si>
  <si>
    <t>ES7 7VQ</t>
  </si>
  <si>
    <t>ES7 7ZC</t>
  </si>
  <si>
    <t>ES7 8CF</t>
  </si>
  <si>
    <t>ES7 9XJ</t>
  </si>
  <si>
    <t>ES7 9ZA</t>
  </si>
  <si>
    <t>ES8 0UT</t>
  </si>
  <si>
    <t>ES8 2QO</t>
  </si>
  <si>
    <t>ES8 2VS</t>
  </si>
  <si>
    <t>ES8 4IX</t>
  </si>
  <si>
    <t>ES8 5QU</t>
  </si>
  <si>
    <t>ES8 7MU</t>
  </si>
  <si>
    <t>ES8 8HR</t>
  </si>
  <si>
    <t>ES8 9PO</t>
  </si>
  <si>
    <t>ES9 0HP</t>
  </si>
  <si>
    <t>ES9 2EC</t>
  </si>
  <si>
    <t>ES9 3GC</t>
  </si>
  <si>
    <t>ES9 4VD</t>
  </si>
  <si>
    <t>ES9 6HA</t>
  </si>
  <si>
    <t>ES9 8AU</t>
  </si>
  <si>
    <t>ES9 9LW</t>
  </si>
  <si>
    <t>ES10 0YL</t>
  </si>
  <si>
    <t>ES10 1HQ</t>
  </si>
  <si>
    <t>ES10 2WQ</t>
  </si>
  <si>
    <t>ES10 3RQ</t>
  </si>
  <si>
    <t>ES10 3UT</t>
  </si>
  <si>
    <t>ES10 4TX</t>
  </si>
  <si>
    <t>ES10 4YG</t>
  </si>
  <si>
    <t>ES10 6IB</t>
  </si>
  <si>
    <t>ES10 7TV</t>
  </si>
  <si>
    <t>ES10 7VK</t>
  </si>
  <si>
    <t>ES10 7ZR</t>
  </si>
  <si>
    <t>ES10 9BF</t>
  </si>
  <si>
    <t>ES11 0MF</t>
  </si>
  <si>
    <t>Beaton</t>
  </si>
  <si>
    <t>ES11 2ID</t>
  </si>
  <si>
    <t>ES11 2OW</t>
  </si>
  <si>
    <t>ES11 2PI</t>
  </si>
  <si>
    <t>ES11 3LQ</t>
  </si>
  <si>
    <t>ES11 4MX</t>
  </si>
  <si>
    <t>ES11 5OD</t>
  </si>
  <si>
    <t>ES11 5VI</t>
  </si>
  <si>
    <t>ES11 6DH</t>
  </si>
  <si>
    <t>ES11 7PM</t>
  </si>
  <si>
    <t>ES11 7WC</t>
  </si>
  <si>
    <t>ES11 8GV</t>
  </si>
  <si>
    <t>ES11 8GX</t>
  </si>
  <si>
    <t>ES11 8IW</t>
  </si>
  <si>
    <t>ES11 9VW</t>
  </si>
  <si>
    <t>ES12 1KN</t>
  </si>
  <si>
    <t>ES12 3BP</t>
  </si>
  <si>
    <t>ES12 3LP</t>
  </si>
  <si>
    <t>ES12 4JP</t>
  </si>
  <si>
    <t>ES12 4XA</t>
  </si>
  <si>
    <t>ES12 6FY</t>
  </si>
  <si>
    <t>ES12 7LY</t>
  </si>
  <si>
    <t>ES12 8TQ</t>
  </si>
  <si>
    <t>ES13 0HW</t>
  </si>
  <si>
    <t>ES13 1JH</t>
  </si>
  <si>
    <t>ES13 1RX</t>
  </si>
  <si>
    <t>ES13 2AR</t>
  </si>
  <si>
    <t>ES13 2GJ</t>
  </si>
  <si>
    <t>ES13 3UF</t>
  </si>
  <si>
    <t>ES13 5KI</t>
  </si>
  <si>
    <t>ES13 7DE</t>
  </si>
  <si>
    <t>ES13 8QC</t>
  </si>
  <si>
    <t>ES13 8XD</t>
  </si>
  <si>
    <t>ES13 9QU</t>
  </si>
  <si>
    <t>ES13 9SK</t>
  </si>
  <si>
    <t>ES14 0PJ</t>
  </si>
  <si>
    <t>ES14 0QM</t>
  </si>
  <si>
    <t>ES14 1SZ</t>
  </si>
  <si>
    <t>ES14 2DM</t>
  </si>
  <si>
    <t>ES14 3KG</t>
  </si>
  <si>
    <t>ES14 4IQ</t>
  </si>
  <si>
    <t>ES14 6EW</t>
  </si>
  <si>
    <t>ES14 7OP</t>
  </si>
  <si>
    <t>ES14 8RN</t>
  </si>
  <si>
    <t>ES14 9WF</t>
  </si>
  <si>
    <t>ES15 1FL</t>
  </si>
  <si>
    <t>ES15 2IZ</t>
  </si>
  <si>
    <t>ES15 2SY</t>
  </si>
  <si>
    <t>ES15 4FK</t>
  </si>
  <si>
    <t>ES15 5EQ</t>
  </si>
  <si>
    <t>ES15 6BJ</t>
  </si>
  <si>
    <t>ES15 7FQ</t>
  </si>
  <si>
    <t>ES15 8NY</t>
  </si>
  <si>
    <t>ES15 8QU</t>
  </si>
  <si>
    <t>ES16 0DG</t>
  </si>
  <si>
    <t>ES16 1UI</t>
  </si>
  <si>
    <t>ES16 2ZI</t>
  </si>
  <si>
    <t>ES16 3WC</t>
  </si>
  <si>
    <t>ES16 3WO</t>
  </si>
  <si>
    <t>ES16 4FA</t>
  </si>
  <si>
    <t>ES16 5GN</t>
  </si>
  <si>
    <t>ES16 6GW</t>
  </si>
  <si>
    <t>ES16 6YX</t>
  </si>
  <si>
    <t>ES16 8QB</t>
  </si>
  <si>
    <t>ES17 0GT</t>
  </si>
  <si>
    <t>ES17 0YP</t>
  </si>
  <si>
    <t>ES17 1KM</t>
  </si>
  <si>
    <t>ES17 3AJ</t>
  </si>
  <si>
    <t>ES17 4LM</t>
  </si>
  <si>
    <t>ES17 4SE</t>
  </si>
  <si>
    <t>ES17 5RC</t>
  </si>
  <si>
    <t>ES17 6RM</t>
  </si>
  <si>
    <t>ES17 8CQ</t>
  </si>
  <si>
    <t>ES17 9UB</t>
  </si>
  <si>
    <t>ES18 1DZ</t>
  </si>
  <si>
    <t>ES18 1FZ</t>
  </si>
  <si>
    <t>ES18 2KK</t>
  </si>
  <si>
    <t>ES18 3OS</t>
  </si>
  <si>
    <t>ES18 4CQ</t>
  </si>
  <si>
    <t>ES18 4YM</t>
  </si>
  <si>
    <t>ES18 5AB</t>
  </si>
  <si>
    <t>ES18 6BB</t>
  </si>
  <si>
    <t>ES18 6JW</t>
  </si>
  <si>
    <t>ES18 8DJ</t>
  </si>
  <si>
    <t>ES18 8LA</t>
  </si>
  <si>
    <t>ES18 9FW</t>
  </si>
  <si>
    <t>ES18 9YH</t>
  </si>
  <si>
    <t>ES19 1EA</t>
  </si>
  <si>
    <t>ES19 2DY</t>
  </si>
  <si>
    <t>ES19 2ZL</t>
  </si>
  <si>
    <t>ES19 4PQ</t>
  </si>
  <si>
    <t>ES19 5OD</t>
  </si>
  <si>
    <t>ES19 6MA</t>
  </si>
  <si>
    <t>ES19 8BT</t>
  </si>
  <si>
    <t>ES19 8EU</t>
  </si>
  <si>
    <t>ES19 8RT</t>
  </si>
  <si>
    <t>ES19 9XI</t>
  </si>
  <si>
    <t>ES20 0JF</t>
  </si>
  <si>
    <t>ES20 2AN</t>
  </si>
  <si>
    <t>ES20 3WQ</t>
  </si>
  <si>
    <t>ES20 5OU</t>
  </si>
  <si>
    <t>ES20 6WB</t>
  </si>
  <si>
    <t>ES20 8EO</t>
  </si>
  <si>
    <t>ES20 9SV</t>
  </si>
  <si>
    <t>ES21 1GP</t>
  </si>
  <si>
    <t>Charlton</t>
  </si>
  <si>
    <t>ES21 2HT</t>
  </si>
  <si>
    <t>ES21 2RC</t>
  </si>
  <si>
    <t>ES21 2ZP</t>
  </si>
  <si>
    <t>ES21 3NF</t>
  </si>
  <si>
    <t>ES21 3NW</t>
  </si>
  <si>
    <t>ES21 4GQ</t>
  </si>
  <si>
    <t>ES21 4KB</t>
  </si>
  <si>
    <t>ES21 4QY</t>
  </si>
  <si>
    <t>ES21 6MR</t>
  </si>
  <si>
    <t>ES21 7EY</t>
  </si>
  <si>
    <t>ES21 7JB</t>
  </si>
  <si>
    <t>ES21 7TP</t>
  </si>
  <si>
    <t>ES21 9QG</t>
  </si>
  <si>
    <t>ES22 1HG</t>
  </si>
  <si>
    <t>ES22 2EC</t>
  </si>
  <si>
    <t>ES22 3MZ</t>
  </si>
  <si>
    <t>ES22 5IA</t>
  </si>
  <si>
    <t>ES22 5VS</t>
  </si>
  <si>
    <t>ES22 6LM</t>
  </si>
  <si>
    <t>ES22 7KU</t>
  </si>
  <si>
    <t>ES22 8JE</t>
  </si>
  <si>
    <t>ES22 9ZW</t>
  </si>
  <si>
    <t>ES23 1PZ</t>
  </si>
  <si>
    <t>ES23 2AC</t>
  </si>
  <si>
    <t>ES23 2CK</t>
  </si>
  <si>
    <t>ES23 3VU</t>
  </si>
  <si>
    <t>ES23 5OV</t>
  </si>
  <si>
    <t>ES23 5QU</t>
  </si>
  <si>
    <t>ES23 6CF</t>
  </si>
  <si>
    <t>ES23 6KI</t>
  </si>
  <si>
    <t>ES23 6UC</t>
  </si>
  <si>
    <t>ES23 7VJ</t>
  </si>
  <si>
    <t>ES23 8UE</t>
  </si>
  <si>
    <t>ES23 9ZQ</t>
  </si>
  <si>
    <t>ES24 1TE</t>
  </si>
  <si>
    <t>ES24 3PN</t>
  </si>
  <si>
    <t>ES24 4RB</t>
  </si>
  <si>
    <t>ES24 5RL</t>
  </si>
  <si>
    <t>ES24 6EH</t>
  </si>
  <si>
    <t>ES24 6QI</t>
  </si>
  <si>
    <t>ES24 8BT</t>
  </si>
  <si>
    <t>ES24 9HT</t>
  </si>
  <si>
    <t>ES25 1AF</t>
  </si>
  <si>
    <t>ES25 2OD</t>
  </si>
  <si>
    <t>ES25 3ZR</t>
  </si>
  <si>
    <t>ES25 4NT</t>
  </si>
  <si>
    <t>ES25 6CE</t>
  </si>
  <si>
    <t>ES25 6LX</t>
  </si>
  <si>
    <t>ES25 6XR</t>
  </si>
  <si>
    <t>ES25 8CS</t>
  </si>
  <si>
    <t>ES25 8HY</t>
  </si>
  <si>
    <t>ES25 8YC</t>
  </si>
  <si>
    <t>ES26 0AQ</t>
  </si>
  <si>
    <t>ES26 1CI</t>
  </si>
  <si>
    <t>ES26 1ZV</t>
  </si>
  <si>
    <t>ES26 3IO</t>
  </si>
  <si>
    <t>ES26 4ZQ</t>
  </si>
  <si>
    <t>ES26 5AV</t>
  </si>
  <si>
    <t>ES26 6WY</t>
  </si>
  <si>
    <t>ES26 8DK</t>
  </si>
  <si>
    <t>ES26 9SU</t>
  </si>
  <si>
    <t>ES27 0MC</t>
  </si>
  <si>
    <t>ES27 2JJ</t>
  </si>
  <si>
    <t>ES27 2ZW</t>
  </si>
  <si>
    <t>ES27 4AF</t>
  </si>
  <si>
    <t>ES27 4SF</t>
  </si>
  <si>
    <t>ES27 6DN</t>
  </si>
  <si>
    <t>ES27 6IP</t>
  </si>
  <si>
    <t>ES27 6UF</t>
  </si>
  <si>
    <t>ES27 8GM</t>
  </si>
  <si>
    <t>ES27 9ME</t>
  </si>
  <si>
    <t>ES27 9NV</t>
  </si>
  <si>
    <t>ES28 1KK</t>
  </si>
  <si>
    <t>ES28 2LA</t>
  </si>
  <si>
    <t>ES28 2YT</t>
  </si>
  <si>
    <t>ES28 4OP</t>
  </si>
  <si>
    <t>ES28 4UY</t>
  </si>
  <si>
    <t>ES28 6EX</t>
  </si>
  <si>
    <t>ES28 7VZ</t>
  </si>
  <si>
    <t>ES28 8UA</t>
  </si>
  <si>
    <t>ES28 8VR</t>
  </si>
  <si>
    <t>ES29 0II</t>
  </si>
  <si>
    <t>ES29 1XV</t>
  </si>
  <si>
    <t>ES29 2DJ</t>
  </si>
  <si>
    <t>ES29 2SE</t>
  </si>
  <si>
    <t>ES29 4CJ</t>
  </si>
  <si>
    <t>ES29 5ZH</t>
  </si>
  <si>
    <t>ES29 7CN</t>
  </si>
  <si>
    <t>ES29 7VS</t>
  </si>
  <si>
    <t>ES29 8HR</t>
  </si>
  <si>
    <t>ES29 9XL</t>
  </si>
  <si>
    <t>ES30 1SQ</t>
  </si>
  <si>
    <t>ES30 2WT</t>
  </si>
  <si>
    <t>ES30 3EO</t>
  </si>
  <si>
    <t>ES30 4RL</t>
  </si>
  <si>
    <t>ES30 6JV</t>
  </si>
  <si>
    <t>ES30 7RX</t>
  </si>
  <si>
    <t>ES30 7VE</t>
  </si>
  <si>
    <t>ES30 9KE</t>
  </si>
  <si>
    <t>ES31 0GL</t>
  </si>
  <si>
    <t>Delton</t>
  </si>
  <si>
    <t>ES31 2AY</t>
  </si>
  <si>
    <t>ES31 2SM</t>
  </si>
  <si>
    <t>ES31 3JW</t>
  </si>
  <si>
    <t>ES31 5BS</t>
  </si>
  <si>
    <t>ES31 5WP</t>
  </si>
  <si>
    <t>ES31 7FP</t>
  </si>
  <si>
    <t>ES31 8IW</t>
  </si>
  <si>
    <t>ES31 8MR</t>
  </si>
  <si>
    <t>ES32 0CX</t>
  </si>
  <si>
    <t>ES32 0WF</t>
  </si>
  <si>
    <t>ES32 1OU</t>
  </si>
  <si>
    <t>ES32 2SI</t>
  </si>
  <si>
    <t>ES32 4JV</t>
  </si>
  <si>
    <t>ES32 4NO</t>
  </si>
  <si>
    <t>ES32 6KY</t>
  </si>
  <si>
    <t>ES32 7NA</t>
  </si>
  <si>
    <t>ES32 7RW</t>
  </si>
  <si>
    <t>ES32 9LJ</t>
  </si>
  <si>
    <t>ES32 9SN</t>
  </si>
  <si>
    <t>ES33 0RW</t>
  </si>
  <si>
    <t>ES33 0VM</t>
  </si>
  <si>
    <t>ES33 1ZN</t>
  </si>
  <si>
    <t>ES33 2WG</t>
  </si>
  <si>
    <t>ES33 3JJ</t>
  </si>
  <si>
    <t>ES33 4BY</t>
  </si>
  <si>
    <t>ES33 5RE</t>
  </si>
  <si>
    <t>ES33 6QC</t>
  </si>
  <si>
    <t>ES33 8NJ</t>
  </si>
  <si>
    <t>ES33 9UE</t>
  </si>
  <si>
    <t>ES34 0MB</t>
  </si>
  <si>
    <t>ES34 1ZB</t>
  </si>
  <si>
    <t>ES34 2OO</t>
  </si>
  <si>
    <t>ES34 3AM</t>
  </si>
  <si>
    <t>ES34 3PU</t>
  </si>
  <si>
    <t>ES34 4NX</t>
  </si>
  <si>
    <t>ES34 4PO</t>
  </si>
  <si>
    <t>ES34 5NK</t>
  </si>
  <si>
    <t>ES34 6RE</t>
  </si>
  <si>
    <t>ES34 7KM</t>
  </si>
  <si>
    <t>ES34 7TJ</t>
  </si>
  <si>
    <t>ES34 9CQ</t>
  </si>
  <si>
    <t>ES34 9FF</t>
  </si>
  <si>
    <t>ES35 0XK</t>
  </si>
  <si>
    <t>ES35 2FG</t>
  </si>
  <si>
    <t>ES35 2LC</t>
  </si>
  <si>
    <t>ES35 3FN</t>
  </si>
  <si>
    <t>ES35 3TL</t>
  </si>
  <si>
    <t>ES35 5EU</t>
  </si>
  <si>
    <t>ES35 5LK</t>
  </si>
  <si>
    <t>ES35 7HT</t>
  </si>
  <si>
    <t>ES35 8ZW</t>
  </si>
  <si>
    <t>ES36 0SQ</t>
  </si>
  <si>
    <t>ES36 1ZM</t>
  </si>
  <si>
    <t>ES36 2KW</t>
  </si>
  <si>
    <t>ES36 2RP</t>
  </si>
  <si>
    <t>ES36 4GJ</t>
  </si>
  <si>
    <t>ES36 4VU</t>
  </si>
  <si>
    <t>ES36 5EX</t>
  </si>
  <si>
    <t>ES36 6WX</t>
  </si>
  <si>
    <t>ES36 8IP</t>
  </si>
  <si>
    <t>ES37 0BU</t>
  </si>
  <si>
    <t>ES37 0PE</t>
  </si>
  <si>
    <t>ES37 1RL</t>
  </si>
  <si>
    <t>ES37 2QF</t>
  </si>
  <si>
    <t>ES37 4LN</t>
  </si>
  <si>
    <t>ES37 4RN</t>
  </si>
  <si>
    <t>ES37 5ZV</t>
  </si>
  <si>
    <t>ES37 7HN</t>
  </si>
  <si>
    <t>ES37 8RW</t>
  </si>
  <si>
    <t>ES37 8VL</t>
  </si>
  <si>
    <t>ES37 8ZI</t>
  </si>
  <si>
    <t>ES37 9UH</t>
  </si>
  <si>
    <t>ES38 1HC</t>
  </si>
  <si>
    <t>ES38 1WU</t>
  </si>
  <si>
    <t>ES38 3PT</t>
  </si>
  <si>
    <t>ES38 4OU</t>
  </si>
  <si>
    <t>ES38 5RJ</t>
  </si>
  <si>
    <t>ES38 6PU</t>
  </si>
  <si>
    <t>ES38 8HE</t>
  </si>
  <si>
    <t>ES38 9LX</t>
  </si>
  <si>
    <t>ES38 9PP</t>
  </si>
  <si>
    <t>ES39 0ZA</t>
  </si>
  <si>
    <t>ES39 1VH</t>
  </si>
  <si>
    <t>ES39 2UJ</t>
  </si>
  <si>
    <t>ES39 3QV</t>
  </si>
  <si>
    <t>ES39 4WS</t>
  </si>
  <si>
    <t>ES39 5OT</t>
  </si>
  <si>
    <t>ES39 6GT</t>
  </si>
  <si>
    <t>ES39 7DT</t>
  </si>
  <si>
    <t>ES39 7KM</t>
  </si>
  <si>
    <t>ES39 7RI</t>
  </si>
  <si>
    <t>ES39 8JO</t>
  </si>
  <si>
    <t>ES40 0HL</t>
  </si>
  <si>
    <t>ES40 0JF</t>
  </si>
  <si>
    <t>ES40 1JK</t>
  </si>
  <si>
    <t>ES40 2KU</t>
  </si>
  <si>
    <t>ES40 4ER</t>
  </si>
  <si>
    <t>ES40 4NT</t>
  </si>
  <si>
    <t>ES40 6BN</t>
  </si>
  <si>
    <t>ES40 7CB</t>
  </si>
  <si>
    <t>ES40 7HX</t>
  </si>
  <si>
    <t>ES40 8AT</t>
  </si>
  <si>
    <t>ES40 8BZ</t>
  </si>
  <si>
    <t>ES40 9YQ</t>
  </si>
  <si>
    <t>ES41 1GC</t>
  </si>
  <si>
    <t>Echton</t>
  </si>
  <si>
    <t>ES41 1NB</t>
  </si>
  <si>
    <t>ES41 2TW</t>
  </si>
  <si>
    <t>ES41 3WQ</t>
  </si>
  <si>
    <t>ES41 4IE</t>
  </si>
  <si>
    <t>ES41 5SM</t>
  </si>
  <si>
    <t>ES41 7HT</t>
  </si>
  <si>
    <t>ES41 8BW</t>
  </si>
  <si>
    <t>ES41 9SB</t>
  </si>
  <si>
    <t>ES42 0UN</t>
  </si>
  <si>
    <t>ES42 1UY</t>
  </si>
  <si>
    <t>ES42 2OM</t>
  </si>
  <si>
    <t>ES42 4DZ</t>
  </si>
  <si>
    <t>ES42 5YC</t>
  </si>
  <si>
    <t>ES42 7FC</t>
  </si>
  <si>
    <t>ES42 7GP</t>
  </si>
  <si>
    <t>ES42 9DR</t>
  </si>
  <si>
    <t>ES43 0OX</t>
  </si>
  <si>
    <t>ES43 1WU</t>
  </si>
  <si>
    <t>ES43 3HO</t>
  </si>
  <si>
    <t>ES43 3RE</t>
  </si>
  <si>
    <t>ES43 4KZ</t>
  </si>
  <si>
    <t>ES43 6AX</t>
  </si>
  <si>
    <t>ES43 7JM</t>
  </si>
  <si>
    <t>ES43 7MW</t>
  </si>
  <si>
    <t>ES43 8GD</t>
  </si>
  <si>
    <t>ES43 9RY</t>
  </si>
  <si>
    <t>ES44 0WX</t>
  </si>
  <si>
    <t>ES44 1TG</t>
  </si>
  <si>
    <t>ES44 2YD</t>
  </si>
  <si>
    <t>ES44 3DF</t>
  </si>
  <si>
    <t>ES44 4MD</t>
  </si>
  <si>
    <t>ES44 4WU</t>
  </si>
  <si>
    <t>ES44 6HM</t>
  </si>
  <si>
    <t>ES44 7HH</t>
  </si>
  <si>
    <t>ES44 8FV</t>
  </si>
  <si>
    <t>ES44 8VX</t>
  </si>
  <si>
    <t>ES44 9XK</t>
  </si>
  <si>
    <t>ES45 0XA</t>
  </si>
  <si>
    <t>ES45 1NL</t>
  </si>
  <si>
    <t>ES45 1UP</t>
  </si>
  <si>
    <t>ES45 3FY</t>
  </si>
  <si>
    <t>ES45 3OT</t>
  </si>
  <si>
    <t>ES45 4RK</t>
  </si>
  <si>
    <t>ES45 5QH</t>
  </si>
  <si>
    <t>ES45 5UF</t>
  </si>
  <si>
    <t>ES45 6PE</t>
  </si>
  <si>
    <t>ES45 7HP</t>
  </si>
  <si>
    <t>ES45 8WS</t>
  </si>
  <si>
    <t>ES45 9DN</t>
  </si>
  <si>
    <t>ES46 0KQ</t>
  </si>
  <si>
    <t>ES46 1IN</t>
  </si>
  <si>
    <t>ES46 2HT</t>
  </si>
  <si>
    <t>ES46 4CG</t>
  </si>
  <si>
    <t>ES46 5YX</t>
  </si>
  <si>
    <t>ES46 6UN</t>
  </si>
  <si>
    <t>ES46 6XT</t>
  </si>
  <si>
    <t>ES46 7MA</t>
  </si>
  <si>
    <t>ES46 8CT</t>
  </si>
  <si>
    <t>ES46 9JH</t>
  </si>
  <si>
    <t>ES47 0OB</t>
  </si>
  <si>
    <t>ES47 2GY</t>
  </si>
  <si>
    <t>ES47 4CL</t>
  </si>
  <si>
    <t>ES47 5IQ</t>
  </si>
  <si>
    <t>ES47 6PJ</t>
  </si>
  <si>
    <t>ES47 7JX</t>
  </si>
  <si>
    <t>ES47 9DY</t>
  </si>
  <si>
    <t>ES48 0HM</t>
  </si>
  <si>
    <t>ES48 0QV</t>
  </si>
  <si>
    <t>ES48 1ER</t>
  </si>
  <si>
    <t>ES48 2KS</t>
  </si>
  <si>
    <t>ES48 3BL</t>
  </si>
  <si>
    <t>ES48 3MN</t>
  </si>
  <si>
    <t>ES48 4UC</t>
  </si>
  <si>
    <t>ES48 6CC</t>
  </si>
  <si>
    <t>ES48 7LK</t>
  </si>
  <si>
    <t>ES48 9BU</t>
  </si>
  <si>
    <t>ES48 9RM</t>
  </si>
  <si>
    <t>ES48 9VT</t>
  </si>
  <si>
    <t>ES49 1FB</t>
  </si>
  <si>
    <t>ES49 2NC</t>
  </si>
  <si>
    <t>ES49 3SV</t>
  </si>
  <si>
    <t>ES49 5NC</t>
  </si>
  <si>
    <t>ES49 6FN</t>
  </si>
  <si>
    <t>ES49 6SA</t>
  </si>
  <si>
    <t>ES49 7ST</t>
  </si>
  <si>
    <t>ES49 9DW</t>
  </si>
  <si>
    <t>ES49 9SY</t>
  </si>
  <si>
    <t>ES50 0CH</t>
  </si>
  <si>
    <t>ES50 0IE</t>
  </si>
  <si>
    <t>ES50 0PP</t>
  </si>
  <si>
    <t>ES50 1KZ</t>
  </si>
  <si>
    <t>ES50 2HB</t>
  </si>
  <si>
    <t>ES50 2YT</t>
  </si>
  <si>
    <t>ES50 3HG</t>
  </si>
  <si>
    <t>ES50 4FJ</t>
  </si>
  <si>
    <t>ES50 4VZ</t>
  </si>
  <si>
    <t>ES50 6CK</t>
  </si>
  <si>
    <t>ES50 7PB</t>
  </si>
  <si>
    <t>ES50 8NE</t>
  </si>
  <si>
    <t>ES50 9LG</t>
  </si>
  <si>
    <t>ES50 9NQ</t>
  </si>
  <si>
    <t>ES50 9ZI</t>
  </si>
  <si>
    <t>ES51 0QV</t>
  </si>
  <si>
    <t>Foxton</t>
  </si>
  <si>
    <t>ES51 1WE</t>
  </si>
  <si>
    <t>ES51 2FZ</t>
  </si>
  <si>
    <t>ES51 3FP</t>
  </si>
  <si>
    <t>ES51 4XV</t>
  </si>
  <si>
    <t>ES51 5QZ</t>
  </si>
  <si>
    <t>ES51 7KF</t>
  </si>
  <si>
    <t>ES51 8PS</t>
  </si>
  <si>
    <t>ES51 8UW</t>
  </si>
  <si>
    <t>ES51 9WQ</t>
  </si>
  <si>
    <t>ES51 9XO</t>
  </si>
  <si>
    <t>ES52 0OJ</t>
  </si>
  <si>
    <t>ES52 1TL</t>
  </si>
  <si>
    <t>ES52 2OX</t>
  </si>
  <si>
    <t>ES52 2PP</t>
  </si>
  <si>
    <t>ES52 4NE</t>
  </si>
  <si>
    <t>ES52 4SE</t>
  </si>
  <si>
    <t>ES52 4YL</t>
  </si>
  <si>
    <t>ES52 5PZ</t>
  </si>
  <si>
    <t>ES52 7NI</t>
  </si>
  <si>
    <t>ES52 9FA</t>
  </si>
  <si>
    <t>ES52 9WE</t>
  </si>
  <si>
    <t>ES53 1DN</t>
  </si>
  <si>
    <t>ES53 1QK</t>
  </si>
  <si>
    <t>ES53 2FN</t>
  </si>
  <si>
    <t>ES53 2RF</t>
  </si>
  <si>
    <t>ES53 3LE</t>
  </si>
  <si>
    <t>ES53 4PQ</t>
  </si>
  <si>
    <t>ES53 5QA</t>
  </si>
  <si>
    <t>ES53 5XI</t>
  </si>
  <si>
    <t>ES53 6KP</t>
  </si>
  <si>
    <t>ES53 6NJ</t>
  </si>
  <si>
    <t>ES53 7UO</t>
  </si>
  <si>
    <t>ES53 8XV</t>
  </si>
  <si>
    <t>ES54 0JQ</t>
  </si>
  <si>
    <t>ES54 1GQ</t>
  </si>
  <si>
    <t>ES54 2FM</t>
  </si>
  <si>
    <t>ES54 3XT</t>
  </si>
  <si>
    <t>ES54 5HB</t>
  </si>
  <si>
    <t>ES54 6UD</t>
  </si>
  <si>
    <t>ES54 6YB</t>
  </si>
  <si>
    <t>ES54 7SV</t>
  </si>
  <si>
    <t>ES54 7XP</t>
  </si>
  <si>
    <t>ES54 8DD</t>
  </si>
  <si>
    <t>ES54 9AE</t>
  </si>
  <si>
    <t>ES55 0VG</t>
  </si>
  <si>
    <t>ES55 1XQ</t>
  </si>
  <si>
    <t>ES55 2SL</t>
  </si>
  <si>
    <t>ES55 2XR</t>
  </si>
  <si>
    <t>ES55 3YD</t>
  </si>
  <si>
    <t>ES55 4MD</t>
  </si>
  <si>
    <t>ES55 4OY</t>
  </si>
  <si>
    <t>ES55 5DX</t>
  </si>
  <si>
    <t>ES55 6LB</t>
  </si>
  <si>
    <t>ES55 8CQ</t>
  </si>
  <si>
    <t>ES55 9LX</t>
  </si>
  <si>
    <t>ES56 0SC</t>
  </si>
  <si>
    <t>ES56 2DP</t>
  </si>
  <si>
    <t>ES56 3OX</t>
  </si>
  <si>
    <t>ES56 4UL</t>
  </si>
  <si>
    <t>ES56 6BY</t>
  </si>
  <si>
    <t>ES56 6ZM</t>
  </si>
  <si>
    <t>ES56 8DA</t>
  </si>
  <si>
    <t>ES56 8IM</t>
  </si>
  <si>
    <t>ES57 0BM</t>
  </si>
  <si>
    <t>ES57 1VX</t>
  </si>
  <si>
    <t>ES57 1XQ</t>
  </si>
  <si>
    <t>ES57 2GD</t>
  </si>
  <si>
    <t>ES57 2NI</t>
  </si>
  <si>
    <t>ES57 4EA</t>
  </si>
  <si>
    <t>ES57 5TZ</t>
  </si>
  <si>
    <t>ES57 5VT</t>
  </si>
  <si>
    <t>Radius</t>
  </si>
  <si>
    <t>Angle</t>
  </si>
  <si>
    <t>Randomiser</t>
  </si>
  <si>
    <t>Pasted Values</t>
  </si>
  <si>
    <t>Site</t>
  </si>
  <si>
    <t>Sector</t>
  </si>
  <si>
    <t>Site X</t>
  </si>
  <si>
    <t>Site Y</t>
  </si>
  <si>
    <t>PC X</t>
  </si>
  <si>
    <t>PC Y</t>
  </si>
  <si>
    <t>Server AP</t>
  </si>
  <si>
    <t>Press F9</t>
  </si>
  <si>
    <t>DL Rx Power</t>
  </si>
  <si>
    <t>Attenuation</t>
  </si>
  <si>
    <t>Site and Sector Data</t>
  </si>
  <si>
    <t>Postcode Data</t>
  </si>
  <si>
    <t>Coverage Data</t>
  </si>
  <si>
    <t>Sector X</t>
  </si>
  <si>
    <t>Sector Y</t>
  </si>
  <si>
    <t>Frequency</t>
  </si>
  <si>
    <t>f1</t>
  </si>
  <si>
    <t>f4</t>
  </si>
  <si>
    <t>f2</t>
  </si>
  <si>
    <t>f3</t>
  </si>
  <si>
    <t>Frequency Plan Data</t>
  </si>
  <si>
    <t>Interfererer Power</t>
  </si>
  <si>
    <t>Total</t>
  </si>
  <si>
    <t>C/I</t>
  </si>
  <si>
    <t>&lt;11</t>
  </si>
  <si>
    <t>&lt;-85</t>
  </si>
  <si>
    <t>DL Interfererer Power</t>
  </si>
  <si>
    <t>FTTC</t>
  </si>
  <si>
    <t>FWA</t>
  </si>
  <si>
    <t>FTTP</t>
  </si>
  <si>
    <t/>
  </si>
  <si>
    <t>Technology</t>
  </si>
  <si>
    <t>AW2</t>
  </si>
  <si>
    <t>AW1</t>
  </si>
  <si>
    <t>BW2</t>
  </si>
  <si>
    <t>BW1</t>
  </si>
  <si>
    <t>CW2</t>
  </si>
  <si>
    <t>CW1</t>
  </si>
  <si>
    <t>DW2</t>
  </si>
  <si>
    <t>DW1</t>
  </si>
  <si>
    <t>EW2</t>
  </si>
  <si>
    <t>EW1</t>
  </si>
  <si>
    <t>FW1</t>
  </si>
  <si>
    <t>FW2</t>
  </si>
  <si>
    <t>Village X</t>
  </si>
  <si>
    <t>Village Y</t>
  </si>
  <si>
    <t>f5</t>
  </si>
  <si>
    <t>f6</t>
  </si>
  <si>
    <t>Premises</t>
  </si>
  <si>
    <t>Height AGL</t>
  </si>
  <si>
    <t>HeightAGL</t>
  </si>
  <si>
    <t xml:space="preserve">Chart Data </t>
  </si>
  <si>
    <t>Azimuth</t>
  </si>
  <si>
    <t>Chart Data</t>
  </si>
  <si>
    <t>Az Offset</t>
  </si>
  <si>
    <t>Ang Pos</t>
  </si>
  <si>
    <t>Server</t>
  </si>
  <si>
    <t>Row Labels</t>
  </si>
  <si>
    <t>AW1a</t>
  </si>
  <si>
    <t>AW1b</t>
  </si>
  <si>
    <t>AW1c</t>
  </si>
  <si>
    <t>AW2a</t>
  </si>
  <si>
    <t>AW2b</t>
  </si>
  <si>
    <t>AW2c</t>
  </si>
  <si>
    <t>BW1a</t>
  </si>
  <si>
    <t>BW1b</t>
  </si>
  <si>
    <t>BW1c</t>
  </si>
  <si>
    <t>BW2a</t>
  </si>
  <si>
    <t>BW2b</t>
  </si>
  <si>
    <t>BW2c</t>
  </si>
  <si>
    <t>CW1a</t>
  </si>
  <si>
    <t>CW1b</t>
  </si>
  <si>
    <t>CW1c</t>
  </si>
  <si>
    <t>CW2a</t>
  </si>
  <si>
    <t>CW2b</t>
  </si>
  <si>
    <t>CW2c</t>
  </si>
  <si>
    <t>DW1a</t>
  </si>
  <si>
    <t>DW1b</t>
  </si>
  <si>
    <t>DW1c</t>
  </si>
  <si>
    <t>DW2a</t>
  </si>
  <si>
    <t>DW2b</t>
  </si>
  <si>
    <t>DW2c</t>
  </si>
  <si>
    <t>EW1a</t>
  </si>
  <si>
    <t>EW1b</t>
  </si>
  <si>
    <t>EW1c</t>
  </si>
  <si>
    <t>EW2a</t>
  </si>
  <si>
    <t>EW2b</t>
  </si>
  <si>
    <t>EW2c</t>
  </si>
  <si>
    <t>FW1a</t>
  </si>
  <si>
    <t>FW1b</t>
  </si>
  <si>
    <t>FW1c</t>
  </si>
  <si>
    <t>FW2a</t>
  </si>
  <si>
    <t>FW2b</t>
  </si>
  <si>
    <t>Grand Total</t>
  </si>
  <si>
    <t>Sum of Premises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</si>
</sst>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0" fontId="2" fillId="0" borderId="0" xfId="0" applyFont="1"/>
    <xf numFmtId="0" fontId="1" fillId="0" borderId="0" xfId="0" applyFont="1" applyAlignment="1">
      <alignment horizontal="right"/>
    </xf>
    <xf numFmtId="164" fontId="0" fillId="0" borderId="0" xfId="0" applyNumberFormat="1"/>
    <xf numFmtId="1" fontId="0" fillId="0" borderId="0" xfId="0" applyNumberFormat="1"/>
    <xf numFmtId="164" fontId="0" fillId="0" borderId="0" xfId="0" applyNumberFormat="1" applyFill="1"/>
    <xf numFmtId="164" fontId="0" fillId="2" borderId="0" xfId="0" applyNumberFormat="1" applyFill="1"/>
    <xf numFmtId="0" fontId="0" fillId="2" borderId="0" xfId="0" applyFill="1"/>
    <xf numFmtId="0" fontId="0" fillId="0" borderId="0" xfId="0" applyFill="1"/>
    <xf numFmtId="164" fontId="0" fillId="0" borderId="0" xfId="0" applyNumberFormat="1" applyBorder="1"/>
    <xf numFmtId="164" fontId="0" fillId="0" borderId="1" xfId="0" applyNumberFormat="1" applyBorder="1"/>
    <xf numFmtId="164" fontId="0" fillId="0" borderId="2" xfId="0" applyNumberFormat="1" applyBorder="1"/>
    <xf numFmtId="164" fontId="0" fillId="0" borderId="3" xfId="0" applyNumberFormat="1" applyBorder="1"/>
    <xf numFmtId="164" fontId="0" fillId="0" borderId="4" xfId="0" applyNumberFormat="1" applyBorder="1"/>
    <xf numFmtId="164" fontId="0" fillId="0" borderId="5" xfId="0" applyNumberFormat="1" applyBorder="1"/>
    <xf numFmtId="164" fontId="0" fillId="0" borderId="6" xfId="0" applyNumberFormat="1" applyBorder="1"/>
    <xf numFmtId="164" fontId="0" fillId="0" borderId="7" xfId="0" applyNumberFormat="1" applyBorder="1"/>
    <xf numFmtId="164" fontId="0" fillId="0" borderId="8" xfId="0" applyNumberFormat="1" applyBorder="1"/>
    <xf numFmtId="0" fontId="0" fillId="0" borderId="1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6" xfId="0" applyBorder="1" applyAlignment="1">
      <alignment horizontal="right"/>
    </xf>
    <xf numFmtId="0" fontId="1" fillId="0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0" fillId="0" borderId="0" xfId="0" applyBorder="1"/>
    <xf numFmtId="0" fontId="1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164" fontId="0" fillId="0" borderId="0" xfId="0" applyNumberFormat="1" applyAlignment="1">
      <alignment horizontal="righ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indent="1"/>
    </xf>
    <xf numFmtId="0" fontId="2" fillId="0" borderId="0" xfId="0" applyFont="1" applyAlignment="1">
      <alignment horizontal="right"/>
    </xf>
    <xf numFmtId="0" fontId="0" fillId="0" borderId="0" xfId="0" applyFill="1" applyBorder="1"/>
    <xf numFmtId="0" fontId="1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164" fontId="0" fillId="2" borderId="0" xfId="0" applyNumberFormat="1" applyFill="1" applyAlignment="1">
      <alignment horizontal="right"/>
    </xf>
    <xf numFmtId="0" fontId="0" fillId="0" borderId="2" xfId="0" applyBorder="1" applyAlignment="1">
      <alignment horizontal="right"/>
    </xf>
    <xf numFmtId="0" fontId="0" fillId="0" borderId="7" xfId="0" applyBorder="1" applyAlignment="1">
      <alignment horizontal="right"/>
    </xf>
    <xf numFmtId="0" fontId="1" fillId="0" borderId="0" xfId="0" applyFont="1" applyBorder="1"/>
    <xf numFmtId="0" fontId="1" fillId="0" borderId="0" xfId="0" applyFont="1" applyBorder="1" applyAlignment="1">
      <alignment horizontal="left"/>
    </xf>
    <xf numFmtId="164" fontId="0" fillId="0" borderId="9" xfId="0" applyNumberFormat="1" applyBorder="1" applyAlignment="1">
      <alignment horizontal="right"/>
    </xf>
    <xf numFmtId="164" fontId="0" fillId="0" borderId="10" xfId="0" applyNumberFormat="1" applyBorder="1" applyAlignment="1">
      <alignment horizontal="right"/>
    </xf>
    <xf numFmtId="164" fontId="0" fillId="0" borderId="11" xfId="0" applyNumberFormat="1" applyBorder="1" applyAlignment="1">
      <alignment horizontal="right"/>
    </xf>
    <xf numFmtId="1" fontId="0" fillId="0" borderId="0" xfId="0" applyNumberFormat="1" applyBorder="1" applyAlignment="1">
      <alignment horizontal="right"/>
    </xf>
    <xf numFmtId="1" fontId="0" fillId="0" borderId="0" xfId="0" applyNumberFormat="1" applyAlignment="1">
      <alignment horizontal="right"/>
    </xf>
    <xf numFmtId="0" fontId="1" fillId="0" borderId="0" xfId="0" applyFont="1" applyFill="1"/>
    <xf numFmtId="0" fontId="1" fillId="0" borderId="0" xfId="0" applyFont="1" applyFill="1" applyBorder="1"/>
    <xf numFmtId="0" fontId="0" fillId="0" borderId="0" xfId="0" applyNumberFormat="1" applyFill="1" applyAlignment="1">
      <alignment horizontal="right"/>
    </xf>
    <xf numFmtId="0" fontId="2" fillId="0" borderId="0" xfId="0" applyFont="1" applyFill="1" applyBorder="1"/>
    <xf numFmtId="164" fontId="2" fillId="0" borderId="2" xfId="0" applyNumberFormat="1" applyFont="1" applyFill="1" applyBorder="1"/>
    <xf numFmtId="164" fontId="2" fillId="0" borderId="3" xfId="0" applyNumberFormat="1" applyFont="1" applyFill="1" applyBorder="1"/>
    <xf numFmtId="164" fontId="2" fillId="0" borderId="0" xfId="0" applyNumberFormat="1" applyFont="1"/>
    <xf numFmtId="164" fontId="2" fillId="0" borderId="0" xfId="0" applyNumberFormat="1" applyFont="1" applyFill="1" applyBorder="1"/>
    <xf numFmtId="164" fontId="2" fillId="0" borderId="5" xfId="0" applyNumberFormat="1" applyFont="1" applyFill="1" applyBorder="1"/>
    <xf numFmtId="164" fontId="2" fillId="0" borderId="7" xfId="0" applyNumberFormat="1" applyFont="1" applyFill="1" applyBorder="1"/>
    <xf numFmtId="164" fontId="2" fillId="0" borderId="8" xfId="0" applyNumberFormat="1" applyFont="1" applyFill="1" applyBorder="1"/>
    <xf numFmtId="0" fontId="2" fillId="0" borderId="0" xfId="0" applyFont="1" applyAlignment="1">
      <alignment horizontal="left"/>
    </xf>
    <xf numFmtId="0" fontId="2" fillId="0" borderId="0" xfId="0" applyFont="1" applyFill="1" applyBorder="1" applyAlignment="1">
      <alignment horizontal="right"/>
    </xf>
    <xf numFmtId="164" fontId="2" fillId="2" borderId="0" xfId="0" applyNumberFormat="1" applyFont="1" applyFill="1"/>
    <xf numFmtId="0" fontId="0" fillId="0" borderId="2" xfId="0" applyBorder="1"/>
    <xf numFmtId="0" fontId="0" fillId="0" borderId="7" xfId="0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2" fillId="0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styles" Target="styles.xml"/><Relationship Id="rId3" Type="http://schemas.openxmlformats.org/officeDocument/2006/relationships/chartsheet" Target="chartsheets/sheet3.xml"/><Relationship Id="rId7" Type="http://schemas.openxmlformats.org/officeDocument/2006/relationships/worksheet" Target="worksheets/sheet2.xml"/><Relationship Id="rId12" Type="http://schemas.openxmlformats.org/officeDocument/2006/relationships/theme" Target="theme/theme1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1.xml"/><Relationship Id="rId11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Postcode Map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'Site Data'!$C$25</c:f>
              <c:strCache>
                <c:ptCount val="1"/>
                <c:pt idx="0">
                  <c:v>Village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74782AFC-7549-45C8-B735-6B8BCBDFB47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91DB016-FCBE-43D0-8B6D-BA974D32401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8D2C7217-B97B-4A3F-9C42-470AF4807C3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9223FC1B-CF57-4787-BCA5-687DFE4F776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2840DF81-2023-43FA-8FA5-5DED0025FD2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9310A81D-00FD-4F42-8B4A-506EA0A21E1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xVal>
            <c:numRef>
              <c:f>'Site Data'!$L$26:$L$37</c:f>
              <c:numCache>
                <c:formatCode>0.0</c:formatCode>
                <c:ptCount val="12"/>
                <c:pt idx="0">
                  <c:v>16.42338968129922</c:v>
                </c:pt>
                <c:pt idx="1">
                  <c:v>#N/A</c:v>
                </c:pt>
                <c:pt idx="2">
                  <c:v>21.416314525258098</c:v>
                </c:pt>
                <c:pt idx="3">
                  <c:v>#N/A</c:v>
                </c:pt>
                <c:pt idx="4">
                  <c:v>20.727704378924926</c:v>
                </c:pt>
                <c:pt idx="5">
                  <c:v>#N/A</c:v>
                </c:pt>
                <c:pt idx="6">
                  <c:v>12.738066238890088</c:v>
                </c:pt>
                <c:pt idx="7">
                  <c:v>#N/A</c:v>
                </c:pt>
                <c:pt idx="8">
                  <c:v>9.5959181236516731</c:v>
                </c:pt>
                <c:pt idx="9">
                  <c:v>#N/A</c:v>
                </c:pt>
                <c:pt idx="10">
                  <c:v>11.031415999392227</c:v>
                </c:pt>
                <c:pt idx="11">
                  <c:v>#N/A</c:v>
                </c:pt>
              </c:numCache>
            </c:numRef>
          </c:xVal>
          <c:yVal>
            <c:numRef>
              <c:f>'Site Data'!$M$26:$M$37</c:f>
              <c:numCache>
                <c:formatCode>0.0</c:formatCode>
                <c:ptCount val="12"/>
                <c:pt idx="0">
                  <c:v>21.022953883037296</c:v>
                </c:pt>
                <c:pt idx="1">
                  <c:v>#N/A</c:v>
                </c:pt>
                <c:pt idx="2">
                  <c:v>16.267336656542483</c:v>
                </c:pt>
                <c:pt idx="3">
                  <c:v>#N/A</c:v>
                </c:pt>
                <c:pt idx="4">
                  <c:v>10.950937683509927</c:v>
                </c:pt>
                <c:pt idx="5">
                  <c:v>#N/A</c:v>
                </c:pt>
                <c:pt idx="6">
                  <c:v>8.4334438798479994</c:v>
                </c:pt>
                <c:pt idx="7">
                  <c:v>#N/A</c:v>
                </c:pt>
                <c:pt idx="8">
                  <c:v>14.204990041187552</c:v>
                </c:pt>
                <c:pt idx="9">
                  <c:v>#N/A</c:v>
                </c:pt>
                <c:pt idx="10">
                  <c:v>20.282448851113685</c:v>
                </c:pt>
                <c:pt idx="11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'Site Data'!$C$26:$C$37</c15:f>
                <c15:dlblRangeCache>
                  <c:ptCount val="12"/>
                  <c:pt idx="0">
                    <c:v>Alphon</c:v>
                  </c:pt>
                  <c:pt idx="1">
                    <c:v>Alphon</c:v>
                  </c:pt>
                  <c:pt idx="2">
                    <c:v>Beaton</c:v>
                  </c:pt>
                  <c:pt idx="3">
                    <c:v>Beaton</c:v>
                  </c:pt>
                  <c:pt idx="4">
                    <c:v>Charton</c:v>
                  </c:pt>
                  <c:pt idx="5">
                    <c:v>Charton</c:v>
                  </c:pt>
                  <c:pt idx="6">
                    <c:v>Delton</c:v>
                  </c:pt>
                  <c:pt idx="7">
                    <c:v>Delton</c:v>
                  </c:pt>
                  <c:pt idx="8">
                    <c:v>Echton</c:v>
                  </c:pt>
                  <c:pt idx="9">
                    <c:v>Echton</c:v>
                  </c:pt>
                  <c:pt idx="10">
                    <c:v>Foxton</c:v>
                  </c:pt>
                  <c:pt idx="11">
                    <c:v>Foxton</c:v>
                  </c:pt>
                </c15:dlblRangeCache>
              </c15:datalabelsRange>
            </c:ext>
          </c:extLst>
        </c:ser>
        <c:ser>
          <c:idx val="0"/>
          <c:order val="1"/>
          <c:tx>
            <c:strRef>
              <c:f>'Postcode Data'!$B$5</c:f>
              <c:strCache>
                <c:ptCount val="1"/>
                <c:pt idx="0">
                  <c:v>Postcode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F48BA5D9-1F96-43DF-82CA-BC088652E23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0EF2D9A4-0186-4169-8FA1-08ABE93899C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D0187BC8-C531-48B8-B3B5-C6B6313B41A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fld id="{EFCE045D-AC25-46E0-BCBE-C072877663A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fld id="{BCA81DC9-3B23-4D5F-80DD-A8A18477DA7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fld id="{CC616117-8077-49C5-AA2F-C15D366C3C8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fld id="{F2AD2ED7-0447-4806-AB9E-3479DDCA1FC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8"/>
              <c:layout/>
              <c:tx>
                <c:rich>
                  <a:bodyPr/>
                  <a:lstStyle/>
                  <a:p>
                    <a:fld id="{01C47F8B-8088-45B3-A17F-81A096267B3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9"/>
              <c:layout/>
              <c:tx>
                <c:rich>
                  <a:bodyPr/>
                  <a:lstStyle/>
                  <a:p>
                    <a:fld id="{BEA701F9-F4A1-4F77-9778-95C74637C19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/>
              <c:tx>
                <c:rich>
                  <a:bodyPr/>
                  <a:lstStyle/>
                  <a:p>
                    <a:fld id="{0D30E7A7-8366-4939-843B-6206D01ABC6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5"/>
              <c:layout/>
              <c:tx>
                <c:rich>
                  <a:bodyPr/>
                  <a:lstStyle/>
                  <a:p>
                    <a:fld id="{B2279D14-A334-43CA-952A-CAA671FD0F5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1"/>
              <c:layout/>
              <c:tx>
                <c:rich>
                  <a:bodyPr/>
                  <a:lstStyle/>
                  <a:p>
                    <a:fld id="{06FB6362-FFEA-4C10-936D-027F1729D12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5"/>
              <c:layout/>
              <c:tx>
                <c:rich>
                  <a:bodyPr/>
                  <a:lstStyle/>
                  <a:p>
                    <a:fld id="{FEB92FFB-ED21-47C7-8DB4-4529A70029C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layout/>
              <c:tx>
                <c:rich>
                  <a:bodyPr/>
                  <a:lstStyle/>
                  <a:p>
                    <a:fld id="{9B67B9E8-DBAA-491D-A420-4271A5E1D23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8"/>
              <c:layout/>
              <c:tx>
                <c:rich>
                  <a:bodyPr/>
                  <a:lstStyle/>
                  <a:p>
                    <a:fld id="{4CD49262-0DCF-40A6-BB59-9EF29DD56E4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9"/>
              <c:layout/>
              <c:tx>
                <c:rich>
                  <a:bodyPr/>
                  <a:lstStyle/>
                  <a:p>
                    <a:fld id="{2B861C71-4E86-4D48-8D1A-91EDC65F050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1"/>
              <c:layout/>
              <c:tx>
                <c:rich>
                  <a:bodyPr/>
                  <a:lstStyle/>
                  <a:p>
                    <a:fld id="{1664BD73-A4AB-454F-92DB-2B1215E91A9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3"/>
              <c:layout/>
              <c:tx>
                <c:rich>
                  <a:bodyPr/>
                  <a:lstStyle/>
                  <a:p>
                    <a:fld id="{F4870C13-FC1A-488F-8496-E14A93751D2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6"/>
              <c:layout/>
              <c:tx>
                <c:rich>
                  <a:bodyPr/>
                  <a:lstStyle/>
                  <a:p>
                    <a:fld id="{437ED2B4-9308-4A02-A429-969780B5970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8"/>
              <c:layout/>
              <c:tx>
                <c:rich>
                  <a:bodyPr/>
                  <a:lstStyle/>
                  <a:p>
                    <a:fld id="{25CDEA50-86B4-4EE2-8415-69CB1ED086A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9"/>
              <c:layout/>
              <c:tx>
                <c:rich>
                  <a:bodyPr/>
                  <a:lstStyle/>
                  <a:p>
                    <a:fld id="{D26E75E5-E958-467D-9162-0E0C8F59B89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1"/>
              <c:layout/>
              <c:tx>
                <c:rich>
                  <a:bodyPr/>
                  <a:lstStyle/>
                  <a:p>
                    <a:fld id="{FC0C66D1-DDF5-4890-99AE-E1BEFD6D0F0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3"/>
              <c:layout/>
              <c:tx>
                <c:rich>
                  <a:bodyPr/>
                  <a:lstStyle/>
                  <a:p>
                    <a:fld id="{A0E6803A-5FE0-4AE0-B8E8-D7FC8650EA5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8"/>
              <c:layout/>
              <c:tx>
                <c:rich>
                  <a:bodyPr/>
                  <a:lstStyle/>
                  <a:p>
                    <a:fld id="{64CB51CE-211E-4109-AACA-6042B416B04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3"/>
              <c:layout/>
              <c:tx>
                <c:rich>
                  <a:bodyPr/>
                  <a:lstStyle/>
                  <a:p>
                    <a:fld id="{AD2AF9EA-A4E9-4731-81C8-C7A4025C23F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6"/>
              <c:layout/>
              <c:tx>
                <c:rich>
                  <a:bodyPr/>
                  <a:lstStyle/>
                  <a:p>
                    <a:fld id="{8A8E4AF8-C560-4425-B661-CCF6AC2CAA7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8"/>
              <c:layout/>
              <c:tx>
                <c:rich>
                  <a:bodyPr/>
                  <a:lstStyle/>
                  <a:p>
                    <a:fld id="{67DC31EC-A23D-4BC1-B60A-928B65E5157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9"/>
              <c:layout/>
              <c:tx>
                <c:rich>
                  <a:bodyPr/>
                  <a:lstStyle/>
                  <a:p>
                    <a:fld id="{60136A7D-D686-46B9-905E-4F6DCFB5B76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1"/>
              <c:layout/>
              <c:tx>
                <c:rich>
                  <a:bodyPr/>
                  <a:lstStyle/>
                  <a:p>
                    <a:fld id="{9B0A28F2-CE20-4A2C-8C4F-73F48166023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2"/>
              <c:layout/>
              <c:tx>
                <c:rich>
                  <a:bodyPr/>
                  <a:lstStyle/>
                  <a:p>
                    <a:fld id="{97EA8EFD-B227-4A83-844A-22B43A5C6FE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5"/>
              <c:layout/>
              <c:tx>
                <c:rich>
                  <a:bodyPr/>
                  <a:lstStyle/>
                  <a:p>
                    <a:fld id="{3875582C-1C77-416E-802B-96074B06515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0"/>
              <c:layout/>
              <c:tx>
                <c:rich>
                  <a:bodyPr/>
                  <a:lstStyle/>
                  <a:p>
                    <a:fld id="{6E6A6B51-827D-4CD2-959A-2EAAEA5690F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2"/>
              <c:layout/>
              <c:tx>
                <c:rich>
                  <a:bodyPr/>
                  <a:lstStyle/>
                  <a:p>
                    <a:fld id="{C02EFBC2-1770-4724-AFC7-711B7744BF7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7"/>
              <c:layout/>
              <c:tx>
                <c:rich>
                  <a:bodyPr/>
                  <a:lstStyle/>
                  <a:p>
                    <a:fld id="{75559B9E-FFF1-4A01-B6E1-A1AF75EE90F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9"/>
              <c:layout/>
              <c:tx>
                <c:rich>
                  <a:bodyPr/>
                  <a:lstStyle/>
                  <a:p>
                    <a:fld id="{EE1054BE-03D3-44E6-B81B-E8E3D45ED5B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4"/>
              <c:layout/>
              <c:tx>
                <c:rich>
                  <a:bodyPr/>
                  <a:lstStyle/>
                  <a:p>
                    <a:fld id="{18E44CA6-C3C3-4017-B72C-97421D35EB2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7"/>
              <c:layout/>
              <c:tx>
                <c:rich>
                  <a:bodyPr/>
                  <a:lstStyle/>
                  <a:p>
                    <a:fld id="{65705659-3586-490D-BF32-EBCE4A4BA4C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8"/>
              <c:layout/>
              <c:tx>
                <c:rich>
                  <a:bodyPr/>
                  <a:lstStyle/>
                  <a:p>
                    <a:fld id="{718F52E3-3523-4572-B033-ACD5D83ADB0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9"/>
              <c:layout/>
              <c:tx>
                <c:rich>
                  <a:bodyPr/>
                  <a:lstStyle/>
                  <a:p>
                    <a:fld id="{2C0A4C9D-6AE5-4CFD-937D-6BC59760E2D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1"/>
              <c:layout/>
              <c:tx>
                <c:rich>
                  <a:bodyPr/>
                  <a:lstStyle/>
                  <a:p>
                    <a:fld id="{3CAE2A06-1754-46FD-BE3E-D6482E40A35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5"/>
              <c:layout/>
              <c:tx>
                <c:rich>
                  <a:bodyPr/>
                  <a:lstStyle/>
                  <a:p>
                    <a:fld id="{880F4FD2-FFD3-4F7E-8421-D69D840D9AC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7"/>
              <c:layout/>
              <c:tx>
                <c:rich>
                  <a:bodyPr/>
                  <a:lstStyle/>
                  <a:p>
                    <a:fld id="{0977F227-E9FE-454F-BAD2-E7386B43A35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6"/>
              <c:layout/>
              <c:tx>
                <c:rich>
                  <a:bodyPr/>
                  <a:lstStyle/>
                  <a:p>
                    <a:fld id="{62828737-A400-462C-8691-12EB151A667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7"/>
              <c:layout/>
              <c:tx>
                <c:rich>
                  <a:bodyPr/>
                  <a:lstStyle/>
                  <a:p>
                    <a:fld id="{48D5CC5F-A086-436A-97B8-FE0BA969E32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9"/>
              <c:layout/>
              <c:tx>
                <c:rich>
                  <a:bodyPr/>
                  <a:lstStyle/>
                  <a:p>
                    <a:fld id="{F97BB0FB-0C02-4226-8E39-CB91C68EEC5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3"/>
              <c:layout/>
              <c:tx>
                <c:rich>
                  <a:bodyPr/>
                  <a:lstStyle/>
                  <a:p>
                    <a:fld id="{7FDB1D52-FC88-4041-8587-61922A03515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4"/>
              <c:layout/>
              <c:tx>
                <c:rich>
                  <a:bodyPr/>
                  <a:lstStyle/>
                  <a:p>
                    <a:fld id="{8A3DB1E4-4037-4863-B5AA-386DC834496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7"/>
              <c:layout/>
              <c:tx>
                <c:rich>
                  <a:bodyPr/>
                  <a:lstStyle/>
                  <a:p>
                    <a:fld id="{22137E0B-E15D-4C81-AE5D-12B75313F02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9"/>
              <c:layout/>
              <c:tx>
                <c:rich>
                  <a:bodyPr/>
                  <a:lstStyle/>
                  <a:p>
                    <a:fld id="{46316EE6-C658-479A-8E29-72EE378D177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5"/>
              <c:layout/>
              <c:tx>
                <c:rich>
                  <a:bodyPr/>
                  <a:lstStyle/>
                  <a:p>
                    <a:fld id="{943174A3-856B-4BCB-B010-DA4861A5541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0"/>
              <c:layout/>
              <c:tx>
                <c:rich>
                  <a:bodyPr/>
                  <a:lstStyle/>
                  <a:p>
                    <a:fld id="{4F18C877-EE58-442B-9049-9EE3273F71A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2"/>
              <c:layout/>
              <c:tx>
                <c:rich>
                  <a:bodyPr/>
                  <a:lstStyle/>
                  <a:p>
                    <a:fld id="{24F239C9-DC73-495E-965E-1C4C0CA477C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4"/>
              <c:layout/>
              <c:tx>
                <c:rich>
                  <a:bodyPr/>
                  <a:lstStyle/>
                  <a:p>
                    <a:fld id="{BB7F1FF8-017B-494B-A8C7-76907E7CBAD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9"/>
              <c:layout/>
              <c:tx>
                <c:rich>
                  <a:bodyPr/>
                  <a:lstStyle/>
                  <a:p>
                    <a:fld id="{C806694E-F607-4F3B-989D-7558CFEEF27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31"/>
              <c:layout/>
              <c:tx>
                <c:rich>
                  <a:bodyPr/>
                  <a:lstStyle/>
                  <a:p>
                    <a:fld id="{AD66E813-CD5E-425C-8BB9-FE92D44908D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32"/>
              <c:layout/>
              <c:tx>
                <c:rich>
                  <a:bodyPr/>
                  <a:lstStyle/>
                  <a:p>
                    <a:fld id="{B96D858A-D4F7-464F-B95F-3E5577BE300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36"/>
              <c:layout/>
              <c:tx>
                <c:rich>
                  <a:bodyPr/>
                  <a:lstStyle/>
                  <a:p>
                    <a:fld id="{C7BC22BD-8CEB-475D-96D2-D3D06766E7C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37"/>
              <c:layout/>
              <c:tx>
                <c:rich>
                  <a:bodyPr/>
                  <a:lstStyle/>
                  <a:p>
                    <a:fld id="{1B3ECB11-8B6D-4035-BFAF-2C8B8CAA43C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39"/>
              <c:layout/>
              <c:tx>
                <c:rich>
                  <a:bodyPr/>
                  <a:lstStyle/>
                  <a:p>
                    <a:fld id="{FC0C858F-639F-42DC-BEE6-522D74F101F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41"/>
              <c:layout/>
              <c:tx>
                <c:rich>
                  <a:bodyPr/>
                  <a:lstStyle/>
                  <a:p>
                    <a:fld id="{7C6A87FE-71CB-489B-8D25-B95E7CB9A9A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42"/>
              <c:layout/>
              <c:tx>
                <c:rich>
                  <a:bodyPr/>
                  <a:lstStyle/>
                  <a:p>
                    <a:fld id="{27A9A85D-9C7B-4766-A37E-D9E243F39ED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45"/>
              <c:layout/>
              <c:tx>
                <c:rich>
                  <a:bodyPr/>
                  <a:lstStyle/>
                  <a:p>
                    <a:fld id="{A864FFF6-EF4B-4554-9FCD-6B8A8BC09A0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48"/>
              <c:layout/>
              <c:tx>
                <c:rich>
                  <a:bodyPr/>
                  <a:lstStyle/>
                  <a:p>
                    <a:fld id="{4188A021-41B7-4652-A213-99EECD578E9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58"/>
              <c:layout/>
              <c:tx>
                <c:rich>
                  <a:bodyPr/>
                  <a:lstStyle/>
                  <a:p>
                    <a:fld id="{F2763158-8ED8-4C91-AEF6-9C4E0A549E7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60"/>
              <c:layout/>
              <c:tx>
                <c:rich>
                  <a:bodyPr/>
                  <a:lstStyle/>
                  <a:p>
                    <a:fld id="{D1C281B8-2879-469B-A828-3A5C56A00DF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66"/>
              <c:layout/>
              <c:tx>
                <c:rich>
                  <a:bodyPr/>
                  <a:lstStyle/>
                  <a:p>
                    <a:fld id="{7FBDFAE2-E722-482C-A702-10301FAC1DB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69"/>
              <c:layout/>
              <c:tx>
                <c:rich>
                  <a:bodyPr/>
                  <a:lstStyle/>
                  <a:p>
                    <a:fld id="{15916CEC-1B58-484A-BF15-608CBD787F8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71"/>
              <c:layout/>
              <c:tx>
                <c:rich>
                  <a:bodyPr/>
                  <a:lstStyle/>
                  <a:p>
                    <a:fld id="{656BAA9F-9E6A-4FB0-AA1C-E77BF5527C2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74"/>
              <c:layout/>
              <c:tx>
                <c:rich>
                  <a:bodyPr/>
                  <a:lstStyle/>
                  <a:p>
                    <a:fld id="{2D6A19D5-3EC2-4B67-A348-637CB57AC77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80"/>
              <c:layout/>
              <c:tx>
                <c:rich>
                  <a:bodyPr/>
                  <a:lstStyle/>
                  <a:p>
                    <a:fld id="{3D73C993-EE51-4E1E-99B1-A94C0383F92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89"/>
              <c:layout/>
              <c:tx>
                <c:rich>
                  <a:bodyPr/>
                  <a:lstStyle/>
                  <a:p>
                    <a:fld id="{F1DAD613-BC1D-4BD4-8389-7D59AAD1F7D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2"/>
              <c:layout/>
              <c:tx>
                <c:rich>
                  <a:bodyPr/>
                  <a:lstStyle/>
                  <a:p>
                    <a:fld id="{A72F8003-E020-4580-A5B7-38DA66FDAC5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10"/>
              <c:layout/>
              <c:tx>
                <c:rich>
                  <a:bodyPr/>
                  <a:lstStyle/>
                  <a:p>
                    <a:fld id="{4C84251D-D399-4735-BF43-CA0D87260D0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13"/>
              <c:layout/>
              <c:tx>
                <c:rich>
                  <a:bodyPr/>
                  <a:lstStyle/>
                  <a:p>
                    <a:fld id="{B0D61BA0-639B-4E1F-949C-E56F8994943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14"/>
              <c:layout/>
              <c:tx>
                <c:rich>
                  <a:bodyPr/>
                  <a:lstStyle/>
                  <a:p>
                    <a:fld id="{3F99FBAC-7F37-4AF0-AA76-D5FAE67F192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18"/>
              <c:layout/>
              <c:tx>
                <c:rich>
                  <a:bodyPr/>
                  <a:lstStyle/>
                  <a:p>
                    <a:fld id="{9B27D1A2-D87E-422D-8502-26AB1981A71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22"/>
              <c:layout/>
              <c:tx>
                <c:rich>
                  <a:bodyPr/>
                  <a:lstStyle/>
                  <a:p>
                    <a:fld id="{AF9A5586-6B02-4690-B25E-3CA1F23C7C5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24"/>
              <c:layout/>
              <c:tx>
                <c:rich>
                  <a:bodyPr/>
                  <a:lstStyle/>
                  <a:p>
                    <a:fld id="{C269E92C-7B39-49DE-8536-751658F01B9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25"/>
              <c:layout/>
              <c:tx>
                <c:rich>
                  <a:bodyPr/>
                  <a:lstStyle/>
                  <a:p>
                    <a:fld id="{5CEE725E-B48B-49E0-B6C7-6950E0695A0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31"/>
              <c:layout/>
              <c:tx>
                <c:rich>
                  <a:bodyPr/>
                  <a:lstStyle/>
                  <a:p>
                    <a:fld id="{96FE6A79-7C58-493B-85BC-C74BDC8EA6A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39"/>
              <c:layout/>
              <c:tx>
                <c:rich>
                  <a:bodyPr/>
                  <a:lstStyle/>
                  <a:p>
                    <a:fld id="{012979BE-C4C5-448F-AFCB-7921927CD97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40"/>
              <c:layout/>
              <c:tx>
                <c:rich>
                  <a:bodyPr/>
                  <a:lstStyle/>
                  <a:p>
                    <a:fld id="{E7AD5694-3187-4270-B92C-B8E3F7F1A31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41"/>
              <c:layout/>
              <c:tx>
                <c:rich>
                  <a:bodyPr/>
                  <a:lstStyle/>
                  <a:p>
                    <a:fld id="{DD16437E-EDC3-4BDD-B640-AD92A58510C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43"/>
              <c:layout/>
              <c:tx>
                <c:rich>
                  <a:bodyPr/>
                  <a:lstStyle/>
                  <a:p>
                    <a:fld id="{436120BE-0640-45E0-997D-0B8152339B1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47"/>
              <c:layout/>
              <c:tx>
                <c:rich>
                  <a:bodyPr/>
                  <a:lstStyle/>
                  <a:p>
                    <a:fld id="{51EB6C1C-5053-4926-BCCB-091E0D6333F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48"/>
              <c:layout/>
              <c:tx>
                <c:rich>
                  <a:bodyPr/>
                  <a:lstStyle/>
                  <a:p>
                    <a:fld id="{72B2E9F0-8EFF-41B6-A7A9-7F371856237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3"/>
              <c:layout/>
              <c:tx>
                <c:rich>
                  <a:bodyPr/>
                  <a:lstStyle/>
                  <a:p>
                    <a:fld id="{3348744C-EA60-4323-AD82-FD7E3004294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54"/>
              <c:layout/>
              <c:tx>
                <c:rich>
                  <a:bodyPr/>
                  <a:lstStyle/>
                  <a:p>
                    <a:fld id="{B0CFE813-3717-4EE0-822D-A6297DA2E45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6"/>
              <c:layout/>
              <c:tx>
                <c:rich>
                  <a:bodyPr/>
                  <a:lstStyle/>
                  <a:p>
                    <a:fld id="{F42A582F-6059-4041-9C68-40133CBA7D7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8"/>
              <c:layout/>
              <c:tx>
                <c:rich>
                  <a:bodyPr/>
                  <a:lstStyle/>
                  <a:p>
                    <a:fld id="{018BFEAC-21EF-4995-AC27-94650336CD9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64"/>
              <c:layout/>
              <c:tx>
                <c:rich>
                  <a:bodyPr/>
                  <a:lstStyle/>
                  <a:p>
                    <a:fld id="{812DFC66-14B9-49BE-A554-47673ADE7CC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65"/>
              <c:layout/>
              <c:tx>
                <c:rich>
                  <a:bodyPr/>
                  <a:lstStyle/>
                  <a:p>
                    <a:fld id="{29BF1512-205E-4961-BA03-4391A04142E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67"/>
              <c:layout/>
              <c:tx>
                <c:rich>
                  <a:bodyPr/>
                  <a:lstStyle/>
                  <a:p>
                    <a:fld id="{C253E2DA-F9A8-4A8B-A26F-2929D398BFC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68"/>
              <c:layout/>
              <c:tx>
                <c:rich>
                  <a:bodyPr/>
                  <a:lstStyle/>
                  <a:p>
                    <a:fld id="{088200C3-0C3B-45FF-8162-48E5CE4AF23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69"/>
              <c:layout/>
              <c:tx>
                <c:rich>
                  <a:bodyPr/>
                  <a:lstStyle/>
                  <a:p>
                    <a:fld id="{A644547E-E46F-4C84-A605-A913EACB9D3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72"/>
              <c:layout/>
              <c:tx>
                <c:rich>
                  <a:bodyPr/>
                  <a:lstStyle/>
                  <a:p>
                    <a:fld id="{B2D52549-4474-41F5-91F8-6B048A03AC5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73"/>
              <c:layout/>
              <c:tx>
                <c:rich>
                  <a:bodyPr/>
                  <a:lstStyle/>
                  <a:p>
                    <a:fld id="{AFE15A36-B803-40A7-9374-B9F2BBA3C1F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2"/>
              <c:layout/>
              <c:tx>
                <c:rich>
                  <a:bodyPr/>
                  <a:lstStyle/>
                  <a:p>
                    <a:fld id="{505E8F69-F067-4DE4-9E78-51140C85791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5"/>
              <c:layout/>
              <c:tx>
                <c:rich>
                  <a:bodyPr/>
                  <a:lstStyle/>
                  <a:p>
                    <a:fld id="{7CCCC4F8-A846-4C09-ACAB-07C58253F06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86"/>
              <c:layout/>
              <c:tx>
                <c:rich>
                  <a:bodyPr/>
                  <a:lstStyle/>
                  <a:p>
                    <a:fld id="{792FBF46-72D6-41E5-874C-8AD3D8D6C27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8"/>
              <c:layout/>
              <c:tx>
                <c:rich>
                  <a:bodyPr/>
                  <a:lstStyle/>
                  <a:p>
                    <a:fld id="{173393A0-7440-4E7A-8F28-B53C6A9D52D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89"/>
              <c:layout/>
              <c:tx>
                <c:rich>
                  <a:bodyPr/>
                  <a:lstStyle/>
                  <a:p>
                    <a:fld id="{87AA0842-2042-418E-A201-BD537308D06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91"/>
              <c:layout/>
              <c:tx>
                <c:rich>
                  <a:bodyPr/>
                  <a:lstStyle/>
                  <a:p>
                    <a:fld id="{41647932-A015-47FF-B0C6-EEAABDF6F05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95"/>
              <c:layout/>
              <c:tx>
                <c:rich>
                  <a:bodyPr/>
                  <a:lstStyle/>
                  <a:p>
                    <a:fld id="{968E9932-0A6B-4057-A625-2AE7EED3525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01"/>
              <c:layout/>
              <c:tx>
                <c:rich>
                  <a:bodyPr/>
                  <a:lstStyle/>
                  <a:p>
                    <a:fld id="{8D56A5E5-147C-404A-843D-9F08C2C4FF1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06"/>
              <c:layout/>
              <c:tx>
                <c:rich>
                  <a:bodyPr/>
                  <a:lstStyle/>
                  <a:p>
                    <a:fld id="{1C4761EE-9195-4AD1-9746-36CC8FE1DFB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09"/>
              <c:layout/>
              <c:tx>
                <c:rich>
                  <a:bodyPr/>
                  <a:lstStyle/>
                  <a:p>
                    <a:fld id="{E2348D0A-58FC-41E4-BE76-A83BB717521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10"/>
              <c:layout/>
              <c:tx>
                <c:rich>
                  <a:bodyPr/>
                  <a:lstStyle/>
                  <a:p>
                    <a:fld id="{219B992C-6211-4AAC-9FB0-084F73BC9AA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11"/>
              <c:layout/>
              <c:tx>
                <c:rich>
                  <a:bodyPr/>
                  <a:lstStyle/>
                  <a:p>
                    <a:fld id="{B9259374-8B3E-4D61-9D7C-EBAC536FB66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15"/>
              <c:layout/>
              <c:tx>
                <c:rich>
                  <a:bodyPr/>
                  <a:lstStyle/>
                  <a:p>
                    <a:fld id="{BBAC6518-9934-4789-BBA7-C2CC158743A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19"/>
              <c:layout/>
              <c:tx>
                <c:rich>
                  <a:bodyPr/>
                  <a:lstStyle/>
                  <a:p>
                    <a:fld id="{F759875B-963A-4645-AE84-03021C48583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2"/>
              <c:layout/>
              <c:tx>
                <c:rich>
                  <a:bodyPr/>
                  <a:lstStyle/>
                  <a:p>
                    <a:fld id="{DB1B3703-82D1-4E2D-A5DF-ED8CC013A69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4"/>
              <c:layout/>
              <c:tx>
                <c:rich>
                  <a:bodyPr/>
                  <a:lstStyle/>
                  <a:p>
                    <a:fld id="{B766276A-4C50-45EC-AD31-81C79DDCE3D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6"/>
              <c:layout/>
              <c:tx>
                <c:rich>
                  <a:bodyPr/>
                  <a:lstStyle/>
                  <a:p>
                    <a:fld id="{98B303A9-ABB1-46E6-9A5F-01551FA2822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37"/>
              <c:layout/>
              <c:tx>
                <c:rich>
                  <a:bodyPr/>
                  <a:lstStyle/>
                  <a:p>
                    <a:fld id="{6890251B-88BD-4DEE-9106-241680E242F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38"/>
              <c:layout/>
              <c:tx>
                <c:rich>
                  <a:bodyPr/>
                  <a:lstStyle/>
                  <a:p>
                    <a:fld id="{32712147-991F-4852-8B4F-9387A51059B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2"/>
              <c:layout/>
              <c:tx>
                <c:rich>
                  <a:bodyPr/>
                  <a:lstStyle/>
                  <a:p>
                    <a:fld id="{B4841CD0-45A7-4AB7-9829-8ABBAD42721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5"/>
              <c:layout/>
              <c:tx>
                <c:rich>
                  <a:bodyPr/>
                  <a:lstStyle/>
                  <a:p>
                    <a:fld id="{A2D8EB72-21C3-4306-AFE7-03ED605CA29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50"/>
              <c:layout/>
              <c:tx>
                <c:rich>
                  <a:bodyPr/>
                  <a:lstStyle/>
                  <a:p>
                    <a:fld id="{32BDF80B-5C8B-4539-A448-FBD77AEC0EB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56"/>
              <c:layout/>
              <c:tx>
                <c:rich>
                  <a:bodyPr/>
                  <a:lstStyle/>
                  <a:p>
                    <a:fld id="{CC55CF5B-362F-459C-9119-475BDDEAA24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57"/>
              <c:layout/>
              <c:tx>
                <c:rich>
                  <a:bodyPr/>
                  <a:lstStyle/>
                  <a:p>
                    <a:fld id="{EBC14A8D-40FB-464B-AD37-9A39B3B420A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58"/>
              <c:layout/>
              <c:tx>
                <c:rich>
                  <a:bodyPr/>
                  <a:lstStyle/>
                  <a:p>
                    <a:fld id="{64768EB5-C7E9-4492-9B27-4D5A195C0F7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66"/>
              <c:layout/>
              <c:tx>
                <c:rich>
                  <a:bodyPr/>
                  <a:lstStyle/>
                  <a:p>
                    <a:fld id="{6207AD17-75BB-4AEB-A724-811C298D62B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68"/>
              <c:layout/>
              <c:tx>
                <c:rich>
                  <a:bodyPr/>
                  <a:lstStyle/>
                  <a:p>
                    <a:fld id="{C0804D71-E7E7-438C-8E5A-275E036D721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69"/>
              <c:layout/>
              <c:tx>
                <c:rich>
                  <a:bodyPr/>
                  <a:lstStyle/>
                  <a:p>
                    <a:fld id="{F658C145-3FF9-4EAF-BC9D-F7647DF5C83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4"/>
              <c:layout/>
              <c:tx>
                <c:rich>
                  <a:bodyPr/>
                  <a:lstStyle/>
                  <a:p>
                    <a:fld id="{902AAE8A-E586-4C11-8A18-55C741CC5DB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75"/>
              <c:layout/>
              <c:tx>
                <c:rich>
                  <a:bodyPr/>
                  <a:lstStyle/>
                  <a:p>
                    <a:fld id="{A6C33461-5F32-4A47-9498-F0DA324D75F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6"/>
              <c:layout/>
              <c:tx>
                <c:rich>
                  <a:bodyPr/>
                  <a:lstStyle/>
                  <a:p>
                    <a:fld id="{19C11249-BD48-47BD-9D8F-9C706834792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90"/>
              <c:layout/>
              <c:tx>
                <c:rich>
                  <a:bodyPr/>
                  <a:lstStyle/>
                  <a:p>
                    <a:fld id="{9E5DFE1A-F07E-477C-B52C-E060695887D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92"/>
              <c:layout/>
              <c:tx>
                <c:rich>
                  <a:bodyPr/>
                  <a:lstStyle/>
                  <a:p>
                    <a:fld id="{EE8AA861-0C96-41FF-AD66-2CF3810A301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95"/>
              <c:layout/>
              <c:tx>
                <c:rich>
                  <a:bodyPr/>
                  <a:lstStyle/>
                  <a:p>
                    <a:fld id="{AC67EF72-68F8-4D94-A3F9-F4730A10958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00"/>
              <c:layout/>
              <c:tx>
                <c:rich>
                  <a:bodyPr/>
                  <a:lstStyle/>
                  <a:p>
                    <a:fld id="{AA520AB9-9003-43AA-AE60-451895BE810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03"/>
              <c:layout/>
              <c:tx>
                <c:rich>
                  <a:bodyPr/>
                  <a:lstStyle/>
                  <a:p>
                    <a:fld id="{006D3A40-AEBC-4973-B78C-C289D49FAAA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04"/>
              <c:layout/>
              <c:tx>
                <c:rich>
                  <a:bodyPr/>
                  <a:lstStyle/>
                  <a:p>
                    <a:fld id="{65957B19-41CB-4C36-80C8-C7C74495A02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13"/>
              <c:layout/>
              <c:tx>
                <c:rich>
                  <a:bodyPr/>
                  <a:lstStyle/>
                  <a:p>
                    <a:fld id="{7E451430-D27E-4912-A186-011A493D0DF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14"/>
              <c:layout/>
              <c:tx>
                <c:rich>
                  <a:bodyPr/>
                  <a:lstStyle/>
                  <a:p>
                    <a:fld id="{C62D9682-21D3-4B95-B59E-E14B76E2A2E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19"/>
              <c:layout/>
              <c:tx>
                <c:rich>
                  <a:bodyPr/>
                  <a:lstStyle/>
                  <a:p>
                    <a:fld id="{3E0D777D-ED70-4633-866F-A6CF12E8F13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22"/>
              <c:layout/>
              <c:tx>
                <c:rich>
                  <a:bodyPr/>
                  <a:lstStyle/>
                  <a:p>
                    <a:fld id="{0195F83D-AB2A-4EE7-8E44-70DC78570D4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24"/>
              <c:layout/>
              <c:tx>
                <c:rich>
                  <a:bodyPr/>
                  <a:lstStyle/>
                  <a:p>
                    <a:fld id="{C0131CD7-97EA-4DC2-A892-77B67A80FF3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27"/>
              <c:layout/>
              <c:tx>
                <c:rich>
                  <a:bodyPr/>
                  <a:lstStyle/>
                  <a:p>
                    <a:fld id="{A845FB42-74B2-438B-9A09-333B233B02D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31"/>
              <c:layout/>
              <c:tx>
                <c:rich>
                  <a:bodyPr/>
                  <a:lstStyle/>
                  <a:p>
                    <a:fld id="{3E3D06C0-1254-4B0B-801B-49B63C37066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32"/>
              <c:layout/>
              <c:tx>
                <c:rich>
                  <a:bodyPr/>
                  <a:lstStyle/>
                  <a:p>
                    <a:fld id="{742EF556-E017-4306-841D-6A6E3D0C214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37"/>
              <c:layout/>
              <c:tx>
                <c:rich>
                  <a:bodyPr/>
                  <a:lstStyle/>
                  <a:p>
                    <a:fld id="{26C17BD8-B9B8-4F68-80EE-5CD1B03A5EA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40"/>
              <c:layout/>
              <c:tx>
                <c:rich>
                  <a:bodyPr/>
                  <a:lstStyle/>
                  <a:p>
                    <a:fld id="{DDDBCDEF-1856-4690-B315-0779FF856CE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50"/>
              <c:layout/>
              <c:tx>
                <c:rich>
                  <a:bodyPr/>
                  <a:lstStyle/>
                  <a:p>
                    <a:fld id="{CC1D3912-03BE-4631-B9E8-4815A2A4A88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51"/>
              <c:layout/>
              <c:tx>
                <c:rich>
                  <a:bodyPr/>
                  <a:lstStyle/>
                  <a:p>
                    <a:fld id="{93F1D344-3C6B-4D40-8612-31A62517C28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52"/>
              <c:layout/>
              <c:tx>
                <c:rich>
                  <a:bodyPr/>
                  <a:lstStyle/>
                  <a:p>
                    <a:fld id="{470EB35F-CB1B-4947-BE2D-4E3CD8CF1B0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55"/>
              <c:layout/>
              <c:tx>
                <c:rich>
                  <a:bodyPr/>
                  <a:lstStyle/>
                  <a:p>
                    <a:fld id="{5512E791-8420-4A6B-8389-85D7C011588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58"/>
              <c:layout/>
              <c:tx>
                <c:rich>
                  <a:bodyPr/>
                  <a:lstStyle/>
                  <a:p>
                    <a:fld id="{02CB9D79-D37F-4239-BD86-9B315A87468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59"/>
              <c:layout/>
              <c:tx>
                <c:rich>
                  <a:bodyPr/>
                  <a:lstStyle/>
                  <a:p>
                    <a:fld id="{52B53AAD-2B88-4EDE-B8C8-DFD73399DBE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64"/>
              <c:layout/>
              <c:tx>
                <c:rich>
                  <a:bodyPr/>
                  <a:lstStyle/>
                  <a:p>
                    <a:fld id="{D55B4EB1-B24A-4B60-BF20-C73D98A52CC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66"/>
              <c:layout/>
              <c:tx>
                <c:rich>
                  <a:bodyPr/>
                  <a:lstStyle/>
                  <a:p>
                    <a:fld id="{FC0ACA24-86F8-458E-AA3E-818E33E69A6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69"/>
              <c:layout/>
              <c:tx>
                <c:rich>
                  <a:bodyPr/>
                  <a:lstStyle/>
                  <a:p>
                    <a:fld id="{3354AB50-2501-4094-B99E-E562BC9BCB8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71"/>
              <c:layout/>
              <c:tx>
                <c:rich>
                  <a:bodyPr/>
                  <a:lstStyle/>
                  <a:p>
                    <a:fld id="{089F8F43-F48C-4178-99E5-1091355DBBB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73"/>
              <c:layout/>
              <c:tx>
                <c:rich>
                  <a:bodyPr/>
                  <a:lstStyle/>
                  <a:p>
                    <a:fld id="{7FEDF86E-9333-4652-8B7A-57871389524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74"/>
              <c:layout/>
              <c:tx>
                <c:rich>
                  <a:bodyPr/>
                  <a:lstStyle/>
                  <a:p>
                    <a:fld id="{F83A2137-9D96-4E18-B055-B0DA8A976AF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77"/>
              <c:layout/>
              <c:tx>
                <c:rich>
                  <a:bodyPr/>
                  <a:lstStyle/>
                  <a:p>
                    <a:fld id="{F8569DEB-4932-44CC-A690-2191FE7C225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78"/>
              <c:layout/>
              <c:tx>
                <c:rich>
                  <a:bodyPr/>
                  <a:lstStyle/>
                  <a:p>
                    <a:fld id="{9258C5CB-E9C0-49A2-88E8-CFBD8F7251A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79"/>
              <c:layout/>
              <c:tx>
                <c:rich>
                  <a:bodyPr/>
                  <a:lstStyle/>
                  <a:p>
                    <a:fld id="{6F9EA47D-81BF-4809-BF0E-9D3723C75F7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87"/>
              <c:layout/>
              <c:tx>
                <c:rich>
                  <a:bodyPr/>
                  <a:lstStyle/>
                  <a:p>
                    <a:fld id="{8E3FA5EA-2CA4-4759-B233-762F695F772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90"/>
              <c:layout/>
              <c:tx>
                <c:rich>
                  <a:bodyPr/>
                  <a:lstStyle/>
                  <a:p>
                    <a:fld id="{026872BB-247F-4B31-9031-74A852CD565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91"/>
              <c:layout/>
              <c:tx>
                <c:rich>
                  <a:bodyPr/>
                  <a:lstStyle/>
                  <a:p>
                    <a:fld id="{55BD1C09-3537-495D-9819-904700BC485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>
                    <a:solidFill>
                      <a:schemeClr val="accent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xVal>
            <c:numRef>
              <c:f>'Postcode Data'!$K$6:$K$598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'Postcode Data'!$L$6:$L$598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14.569941343610415</c:v>
                </c:pt>
                <c:pt idx="4">
                  <c:v>18.558926239578998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24.670363939704703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22.081592157654615</c:v>
                </c:pt>
                <c:pt idx="25">
                  <c:v>#N/A</c:v>
                </c:pt>
                <c:pt idx="26">
                  <c:v>20.048980798603431</c:v>
                </c:pt>
                <c:pt idx="27">
                  <c:v>15.524327416213051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19.15459172816249</c:v>
                </c:pt>
                <c:pt idx="38">
                  <c:v>20.388977577353149</c:v>
                </c:pt>
                <c:pt idx="39">
                  <c:v>25.53771407560982</c:v>
                </c:pt>
                <c:pt idx="40">
                  <c:v>#N/A</c:v>
                </c:pt>
                <c:pt idx="41">
                  <c:v>#N/A</c:v>
                </c:pt>
                <c:pt idx="42">
                  <c:v>15.532037249182029</c:v>
                </c:pt>
                <c:pt idx="43">
                  <c:v>#N/A</c:v>
                </c:pt>
                <c:pt idx="44">
                  <c:v>#N/A</c:v>
                </c:pt>
                <c:pt idx="45">
                  <c:v>14.644906398816017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21.888866169217259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19.024346343875528</c:v>
                </c:pt>
                <c:pt idx="66">
                  <c:v>#N/A</c:v>
                </c:pt>
                <c:pt idx="67">
                  <c:v>18.979873093162201</c:v>
                </c:pt>
                <c:pt idx="68">
                  <c:v>25.350726931673051</c:v>
                </c:pt>
                <c:pt idx="69">
                  <c:v>27.500615016889149</c:v>
                </c:pt>
                <c:pt idx="70">
                  <c:v>#N/A</c:v>
                </c:pt>
                <c:pt idx="71">
                  <c:v>23.113615925113809</c:v>
                </c:pt>
                <c:pt idx="72">
                  <c:v>#N/A</c:v>
                </c:pt>
                <c:pt idx="73">
                  <c:v>19.842732847261551</c:v>
                </c:pt>
                <c:pt idx="74">
                  <c:v>#N/A</c:v>
                </c:pt>
                <c:pt idx="75">
                  <c:v>#N/A</c:v>
                </c:pt>
                <c:pt idx="76">
                  <c:v>15.273272492761599</c:v>
                </c:pt>
                <c:pt idx="77">
                  <c:v>#N/A</c:v>
                </c:pt>
                <c:pt idx="78">
                  <c:v>17.309321522992278</c:v>
                </c:pt>
                <c:pt idx="79">
                  <c:v>16.476127976140688</c:v>
                </c:pt>
                <c:pt idx="80">
                  <c:v>#N/A</c:v>
                </c:pt>
                <c:pt idx="81">
                  <c:v>26.092094979595835</c:v>
                </c:pt>
                <c:pt idx="82">
                  <c:v>#N/A</c:v>
                </c:pt>
                <c:pt idx="83">
                  <c:v>22.69260530990892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14.418600450480369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22.196529571013375</c:v>
                </c:pt>
                <c:pt idx="94">
                  <c:v>#N/A</c:v>
                </c:pt>
                <c:pt idx="95">
                  <c:v>#N/A</c:v>
                </c:pt>
                <c:pt idx="96">
                  <c:v>20.745185631172856</c:v>
                </c:pt>
                <c:pt idx="97">
                  <c:v>#N/A</c:v>
                </c:pt>
                <c:pt idx="98">
                  <c:v>25.439574435768083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14.959394484362916</c:v>
                </c:pt>
                <c:pt idx="110">
                  <c:v>#N/A</c:v>
                </c:pt>
                <c:pt idx="111">
                  <c:v>18.006718535353532</c:v>
                </c:pt>
                <c:pt idx="112">
                  <c:v>17.258873066367741</c:v>
                </c:pt>
                <c:pt idx="113">
                  <c:v>#N/A</c:v>
                </c:pt>
                <c:pt idx="114">
                  <c:v>#N/A</c:v>
                </c:pt>
                <c:pt idx="115">
                  <c:v>15.181502412239491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16.043231740946808</c:v>
                </c:pt>
                <c:pt idx="121">
                  <c:v>#N/A</c:v>
                </c:pt>
                <c:pt idx="122">
                  <c:v>12.085859345043565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19.92695587002655</c:v>
                </c:pt>
                <c:pt idx="128">
                  <c:v>#N/A</c:v>
                </c:pt>
                <c:pt idx="129">
                  <c:v>12.218465063223418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16.308246978246693</c:v>
                </c:pt>
                <c:pt idx="135">
                  <c:v>#N/A</c:v>
                </c:pt>
                <c:pt idx="136">
                  <c:v>#N/A</c:v>
                </c:pt>
                <c:pt idx="137">
                  <c:v>17.089193668403432</c:v>
                </c:pt>
                <c:pt idx="138">
                  <c:v>12.323321495329488</c:v>
                </c:pt>
                <c:pt idx="139">
                  <c:v>16.655228519287999</c:v>
                </c:pt>
                <c:pt idx="140">
                  <c:v>#N/A</c:v>
                </c:pt>
                <c:pt idx="141">
                  <c:v>15.756182673887464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14.324233514958429</c:v>
                </c:pt>
                <c:pt idx="146">
                  <c:v>#N/A</c:v>
                </c:pt>
                <c:pt idx="147">
                  <c:v>17.4393285808009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16.917643001358858</c:v>
                </c:pt>
                <c:pt idx="157">
                  <c:v>12.091181305410942</c:v>
                </c:pt>
                <c:pt idx="158">
                  <c:v>#N/A</c:v>
                </c:pt>
                <c:pt idx="159">
                  <c:v>14.294648872634273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18.322491093538389</c:v>
                </c:pt>
                <c:pt idx="164">
                  <c:v>17.995135842061003</c:v>
                </c:pt>
                <c:pt idx="165">
                  <c:v>#N/A</c:v>
                </c:pt>
                <c:pt idx="166">
                  <c:v>#N/A</c:v>
                </c:pt>
                <c:pt idx="167">
                  <c:v>13.51605123411181</c:v>
                </c:pt>
                <c:pt idx="168">
                  <c:v>#N/A</c:v>
                </c:pt>
                <c:pt idx="169">
                  <c:v>12.250555860627287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17.193644799382305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18.279398801289439</c:v>
                </c:pt>
                <c:pt idx="211">
                  <c:v>#N/A</c:v>
                </c:pt>
                <c:pt idx="212">
                  <c:v>15.635939910367677</c:v>
                </c:pt>
                <c:pt idx="213">
                  <c:v>#N/A</c:v>
                </c:pt>
                <c:pt idx="214">
                  <c:v>7.621086280379255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7.8374343050648481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9.376199979820413</c:v>
                </c:pt>
                <c:pt idx="232">
                  <c:v>6.4242494421978069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10.935213763080839</c:v>
                </c:pt>
                <c:pt idx="237">
                  <c:v>11.331684916694892</c:v>
                </c:pt>
                <c:pt idx="238">
                  <c:v>#N/A</c:v>
                </c:pt>
                <c:pt idx="239">
                  <c:v>11.321399484171966</c:v>
                </c:pt>
                <c:pt idx="240">
                  <c:v>#N/A</c:v>
                </c:pt>
                <c:pt idx="241">
                  <c:v>12.645385045222769</c:v>
                </c:pt>
                <c:pt idx="242">
                  <c:v>6.4806935422525909</c:v>
                </c:pt>
                <c:pt idx="243">
                  <c:v>#N/A</c:v>
                </c:pt>
                <c:pt idx="244">
                  <c:v>#N/A</c:v>
                </c:pt>
                <c:pt idx="245">
                  <c:v>7.6383173712190082</c:v>
                </c:pt>
                <c:pt idx="246">
                  <c:v>#N/A</c:v>
                </c:pt>
                <c:pt idx="247">
                  <c:v>#N/A</c:v>
                </c:pt>
                <c:pt idx="248">
                  <c:v>10.115765629116524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8.1548399855048004</c:v>
                </c:pt>
                <c:pt idx="259">
                  <c:v>#N/A</c:v>
                </c:pt>
                <c:pt idx="260">
                  <c:v>15.393952490194289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11.760486417527353</c:v>
                </c:pt>
                <c:pt idx="267">
                  <c:v>#N/A</c:v>
                </c:pt>
                <c:pt idx="268">
                  <c:v>#N/A</c:v>
                </c:pt>
                <c:pt idx="269">
                  <c:v>8.689384956392729</c:v>
                </c:pt>
                <c:pt idx="270">
                  <c:v>#N/A</c:v>
                </c:pt>
                <c:pt idx="271">
                  <c:v>12.612455919454076</c:v>
                </c:pt>
                <c:pt idx="272">
                  <c:v>#N/A</c:v>
                </c:pt>
                <c:pt idx="273">
                  <c:v>#N/A</c:v>
                </c:pt>
                <c:pt idx="274">
                  <c:v>13.332512369438829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6.8786638622775786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10.018674531222313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8.5411407169226781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7.9426060935623468</c:v>
                </c:pt>
                <c:pt idx="311">
                  <c:v>#N/A</c:v>
                </c:pt>
                <c:pt idx="312">
                  <c:v>#N/A</c:v>
                </c:pt>
                <c:pt idx="313">
                  <c:v>6.0831331244854487</c:v>
                </c:pt>
                <c:pt idx="314">
                  <c:v>7.7159523914819026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10.149308724743952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3.2891705993299887</c:v>
                </c:pt>
                <c:pt idx="323">
                  <c:v>#N/A</c:v>
                </c:pt>
                <c:pt idx="324">
                  <c:v>4.120918994605459</c:v>
                </c:pt>
                <c:pt idx="325">
                  <c:v>13.770608628004874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8.4945754337632771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12.504232925849578</c:v>
                </c:pt>
                <c:pt idx="340">
                  <c:v>7.2884456847530501</c:v>
                </c:pt>
                <c:pt idx="341">
                  <c:v>9.7130772969016856</c:v>
                </c:pt>
                <c:pt idx="342">
                  <c:v>#N/A</c:v>
                </c:pt>
                <c:pt idx="343">
                  <c:v>13.259805424067657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6.3148556914774154</c:v>
                </c:pt>
                <c:pt idx="348">
                  <c:v>12.655056346887644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7.2111184547664777</c:v>
                </c:pt>
                <c:pt idx="354">
                  <c:v>10.566704849040379</c:v>
                </c:pt>
                <c:pt idx="355">
                  <c:v>#N/A</c:v>
                </c:pt>
                <c:pt idx="356">
                  <c:v>2.9705412964527991</c:v>
                </c:pt>
                <c:pt idx="357">
                  <c:v>#N/A</c:v>
                </c:pt>
                <c:pt idx="358">
                  <c:v>11.253561072267679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3.5159954431872267</c:v>
                </c:pt>
                <c:pt idx="365">
                  <c:v>7.9306409761146863</c:v>
                </c:pt>
                <c:pt idx="366">
                  <c:v>#N/A</c:v>
                </c:pt>
                <c:pt idx="367">
                  <c:v>9.1707351739529077</c:v>
                </c:pt>
                <c:pt idx="368">
                  <c:v>12.44695175883197</c:v>
                </c:pt>
                <c:pt idx="369">
                  <c:v>14.292249671947014</c:v>
                </c:pt>
                <c:pt idx="370">
                  <c:v>#N/A</c:v>
                </c:pt>
                <c:pt idx="371">
                  <c:v>#N/A</c:v>
                </c:pt>
                <c:pt idx="372">
                  <c:v>4.8129637285696205</c:v>
                </c:pt>
                <c:pt idx="373">
                  <c:v>13.023949560419201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10.650890363429674</c:v>
                </c:pt>
                <c:pt idx="383">
                  <c:v>#N/A</c:v>
                </c:pt>
                <c:pt idx="384">
                  <c:v>#N/A</c:v>
                </c:pt>
                <c:pt idx="385">
                  <c:v>4.4792428604388244</c:v>
                </c:pt>
                <c:pt idx="386">
                  <c:v>7.5242615224790068</c:v>
                </c:pt>
                <c:pt idx="387">
                  <c:v>#N/A</c:v>
                </c:pt>
                <c:pt idx="388">
                  <c:v>10.06258813949929</c:v>
                </c:pt>
                <c:pt idx="389">
                  <c:v>7.9389792522419036</c:v>
                </c:pt>
                <c:pt idx="390">
                  <c:v>#N/A</c:v>
                </c:pt>
                <c:pt idx="391">
                  <c:v>6.033690933968634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13.797696171672976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6.7996978959019128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13.465957761085434</c:v>
                </c:pt>
                <c:pt idx="407">
                  <c:v>#N/A</c:v>
                </c:pt>
                <c:pt idx="408">
                  <c:v>#N/A</c:v>
                </c:pt>
                <c:pt idx="409">
                  <c:v>11.127729289833901</c:v>
                </c:pt>
                <c:pt idx="410">
                  <c:v>9.6806161776129613</c:v>
                </c:pt>
                <c:pt idx="411">
                  <c:v>8.3330919783054238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5.9775567734833626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14.527248271298291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15.329493842150255</c:v>
                </c:pt>
                <c:pt idx="433">
                  <c:v>#N/A</c:v>
                </c:pt>
                <c:pt idx="434">
                  <c:v>15.192157170049525</c:v>
                </c:pt>
                <c:pt idx="435">
                  <c:v>#N/A</c:v>
                </c:pt>
                <c:pt idx="436">
                  <c:v>11.014054403173056</c:v>
                </c:pt>
                <c:pt idx="437">
                  <c:v>11.725438038395808</c:v>
                </c:pt>
                <c:pt idx="438">
                  <c:v>13.699915558511339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14.574093526319063</c:v>
                </c:pt>
                <c:pt idx="443">
                  <c:v>#N/A</c:v>
                </c:pt>
                <c:pt idx="444">
                  <c:v>#N/A</c:v>
                </c:pt>
                <c:pt idx="445">
                  <c:v>13.380033778000682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11.681215483607172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16.907264569623877</c:v>
                </c:pt>
                <c:pt idx="457">
                  <c:v>13.731686712050379</c:v>
                </c:pt>
                <c:pt idx="458">
                  <c:v>12.877136102013445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15.194281815643649</c:v>
                </c:pt>
                <c:pt idx="467">
                  <c:v>#N/A</c:v>
                </c:pt>
                <c:pt idx="468">
                  <c:v>14.397245068749346</c:v>
                </c:pt>
                <c:pt idx="469">
                  <c:v>13.469224456480358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14.966425043008464</c:v>
                </c:pt>
                <c:pt idx="475">
                  <c:v>11.836903111896556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15.709771276137708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15.282070609999353</c:v>
                </c:pt>
                <c:pt idx="491">
                  <c:v>#N/A</c:v>
                </c:pt>
                <c:pt idx="492">
                  <c:v>19.10117379861628</c:v>
                </c:pt>
                <c:pt idx="493">
                  <c:v>#N/A</c:v>
                </c:pt>
                <c:pt idx="494">
                  <c:v>#N/A</c:v>
                </c:pt>
                <c:pt idx="495">
                  <c:v>11.628081621873442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13.156985034342716</c:v>
                </c:pt>
                <c:pt idx="501">
                  <c:v>#N/A</c:v>
                </c:pt>
                <c:pt idx="502">
                  <c:v>#N/A</c:v>
                </c:pt>
                <c:pt idx="503">
                  <c:v>13.197748953995278</c:v>
                </c:pt>
                <c:pt idx="504">
                  <c:v>19.073289750185854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15.217220773132945</c:v>
                </c:pt>
                <c:pt idx="514">
                  <c:v>18.149340378158268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9.2725447467493183</c:v>
                </c:pt>
                <c:pt idx="520">
                  <c:v>#N/A</c:v>
                </c:pt>
                <c:pt idx="521">
                  <c:v>#N/A</c:v>
                </c:pt>
                <c:pt idx="522">
                  <c:v>22.464052039897602</c:v>
                </c:pt>
                <c:pt idx="523">
                  <c:v>#N/A</c:v>
                </c:pt>
                <c:pt idx="524">
                  <c:v>15.308240532588243</c:v>
                </c:pt>
                <c:pt idx="525">
                  <c:v>#N/A</c:v>
                </c:pt>
                <c:pt idx="526">
                  <c:v>#N/A</c:v>
                </c:pt>
                <c:pt idx="527">
                  <c:v>20.339339704826248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21.471862199464741</c:v>
                </c:pt>
                <c:pt idx="532">
                  <c:v>20.953293903600837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21.842160581461517</c:v>
                </c:pt>
                <c:pt idx="538">
                  <c:v>#N/A</c:v>
                </c:pt>
                <c:pt idx="539">
                  <c:v>#N/A</c:v>
                </c:pt>
                <c:pt idx="540">
                  <c:v>18.875701724315345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24.064697918323041</c:v>
                </c:pt>
                <c:pt idx="551">
                  <c:v>19.657478715093394</c:v>
                </c:pt>
                <c:pt idx="552">
                  <c:v>16.367957521711055</c:v>
                </c:pt>
                <c:pt idx="553">
                  <c:v>#N/A</c:v>
                </c:pt>
                <c:pt idx="554">
                  <c:v>#N/A</c:v>
                </c:pt>
                <c:pt idx="555">
                  <c:v>27.302262283034896</c:v>
                </c:pt>
                <c:pt idx="556">
                  <c:v>#N/A</c:v>
                </c:pt>
                <c:pt idx="557">
                  <c:v>#N/A</c:v>
                </c:pt>
                <c:pt idx="558">
                  <c:v>16.402894179624369</c:v>
                </c:pt>
                <c:pt idx="559">
                  <c:v>19.536714282596712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22.617388091776384</c:v>
                </c:pt>
                <c:pt idx="565">
                  <c:v>#N/A</c:v>
                </c:pt>
                <c:pt idx="566">
                  <c:v>16.343464433556871</c:v>
                </c:pt>
                <c:pt idx="567">
                  <c:v>#N/A</c:v>
                </c:pt>
                <c:pt idx="568">
                  <c:v>#N/A</c:v>
                </c:pt>
                <c:pt idx="569">
                  <c:v>24.827578916592255</c:v>
                </c:pt>
                <c:pt idx="570">
                  <c:v>#N/A</c:v>
                </c:pt>
                <c:pt idx="571">
                  <c:v>17.593034802250457</c:v>
                </c:pt>
                <c:pt idx="572">
                  <c:v>#N/A</c:v>
                </c:pt>
                <c:pt idx="573">
                  <c:v>13.606774132637515</c:v>
                </c:pt>
                <c:pt idx="574">
                  <c:v>22.287229755801462</c:v>
                </c:pt>
                <c:pt idx="575">
                  <c:v>#N/A</c:v>
                </c:pt>
                <c:pt idx="576">
                  <c:v>#N/A</c:v>
                </c:pt>
                <c:pt idx="577">
                  <c:v>17.033872178974452</c:v>
                </c:pt>
                <c:pt idx="578">
                  <c:v>18.631924512429794</c:v>
                </c:pt>
                <c:pt idx="579">
                  <c:v>17.171398161112695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24.823311893807059</c:v>
                </c:pt>
                <c:pt idx="588">
                  <c:v>#N/A</c:v>
                </c:pt>
                <c:pt idx="589">
                  <c:v>#N/A</c:v>
                </c:pt>
                <c:pt idx="590">
                  <c:v>19.982037292105698</c:v>
                </c:pt>
                <c:pt idx="591">
                  <c:v>23.389765281002965</c:v>
                </c:pt>
                <c:pt idx="592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'Postcode Data'!$B$6:$B$598</c15:f>
                <c15:dlblRangeCache>
                  <c:ptCount val="593"/>
                  <c:pt idx="0">
                    <c:v>ES1 0QV</c:v>
                  </c:pt>
                  <c:pt idx="1">
                    <c:v>ES1 0YP</c:v>
                  </c:pt>
                  <c:pt idx="2">
                    <c:v>ES1 1MP</c:v>
                  </c:pt>
                  <c:pt idx="3">
                    <c:v>ES1 2XO</c:v>
                  </c:pt>
                  <c:pt idx="4">
                    <c:v>ES1 3BS</c:v>
                  </c:pt>
                  <c:pt idx="5">
                    <c:v>ES1 4QF</c:v>
                  </c:pt>
                  <c:pt idx="6">
                    <c:v>ES1 5MN</c:v>
                  </c:pt>
                  <c:pt idx="7">
                    <c:v>ES1 6UX</c:v>
                  </c:pt>
                  <c:pt idx="8">
                    <c:v>ES1 7NH</c:v>
                  </c:pt>
                  <c:pt idx="9">
                    <c:v>ES1 7ZQ</c:v>
                  </c:pt>
                  <c:pt idx="10">
                    <c:v>ES1 8JB</c:v>
                  </c:pt>
                  <c:pt idx="11">
                    <c:v>ES2 0CZ</c:v>
                  </c:pt>
                  <c:pt idx="12">
                    <c:v>ES2 1CV</c:v>
                  </c:pt>
                  <c:pt idx="13">
                    <c:v>ES2 2CW</c:v>
                  </c:pt>
                  <c:pt idx="14">
                    <c:v>ES2 3EZ</c:v>
                  </c:pt>
                  <c:pt idx="15">
                    <c:v>ES2 3PH</c:v>
                  </c:pt>
                  <c:pt idx="16">
                    <c:v>ES2 4AN</c:v>
                  </c:pt>
                  <c:pt idx="17">
                    <c:v>ES2 5YB</c:v>
                  </c:pt>
                  <c:pt idx="18">
                    <c:v>ES2 6EQ</c:v>
                  </c:pt>
                  <c:pt idx="19">
                    <c:v>ES2 6RC</c:v>
                  </c:pt>
                  <c:pt idx="20">
                    <c:v>ES2 8BO</c:v>
                  </c:pt>
                  <c:pt idx="21">
                    <c:v>ES2 9SH</c:v>
                  </c:pt>
                  <c:pt idx="22">
                    <c:v>ES3 0CL</c:v>
                  </c:pt>
                  <c:pt idx="23">
                    <c:v>ES3 1OD</c:v>
                  </c:pt>
                  <c:pt idx="24">
                    <c:v>ES3 1OS</c:v>
                  </c:pt>
                  <c:pt idx="25">
                    <c:v>ES3 1PX</c:v>
                  </c:pt>
                  <c:pt idx="26">
                    <c:v>ES3 2FB</c:v>
                  </c:pt>
                  <c:pt idx="27">
                    <c:v>ES3 3HO</c:v>
                  </c:pt>
                  <c:pt idx="28">
                    <c:v>ES3 3VV</c:v>
                  </c:pt>
                  <c:pt idx="29">
                    <c:v>ES3 4RW</c:v>
                  </c:pt>
                  <c:pt idx="30">
                    <c:v>ES3 6AO</c:v>
                  </c:pt>
                  <c:pt idx="31">
                    <c:v>ES3 6OI</c:v>
                  </c:pt>
                  <c:pt idx="32">
                    <c:v>ES3 7GR</c:v>
                  </c:pt>
                  <c:pt idx="33">
                    <c:v>ES3 8PF</c:v>
                  </c:pt>
                  <c:pt idx="34">
                    <c:v>ES4 0KP</c:v>
                  </c:pt>
                  <c:pt idx="35">
                    <c:v>ES4 2HQ</c:v>
                  </c:pt>
                  <c:pt idx="36">
                    <c:v>ES4 2KA</c:v>
                  </c:pt>
                  <c:pt idx="37">
                    <c:v>ES4 3MQ</c:v>
                  </c:pt>
                  <c:pt idx="38">
                    <c:v>ES4 5GI</c:v>
                  </c:pt>
                  <c:pt idx="39">
                    <c:v>ES4 5MB</c:v>
                  </c:pt>
                  <c:pt idx="40">
                    <c:v>ES4 6KR</c:v>
                  </c:pt>
                  <c:pt idx="41">
                    <c:v>ES4 7EE</c:v>
                  </c:pt>
                  <c:pt idx="42">
                    <c:v>ES4 7QZ</c:v>
                  </c:pt>
                  <c:pt idx="43">
                    <c:v>ES4 7WE</c:v>
                  </c:pt>
                  <c:pt idx="44">
                    <c:v>ES4 8JT</c:v>
                  </c:pt>
                  <c:pt idx="45">
                    <c:v>ES4 9VY</c:v>
                  </c:pt>
                  <c:pt idx="46">
                    <c:v>ES5 0CU</c:v>
                  </c:pt>
                  <c:pt idx="47">
                    <c:v>ES5 1PY</c:v>
                  </c:pt>
                  <c:pt idx="48">
                    <c:v>ES5 2CU</c:v>
                  </c:pt>
                  <c:pt idx="49">
                    <c:v>ES5 3DD</c:v>
                  </c:pt>
                  <c:pt idx="50">
                    <c:v>ES5 4NB</c:v>
                  </c:pt>
                  <c:pt idx="51">
                    <c:v>ES5 4YV</c:v>
                  </c:pt>
                  <c:pt idx="52">
                    <c:v>ES5 5UY</c:v>
                  </c:pt>
                  <c:pt idx="53">
                    <c:v>ES5 7GK</c:v>
                  </c:pt>
                  <c:pt idx="54">
                    <c:v>ES5 8JV</c:v>
                  </c:pt>
                  <c:pt idx="55">
                    <c:v>ES5 9YY</c:v>
                  </c:pt>
                  <c:pt idx="56">
                    <c:v>ES6 0EV</c:v>
                  </c:pt>
                  <c:pt idx="57">
                    <c:v>ES6 1ED</c:v>
                  </c:pt>
                  <c:pt idx="58">
                    <c:v>ES6 1UG</c:v>
                  </c:pt>
                  <c:pt idx="59">
                    <c:v>ES6 2WH</c:v>
                  </c:pt>
                  <c:pt idx="60">
                    <c:v>ES6 2ZX</c:v>
                  </c:pt>
                  <c:pt idx="61">
                    <c:v>ES6 3LB</c:v>
                  </c:pt>
                  <c:pt idx="62">
                    <c:v>ES6 4JB</c:v>
                  </c:pt>
                  <c:pt idx="63">
                    <c:v>ES6 5NQ</c:v>
                  </c:pt>
                  <c:pt idx="64">
                    <c:v>ES6 6HY</c:v>
                  </c:pt>
                  <c:pt idx="65">
                    <c:v>ES6 7EO</c:v>
                  </c:pt>
                  <c:pt idx="66">
                    <c:v>ES6 8PR</c:v>
                  </c:pt>
                  <c:pt idx="67">
                    <c:v>ES6 9YZ</c:v>
                  </c:pt>
                  <c:pt idx="68">
                    <c:v>ES7 0NX</c:v>
                  </c:pt>
                  <c:pt idx="69">
                    <c:v>ES7 1NF</c:v>
                  </c:pt>
                  <c:pt idx="70">
                    <c:v>ES7 1QG</c:v>
                  </c:pt>
                  <c:pt idx="71">
                    <c:v>ES7 2LL</c:v>
                  </c:pt>
                  <c:pt idx="72">
                    <c:v>ES7 3IG</c:v>
                  </c:pt>
                  <c:pt idx="73">
                    <c:v>ES7 4SY</c:v>
                  </c:pt>
                  <c:pt idx="74">
                    <c:v>ES7 5TD</c:v>
                  </c:pt>
                  <c:pt idx="75">
                    <c:v>ES7 5TL</c:v>
                  </c:pt>
                  <c:pt idx="76">
                    <c:v>ES7 6YE</c:v>
                  </c:pt>
                  <c:pt idx="77">
                    <c:v>ES7 7VQ</c:v>
                  </c:pt>
                  <c:pt idx="78">
                    <c:v>ES7 7ZC</c:v>
                  </c:pt>
                  <c:pt idx="79">
                    <c:v>ES7 8CF</c:v>
                  </c:pt>
                  <c:pt idx="80">
                    <c:v>ES7 9XJ</c:v>
                  </c:pt>
                  <c:pt idx="81">
                    <c:v>ES7 9ZA</c:v>
                  </c:pt>
                  <c:pt idx="82">
                    <c:v>ES8 0UT</c:v>
                  </c:pt>
                  <c:pt idx="83">
                    <c:v>ES8 2QO</c:v>
                  </c:pt>
                  <c:pt idx="84">
                    <c:v>ES8 2VS</c:v>
                  </c:pt>
                  <c:pt idx="85">
                    <c:v>ES8 4IX</c:v>
                  </c:pt>
                  <c:pt idx="86">
                    <c:v>ES8 5QU</c:v>
                  </c:pt>
                  <c:pt idx="87">
                    <c:v>ES8 7MU</c:v>
                  </c:pt>
                  <c:pt idx="88">
                    <c:v>ES8 8HR</c:v>
                  </c:pt>
                  <c:pt idx="89">
                    <c:v>ES8 9PO</c:v>
                  </c:pt>
                  <c:pt idx="90">
                    <c:v>ES9 0HP</c:v>
                  </c:pt>
                  <c:pt idx="91">
                    <c:v>ES9 2EC</c:v>
                  </c:pt>
                  <c:pt idx="92">
                    <c:v>ES9 3GC</c:v>
                  </c:pt>
                  <c:pt idx="93">
                    <c:v>ES9 4VD</c:v>
                  </c:pt>
                  <c:pt idx="94">
                    <c:v>ES9 6HA</c:v>
                  </c:pt>
                  <c:pt idx="95">
                    <c:v>ES9 8AU</c:v>
                  </c:pt>
                  <c:pt idx="96">
                    <c:v>ES9 9LW</c:v>
                  </c:pt>
                  <c:pt idx="97">
                    <c:v>ES10 0YL</c:v>
                  </c:pt>
                  <c:pt idx="98">
                    <c:v>ES10 1HQ</c:v>
                  </c:pt>
                  <c:pt idx="99">
                    <c:v>ES10 2WQ</c:v>
                  </c:pt>
                  <c:pt idx="100">
                    <c:v>ES10 3RQ</c:v>
                  </c:pt>
                  <c:pt idx="101">
                    <c:v>ES10 3UT</c:v>
                  </c:pt>
                  <c:pt idx="102">
                    <c:v>ES10 4TX</c:v>
                  </c:pt>
                  <c:pt idx="103">
                    <c:v>ES10 4YG</c:v>
                  </c:pt>
                  <c:pt idx="104">
                    <c:v>ES10 6IB</c:v>
                  </c:pt>
                  <c:pt idx="105">
                    <c:v>ES10 7TV</c:v>
                  </c:pt>
                  <c:pt idx="106">
                    <c:v>ES10 7VK</c:v>
                  </c:pt>
                  <c:pt idx="107">
                    <c:v>ES10 7ZR</c:v>
                  </c:pt>
                  <c:pt idx="108">
                    <c:v>ES10 9BF</c:v>
                  </c:pt>
                  <c:pt idx="109">
                    <c:v>ES11 0MF</c:v>
                  </c:pt>
                  <c:pt idx="110">
                    <c:v>ES11 2ID</c:v>
                  </c:pt>
                  <c:pt idx="111">
                    <c:v>ES11 2OW</c:v>
                  </c:pt>
                  <c:pt idx="112">
                    <c:v>ES11 2PI</c:v>
                  </c:pt>
                  <c:pt idx="113">
                    <c:v>ES11 3LQ</c:v>
                  </c:pt>
                  <c:pt idx="114">
                    <c:v>ES11 4MX</c:v>
                  </c:pt>
                  <c:pt idx="115">
                    <c:v>ES11 5OD</c:v>
                  </c:pt>
                  <c:pt idx="116">
                    <c:v>ES11 5VI</c:v>
                  </c:pt>
                  <c:pt idx="117">
                    <c:v>ES11 6DH</c:v>
                  </c:pt>
                  <c:pt idx="118">
                    <c:v>ES11 7PM</c:v>
                  </c:pt>
                  <c:pt idx="119">
                    <c:v>ES11 7WC</c:v>
                  </c:pt>
                  <c:pt idx="120">
                    <c:v>ES11 8GV</c:v>
                  </c:pt>
                  <c:pt idx="121">
                    <c:v>ES11 8GX</c:v>
                  </c:pt>
                  <c:pt idx="122">
                    <c:v>ES11 8IW</c:v>
                  </c:pt>
                  <c:pt idx="123">
                    <c:v>ES11 9VW</c:v>
                  </c:pt>
                  <c:pt idx="124">
                    <c:v>ES12 1KN</c:v>
                  </c:pt>
                  <c:pt idx="125">
                    <c:v>ES12 3BP</c:v>
                  </c:pt>
                  <c:pt idx="126">
                    <c:v>ES12 3LP</c:v>
                  </c:pt>
                  <c:pt idx="127">
                    <c:v>ES12 4JP</c:v>
                  </c:pt>
                  <c:pt idx="128">
                    <c:v>ES12 4XA</c:v>
                  </c:pt>
                  <c:pt idx="129">
                    <c:v>ES12 6FY</c:v>
                  </c:pt>
                  <c:pt idx="130">
                    <c:v>ES12 7LY</c:v>
                  </c:pt>
                  <c:pt idx="131">
                    <c:v>ES12 8TQ</c:v>
                  </c:pt>
                  <c:pt idx="132">
                    <c:v>ES13 0HW</c:v>
                  </c:pt>
                  <c:pt idx="133">
                    <c:v>ES13 1JH</c:v>
                  </c:pt>
                  <c:pt idx="134">
                    <c:v>ES13 1RX</c:v>
                  </c:pt>
                  <c:pt idx="135">
                    <c:v>ES13 2AR</c:v>
                  </c:pt>
                  <c:pt idx="136">
                    <c:v>ES13 2GJ</c:v>
                  </c:pt>
                  <c:pt idx="137">
                    <c:v>ES13 3UF</c:v>
                  </c:pt>
                  <c:pt idx="138">
                    <c:v>ES13 5KI</c:v>
                  </c:pt>
                  <c:pt idx="139">
                    <c:v>ES13 7DE</c:v>
                  </c:pt>
                  <c:pt idx="140">
                    <c:v>ES13 8QC</c:v>
                  </c:pt>
                  <c:pt idx="141">
                    <c:v>ES13 8XD</c:v>
                  </c:pt>
                  <c:pt idx="142">
                    <c:v>ES13 9QU</c:v>
                  </c:pt>
                  <c:pt idx="143">
                    <c:v>ES13 9SK</c:v>
                  </c:pt>
                  <c:pt idx="144">
                    <c:v>ES14 0PJ</c:v>
                  </c:pt>
                  <c:pt idx="145">
                    <c:v>ES14 0QM</c:v>
                  </c:pt>
                  <c:pt idx="146">
                    <c:v>ES14 1SZ</c:v>
                  </c:pt>
                  <c:pt idx="147">
                    <c:v>ES14 2DM</c:v>
                  </c:pt>
                  <c:pt idx="148">
                    <c:v>ES14 3KG</c:v>
                  </c:pt>
                  <c:pt idx="149">
                    <c:v>ES14 4IQ</c:v>
                  </c:pt>
                  <c:pt idx="150">
                    <c:v>ES14 6EW</c:v>
                  </c:pt>
                  <c:pt idx="151">
                    <c:v>ES14 7OP</c:v>
                  </c:pt>
                  <c:pt idx="152">
                    <c:v>ES14 8RN</c:v>
                  </c:pt>
                  <c:pt idx="153">
                    <c:v>ES14 9WF</c:v>
                  </c:pt>
                  <c:pt idx="154">
                    <c:v>ES15 1FL</c:v>
                  </c:pt>
                  <c:pt idx="155">
                    <c:v>ES15 2IZ</c:v>
                  </c:pt>
                  <c:pt idx="156">
                    <c:v>ES15 2SY</c:v>
                  </c:pt>
                  <c:pt idx="157">
                    <c:v>ES15 4FK</c:v>
                  </c:pt>
                  <c:pt idx="158">
                    <c:v>ES15 5EQ</c:v>
                  </c:pt>
                  <c:pt idx="159">
                    <c:v>ES15 6BJ</c:v>
                  </c:pt>
                  <c:pt idx="160">
                    <c:v>ES15 7FQ</c:v>
                  </c:pt>
                  <c:pt idx="161">
                    <c:v>ES15 8NY</c:v>
                  </c:pt>
                  <c:pt idx="162">
                    <c:v>ES15 8QU</c:v>
                  </c:pt>
                  <c:pt idx="163">
                    <c:v>ES16 0DG</c:v>
                  </c:pt>
                  <c:pt idx="164">
                    <c:v>ES16 1UI</c:v>
                  </c:pt>
                  <c:pt idx="165">
                    <c:v>ES16 2ZI</c:v>
                  </c:pt>
                  <c:pt idx="166">
                    <c:v>ES16 3WC</c:v>
                  </c:pt>
                  <c:pt idx="167">
                    <c:v>ES16 3WO</c:v>
                  </c:pt>
                  <c:pt idx="168">
                    <c:v>ES16 4FA</c:v>
                  </c:pt>
                  <c:pt idx="169">
                    <c:v>ES16 5GN</c:v>
                  </c:pt>
                  <c:pt idx="170">
                    <c:v>ES16 6GW</c:v>
                  </c:pt>
                  <c:pt idx="171">
                    <c:v>ES16 6YX</c:v>
                  </c:pt>
                  <c:pt idx="172">
                    <c:v>ES16 8QB</c:v>
                  </c:pt>
                  <c:pt idx="173">
                    <c:v>ES17 0GT</c:v>
                  </c:pt>
                  <c:pt idx="174">
                    <c:v>ES17 0YP</c:v>
                  </c:pt>
                  <c:pt idx="175">
                    <c:v>ES17 1KM</c:v>
                  </c:pt>
                  <c:pt idx="176">
                    <c:v>ES17 3AJ</c:v>
                  </c:pt>
                  <c:pt idx="177">
                    <c:v>ES17 4LM</c:v>
                  </c:pt>
                  <c:pt idx="178">
                    <c:v>ES17 4SE</c:v>
                  </c:pt>
                  <c:pt idx="179">
                    <c:v>ES17 5RC</c:v>
                  </c:pt>
                  <c:pt idx="180">
                    <c:v>ES17 6RM</c:v>
                  </c:pt>
                  <c:pt idx="181">
                    <c:v>ES17 8CQ</c:v>
                  </c:pt>
                  <c:pt idx="182">
                    <c:v>ES17 9UB</c:v>
                  </c:pt>
                  <c:pt idx="183">
                    <c:v>ES18 1DZ</c:v>
                  </c:pt>
                  <c:pt idx="184">
                    <c:v>ES18 1FZ</c:v>
                  </c:pt>
                  <c:pt idx="185">
                    <c:v>ES18 2KK</c:v>
                  </c:pt>
                  <c:pt idx="186">
                    <c:v>ES18 3OS</c:v>
                  </c:pt>
                  <c:pt idx="187">
                    <c:v>ES18 4CQ</c:v>
                  </c:pt>
                  <c:pt idx="188">
                    <c:v>ES18 4YM</c:v>
                  </c:pt>
                  <c:pt idx="189">
                    <c:v>ES18 5AB</c:v>
                  </c:pt>
                  <c:pt idx="190">
                    <c:v>ES18 6BB</c:v>
                  </c:pt>
                  <c:pt idx="191">
                    <c:v>ES18 6JW</c:v>
                  </c:pt>
                  <c:pt idx="192">
                    <c:v>ES18 8DJ</c:v>
                  </c:pt>
                  <c:pt idx="193">
                    <c:v>ES18 8LA</c:v>
                  </c:pt>
                  <c:pt idx="194">
                    <c:v>ES18 9FW</c:v>
                  </c:pt>
                  <c:pt idx="195">
                    <c:v>ES18 9YH</c:v>
                  </c:pt>
                  <c:pt idx="196">
                    <c:v>ES19 1EA</c:v>
                  </c:pt>
                  <c:pt idx="197">
                    <c:v>ES19 2DY</c:v>
                  </c:pt>
                  <c:pt idx="198">
                    <c:v>ES19 2ZL</c:v>
                  </c:pt>
                  <c:pt idx="199">
                    <c:v>ES19 4PQ</c:v>
                  </c:pt>
                  <c:pt idx="200">
                    <c:v>ES19 5OD</c:v>
                  </c:pt>
                  <c:pt idx="201">
                    <c:v>ES19 6MA</c:v>
                  </c:pt>
                  <c:pt idx="202">
                    <c:v>ES19 8BT</c:v>
                  </c:pt>
                  <c:pt idx="203">
                    <c:v>ES19 8EU</c:v>
                  </c:pt>
                  <c:pt idx="204">
                    <c:v>ES19 8RT</c:v>
                  </c:pt>
                  <c:pt idx="205">
                    <c:v>ES19 9XI</c:v>
                  </c:pt>
                  <c:pt idx="206">
                    <c:v>ES20 0JF</c:v>
                  </c:pt>
                  <c:pt idx="207">
                    <c:v>ES20 2AN</c:v>
                  </c:pt>
                  <c:pt idx="208">
                    <c:v>ES20 3WQ</c:v>
                  </c:pt>
                  <c:pt idx="209">
                    <c:v>ES20 5OU</c:v>
                  </c:pt>
                  <c:pt idx="210">
                    <c:v>ES20 6WB</c:v>
                  </c:pt>
                  <c:pt idx="211">
                    <c:v>ES20 8EO</c:v>
                  </c:pt>
                  <c:pt idx="212">
                    <c:v>ES20 9SV</c:v>
                  </c:pt>
                  <c:pt idx="213">
                    <c:v>ES21 1GP</c:v>
                  </c:pt>
                  <c:pt idx="214">
                    <c:v>ES21 2HT</c:v>
                  </c:pt>
                  <c:pt idx="215">
                    <c:v>ES21 2RC</c:v>
                  </c:pt>
                  <c:pt idx="216">
                    <c:v>ES21 2ZP</c:v>
                  </c:pt>
                  <c:pt idx="217">
                    <c:v>ES21 3NF</c:v>
                  </c:pt>
                  <c:pt idx="218">
                    <c:v>ES21 3NW</c:v>
                  </c:pt>
                  <c:pt idx="219">
                    <c:v>ES21 4GQ</c:v>
                  </c:pt>
                  <c:pt idx="220">
                    <c:v>ES21 4KB</c:v>
                  </c:pt>
                  <c:pt idx="221">
                    <c:v>ES21 4QY</c:v>
                  </c:pt>
                  <c:pt idx="222">
                    <c:v>ES21 6MR</c:v>
                  </c:pt>
                  <c:pt idx="223">
                    <c:v>ES21 7EY</c:v>
                  </c:pt>
                  <c:pt idx="224">
                    <c:v>ES21 7JB</c:v>
                  </c:pt>
                  <c:pt idx="225">
                    <c:v>ES21 7TP</c:v>
                  </c:pt>
                  <c:pt idx="226">
                    <c:v>ES21 9QG</c:v>
                  </c:pt>
                  <c:pt idx="227">
                    <c:v>ES22 1HG</c:v>
                  </c:pt>
                  <c:pt idx="228">
                    <c:v>ES22 2EC</c:v>
                  </c:pt>
                  <c:pt idx="229">
                    <c:v>ES22 3MZ</c:v>
                  </c:pt>
                  <c:pt idx="230">
                    <c:v>ES22 5IA</c:v>
                  </c:pt>
                  <c:pt idx="231">
                    <c:v>ES22 5VS</c:v>
                  </c:pt>
                  <c:pt idx="232">
                    <c:v>ES22 6LM</c:v>
                  </c:pt>
                  <c:pt idx="233">
                    <c:v>ES22 7KU</c:v>
                  </c:pt>
                  <c:pt idx="234">
                    <c:v>ES22 8JE</c:v>
                  </c:pt>
                  <c:pt idx="235">
                    <c:v>ES22 9ZW</c:v>
                  </c:pt>
                  <c:pt idx="236">
                    <c:v>ES23 1PZ</c:v>
                  </c:pt>
                  <c:pt idx="237">
                    <c:v>ES23 2AC</c:v>
                  </c:pt>
                  <c:pt idx="238">
                    <c:v>ES23 2CK</c:v>
                  </c:pt>
                  <c:pt idx="239">
                    <c:v>ES23 3VU</c:v>
                  </c:pt>
                  <c:pt idx="240">
                    <c:v>ES23 5OV</c:v>
                  </c:pt>
                  <c:pt idx="241">
                    <c:v>ES23 5QU</c:v>
                  </c:pt>
                  <c:pt idx="242">
                    <c:v>ES23 6CF</c:v>
                  </c:pt>
                  <c:pt idx="243">
                    <c:v>ES23 6KI</c:v>
                  </c:pt>
                  <c:pt idx="244">
                    <c:v>ES23 6UC</c:v>
                  </c:pt>
                  <c:pt idx="245">
                    <c:v>ES23 7VJ</c:v>
                  </c:pt>
                  <c:pt idx="246">
                    <c:v>ES23 8UE</c:v>
                  </c:pt>
                  <c:pt idx="247">
                    <c:v>ES23 9ZQ</c:v>
                  </c:pt>
                  <c:pt idx="248">
                    <c:v>ES24 1TE</c:v>
                  </c:pt>
                  <c:pt idx="249">
                    <c:v>ES24 3PN</c:v>
                  </c:pt>
                  <c:pt idx="250">
                    <c:v>ES24 4RB</c:v>
                  </c:pt>
                  <c:pt idx="251">
                    <c:v>ES24 5RL</c:v>
                  </c:pt>
                  <c:pt idx="252">
                    <c:v>ES24 6EH</c:v>
                  </c:pt>
                  <c:pt idx="253">
                    <c:v>ES24 6QI</c:v>
                  </c:pt>
                  <c:pt idx="254">
                    <c:v>ES24 8BT</c:v>
                  </c:pt>
                  <c:pt idx="255">
                    <c:v>ES24 9HT</c:v>
                  </c:pt>
                  <c:pt idx="256">
                    <c:v>ES25 1AF</c:v>
                  </c:pt>
                  <c:pt idx="257">
                    <c:v>ES25 2OD</c:v>
                  </c:pt>
                  <c:pt idx="258">
                    <c:v>ES25 3ZR</c:v>
                  </c:pt>
                  <c:pt idx="259">
                    <c:v>ES25 4NT</c:v>
                  </c:pt>
                  <c:pt idx="260">
                    <c:v>ES25 6CE</c:v>
                  </c:pt>
                  <c:pt idx="261">
                    <c:v>ES25 6LX</c:v>
                  </c:pt>
                  <c:pt idx="262">
                    <c:v>ES25 6XR</c:v>
                  </c:pt>
                  <c:pt idx="263">
                    <c:v>ES25 8CS</c:v>
                  </c:pt>
                  <c:pt idx="264">
                    <c:v>ES25 8HY</c:v>
                  </c:pt>
                  <c:pt idx="265">
                    <c:v>ES25 8YC</c:v>
                  </c:pt>
                  <c:pt idx="266">
                    <c:v>ES26 0AQ</c:v>
                  </c:pt>
                  <c:pt idx="267">
                    <c:v>ES26 1CI</c:v>
                  </c:pt>
                  <c:pt idx="268">
                    <c:v>ES26 1ZV</c:v>
                  </c:pt>
                  <c:pt idx="269">
                    <c:v>ES26 3IO</c:v>
                  </c:pt>
                  <c:pt idx="270">
                    <c:v>ES26 4ZQ</c:v>
                  </c:pt>
                  <c:pt idx="271">
                    <c:v>ES26 5AV</c:v>
                  </c:pt>
                  <c:pt idx="272">
                    <c:v>ES26 6WY</c:v>
                  </c:pt>
                  <c:pt idx="273">
                    <c:v>ES26 8DK</c:v>
                  </c:pt>
                  <c:pt idx="274">
                    <c:v>ES26 9SU</c:v>
                  </c:pt>
                  <c:pt idx="275">
                    <c:v>ES27 0MC</c:v>
                  </c:pt>
                  <c:pt idx="276">
                    <c:v>ES27 2JJ</c:v>
                  </c:pt>
                  <c:pt idx="277">
                    <c:v>ES27 2ZW</c:v>
                  </c:pt>
                  <c:pt idx="278">
                    <c:v>ES27 4AF</c:v>
                  </c:pt>
                  <c:pt idx="279">
                    <c:v>ES27 4SF</c:v>
                  </c:pt>
                  <c:pt idx="280">
                    <c:v>ES27 6DN</c:v>
                  </c:pt>
                  <c:pt idx="281">
                    <c:v>ES27 6IP</c:v>
                  </c:pt>
                  <c:pt idx="282">
                    <c:v>ES27 6UF</c:v>
                  </c:pt>
                  <c:pt idx="283">
                    <c:v>ES27 8GM</c:v>
                  </c:pt>
                  <c:pt idx="284">
                    <c:v>ES27 9ME</c:v>
                  </c:pt>
                  <c:pt idx="285">
                    <c:v>ES27 9NV</c:v>
                  </c:pt>
                  <c:pt idx="286">
                    <c:v>ES28 1KK</c:v>
                  </c:pt>
                  <c:pt idx="287">
                    <c:v>ES28 2LA</c:v>
                  </c:pt>
                  <c:pt idx="288">
                    <c:v>ES28 2YT</c:v>
                  </c:pt>
                  <c:pt idx="289">
                    <c:v>ES28 4OP</c:v>
                  </c:pt>
                  <c:pt idx="290">
                    <c:v>ES28 4UY</c:v>
                  </c:pt>
                  <c:pt idx="291">
                    <c:v>ES28 6EX</c:v>
                  </c:pt>
                  <c:pt idx="292">
                    <c:v>ES28 7VZ</c:v>
                  </c:pt>
                  <c:pt idx="293">
                    <c:v>ES28 8UA</c:v>
                  </c:pt>
                  <c:pt idx="294">
                    <c:v>ES28 8VR</c:v>
                  </c:pt>
                  <c:pt idx="295">
                    <c:v>ES29 0II</c:v>
                  </c:pt>
                  <c:pt idx="296">
                    <c:v>ES29 1XV</c:v>
                  </c:pt>
                  <c:pt idx="297">
                    <c:v>ES29 2DJ</c:v>
                  </c:pt>
                  <c:pt idx="298">
                    <c:v>ES29 2SE</c:v>
                  </c:pt>
                  <c:pt idx="299">
                    <c:v>ES29 4CJ</c:v>
                  </c:pt>
                  <c:pt idx="300">
                    <c:v>ES29 5ZH</c:v>
                  </c:pt>
                  <c:pt idx="301">
                    <c:v>ES29 7CN</c:v>
                  </c:pt>
                  <c:pt idx="302">
                    <c:v>ES29 7VS</c:v>
                  </c:pt>
                  <c:pt idx="303">
                    <c:v>ES29 8HR</c:v>
                  </c:pt>
                  <c:pt idx="304">
                    <c:v>ES29 9XL</c:v>
                  </c:pt>
                  <c:pt idx="305">
                    <c:v>ES30 1SQ</c:v>
                  </c:pt>
                  <c:pt idx="306">
                    <c:v>ES30 2WT</c:v>
                  </c:pt>
                  <c:pt idx="307">
                    <c:v>ES30 3EO</c:v>
                  </c:pt>
                  <c:pt idx="308">
                    <c:v>ES30 4RL</c:v>
                  </c:pt>
                  <c:pt idx="309">
                    <c:v>ES30 6JV</c:v>
                  </c:pt>
                  <c:pt idx="310">
                    <c:v>ES30 7RX</c:v>
                  </c:pt>
                  <c:pt idx="311">
                    <c:v>ES30 7VE</c:v>
                  </c:pt>
                  <c:pt idx="312">
                    <c:v>ES30 9KE</c:v>
                  </c:pt>
                  <c:pt idx="313">
                    <c:v>ES31 0GL</c:v>
                  </c:pt>
                  <c:pt idx="314">
                    <c:v>ES31 2AY</c:v>
                  </c:pt>
                  <c:pt idx="315">
                    <c:v>ES31 2SM</c:v>
                  </c:pt>
                  <c:pt idx="316">
                    <c:v>ES31 3JW</c:v>
                  </c:pt>
                  <c:pt idx="317">
                    <c:v>ES31 5BS</c:v>
                  </c:pt>
                  <c:pt idx="318">
                    <c:v>ES31 5WP</c:v>
                  </c:pt>
                  <c:pt idx="319">
                    <c:v>ES31 7FP</c:v>
                  </c:pt>
                  <c:pt idx="320">
                    <c:v>ES31 8IW</c:v>
                  </c:pt>
                  <c:pt idx="321">
                    <c:v>ES31 8MR</c:v>
                  </c:pt>
                  <c:pt idx="322">
                    <c:v>ES32 0CX</c:v>
                  </c:pt>
                  <c:pt idx="323">
                    <c:v>ES32 0WF</c:v>
                  </c:pt>
                  <c:pt idx="324">
                    <c:v>ES32 1OU</c:v>
                  </c:pt>
                  <c:pt idx="325">
                    <c:v>ES32 2SI</c:v>
                  </c:pt>
                  <c:pt idx="326">
                    <c:v>ES32 4JV</c:v>
                  </c:pt>
                  <c:pt idx="327">
                    <c:v>ES32 4NO</c:v>
                  </c:pt>
                  <c:pt idx="328">
                    <c:v>ES32 6KY</c:v>
                  </c:pt>
                  <c:pt idx="329">
                    <c:v>ES32 7NA</c:v>
                  </c:pt>
                  <c:pt idx="330">
                    <c:v>ES32 7RW</c:v>
                  </c:pt>
                  <c:pt idx="331">
                    <c:v>ES32 9LJ</c:v>
                  </c:pt>
                  <c:pt idx="332">
                    <c:v>ES32 9SN</c:v>
                  </c:pt>
                  <c:pt idx="333">
                    <c:v>ES33 0RW</c:v>
                  </c:pt>
                  <c:pt idx="334">
                    <c:v>ES33 0VM</c:v>
                  </c:pt>
                  <c:pt idx="335">
                    <c:v>ES33 1ZN</c:v>
                  </c:pt>
                  <c:pt idx="336">
                    <c:v>ES33 2WG</c:v>
                  </c:pt>
                  <c:pt idx="337">
                    <c:v>ES33 3JJ</c:v>
                  </c:pt>
                  <c:pt idx="338">
                    <c:v>ES33 4BY</c:v>
                  </c:pt>
                  <c:pt idx="339">
                    <c:v>ES33 5RE</c:v>
                  </c:pt>
                  <c:pt idx="340">
                    <c:v>ES33 6QC</c:v>
                  </c:pt>
                  <c:pt idx="341">
                    <c:v>ES33 8NJ</c:v>
                  </c:pt>
                  <c:pt idx="342">
                    <c:v>ES33 9UE</c:v>
                  </c:pt>
                  <c:pt idx="343">
                    <c:v>ES34 0MB</c:v>
                  </c:pt>
                  <c:pt idx="344">
                    <c:v>ES34 1ZB</c:v>
                  </c:pt>
                  <c:pt idx="345">
                    <c:v>ES34 2OO</c:v>
                  </c:pt>
                  <c:pt idx="346">
                    <c:v>ES34 3AM</c:v>
                  </c:pt>
                  <c:pt idx="347">
                    <c:v>ES34 3PU</c:v>
                  </c:pt>
                  <c:pt idx="348">
                    <c:v>ES34 4NX</c:v>
                  </c:pt>
                  <c:pt idx="349">
                    <c:v>ES34 4PO</c:v>
                  </c:pt>
                  <c:pt idx="350">
                    <c:v>ES34 5NK</c:v>
                  </c:pt>
                  <c:pt idx="351">
                    <c:v>ES34 6RE</c:v>
                  </c:pt>
                  <c:pt idx="352">
                    <c:v>ES34 7KM</c:v>
                  </c:pt>
                  <c:pt idx="353">
                    <c:v>ES34 7TJ</c:v>
                  </c:pt>
                  <c:pt idx="354">
                    <c:v>ES34 9CQ</c:v>
                  </c:pt>
                  <c:pt idx="355">
                    <c:v>ES34 9FF</c:v>
                  </c:pt>
                  <c:pt idx="356">
                    <c:v>ES35 0XK</c:v>
                  </c:pt>
                  <c:pt idx="357">
                    <c:v>ES35 2FG</c:v>
                  </c:pt>
                  <c:pt idx="358">
                    <c:v>ES35 2LC</c:v>
                  </c:pt>
                  <c:pt idx="359">
                    <c:v>ES35 3FN</c:v>
                  </c:pt>
                  <c:pt idx="360">
                    <c:v>ES35 3TL</c:v>
                  </c:pt>
                  <c:pt idx="361">
                    <c:v>ES35 5EU</c:v>
                  </c:pt>
                  <c:pt idx="362">
                    <c:v>ES35 5LK</c:v>
                  </c:pt>
                  <c:pt idx="363">
                    <c:v>ES35 7HT</c:v>
                  </c:pt>
                  <c:pt idx="364">
                    <c:v>ES35 8ZW</c:v>
                  </c:pt>
                  <c:pt idx="365">
                    <c:v>ES36 0SQ</c:v>
                  </c:pt>
                  <c:pt idx="366">
                    <c:v>ES36 1ZM</c:v>
                  </c:pt>
                  <c:pt idx="367">
                    <c:v>ES36 2KW</c:v>
                  </c:pt>
                  <c:pt idx="368">
                    <c:v>ES36 2RP</c:v>
                  </c:pt>
                  <c:pt idx="369">
                    <c:v>ES36 4GJ</c:v>
                  </c:pt>
                  <c:pt idx="370">
                    <c:v>ES36 4VU</c:v>
                  </c:pt>
                  <c:pt idx="371">
                    <c:v>ES36 5EX</c:v>
                  </c:pt>
                  <c:pt idx="372">
                    <c:v>ES36 6WX</c:v>
                  </c:pt>
                  <c:pt idx="373">
                    <c:v>ES36 8IP</c:v>
                  </c:pt>
                  <c:pt idx="374">
                    <c:v>ES37 0BU</c:v>
                  </c:pt>
                  <c:pt idx="375">
                    <c:v>ES37 0PE</c:v>
                  </c:pt>
                  <c:pt idx="376">
                    <c:v>ES37 1RL</c:v>
                  </c:pt>
                  <c:pt idx="377">
                    <c:v>ES37 2QF</c:v>
                  </c:pt>
                  <c:pt idx="378">
                    <c:v>ES37 4LN</c:v>
                  </c:pt>
                  <c:pt idx="379">
                    <c:v>ES37 4RN</c:v>
                  </c:pt>
                  <c:pt idx="380">
                    <c:v>ES37 5ZV</c:v>
                  </c:pt>
                  <c:pt idx="381">
                    <c:v>ES37 7HN</c:v>
                  </c:pt>
                  <c:pt idx="382">
                    <c:v>ES37 8RW</c:v>
                  </c:pt>
                  <c:pt idx="383">
                    <c:v>ES37 8VL</c:v>
                  </c:pt>
                  <c:pt idx="384">
                    <c:v>ES37 8ZI</c:v>
                  </c:pt>
                  <c:pt idx="385">
                    <c:v>ES37 9UH</c:v>
                  </c:pt>
                  <c:pt idx="386">
                    <c:v>ES38 1HC</c:v>
                  </c:pt>
                  <c:pt idx="387">
                    <c:v>ES38 1WU</c:v>
                  </c:pt>
                  <c:pt idx="388">
                    <c:v>ES38 3PT</c:v>
                  </c:pt>
                  <c:pt idx="389">
                    <c:v>ES38 4OU</c:v>
                  </c:pt>
                  <c:pt idx="390">
                    <c:v>ES38 5RJ</c:v>
                  </c:pt>
                  <c:pt idx="391">
                    <c:v>ES38 6PU</c:v>
                  </c:pt>
                  <c:pt idx="392">
                    <c:v>ES38 8HE</c:v>
                  </c:pt>
                  <c:pt idx="393">
                    <c:v>ES38 9LX</c:v>
                  </c:pt>
                  <c:pt idx="394">
                    <c:v>ES38 9PP</c:v>
                  </c:pt>
                  <c:pt idx="395">
                    <c:v>ES39 0ZA</c:v>
                  </c:pt>
                  <c:pt idx="396">
                    <c:v>ES39 1VH</c:v>
                  </c:pt>
                  <c:pt idx="397">
                    <c:v>ES39 2UJ</c:v>
                  </c:pt>
                  <c:pt idx="398">
                    <c:v>ES39 3QV</c:v>
                  </c:pt>
                  <c:pt idx="399">
                    <c:v>ES39 4WS</c:v>
                  </c:pt>
                  <c:pt idx="400">
                    <c:v>ES39 5OT</c:v>
                  </c:pt>
                  <c:pt idx="401">
                    <c:v>ES39 6GT</c:v>
                  </c:pt>
                  <c:pt idx="402">
                    <c:v>ES39 7DT</c:v>
                  </c:pt>
                  <c:pt idx="403">
                    <c:v>ES39 7KM</c:v>
                  </c:pt>
                  <c:pt idx="404">
                    <c:v>ES39 7RI</c:v>
                  </c:pt>
                  <c:pt idx="405">
                    <c:v>ES39 8JO</c:v>
                  </c:pt>
                  <c:pt idx="406">
                    <c:v>ES40 0HL</c:v>
                  </c:pt>
                  <c:pt idx="407">
                    <c:v>ES40 0JF</c:v>
                  </c:pt>
                  <c:pt idx="408">
                    <c:v>ES40 1JK</c:v>
                  </c:pt>
                  <c:pt idx="409">
                    <c:v>ES40 2KU</c:v>
                  </c:pt>
                  <c:pt idx="410">
                    <c:v>ES40 4ER</c:v>
                  </c:pt>
                  <c:pt idx="411">
                    <c:v>ES40 4NT</c:v>
                  </c:pt>
                  <c:pt idx="412">
                    <c:v>ES40 6BN</c:v>
                  </c:pt>
                  <c:pt idx="413">
                    <c:v>ES40 7CB</c:v>
                  </c:pt>
                  <c:pt idx="414">
                    <c:v>ES40 7HX</c:v>
                  </c:pt>
                  <c:pt idx="415">
                    <c:v>ES40 8AT</c:v>
                  </c:pt>
                  <c:pt idx="416">
                    <c:v>ES40 8BZ</c:v>
                  </c:pt>
                  <c:pt idx="417">
                    <c:v>ES40 9YQ</c:v>
                  </c:pt>
                  <c:pt idx="418">
                    <c:v>ES41 1GC</c:v>
                  </c:pt>
                  <c:pt idx="419">
                    <c:v>ES41 1NB</c:v>
                  </c:pt>
                  <c:pt idx="420">
                    <c:v>ES41 2TW</c:v>
                  </c:pt>
                  <c:pt idx="421">
                    <c:v>ES41 3WQ</c:v>
                  </c:pt>
                  <c:pt idx="422">
                    <c:v>ES41 4IE</c:v>
                  </c:pt>
                  <c:pt idx="423">
                    <c:v>ES41 5SM</c:v>
                  </c:pt>
                  <c:pt idx="424">
                    <c:v>ES41 7HT</c:v>
                  </c:pt>
                  <c:pt idx="425">
                    <c:v>ES41 8BW</c:v>
                  </c:pt>
                  <c:pt idx="426">
                    <c:v>ES41 9SB</c:v>
                  </c:pt>
                  <c:pt idx="427">
                    <c:v>ES42 0UN</c:v>
                  </c:pt>
                  <c:pt idx="428">
                    <c:v>ES42 1UY</c:v>
                  </c:pt>
                  <c:pt idx="429">
                    <c:v>ES42 2OM</c:v>
                  </c:pt>
                  <c:pt idx="430">
                    <c:v>ES42 4DZ</c:v>
                  </c:pt>
                  <c:pt idx="431">
                    <c:v>ES42 5YC</c:v>
                  </c:pt>
                  <c:pt idx="432">
                    <c:v>ES42 7FC</c:v>
                  </c:pt>
                  <c:pt idx="433">
                    <c:v>ES42 7GP</c:v>
                  </c:pt>
                  <c:pt idx="434">
                    <c:v>ES42 9DR</c:v>
                  </c:pt>
                  <c:pt idx="435">
                    <c:v>ES43 0OX</c:v>
                  </c:pt>
                  <c:pt idx="436">
                    <c:v>ES43 1WU</c:v>
                  </c:pt>
                  <c:pt idx="437">
                    <c:v>ES43 3HO</c:v>
                  </c:pt>
                  <c:pt idx="438">
                    <c:v>ES43 3RE</c:v>
                  </c:pt>
                  <c:pt idx="439">
                    <c:v>ES43 4KZ</c:v>
                  </c:pt>
                  <c:pt idx="440">
                    <c:v>ES43 6AX</c:v>
                  </c:pt>
                  <c:pt idx="441">
                    <c:v>ES43 7JM</c:v>
                  </c:pt>
                  <c:pt idx="442">
                    <c:v>ES43 7MW</c:v>
                  </c:pt>
                  <c:pt idx="443">
                    <c:v>ES43 8GD</c:v>
                  </c:pt>
                  <c:pt idx="444">
                    <c:v>ES43 9RY</c:v>
                  </c:pt>
                  <c:pt idx="445">
                    <c:v>ES44 0WX</c:v>
                  </c:pt>
                  <c:pt idx="446">
                    <c:v>ES44 1TG</c:v>
                  </c:pt>
                  <c:pt idx="447">
                    <c:v>ES44 2YD</c:v>
                  </c:pt>
                  <c:pt idx="448">
                    <c:v>ES44 3DF</c:v>
                  </c:pt>
                  <c:pt idx="449">
                    <c:v>ES44 4MD</c:v>
                  </c:pt>
                  <c:pt idx="450">
                    <c:v>ES44 4WU</c:v>
                  </c:pt>
                  <c:pt idx="451">
                    <c:v>ES44 6HM</c:v>
                  </c:pt>
                  <c:pt idx="452">
                    <c:v>ES44 7HH</c:v>
                  </c:pt>
                  <c:pt idx="453">
                    <c:v>ES44 8FV</c:v>
                  </c:pt>
                  <c:pt idx="454">
                    <c:v>ES44 8VX</c:v>
                  </c:pt>
                  <c:pt idx="455">
                    <c:v>ES44 9XK</c:v>
                  </c:pt>
                  <c:pt idx="456">
                    <c:v>ES45 0XA</c:v>
                  </c:pt>
                  <c:pt idx="457">
                    <c:v>ES45 1NL</c:v>
                  </c:pt>
                  <c:pt idx="458">
                    <c:v>ES45 1UP</c:v>
                  </c:pt>
                  <c:pt idx="459">
                    <c:v>ES45 3FY</c:v>
                  </c:pt>
                  <c:pt idx="460">
                    <c:v>ES45 3OT</c:v>
                  </c:pt>
                  <c:pt idx="461">
                    <c:v>ES45 4RK</c:v>
                  </c:pt>
                  <c:pt idx="462">
                    <c:v>ES45 5QH</c:v>
                  </c:pt>
                  <c:pt idx="463">
                    <c:v>ES45 5UF</c:v>
                  </c:pt>
                  <c:pt idx="464">
                    <c:v>ES45 6PE</c:v>
                  </c:pt>
                  <c:pt idx="465">
                    <c:v>ES45 7HP</c:v>
                  </c:pt>
                  <c:pt idx="466">
                    <c:v>ES45 8WS</c:v>
                  </c:pt>
                  <c:pt idx="467">
                    <c:v>ES45 9DN</c:v>
                  </c:pt>
                  <c:pt idx="468">
                    <c:v>ES46 0KQ</c:v>
                  </c:pt>
                  <c:pt idx="469">
                    <c:v>ES46 1IN</c:v>
                  </c:pt>
                  <c:pt idx="470">
                    <c:v>ES46 2HT</c:v>
                  </c:pt>
                  <c:pt idx="471">
                    <c:v>ES46 4CG</c:v>
                  </c:pt>
                  <c:pt idx="472">
                    <c:v>ES46 5YX</c:v>
                  </c:pt>
                  <c:pt idx="473">
                    <c:v>ES46 6UN</c:v>
                  </c:pt>
                  <c:pt idx="474">
                    <c:v>ES46 6XT</c:v>
                  </c:pt>
                  <c:pt idx="475">
                    <c:v>ES46 7MA</c:v>
                  </c:pt>
                  <c:pt idx="476">
                    <c:v>ES46 8CT</c:v>
                  </c:pt>
                  <c:pt idx="477">
                    <c:v>ES46 9JH</c:v>
                  </c:pt>
                  <c:pt idx="478">
                    <c:v>ES47 0OB</c:v>
                  </c:pt>
                  <c:pt idx="479">
                    <c:v>ES47 2GY</c:v>
                  </c:pt>
                  <c:pt idx="480">
                    <c:v>ES47 4CL</c:v>
                  </c:pt>
                  <c:pt idx="481">
                    <c:v>ES47 5IQ</c:v>
                  </c:pt>
                  <c:pt idx="482">
                    <c:v>ES47 6PJ</c:v>
                  </c:pt>
                  <c:pt idx="483">
                    <c:v>ES47 7JX</c:v>
                  </c:pt>
                  <c:pt idx="484">
                    <c:v>ES47 9DY</c:v>
                  </c:pt>
                  <c:pt idx="485">
                    <c:v>ES48 0HM</c:v>
                  </c:pt>
                  <c:pt idx="486">
                    <c:v>ES48 0QV</c:v>
                  </c:pt>
                  <c:pt idx="487">
                    <c:v>ES48 1ER</c:v>
                  </c:pt>
                  <c:pt idx="488">
                    <c:v>ES48 2KS</c:v>
                  </c:pt>
                  <c:pt idx="489">
                    <c:v>ES48 3BL</c:v>
                  </c:pt>
                  <c:pt idx="490">
                    <c:v>ES48 3MN</c:v>
                  </c:pt>
                  <c:pt idx="491">
                    <c:v>ES48 4UC</c:v>
                  </c:pt>
                  <c:pt idx="492">
                    <c:v>ES48 6CC</c:v>
                  </c:pt>
                  <c:pt idx="493">
                    <c:v>ES48 7LK</c:v>
                  </c:pt>
                  <c:pt idx="494">
                    <c:v>ES48 9BU</c:v>
                  </c:pt>
                  <c:pt idx="495">
                    <c:v>ES48 9RM</c:v>
                  </c:pt>
                  <c:pt idx="496">
                    <c:v>ES48 9VT</c:v>
                  </c:pt>
                  <c:pt idx="497">
                    <c:v>ES49 1FB</c:v>
                  </c:pt>
                  <c:pt idx="498">
                    <c:v>ES49 2NC</c:v>
                  </c:pt>
                  <c:pt idx="499">
                    <c:v>ES49 3SV</c:v>
                  </c:pt>
                  <c:pt idx="500">
                    <c:v>ES49 5NC</c:v>
                  </c:pt>
                  <c:pt idx="501">
                    <c:v>ES49 6FN</c:v>
                  </c:pt>
                  <c:pt idx="502">
                    <c:v>ES49 6SA</c:v>
                  </c:pt>
                  <c:pt idx="503">
                    <c:v>ES49 7ST</c:v>
                  </c:pt>
                  <c:pt idx="504">
                    <c:v>ES49 9DW</c:v>
                  </c:pt>
                  <c:pt idx="505">
                    <c:v>ES49 9SY</c:v>
                  </c:pt>
                  <c:pt idx="506">
                    <c:v>ES50 0CH</c:v>
                  </c:pt>
                  <c:pt idx="507">
                    <c:v>ES50 0IE</c:v>
                  </c:pt>
                  <c:pt idx="508">
                    <c:v>ES50 0PP</c:v>
                  </c:pt>
                  <c:pt idx="509">
                    <c:v>ES50 1KZ</c:v>
                  </c:pt>
                  <c:pt idx="510">
                    <c:v>ES50 2HB</c:v>
                  </c:pt>
                  <c:pt idx="511">
                    <c:v>ES50 2YT</c:v>
                  </c:pt>
                  <c:pt idx="512">
                    <c:v>ES50 3HG</c:v>
                  </c:pt>
                  <c:pt idx="513">
                    <c:v>ES50 4FJ</c:v>
                  </c:pt>
                  <c:pt idx="514">
                    <c:v>ES50 4VZ</c:v>
                  </c:pt>
                  <c:pt idx="515">
                    <c:v>ES50 6CK</c:v>
                  </c:pt>
                  <c:pt idx="516">
                    <c:v>ES50 7PB</c:v>
                  </c:pt>
                  <c:pt idx="517">
                    <c:v>ES50 8NE</c:v>
                  </c:pt>
                  <c:pt idx="518">
                    <c:v>ES50 9LG</c:v>
                  </c:pt>
                  <c:pt idx="519">
                    <c:v>ES50 9NQ</c:v>
                  </c:pt>
                  <c:pt idx="520">
                    <c:v>ES50 9ZI</c:v>
                  </c:pt>
                  <c:pt idx="521">
                    <c:v>ES51 0QV</c:v>
                  </c:pt>
                  <c:pt idx="522">
                    <c:v>ES51 1WE</c:v>
                  </c:pt>
                  <c:pt idx="523">
                    <c:v>ES51 2FZ</c:v>
                  </c:pt>
                  <c:pt idx="524">
                    <c:v>ES51 3FP</c:v>
                  </c:pt>
                  <c:pt idx="525">
                    <c:v>ES51 4XV</c:v>
                  </c:pt>
                  <c:pt idx="526">
                    <c:v>ES51 5QZ</c:v>
                  </c:pt>
                  <c:pt idx="527">
                    <c:v>ES51 7KF</c:v>
                  </c:pt>
                  <c:pt idx="528">
                    <c:v>ES51 8PS</c:v>
                  </c:pt>
                  <c:pt idx="529">
                    <c:v>ES51 8UW</c:v>
                  </c:pt>
                  <c:pt idx="530">
                    <c:v>ES51 9WQ</c:v>
                  </c:pt>
                  <c:pt idx="531">
                    <c:v>ES51 9XO</c:v>
                  </c:pt>
                  <c:pt idx="532">
                    <c:v>ES52 0OJ</c:v>
                  </c:pt>
                  <c:pt idx="533">
                    <c:v>ES52 1TL</c:v>
                  </c:pt>
                  <c:pt idx="534">
                    <c:v>ES52 2OX</c:v>
                  </c:pt>
                  <c:pt idx="535">
                    <c:v>ES52 2PP</c:v>
                  </c:pt>
                  <c:pt idx="536">
                    <c:v>ES52 4NE</c:v>
                  </c:pt>
                  <c:pt idx="537">
                    <c:v>ES52 4SE</c:v>
                  </c:pt>
                  <c:pt idx="538">
                    <c:v>ES52 4YL</c:v>
                  </c:pt>
                  <c:pt idx="539">
                    <c:v>ES52 5PZ</c:v>
                  </c:pt>
                  <c:pt idx="540">
                    <c:v>ES52 7NI</c:v>
                  </c:pt>
                  <c:pt idx="541">
                    <c:v>ES52 9FA</c:v>
                  </c:pt>
                  <c:pt idx="542">
                    <c:v>ES52 9WE</c:v>
                  </c:pt>
                  <c:pt idx="543">
                    <c:v>ES53 1DN</c:v>
                  </c:pt>
                  <c:pt idx="544">
                    <c:v>ES53 1QK</c:v>
                  </c:pt>
                  <c:pt idx="545">
                    <c:v>ES53 2FN</c:v>
                  </c:pt>
                  <c:pt idx="546">
                    <c:v>ES53 2RF</c:v>
                  </c:pt>
                  <c:pt idx="547">
                    <c:v>ES53 3LE</c:v>
                  </c:pt>
                  <c:pt idx="548">
                    <c:v>ES53 4PQ</c:v>
                  </c:pt>
                  <c:pt idx="549">
                    <c:v>ES53 5QA</c:v>
                  </c:pt>
                  <c:pt idx="550">
                    <c:v>ES53 5XI</c:v>
                  </c:pt>
                  <c:pt idx="551">
                    <c:v>ES53 6KP</c:v>
                  </c:pt>
                  <c:pt idx="552">
                    <c:v>ES53 6NJ</c:v>
                  </c:pt>
                  <c:pt idx="553">
                    <c:v>ES53 7UO</c:v>
                  </c:pt>
                  <c:pt idx="554">
                    <c:v>ES53 8XV</c:v>
                  </c:pt>
                  <c:pt idx="555">
                    <c:v>ES54 0JQ</c:v>
                  </c:pt>
                  <c:pt idx="556">
                    <c:v>ES54 1GQ</c:v>
                  </c:pt>
                  <c:pt idx="557">
                    <c:v>ES54 2FM</c:v>
                  </c:pt>
                  <c:pt idx="558">
                    <c:v>ES54 3XT</c:v>
                  </c:pt>
                  <c:pt idx="559">
                    <c:v>ES54 5HB</c:v>
                  </c:pt>
                  <c:pt idx="560">
                    <c:v>ES54 6UD</c:v>
                  </c:pt>
                  <c:pt idx="561">
                    <c:v>ES54 6YB</c:v>
                  </c:pt>
                  <c:pt idx="562">
                    <c:v>ES54 7SV</c:v>
                  </c:pt>
                  <c:pt idx="563">
                    <c:v>ES54 7XP</c:v>
                  </c:pt>
                  <c:pt idx="564">
                    <c:v>ES54 8DD</c:v>
                  </c:pt>
                  <c:pt idx="565">
                    <c:v>ES54 9AE</c:v>
                  </c:pt>
                  <c:pt idx="566">
                    <c:v>ES55 0VG</c:v>
                  </c:pt>
                  <c:pt idx="567">
                    <c:v>ES55 1XQ</c:v>
                  </c:pt>
                  <c:pt idx="568">
                    <c:v>ES55 2SL</c:v>
                  </c:pt>
                  <c:pt idx="569">
                    <c:v>ES55 2XR</c:v>
                  </c:pt>
                  <c:pt idx="570">
                    <c:v>ES55 3YD</c:v>
                  </c:pt>
                  <c:pt idx="571">
                    <c:v>ES55 4MD</c:v>
                  </c:pt>
                  <c:pt idx="572">
                    <c:v>ES55 4OY</c:v>
                  </c:pt>
                  <c:pt idx="573">
                    <c:v>ES55 5DX</c:v>
                  </c:pt>
                  <c:pt idx="574">
                    <c:v>ES55 6LB</c:v>
                  </c:pt>
                  <c:pt idx="575">
                    <c:v>ES55 8CQ</c:v>
                  </c:pt>
                  <c:pt idx="576">
                    <c:v>ES55 9LX</c:v>
                  </c:pt>
                  <c:pt idx="577">
                    <c:v>ES56 0SC</c:v>
                  </c:pt>
                  <c:pt idx="578">
                    <c:v>ES56 2DP</c:v>
                  </c:pt>
                  <c:pt idx="579">
                    <c:v>ES56 3OX</c:v>
                  </c:pt>
                  <c:pt idx="580">
                    <c:v>ES56 4UL</c:v>
                  </c:pt>
                  <c:pt idx="581">
                    <c:v>ES56 6BY</c:v>
                  </c:pt>
                  <c:pt idx="582">
                    <c:v>ES56 6ZM</c:v>
                  </c:pt>
                  <c:pt idx="583">
                    <c:v>ES56 8DA</c:v>
                  </c:pt>
                  <c:pt idx="584">
                    <c:v>ES56 8IM</c:v>
                  </c:pt>
                  <c:pt idx="585">
                    <c:v>ES57 0BM</c:v>
                  </c:pt>
                  <c:pt idx="586">
                    <c:v>ES57 1VX</c:v>
                  </c:pt>
                  <c:pt idx="587">
                    <c:v>ES57 1XQ</c:v>
                  </c:pt>
                  <c:pt idx="588">
                    <c:v>ES57 2GD</c:v>
                  </c:pt>
                  <c:pt idx="589">
                    <c:v>ES57 2NI</c:v>
                  </c:pt>
                  <c:pt idx="590">
                    <c:v>ES57 4EA</c:v>
                  </c:pt>
                  <c:pt idx="591">
                    <c:v>ES57 5TZ</c:v>
                  </c:pt>
                  <c:pt idx="592">
                    <c:v>ES57 5VT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5724992"/>
        <c:axId val="2135733152"/>
      </c:scatterChart>
      <c:valAx>
        <c:axId val="2135724992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5733152"/>
        <c:crosses val="autoZero"/>
        <c:crossBetween val="midCat"/>
      </c:valAx>
      <c:valAx>
        <c:axId val="213573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5724992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Downlink Coverage Level (Total Received Power)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strRef>
              <c:f>'Coverage Data'!$U$4</c:f>
              <c:strCache>
                <c:ptCount val="1"/>
                <c:pt idx="0">
                  <c:v>&lt;-85dBm = 0Mbps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Data'!$U$6:$U$598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'Coverage Data'!$T$4</c:f>
              <c:strCache>
                <c:ptCount val="1"/>
                <c:pt idx="0">
                  <c:v>-85dBm = 35Mbps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Data'!$T$6:$T$598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18.149340378158268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'Coverage Data'!$S$4</c:f>
              <c:strCache>
                <c:ptCount val="1"/>
                <c:pt idx="0">
                  <c:v>-81dBm = 53Mbps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Data'!$S$6:$S$598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17.258873066367741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12.44695175883197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2"/>
          <c:order val="3"/>
          <c:tx>
            <c:strRef>
              <c:f>'Coverage Data'!$R$4</c:f>
              <c:strCache>
                <c:ptCount val="1"/>
                <c:pt idx="0">
                  <c:v>-78dBm = 70Mbps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rgbClr val="FFFF00"/>
              </a:solidFill>
              <a:ln w="9525">
                <a:noFill/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Data'!$R$6:$R$598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14.569941343610415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20.048980798603431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27.500615016889149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14.418600450480369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11.321399484171966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8.5411407169226781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2.9705412964527991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4.4792428604388244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7.9389792522419036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12.877136102013445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9.2725447467493183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3"/>
          <c:order val="4"/>
          <c:tx>
            <c:strRef>
              <c:f>'Coverage Data'!$Q$4</c:f>
              <c:strCache>
                <c:ptCount val="1"/>
                <c:pt idx="0">
                  <c:v>-76dBm = 79Mbps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rgbClr val="92D050"/>
              </a:solidFill>
              <a:ln w="9525">
                <a:noFill/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Data'!$Q$6:$Q$598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15.524327416213051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14.644906398816017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18.979873093162201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19.842732847261551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16.476127976140688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22.69260530990892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14.959394484362916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12.085859345043565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19.92695587002655</c:v>
                </c:pt>
                <c:pt idx="128">
                  <c:v>#N/A</c:v>
                </c:pt>
                <c:pt idx="129">
                  <c:v>12.218465063223418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17.089193668403432</c:v>
                </c:pt>
                <c:pt idx="138">
                  <c:v>12.323321495329488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14.324233514958429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12.091181305410942</c:v>
                </c:pt>
                <c:pt idx="158">
                  <c:v>#N/A</c:v>
                </c:pt>
                <c:pt idx="159">
                  <c:v>14.294648872634273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12.250555860627287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18.279398801289439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9.376199979820413</c:v>
                </c:pt>
                <c:pt idx="232">
                  <c:v>6.4242494421978069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6.4806935422525909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10.115765629116524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8.689384956392729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10.018674531222313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6.0831331244854487</c:v>
                </c:pt>
                <c:pt idx="314">
                  <c:v>7.7159523914819026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3.2891705993299887</c:v>
                </c:pt>
                <c:pt idx="323">
                  <c:v>#N/A</c:v>
                </c:pt>
                <c:pt idx="324">
                  <c:v>#N/A</c:v>
                </c:pt>
                <c:pt idx="325">
                  <c:v>13.770608628004874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6.3148556914774154</c:v>
                </c:pt>
                <c:pt idx="348">
                  <c:v>12.655056346887644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14.292249671947014</c:v>
                </c:pt>
                <c:pt idx="370">
                  <c:v>#N/A</c:v>
                </c:pt>
                <c:pt idx="371">
                  <c:v>#N/A</c:v>
                </c:pt>
                <c:pt idx="372">
                  <c:v>4.8129637285696205</c:v>
                </c:pt>
                <c:pt idx="373">
                  <c:v>13.023949560419201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10.650890363429674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13.797696171672976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13.465957761085434</c:v>
                </c:pt>
                <c:pt idx="407">
                  <c:v>#N/A</c:v>
                </c:pt>
                <c:pt idx="408">
                  <c:v>#N/A</c:v>
                </c:pt>
                <c:pt idx="409">
                  <c:v>11.127729289833901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14.527248271298291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11.014054403173056</c:v>
                </c:pt>
                <c:pt idx="437">
                  <c:v>#N/A</c:v>
                </c:pt>
                <c:pt idx="438">
                  <c:v>13.699915558511339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13.380033778000682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13.731686712050379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15.194281815643649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14.966425043008464</c:v>
                </c:pt>
                <c:pt idx="475">
                  <c:v>11.836903111896556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19.10117379861628</c:v>
                </c:pt>
                <c:pt idx="493">
                  <c:v>#N/A</c:v>
                </c:pt>
                <c:pt idx="494">
                  <c:v>#N/A</c:v>
                </c:pt>
                <c:pt idx="495">
                  <c:v>11.628081621873442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13.156985034342716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19.073289750185854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22.464052039897602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20.953293903600837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18.875701724315345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16.367957521711055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13.606774132637515</c:v>
                </c:pt>
                <c:pt idx="574">
                  <c:v>22.287229755801462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18.631924512429794</c:v>
                </c:pt>
                <c:pt idx="579">
                  <c:v>17.171398161112695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24.823311893807059</c:v>
                </c:pt>
                <c:pt idx="588">
                  <c:v>#N/A</c:v>
                </c:pt>
                <c:pt idx="589">
                  <c:v>#N/A</c:v>
                </c:pt>
                <c:pt idx="590">
                  <c:v>19.982037292105698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4"/>
          <c:order val="5"/>
          <c:tx>
            <c:strRef>
              <c:f>'Coverage Data'!$P$4</c:f>
              <c:strCache>
                <c:ptCount val="1"/>
                <c:pt idx="0">
                  <c:v>-71dBm = 88Mbps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Data'!$P$6:$P$598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18.558926239578998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24.670363939704703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22.081592157654615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19.15459172816249</c:v>
                </c:pt>
                <c:pt idx="38">
                  <c:v>20.388977577353149</c:v>
                </c:pt>
                <c:pt idx="39">
                  <c:v>25.53771407560982</c:v>
                </c:pt>
                <c:pt idx="40">
                  <c:v>#N/A</c:v>
                </c:pt>
                <c:pt idx="41">
                  <c:v>#N/A</c:v>
                </c:pt>
                <c:pt idx="42">
                  <c:v>15.532037249182029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21.888866169217259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19.024346343875528</c:v>
                </c:pt>
                <c:pt idx="66">
                  <c:v>#N/A</c:v>
                </c:pt>
                <c:pt idx="67">
                  <c:v>#N/A</c:v>
                </c:pt>
                <c:pt idx="68">
                  <c:v>25.350726931673051</c:v>
                </c:pt>
                <c:pt idx="69">
                  <c:v>#N/A</c:v>
                </c:pt>
                <c:pt idx="70">
                  <c:v>#N/A</c:v>
                </c:pt>
                <c:pt idx="71">
                  <c:v>23.113615925113809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15.273272492761599</c:v>
                </c:pt>
                <c:pt idx="77">
                  <c:v>#N/A</c:v>
                </c:pt>
                <c:pt idx="78">
                  <c:v>17.309321522992278</c:v>
                </c:pt>
                <c:pt idx="79">
                  <c:v>#N/A</c:v>
                </c:pt>
                <c:pt idx="80">
                  <c:v>#N/A</c:v>
                </c:pt>
                <c:pt idx="81">
                  <c:v>26.092094979595835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22.196529571013375</c:v>
                </c:pt>
                <c:pt idx="94">
                  <c:v>#N/A</c:v>
                </c:pt>
                <c:pt idx="95">
                  <c:v>#N/A</c:v>
                </c:pt>
                <c:pt idx="96">
                  <c:v>20.745185631172856</c:v>
                </c:pt>
                <c:pt idx="97">
                  <c:v>#N/A</c:v>
                </c:pt>
                <c:pt idx="98">
                  <c:v>25.439574435768083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18.006718535353532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15.181502412239491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16.043231740946808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16.308246978246693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16.655228519287999</c:v>
                </c:pt>
                <c:pt idx="140">
                  <c:v>#N/A</c:v>
                </c:pt>
                <c:pt idx="141">
                  <c:v>15.756182673887464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17.4393285808009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16.917643001358858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18.322491093538389</c:v>
                </c:pt>
                <c:pt idx="164">
                  <c:v>17.995135842061003</c:v>
                </c:pt>
                <c:pt idx="165">
                  <c:v>#N/A</c:v>
                </c:pt>
                <c:pt idx="166">
                  <c:v>#N/A</c:v>
                </c:pt>
                <c:pt idx="167">
                  <c:v>13.51605123411181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17.193644799382305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15.635939910367677</c:v>
                </c:pt>
                <c:pt idx="213">
                  <c:v>#N/A</c:v>
                </c:pt>
                <c:pt idx="214">
                  <c:v>7.621086280379255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7.8374343050648481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10.935213763080839</c:v>
                </c:pt>
                <c:pt idx="237">
                  <c:v>11.331684916694892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12.645385045222769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7.6383173712190082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8.1548399855048004</c:v>
                </c:pt>
                <c:pt idx="259">
                  <c:v>#N/A</c:v>
                </c:pt>
                <c:pt idx="260">
                  <c:v>15.393952490194289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11.760486417527353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12.612455919454076</c:v>
                </c:pt>
                <c:pt idx="272">
                  <c:v>#N/A</c:v>
                </c:pt>
                <c:pt idx="273">
                  <c:v>#N/A</c:v>
                </c:pt>
                <c:pt idx="274">
                  <c:v>13.332512369438829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6.8786638622775786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7.9426060935623468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10.149308724743952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4.120918994605459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8.4945754337632771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12.504232925849578</c:v>
                </c:pt>
                <c:pt idx="340">
                  <c:v>7.2884456847530501</c:v>
                </c:pt>
                <c:pt idx="341">
                  <c:v>9.7130772969016856</c:v>
                </c:pt>
                <c:pt idx="342">
                  <c:v>#N/A</c:v>
                </c:pt>
                <c:pt idx="343">
                  <c:v>13.259805424067657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7.2111184547664777</c:v>
                </c:pt>
                <c:pt idx="354">
                  <c:v>10.566704849040379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11.253561072267679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3.5159954431872267</c:v>
                </c:pt>
                <c:pt idx="365">
                  <c:v>7.9306409761146863</c:v>
                </c:pt>
                <c:pt idx="366">
                  <c:v>#N/A</c:v>
                </c:pt>
                <c:pt idx="367">
                  <c:v>9.1707351739529077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7.5242615224790068</c:v>
                </c:pt>
                <c:pt idx="387">
                  <c:v>#N/A</c:v>
                </c:pt>
                <c:pt idx="388">
                  <c:v>10.06258813949929</c:v>
                </c:pt>
                <c:pt idx="389">
                  <c:v>#N/A</c:v>
                </c:pt>
                <c:pt idx="390">
                  <c:v>#N/A</c:v>
                </c:pt>
                <c:pt idx="391">
                  <c:v>6.033690933968634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6.7996978959019128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9.6806161776129613</c:v>
                </c:pt>
                <c:pt idx="411">
                  <c:v>8.3330919783054238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5.9775567734833626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15.329493842150255</c:v>
                </c:pt>
                <c:pt idx="433">
                  <c:v>#N/A</c:v>
                </c:pt>
                <c:pt idx="434">
                  <c:v>15.192157170049525</c:v>
                </c:pt>
                <c:pt idx="435">
                  <c:v>#N/A</c:v>
                </c:pt>
                <c:pt idx="436">
                  <c:v>#N/A</c:v>
                </c:pt>
                <c:pt idx="437">
                  <c:v>11.725438038395808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14.574093526319063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11.681215483607172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16.907264569623877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14.397245068749346</c:v>
                </c:pt>
                <c:pt idx="469">
                  <c:v>13.469224456480358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15.709771276137708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15.282070609999353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13.197748953995278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15.217220773132945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15.308240532588243</c:v>
                </c:pt>
                <c:pt idx="525">
                  <c:v>#N/A</c:v>
                </c:pt>
                <c:pt idx="526">
                  <c:v>#N/A</c:v>
                </c:pt>
                <c:pt idx="527">
                  <c:v>20.339339704826248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21.471862199464741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21.842160581461517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24.064697918323041</c:v>
                </c:pt>
                <c:pt idx="551">
                  <c:v>19.657478715093394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27.302262283034896</c:v>
                </c:pt>
                <c:pt idx="556">
                  <c:v>#N/A</c:v>
                </c:pt>
                <c:pt idx="557">
                  <c:v>#N/A</c:v>
                </c:pt>
                <c:pt idx="558">
                  <c:v>16.402894179624369</c:v>
                </c:pt>
                <c:pt idx="559">
                  <c:v>19.536714282596712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22.617388091776384</c:v>
                </c:pt>
                <c:pt idx="565">
                  <c:v>#N/A</c:v>
                </c:pt>
                <c:pt idx="566">
                  <c:v>16.343464433556871</c:v>
                </c:pt>
                <c:pt idx="567">
                  <c:v>#N/A</c:v>
                </c:pt>
                <c:pt idx="568">
                  <c:v>#N/A</c:v>
                </c:pt>
                <c:pt idx="569">
                  <c:v>24.827578916592255</c:v>
                </c:pt>
                <c:pt idx="570">
                  <c:v>#N/A</c:v>
                </c:pt>
                <c:pt idx="571">
                  <c:v>17.593034802250457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17.033872178974452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23.389765281002965</c:v>
                </c:pt>
                <c:pt idx="592">
                  <c:v>#N/A</c:v>
                </c:pt>
              </c:numCache>
            </c:numRef>
          </c:yVal>
          <c:smooth val="0"/>
        </c:ser>
        <c:ser>
          <c:idx val="24"/>
          <c:order val="6"/>
          <c:tx>
            <c:strRef>
              <c:f>'Site Data'!$B$25</c:f>
              <c:strCache>
                <c:ptCount val="1"/>
                <c:pt idx="0">
                  <c:v>Site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7"/>
            <c:spPr>
              <a:noFill/>
              <a:ln w="1905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030FAE5-0FC0-4DB7-B9D3-3AA615FAB55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AC10A95-E12A-4561-97BF-35A97E25A48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4BE8338-78E1-4FDF-B2FF-A7C351D0C6F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F7E4AE1-1B9F-4C56-B187-DA36E88B527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22630C1-6B45-4E50-B6AA-444432A808B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C3DF151-3935-45D6-836E-0DC58CE08A6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58C4A3B-3236-4000-8289-D998A42201A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91F52CF-87D0-4A45-8AE2-3C4C77EF7D8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D2DA73A-61D2-4990-ABE1-6D5BF4DBE48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06A7268-A15C-405D-8880-BE33915C139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5B51F28-2B53-4E6B-B38E-E3207D700C0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C496C3B-8F31-433F-A753-2E0E1047FEE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'Site Data'!$D$26:$D$37</c:f>
              <c:numCache>
                <c:formatCode>0.0</c:formatCode>
                <c:ptCount val="12"/>
                <c:pt idx="0">
                  <c:v>16.50506229614988</c:v>
                </c:pt>
                <c:pt idx="1">
                  <c:v>16.341717066448563</c:v>
                </c:pt>
                <c:pt idx="2">
                  <c:v>19.147762778757098</c:v>
                </c:pt>
                <c:pt idx="3">
                  <c:v>23.684866271759098</c:v>
                </c:pt>
                <c:pt idx="4">
                  <c:v>18.577959913301633</c:v>
                </c:pt>
                <c:pt idx="5">
                  <c:v>22.877448844548219</c:v>
                </c:pt>
                <c:pt idx="6">
                  <c:v>14.816417462464095</c:v>
                </c:pt>
                <c:pt idx="7">
                  <c:v>10.659715015316081</c:v>
                </c:pt>
                <c:pt idx="8">
                  <c:v>11.233955038272278</c:v>
                </c:pt>
                <c:pt idx="9">
                  <c:v>7.9578812090310675</c:v>
                </c:pt>
                <c:pt idx="10">
                  <c:v>12.647739970734545</c:v>
                </c:pt>
                <c:pt idx="11">
                  <c:v>9.4150920280499086</c:v>
                </c:pt>
              </c:numCache>
            </c:numRef>
          </c:xVal>
          <c:yVal>
            <c:numRef>
              <c:f>'Site Data'!$E$26:$E$37</c:f>
              <c:numCache>
                <c:formatCode>0.0</c:formatCode>
                <c:ptCount val="12"/>
                <c:pt idx="0">
                  <c:v>18.354864600055873</c:v>
                </c:pt>
                <c:pt idx="1">
                  <c:v>23.691043166018719</c:v>
                </c:pt>
                <c:pt idx="2">
                  <c:v>16.382189542413482</c:v>
                </c:pt>
                <c:pt idx="3">
                  <c:v>16.152483770671488</c:v>
                </c:pt>
                <c:pt idx="4">
                  <c:v>12.423668526992969</c:v>
                </c:pt>
                <c:pt idx="5">
                  <c:v>9.4782068400268855</c:v>
                </c:pt>
                <c:pt idx="6">
                  <c:v>10.364633946287318</c:v>
                </c:pt>
                <c:pt idx="7">
                  <c:v>6.5022538134086805</c:v>
                </c:pt>
                <c:pt idx="8">
                  <c:v>14.850780878419533</c:v>
                </c:pt>
                <c:pt idx="9">
                  <c:v>13.55919920395557</c:v>
                </c:pt>
                <c:pt idx="10">
                  <c:v>17.654822358411213</c:v>
                </c:pt>
                <c:pt idx="11">
                  <c:v>22.91007534381616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'Site Data'!$B$26:$B$37</c15:f>
                <c15:dlblRangeCache>
                  <c:ptCount val="12"/>
                  <c:pt idx="0">
                    <c:v>AW1</c:v>
                  </c:pt>
                  <c:pt idx="1">
                    <c:v>AW2</c:v>
                  </c:pt>
                  <c:pt idx="2">
                    <c:v>BW1</c:v>
                  </c:pt>
                  <c:pt idx="3">
                    <c:v>BW2</c:v>
                  </c:pt>
                  <c:pt idx="4">
                    <c:v>CW1</c:v>
                  </c:pt>
                  <c:pt idx="5">
                    <c:v>CW2</c:v>
                  </c:pt>
                  <c:pt idx="6">
                    <c:v>DW1</c:v>
                  </c:pt>
                  <c:pt idx="7">
                    <c:v>DW2</c:v>
                  </c:pt>
                  <c:pt idx="8">
                    <c:v>EW1</c:v>
                  </c:pt>
                  <c:pt idx="9">
                    <c:v>EW2</c:v>
                  </c:pt>
                  <c:pt idx="10">
                    <c:v>FW1</c:v>
                  </c:pt>
                  <c:pt idx="11">
                    <c:v>FW2</c:v>
                  </c:pt>
                </c15:dlblRangeCache>
              </c15:datalabelsRange>
            </c:ext>
          </c:extLst>
        </c:ser>
        <c:ser>
          <c:idx val="6"/>
          <c:order val="7"/>
          <c:tx>
            <c:strRef>
              <c:f>'Site Data'!$C$25</c:f>
              <c:strCache>
                <c:ptCount val="1"/>
                <c:pt idx="0">
                  <c:v>Village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B8E0AFF1-9A06-45D0-823E-614BF7F286A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fld id="{2D57A2D9-D9F0-45C1-A467-E33D56EB6ED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fld id="{48031CAE-489E-4006-8AAC-022C3FB9F1F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fld id="{6CD4AFEB-EC05-4B4D-A4E5-675B511E92F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fld id="{8AC0C289-2FE7-4BCC-95E9-C102557E920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fld id="{02626A12-0404-45F4-A078-E02CB034185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'Site Data'!$L$26:$L$37</c:f>
              <c:numCache>
                <c:formatCode>0.0</c:formatCode>
                <c:ptCount val="12"/>
                <c:pt idx="0">
                  <c:v>16.42338968129922</c:v>
                </c:pt>
                <c:pt idx="1">
                  <c:v>#N/A</c:v>
                </c:pt>
                <c:pt idx="2">
                  <c:v>21.416314525258098</c:v>
                </c:pt>
                <c:pt idx="3">
                  <c:v>#N/A</c:v>
                </c:pt>
                <c:pt idx="4">
                  <c:v>20.727704378924926</c:v>
                </c:pt>
                <c:pt idx="5">
                  <c:v>#N/A</c:v>
                </c:pt>
                <c:pt idx="6">
                  <c:v>12.738066238890088</c:v>
                </c:pt>
                <c:pt idx="7">
                  <c:v>#N/A</c:v>
                </c:pt>
                <c:pt idx="8">
                  <c:v>9.5959181236516731</c:v>
                </c:pt>
                <c:pt idx="9">
                  <c:v>#N/A</c:v>
                </c:pt>
                <c:pt idx="10">
                  <c:v>11.031415999392227</c:v>
                </c:pt>
                <c:pt idx="11">
                  <c:v>#N/A</c:v>
                </c:pt>
              </c:numCache>
            </c:numRef>
          </c:xVal>
          <c:yVal>
            <c:numRef>
              <c:f>'Site Data'!$M$26:$M$37</c:f>
              <c:numCache>
                <c:formatCode>0.0</c:formatCode>
                <c:ptCount val="12"/>
                <c:pt idx="0">
                  <c:v>21.022953883037296</c:v>
                </c:pt>
                <c:pt idx="1">
                  <c:v>#N/A</c:v>
                </c:pt>
                <c:pt idx="2">
                  <c:v>16.267336656542483</c:v>
                </c:pt>
                <c:pt idx="3">
                  <c:v>#N/A</c:v>
                </c:pt>
                <c:pt idx="4">
                  <c:v>10.950937683509927</c:v>
                </c:pt>
                <c:pt idx="5">
                  <c:v>#N/A</c:v>
                </c:pt>
                <c:pt idx="6">
                  <c:v>8.4334438798479994</c:v>
                </c:pt>
                <c:pt idx="7">
                  <c:v>#N/A</c:v>
                </c:pt>
                <c:pt idx="8">
                  <c:v>14.204990041187552</c:v>
                </c:pt>
                <c:pt idx="9">
                  <c:v>#N/A</c:v>
                </c:pt>
                <c:pt idx="10">
                  <c:v>20.282448851113685</c:v>
                </c:pt>
                <c:pt idx="11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'Site Data'!$C$26:$C$37</c15:f>
                <c15:dlblRangeCache>
                  <c:ptCount val="12"/>
                  <c:pt idx="0">
                    <c:v>Alphon</c:v>
                  </c:pt>
                  <c:pt idx="1">
                    <c:v>Alphon</c:v>
                  </c:pt>
                  <c:pt idx="2">
                    <c:v>Beaton</c:v>
                  </c:pt>
                  <c:pt idx="3">
                    <c:v>Beaton</c:v>
                  </c:pt>
                  <c:pt idx="4">
                    <c:v>Charton</c:v>
                  </c:pt>
                  <c:pt idx="5">
                    <c:v>Charton</c:v>
                  </c:pt>
                  <c:pt idx="6">
                    <c:v>Delton</c:v>
                  </c:pt>
                  <c:pt idx="7">
                    <c:v>Delton</c:v>
                  </c:pt>
                  <c:pt idx="8">
                    <c:v>Echton</c:v>
                  </c:pt>
                  <c:pt idx="9">
                    <c:v>Echton</c:v>
                  </c:pt>
                  <c:pt idx="10">
                    <c:v>Foxton</c:v>
                  </c:pt>
                  <c:pt idx="11">
                    <c:v>Foxton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5733696"/>
        <c:axId val="2135726080"/>
      </c:scatterChart>
      <c:valAx>
        <c:axId val="2135733696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5726080"/>
        <c:crosses val="autoZero"/>
        <c:crossBetween val="midCat"/>
      </c:valAx>
      <c:valAx>
        <c:axId val="213572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5733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Best Server by Sector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06567682572656E-2"/>
          <c:y val="7.7485316145774905E-2"/>
          <c:w val="0.81767743743608534"/>
          <c:h val="0.874050809277517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'Coverage Data'!$X$5</c:f>
              <c:strCache>
                <c:ptCount val="1"/>
                <c:pt idx="0">
                  <c:v>AW1a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Data'!$X$6:$X$598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18.558926239578998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19.15459172816249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19.842732847261551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22.69260530990892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'Coverage Data'!$Y$5</c:f>
              <c:strCache>
                <c:ptCount val="1"/>
                <c:pt idx="0">
                  <c:v>AW1b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Data'!$Y$6:$Y$598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14.569941343610415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15.532037249182029</c:v>
                </c:pt>
                <c:pt idx="43">
                  <c:v>#N/A</c:v>
                </c:pt>
                <c:pt idx="44">
                  <c:v>#N/A</c:v>
                </c:pt>
                <c:pt idx="45">
                  <c:v>14.644906398816017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17.309321522992278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14.418600450480369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'Coverage Data'!$Z$5</c:f>
              <c:strCache>
                <c:ptCount val="1"/>
                <c:pt idx="0">
                  <c:v>AW1c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Data'!$Z$6:$Z$598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15.524327416213051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19.024346343875528</c:v>
                </c:pt>
                <c:pt idx="66">
                  <c:v>#N/A</c:v>
                </c:pt>
                <c:pt idx="67">
                  <c:v>18.979873093162201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15.273272492761599</c:v>
                </c:pt>
                <c:pt idx="77">
                  <c:v>#N/A</c:v>
                </c:pt>
                <c:pt idx="78">
                  <c:v>#N/A</c:v>
                </c:pt>
                <c:pt idx="79">
                  <c:v>16.476127976140688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'Coverage Data'!$AA$5</c:f>
              <c:strCache>
                <c:ptCount val="1"/>
                <c:pt idx="0">
                  <c:v>AW2a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Data'!$AA$6:$AA$598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24.670363939704703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25.350726931673051</c:v>
                </c:pt>
                <c:pt idx="69">
                  <c:v>27.500615016889149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'Coverage Data'!$AB$5</c:f>
              <c:strCache>
                <c:ptCount val="1"/>
                <c:pt idx="0">
                  <c:v>AW2b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Data'!$AB$6:$AB$598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25.53771407560982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23.113615925113809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26.092094979595835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25.439574435768083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'Coverage Data'!$AC$5</c:f>
              <c:strCache>
                <c:ptCount val="1"/>
                <c:pt idx="0">
                  <c:v>AW2c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Data'!$AC$6:$AC$598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22.081592157654615</c:v>
                </c:pt>
                <c:pt idx="25">
                  <c:v>#N/A</c:v>
                </c:pt>
                <c:pt idx="26">
                  <c:v>20.048980798603431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20.388977577353149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21.888866169217259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22.196529571013375</c:v>
                </c:pt>
                <c:pt idx="94">
                  <c:v>#N/A</c:v>
                </c:pt>
                <c:pt idx="95">
                  <c:v>#N/A</c:v>
                </c:pt>
                <c:pt idx="96">
                  <c:v>20.745185631172856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'Coverage Data'!$AD$5</c:f>
              <c:strCache>
                <c:ptCount val="1"/>
                <c:pt idx="0">
                  <c:v>BW1a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Data'!$AD$6:$AD$598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19.92695587002655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16.308246978246693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16.655228519287999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16.917643001358858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'Coverage Data'!$AE$5</c:f>
              <c:strCache>
                <c:ptCount val="1"/>
                <c:pt idx="0">
                  <c:v>BW1b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Data'!$AE$6:$AE$598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14.959394484362916</c:v>
                </c:pt>
                <c:pt idx="110">
                  <c:v>#N/A</c:v>
                </c:pt>
                <c:pt idx="111">
                  <c:v>18.006718535353532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17.089193668403432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14.324233514958429</c:v>
                </c:pt>
                <c:pt idx="146">
                  <c:v>#N/A</c:v>
                </c:pt>
                <c:pt idx="147">
                  <c:v>17.4393285808009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17.995135842061003</c:v>
                </c:pt>
                <c:pt idx="165">
                  <c:v>#N/A</c:v>
                </c:pt>
                <c:pt idx="166">
                  <c:v>#N/A</c:v>
                </c:pt>
                <c:pt idx="167">
                  <c:v>13.51605123411181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'Coverage Data'!$AF$5</c:f>
              <c:strCache>
                <c:ptCount val="1"/>
                <c:pt idx="0">
                  <c:v>BW1c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Data'!$AF$6:$AF$598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15.181502412239491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12.085859345043565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15.756182673887464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'Coverage Data'!$AG$5</c:f>
              <c:strCache>
                <c:ptCount val="1"/>
                <c:pt idx="0">
                  <c:v>BW2a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Data'!$AG$6:$AG$598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17.258873066367741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18.322491093538389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17.193644799382305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18.279398801289439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'Coverage Data'!$AH$5</c:f>
              <c:strCache>
                <c:ptCount val="1"/>
                <c:pt idx="0">
                  <c:v>BW2b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Data'!$AH$6:$AH$598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16.043231740946808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12.218465063223418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12.323321495329488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12.091181305410942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12.250555860627287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'Coverage Data'!$AI$5</c:f>
              <c:strCache>
                <c:ptCount val="1"/>
                <c:pt idx="0">
                  <c:v>BW2c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Data'!$AI$6:$AI$598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14.294648872634273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15.635939910367677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'Coverage Data'!$AJ$5</c:f>
              <c:strCache>
                <c:ptCount val="1"/>
                <c:pt idx="0">
                  <c:v>CW1a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Data'!$AJ$6:$AJ$598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12.645385045222769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13.332512369438829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'Coverage Data'!$AK$5</c:f>
              <c:strCache>
                <c:ptCount val="1"/>
                <c:pt idx="0">
                  <c:v>CW1b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Data'!$AK$6:$AK$598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9.376199979820413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10.115765629116524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8.689384956392729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8.5411407169226781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'Coverage Data'!$AL$5</c:f>
              <c:strCache>
                <c:ptCount val="1"/>
                <c:pt idx="0">
                  <c:v>CW1c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Data'!$AL$6:$AL$598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10.935213763080839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15.393952490194289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12.612455919454076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10.018674531222313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'Coverage Data'!$AM$5</c:f>
              <c:strCache>
                <c:ptCount val="1"/>
                <c:pt idx="0">
                  <c:v>CW2a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Data'!$AM$6:$AM$598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11.321399484171966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11.760486417527353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'Coverage Data'!$AN$5</c:f>
              <c:strCache>
                <c:ptCount val="1"/>
                <c:pt idx="0">
                  <c:v>CW2b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Data'!$AN$6:$AN$598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7.8374343050648481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11.331684916694892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7.9426060935623468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'Coverage Data'!$AO$5</c:f>
              <c:strCache>
                <c:ptCount val="1"/>
                <c:pt idx="0">
                  <c:v>CW2c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Data'!$AO$6:$AO$598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7.621086280379255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6.4242494421978069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6.4806935422525909</c:v>
                </c:pt>
                <c:pt idx="243">
                  <c:v>#N/A</c:v>
                </c:pt>
                <c:pt idx="244">
                  <c:v>#N/A</c:v>
                </c:pt>
                <c:pt idx="245">
                  <c:v>7.6383173712190082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8.1548399855048004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6.8786638622775786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'Coverage Data'!$AP$5</c:f>
              <c:strCache>
                <c:ptCount val="1"/>
                <c:pt idx="0">
                  <c:v>DW1a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Data'!$AP$6:$AP$598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13.770608628004874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12.504232925849578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13.259805424067657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12.655056346887644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11.253561072267679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14.292249671947014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13.023949560419201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13.797696171672976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13.465957761085434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'Coverage Data'!$AQ$5</c:f>
              <c:strCache>
                <c:ptCount val="1"/>
                <c:pt idx="0">
                  <c:v>DW1b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Data'!$AQ$6:$AQ$598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10.566704849040379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12.44695175883197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10.650890363429674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10.06258813949929</c:v>
                </c:pt>
                <c:pt idx="389">
                  <c:v>7.9389792522419036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6.7996978959019128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'Coverage Data'!$AR$5</c:f>
              <c:strCache>
                <c:ptCount val="1"/>
                <c:pt idx="0">
                  <c:v>DW1c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Data'!$AR$6:$AR$598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7.7159523914819026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10.149308724743952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9.7130772969016856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6.3148556914774154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7.9306409761146863</c:v>
                </c:pt>
                <c:pt idx="366">
                  <c:v>#N/A</c:v>
                </c:pt>
                <c:pt idx="367">
                  <c:v>9.1707351739529077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7.5242615224790068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8.3330919783054238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'Coverage Data'!$AS$5</c:f>
              <c:strCache>
                <c:ptCount val="1"/>
                <c:pt idx="0">
                  <c:v>DW2a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Data'!$AS$6:$AS$598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7.2111184547664777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11.127729289833901</c:v>
                </c:pt>
                <c:pt idx="410">
                  <c:v>9.6806161776129613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'Coverage Data'!$AT$5</c:f>
              <c:strCache>
                <c:ptCount val="1"/>
                <c:pt idx="0">
                  <c:v>DW2b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Data'!$AT$6:$AT$598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6.0831331244854487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3.2891705993299887</c:v>
                </c:pt>
                <c:pt idx="323">
                  <c:v>#N/A</c:v>
                </c:pt>
                <c:pt idx="324">
                  <c:v>4.120918994605459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2.9705412964527991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3.5159954431872267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4.4792428604388244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6.033690933968634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'Coverage Data'!$AU$5</c:f>
              <c:strCache>
                <c:ptCount val="1"/>
                <c:pt idx="0">
                  <c:v>DW2c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Data'!$AU$6:$AU$598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8.4945754337632771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7.2884456847530501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4.8129637285696205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5.9775567734833626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'Coverage Data'!$AV$5</c:f>
              <c:strCache>
                <c:ptCount val="1"/>
                <c:pt idx="0">
                  <c:v>EW1a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Data'!$AV$6:$AV$598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15.329493842150255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16.907264569623877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15.709771276137708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15.282070609999353</c:v>
                </c:pt>
                <c:pt idx="491">
                  <c:v>#N/A</c:v>
                </c:pt>
                <c:pt idx="492">
                  <c:v>19.10117379861628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19.073289750185854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18.149340378158268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'Coverage Data'!$AW$5</c:f>
              <c:strCache>
                <c:ptCount val="1"/>
                <c:pt idx="0">
                  <c:v>EW1b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Data'!$AW$6:$AW$598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11.014054403173056</c:v>
                </c:pt>
                <c:pt idx="437">
                  <c:v>#N/A</c:v>
                </c:pt>
                <c:pt idx="438">
                  <c:v>13.699915558511339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13.731686712050379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13.197748953995278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'Coverage Data'!$AX$5</c:f>
              <c:strCache>
                <c:ptCount val="1"/>
                <c:pt idx="0">
                  <c:v>EW1c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Data'!$AX$6:$AX$598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15.192157170049525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13.380033778000682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12.877136102013445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15.194281815643649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'Coverage Data'!$AY$5</c:f>
              <c:strCache>
                <c:ptCount val="1"/>
                <c:pt idx="0">
                  <c:v>EW2a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Data'!$AY$6:$AY$598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14.397245068749346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15.217220773132945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'Coverage Data'!$AZ$5</c:f>
              <c:strCache>
                <c:ptCount val="1"/>
                <c:pt idx="0">
                  <c:v>EW2b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Data'!$AZ$6:$AZ$598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11.725438038395808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14.966425043008464</c:v>
                </c:pt>
                <c:pt idx="475">
                  <c:v>11.836903111896556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11.628081621873442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9.2725447467493183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29"/>
          <c:order val="29"/>
          <c:tx>
            <c:strRef>
              <c:f>'Coverage Data'!$BA$5</c:f>
              <c:strCache>
                <c:ptCount val="1"/>
                <c:pt idx="0">
                  <c:v>EW2c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Data'!$BA$6:$BA$598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14.527248271298291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14.574093526319063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11.681215483607172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13.469224456480358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13.156985034342716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30"/>
          <c:order val="30"/>
          <c:tx>
            <c:strRef>
              <c:f>'Coverage Data'!$BB$5</c:f>
              <c:strCache>
                <c:ptCount val="1"/>
                <c:pt idx="0">
                  <c:v>FW1a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Data'!$BB$6:$BB$598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22.464052039897602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20.953293903600837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21.842160581461517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19.536714282596712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22.287229755801462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31"/>
          <c:order val="31"/>
          <c:tx>
            <c:strRef>
              <c:f>'Coverage Data'!$BC$5</c:f>
              <c:strCache>
                <c:ptCount val="1"/>
                <c:pt idx="0">
                  <c:v>FW1b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Data'!$BC$6:$BC$598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15.308240532588243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16.367957521711055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16.343464433556871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13.606774132637515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18.631924512429794</c:v>
                </c:pt>
                <c:pt idx="579">
                  <c:v>17.171398161112695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32"/>
          <c:order val="32"/>
          <c:tx>
            <c:strRef>
              <c:f>'Coverage Data'!$BD$5</c:f>
              <c:strCache>
                <c:ptCount val="1"/>
                <c:pt idx="0">
                  <c:v>FW1c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Data'!$BD$6:$BD$598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18.875701724315345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16.402894179624369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17.593034802250457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17.033872178974452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19.982037292105698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33"/>
          <c:order val="33"/>
          <c:tx>
            <c:strRef>
              <c:f>'Coverage Data'!$BE$5</c:f>
              <c:strCache>
                <c:ptCount val="1"/>
                <c:pt idx="0">
                  <c:v>FW2a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Data'!$BE$6:$BE$598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27.302262283034896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24.827578916592255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24.823311893807059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23.389765281002965</c:v>
                </c:pt>
                <c:pt idx="592">
                  <c:v>#N/A</c:v>
                </c:pt>
              </c:numCache>
            </c:numRef>
          </c:yVal>
          <c:smooth val="0"/>
        </c:ser>
        <c:ser>
          <c:idx val="34"/>
          <c:order val="34"/>
          <c:tx>
            <c:strRef>
              <c:f>'Coverage Data'!$BF$5</c:f>
              <c:strCache>
                <c:ptCount val="1"/>
                <c:pt idx="0">
                  <c:v>FW2b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Data'!$BF$6:$BF$598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20.339339704826248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21.471862199464741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24.064697918323041</c:v>
                </c:pt>
                <c:pt idx="551">
                  <c:v>19.657478715093394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22.617388091776384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35"/>
          <c:order val="35"/>
          <c:tx>
            <c:strRef>
              <c:f>'Coverage Data'!$BG$5</c:f>
              <c:strCache>
                <c:ptCount val="1"/>
                <c:pt idx="0">
                  <c:v>FW2c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xVal>
            <c:numRef>
              <c:f>'Coverage Data'!$I$6:$I$598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'Coverage Data'!$BG$6:$BG$598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36"/>
          <c:order val="36"/>
          <c:tx>
            <c:strRef>
              <c:f>'Site Data'!$B$25</c:f>
              <c:strCache>
                <c:ptCount val="1"/>
                <c:pt idx="0">
                  <c:v>Site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7"/>
            <c:spPr>
              <a:noFill/>
              <a:ln w="15875">
                <a:solidFill>
                  <a:schemeClr val="tx1"/>
                </a:solidFill>
              </a:ln>
              <a:effectLst/>
            </c:spPr>
          </c:marker>
          <c:xVal>
            <c:numRef>
              <c:f>'Site Data'!$D$26:$D$37</c:f>
              <c:numCache>
                <c:formatCode>0.0</c:formatCode>
                <c:ptCount val="12"/>
                <c:pt idx="0">
                  <c:v>16.50506229614988</c:v>
                </c:pt>
                <c:pt idx="1">
                  <c:v>16.341717066448563</c:v>
                </c:pt>
                <c:pt idx="2">
                  <c:v>19.147762778757098</c:v>
                </c:pt>
                <c:pt idx="3">
                  <c:v>23.684866271759098</c:v>
                </c:pt>
                <c:pt idx="4">
                  <c:v>18.577959913301633</c:v>
                </c:pt>
                <c:pt idx="5">
                  <c:v>22.877448844548219</c:v>
                </c:pt>
                <c:pt idx="6">
                  <c:v>14.816417462464095</c:v>
                </c:pt>
                <c:pt idx="7">
                  <c:v>10.659715015316081</c:v>
                </c:pt>
                <c:pt idx="8">
                  <c:v>11.233955038272278</c:v>
                </c:pt>
                <c:pt idx="9">
                  <c:v>7.9578812090310675</c:v>
                </c:pt>
                <c:pt idx="10">
                  <c:v>12.647739970734545</c:v>
                </c:pt>
                <c:pt idx="11">
                  <c:v>9.4150920280499086</c:v>
                </c:pt>
              </c:numCache>
            </c:numRef>
          </c:xVal>
          <c:yVal>
            <c:numRef>
              <c:f>'Site Data'!$E$26:$E$37</c:f>
              <c:numCache>
                <c:formatCode>0.0</c:formatCode>
                <c:ptCount val="12"/>
                <c:pt idx="0">
                  <c:v>18.354864600055873</c:v>
                </c:pt>
                <c:pt idx="1">
                  <c:v>23.691043166018719</c:v>
                </c:pt>
                <c:pt idx="2">
                  <c:v>16.382189542413482</c:v>
                </c:pt>
                <c:pt idx="3">
                  <c:v>16.152483770671488</c:v>
                </c:pt>
                <c:pt idx="4">
                  <c:v>12.423668526992969</c:v>
                </c:pt>
                <c:pt idx="5">
                  <c:v>9.4782068400268855</c:v>
                </c:pt>
                <c:pt idx="6">
                  <c:v>10.364633946287318</c:v>
                </c:pt>
                <c:pt idx="7">
                  <c:v>6.5022538134086805</c:v>
                </c:pt>
                <c:pt idx="8">
                  <c:v>14.850780878419533</c:v>
                </c:pt>
                <c:pt idx="9">
                  <c:v>13.55919920395557</c:v>
                </c:pt>
                <c:pt idx="10">
                  <c:v>17.654822358411213</c:v>
                </c:pt>
                <c:pt idx="11">
                  <c:v>22.91007534381616</c:v>
                </c:pt>
              </c:numCache>
            </c:numRef>
          </c:yVal>
          <c:smooth val="0"/>
        </c:ser>
        <c:ser>
          <c:idx val="37"/>
          <c:order val="37"/>
          <c:tx>
            <c:strRef>
              <c:f>'Site Data'!$B$41</c:f>
              <c:strCache>
                <c:ptCount val="1"/>
                <c:pt idx="0">
                  <c:v>Sector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9D5014F2-5247-4C3E-9E16-7F784B3D26C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3ED0AD6-819E-45B7-B8C1-F1DC6502E8F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A3CA105-DB14-41D1-81FD-1F072628D6A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CB0A7EC-3ABB-4B42-8A89-18861285A48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C1F72CB-A5FF-40BD-99D2-AA62906DFC8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73C0D59-F952-4190-82CB-AE99DC3D57D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D607303-E066-42FB-811D-0A51AA39357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9CAEF13-CD5A-4D7B-8E90-03C4CEEADB4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1E09D74-F128-44C8-9DE3-5CECAB0B5A1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07EA782-A8E4-45F8-B027-2EDB9D00FA7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4F2FFD9-B553-42A9-9A70-AAC8C255404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E3CB554-4B70-4682-8106-C69AC14403C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B2C2559-5FAF-417D-ACC2-A3FCA8696EC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2A0AEA2-8123-46E2-A2EA-1935F6CA7F2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34568F8-7BD1-442A-A49F-A96FD625F05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371D506-8558-4926-A3F4-7EC91D934D1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AC9358F-45A7-4842-AB81-509A31EC580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228D06A-57B5-4023-AA44-A539DB7B91C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C88B602-649C-4EAC-9D81-6F32A13CE40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7F39A607-A307-414D-A8CB-F25B5DC1DF6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70553760-3CDB-4E45-A16D-30C48C0E72C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F8A1097-00E3-467C-9B72-8F874901187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028FFDD3-0F3B-40BE-A38F-149D3AD46DF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C9B4039E-8B4C-4FD4-9AF4-F6A84B946B8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D81221C0-9D42-45F3-B14A-3AD61CADB03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11756B27-AA2B-4765-8373-C3E5A3DA193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4488517E-AC1B-4DFF-8384-484F8A7512F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7982F983-C4AB-4A40-933E-F7DA5297B69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380E8E84-E45A-42B6-B511-40EFDFCB11F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645D235B-8164-4970-87F3-35355231D18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0722CC6F-6070-4249-899D-6C41D542D58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FAD706CC-F83B-4C72-8AF7-A8588FEEEC6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E936144D-A2FE-47D5-8CA1-4FD1CE338AA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7452409B-10B3-4675-98F6-83A6E65F6E8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83160440-CF50-4971-A2CF-61673C2CFEE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B8EAE4E8-1EED-46D8-A1C1-455ED47C45B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'Site Data'!$C$42:$C$77</c:f>
              <c:numCache>
                <c:formatCode>0.0</c:formatCode>
                <c:ptCount val="36"/>
                <c:pt idx="0">
                  <c:v>17.058090362274282</c:v>
                </c:pt>
                <c:pt idx="1">
                  <c:v>16.950088260980401</c:v>
                </c:pt>
                <c:pt idx="2">
                  <c:v>15.507008265194958</c:v>
                </c:pt>
                <c:pt idx="3">
                  <c:v>15.502173051558829</c:v>
                </c:pt>
                <c:pt idx="4">
                  <c:v>17.231993468450082</c:v>
                </c:pt>
                <c:pt idx="5">
                  <c:v>16.290984679336781</c:v>
                </c:pt>
                <c:pt idx="6">
                  <c:v>18.611921247557447</c:v>
                </c:pt>
                <c:pt idx="7">
                  <c:v>20.146884877835749</c:v>
                </c:pt>
                <c:pt idx="8">
                  <c:v>18.684482210878102</c:v>
                </c:pt>
                <c:pt idx="9">
                  <c:v>24.297911224141938</c:v>
                </c:pt>
                <c:pt idx="10">
                  <c:v>24.06254545792202</c:v>
                </c:pt>
                <c:pt idx="11">
                  <c:v>22.69414213321334</c:v>
                </c:pt>
                <c:pt idx="12">
                  <c:v>19.031654919132063</c:v>
                </c:pt>
                <c:pt idx="13">
                  <c:v>19.122877032057687</c:v>
                </c:pt>
                <c:pt idx="14">
                  <c:v>17.57934778871515</c:v>
                </c:pt>
                <c:pt idx="15">
                  <c:v>22.116102871575219</c:v>
                </c:pt>
                <c:pt idx="16">
                  <c:v>23.819605786351651</c:v>
                </c:pt>
                <c:pt idx="17">
                  <c:v>22.696637875717787</c:v>
                </c:pt>
                <c:pt idx="18">
                  <c:v>14.729279106607184</c:v>
                </c:pt>
                <c:pt idx="19">
                  <c:v>15.72271787328256</c:v>
                </c:pt>
                <c:pt idx="20">
                  <c:v>13.997255407502541</c:v>
                </c:pt>
                <c:pt idx="21">
                  <c:v>10.989273837670851</c:v>
                </c:pt>
                <c:pt idx="22">
                  <c:v>11.312580537441718</c:v>
                </c:pt>
                <c:pt idx="23">
                  <c:v>9.6772906708356743</c:v>
                </c:pt>
                <c:pt idx="24">
                  <c:v>11.383197005214223</c:v>
                </c:pt>
                <c:pt idx="25">
                  <c:v>12.0156605850907</c:v>
                </c:pt>
                <c:pt idx="26">
                  <c:v>10.30300752451191</c:v>
                </c:pt>
                <c:pt idx="27">
                  <c:v>7.9014672272245878</c:v>
                </c:pt>
                <c:pt idx="28">
                  <c:v>8.850734426429602</c:v>
                </c:pt>
                <c:pt idx="29">
                  <c:v>7.121441973439012</c:v>
                </c:pt>
                <c:pt idx="30">
                  <c:v>12.88210166783373</c:v>
                </c:pt>
                <c:pt idx="31">
                  <c:v>13.372465260777368</c:v>
                </c:pt>
                <c:pt idx="32">
                  <c:v>11.688652983592537</c:v>
                </c:pt>
                <c:pt idx="33">
                  <c:v>9.0149829124116199</c:v>
                </c:pt>
                <c:pt idx="34">
                  <c:v>10.408830730656739</c:v>
                </c:pt>
                <c:pt idx="35">
                  <c:v>8.8214624410813673</c:v>
                </c:pt>
              </c:numCache>
            </c:numRef>
          </c:xVal>
          <c:yVal>
            <c:numRef>
              <c:f>'Site Data'!$D$42:$D$77</c:f>
              <c:numCache>
                <c:formatCode>0.0</c:formatCode>
                <c:ptCount val="36"/>
                <c:pt idx="0">
                  <c:v>19.188027224084763</c:v>
                </c:pt>
                <c:pt idx="1">
                  <c:v>17.459346933771915</c:v>
                </c:pt>
                <c:pt idx="2">
                  <c:v>18.41721964231094</c:v>
                </c:pt>
                <c:pt idx="3">
                  <c:v>24.234334843723087</c:v>
                </c:pt>
                <c:pt idx="4">
                  <c:v>24.146463771656226</c:v>
                </c:pt>
                <c:pt idx="5">
                  <c:v>22.692330882676846</c:v>
                </c:pt>
                <c:pt idx="6">
                  <c:v>17.226508115845107</c:v>
                </c:pt>
                <c:pt idx="7">
                  <c:v>16.424082634119319</c:v>
                </c:pt>
                <c:pt idx="8">
                  <c:v>15.495977877276019</c:v>
                </c:pt>
                <c:pt idx="9">
                  <c:v>16.942531798552022</c:v>
                </c:pt>
                <c:pt idx="10">
                  <c:v>15.22654725430586</c:v>
                </c:pt>
                <c:pt idx="11">
                  <c:v>16.288372259156581</c:v>
                </c:pt>
                <c:pt idx="12">
                  <c:v>13.314825551138842</c:v>
                </c:pt>
                <c:pt idx="13">
                  <c:v>11.585178614300753</c:v>
                </c:pt>
                <c:pt idx="14">
                  <c:v>12.371001415539313</c:v>
                </c:pt>
                <c:pt idx="15">
                  <c:v>10.126552665522659</c:v>
                </c:pt>
                <c:pt idx="16">
                  <c:v>9.8133788809425972</c:v>
                </c:pt>
                <c:pt idx="17">
                  <c:v>8.4946889736153999</c:v>
                </c:pt>
                <c:pt idx="18">
                  <c:v>11.360830165382007</c:v>
                </c:pt>
                <c:pt idx="19">
                  <c:v>9.9419998665560669</c:v>
                </c:pt>
                <c:pt idx="20">
                  <c:v>9.7910718069238794</c:v>
                </c:pt>
                <c:pt idx="21">
                  <c:v>7.4463888580967472</c:v>
                </c:pt>
                <c:pt idx="22">
                  <c:v>5.7447799788641341</c:v>
                </c:pt>
                <c:pt idx="23">
                  <c:v>6.3155926032651601</c:v>
                </c:pt>
                <c:pt idx="24">
                  <c:v>15.839581583973134</c:v>
                </c:pt>
                <c:pt idx="25">
                  <c:v>14.227133190960251</c:v>
                </c:pt>
                <c:pt idx="26">
                  <c:v>14.485627860325215</c:v>
                </c:pt>
                <c:pt idx="27">
                  <c:v>14.557606667197277</c:v>
                </c:pt>
                <c:pt idx="28">
                  <c:v>13.108851413707761</c:v>
                </c:pt>
                <c:pt idx="29">
                  <c:v>13.011139530961673</c:v>
                </c:pt>
                <c:pt idx="30">
                  <c:v>18.626971829908673</c:v>
                </c:pt>
                <c:pt idx="31">
                  <c:v>16.965784439300556</c:v>
                </c:pt>
                <c:pt idx="32">
                  <c:v>17.37171080602441</c:v>
                </c:pt>
                <c:pt idx="33">
                  <c:v>23.826542853105575</c:v>
                </c:pt>
                <c:pt idx="34">
                  <c:v>22.798346247599937</c:v>
                </c:pt>
                <c:pt idx="35">
                  <c:v>22.105336930742968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'Site Data'!$B$42:$B$77</c15:f>
                <c15:dlblRangeCache>
                  <c:ptCount val="36"/>
                  <c:pt idx="0">
                    <c:v>AW1a</c:v>
                  </c:pt>
                  <c:pt idx="1">
                    <c:v>AW1b</c:v>
                  </c:pt>
                  <c:pt idx="2">
                    <c:v>AW1c</c:v>
                  </c:pt>
                  <c:pt idx="3">
                    <c:v>AW2a</c:v>
                  </c:pt>
                  <c:pt idx="4">
                    <c:v>AW2b</c:v>
                  </c:pt>
                  <c:pt idx="5">
                    <c:v>AW2c</c:v>
                  </c:pt>
                  <c:pt idx="6">
                    <c:v>BW1a</c:v>
                  </c:pt>
                  <c:pt idx="7">
                    <c:v>BW1b</c:v>
                  </c:pt>
                  <c:pt idx="8">
                    <c:v>BW1c</c:v>
                  </c:pt>
                  <c:pt idx="9">
                    <c:v>BW2a</c:v>
                  </c:pt>
                  <c:pt idx="10">
                    <c:v>BW2b</c:v>
                  </c:pt>
                  <c:pt idx="11">
                    <c:v>BW2c</c:v>
                  </c:pt>
                  <c:pt idx="12">
                    <c:v>CW1a</c:v>
                  </c:pt>
                  <c:pt idx="13">
                    <c:v>CW1b</c:v>
                  </c:pt>
                  <c:pt idx="14">
                    <c:v>CW1c</c:v>
                  </c:pt>
                  <c:pt idx="15">
                    <c:v>CW2a</c:v>
                  </c:pt>
                  <c:pt idx="16">
                    <c:v>CW2b</c:v>
                  </c:pt>
                  <c:pt idx="17">
                    <c:v>CW2c</c:v>
                  </c:pt>
                  <c:pt idx="18">
                    <c:v>DW1a</c:v>
                  </c:pt>
                  <c:pt idx="19">
                    <c:v>DW1b</c:v>
                  </c:pt>
                  <c:pt idx="20">
                    <c:v>DW1c</c:v>
                  </c:pt>
                  <c:pt idx="21">
                    <c:v>DW2a</c:v>
                  </c:pt>
                  <c:pt idx="22">
                    <c:v>DW2b</c:v>
                  </c:pt>
                  <c:pt idx="23">
                    <c:v>DW2c</c:v>
                  </c:pt>
                  <c:pt idx="24">
                    <c:v>EW1a</c:v>
                  </c:pt>
                  <c:pt idx="25">
                    <c:v>EW1b</c:v>
                  </c:pt>
                  <c:pt idx="26">
                    <c:v>EW1c</c:v>
                  </c:pt>
                  <c:pt idx="27">
                    <c:v>EW2a</c:v>
                  </c:pt>
                  <c:pt idx="28">
                    <c:v>EW2b</c:v>
                  </c:pt>
                  <c:pt idx="29">
                    <c:v>EW2c</c:v>
                  </c:pt>
                  <c:pt idx="30">
                    <c:v>FW1a</c:v>
                  </c:pt>
                  <c:pt idx="31">
                    <c:v>FW1b</c:v>
                  </c:pt>
                  <c:pt idx="32">
                    <c:v>FW1c</c:v>
                  </c:pt>
                  <c:pt idx="33">
                    <c:v>FW2a</c:v>
                  </c:pt>
                  <c:pt idx="34">
                    <c:v>FW2b</c:v>
                  </c:pt>
                  <c:pt idx="35">
                    <c:v>FW2c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5736416"/>
        <c:axId val="2135728256"/>
      </c:scatterChart>
      <c:valAx>
        <c:axId val="213573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5728256"/>
        <c:crosses val="autoZero"/>
        <c:crossBetween val="midCat"/>
      </c:valAx>
      <c:valAx>
        <c:axId val="213572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57364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46440808768611"/>
          <c:y val="0.10420346609035575"/>
          <c:w val="0.11434074909251794"/>
          <c:h val="0.846097942368689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Frequency</a:t>
            </a:r>
            <a:r>
              <a:rPr lang="en-GB" baseline="0"/>
              <a:t> Plan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'Frequency Plan Data'!$N$5</c:f>
              <c:strCache>
                <c:ptCount val="1"/>
                <c:pt idx="0">
                  <c:v>f1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'Frequency Plan Data'!$J$6:$J$598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'Frequency Plan Data'!$N$6:$N$598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18.558926239578998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19.15459172816249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19.842732847261551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22.69260530990892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17.258873066367741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18.322491093538389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17.193644799382305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18.279398801289439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12.645385045222769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13.332512369438829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7.2111184547664777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11.127729289833901</c:v>
                </c:pt>
                <c:pt idx="410">
                  <c:v>9.6806161776129613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15.329493842150255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16.907264569623877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15.709771276137708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15.282070609999353</c:v>
                </c:pt>
                <c:pt idx="491">
                  <c:v>#N/A</c:v>
                </c:pt>
                <c:pt idx="492">
                  <c:v>19.10117379861628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19.073289750185854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18.149340378158268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27.302262283034896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24.827578916592255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24.823311893807059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23.389765281002965</c:v>
                </c:pt>
                <c:pt idx="592">
                  <c:v>#N/A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'Frequency Plan Data'!$O$5</c:f>
              <c:strCache>
                <c:ptCount val="1"/>
                <c:pt idx="0">
                  <c:v>f2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'Frequency Plan Data'!$J$6:$J$598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'Frequency Plan Data'!$O$6:$O$598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14.569941343610415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15.532037249182029</c:v>
                </c:pt>
                <c:pt idx="43">
                  <c:v>#N/A</c:v>
                </c:pt>
                <c:pt idx="44">
                  <c:v>#N/A</c:v>
                </c:pt>
                <c:pt idx="45">
                  <c:v>14.644906398816017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17.309321522992278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14.418600450480369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16.043231740946808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12.218465063223418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12.323321495329488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12.091181305410942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12.250555860627287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9.376199979820413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10.115765629116524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8.689384956392729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8.5411407169226781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6.0831331244854487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3.2891705993299887</c:v>
                </c:pt>
                <c:pt idx="323">
                  <c:v>#N/A</c:v>
                </c:pt>
                <c:pt idx="324">
                  <c:v>4.120918994605459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2.9705412964527991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3.5159954431872267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4.4792428604388244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6.033690933968634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11.014054403173056</c:v>
                </c:pt>
                <c:pt idx="437">
                  <c:v>#N/A</c:v>
                </c:pt>
                <c:pt idx="438">
                  <c:v>13.699915558511339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13.731686712050379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13.197748953995278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20.339339704826248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21.471862199464741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24.064697918323041</c:v>
                </c:pt>
                <c:pt idx="551">
                  <c:v>19.657478715093394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22.617388091776384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'Frequency Plan Data'!$P$5</c:f>
              <c:strCache>
                <c:ptCount val="1"/>
                <c:pt idx="0">
                  <c:v>f3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'Frequency Plan Data'!$J$6:$J$598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'Frequency Plan Data'!$P$6:$P$598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15.524327416213051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19.024346343875528</c:v>
                </c:pt>
                <c:pt idx="66">
                  <c:v>#N/A</c:v>
                </c:pt>
                <c:pt idx="67">
                  <c:v>18.979873093162201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15.273272492761599</c:v>
                </c:pt>
                <c:pt idx="77">
                  <c:v>#N/A</c:v>
                </c:pt>
                <c:pt idx="78">
                  <c:v>#N/A</c:v>
                </c:pt>
                <c:pt idx="79">
                  <c:v>16.476127976140688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14.294648872634273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15.635939910367677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10.935213763080839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15.393952490194289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12.612455919454076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10.018674531222313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8.4945754337632771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7.2884456847530501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4.8129637285696205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5.9775567734833626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15.192157170049525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13.380033778000682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12.877136102013445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15.194281815643649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'Frequency Plan Data'!$Q$5</c:f>
              <c:strCache>
                <c:ptCount val="1"/>
                <c:pt idx="0">
                  <c:v>f4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'Frequency Plan Data'!$J$6:$J$598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'Frequency Plan Data'!$Q$6:$Q$598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24.670363939704703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25.350726931673051</c:v>
                </c:pt>
                <c:pt idx="69">
                  <c:v>27.500615016889149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19.92695587002655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16.308246978246693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16.655228519287999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16.917643001358858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11.321399484171966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11.760486417527353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13.770608628004874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12.504232925849578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13.259805424067657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12.655056346887644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11.253561072267679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14.292249671947014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13.023949560419201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13.797696171672976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13.465957761085434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14.397245068749346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15.217220773132945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22.464052039897602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20.953293903600837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21.842160581461517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19.536714282596712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22.287229755801462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'Frequency Plan Data'!$R$5</c:f>
              <c:strCache>
                <c:ptCount val="1"/>
                <c:pt idx="0">
                  <c:v>f5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'Frequency Plan Data'!$J$6:$J$598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'Frequency Plan Data'!$R$6:$R$598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25.53771407560982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23.113615925113809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26.092094979595835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25.439574435768083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14.959394484362916</c:v>
                </c:pt>
                <c:pt idx="110">
                  <c:v>#N/A</c:v>
                </c:pt>
                <c:pt idx="111">
                  <c:v>18.006718535353532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17.089193668403432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14.324233514958429</c:v>
                </c:pt>
                <c:pt idx="146">
                  <c:v>#N/A</c:v>
                </c:pt>
                <c:pt idx="147">
                  <c:v>17.4393285808009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17.995135842061003</c:v>
                </c:pt>
                <c:pt idx="165">
                  <c:v>#N/A</c:v>
                </c:pt>
                <c:pt idx="166">
                  <c:v>#N/A</c:v>
                </c:pt>
                <c:pt idx="167">
                  <c:v>13.51605123411181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7.8374343050648481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11.331684916694892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7.9426060935623468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10.566704849040379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12.44695175883197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10.650890363429674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10.06258813949929</c:v>
                </c:pt>
                <c:pt idx="389">
                  <c:v>7.9389792522419036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6.7996978959019128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11.725438038395808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14.966425043008464</c:v>
                </c:pt>
                <c:pt idx="475">
                  <c:v>11.836903111896556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11.628081621873442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9.2725447467493183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15.308240532588243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16.367957521711055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16.343464433556871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13.606774132637515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18.631924512429794</c:v>
                </c:pt>
                <c:pt idx="579">
                  <c:v>17.171398161112695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'Frequency Plan Data'!$S$5</c:f>
              <c:strCache>
                <c:ptCount val="1"/>
                <c:pt idx="0">
                  <c:v>f6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'Frequency Plan Data'!$J$6:$J$598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'Frequency Plan Data'!$S$6:$S$598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22.081592157654615</c:v>
                </c:pt>
                <c:pt idx="25">
                  <c:v>#N/A</c:v>
                </c:pt>
                <c:pt idx="26">
                  <c:v>20.048980798603431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20.388977577353149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21.888866169217259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22.196529571013375</c:v>
                </c:pt>
                <c:pt idx="94">
                  <c:v>#N/A</c:v>
                </c:pt>
                <c:pt idx="95">
                  <c:v>#N/A</c:v>
                </c:pt>
                <c:pt idx="96">
                  <c:v>20.745185631172856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15.181502412239491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12.085859345043565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15.756182673887464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7.621086280379255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6.4242494421978069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6.4806935422525909</c:v>
                </c:pt>
                <c:pt idx="243">
                  <c:v>#N/A</c:v>
                </c:pt>
                <c:pt idx="244">
                  <c:v>#N/A</c:v>
                </c:pt>
                <c:pt idx="245">
                  <c:v>7.6383173712190082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8.1548399855048004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6.8786638622775786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7.7159523914819026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10.149308724743952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9.7130772969016856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6.3148556914774154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7.9306409761146863</c:v>
                </c:pt>
                <c:pt idx="366">
                  <c:v>#N/A</c:v>
                </c:pt>
                <c:pt idx="367">
                  <c:v>9.1707351739529077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7.5242615224790068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8.3330919783054238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14.527248271298291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14.574093526319063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11.681215483607172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13.469224456480358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13.156985034342716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18.875701724315345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16.402894179624369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17.593034802250457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17.033872178974452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19.982037292105698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24"/>
          <c:order val="6"/>
          <c:tx>
            <c:strRef>
              <c:f>'Site Data'!$B$25</c:f>
              <c:strCache>
                <c:ptCount val="1"/>
                <c:pt idx="0">
                  <c:v>Site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5B691F36-B9B4-43F5-BD99-6C34E93D373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25DAB19-1BF6-428F-81C1-01DB500112A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250A417-5839-4EEC-A6B6-96079CA10CB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0CD5A98-F784-4E04-8E47-0E19A097B4F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304C3E3-2512-46FB-90CA-2F94C37B4C9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88327A5-9526-4BD3-898F-0CEFD1083EA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4B2F2F5-7DC2-4099-8BBC-14016BECA8D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6F10785-A5A1-4E43-8A4F-FF97F4853AA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0A68565-DB97-4648-A698-9CF06B97EE0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6535B66-487A-46AB-9698-EF9EC9FED0C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2BBFA09-B7ED-4E7A-AAAA-724E9E0EC89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A3DB7DF-FBD8-4AB6-91CE-62D1CCD656F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'Site Data'!$D$26:$D$37</c:f>
              <c:numCache>
                <c:formatCode>0.0</c:formatCode>
                <c:ptCount val="12"/>
                <c:pt idx="0">
                  <c:v>16.50506229614988</c:v>
                </c:pt>
                <c:pt idx="1">
                  <c:v>16.341717066448563</c:v>
                </c:pt>
                <c:pt idx="2">
                  <c:v>19.147762778757098</c:v>
                </c:pt>
                <c:pt idx="3">
                  <c:v>23.684866271759098</c:v>
                </c:pt>
                <c:pt idx="4">
                  <c:v>18.577959913301633</c:v>
                </c:pt>
                <c:pt idx="5">
                  <c:v>22.877448844548219</c:v>
                </c:pt>
                <c:pt idx="6">
                  <c:v>14.816417462464095</c:v>
                </c:pt>
                <c:pt idx="7">
                  <c:v>10.659715015316081</c:v>
                </c:pt>
                <c:pt idx="8">
                  <c:v>11.233955038272278</c:v>
                </c:pt>
                <c:pt idx="9">
                  <c:v>7.9578812090310675</c:v>
                </c:pt>
                <c:pt idx="10">
                  <c:v>12.647739970734545</c:v>
                </c:pt>
                <c:pt idx="11">
                  <c:v>9.4150920280499086</c:v>
                </c:pt>
              </c:numCache>
            </c:numRef>
          </c:xVal>
          <c:yVal>
            <c:numRef>
              <c:f>'Site Data'!$E$26:$E$37</c:f>
              <c:numCache>
                <c:formatCode>0.0</c:formatCode>
                <c:ptCount val="12"/>
                <c:pt idx="0">
                  <c:v>18.354864600055873</c:v>
                </c:pt>
                <c:pt idx="1">
                  <c:v>23.691043166018719</c:v>
                </c:pt>
                <c:pt idx="2">
                  <c:v>16.382189542413482</c:v>
                </c:pt>
                <c:pt idx="3">
                  <c:v>16.152483770671488</c:v>
                </c:pt>
                <c:pt idx="4">
                  <c:v>12.423668526992969</c:v>
                </c:pt>
                <c:pt idx="5">
                  <c:v>9.4782068400268855</c:v>
                </c:pt>
                <c:pt idx="6">
                  <c:v>10.364633946287318</c:v>
                </c:pt>
                <c:pt idx="7">
                  <c:v>6.5022538134086805</c:v>
                </c:pt>
                <c:pt idx="8">
                  <c:v>14.850780878419533</c:v>
                </c:pt>
                <c:pt idx="9">
                  <c:v>13.55919920395557</c:v>
                </c:pt>
                <c:pt idx="10">
                  <c:v>17.654822358411213</c:v>
                </c:pt>
                <c:pt idx="11">
                  <c:v>22.91007534381616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'Site Data'!$B$26:$B$37</c15:f>
                <c15:dlblRangeCache>
                  <c:ptCount val="12"/>
                  <c:pt idx="0">
                    <c:v>AW1</c:v>
                  </c:pt>
                  <c:pt idx="1">
                    <c:v>AW2</c:v>
                  </c:pt>
                  <c:pt idx="2">
                    <c:v>BW1</c:v>
                  </c:pt>
                  <c:pt idx="3">
                    <c:v>BW2</c:v>
                  </c:pt>
                  <c:pt idx="4">
                    <c:v>CW1</c:v>
                  </c:pt>
                  <c:pt idx="5">
                    <c:v>CW2</c:v>
                  </c:pt>
                  <c:pt idx="6">
                    <c:v>DW1</c:v>
                  </c:pt>
                  <c:pt idx="7">
                    <c:v>DW2</c:v>
                  </c:pt>
                  <c:pt idx="8">
                    <c:v>EW1</c:v>
                  </c:pt>
                  <c:pt idx="9">
                    <c:v>EW2</c:v>
                  </c:pt>
                  <c:pt idx="10">
                    <c:v>FW1</c:v>
                  </c:pt>
                  <c:pt idx="11">
                    <c:v>FW2</c:v>
                  </c:pt>
                </c15:dlblRangeCache>
              </c15:datalabelsRange>
            </c:ext>
          </c:extLst>
        </c:ser>
        <c:ser>
          <c:idx val="25"/>
          <c:order val="7"/>
          <c:tx>
            <c:strRef>
              <c:f>'Site Data'!$G$41</c:f>
              <c:strCache>
                <c:ptCount val="1"/>
                <c:pt idx="0">
                  <c:v>Frequency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D49186B6-EA3A-4C65-958F-FF4C1FE7CCC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D856A2C-7831-4BBA-91C0-789C36C9DC3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D946F5A-BDCF-429D-BE08-28F581F4742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62D3CB1-2D07-46B4-9532-6584E682B12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B64BEC5-7FAD-46C3-B212-0ECB2BC221C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B8B204E-D654-4622-8E47-A4ABE311234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4500E61-308B-42CC-953F-F57D0FD2C48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AFE4936-4BA1-450E-A1FE-DFAFC6C210F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5755A28-80BE-4D55-8E44-0636E0D812A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A861225-DB4B-4E58-ACB7-014374CFA18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63B1482-CF54-4889-88F2-108985BEA72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1EACE2A-B3B4-4926-A230-69651BAA804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8EE0F62-BCF3-423B-86C8-B8FDE42AFAF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D2135DC-5737-4A76-92B5-9E3BB918F51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5B0B297-A4F4-46A5-92DB-7CE52BEB9B7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DE015CF-0A87-4834-BA3B-4115C1B4016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EA574F5-A098-4B79-A992-F0ECBA315C8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C60AE941-6131-46B8-9B5E-63FF7317B34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FD8F4A8-873A-46DA-80C6-1901BEED653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BB8F9D8-F9F8-4F1C-BB81-865451B7D3A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4382406B-A393-4BED-8236-1309939BF80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84C2D4F2-22EA-4FB0-8570-37022A6DC62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7A93211E-D9FD-4A8D-90FD-D4F3C9DE754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3D19E2EA-F4BC-48F7-A677-3083B8F528E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B97EAA12-F465-4108-8907-1198365BB33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74D4618-2920-4631-8342-E0471D5FB7D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B1665515-DA92-4432-8864-6059F930F28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12D1A6B1-276F-4A82-A9D6-C7283AF2EE4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C0B2901F-CC26-44D3-8476-F51DE1EFA50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C7F686D6-0C15-4A8B-8776-AD5EE84BDA1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C9E57AE2-781E-4A24-A094-3AB6310BCB8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0DC1D878-149E-4595-8DAD-B913614C35E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239784A-6F80-4DF2-830D-F8DD48337F4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01637CBA-820C-4C2B-A09B-469FF73535F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7ED3A934-36B9-4CB6-A66E-A57CB8EDEB2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E2D1530F-CF97-4727-AF34-7B2F03244CF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'Site Data'!$C$42:$C$77</c:f>
              <c:numCache>
                <c:formatCode>0.0</c:formatCode>
                <c:ptCount val="36"/>
                <c:pt idx="0">
                  <c:v>17.058090362274282</c:v>
                </c:pt>
                <c:pt idx="1">
                  <c:v>16.950088260980401</c:v>
                </c:pt>
                <c:pt idx="2">
                  <c:v>15.507008265194958</c:v>
                </c:pt>
                <c:pt idx="3">
                  <c:v>15.502173051558829</c:v>
                </c:pt>
                <c:pt idx="4">
                  <c:v>17.231993468450082</c:v>
                </c:pt>
                <c:pt idx="5">
                  <c:v>16.290984679336781</c:v>
                </c:pt>
                <c:pt idx="6">
                  <c:v>18.611921247557447</c:v>
                </c:pt>
                <c:pt idx="7">
                  <c:v>20.146884877835749</c:v>
                </c:pt>
                <c:pt idx="8">
                  <c:v>18.684482210878102</c:v>
                </c:pt>
                <c:pt idx="9">
                  <c:v>24.297911224141938</c:v>
                </c:pt>
                <c:pt idx="10">
                  <c:v>24.06254545792202</c:v>
                </c:pt>
                <c:pt idx="11">
                  <c:v>22.69414213321334</c:v>
                </c:pt>
                <c:pt idx="12">
                  <c:v>19.031654919132063</c:v>
                </c:pt>
                <c:pt idx="13">
                  <c:v>19.122877032057687</c:v>
                </c:pt>
                <c:pt idx="14">
                  <c:v>17.57934778871515</c:v>
                </c:pt>
                <c:pt idx="15">
                  <c:v>22.116102871575219</c:v>
                </c:pt>
                <c:pt idx="16">
                  <c:v>23.819605786351651</c:v>
                </c:pt>
                <c:pt idx="17">
                  <c:v>22.696637875717787</c:v>
                </c:pt>
                <c:pt idx="18">
                  <c:v>14.729279106607184</c:v>
                </c:pt>
                <c:pt idx="19">
                  <c:v>15.72271787328256</c:v>
                </c:pt>
                <c:pt idx="20">
                  <c:v>13.997255407502541</c:v>
                </c:pt>
                <c:pt idx="21">
                  <c:v>10.989273837670851</c:v>
                </c:pt>
                <c:pt idx="22">
                  <c:v>11.312580537441718</c:v>
                </c:pt>
                <c:pt idx="23">
                  <c:v>9.6772906708356743</c:v>
                </c:pt>
                <c:pt idx="24">
                  <c:v>11.383197005214223</c:v>
                </c:pt>
                <c:pt idx="25">
                  <c:v>12.0156605850907</c:v>
                </c:pt>
                <c:pt idx="26">
                  <c:v>10.30300752451191</c:v>
                </c:pt>
                <c:pt idx="27">
                  <c:v>7.9014672272245878</c:v>
                </c:pt>
                <c:pt idx="28">
                  <c:v>8.850734426429602</c:v>
                </c:pt>
                <c:pt idx="29">
                  <c:v>7.121441973439012</c:v>
                </c:pt>
                <c:pt idx="30">
                  <c:v>12.88210166783373</c:v>
                </c:pt>
                <c:pt idx="31">
                  <c:v>13.372465260777368</c:v>
                </c:pt>
                <c:pt idx="32">
                  <c:v>11.688652983592537</c:v>
                </c:pt>
                <c:pt idx="33">
                  <c:v>9.0149829124116199</c:v>
                </c:pt>
                <c:pt idx="34">
                  <c:v>10.408830730656739</c:v>
                </c:pt>
                <c:pt idx="35">
                  <c:v>8.8214624410813673</c:v>
                </c:pt>
              </c:numCache>
            </c:numRef>
          </c:xVal>
          <c:yVal>
            <c:numRef>
              <c:f>'Site Data'!$D$42:$D$77</c:f>
              <c:numCache>
                <c:formatCode>0.0</c:formatCode>
                <c:ptCount val="36"/>
                <c:pt idx="0">
                  <c:v>19.188027224084763</c:v>
                </c:pt>
                <c:pt idx="1">
                  <c:v>17.459346933771915</c:v>
                </c:pt>
                <c:pt idx="2">
                  <c:v>18.41721964231094</c:v>
                </c:pt>
                <c:pt idx="3">
                  <c:v>24.234334843723087</c:v>
                </c:pt>
                <c:pt idx="4">
                  <c:v>24.146463771656226</c:v>
                </c:pt>
                <c:pt idx="5">
                  <c:v>22.692330882676846</c:v>
                </c:pt>
                <c:pt idx="6">
                  <c:v>17.226508115845107</c:v>
                </c:pt>
                <c:pt idx="7">
                  <c:v>16.424082634119319</c:v>
                </c:pt>
                <c:pt idx="8">
                  <c:v>15.495977877276019</c:v>
                </c:pt>
                <c:pt idx="9">
                  <c:v>16.942531798552022</c:v>
                </c:pt>
                <c:pt idx="10">
                  <c:v>15.22654725430586</c:v>
                </c:pt>
                <c:pt idx="11">
                  <c:v>16.288372259156581</c:v>
                </c:pt>
                <c:pt idx="12">
                  <c:v>13.314825551138842</c:v>
                </c:pt>
                <c:pt idx="13">
                  <c:v>11.585178614300753</c:v>
                </c:pt>
                <c:pt idx="14">
                  <c:v>12.371001415539313</c:v>
                </c:pt>
                <c:pt idx="15">
                  <c:v>10.126552665522659</c:v>
                </c:pt>
                <c:pt idx="16">
                  <c:v>9.8133788809425972</c:v>
                </c:pt>
                <c:pt idx="17">
                  <c:v>8.4946889736153999</c:v>
                </c:pt>
                <c:pt idx="18">
                  <c:v>11.360830165382007</c:v>
                </c:pt>
                <c:pt idx="19">
                  <c:v>9.9419998665560669</c:v>
                </c:pt>
                <c:pt idx="20">
                  <c:v>9.7910718069238794</c:v>
                </c:pt>
                <c:pt idx="21">
                  <c:v>7.4463888580967472</c:v>
                </c:pt>
                <c:pt idx="22">
                  <c:v>5.7447799788641341</c:v>
                </c:pt>
                <c:pt idx="23">
                  <c:v>6.3155926032651601</c:v>
                </c:pt>
                <c:pt idx="24">
                  <c:v>15.839581583973134</c:v>
                </c:pt>
                <c:pt idx="25">
                  <c:v>14.227133190960251</c:v>
                </c:pt>
                <c:pt idx="26">
                  <c:v>14.485627860325215</c:v>
                </c:pt>
                <c:pt idx="27">
                  <c:v>14.557606667197277</c:v>
                </c:pt>
                <c:pt idx="28">
                  <c:v>13.108851413707761</c:v>
                </c:pt>
                <c:pt idx="29">
                  <c:v>13.011139530961673</c:v>
                </c:pt>
                <c:pt idx="30">
                  <c:v>18.626971829908673</c:v>
                </c:pt>
                <c:pt idx="31">
                  <c:v>16.965784439300556</c:v>
                </c:pt>
                <c:pt idx="32">
                  <c:v>17.37171080602441</c:v>
                </c:pt>
                <c:pt idx="33">
                  <c:v>23.826542853105575</c:v>
                </c:pt>
                <c:pt idx="34">
                  <c:v>22.798346247599937</c:v>
                </c:pt>
                <c:pt idx="35">
                  <c:v>22.105336930742968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'Site Data'!$G$42:$G$77</c15:f>
                <c15:dlblRangeCache>
                  <c:ptCount val="36"/>
                  <c:pt idx="0">
                    <c:v>f1</c:v>
                  </c:pt>
                  <c:pt idx="1">
                    <c:v>f2</c:v>
                  </c:pt>
                  <c:pt idx="2">
                    <c:v>f3</c:v>
                  </c:pt>
                  <c:pt idx="3">
                    <c:v>f4</c:v>
                  </c:pt>
                  <c:pt idx="4">
                    <c:v>f5</c:v>
                  </c:pt>
                  <c:pt idx="5">
                    <c:v>f6</c:v>
                  </c:pt>
                  <c:pt idx="6">
                    <c:v>f4</c:v>
                  </c:pt>
                  <c:pt idx="7">
                    <c:v>f5</c:v>
                  </c:pt>
                  <c:pt idx="8">
                    <c:v>f6</c:v>
                  </c:pt>
                  <c:pt idx="9">
                    <c:v>f1</c:v>
                  </c:pt>
                  <c:pt idx="10">
                    <c:v>f2</c:v>
                  </c:pt>
                  <c:pt idx="11">
                    <c:v>f3</c:v>
                  </c:pt>
                  <c:pt idx="12">
                    <c:v>f1</c:v>
                  </c:pt>
                  <c:pt idx="13">
                    <c:v>f2</c:v>
                  </c:pt>
                  <c:pt idx="14">
                    <c:v>f3</c:v>
                  </c:pt>
                  <c:pt idx="15">
                    <c:v>f4</c:v>
                  </c:pt>
                  <c:pt idx="16">
                    <c:v>f5</c:v>
                  </c:pt>
                  <c:pt idx="17">
                    <c:v>f6</c:v>
                  </c:pt>
                  <c:pt idx="18">
                    <c:v>f4</c:v>
                  </c:pt>
                  <c:pt idx="19">
                    <c:v>f5</c:v>
                  </c:pt>
                  <c:pt idx="20">
                    <c:v>f6</c:v>
                  </c:pt>
                  <c:pt idx="21">
                    <c:v>f1</c:v>
                  </c:pt>
                  <c:pt idx="22">
                    <c:v>f2</c:v>
                  </c:pt>
                  <c:pt idx="23">
                    <c:v>f3</c:v>
                  </c:pt>
                  <c:pt idx="24">
                    <c:v>f1</c:v>
                  </c:pt>
                  <c:pt idx="25">
                    <c:v>f2</c:v>
                  </c:pt>
                  <c:pt idx="26">
                    <c:v>f3</c:v>
                  </c:pt>
                  <c:pt idx="27">
                    <c:v>f4</c:v>
                  </c:pt>
                  <c:pt idx="28">
                    <c:v>f5</c:v>
                  </c:pt>
                  <c:pt idx="29">
                    <c:v>f6</c:v>
                  </c:pt>
                  <c:pt idx="30">
                    <c:v>f4</c:v>
                  </c:pt>
                  <c:pt idx="31">
                    <c:v>f5</c:v>
                  </c:pt>
                  <c:pt idx="32">
                    <c:v>f6</c:v>
                  </c:pt>
                  <c:pt idx="33">
                    <c:v>f1</c:v>
                  </c:pt>
                  <c:pt idx="34">
                    <c:v>f2</c:v>
                  </c:pt>
                  <c:pt idx="35">
                    <c:v>f3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5727168"/>
        <c:axId val="2135735328"/>
      </c:scatterChart>
      <c:valAx>
        <c:axId val="2135727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5735328"/>
        <c:crosses val="autoZero"/>
        <c:crossBetween val="midCat"/>
      </c:valAx>
      <c:valAx>
        <c:axId val="213573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5727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Downlink Interference C/I</a:t>
            </a:r>
            <a:r>
              <a:rPr lang="en-GB" baseline="0"/>
              <a:t> (dB)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4"/>
          <c:order val="0"/>
          <c:tx>
            <c:strRef>
              <c:f>'Site Data'!$B$25</c:f>
              <c:strCache>
                <c:ptCount val="1"/>
                <c:pt idx="0">
                  <c:v>Site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B62450B7-8059-42F5-94BF-C606EA61B63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24AF87F-D307-4BC6-9646-29A6DF60975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E0ADD0B-8DE3-4E02-8E94-4A5775CDC6D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4A24CEB-06A5-4AC1-8C62-1070A1C1022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1FCD044-0772-4C31-B64F-A1406EF33A4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21C22F3-EA3F-402C-9886-A11B2E448A4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5A09FCD-2D85-4758-A107-8E45E8DBFF6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DD0FC43-4962-47D9-A115-96CC09D4ADD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CD08A49-95A6-49DA-B9A2-3FBCF33A486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7A5B0AF-A9BC-477C-88BE-918DA11C346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0FC166D-7E70-419A-BFCE-7C3C47AA8F9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BE62685-8DB5-4E3A-B015-3EB1AA68E29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'Site Data'!$D$26:$D$37</c:f>
              <c:numCache>
                <c:formatCode>0.0</c:formatCode>
                <c:ptCount val="12"/>
                <c:pt idx="0">
                  <c:v>16.50506229614988</c:v>
                </c:pt>
                <c:pt idx="1">
                  <c:v>16.341717066448563</c:v>
                </c:pt>
                <c:pt idx="2">
                  <c:v>19.147762778757098</c:v>
                </c:pt>
                <c:pt idx="3">
                  <c:v>23.684866271759098</c:v>
                </c:pt>
                <c:pt idx="4">
                  <c:v>18.577959913301633</c:v>
                </c:pt>
                <c:pt idx="5">
                  <c:v>22.877448844548219</c:v>
                </c:pt>
                <c:pt idx="6">
                  <c:v>14.816417462464095</c:v>
                </c:pt>
                <c:pt idx="7">
                  <c:v>10.659715015316081</c:v>
                </c:pt>
                <c:pt idx="8">
                  <c:v>11.233955038272278</c:v>
                </c:pt>
                <c:pt idx="9">
                  <c:v>7.9578812090310675</c:v>
                </c:pt>
                <c:pt idx="10">
                  <c:v>12.647739970734545</c:v>
                </c:pt>
                <c:pt idx="11">
                  <c:v>9.4150920280499086</c:v>
                </c:pt>
              </c:numCache>
            </c:numRef>
          </c:xVal>
          <c:yVal>
            <c:numRef>
              <c:f>'Site Data'!$E$26:$E$37</c:f>
              <c:numCache>
                <c:formatCode>0.0</c:formatCode>
                <c:ptCount val="12"/>
                <c:pt idx="0">
                  <c:v>18.354864600055873</c:v>
                </c:pt>
                <c:pt idx="1">
                  <c:v>23.691043166018719</c:v>
                </c:pt>
                <c:pt idx="2">
                  <c:v>16.382189542413482</c:v>
                </c:pt>
                <c:pt idx="3">
                  <c:v>16.152483770671488</c:v>
                </c:pt>
                <c:pt idx="4">
                  <c:v>12.423668526992969</c:v>
                </c:pt>
                <c:pt idx="5">
                  <c:v>9.4782068400268855</c:v>
                </c:pt>
                <c:pt idx="6">
                  <c:v>10.364633946287318</c:v>
                </c:pt>
                <c:pt idx="7">
                  <c:v>6.5022538134086805</c:v>
                </c:pt>
                <c:pt idx="8">
                  <c:v>14.850780878419533</c:v>
                </c:pt>
                <c:pt idx="9">
                  <c:v>13.55919920395557</c:v>
                </c:pt>
                <c:pt idx="10">
                  <c:v>17.654822358411213</c:v>
                </c:pt>
                <c:pt idx="11">
                  <c:v>22.91007534381616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'Site Data'!$B$26:$B$37</c15:f>
                <c15:dlblRangeCache>
                  <c:ptCount val="12"/>
                  <c:pt idx="0">
                    <c:v>AW1</c:v>
                  </c:pt>
                  <c:pt idx="1">
                    <c:v>AW2</c:v>
                  </c:pt>
                  <c:pt idx="2">
                    <c:v>BW1</c:v>
                  </c:pt>
                  <c:pt idx="3">
                    <c:v>BW2</c:v>
                  </c:pt>
                  <c:pt idx="4">
                    <c:v>CW1</c:v>
                  </c:pt>
                  <c:pt idx="5">
                    <c:v>CW2</c:v>
                  </c:pt>
                  <c:pt idx="6">
                    <c:v>DW1</c:v>
                  </c:pt>
                  <c:pt idx="7">
                    <c:v>DW2</c:v>
                  </c:pt>
                  <c:pt idx="8">
                    <c:v>EW1</c:v>
                  </c:pt>
                  <c:pt idx="9">
                    <c:v>EW2</c:v>
                  </c:pt>
                  <c:pt idx="10">
                    <c:v>FW1</c:v>
                  </c:pt>
                  <c:pt idx="11">
                    <c:v>FW2</c:v>
                  </c:pt>
                </c15:dlblRangeCache>
              </c15:datalabelsRange>
            </c:ext>
          </c:extLst>
        </c:ser>
        <c:ser>
          <c:idx val="25"/>
          <c:order val="1"/>
          <c:tx>
            <c:strRef>
              <c:f>'Site Data'!$G$41</c:f>
              <c:strCache>
                <c:ptCount val="1"/>
                <c:pt idx="0">
                  <c:v>Frequency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CC6E4BBB-7E3D-4AD6-B391-541DBAEB3C5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D3BAAFF-B974-4CAD-B1BE-C682B996422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5F60A58-35ED-4B84-A3A7-054FE8B6F30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5E54AB9-40F3-42AF-BB10-8991238F02D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B4AE217-6501-41A3-832A-60F0B4B0733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25C1AFB-4AF3-4084-933A-51817097DE0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453495B-1101-4A8C-A28D-0DA17ABE39C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0439B35-C1EE-4587-ABA9-21378B0DFEC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F6BF74A-6C4A-4700-AB29-A6D846B251B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9480EF7-B062-4235-B313-E07AF9424AF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62BABFE-0C2D-4B0F-A819-613E68E35CA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5058824-196A-4AC0-BC46-F9B9EFDD8C0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4FBCEBB-D6B6-42E2-AF05-C959D3481A8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451E048-BCE9-4E47-82D3-E4E490D4855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7342CC4-A18B-4F09-8ABA-03716CD82CA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E3F9892-67ED-480C-A32B-5D595F37328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7CE08FC-AEDB-4C74-A329-4A668E066BC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4F246B2-5A4F-4BC9-87B1-EE2F2C9EC3E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48D6467-D54B-4A8C-A0FE-E8C3447C045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EDA6F651-E897-4FD7-B175-2157C9E6FC2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96F7555C-1686-4A97-95A3-34BB3CA64A8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C37D7E8F-1BA0-4CE5-ABC8-394B2A87CD5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7D80DDE3-D6D0-4F1A-B2A4-94150DD7FE5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D5E350B-9807-42EE-A08A-B52287079EB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49288F0-5AC7-4248-B1D7-3FD874A5FF6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A2341E2A-3FEA-4A01-9DC6-C10A36E1756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9D104CB3-FF0D-4A8A-A55E-C7A31BA07E4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A558B46B-6752-474C-AA11-4EECF44F6F4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0667F391-D8A0-40DB-A1EB-9B373B2F27C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668C272B-BCB5-4782-B4D1-DF25C7FE075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7B76C944-760F-4E88-B18C-CB201D20A35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B1E91D53-D4B0-467A-873E-F4E423D8210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B97C9CF0-C29C-4FC6-A031-3300C68057C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1E61AA80-FF38-4A34-B4CB-001E50C14F4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3D56A151-DD54-4994-A2E1-4B78FD30B35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1AB9E0F7-8088-4F2B-A7D5-8B1BA4F6314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'Site Data'!$C$42:$C$77</c:f>
              <c:numCache>
                <c:formatCode>0.0</c:formatCode>
                <c:ptCount val="36"/>
                <c:pt idx="0">
                  <c:v>17.058090362274282</c:v>
                </c:pt>
                <c:pt idx="1">
                  <c:v>16.950088260980401</c:v>
                </c:pt>
                <c:pt idx="2">
                  <c:v>15.507008265194958</c:v>
                </c:pt>
                <c:pt idx="3">
                  <c:v>15.502173051558829</c:v>
                </c:pt>
                <c:pt idx="4">
                  <c:v>17.231993468450082</c:v>
                </c:pt>
                <c:pt idx="5">
                  <c:v>16.290984679336781</c:v>
                </c:pt>
                <c:pt idx="6">
                  <c:v>18.611921247557447</c:v>
                </c:pt>
                <c:pt idx="7">
                  <c:v>20.146884877835749</c:v>
                </c:pt>
                <c:pt idx="8">
                  <c:v>18.684482210878102</c:v>
                </c:pt>
                <c:pt idx="9">
                  <c:v>24.297911224141938</c:v>
                </c:pt>
                <c:pt idx="10">
                  <c:v>24.06254545792202</c:v>
                </c:pt>
                <c:pt idx="11">
                  <c:v>22.69414213321334</c:v>
                </c:pt>
                <c:pt idx="12">
                  <c:v>19.031654919132063</c:v>
                </c:pt>
                <c:pt idx="13">
                  <c:v>19.122877032057687</c:v>
                </c:pt>
                <c:pt idx="14">
                  <c:v>17.57934778871515</c:v>
                </c:pt>
                <c:pt idx="15">
                  <c:v>22.116102871575219</c:v>
                </c:pt>
                <c:pt idx="16">
                  <c:v>23.819605786351651</c:v>
                </c:pt>
                <c:pt idx="17">
                  <c:v>22.696637875717787</c:v>
                </c:pt>
                <c:pt idx="18">
                  <c:v>14.729279106607184</c:v>
                </c:pt>
                <c:pt idx="19">
                  <c:v>15.72271787328256</c:v>
                </c:pt>
                <c:pt idx="20">
                  <c:v>13.997255407502541</c:v>
                </c:pt>
                <c:pt idx="21">
                  <c:v>10.989273837670851</c:v>
                </c:pt>
                <c:pt idx="22">
                  <c:v>11.312580537441718</c:v>
                </c:pt>
                <c:pt idx="23">
                  <c:v>9.6772906708356743</c:v>
                </c:pt>
                <c:pt idx="24">
                  <c:v>11.383197005214223</c:v>
                </c:pt>
                <c:pt idx="25">
                  <c:v>12.0156605850907</c:v>
                </c:pt>
                <c:pt idx="26">
                  <c:v>10.30300752451191</c:v>
                </c:pt>
                <c:pt idx="27">
                  <c:v>7.9014672272245878</c:v>
                </c:pt>
                <c:pt idx="28">
                  <c:v>8.850734426429602</c:v>
                </c:pt>
                <c:pt idx="29">
                  <c:v>7.121441973439012</c:v>
                </c:pt>
                <c:pt idx="30">
                  <c:v>12.88210166783373</c:v>
                </c:pt>
                <c:pt idx="31">
                  <c:v>13.372465260777368</c:v>
                </c:pt>
                <c:pt idx="32">
                  <c:v>11.688652983592537</c:v>
                </c:pt>
                <c:pt idx="33">
                  <c:v>9.0149829124116199</c:v>
                </c:pt>
                <c:pt idx="34">
                  <c:v>10.408830730656739</c:v>
                </c:pt>
                <c:pt idx="35">
                  <c:v>8.8214624410813673</c:v>
                </c:pt>
              </c:numCache>
            </c:numRef>
          </c:xVal>
          <c:yVal>
            <c:numRef>
              <c:f>'Site Data'!$D$42:$D$77</c:f>
              <c:numCache>
                <c:formatCode>0.0</c:formatCode>
                <c:ptCount val="36"/>
                <c:pt idx="0">
                  <c:v>19.188027224084763</c:v>
                </c:pt>
                <c:pt idx="1">
                  <c:v>17.459346933771915</c:v>
                </c:pt>
                <c:pt idx="2">
                  <c:v>18.41721964231094</c:v>
                </c:pt>
                <c:pt idx="3">
                  <c:v>24.234334843723087</c:v>
                </c:pt>
                <c:pt idx="4">
                  <c:v>24.146463771656226</c:v>
                </c:pt>
                <c:pt idx="5">
                  <c:v>22.692330882676846</c:v>
                </c:pt>
                <c:pt idx="6">
                  <c:v>17.226508115845107</c:v>
                </c:pt>
                <c:pt idx="7">
                  <c:v>16.424082634119319</c:v>
                </c:pt>
                <c:pt idx="8">
                  <c:v>15.495977877276019</c:v>
                </c:pt>
                <c:pt idx="9">
                  <c:v>16.942531798552022</c:v>
                </c:pt>
                <c:pt idx="10">
                  <c:v>15.22654725430586</c:v>
                </c:pt>
                <c:pt idx="11">
                  <c:v>16.288372259156581</c:v>
                </c:pt>
                <c:pt idx="12">
                  <c:v>13.314825551138842</c:v>
                </c:pt>
                <c:pt idx="13">
                  <c:v>11.585178614300753</c:v>
                </c:pt>
                <c:pt idx="14">
                  <c:v>12.371001415539313</c:v>
                </c:pt>
                <c:pt idx="15">
                  <c:v>10.126552665522659</c:v>
                </c:pt>
                <c:pt idx="16">
                  <c:v>9.8133788809425972</c:v>
                </c:pt>
                <c:pt idx="17">
                  <c:v>8.4946889736153999</c:v>
                </c:pt>
                <c:pt idx="18">
                  <c:v>11.360830165382007</c:v>
                </c:pt>
                <c:pt idx="19">
                  <c:v>9.9419998665560669</c:v>
                </c:pt>
                <c:pt idx="20">
                  <c:v>9.7910718069238794</c:v>
                </c:pt>
                <c:pt idx="21">
                  <c:v>7.4463888580967472</c:v>
                </c:pt>
                <c:pt idx="22">
                  <c:v>5.7447799788641341</c:v>
                </c:pt>
                <c:pt idx="23">
                  <c:v>6.3155926032651601</c:v>
                </c:pt>
                <c:pt idx="24">
                  <c:v>15.839581583973134</c:v>
                </c:pt>
                <c:pt idx="25">
                  <c:v>14.227133190960251</c:v>
                </c:pt>
                <c:pt idx="26">
                  <c:v>14.485627860325215</c:v>
                </c:pt>
                <c:pt idx="27">
                  <c:v>14.557606667197277</c:v>
                </c:pt>
                <c:pt idx="28">
                  <c:v>13.108851413707761</c:v>
                </c:pt>
                <c:pt idx="29">
                  <c:v>13.011139530961673</c:v>
                </c:pt>
                <c:pt idx="30">
                  <c:v>18.626971829908673</c:v>
                </c:pt>
                <c:pt idx="31">
                  <c:v>16.965784439300556</c:v>
                </c:pt>
                <c:pt idx="32">
                  <c:v>17.37171080602441</c:v>
                </c:pt>
                <c:pt idx="33">
                  <c:v>23.826542853105575</c:v>
                </c:pt>
                <c:pt idx="34">
                  <c:v>22.798346247599937</c:v>
                </c:pt>
                <c:pt idx="35">
                  <c:v>22.105336930742968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'Site Data'!$G$42:$G$77</c15:f>
                <c15:dlblRangeCache>
                  <c:ptCount val="36"/>
                  <c:pt idx="0">
                    <c:v>f1</c:v>
                  </c:pt>
                  <c:pt idx="1">
                    <c:v>f2</c:v>
                  </c:pt>
                  <c:pt idx="2">
                    <c:v>f3</c:v>
                  </c:pt>
                  <c:pt idx="3">
                    <c:v>f4</c:v>
                  </c:pt>
                  <c:pt idx="4">
                    <c:v>f5</c:v>
                  </c:pt>
                  <c:pt idx="5">
                    <c:v>f6</c:v>
                  </c:pt>
                  <c:pt idx="6">
                    <c:v>f4</c:v>
                  </c:pt>
                  <c:pt idx="7">
                    <c:v>f5</c:v>
                  </c:pt>
                  <c:pt idx="8">
                    <c:v>f6</c:v>
                  </c:pt>
                  <c:pt idx="9">
                    <c:v>f1</c:v>
                  </c:pt>
                  <c:pt idx="10">
                    <c:v>f2</c:v>
                  </c:pt>
                  <c:pt idx="11">
                    <c:v>f3</c:v>
                  </c:pt>
                  <c:pt idx="12">
                    <c:v>f1</c:v>
                  </c:pt>
                  <c:pt idx="13">
                    <c:v>f2</c:v>
                  </c:pt>
                  <c:pt idx="14">
                    <c:v>f3</c:v>
                  </c:pt>
                  <c:pt idx="15">
                    <c:v>f4</c:v>
                  </c:pt>
                  <c:pt idx="16">
                    <c:v>f5</c:v>
                  </c:pt>
                  <c:pt idx="17">
                    <c:v>f6</c:v>
                  </c:pt>
                  <c:pt idx="18">
                    <c:v>f4</c:v>
                  </c:pt>
                  <c:pt idx="19">
                    <c:v>f5</c:v>
                  </c:pt>
                  <c:pt idx="20">
                    <c:v>f6</c:v>
                  </c:pt>
                  <c:pt idx="21">
                    <c:v>f1</c:v>
                  </c:pt>
                  <c:pt idx="22">
                    <c:v>f2</c:v>
                  </c:pt>
                  <c:pt idx="23">
                    <c:v>f3</c:v>
                  </c:pt>
                  <c:pt idx="24">
                    <c:v>f1</c:v>
                  </c:pt>
                  <c:pt idx="25">
                    <c:v>f2</c:v>
                  </c:pt>
                  <c:pt idx="26">
                    <c:v>f3</c:v>
                  </c:pt>
                  <c:pt idx="27">
                    <c:v>f4</c:v>
                  </c:pt>
                  <c:pt idx="28">
                    <c:v>f5</c:v>
                  </c:pt>
                  <c:pt idx="29">
                    <c:v>f6</c:v>
                  </c:pt>
                  <c:pt idx="30">
                    <c:v>f4</c:v>
                  </c:pt>
                  <c:pt idx="31">
                    <c:v>f5</c:v>
                  </c:pt>
                  <c:pt idx="32">
                    <c:v>f6</c:v>
                  </c:pt>
                  <c:pt idx="33">
                    <c:v>f1</c:v>
                  </c:pt>
                  <c:pt idx="34">
                    <c:v>f2</c:v>
                  </c:pt>
                  <c:pt idx="35">
                    <c:v>f3</c:v>
                  </c:pt>
                </c15:dlblRangeCache>
              </c15:datalabelsRange>
            </c:ext>
          </c:extLst>
        </c:ser>
        <c:ser>
          <c:idx val="0"/>
          <c:order val="2"/>
          <c:tx>
            <c:strRef>
              <c:f>'Frequency Plan Data'!$V$4</c:f>
              <c:strCache>
                <c:ptCount val="1"/>
                <c:pt idx="0">
                  <c:v>25dBm = 88Mbps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'Frequency Plan Data'!$J$6:$J$598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'Frequency Plan Data'!$V$6:$V$598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14.569941343610415</c:v>
                </c:pt>
                <c:pt idx="4">
                  <c:v>18.558926239578998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24.670363939704703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22.081592157654615</c:v>
                </c:pt>
                <c:pt idx="25">
                  <c:v>#N/A</c:v>
                </c:pt>
                <c:pt idx="26">
                  <c:v>20.048980798603431</c:v>
                </c:pt>
                <c:pt idx="27">
                  <c:v>15.524327416213051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19.15459172816249</c:v>
                </c:pt>
                <c:pt idx="38">
                  <c:v>20.388977577353149</c:v>
                </c:pt>
                <c:pt idx="39">
                  <c:v>25.53771407560982</c:v>
                </c:pt>
                <c:pt idx="40">
                  <c:v>#N/A</c:v>
                </c:pt>
                <c:pt idx="41">
                  <c:v>#N/A</c:v>
                </c:pt>
                <c:pt idx="42">
                  <c:v>15.532037249182029</c:v>
                </c:pt>
                <c:pt idx="43">
                  <c:v>#N/A</c:v>
                </c:pt>
                <c:pt idx="44">
                  <c:v>#N/A</c:v>
                </c:pt>
                <c:pt idx="45">
                  <c:v>14.644906398816017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21.888866169217259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19.024346343875528</c:v>
                </c:pt>
                <c:pt idx="66">
                  <c:v>#N/A</c:v>
                </c:pt>
                <c:pt idx="67">
                  <c:v>18.979873093162201</c:v>
                </c:pt>
                <c:pt idx="68">
                  <c:v>25.350726931673051</c:v>
                </c:pt>
                <c:pt idx="69">
                  <c:v>27.500615016889149</c:v>
                </c:pt>
                <c:pt idx="70">
                  <c:v>#N/A</c:v>
                </c:pt>
                <c:pt idx="71">
                  <c:v>23.113615925113809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15.273272492761599</c:v>
                </c:pt>
                <c:pt idx="77">
                  <c:v>#N/A</c:v>
                </c:pt>
                <c:pt idx="78">
                  <c:v>17.309321522992278</c:v>
                </c:pt>
                <c:pt idx="79">
                  <c:v>#N/A</c:v>
                </c:pt>
                <c:pt idx="80">
                  <c:v>#N/A</c:v>
                </c:pt>
                <c:pt idx="81">
                  <c:v>26.092094979595835</c:v>
                </c:pt>
                <c:pt idx="82">
                  <c:v>#N/A</c:v>
                </c:pt>
                <c:pt idx="83">
                  <c:v>22.69260530990892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14.418600450480369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22.196529571013375</c:v>
                </c:pt>
                <c:pt idx="94">
                  <c:v>#N/A</c:v>
                </c:pt>
                <c:pt idx="95">
                  <c:v>#N/A</c:v>
                </c:pt>
                <c:pt idx="96">
                  <c:v>20.745185631172856</c:v>
                </c:pt>
                <c:pt idx="97">
                  <c:v>#N/A</c:v>
                </c:pt>
                <c:pt idx="98">
                  <c:v>25.439574435768083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14.959394484362916</c:v>
                </c:pt>
                <c:pt idx="110">
                  <c:v>#N/A</c:v>
                </c:pt>
                <c:pt idx="111">
                  <c:v>18.006718535353532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15.181502412239491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16.043231740946808</c:v>
                </c:pt>
                <c:pt idx="121">
                  <c:v>#N/A</c:v>
                </c:pt>
                <c:pt idx="122">
                  <c:v>12.085859345043565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19.92695587002655</c:v>
                </c:pt>
                <c:pt idx="128">
                  <c:v>#N/A</c:v>
                </c:pt>
                <c:pt idx="129">
                  <c:v>12.218465063223418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16.308246978246693</c:v>
                </c:pt>
                <c:pt idx="135">
                  <c:v>#N/A</c:v>
                </c:pt>
                <c:pt idx="136">
                  <c:v>#N/A</c:v>
                </c:pt>
                <c:pt idx="137">
                  <c:v>17.089193668403432</c:v>
                </c:pt>
                <c:pt idx="138">
                  <c:v>12.323321495329488</c:v>
                </c:pt>
                <c:pt idx="139">
                  <c:v>16.655228519287999</c:v>
                </c:pt>
                <c:pt idx="140">
                  <c:v>#N/A</c:v>
                </c:pt>
                <c:pt idx="141">
                  <c:v>15.756182673887464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14.324233514958429</c:v>
                </c:pt>
                <c:pt idx="146">
                  <c:v>#N/A</c:v>
                </c:pt>
                <c:pt idx="147">
                  <c:v>17.4393285808009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16.917643001358858</c:v>
                </c:pt>
                <c:pt idx="157">
                  <c:v>12.091181305410942</c:v>
                </c:pt>
                <c:pt idx="158">
                  <c:v>#N/A</c:v>
                </c:pt>
                <c:pt idx="159">
                  <c:v>14.294648872634273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18.322491093538389</c:v>
                </c:pt>
                <c:pt idx="164">
                  <c:v>17.995135842061003</c:v>
                </c:pt>
                <c:pt idx="165">
                  <c:v>#N/A</c:v>
                </c:pt>
                <c:pt idx="166">
                  <c:v>#N/A</c:v>
                </c:pt>
                <c:pt idx="167">
                  <c:v>13.51605123411181</c:v>
                </c:pt>
                <c:pt idx="168">
                  <c:v>#N/A</c:v>
                </c:pt>
                <c:pt idx="169">
                  <c:v>12.250555860627287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17.193644799382305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18.279398801289439</c:v>
                </c:pt>
                <c:pt idx="211">
                  <c:v>#N/A</c:v>
                </c:pt>
                <c:pt idx="212">
                  <c:v>15.635939910367677</c:v>
                </c:pt>
                <c:pt idx="213">
                  <c:v>#N/A</c:v>
                </c:pt>
                <c:pt idx="214">
                  <c:v>7.621086280379255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7.8374343050648481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9.376199979820413</c:v>
                </c:pt>
                <c:pt idx="232">
                  <c:v>6.4242494421978069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10.935213763080839</c:v>
                </c:pt>
                <c:pt idx="237">
                  <c:v>11.331684916694892</c:v>
                </c:pt>
                <c:pt idx="238">
                  <c:v>#N/A</c:v>
                </c:pt>
                <c:pt idx="239">
                  <c:v>11.321399484171966</c:v>
                </c:pt>
                <c:pt idx="240">
                  <c:v>#N/A</c:v>
                </c:pt>
                <c:pt idx="241">
                  <c:v>12.645385045222769</c:v>
                </c:pt>
                <c:pt idx="242">
                  <c:v>6.4806935422525909</c:v>
                </c:pt>
                <c:pt idx="243">
                  <c:v>#N/A</c:v>
                </c:pt>
                <c:pt idx="244">
                  <c:v>#N/A</c:v>
                </c:pt>
                <c:pt idx="245">
                  <c:v>7.6383173712190082</c:v>
                </c:pt>
                <c:pt idx="246">
                  <c:v>#N/A</c:v>
                </c:pt>
                <c:pt idx="247">
                  <c:v>#N/A</c:v>
                </c:pt>
                <c:pt idx="248">
                  <c:v>10.115765629116524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8.1548399855048004</c:v>
                </c:pt>
                <c:pt idx="259">
                  <c:v>#N/A</c:v>
                </c:pt>
                <c:pt idx="260">
                  <c:v>15.393952490194289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11.760486417527353</c:v>
                </c:pt>
                <c:pt idx="267">
                  <c:v>#N/A</c:v>
                </c:pt>
                <c:pt idx="268">
                  <c:v>#N/A</c:v>
                </c:pt>
                <c:pt idx="269">
                  <c:v>8.689384956392729</c:v>
                </c:pt>
                <c:pt idx="270">
                  <c:v>#N/A</c:v>
                </c:pt>
                <c:pt idx="271">
                  <c:v>12.612455919454076</c:v>
                </c:pt>
                <c:pt idx="272">
                  <c:v>#N/A</c:v>
                </c:pt>
                <c:pt idx="273">
                  <c:v>#N/A</c:v>
                </c:pt>
                <c:pt idx="274">
                  <c:v>13.332512369438829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6.8786638622775786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10.018674531222313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8.5411407169226781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7.9426060935623468</c:v>
                </c:pt>
                <c:pt idx="311">
                  <c:v>#N/A</c:v>
                </c:pt>
                <c:pt idx="312">
                  <c:v>#N/A</c:v>
                </c:pt>
                <c:pt idx="313">
                  <c:v>6.0831331244854487</c:v>
                </c:pt>
                <c:pt idx="314">
                  <c:v>7.7159523914819026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3.2891705993299887</c:v>
                </c:pt>
                <c:pt idx="323">
                  <c:v>#N/A</c:v>
                </c:pt>
                <c:pt idx="324">
                  <c:v>4.120918994605459</c:v>
                </c:pt>
                <c:pt idx="325">
                  <c:v>13.770608628004874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8.4945754337632771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12.504232925849578</c:v>
                </c:pt>
                <c:pt idx="340">
                  <c:v>7.2884456847530501</c:v>
                </c:pt>
                <c:pt idx="341">
                  <c:v>9.7130772969016856</c:v>
                </c:pt>
                <c:pt idx="342">
                  <c:v>#N/A</c:v>
                </c:pt>
                <c:pt idx="343">
                  <c:v>13.259805424067657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6.3148556914774154</c:v>
                </c:pt>
                <c:pt idx="348">
                  <c:v>12.655056346887644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7.2111184547664777</c:v>
                </c:pt>
                <c:pt idx="354">
                  <c:v>10.566704849040379</c:v>
                </c:pt>
                <c:pt idx="355">
                  <c:v>#N/A</c:v>
                </c:pt>
                <c:pt idx="356">
                  <c:v>2.9705412964527991</c:v>
                </c:pt>
                <c:pt idx="357">
                  <c:v>#N/A</c:v>
                </c:pt>
                <c:pt idx="358">
                  <c:v>11.253561072267679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3.5159954431872267</c:v>
                </c:pt>
                <c:pt idx="365">
                  <c:v>7.9306409761146863</c:v>
                </c:pt>
                <c:pt idx="366">
                  <c:v>#N/A</c:v>
                </c:pt>
                <c:pt idx="367">
                  <c:v>9.1707351739529077</c:v>
                </c:pt>
                <c:pt idx="368">
                  <c:v>12.44695175883197</c:v>
                </c:pt>
                <c:pt idx="369">
                  <c:v>14.292249671947014</c:v>
                </c:pt>
                <c:pt idx="370">
                  <c:v>#N/A</c:v>
                </c:pt>
                <c:pt idx="371">
                  <c:v>#N/A</c:v>
                </c:pt>
                <c:pt idx="372">
                  <c:v>4.8129637285696205</c:v>
                </c:pt>
                <c:pt idx="373">
                  <c:v>13.023949560419201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10.650890363429674</c:v>
                </c:pt>
                <c:pt idx="383">
                  <c:v>#N/A</c:v>
                </c:pt>
                <c:pt idx="384">
                  <c:v>#N/A</c:v>
                </c:pt>
                <c:pt idx="385">
                  <c:v>4.4792428604388244</c:v>
                </c:pt>
                <c:pt idx="386">
                  <c:v>7.5242615224790068</c:v>
                </c:pt>
                <c:pt idx="387">
                  <c:v>#N/A</c:v>
                </c:pt>
                <c:pt idx="388">
                  <c:v>10.06258813949929</c:v>
                </c:pt>
                <c:pt idx="389">
                  <c:v>7.9389792522419036</c:v>
                </c:pt>
                <c:pt idx="390">
                  <c:v>#N/A</c:v>
                </c:pt>
                <c:pt idx="391">
                  <c:v>6.033690933968634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13.797696171672976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6.7996978959019128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13.465957761085434</c:v>
                </c:pt>
                <c:pt idx="407">
                  <c:v>#N/A</c:v>
                </c:pt>
                <c:pt idx="408">
                  <c:v>#N/A</c:v>
                </c:pt>
                <c:pt idx="409">
                  <c:v>11.127729289833901</c:v>
                </c:pt>
                <c:pt idx="410">
                  <c:v>9.6806161776129613</c:v>
                </c:pt>
                <c:pt idx="411">
                  <c:v>8.3330919783054238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5.9775567734833626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14.527248271298291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15.329493842150255</c:v>
                </c:pt>
                <c:pt idx="433">
                  <c:v>#N/A</c:v>
                </c:pt>
                <c:pt idx="434">
                  <c:v>15.192157170049525</c:v>
                </c:pt>
                <c:pt idx="435">
                  <c:v>#N/A</c:v>
                </c:pt>
                <c:pt idx="436">
                  <c:v>11.014054403173056</c:v>
                </c:pt>
                <c:pt idx="437">
                  <c:v>11.725438038395808</c:v>
                </c:pt>
                <c:pt idx="438">
                  <c:v>13.699915558511339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14.574093526319063</c:v>
                </c:pt>
                <c:pt idx="443">
                  <c:v>#N/A</c:v>
                </c:pt>
                <c:pt idx="444">
                  <c:v>#N/A</c:v>
                </c:pt>
                <c:pt idx="445">
                  <c:v>13.380033778000682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11.681215483607172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16.907264569623877</c:v>
                </c:pt>
                <c:pt idx="457">
                  <c:v>13.731686712050379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15.194281815643649</c:v>
                </c:pt>
                <c:pt idx="467">
                  <c:v>#N/A</c:v>
                </c:pt>
                <c:pt idx="468">
                  <c:v>14.397245068749346</c:v>
                </c:pt>
                <c:pt idx="469">
                  <c:v>13.469224456480358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14.966425043008464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15.709771276137708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15.282070609999353</c:v>
                </c:pt>
                <c:pt idx="491">
                  <c:v>#N/A</c:v>
                </c:pt>
                <c:pt idx="492">
                  <c:v>19.10117379861628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13.197748953995278</c:v>
                </c:pt>
                <c:pt idx="504">
                  <c:v>19.073289750185854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15.217220773132945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9.2725447467493183</c:v>
                </c:pt>
                <c:pt idx="520">
                  <c:v>#N/A</c:v>
                </c:pt>
                <c:pt idx="521">
                  <c:v>#N/A</c:v>
                </c:pt>
                <c:pt idx="522">
                  <c:v>22.464052039897602</c:v>
                </c:pt>
                <c:pt idx="523">
                  <c:v>#N/A</c:v>
                </c:pt>
                <c:pt idx="524">
                  <c:v>15.308240532588243</c:v>
                </c:pt>
                <c:pt idx="525">
                  <c:v>#N/A</c:v>
                </c:pt>
                <c:pt idx="526">
                  <c:v>#N/A</c:v>
                </c:pt>
                <c:pt idx="527">
                  <c:v>20.339339704826248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21.471862199464741</c:v>
                </c:pt>
                <c:pt idx="532">
                  <c:v>20.953293903600837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21.842160581461517</c:v>
                </c:pt>
                <c:pt idx="538">
                  <c:v>#N/A</c:v>
                </c:pt>
                <c:pt idx="539">
                  <c:v>#N/A</c:v>
                </c:pt>
                <c:pt idx="540">
                  <c:v>18.875701724315345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24.064697918323041</c:v>
                </c:pt>
                <c:pt idx="551">
                  <c:v>19.657478715093394</c:v>
                </c:pt>
                <c:pt idx="552">
                  <c:v>16.367957521711055</c:v>
                </c:pt>
                <c:pt idx="553">
                  <c:v>#N/A</c:v>
                </c:pt>
                <c:pt idx="554">
                  <c:v>#N/A</c:v>
                </c:pt>
                <c:pt idx="555">
                  <c:v>27.302262283034896</c:v>
                </c:pt>
                <c:pt idx="556">
                  <c:v>#N/A</c:v>
                </c:pt>
                <c:pt idx="557">
                  <c:v>#N/A</c:v>
                </c:pt>
                <c:pt idx="558">
                  <c:v>16.402894179624369</c:v>
                </c:pt>
                <c:pt idx="559">
                  <c:v>19.536714282596712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22.617388091776384</c:v>
                </c:pt>
                <c:pt idx="565">
                  <c:v>#N/A</c:v>
                </c:pt>
                <c:pt idx="566">
                  <c:v>16.343464433556871</c:v>
                </c:pt>
                <c:pt idx="567">
                  <c:v>#N/A</c:v>
                </c:pt>
                <c:pt idx="568">
                  <c:v>#N/A</c:v>
                </c:pt>
                <c:pt idx="569">
                  <c:v>24.827578916592255</c:v>
                </c:pt>
                <c:pt idx="570">
                  <c:v>#N/A</c:v>
                </c:pt>
                <c:pt idx="571">
                  <c:v>17.593034802250457</c:v>
                </c:pt>
                <c:pt idx="572">
                  <c:v>#N/A</c:v>
                </c:pt>
                <c:pt idx="573">
                  <c:v>13.606774132637515</c:v>
                </c:pt>
                <c:pt idx="574">
                  <c:v>22.287229755801462</c:v>
                </c:pt>
                <c:pt idx="575">
                  <c:v>#N/A</c:v>
                </c:pt>
                <c:pt idx="576">
                  <c:v>#N/A</c:v>
                </c:pt>
                <c:pt idx="577">
                  <c:v>17.033872178974452</c:v>
                </c:pt>
                <c:pt idx="578">
                  <c:v>18.631924512429794</c:v>
                </c:pt>
                <c:pt idx="579">
                  <c:v>17.171398161112695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24.823311893807059</c:v>
                </c:pt>
                <c:pt idx="588">
                  <c:v>#N/A</c:v>
                </c:pt>
                <c:pt idx="589">
                  <c:v>#N/A</c:v>
                </c:pt>
                <c:pt idx="590">
                  <c:v>19.982037292105698</c:v>
                </c:pt>
                <c:pt idx="591">
                  <c:v>23.389765281002965</c:v>
                </c:pt>
                <c:pt idx="592">
                  <c:v>#N/A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'Frequency Plan Data'!$W$4</c:f>
              <c:strCache>
                <c:ptCount val="1"/>
                <c:pt idx="0">
                  <c:v>20dBm = 79Mbps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92D050"/>
              </a:solidFill>
              <a:ln w="9525">
                <a:noFill/>
              </a:ln>
              <a:effectLst/>
            </c:spPr>
          </c:marker>
          <c:xVal>
            <c:numRef>
              <c:f>'Frequency Plan Data'!$J$6:$J$598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'Frequency Plan Data'!$W$6:$W$598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19.842732847261551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16.476127976140688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17.258873066367741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10.149308724743952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12.877136102013445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11.836903111896556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11.628081621873442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13.156985034342716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2"/>
          <c:order val="4"/>
          <c:tx>
            <c:strRef>
              <c:f>'Frequency Plan Data'!$X$4</c:f>
              <c:strCache>
                <c:ptCount val="1"/>
                <c:pt idx="0">
                  <c:v>18dBm = 70Mbps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FFFF00"/>
              </a:solidFill>
              <a:ln w="9525">
                <a:noFill/>
              </a:ln>
              <a:effectLst/>
            </c:spPr>
          </c:marker>
          <c:xVal>
            <c:numRef>
              <c:f>'Frequency Plan Data'!$J$6:$J$598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'Frequency Plan Data'!$X$6:$X$598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18.149340378158268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3"/>
          <c:order val="5"/>
          <c:tx>
            <c:strRef>
              <c:f>'Frequency Plan Data'!$Y$4</c:f>
              <c:strCache>
                <c:ptCount val="1"/>
                <c:pt idx="0">
                  <c:v>15dBm = 53Mbps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xVal>
            <c:numRef>
              <c:f>'Frequency Plan Data'!$J$6:$J$598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'Frequency Plan Data'!$Y$6:$Y$598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4"/>
          <c:order val="6"/>
          <c:tx>
            <c:strRef>
              <c:f>'Frequency Plan Data'!$Z$4</c:f>
              <c:strCache>
                <c:ptCount val="1"/>
                <c:pt idx="0">
                  <c:v>11dBm = 35Mbps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xVal>
            <c:numRef>
              <c:f>'Frequency Plan Data'!$J$6:$J$598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'Frequency Plan Data'!$Z$6:$Z$598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ser>
          <c:idx val="5"/>
          <c:order val="7"/>
          <c:tx>
            <c:strRef>
              <c:f>'Frequency Plan Data'!$AA$4</c:f>
              <c:strCache>
                <c:ptCount val="1"/>
                <c:pt idx="0">
                  <c:v>&lt;11dBm = 0Mbps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'Frequency Plan Data'!$J$6:$J$598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19.462168433841715</c:v>
                </c:pt>
                <c:pt idx="4">
                  <c:v>16.583394220493169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15.842728209036979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15.374661337268376</c:v>
                </c:pt>
                <c:pt idx="25">
                  <c:v>#N/A</c:v>
                </c:pt>
                <c:pt idx="26">
                  <c:v>18.987830266023657</c:v>
                </c:pt>
                <c:pt idx="27">
                  <c:v>13.674525112307059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18.074615159309392</c:v>
                </c:pt>
                <c:pt idx="38">
                  <c:v>14.585977648990266</c:v>
                </c:pt>
                <c:pt idx="39">
                  <c:v>16.700673528730512</c:v>
                </c:pt>
                <c:pt idx="40">
                  <c:v>#N/A</c:v>
                </c:pt>
                <c:pt idx="41">
                  <c:v>#N/A</c:v>
                </c:pt>
                <c:pt idx="42">
                  <c:v>18.134822427052733</c:v>
                </c:pt>
                <c:pt idx="43">
                  <c:v>#N/A</c:v>
                </c:pt>
                <c:pt idx="44">
                  <c:v>#N/A</c:v>
                </c:pt>
                <c:pt idx="45">
                  <c:v>16.440304734866263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17.51206449245732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11.741452166486521</c:v>
                </c:pt>
                <c:pt idx="66">
                  <c:v>#N/A</c:v>
                </c:pt>
                <c:pt idx="67">
                  <c:v>12.558913976115022</c:v>
                </c:pt>
                <c:pt idx="68">
                  <c:v>14.73897908422664</c:v>
                </c:pt>
                <c:pt idx="69">
                  <c:v>14.565284538095971</c:v>
                </c:pt>
                <c:pt idx="70">
                  <c:v>#N/A</c:v>
                </c:pt>
                <c:pt idx="71">
                  <c:v>19.312322697576569</c:v>
                </c:pt>
                <c:pt idx="72">
                  <c:v>#N/A</c:v>
                </c:pt>
                <c:pt idx="73">
                  <c:v>19.42516814892328</c:v>
                </c:pt>
                <c:pt idx="74">
                  <c:v>#N/A</c:v>
                </c:pt>
                <c:pt idx="75">
                  <c:v>#N/A</c:v>
                </c:pt>
                <c:pt idx="76">
                  <c:v>14.347308272934885</c:v>
                </c:pt>
                <c:pt idx="77">
                  <c:v>#N/A</c:v>
                </c:pt>
                <c:pt idx="78">
                  <c:v>18.315996027125927</c:v>
                </c:pt>
                <c:pt idx="79">
                  <c:v>13.612061592747594</c:v>
                </c:pt>
                <c:pt idx="80">
                  <c:v>#N/A</c:v>
                </c:pt>
                <c:pt idx="81">
                  <c:v>20.18420318973266</c:v>
                </c:pt>
                <c:pt idx="82">
                  <c:v>#N/A</c:v>
                </c:pt>
                <c:pt idx="83">
                  <c:v>16.277730938440836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19.261264126067282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15.174075076052006</c:v>
                </c:pt>
                <c:pt idx="94">
                  <c:v>#N/A</c:v>
                </c:pt>
                <c:pt idx="95">
                  <c:v>#N/A</c:v>
                </c:pt>
                <c:pt idx="96">
                  <c:v>17.531920768100399</c:v>
                </c:pt>
                <c:pt idx="97">
                  <c:v>#N/A</c:v>
                </c:pt>
                <c:pt idx="98">
                  <c:v>18.748363893510092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22.064924952058213</c:v>
                </c:pt>
                <c:pt idx="110">
                  <c:v>#N/A</c:v>
                </c:pt>
                <c:pt idx="111">
                  <c:v>22.631576446685461</c:v>
                </c:pt>
                <c:pt idx="112">
                  <c:v>27.543304282081184</c:v>
                </c:pt>
                <c:pt idx="113">
                  <c:v>#N/A</c:v>
                </c:pt>
                <c:pt idx="114">
                  <c:v>#N/A</c:v>
                </c:pt>
                <c:pt idx="115">
                  <c:v>16.889598716438137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24.123052229528934</c:v>
                </c:pt>
                <c:pt idx="121">
                  <c:v>#N/A</c:v>
                </c:pt>
                <c:pt idx="122">
                  <c:v>18.467290924997261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20.16420816679334</c:v>
                </c:pt>
                <c:pt idx="128">
                  <c:v>#N/A</c:v>
                </c:pt>
                <c:pt idx="129">
                  <c:v>25.436404248855389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17.030324782888716</c:v>
                </c:pt>
                <c:pt idx="135">
                  <c:v>#N/A</c:v>
                </c:pt>
                <c:pt idx="136">
                  <c:v>#N/A</c:v>
                </c:pt>
                <c:pt idx="137">
                  <c:v>23.157382424878612</c:v>
                </c:pt>
                <c:pt idx="138">
                  <c:v>22.440696028428473</c:v>
                </c:pt>
                <c:pt idx="139">
                  <c:v>18.504523259125172</c:v>
                </c:pt>
                <c:pt idx="140">
                  <c:v>#N/A</c:v>
                </c:pt>
                <c:pt idx="141">
                  <c:v>16.436229130600484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22.316737162506175</c:v>
                </c:pt>
                <c:pt idx="146">
                  <c:v>#N/A</c:v>
                </c:pt>
                <c:pt idx="147">
                  <c:v>20.775614145850522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18.323236757573781</c:v>
                </c:pt>
                <c:pt idx="157">
                  <c:v>23.613975973534846</c:v>
                </c:pt>
                <c:pt idx="158">
                  <c:v>#N/A</c:v>
                </c:pt>
                <c:pt idx="159">
                  <c:v>20.038659983377173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25.204321757200773</c:v>
                </c:pt>
                <c:pt idx="164">
                  <c:v>21.941467719626818</c:v>
                </c:pt>
                <c:pt idx="165">
                  <c:v>#N/A</c:v>
                </c:pt>
                <c:pt idx="166">
                  <c:v>#N/A</c:v>
                </c:pt>
                <c:pt idx="167">
                  <c:v>21.387035442613474</c:v>
                </c:pt>
                <c:pt idx="168">
                  <c:v>#N/A</c:v>
                </c:pt>
                <c:pt idx="169">
                  <c:v>25.93764540098163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24.261991253993379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26.219624900640664</c:v>
                </c:pt>
                <c:pt idx="211">
                  <c:v>#N/A</c:v>
                </c:pt>
                <c:pt idx="212">
                  <c:v>23.046987727444286</c:v>
                </c:pt>
                <c:pt idx="213">
                  <c:v>#N/A</c:v>
                </c:pt>
                <c:pt idx="214">
                  <c:v>22.97477640894023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24.903634182493647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21.733705974222122</c:v>
                </c:pt>
                <c:pt idx="232">
                  <c:v>24.433517860413918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16.529277686813789</c:v>
                </c:pt>
                <c:pt idx="237">
                  <c:v>23.862960619290376</c:v>
                </c:pt>
                <c:pt idx="238">
                  <c:v>#N/A</c:v>
                </c:pt>
                <c:pt idx="239">
                  <c:v>18.315386962711109</c:v>
                </c:pt>
                <c:pt idx="240">
                  <c:v>#N/A</c:v>
                </c:pt>
                <c:pt idx="241">
                  <c:v>19.126727552757444</c:v>
                </c:pt>
                <c:pt idx="242">
                  <c:v>23.087055393219856</c:v>
                </c:pt>
                <c:pt idx="243">
                  <c:v>#N/A</c:v>
                </c:pt>
                <c:pt idx="244">
                  <c:v>#N/A</c:v>
                </c:pt>
                <c:pt idx="245">
                  <c:v>23.268529423890904</c:v>
                </c:pt>
                <c:pt idx="246">
                  <c:v>#N/A</c:v>
                </c:pt>
                <c:pt idx="247">
                  <c:v>#N/A</c:v>
                </c:pt>
                <c:pt idx="248">
                  <c:v>21.754515736141801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22.877448844548219</c:v>
                </c:pt>
                <c:pt idx="259">
                  <c:v>#N/A</c:v>
                </c:pt>
                <c:pt idx="260">
                  <c:v>15.161039081559622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22.001363796849965</c:v>
                </c:pt>
                <c:pt idx="267">
                  <c:v>#N/A</c:v>
                </c:pt>
                <c:pt idx="268">
                  <c:v>#N/A</c:v>
                </c:pt>
                <c:pt idx="269">
                  <c:v>19.236414860414801</c:v>
                </c:pt>
                <c:pt idx="270">
                  <c:v>#N/A</c:v>
                </c:pt>
                <c:pt idx="271">
                  <c:v>15.878174420240439</c:v>
                </c:pt>
                <c:pt idx="272">
                  <c:v>#N/A</c:v>
                </c:pt>
                <c:pt idx="273">
                  <c:v>#N/A</c:v>
                </c:pt>
                <c:pt idx="274">
                  <c:v>20.361666386349544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21.315485841749023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15.906943483509675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17.087597121990836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26.326464591142337</c:v>
                </c:pt>
                <c:pt idx="311">
                  <c:v>#N/A</c:v>
                </c:pt>
                <c:pt idx="312">
                  <c:v>#N/A</c:v>
                </c:pt>
                <c:pt idx="313">
                  <c:v>15.450286410877982</c:v>
                </c:pt>
                <c:pt idx="314">
                  <c:v>11.659841703886723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13.456907518796921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12.158000324330253</c:v>
                </c:pt>
                <c:pt idx="323">
                  <c:v>#N/A</c:v>
                </c:pt>
                <c:pt idx="324">
                  <c:v>10.021638273709645</c:v>
                </c:pt>
                <c:pt idx="325">
                  <c:v>11.410442780746537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8.523211649342139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14.037667120637092</c:v>
                </c:pt>
                <c:pt idx="340">
                  <c:v>9.7227680281730624</c:v>
                </c:pt>
                <c:pt idx="341">
                  <c:v>13.687888241718841</c:v>
                </c:pt>
                <c:pt idx="342">
                  <c:v>#N/A</c:v>
                </c:pt>
                <c:pt idx="343">
                  <c:v>15.326914307774366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14.745728320081504</c:v>
                </c:pt>
                <c:pt idx="348">
                  <c:v>17.360189244815938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12.414216569992423</c:v>
                </c:pt>
                <c:pt idx="354">
                  <c:v>15.570556338269824</c:v>
                </c:pt>
                <c:pt idx="355">
                  <c:v>#N/A</c:v>
                </c:pt>
                <c:pt idx="356">
                  <c:v>10.659715015316081</c:v>
                </c:pt>
                <c:pt idx="357">
                  <c:v>#N/A</c:v>
                </c:pt>
                <c:pt idx="358">
                  <c:v>15.914151042704118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10.293048592585818</c:v>
                </c:pt>
                <c:pt idx="365">
                  <c:v>11.340315253687734</c:v>
                </c:pt>
                <c:pt idx="366">
                  <c:v>#N/A</c:v>
                </c:pt>
                <c:pt idx="367">
                  <c:v>12.748524129686791</c:v>
                </c:pt>
                <c:pt idx="368">
                  <c:v>18.903196277164731</c:v>
                </c:pt>
                <c:pt idx="369">
                  <c:v>12.815197294405952</c:v>
                </c:pt>
                <c:pt idx="370">
                  <c:v>#N/A</c:v>
                </c:pt>
                <c:pt idx="371">
                  <c:v>#N/A</c:v>
                </c:pt>
                <c:pt idx="372">
                  <c:v>7.1961570648287445</c:v>
                </c:pt>
                <c:pt idx="373">
                  <c:v>17.6681843171392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18.088343282402285</c:v>
                </c:pt>
                <c:pt idx="383">
                  <c:v>#N/A</c:v>
                </c:pt>
                <c:pt idx="384">
                  <c:v>#N/A</c:v>
                </c:pt>
                <c:pt idx="385">
                  <c:v>15.203472009697389</c:v>
                </c:pt>
                <c:pt idx="386">
                  <c:v>11.180906546298672</c:v>
                </c:pt>
                <c:pt idx="387">
                  <c:v>#N/A</c:v>
                </c:pt>
                <c:pt idx="388">
                  <c:v>15.189412970409968</c:v>
                </c:pt>
                <c:pt idx="389">
                  <c:v>19.017774634168696</c:v>
                </c:pt>
                <c:pt idx="390">
                  <c:v>#N/A</c:v>
                </c:pt>
                <c:pt idx="391">
                  <c:v>12.408415487927106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15.672376010755867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15.1283089530677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16.197215787242715</c:v>
                </c:pt>
                <c:pt idx="407">
                  <c:v>#N/A</c:v>
                </c:pt>
                <c:pt idx="408">
                  <c:v>#N/A</c:v>
                </c:pt>
                <c:pt idx="409">
                  <c:v>8.9761796225690205</c:v>
                </c:pt>
                <c:pt idx="410">
                  <c:v>10.099283976038521</c:v>
                </c:pt>
                <c:pt idx="411">
                  <c:v>13.736227437271999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8.5552701317009223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3.4035684193579678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10.802919949671331</c:v>
                </c:pt>
                <c:pt idx="433">
                  <c:v>#N/A</c:v>
                </c:pt>
                <c:pt idx="434">
                  <c:v>9.7552918670243773</c:v>
                </c:pt>
                <c:pt idx="435">
                  <c:v>#N/A</c:v>
                </c:pt>
                <c:pt idx="436">
                  <c:v>14.340874877663433</c:v>
                </c:pt>
                <c:pt idx="437">
                  <c:v>9.390572450129115</c:v>
                </c:pt>
                <c:pt idx="438">
                  <c:v>13.39841790347289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4.4185240902484963</c:v>
                </c:pt>
                <c:pt idx="443">
                  <c:v>#N/A</c:v>
                </c:pt>
                <c:pt idx="444">
                  <c:v>#N/A</c:v>
                </c:pt>
                <c:pt idx="445">
                  <c:v>6.9625953109256757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6.3253748670974277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9.1774713470679341</c:v>
                </c:pt>
                <c:pt idx="457">
                  <c:v>16.081284420952407</c:v>
                </c:pt>
                <c:pt idx="458">
                  <c:v>7.6734056096936998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6.3216627761624489</c:v>
                </c:pt>
                <c:pt idx="467">
                  <c:v>#N/A</c:v>
                </c:pt>
                <c:pt idx="468">
                  <c:v>9.0305310010678728</c:v>
                </c:pt>
                <c:pt idx="469">
                  <c:v>5.3813415512645006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11.273097531212144</c:v>
                </c:pt>
                <c:pt idx="475">
                  <c:v>11.338077612896557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10.279949552448365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12.250009972770089</c:v>
                </c:pt>
                <c:pt idx="491">
                  <c:v>#N/A</c:v>
                </c:pt>
                <c:pt idx="492">
                  <c:v>12.293697016363728</c:v>
                </c:pt>
                <c:pt idx="493">
                  <c:v>#N/A</c:v>
                </c:pt>
                <c:pt idx="494">
                  <c:v>#N/A</c:v>
                </c:pt>
                <c:pt idx="495">
                  <c:v>11.441709548151513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5.4184008864141457</c:v>
                </c:pt>
                <c:pt idx="501">
                  <c:v>#N/A</c:v>
                </c:pt>
                <c:pt idx="502">
                  <c:v>#N/A</c:v>
                </c:pt>
                <c:pt idx="503">
                  <c:v>13.069832980950039</c:v>
                </c:pt>
                <c:pt idx="504">
                  <c:v>11.60337669618947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6.5165850479319252</c:v>
                </c:pt>
                <c:pt idx="514">
                  <c:v>11.935085504000732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9.7774580719077751</c:v>
                </c:pt>
                <c:pt idx="520">
                  <c:v>#N/A</c:v>
                </c:pt>
                <c:pt idx="521">
                  <c:v>#N/A</c:v>
                </c:pt>
                <c:pt idx="522">
                  <c:v>12.311445871204096</c:v>
                </c:pt>
                <c:pt idx="523">
                  <c:v>#N/A</c:v>
                </c:pt>
                <c:pt idx="524">
                  <c:v>12.401104282443086</c:v>
                </c:pt>
                <c:pt idx="525">
                  <c:v>#N/A</c:v>
                </c:pt>
                <c:pt idx="526">
                  <c:v>#N/A</c:v>
                </c:pt>
                <c:pt idx="527">
                  <c:v>10.724947260037592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11.129087709746926</c:v>
                </c:pt>
                <c:pt idx="532">
                  <c:v>13.229349499250617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11.525746075432243</c:v>
                </c:pt>
                <c:pt idx="538">
                  <c:v>#N/A</c:v>
                </c:pt>
                <c:pt idx="539">
                  <c:v>#N/A</c:v>
                </c:pt>
                <c:pt idx="540">
                  <c:v>9.7715284281838866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13.724202139675578</c:v>
                </c:pt>
                <c:pt idx="551">
                  <c:v>11.369449251831226</c:v>
                </c:pt>
                <c:pt idx="552">
                  <c:v>16.183372051458392</c:v>
                </c:pt>
                <c:pt idx="553">
                  <c:v>#N/A</c:v>
                </c:pt>
                <c:pt idx="554">
                  <c:v>#N/A</c:v>
                </c:pt>
                <c:pt idx="555">
                  <c:v>11.101094629168266</c:v>
                </c:pt>
                <c:pt idx="556">
                  <c:v>#N/A</c:v>
                </c:pt>
                <c:pt idx="557">
                  <c:v>#N/A</c:v>
                </c:pt>
                <c:pt idx="558">
                  <c:v>11.520498775384441</c:v>
                </c:pt>
                <c:pt idx="559">
                  <c:v>11.123813938330496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10.588996478020045</c:v>
                </c:pt>
                <c:pt idx="565">
                  <c:v>#N/A</c:v>
                </c:pt>
                <c:pt idx="566">
                  <c:v>12.80875447772433</c:v>
                </c:pt>
                <c:pt idx="567">
                  <c:v>#N/A</c:v>
                </c:pt>
                <c:pt idx="568">
                  <c:v>#N/A</c:v>
                </c:pt>
                <c:pt idx="569">
                  <c:v>8.1217195371366504</c:v>
                </c:pt>
                <c:pt idx="570">
                  <c:v>#N/A</c:v>
                </c:pt>
                <c:pt idx="571">
                  <c:v>9.1079332490264484</c:v>
                </c:pt>
                <c:pt idx="572">
                  <c:v>#N/A</c:v>
                </c:pt>
                <c:pt idx="573">
                  <c:v>12.647739970734545</c:v>
                </c:pt>
                <c:pt idx="574">
                  <c:v>12.8905141551661</c:v>
                </c:pt>
                <c:pt idx="575">
                  <c:v>#N/A</c:v>
                </c:pt>
                <c:pt idx="576">
                  <c:v>#N/A</c:v>
                </c:pt>
                <c:pt idx="577">
                  <c:v>11.760931209685776</c:v>
                </c:pt>
                <c:pt idx="578">
                  <c:v>16.880034377577111</c:v>
                </c:pt>
                <c:pt idx="579">
                  <c:v>16.584914105199218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6.9662609154831046</c:v>
                </c:pt>
                <c:pt idx="588">
                  <c:v>#N/A</c:v>
                </c:pt>
                <c:pt idx="589">
                  <c:v>#N/A</c:v>
                </c:pt>
                <c:pt idx="590">
                  <c:v>9.8742732127652442</c:v>
                </c:pt>
                <c:pt idx="591">
                  <c:v>8.3376907890565413</c:v>
                </c:pt>
                <c:pt idx="592">
                  <c:v>#N/A</c:v>
                </c:pt>
              </c:numCache>
            </c:numRef>
          </c:xVal>
          <c:yVal>
            <c:numRef>
              <c:f>'Frequency Plan Data'!$AA$6:$AA$598</c:f>
              <c:numCache>
                <c:formatCode>0.0</c:formatCode>
                <c:ptCount val="59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960048"/>
        <c:axId val="203965488"/>
      </c:scatterChart>
      <c:valAx>
        <c:axId val="203960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965488"/>
        <c:crosses val="autoZero"/>
        <c:crossBetween val="midCat"/>
      </c:valAx>
      <c:valAx>
        <c:axId val="20396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960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8048780487805E-2"/>
          <c:y val="4.0733197556008148E-2"/>
          <c:w val="0.91056910569105687"/>
          <c:h val="0.91038696537678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'Site Data'!$I$41</c:f>
              <c:strCache>
                <c:ptCount val="1"/>
                <c:pt idx="0">
                  <c:v>Site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0CF7973-56BE-4272-858B-0B89A33E553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0147DB4-CE2A-4D01-A8C4-4B3EC2BDDDB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4D275D3-2AB8-463F-B34B-CA9C37499AC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B7E30F7-D79F-43C9-877B-8788E06162B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C900EDC-CB1D-4457-9AB9-6DCF8D60C48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67F4338-FBAF-4F35-BA21-AB9177D7B12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D7C21BC-1ABA-4372-B771-2542B1E557E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9AAD9D1-FB66-4C67-9A5A-5AF2A944FC5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F87910C-FAE0-4F7B-B6E3-9BEFEE7B6CC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0EAC3DE-7121-4636-8C34-752DB5EF16D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07EC0D6-88EA-4880-BB9D-D7A0099897F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DB6C4F0-7AF3-492B-A97C-47FC34FCE50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'Site Data'!$D$26:$D$37</c:f>
              <c:numCache>
                <c:formatCode>0.0</c:formatCode>
                <c:ptCount val="12"/>
                <c:pt idx="0">
                  <c:v>16.50506229614988</c:v>
                </c:pt>
                <c:pt idx="1">
                  <c:v>16.341717066448563</c:v>
                </c:pt>
                <c:pt idx="2">
                  <c:v>19.147762778757098</c:v>
                </c:pt>
                <c:pt idx="3">
                  <c:v>23.684866271759098</c:v>
                </c:pt>
                <c:pt idx="4">
                  <c:v>18.577959913301633</c:v>
                </c:pt>
                <c:pt idx="5">
                  <c:v>22.877448844548219</c:v>
                </c:pt>
                <c:pt idx="6">
                  <c:v>14.816417462464095</c:v>
                </c:pt>
                <c:pt idx="7">
                  <c:v>10.659715015316081</c:v>
                </c:pt>
                <c:pt idx="8">
                  <c:v>11.233955038272278</c:v>
                </c:pt>
                <c:pt idx="9">
                  <c:v>7.9578812090310675</c:v>
                </c:pt>
                <c:pt idx="10">
                  <c:v>12.647739970734545</c:v>
                </c:pt>
                <c:pt idx="11">
                  <c:v>9.4150920280499086</c:v>
                </c:pt>
              </c:numCache>
            </c:numRef>
          </c:xVal>
          <c:yVal>
            <c:numRef>
              <c:f>'Site Data'!$E$26:$E$37</c:f>
              <c:numCache>
                <c:formatCode>0.0</c:formatCode>
                <c:ptCount val="12"/>
                <c:pt idx="0">
                  <c:v>18.354864600055873</c:v>
                </c:pt>
                <c:pt idx="1">
                  <c:v>23.691043166018719</c:v>
                </c:pt>
                <c:pt idx="2">
                  <c:v>16.382189542413482</c:v>
                </c:pt>
                <c:pt idx="3">
                  <c:v>16.152483770671488</c:v>
                </c:pt>
                <c:pt idx="4">
                  <c:v>12.423668526992969</c:v>
                </c:pt>
                <c:pt idx="5">
                  <c:v>9.4782068400268855</c:v>
                </c:pt>
                <c:pt idx="6">
                  <c:v>10.364633946287318</c:v>
                </c:pt>
                <c:pt idx="7">
                  <c:v>6.5022538134086805</c:v>
                </c:pt>
                <c:pt idx="8">
                  <c:v>14.850780878419533</c:v>
                </c:pt>
                <c:pt idx="9">
                  <c:v>13.55919920395557</c:v>
                </c:pt>
                <c:pt idx="10">
                  <c:v>17.654822358411213</c:v>
                </c:pt>
                <c:pt idx="11">
                  <c:v>22.91007534381616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'Site Data'!$B$26:$B$37</c15:f>
                <c15:dlblRangeCache>
                  <c:ptCount val="12"/>
                  <c:pt idx="0">
                    <c:v>AW1</c:v>
                  </c:pt>
                  <c:pt idx="1">
                    <c:v>AW2</c:v>
                  </c:pt>
                  <c:pt idx="2">
                    <c:v>BW1</c:v>
                  </c:pt>
                  <c:pt idx="3">
                    <c:v>BW2</c:v>
                  </c:pt>
                  <c:pt idx="4">
                    <c:v>CW1</c:v>
                  </c:pt>
                  <c:pt idx="5">
                    <c:v>CW2</c:v>
                  </c:pt>
                  <c:pt idx="6">
                    <c:v>DW1</c:v>
                  </c:pt>
                  <c:pt idx="7">
                    <c:v>DW2</c:v>
                  </c:pt>
                  <c:pt idx="8">
                    <c:v>EW1</c:v>
                  </c:pt>
                  <c:pt idx="9">
                    <c:v>EW2</c:v>
                  </c:pt>
                  <c:pt idx="10">
                    <c:v>FW1</c:v>
                  </c:pt>
                  <c:pt idx="11">
                    <c:v>FW2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'Site Data'!$G$41</c:f>
              <c:strCache>
                <c:ptCount val="1"/>
                <c:pt idx="0">
                  <c:v>Frequency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1818081B-11A0-4F76-8D77-B995D83908A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4959874-8F2D-4A03-93AE-24BD97E0348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11348BD-E767-4B1E-9AE8-B689B1E9C68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F265616-BE99-4BB7-8474-4D1A67767D0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9E6A3C4-8669-4FB7-9C09-8F33212775F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D160323-4C23-4E93-BF08-DF44E7F72B7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F604946-3483-4A4C-A1B8-C6BEC7985D4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2EB55D5-6FB6-471D-84F5-21BE8BF4C71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DE4B4D8-B09A-4B73-9240-7519D8C4366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FE4C6FE-4A1F-4304-A7E8-3504A7EFBAF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5CD2827-46F3-4000-A8BC-D890D4E3774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A2E744C-4208-4984-87B5-27E7A65746D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8905455-29B1-42D8-8E47-7DF54E43A05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A06B275-04C2-4C8F-B5DE-4CD34D65C46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23BAF44B-A4FE-4EED-9538-48A0DE53206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BD0A10F-BB56-4E54-B418-C903BC6EF91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DB19A71-D7FB-41D1-A563-A66ECEA703E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3309F59-0C0B-4E92-89A6-89CA0A63241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81D54B0-0AD2-489A-A2D8-5CFB966DB69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F45F9601-BCE4-4664-AFA5-5819670805F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7071904C-2377-4351-8911-1505BBEB4B3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B46290A1-7052-4C7D-AAAA-760BEC42E11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F9A1ECD5-B480-4A9E-8898-40E014E059B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07847C6C-AA90-4CE3-9925-49B13B13D08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4D0FCC65-1B99-4ABB-9A6D-EDBA3383CDF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EA4F9590-C0D0-493B-8BE5-D686B4F0631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9F78448C-8CB2-4A24-872F-D8D8264D387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73864BA-D9FC-431B-8EDE-CCE6F46CACB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8007E2D5-B0F5-46B1-AAEC-D2689A2AFE0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9F427190-305F-4E99-84E2-B376B7181B2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32C296B-5638-418E-BDD0-6929B5182FC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EEF45E27-9A0D-4CE8-9E3A-32AAC3CB5BC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07559756-C927-4B98-97DA-C412826057C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D323FB0E-674F-4365-ABF0-3E3E1998BBF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8465D211-9F9F-4543-B4B5-E5C7F87B05E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07757B7-5274-4E2F-97D6-4A472FC2441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'Site Data'!$C$42:$C$77</c:f>
              <c:numCache>
                <c:formatCode>0.0</c:formatCode>
                <c:ptCount val="36"/>
                <c:pt idx="0">
                  <c:v>17.058090362274282</c:v>
                </c:pt>
                <c:pt idx="1">
                  <c:v>16.950088260980401</c:v>
                </c:pt>
                <c:pt idx="2">
                  <c:v>15.507008265194958</c:v>
                </c:pt>
                <c:pt idx="3">
                  <c:v>15.502173051558829</c:v>
                </c:pt>
                <c:pt idx="4">
                  <c:v>17.231993468450082</c:v>
                </c:pt>
                <c:pt idx="5">
                  <c:v>16.290984679336781</c:v>
                </c:pt>
                <c:pt idx="6">
                  <c:v>18.611921247557447</c:v>
                </c:pt>
                <c:pt idx="7">
                  <c:v>20.146884877835749</c:v>
                </c:pt>
                <c:pt idx="8">
                  <c:v>18.684482210878102</c:v>
                </c:pt>
                <c:pt idx="9">
                  <c:v>24.297911224141938</c:v>
                </c:pt>
                <c:pt idx="10">
                  <c:v>24.06254545792202</c:v>
                </c:pt>
                <c:pt idx="11">
                  <c:v>22.69414213321334</c:v>
                </c:pt>
                <c:pt idx="12">
                  <c:v>19.031654919132063</c:v>
                </c:pt>
                <c:pt idx="13">
                  <c:v>19.122877032057687</c:v>
                </c:pt>
                <c:pt idx="14">
                  <c:v>17.57934778871515</c:v>
                </c:pt>
                <c:pt idx="15">
                  <c:v>22.116102871575219</c:v>
                </c:pt>
                <c:pt idx="16">
                  <c:v>23.819605786351651</c:v>
                </c:pt>
                <c:pt idx="17">
                  <c:v>22.696637875717787</c:v>
                </c:pt>
                <c:pt idx="18">
                  <c:v>14.729279106607184</c:v>
                </c:pt>
                <c:pt idx="19">
                  <c:v>15.72271787328256</c:v>
                </c:pt>
                <c:pt idx="20">
                  <c:v>13.997255407502541</c:v>
                </c:pt>
                <c:pt idx="21">
                  <c:v>10.989273837670851</c:v>
                </c:pt>
                <c:pt idx="22">
                  <c:v>11.312580537441718</c:v>
                </c:pt>
                <c:pt idx="23">
                  <c:v>9.6772906708356743</c:v>
                </c:pt>
                <c:pt idx="24">
                  <c:v>11.383197005214223</c:v>
                </c:pt>
                <c:pt idx="25">
                  <c:v>12.0156605850907</c:v>
                </c:pt>
                <c:pt idx="26">
                  <c:v>10.30300752451191</c:v>
                </c:pt>
                <c:pt idx="27">
                  <c:v>7.9014672272245878</c:v>
                </c:pt>
                <c:pt idx="28">
                  <c:v>8.850734426429602</c:v>
                </c:pt>
                <c:pt idx="29">
                  <c:v>7.121441973439012</c:v>
                </c:pt>
                <c:pt idx="30">
                  <c:v>12.88210166783373</c:v>
                </c:pt>
                <c:pt idx="31">
                  <c:v>13.372465260777368</c:v>
                </c:pt>
                <c:pt idx="32">
                  <c:v>11.688652983592537</c:v>
                </c:pt>
                <c:pt idx="33">
                  <c:v>9.0149829124116199</c:v>
                </c:pt>
                <c:pt idx="34">
                  <c:v>10.408830730656739</c:v>
                </c:pt>
                <c:pt idx="35">
                  <c:v>8.8214624410813673</c:v>
                </c:pt>
              </c:numCache>
            </c:numRef>
          </c:xVal>
          <c:yVal>
            <c:numRef>
              <c:f>'Site Data'!$D$42:$D$77</c:f>
              <c:numCache>
                <c:formatCode>0.0</c:formatCode>
                <c:ptCount val="36"/>
                <c:pt idx="0">
                  <c:v>19.188027224084763</c:v>
                </c:pt>
                <c:pt idx="1">
                  <c:v>17.459346933771915</c:v>
                </c:pt>
                <c:pt idx="2">
                  <c:v>18.41721964231094</c:v>
                </c:pt>
                <c:pt idx="3">
                  <c:v>24.234334843723087</c:v>
                </c:pt>
                <c:pt idx="4">
                  <c:v>24.146463771656226</c:v>
                </c:pt>
                <c:pt idx="5">
                  <c:v>22.692330882676846</c:v>
                </c:pt>
                <c:pt idx="6">
                  <c:v>17.226508115845107</c:v>
                </c:pt>
                <c:pt idx="7">
                  <c:v>16.424082634119319</c:v>
                </c:pt>
                <c:pt idx="8">
                  <c:v>15.495977877276019</c:v>
                </c:pt>
                <c:pt idx="9">
                  <c:v>16.942531798552022</c:v>
                </c:pt>
                <c:pt idx="10">
                  <c:v>15.22654725430586</c:v>
                </c:pt>
                <c:pt idx="11">
                  <c:v>16.288372259156581</c:v>
                </c:pt>
                <c:pt idx="12">
                  <c:v>13.314825551138842</c:v>
                </c:pt>
                <c:pt idx="13">
                  <c:v>11.585178614300753</c:v>
                </c:pt>
                <c:pt idx="14">
                  <c:v>12.371001415539313</c:v>
                </c:pt>
                <c:pt idx="15">
                  <c:v>10.126552665522659</c:v>
                </c:pt>
                <c:pt idx="16">
                  <c:v>9.8133788809425972</c:v>
                </c:pt>
                <c:pt idx="17">
                  <c:v>8.4946889736153999</c:v>
                </c:pt>
                <c:pt idx="18">
                  <c:v>11.360830165382007</c:v>
                </c:pt>
                <c:pt idx="19">
                  <c:v>9.9419998665560669</c:v>
                </c:pt>
                <c:pt idx="20">
                  <c:v>9.7910718069238794</c:v>
                </c:pt>
                <c:pt idx="21">
                  <c:v>7.4463888580967472</c:v>
                </c:pt>
                <c:pt idx="22">
                  <c:v>5.7447799788641341</c:v>
                </c:pt>
                <c:pt idx="23">
                  <c:v>6.3155926032651601</c:v>
                </c:pt>
                <c:pt idx="24">
                  <c:v>15.839581583973134</c:v>
                </c:pt>
                <c:pt idx="25">
                  <c:v>14.227133190960251</c:v>
                </c:pt>
                <c:pt idx="26">
                  <c:v>14.485627860325215</c:v>
                </c:pt>
                <c:pt idx="27">
                  <c:v>14.557606667197277</c:v>
                </c:pt>
                <c:pt idx="28">
                  <c:v>13.108851413707761</c:v>
                </c:pt>
                <c:pt idx="29">
                  <c:v>13.011139530961673</c:v>
                </c:pt>
                <c:pt idx="30">
                  <c:v>18.626971829908673</c:v>
                </c:pt>
                <c:pt idx="31">
                  <c:v>16.965784439300556</c:v>
                </c:pt>
                <c:pt idx="32">
                  <c:v>17.37171080602441</c:v>
                </c:pt>
                <c:pt idx="33">
                  <c:v>23.826542853105575</c:v>
                </c:pt>
                <c:pt idx="34">
                  <c:v>22.798346247599937</c:v>
                </c:pt>
                <c:pt idx="35">
                  <c:v>22.105336930742968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'Site Data'!$G$42:$G$77</c15:f>
                <c15:dlblRangeCache>
                  <c:ptCount val="36"/>
                  <c:pt idx="0">
                    <c:v>f1</c:v>
                  </c:pt>
                  <c:pt idx="1">
                    <c:v>f2</c:v>
                  </c:pt>
                  <c:pt idx="2">
                    <c:v>f3</c:v>
                  </c:pt>
                  <c:pt idx="3">
                    <c:v>f4</c:v>
                  </c:pt>
                  <c:pt idx="4">
                    <c:v>f5</c:v>
                  </c:pt>
                  <c:pt idx="5">
                    <c:v>f6</c:v>
                  </c:pt>
                  <c:pt idx="6">
                    <c:v>f4</c:v>
                  </c:pt>
                  <c:pt idx="7">
                    <c:v>f5</c:v>
                  </c:pt>
                  <c:pt idx="8">
                    <c:v>f6</c:v>
                  </c:pt>
                  <c:pt idx="9">
                    <c:v>f1</c:v>
                  </c:pt>
                  <c:pt idx="10">
                    <c:v>f2</c:v>
                  </c:pt>
                  <c:pt idx="11">
                    <c:v>f3</c:v>
                  </c:pt>
                  <c:pt idx="12">
                    <c:v>f1</c:v>
                  </c:pt>
                  <c:pt idx="13">
                    <c:v>f2</c:v>
                  </c:pt>
                  <c:pt idx="14">
                    <c:v>f3</c:v>
                  </c:pt>
                  <c:pt idx="15">
                    <c:v>f4</c:v>
                  </c:pt>
                  <c:pt idx="16">
                    <c:v>f5</c:v>
                  </c:pt>
                  <c:pt idx="17">
                    <c:v>f6</c:v>
                  </c:pt>
                  <c:pt idx="18">
                    <c:v>f4</c:v>
                  </c:pt>
                  <c:pt idx="19">
                    <c:v>f5</c:v>
                  </c:pt>
                  <c:pt idx="20">
                    <c:v>f6</c:v>
                  </c:pt>
                  <c:pt idx="21">
                    <c:v>f1</c:v>
                  </c:pt>
                  <c:pt idx="22">
                    <c:v>f2</c:v>
                  </c:pt>
                  <c:pt idx="23">
                    <c:v>f3</c:v>
                  </c:pt>
                  <c:pt idx="24">
                    <c:v>f1</c:v>
                  </c:pt>
                  <c:pt idx="25">
                    <c:v>f2</c:v>
                  </c:pt>
                  <c:pt idx="26">
                    <c:v>f3</c:v>
                  </c:pt>
                  <c:pt idx="27">
                    <c:v>f4</c:v>
                  </c:pt>
                  <c:pt idx="28">
                    <c:v>f5</c:v>
                  </c:pt>
                  <c:pt idx="29">
                    <c:v>f6</c:v>
                  </c:pt>
                  <c:pt idx="30">
                    <c:v>f4</c:v>
                  </c:pt>
                  <c:pt idx="31">
                    <c:v>f5</c:v>
                  </c:pt>
                  <c:pt idx="32">
                    <c:v>f6</c:v>
                  </c:pt>
                  <c:pt idx="33">
                    <c:v>f1</c:v>
                  </c:pt>
                  <c:pt idx="34">
                    <c:v>f2</c:v>
                  </c:pt>
                  <c:pt idx="35">
                    <c:v>f3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964400"/>
        <c:axId val="203956784"/>
      </c:scatterChart>
      <c:valAx>
        <c:axId val="203964400"/>
        <c:scaling>
          <c:orientation val="minMax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03956784"/>
        <c:crosses val="autoZero"/>
        <c:crossBetween val="midCat"/>
      </c:valAx>
      <c:valAx>
        <c:axId val="203956784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03964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80560593191157E-2"/>
          <c:y val="4.4798348377184556E-2"/>
          <c:w val="0.91056910569105687"/>
          <c:h val="0.91038696537678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'Site Data'!$W$41</c:f>
              <c:strCache>
                <c:ptCount val="1"/>
                <c:pt idx="0">
                  <c:v>Site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C67AEE1-6F14-4580-ADB7-BF0889BB4D9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642092E-F78C-4F08-AA85-D8DF41F814B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C927260-281B-487C-A1FD-85539C6C122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D90AAEF-1A04-4429-92DF-146518A4CAF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1F66FBE-9B04-4551-9802-B4CD90C19BA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ADBE5D9-EFBD-4D0A-BB27-B95EC502E7F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F02A7D1-5C2C-4297-8FE1-2C58464C633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7F48CD9-6F32-4BCC-BA1F-635B516F33F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6829438-4855-4285-9D83-86F80595C04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6E9C7D7-D28F-483B-96DF-B5E9EB7AE5E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9B13B0A-D23C-4E22-876F-0C1B3F16DB1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8EC7523-8566-4E3E-8D3B-3423B8121DA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'Site Data'!$R$26:$R$37</c:f>
              <c:numCache>
                <c:formatCode>0.0</c:formatCode>
                <c:ptCount val="12"/>
                <c:pt idx="0">
                  <c:v>16.233818642001278</c:v>
                </c:pt>
                <c:pt idx="1">
                  <c:v>17.694263280823961</c:v>
                </c:pt>
                <c:pt idx="2">
                  <c:v>19.159816409935829</c:v>
                </c:pt>
                <c:pt idx="3">
                  <c:v>22.876789103782681</c:v>
                </c:pt>
                <c:pt idx="4">
                  <c:v>18.244480716625535</c:v>
                </c:pt>
                <c:pt idx="5">
                  <c:v>22.426356108477677</c:v>
                </c:pt>
                <c:pt idx="6">
                  <c:v>14.667269323531576</c:v>
                </c:pt>
                <c:pt idx="7">
                  <c:v>14.371359157823397</c:v>
                </c:pt>
                <c:pt idx="8">
                  <c:v>10.64750207169414</c:v>
                </c:pt>
                <c:pt idx="9">
                  <c:v>6.8027701843646025</c:v>
                </c:pt>
                <c:pt idx="10">
                  <c:v>11.881759097809304</c:v>
                </c:pt>
                <c:pt idx="11">
                  <c:v>8.2777719593571248</c:v>
                </c:pt>
              </c:numCache>
            </c:numRef>
          </c:xVal>
          <c:yVal>
            <c:numRef>
              <c:f>'Site Data'!$S$26:$S$37</c:f>
              <c:numCache>
                <c:formatCode>0.0</c:formatCode>
                <c:ptCount val="12"/>
                <c:pt idx="0">
                  <c:v>19.810285600528324</c:v>
                </c:pt>
                <c:pt idx="1">
                  <c:v>22.190826543145349</c:v>
                </c:pt>
                <c:pt idx="2">
                  <c:v>16.464249785941114</c:v>
                </c:pt>
                <c:pt idx="3">
                  <c:v>18.037031019685248</c:v>
                </c:pt>
                <c:pt idx="4">
                  <c:v>12.304657929047771</c:v>
                </c:pt>
                <c:pt idx="5">
                  <c:v>8.7707557480801626</c:v>
                </c:pt>
                <c:pt idx="6">
                  <c:v>10.518334428258076</c:v>
                </c:pt>
                <c:pt idx="7">
                  <c:v>5.2071567105591079</c:v>
                </c:pt>
                <c:pt idx="8">
                  <c:v>14.102839042259864</c:v>
                </c:pt>
                <c:pt idx="9">
                  <c:v>13.147261661848047</c:v>
                </c:pt>
                <c:pt idx="10">
                  <c:v>17.300477923368309</c:v>
                </c:pt>
                <c:pt idx="11">
                  <c:v>19.09634400039775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'Site Data'!$P$26:$P$37</c15:f>
                <c15:dlblRangeCache>
                  <c:ptCount val="12"/>
                  <c:pt idx="0">
                    <c:v>AW1</c:v>
                  </c:pt>
                  <c:pt idx="1">
                    <c:v>AW2</c:v>
                  </c:pt>
                  <c:pt idx="2">
                    <c:v>BW1</c:v>
                  </c:pt>
                  <c:pt idx="3">
                    <c:v>BW2</c:v>
                  </c:pt>
                  <c:pt idx="4">
                    <c:v>CW1</c:v>
                  </c:pt>
                  <c:pt idx="5">
                    <c:v>CW2</c:v>
                  </c:pt>
                  <c:pt idx="6">
                    <c:v>DW1</c:v>
                  </c:pt>
                  <c:pt idx="7">
                    <c:v>DW2</c:v>
                  </c:pt>
                  <c:pt idx="8">
                    <c:v>EW1</c:v>
                  </c:pt>
                  <c:pt idx="9">
                    <c:v>EW2</c:v>
                  </c:pt>
                  <c:pt idx="10">
                    <c:v>FW1</c:v>
                  </c:pt>
                  <c:pt idx="11">
                    <c:v>FW2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'Site Data'!$U$41</c:f>
              <c:strCache>
                <c:ptCount val="1"/>
                <c:pt idx="0">
                  <c:v>Frequency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CB9642F2-B72B-42EC-A542-282F55E2381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6C231FE-D56A-4577-A3F4-101CC80D85C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40B075A-9008-4211-B58E-B08335E1616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C5BAE7E-2948-41DA-A564-CD2B3EBA116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C17BE23-0EFC-4B05-91C4-7FEC0BCBBA3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80A0103-73B4-4153-8113-45CE4B2A993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6153510-C460-4129-9814-D4242D65242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60AE4A1-A4D1-4293-B323-242AC73A368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4E3E555-A972-41FA-BEDC-D0E87DF763F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9DA10E5-39C5-468A-985E-433C90CFCC6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9DDA599-C4BF-4070-9816-39C4AAAA0A5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F483BB3-5501-4EBD-8FF3-DE115FB3040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D5A0AF9-44A8-4FA7-BF6D-C7F687B6CCF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B7CC073-FA76-4EE7-812B-7E666EA3A8D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57921A1-C29B-4493-809D-649B31D1D1C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392A4D2-D1C4-4C58-8D36-B1EEE150B25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7D9141C-F3D3-4836-89B6-893A2CCB1AA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F5434516-66B5-494D-8278-48B2B384352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A012038-4EAC-417B-9D5D-FF459DDD65B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5832630-184F-4E3A-8A10-0029F8F6CBA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E6BB2027-5AFA-4DE8-9451-0E1AACA6ACA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14E331DD-2708-43B3-8741-FD90FEBF39C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7816E62F-E07D-4611-B067-7275A7E7656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3E02DF5B-404D-469A-9855-F0046B37EE8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AD83815F-3621-40A8-A3A1-47359F7B9E3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89CCF7E9-198E-4B5D-819A-FD02E4F1EBB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3A72C881-FC99-4FFC-A48F-26062F214BF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62D02F3-C4DC-4F30-879E-F44F30740EF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87D86DBD-E349-474B-8F9E-6F842DB6715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EBC6F270-AF20-4778-BC47-75E688264FB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7CA1E45-60D8-4000-B9A8-EEE315F9687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5B9E0C5C-4CEA-4FA9-8944-F68E8F0F6FE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CE32AD48-17B8-428E-BD26-637FA6C28F1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9AEA2D8D-2FE4-4906-8B84-69179EDFA62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566E13D5-7DED-4983-9060-9D58BF19B1F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5F06B38F-5D13-4A4A-9786-09DB27155A7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'Site Data'!$Q$42:$Q$77</c:f>
              <c:numCache>
                <c:formatCode>0.0</c:formatCode>
                <c:ptCount val="36"/>
                <c:pt idx="0">
                  <c:v>16.577838897551413</c:v>
                </c:pt>
                <c:pt idx="1">
                  <c:v>16.874973656019939</c:v>
                </c:pt>
                <c:pt idx="2">
                  <c:v>15.248643372432483</c:v>
                </c:pt>
                <c:pt idx="3">
                  <c:v>18.294222821288248</c:v>
                </c:pt>
                <c:pt idx="4">
                  <c:v>18.087130111474302</c:v>
                </c:pt>
                <c:pt idx="5">
                  <c:v>16.701436909709333</c:v>
                </c:pt>
                <c:pt idx="6">
                  <c:v>18.553134058933828</c:v>
                </c:pt>
                <c:pt idx="7">
                  <c:v>20.151599590065405</c:v>
                </c:pt>
                <c:pt idx="8">
                  <c:v>18.774715580808252</c:v>
                </c:pt>
                <c:pt idx="9">
                  <c:v>22.877452328849817</c:v>
                </c:pt>
                <c:pt idx="10">
                  <c:v>23.742482704565319</c:v>
                </c:pt>
                <c:pt idx="11">
                  <c:v>22.010432277932907</c:v>
                </c:pt>
                <c:pt idx="12">
                  <c:v>18.135579142727799</c:v>
                </c:pt>
                <c:pt idx="13">
                  <c:v>19.159806253698918</c:v>
                </c:pt>
                <c:pt idx="14">
                  <c:v>17.438056753449889</c:v>
                </c:pt>
                <c:pt idx="15">
                  <c:v>21.560889750213235</c:v>
                </c:pt>
                <c:pt idx="16">
                  <c:v>23.292939477231112</c:v>
                </c:pt>
                <c:pt idx="17">
                  <c:v>22.425239097988687</c:v>
                </c:pt>
                <c:pt idx="18">
                  <c:v>14.189497149516944</c:v>
                </c:pt>
                <c:pt idx="19">
                  <c:v>15.666944679852675</c:v>
                </c:pt>
                <c:pt idx="20">
                  <c:v>14.145366141225109</c:v>
                </c:pt>
                <c:pt idx="21">
                  <c:v>14.445067320177019</c:v>
                </c:pt>
                <c:pt idx="22">
                  <c:v>15.1981747647229</c:v>
                </c:pt>
                <c:pt idx="23">
                  <c:v>13.47083538857027</c:v>
                </c:pt>
                <c:pt idx="24">
                  <c:v>9.9714358920492785</c:v>
                </c:pt>
                <c:pt idx="25">
                  <c:v>11.623658104651591</c:v>
                </c:pt>
                <c:pt idx="26">
                  <c:v>10.34741221838155</c:v>
                </c:pt>
                <c:pt idx="27">
                  <c:v>7.6393815567014451</c:v>
                </c:pt>
                <c:pt idx="28">
                  <c:v>6.8588705044371423</c:v>
                </c:pt>
                <c:pt idx="29">
                  <c:v>5.9100584919552199</c:v>
                </c:pt>
                <c:pt idx="30">
                  <c:v>11.864027481907353</c:v>
                </c:pt>
                <c:pt idx="31">
                  <c:v>12.756514155230516</c:v>
                </c:pt>
                <c:pt idx="32">
                  <c:v>11.024735656290042</c:v>
                </c:pt>
                <c:pt idx="33">
                  <c:v>8.3319204832204523</c:v>
                </c:pt>
                <c:pt idx="34">
                  <c:v>9.1154525488270401</c:v>
                </c:pt>
                <c:pt idx="35">
                  <c:v>7.3859428460238812</c:v>
                </c:pt>
              </c:numCache>
            </c:numRef>
          </c:xVal>
          <c:yVal>
            <c:numRef>
              <c:f>'Site Data'!$R$42:$R$77</c:f>
              <c:numCache>
                <c:formatCode>0.0</c:formatCode>
                <c:ptCount val="36"/>
                <c:pt idx="0">
                  <c:v>20.749247827548782</c:v>
                </c:pt>
                <c:pt idx="1">
                  <c:v>19.042874206295263</c:v>
                </c:pt>
                <c:pt idx="2">
                  <c:v>19.638734767740925</c:v>
                </c:pt>
                <c:pt idx="3">
                  <c:v>22.990856886198586</c:v>
                </c:pt>
                <c:pt idx="4">
                  <c:v>21.27123116833382</c:v>
                </c:pt>
                <c:pt idx="5">
                  <c:v>22.31039157490364</c:v>
                </c:pt>
                <c:pt idx="6">
                  <c:v>17.259194139328624</c:v>
                </c:pt>
                <c:pt idx="7">
                  <c:v>16.592179937242758</c:v>
                </c:pt>
                <c:pt idx="8">
                  <c:v>15.541375281251959</c:v>
                </c:pt>
                <c:pt idx="9">
                  <c:v>19.037030799751477</c:v>
                </c:pt>
                <c:pt idx="10">
                  <c:v>17.536456759895565</c:v>
                </c:pt>
                <c:pt idx="11">
                  <c:v>17.537605499408699</c:v>
                </c:pt>
                <c:pt idx="12">
                  <c:v>13.298710466493652</c:v>
                </c:pt>
                <c:pt idx="13">
                  <c:v>11.901943189832378</c:v>
                </c:pt>
                <c:pt idx="14">
                  <c:v>11.713320130817282</c:v>
                </c:pt>
                <c:pt idx="15">
                  <c:v>9.2717227956117174</c:v>
                </c:pt>
                <c:pt idx="16">
                  <c:v>9.2697880766921958</c:v>
                </c:pt>
                <c:pt idx="17">
                  <c:v>7.7707563719365735</c:v>
                </c:pt>
                <c:pt idx="18">
                  <c:v>11.396818207127858</c:v>
                </c:pt>
                <c:pt idx="19">
                  <c:v>10.492855378741176</c:v>
                </c:pt>
                <c:pt idx="20">
                  <c:v>9.6653296989051931</c:v>
                </c:pt>
                <c:pt idx="21">
                  <c:v>6.2044365643626689</c:v>
                </c:pt>
                <c:pt idx="22">
                  <c:v>4.6446836425928222</c:v>
                </c:pt>
                <c:pt idx="23">
                  <c:v>4.7723499247218326</c:v>
                </c:pt>
                <c:pt idx="24">
                  <c:v>14.839679948250026</c:v>
                </c:pt>
                <c:pt idx="25">
                  <c:v>14.319909075476728</c:v>
                </c:pt>
                <c:pt idx="26">
                  <c:v>13.148928103052839</c:v>
                </c:pt>
                <c:pt idx="27">
                  <c:v>13.695058532664834</c:v>
                </c:pt>
                <c:pt idx="28">
                  <c:v>12.148836524900986</c:v>
                </c:pt>
                <c:pt idx="29">
                  <c:v>13.59788992797832</c:v>
                </c:pt>
                <c:pt idx="30">
                  <c:v>18.300320705908398</c:v>
                </c:pt>
                <c:pt idx="31">
                  <c:v>16.815912561919504</c:v>
                </c:pt>
                <c:pt idx="32">
                  <c:v>16.785200502277029</c:v>
                </c:pt>
                <c:pt idx="33">
                  <c:v>20.094876892877224</c:v>
                </c:pt>
                <c:pt idx="34">
                  <c:v>18.550183556914945</c:v>
                </c:pt>
                <c:pt idx="35">
                  <c:v>18.643971551401084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'Site Data'!$U$42:$U$77</c15:f>
                <c15:dlblRangeCache>
                  <c:ptCount val="36"/>
                  <c:pt idx="0">
                    <c:v>f1</c:v>
                  </c:pt>
                  <c:pt idx="1">
                    <c:v>f2</c:v>
                  </c:pt>
                  <c:pt idx="2">
                    <c:v>f3</c:v>
                  </c:pt>
                  <c:pt idx="3">
                    <c:v>f4</c:v>
                  </c:pt>
                  <c:pt idx="4">
                    <c:v>f5</c:v>
                  </c:pt>
                  <c:pt idx="5">
                    <c:v>f6</c:v>
                  </c:pt>
                  <c:pt idx="6">
                    <c:v>f4</c:v>
                  </c:pt>
                  <c:pt idx="7">
                    <c:v>f5</c:v>
                  </c:pt>
                  <c:pt idx="8">
                    <c:v>f6</c:v>
                  </c:pt>
                  <c:pt idx="9">
                    <c:v>f1</c:v>
                  </c:pt>
                  <c:pt idx="10">
                    <c:v>f2</c:v>
                  </c:pt>
                  <c:pt idx="11">
                    <c:v>f3</c:v>
                  </c:pt>
                  <c:pt idx="12">
                    <c:v>f1</c:v>
                  </c:pt>
                  <c:pt idx="13">
                    <c:v>f2</c:v>
                  </c:pt>
                  <c:pt idx="14">
                    <c:v>f3</c:v>
                  </c:pt>
                  <c:pt idx="15">
                    <c:v>f4</c:v>
                  </c:pt>
                  <c:pt idx="16">
                    <c:v>f5</c:v>
                  </c:pt>
                  <c:pt idx="17">
                    <c:v>f6</c:v>
                  </c:pt>
                  <c:pt idx="18">
                    <c:v>f4</c:v>
                  </c:pt>
                  <c:pt idx="19">
                    <c:v>f5</c:v>
                  </c:pt>
                  <c:pt idx="20">
                    <c:v>f6</c:v>
                  </c:pt>
                  <c:pt idx="21">
                    <c:v>f1</c:v>
                  </c:pt>
                  <c:pt idx="22">
                    <c:v>f2</c:v>
                  </c:pt>
                  <c:pt idx="23">
                    <c:v>f3</c:v>
                  </c:pt>
                  <c:pt idx="24">
                    <c:v>f1</c:v>
                  </c:pt>
                  <c:pt idx="25">
                    <c:v>f2</c:v>
                  </c:pt>
                  <c:pt idx="26">
                    <c:v>f3</c:v>
                  </c:pt>
                  <c:pt idx="27">
                    <c:v>f4</c:v>
                  </c:pt>
                  <c:pt idx="28">
                    <c:v>f5</c:v>
                  </c:pt>
                  <c:pt idx="29">
                    <c:v>f6</c:v>
                  </c:pt>
                  <c:pt idx="30">
                    <c:v>f4</c:v>
                  </c:pt>
                  <c:pt idx="31">
                    <c:v>f5</c:v>
                  </c:pt>
                  <c:pt idx="32">
                    <c:v>f6</c:v>
                  </c:pt>
                  <c:pt idx="33">
                    <c:v>f1</c:v>
                  </c:pt>
                  <c:pt idx="34">
                    <c:v>f2</c:v>
                  </c:pt>
                  <c:pt idx="35">
                    <c:v>f3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961680"/>
        <c:axId val="203951344"/>
      </c:scatterChart>
      <c:valAx>
        <c:axId val="203961680"/>
        <c:scaling>
          <c:orientation val="minMax"/>
          <c:max val="30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crossAx val="203951344"/>
        <c:crosses val="autoZero"/>
        <c:crossBetween val="midCat"/>
      </c:valAx>
      <c:valAx>
        <c:axId val="203951344"/>
        <c:scaling>
          <c:orientation val="minMax"/>
          <c:max val="30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crossAx val="203961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80560593191157E-2"/>
          <c:y val="5.6993470328404072E-2"/>
          <c:w val="0.91056910569105687"/>
          <c:h val="0.91038696537678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'Site Data'!$I$41</c:f>
              <c:strCache>
                <c:ptCount val="1"/>
                <c:pt idx="0">
                  <c:v>Site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5E95C259-C6F7-400A-871C-58DB7E2B4AA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FEBC3B0-5817-4B6B-A3B9-4AE84F46090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625327D-AEDF-4B53-80EA-0B5A809F277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67B1137-977A-4806-8442-E8D4BA28042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C2177C9-C3B5-4A80-91FC-844ECD6A0AB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0F7966C-B31C-4AAC-B5A8-62943C43F5E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A30071C-E179-4532-8259-3F0A784760D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ADEAADC-5066-4C4B-8C07-5AA95DBBCD2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E5492B8-601F-4D3D-809B-42B4700372B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4E23D02-3458-4964-A78E-84E2C697561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478F2DF-C01B-4BD4-9A16-D74E8ABCE84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D18A8F5-030B-4513-A77D-F7CA8F671B9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'Site Data'!$D$26:$D$37</c:f>
              <c:numCache>
                <c:formatCode>0.0</c:formatCode>
                <c:ptCount val="12"/>
                <c:pt idx="0">
                  <c:v>16.50506229614988</c:v>
                </c:pt>
                <c:pt idx="1">
                  <c:v>16.341717066448563</c:v>
                </c:pt>
                <c:pt idx="2">
                  <c:v>19.147762778757098</c:v>
                </c:pt>
                <c:pt idx="3">
                  <c:v>23.684866271759098</c:v>
                </c:pt>
                <c:pt idx="4">
                  <c:v>18.577959913301633</c:v>
                </c:pt>
                <c:pt idx="5">
                  <c:v>22.877448844548219</c:v>
                </c:pt>
                <c:pt idx="6">
                  <c:v>14.816417462464095</c:v>
                </c:pt>
                <c:pt idx="7">
                  <c:v>10.659715015316081</c:v>
                </c:pt>
                <c:pt idx="8">
                  <c:v>11.233955038272278</c:v>
                </c:pt>
                <c:pt idx="9">
                  <c:v>7.9578812090310675</c:v>
                </c:pt>
                <c:pt idx="10">
                  <c:v>12.647739970734545</c:v>
                </c:pt>
                <c:pt idx="11">
                  <c:v>9.4150920280499086</c:v>
                </c:pt>
              </c:numCache>
            </c:numRef>
          </c:xVal>
          <c:yVal>
            <c:numRef>
              <c:f>'Site Data'!$E$26:$E$37</c:f>
              <c:numCache>
                <c:formatCode>0.0</c:formatCode>
                <c:ptCount val="12"/>
                <c:pt idx="0">
                  <c:v>18.354864600055873</c:v>
                </c:pt>
                <c:pt idx="1">
                  <c:v>23.691043166018719</c:v>
                </c:pt>
                <c:pt idx="2">
                  <c:v>16.382189542413482</c:v>
                </c:pt>
                <c:pt idx="3">
                  <c:v>16.152483770671488</c:v>
                </c:pt>
                <c:pt idx="4">
                  <c:v>12.423668526992969</c:v>
                </c:pt>
                <c:pt idx="5">
                  <c:v>9.4782068400268855</c:v>
                </c:pt>
                <c:pt idx="6">
                  <c:v>10.364633946287318</c:v>
                </c:pt>
                <c:pt idx="7">
                  <c:v>6.5022538134086805</c:v>
                </c:pt>
                <c:pt idx="8">
                  <c:v>14.850780878419533</c:v>
                </c:pt>
                <c:pt idx="9">
                  <c:v>13.55919920395557</c:v>
                </c:pt>
                <c:pt idx="10">
                  <c:v>17.654822358411213</c:v>
                </c:pt>
                <c:pt idx="11">
                  <c:v>22.91007534381616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'Site Data'!$B$26:$B$37</c15:f>
                <c15:dlblRangeCache>
                  <c:ptCount val="12"/>
                  <c:pt idx="0">
                    <c:v>AW1</c:v>
                  </c:pt>
                  <c:pt idx="1">
                    <c:v>AW2</c:v>
                  </c:pt>
                  <c:pt idx="2">
                    <c:v>BW1</c:v>
                  </c:pt>
                  <c:pt idx="3">
                    <c:v>BW2</c:v>
                  </c:pt>
                  <c:pt idx="4">
                    <c:v>CW1</c:v>
                  </c:pt>
                  <c:pt idx="5">
                    <c:v>CW2</c:v>
                  </c:pt>
                  <c:pt idx="6">
                    <c:v>DW1</c:v>
                  </c:pt>
                  <c:pt idx="7">
                    <c:v>DW2</c:v>
                  </c:pt>
                  <c:pt idx="8">
                    <c:v>EW1</c:v>
                  </c:pt>
                  <c:pt idx="9">
                    <c:v>EW2</c:v>
                  </c:pt>
                  <c:pt idx="10">
                    <c:v>FW1</c:v>
                  </c:pt>
                  <c:pt idx="11">
                    <c:v>FW2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'Site Data'!$G$41</c:f>
              <c:strCache>
                <c:ptCount val="1"/>
                <c:pt idx="0">
                  <c:v>Frequency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11379100-9CCC-4664-A160-B799262CB83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38750E7-7E09-4B7C-9349-864B3A6045D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2B6CA52-4D4F-41E2-A1E8-51ED648A528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C6D8163-1ED0-47EF-B5EB-9B5A898AFAD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050A0CC-EF7F-4243-B582-4F23E2E352E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66888FD-C6B5-40C8-B05A-22CA9D7698D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A0CC8F2-6A54-4CF5-BB4D-DFC67889073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EE11E34-2C76-4D77-875A-03A20C167E9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4C2CBE1-1BF3-453D-B045-ED74CE69344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F9AFEF5-641E-4E66-8E62-C6BE109CBF6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353A35C-47FA-43F0-80CF-5EF64CEDB52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CF70E3B-DD82-4619-980C-1986A25E4DB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BE5E21B-FDA4-4B6D-ADFA-63B7D2BEFEE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E79FA98-A07A-480C-A308-8D13C8D40CE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AE1E37B-A4E8-4777-AFEB-AF308993DF5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ECC11E0-A370-4F24-9B0D-4EC4678AAFD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90B94EFF-A835-4A5C-B539-1CA9B45E7D8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144205F-A307-4916-AC73-5CE50E679D0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80B9C60A-D740-493E-B60E-ABB887C7566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FD1F4D60-C58E-486C-888B-301A1338F31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470035B2-AEE6-41EA-A011-23DC0729B14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A714EFE-5BE1-480B-A002-F8D4BA9FD93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DFA235A6-A05A-4CEA-8681-4B40E9CD6D4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69E89525-FF92-46DC-8B14-0F313162E27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7F2C9129-1BD0-41C1-AEFC-81168C6C41F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F4871DBD-2A04-4CF4-96BF-7A4E9530A56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5FF9D83D-D423-4F0D-A23C-3BA153FA625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D415ABA-9F33-4949-97ED-ED17447E299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EF97119C-C72E-4EB6-A9B1-592181F4076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C159CC86-1D73-4331-824D-F5B35628EC6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AF0E27F7-F2F2-4247-9DA9-C78EDC14431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A2C3B6AB-AF26-4E4D-A88F-6C49713B1E6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4BE40BCF-D6FB-4F87-91E0-58B2DF94A74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F35D9F7-D8C7-49D2-B981-1A41978AACA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4B9D9788-16AB-49AF-8759-B6667B3374C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B7C8ECB6-3764-4F43-8DDF-DDF7E15F820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'Site Data'!$C$42:$C$77</c:f>
              <c:numCache>
                <c:formatCode>0.0</c:formatCode>
                <c:ptCount val="36"/>
                <c:pt idx="0">
                  <c:v>17.058090362274282</c:v>
                </c:pt>
                <c:pt idx="1">
                  <c:v>16.950088260980401</c:v>
                </c:pt>
                <c:pt idx="2">
                  <c:v>15.507008265194958</c:v>
                </c:pt>
                <c:pt idx="3">
                  <c:v>15.502173051558829</c:v>
                </c:pt>
                <c:pt idx="4">
                  <c:v>17.231993468450082</c:v>
                </c:pt>
                <c:pt idx="5">
                  <c:v>16.290984679336781</c:v>
                </c:pt>
                <c:pt idx="6">
                  <c:v>18.611921247557447</c:v>
                </c:pt>
                <c:pt idx="7">
                  <c:v>20.146884877835749</c:v>
                </c:pt>
                <c:pt idx="8">
                  <c:v>18.684482210878102</c:v>
                </c:pt>
                <c:pt idx="9">
                  <c:v>24.297911224141938</c:v>
                </c:pt>
                <c:pt idx="10">
                  <c:v>24.06254545792202</c:v>
                </c:pt>
                <c:pt idx="11">
                  <c:v>22.69414213321334</c:v>
                </c:pt>
                <c:pt idx="12">
                  <c:v>19.031654919132063</c:v>
                </c:pt>
                <c:pt idx="13">
                  <c:v>19.122877032057687</c:v>
                </c:pt>
                <c:pt idx="14">
                  <c:v>17.57934778871515</c:v>
                </c:pt>
                <c:pt idx="15">
                  <c:v>22.116102871575219</c:v>
                </c:pt>
                <c:pt idx="16">
                  <c:v>23.819605786351651</c:v>
                </c:pt>
                <c:pt idx="17">
                  <c:v>22.696637875717787</c:v>
                </c:pt>
                <c:pt idx="18">
                  <c:v>14.729279106607184</c:v>
                </c:pt>
                <c:pt idx="19">
                  <c:v>15.72271787328256</c:v>
                </c:pt>
                <c:pt idx="20">
                  <c:v>13.997255407502541</c:v>
                </c:pt>
                <c:pt idx="21">
                  <c:v>10.989273837670851</c:v>
                </c:pt>
                <c:pt idx="22">
                  <c:v>11.312580537441718</c:v>
                </c:pt>
                <c:pt idx="23">
                  <c:v>9.6772906708356743</c:v>
                </c:pt>
                <c:pt idx="24">
                  <c:v>11.383197005214223</c:v>
                </c:pt>
                <c:pt idx="25">
                  <c:v>12.0156605850907</c:v>
                </c:pt>
                <c:pt idx="26">
                  <c:v>10.30300752451191</c:v>
                </c:pt>
                <c:pt idx="27">
                  <c:v>7.9014672272245878</c:v>
                </c:pt>
                <c:pt idx="28">
                  <c:v>8.850734426429602</c:v>
                </c:pt>
                <c:pt idx="29">
                  <c:v>7.121441973439012</c:v>
                </c:pt>
                <c:pt idx="30">
                  <c:v>12.88210166783373</c:v>
                </c:pt>
                <c:pt idx="31">
                  <c:v>13.372465260777368</c:v>
                </c:pt>
                <c:pt idx="32">
                  <c:v>11.688652983592537</c:v>
                </c:pt>
                <c:pt idx="33">
                  <c:v>9.0149829124116199</c:v>
                </c:pt>
                <c:pt idx="34">
                  <c:v>10.408830730656739</c:v>
                </c:pt>
                <c:pt idx="35">
                  <c:v>8.8214624410813673</c:v>
                </c:pt>
              </c:numCache>
            </c:numRef>
          </c:xVal>
          <c:yVal>
            <c:numRef>
              <c:f>'Site Data'!$D$42:$D$77</c:f>
              <c:numCache>
                <c:formatCode>0.0</c:formatCode>
                <c:ptCount val="36"/>
                <c:pt idx="0">
                  <c:v>19.188027224084763</c:v>
                </c:pt>
                <c:pt idx="1">
                  <c:v>17.459346933771915</c:v>
                </c:pt>
                <c:pt idx="2">
                  <c:v>18.41721964231094</c:v>
                </c:pt>
                <c:pt idx="3">
                  <c:v>24.234334843723087</c:v>
                </c:pt>
                <c:pt idx="4">
                  <c:v>24.146463771656226</c:v>
                </c:pt>
                <c:pt idx="5">
                  <c:v>22.692330882676846</c:v>
                </c:pt>
                <c:pt idx="6">
                  <c:v>17.226508115845107</c:v>
                </c:pt>
                <c:pt idx="7">
                  <c:v>16.424082634119319</c:v>
                </c:pt>
                <c:pt idx="8">
                  <c:v>15.495977877276019</c:v>
                </c:pt>
                <c:pt idx="9">
                  <c:v>16.942531798552022</c:v>
                </c:pt>
                <c:pt idx="10">
                  <c:v>15.22654725430586</c:v>
                </c:pt>
                <c:pt idx="11">
                  <c:v>16.288372259156581</c:v>
                </c:pt>
                <c:pt idx="12">
                  <c:v>13.314825551138842</c:v>
                </c:pt>
                <c:pt idx="13">
                  <c:v>11.585178614300753</c:v>
                </c:pt>
                <c:pt idx="14">
                  <c:v>12.371001415539313</c:v>
                </c:pt>
                <c:pt idx="15">
                  <c:v>10.126552665522659</c:v>
                </c:pt>
                <c:pt idx="16">
                  <c:v>9.8133788809425972</c:v>
                </c:pt>
                <c:pt idx="17">
                  <c:v>8.4946889736153999</c:v>
                </c:pt>
                <c:pt idx="18">
                  <c:v>11.360830165382007</c:v>
                </c:pt>
                <c:pt idx="19">
                  <c:v>9.9419998665560669</c:v>
                </c:pt>
                <c:pt idx="20">
                  <c:v>9.7910718069238794</c:v>
                </c:pt>
                <c:pt idx="21">
                  <c:v>7.4463888580967472</c:v>
                </c:pt>
                <c:pt idx="22">
                  <c:v>5.7447799788641341</c:v>
                </c:pt>
                <c:pt idx="23">
                  <c:v>6.3155926032651601</c:v>
                </c:pt>
                <c:pt idx="24">
                  <c:v>15.839581583973134</c:v>
                </c:pt>
                <c:pt idx="25">
                  <c:v>14.227133190960251</c:v>
                </c:pt>
                <c:pt idx="26">
                  <c:v>14.485627860325215</c:v>
                </c:pt>
                <c:pt idx="27">
                  <c:v>14.557606667197277</c:v>
                </c:pt>
                <c:pt idx="28">
                  <c:v>13.108851413707761</c:v>
                </c:pt>
                <c:pt idx="29">
                  <c:v>13.011139530961673</c:v>
                </c:pt>
                <c:pt idx="30">
                  <c:v>18.626971829908673</c:v>
                </c:pt>
                <c:pt idx="31">
                  <c:v>16.965784439300556</c:v>
                </c:pt>
                <c:pt idx="32">
                  <c:v>17.37171080602441</c:v>
                </c:pt>
                <c:pt idx="33">
                  <c:v>23.826542853105575</c:v>
                </c:pt>
                <c:pt idx="34">
                  <c:v>22.798346247599937</c:v>
                </c:pt>
                <c:pt idx="35">
                  <c:v>22.105336930742968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'Site Data'!$G$42:$G$77</c15:f>
                <c15:dlblRangeCache>
                  <c:ptCount val="36"/>
                  <c:pt idx="0">
                    <c:v>f1</c:v>
                  </c:pt>
                  <c:pt idx="1">
                    <c:v>f2</c:v>
                  </c:pt>
                  <c:pt idx="2">
                    <c:v>f3</c:v>
                  </c:pt>
                  <c:pt idx="3">
                    <c:v>f4</c:v>
                  </c:pt>
                  <c:pt idx="4">
                    <c:v>f5</c:v>
                  </c:pt>
                  <c:pt idx="5">
                    <c:v>f6</c:v>
                  </c:pt>
                  <c:pt idx="6">
                    <c:v>f4</c:v>
                  </c:pt>
                  <c:pt idx="7">
                    <c:v>f5</c:v>
                  </c:pt>
                  <c:pt idx="8">
                    <c:v>f6</c:v>
                  </c:pt>
                  <c:pt idx="9">
                    <c:v>f1</c:v>
                  </c:pt>
                  <c:pt idx="10">
                    <c:v>f2</c:v>
                  </c:pt>
                  <c:pt idx="11">
                    <c:v>f3</c:v>
                  </c:pt>
                  <c:pt idx="12">
                    <c:v>f1</c:v>
                  </c:pt>
                  <c:pt idx="13">
                    <c:v>f2</c:v>
                  </c:pt>
                  <c:pt idx="14">
                    <c:v>f3</c:v>
                  </c:pt>
                  <c:pt idx="15">
                    <c:v>f4</c:v>
                  </c:pt>
                  <c:pt idx="16">
                    <c:v>f5</c:v>
                  </c:pt>
                  <c:pt idx="17">
                    <c:v>f6</c:v>
                  </c:pt>
                  <c:pt idx="18">
                    <c:v>f4</c:v>
                  </c:pt>
                  <c:pt idx="19">
                    <c:v>f5</c:v>
                  </c:pt>
                  <c:pt idx="20">
                    <c:v>f6</c:v>
                  </c:pt>
                  <c:pt idx="21">
                    <c:v>f1</c:v>
                  </c:pt>
                  <c:pt idx="22">
                    <c:v>f2</c:v>
                  </c:pt>
                  <c:pt idx="23">
                    <c:v>f3</c:v>
                  </c:pt>
                  <c:pt idx="24">
                    <c:v>f1</c:v>
                  </c:pt>
                  <c:pt idx="25">
                    <c:v>f2</c:v>
                  </c:pt>
                  <c:pt idx="26">
                    <c:v>f3</c:v>
                  </c:pt>
                  <c:pt idx="27">
                    <c:v>f4</c:v>
                  </c:pt>
                  <c:pt idx="28">
                    <c:v>f5</c:v>
                  </c:pt>
                  <c:pt idx="29">
                    <c:v>f6</c:v>
                  </c:pt>
                  <c:pt idx="30">
                    <c:v>f4</c:v>
                  </c:pt>
                  <c:pt idx="31">
                    <c:v>f5</c:v>
                  </c:pt>
                  <c:pt idx="32">
                    <c:v>f6</c:v>
                  </c:pt>
                  <c:pt idx="33">
                    <c:v>f1</c:v>
                  </c:pt>
                  <c:pt idx="34">
                    <c:v>f2</c:v>
                  </c:pt>
                  <c:pt idx="35">
                    <c:v>f3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954608"/>
        <c:axId val="203962224"/>
      </c:scatterChart>
      <c:valAx>
        <c:axId val="203954608"/>
        <c:scaling>
          <c:orientation val="minMax"/>
          <c:max val="30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crossAx val="203962224"/>
        <c:crosses val="autoZero"/>
        <c:crossBetween val="midCat"/>
      </c:valAx>
      <c:valAx>
        <c:axId val="203962224"/>
        <c:scaling>
          <c:orientation val="minMax"/>
          <c:max val="30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crossAx val="203954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[Appendix K Radio and Interference Plans (WIP4).xlsx]Premises Distribution Chart!PivotTable1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Premises Covered</a:t>
            </a:r>
            <a:r>
              <a:rPr lang="en-US" baseline="0"/>
              <a:t> per Sector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'Premises Distribution Chart'!$B$1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</c:dPt>
          <c:dPt>
            <c:idx val="3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</c:dPt>
          <c:cat>
            <c:strRef>
              <c:f>'Premises Distribution Chart'!$A$2:$A$37</c:f>
              <c:strCache>
                <c:ptCount val="35"/>
                <c:pt idx="0">
                  <c:v>AW1a</c:v>
                </c:pt>
                <c:pt idx="1">
                  <c:v>AW1b</c:v>
                </c:pt>
                <c:pt idx="2">
                  <c:v>AW1c</c:v>
                </c:pt>
                <c:pt idx="3">
                  <c:v>AW2a</c:v>
                </c:pt>
                <c:pt idx="4">
                  <c:v>AW2b</c:v>
                </c:pt>
                <c:pt idx="5">
                  <c:v>AW2c</c:v>
                </c:pt>
                <c:pt idx="6">
                  <c:v>BW1a</c:v>
                </c:pt>
                <c:pt idx="7">
                  <c:v>BW1b</c:v>
                </c:pt>
                <c:pt idx="8">
                  <c:v>BW1c</c:v>
                </c:pt>
                <c:pt idx="9">
                  <c:v>BW2a</c:v>
                </c:pt>
                <c:pt idx="10">
                  <c:v>BW2b</c:v>
                </c:pt>
                <c:pt idx="11">
                  <c:v>BW2c</c:v>
                </c:pt>
                <c:pt idx="12">
                  <c:v>CW1a</c:v>
                </c:pt>
                <c:pt idx="13">
                  <c:v>CW1b</c:v>
                </c:pt>
                <c:pt idx="14">
                  <c:v>CW1c</c:v>
                </c:pt>
                <c:pt idx="15">
                  <c:v>CW2a</c:v>
                </c:pt>
                <c:pt idx="16">
                  <c:v>CW2b</c:v>
                </c:pt>
                <c:pt idx="17">
                  <c:v>CW2c</c:v>
                </c:pt>
                <c:pt idx="18">
                  <c:v>DW1a</c:v>
                </c:pt>
                <c:pt idx="19">
                  <c:v>DW1b</c:v>
                </c:pt>
                <c:pt idx="20">
                  <c:v>DW1c</c:v>
                </c:pt>
                <c:pt idx="21">
                  <c:v>DW2a</c:v>
                </c:pt>
                <c:pt idx="22">
                  <c:v>DW2b</c:v>
                </c:pt>
                <c:pt idx="23">
                  <c:v>DW2c</c:v>
                </c:pt>
                <c:pt idx="24">
                  <c:v>EW1a</c:v>
                </c:pt>
                <c:pt idx="25">
                  <c:v>EW1b</c:v>
                </c:pt>
                <c:pt idx="26">
                  <c:v>EW1c</c:v>
                </c:pt>
                <c:pt idx="27">
                  <c:v>EW2a</c:v>
                </c:pt>
                <c:pt idx="28">
                  <c:v>EW2b</c:v>
                </c:pt>
                <c:pt idx="29">
                  <c:v>EW2c</c:v>
                </c:pt>
                <c:pt idx="30">
                  <c:v>FW1a</c:v>
                </c:pt>
                <c:pt idx="31">
                  <c:v>FW1b</c:v>
                </c:pt>
                <c:pt idx="32">
                  <c:v>FW1c</c:v>
                </c:pt>
                <c:pt idx="33">
                  <c:v>FW2a</c:v>
                </c:pt>
                <c:pt idx="34">
                  <c:v>FW2b</c:v>
                </c:pt>
              </c:strCache>
            </c:strRef>
          </c:cat>
          <c:val>
            <c:numRef>
              <c:f>'Premises Distribution Chart'!$B$2:$B$37</c:f>
              <c:numCache>
                <c:formatCode>General</c:formatCode>
                <c:ptCount val="35"/>
                <c:pt idx="0">
                  <c:v>36</c:v>
                </c:pt>
                <c:pt idx="1">
                  <c:v>52</c:v>
                </c:pt>
                <c:pt idx="2">
                  <c:v>16</c:v>
                </c:pt>
                <c:pt idx="3">
                  <c:v>32</c:v>
                </c:pt>
                <c:pt idx="4">
                  <c:v>46</c:v>
                </c:pt>
                <c:pt idx="5">
                  <c:v>76</c:v>
                </c:pt>
                <c:pt idx="6">
                  <c:v>49</c:v>
                </c:pt>
                <c:pt idx="7">
                  <c:v>58</c:v>
                </c:pt>
                <c:pt idx="8">
                  <c:v>26</c:v>
                </c:pt>
                <c:pt idx="9">
                  <c:v>58</c:v>
                </c:pt>
                <c:pt idx="10">
                  <c:v>42</c:v>
                </c:pt>
                <c:pt idx="11">
                  <c:v>14</c:v>
                </c:pt>
                <c:pt idx="12">
                  <c:v>32</c:v>
                </c:pt>
                <c:pt idx="13">
                  <c:v>53</c:v>
                </c:pt>
                <c:pt idx="14">
                  <c:v>41</c:v>
                </c:pt>
                <c:pt idx="15">
                  <c:v>15</c:v>
                </c:pt>
                <c:pt idx="16">
                  <c:v>44</c:v>
                </c:pt>
                <c:pt idx="17">
                  <c:v>52</c:v>
                </c:pt>
                <c:pt idx="18">
                  <c:v>73</c:v>
                </c:pt>
                <c:pt idx="19">
                  <c:v>33</c:v>
                </c:pt>
                <c:pt idx="20">
                  <c:v>116</c:v>
                </c:pt>
                <c:pt idx="21">
                  <c:v>43</c:v>
                </c:pt>
                <c:pt idx="22">
                  <c:v>75</c:v>
                </c:pt>
                <c:pt idx="23">
                  <c:v>45</c:v>
                </c:pt>
                <c:pt idx="24">
                  <c:v>48</c:v>
                </c:pt>
                <c:pt idx="25">
                  <c:v>34</c:v>
                </c:pt>
                <c:pt idx="26">
                  <c:v>56</c:v>
                </c:pt>
                <c:pt idx="27">
                  <c:v>19</c:v>
                </c:pt>
                <c:pt idx="28">
                  <c:v>66</c:v>
                </c:pt>
                <c:pt idx="29">
                  <c:v>63</c:v>
                </c:pt>
                <c:pt idx="30">
                  <c:v>37</c:v>
                </c:pt>
                <c:pt idx="31">
                  <c:v>52</c:v>
                </c:pt>
                <c:pt idx="32">
                  <c:v>46</c:v>
                </c:pt>
                <c:pt idx="33">
                  <c:v>30</c:v>
                </c:pt>
                <c:pt idx="34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962768"/>
        <c:axId val="203963312"/>
      </c:barChart>
      <c:catAx>
        <c:axId val="2039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963312"/>
        <c:crosses val="autoZero"/>
        <c:auto val="1"/>
        <c:lblAlgn val="ctr"/>
        <c:lblOffset val="100"/>
        <c:noMultiLvlLbl val="0"/>
      </c:catAx>
      <c:valAx>
        <c:axId val="20396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9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9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4091" cy="606777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4486" cy="606729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5876" cy="606850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5876" cy="606850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5876" cy="606850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6350</xdr:rowOff>
    </xdr:from>
    <xdr:to>
      <xdr:col>8</xdr:col>
      <xdr:colOff>88900</xdr:colOff>
      <xdr:row>21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4</xdr:row>
      <xdr:rowOff>6350</xdr:rowOff>
    </xdr:from>
    <xdr:to>
      <xdr:col>22</xdr:col>
      <xdr:colOff>88900</xdr:colOff>
      <xdr:row>21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6350</xdr:rowOff>
    </xdr:from>
    <xdr:to>
      <xdr:col>8</xdr:col>
      <xdr:colOff>88900</xdr:colOff>
      <xdr:row>21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</xdr:colOff>
      <xdr:row>0</xdr:row>
      <xdr:rowOff>0</xdr:rowOff>
    </xdr:from>
    <xdr:to>
      <xdr:col>14</xdr:col>
      <xdr:colOff>0</xdr:colOff>
      <xdr:row>25</xdr:row>
      <xdr:rowOff>6350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tthew Cunningham" refreshedDate="42424.558774999998" createdVersion="5" refreshedVersion="5" minRefreshableVersion="3" recordCount="593">
  <cacheSource type="worksheet">
    <worksheetSource ref="B5:N598" sheet="Postcode Data"/>
  </cacheSource>
  <cacheFields count="13">
    <cacheField name="Postcode" numFmtId="0">
      <sharedItems/>
    </cacheField>
    <cacheField name="Premises" numFmtId="0">
      <sharedItems containsSemiMixedTypes="0" containsString="0" containsNumber="1" containsInteger="1" minValue="1" maxValue="19"/>
    </cacheField>
    <cacheField name="Village" numFmtId="0">
      <sharedItems/>
    </cacheField>
    <cacheField name="Technology" numFmtId="0">
      <sharedItems/>
    </cacheField>
    <cacheField name="Site X" numFmtId="164">
      <sharedItems containsMixedTypes="1" containsNumber="1" minValue="7.9578812090310675" maxValue="23.684866271759098"/>
    </cacheField>
    <cacheField name="Site Y" numFmtId="164">
      <sharedItems containsMixedTypes="1" containsNumber="1" minValue="6.5022538134086805" maxValue="23.691043166018719"/>
    </cacheField>
    <cacheField name="Site" numFmtId="0">
      <sharedItems/>
    </cacheField>
    <cacheField name="Angle" numFmtId="0">
      <sharedItems containsMixedTypes="1" containsNumber="1" containsInteger="1" minValue="3" maxValue="357"/>
    </cacheField>
    <cacheField name="Radius" numFmtId="164">
      <sharedItems containsMixedTypes="1" containsNumber="1" minValue="0.21857960356856115" maxValue="4.9748340572722221"/>
    </cacheField>
    <cacheField name="PC X" numFmtId="164">
      <sharedItems containsMixedTypes="1" containsNumber="1" minValue="3.4035684193579678" maxValue="27.543304282081184"/>
    </cacheField>
    <cacheField name="PC Y" numFmtId="164">
      <sharedItems containsMixedTypes="1" containsNumber="1" minValue="2.9705412964527991" maxValue="27.500615016889149"/>
    </cacheField>
    <cacheField name="Server" numFmtId="1">
      <sharedItems count="37">
        <e v="#N/A"/>
        <s v="AW1b"/>
        <s v="AW1a"/>
        <s v="AW2a"/>
        <s v="AW2c"/>
        <s v="AW1c"/>
        <s v="AW2b"/>
        <s v="BW1b"/>
        <s v="BW2a"/>
        <s v="BW1c"/>
        <s v="BW2b"/>
        <s v="BW1a"/>
        <s v="BW2c"/>
        <s v="CW2c"/>
        <s v="CW2b"/>
        <s v="CW1b"/>
        <s v="CW1c"/>
        <s v="CW2a"/>
        <s v="CW1a"/>
        <s v="DW2b"/>
        <s v="DW1c"/>
        <s v="DW1a"/>
        <s v="DW2c"/>
        <s v="DW2a"/>
        <s v="DW1b"/>
        <s v="EW2c"/>
        <s v="EW1a"/>
        <s v="EW1c"/>
        <s v="EW1b"/>
        <s v="EW2b"/>
        <s v="EW2a"/>
        <s v="FW1a"/>
        <s v="FW1b"/>
        <s v="FW2b"/>
        <s v="FW1c"/>
        <s v="FW2a"/>
        <s v="FW2c" u="1"/>
      </sharedItems>
    </cacheField>
    <cacheField name="Attenuation" numFmtId="164">
      <sharedItems containsSemiMixedTypes="0" containsString="0" containsNumber="1" minValue="-13.618576172359546" maxValue="5.72541739778861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3">
  <r>
    <s v="ES1 0QV"/>
    <n v="17"/>
    <s v="Alphon"/>
    <s v="FTTP"/>
    <e v="#N/A"/>
    <e v="#N/A"/>
    <s v="AW1"/>
    <e v="#N/A"/>
    <e v="#N/A"/>
    <e v="#N/A"/>
    <e v="#N/A"/>
    <x v="0"/>
    <n v="-0.97298779445786199"/>
  </r>
  <r>
    <s v="ES1 0YP"/>
    <n v="12"/>
    <s v="Alphon"/>
    <s v="FTTC"/>
    <e v="#N/A"/>
    <e v="#N/A"/>
    <s v="AW2"/>
    <e v="#N/A"/>
    <e v="#N/A"/>
    <e v="#N/A"/>
    <e v="#N/A"/>
    <x v="0"/>
    <n v="-5.8198651281480407"/>
  </r>
  <r>
    <s v="ES1 1MP"/>
    <n v="12"/>
    <s v="Alphon"/>
    <s v="FTTP"/>
    <e v="#N/A"/>
    <e v="#N/A"/>
    <s v="AW2"/>
    <e v="#N/A"/>
    <e v="#N/A"/>
    <e v="#N/A"/>
    <e v="#N/A"/>
    <x v="0"/>
    <n v="-3.6387213274626271"/>
  </r>
  <r>
    <s v="ES1 2XO"/>
    <n v="7"/>
    <s v="Alphon"/>
    <s v="FWA"/>
    <n v="16.50506229614988"/>
    <n v="18.354864600055873"/>
    <s v="AW1"/>
    <n v="142"/>
    <n v="4.8031365550811085"/>
    <n v="19.462168433841715"/>
    <n v="14.569941343610415"/>
    <x v="1"/>
    <n v="-6.3066912529061279"/>
  </r>
  <r>
    <s v="ES1 3BS"/>
    <n v="7"/>
    <s v="Alphon"/>
    <s v="FWA"/>
    <n v="16.50506229614988"/>
    <n v="18.354864600055873"/>
    <s v="AW1"/>
    <n v="21"/>
    <n v="0.21857960356856115"/>
    <n v="16.583394220493169"/>
    <n v="18.558926239578998"/>
    <x v="2"/>
    <n v="-4.3447613107963043"/>
  </r>
  <r>
    <s v="ES1 4QF"/>
    <n v="1"/>
    <s v="Alphon"/>
    <s v="FTTP"/>
    <e v="#N/A"/>
    <e v="#N/A"/>
    <s v="AW1"/>
    <e v="#N/A"/>
    <e v="#N/A"/>
    <e v="#N/A"/>
    <e v="#N/A"/>
    <x v="0"/>
    <n v="-6.8884209589927998"/>
  </r>
  <r>
    <s v="ES1 5MN"/>
    <n v="14"/>
    <s v="Alphon"/>
    <s v="FTTC"/>
    <e v="#N/A"/>
    <e v="#N/A"/>
    <s v="AW1"/>
    <e v="#N/A"/>
    <e v="#N/A"/>
    <e v="#N/A"/>
    <e v="#N/A"/>
    <x v="0"/>
    <n v="-7.3683885455236267"/>
  </r>
  <r>
    <s v="ES1 6UX"/>
    <n v="5"/>
    <s v="Alphon"/>
    <s v="FTTC"/>
    <e v="#N/A"/>
    <e v="#N/A"/>
    <s v="AW2"/>
    <e v="#N/A"/>
    <e v="#N/A"/>
    <e v="#N/A"/>
    <e v="#N/A"/>
    <x v="0"/>
    <n v="-4.9452215235845918"/>
  </r>
  <r>
    <s v="ES1 7NH"/>
    <n v="11"/>
    <s v="Alphon"/>
    <s v="FTTP"/>
    <e v="#N/A"/>
    <e v="#N/A"/>
    <s v="AW2"/>
    <e v="#N/A"/>
    <e v="#N/A"/>
    <e v="#N/A"/>
    <e v="#N/A"/>
    <x v="0"/>
    <n v="-2.4770920770605702"/>
  </r>
  <r>
    <s v="ES1 7ZQ"/>
    <n v="6"/>
    <s v="Alphon"/>
    <s v="FWA"/>
    <n v="16.341717066448563"/>
    <n v="23.691043166018719"/>
    <s v="AW2"/>
    <n v="333"/>
    <n v="1.0991173993681638"/>
    <n v="15.842728209036979"/>
    <n v="24.670363939704703"/>
    <x v="3"/>
    <n v="-3.8546590969815484"/>
  </r>
  <r>
    <s v="ES1 8JB"/>
    <n v="10"/>
    <s v="Alphon"/>
    <s v="FTTC"/>
    <e v="#N/A"/>
    <e v="#N/A"/>
    <s v="AW1"/>
    <e v="#N/A"/>
    <e v="#N/A"/>
    <e v="#N/A"/>
    <e v="#N/A"/>
    <x v="0"/>
    <n v="2.6407835382200169"/>
  </r>
  <r>
    <s v="ES2 0CZ"/>
    <n v="15"/>
    <s v="Alphon"/>
    <s v="FTTC"/>
    <e v="#N/A"/>
    <e v="#N/A"/>
    <s v="AW1"/>
    <e v="#N/A"/>
    <e v="#N/A"/>
    <e v="#N/A"/>
    <e v="#N/A"/>
    <x v="0"/>
    <n v="1.1333542367916731"/>
  </r>
  <r>
    <s v="ES2 1CV"/>
    <n v="11"/>
    <s v="Alphon"/>
    <s v="FTTP"/>
    <e v="#N/A"/>
    <e v="#N/A"/>
    <s v="AW1"/>
    <e v="#N/A"/>
    <e v="#N/A"/>
    <e v="#N/A"/>
    <e v="#N/A"/>
    <x v="0"/>
    <n v="-3.6519699940982027"/>
  </r>
  <r>
    <s v="ES2 2CW"/>
    <n v="15"/>
    <s v="Alphon"/>
    <s v="FTTC"/>
    <e v="#N/A"/>
    <e v="#N/A"/>
    <s v="AW2"/>
    <e v="#N/A"/>
    <e v="#N/A"/>
    <e v="#N/A"/>
    <e v="#N/A"/>
    <x v="0"/>
    <n v="-6.1857238156758951"/>
  </r>
  <r>
    <s v="ES2 3EZ"/>
    <n v="19"/>
    <s v="Alphon"/>
    <s v="FTTP"/>
    <e v="#N/A"/>
    <e v="#N/A"/>
    <s v="AW2"/>
    <e v="#N/A"/>
    <e v="#N/A"/>
    <e v="#N/A"/>
    <e v="#N/A"/>
    <x v="0"/>
    <n v="-4.5995441943359889"/>
  </r>
  <r>
    <s v="ES2 3PH"/>
    <n v="17"/>
    <s v="Alphon"/>
    <s v="FTTC"/>
    <e v="#N/A"/>
    <e v="#N/A"/>
    <s v="AW2"/>
    <e v="#N/A"/>
    <e v="#N/A"/>
    <e v="#N/A"/>
    <e v="#N/A"/>
    <x v="0"/>
    <n v="-0.56846419874909682"/>
  </r>
  <r>
    <s v="ES2 4AN"/>
    <n v="12"/>
    <s v="Alphon"/>
    <s v="FTTC"/>
    <e v="#N/A"/>
    <e v="#N/A"/>
    <s v="AW1"/>
    <e v="#N/A"/>
    <e v="#N/A"/>
    <e v="#N/A"/>
    <e v="#N/A"/>
    <x v="0"/>
    <n v="-5.4894251281443758"/>
  </r>
  <r>
    <s v="ES2 5YB"/>
    <n v="7"/>
    <s v="Alphon"/>
    <s v="FTTC"/>
    <e v="#N/A"/>
    <e v="#N/A"/>
    <s v="AW2"/>
    <e v="#N/A"/>
    <e v="#N/A"/>
    <e v="#N/A"/>
    <e v="#N/A"/>
    <x v="0"/>
    <n v="-1.8348228708648959"/>
  </r>
  <r>
    <s v="ES2 6EQ"/>
    <n v="3"/>
    <s v="Alphon"/>
    <s v="FTTC"/>
    <e v="#N/A"/>
    <e v="#N/A"/>
    <s v="AW2"/>
    <e v="#N/A"/>
    <e v="#N/A"/>
    <e v="#N/A"/>
    <e v="#N/A"/>
    <x v="0"/>
    <n v="-6.1000181898034587"/>
  </r>
  <r>
    <s v="ES2 6RC"/>
    <n v="18"/>
    <s v="Alphon"/>
    <s v="FTTC"/>
    <e v="#N/A"/>
    <e v="#N/A"/>
    <s v="AW2"/>
    <e v="#N/A"/>
    <e v="#N/A"/>
    <e v="#N/A"/>
    <e v="#N/A"/>
    <x v="0"/>
    <n v="-1.7203783737522671"/>
  </r>
  <r>
    <s v="ES2 8BO"/>
    <n v="1"/>
    <s v="Alphon"/>
    <s v="FTTC"/>
    <e v="#N/A"/>
    <e v="#N/A"/>
    <s v="AW1"/>
    <e v="#N/A"/>
    <e v="#N/A"/>
    <e v="#N/A"/>
    <e v="#N/A"/>
    <x v="0"/>
    <n v="-0.82080423183993645"/>
  </r>
  <r>
    <s v="ES2 9SH"/>
    <n v="14"/>
    <s v="Alphon"/>
    <s v="FTTC"/>
    <e v="#N/A"/>
    <e v="#N/A"/>
    <s v="AW2"/>
    <e v="#N/A"/>
    <e v="#N/A"/>
    <e v="#N/A"/>
    <e v="#N/A"/>
    <x v="0"/>
    <n v="-1.3214721254630171"/>
  </r>
  <r>
    <s v="ES3 0CL"/>
    <n v="19"/>
    <s v="Alphon"/>
    <s v="FTTC"/>
    <e v="#N/A"/>
    <e v="#N/A"/>
    <s v="AW2"/>
    <e v="#N/A"/>
    <e v="#N/A"/>
    <e v="#N/A"/>
    <e v="#N/A"/>
    <x v="0"/>
    <n v="-3.2912787796393732"/>
  </r>
  <r>
    <s v="ES3 1OD"/>
    <n v="12"/>
    <s v="Alphon"/>
    <s v="FTTC"/>
    <e v="#N/A"/>
    <e v="#N/A"/>
    <s v="AW1"/>
    <e v="#N/A"/>
    <e v="#N/A"/>
    <e v="#N/A"/>
    <e v="#N/A"/>
    <x v="0"/>
    <n v="-2.93168976586893"/>
  </r>
  <r>
    <s v="ES3 1OS"/>
    <n v="13"/>
    <s v="Alphon"/>
    <s v="FWA"/>
    <n v="16.341717066448563"/>
    <n v="23.691043166018719"/>
    <s v="AW2"/>
    <n v="211"/>
    <n v="1.8776392975394554"/>
    <n v="15.374661337268376"/>
    <n v="22.081592157654615"/>
    <x v="4"/>
    <n v="-2.6768008259100262"/>
  </r>
  <r>
    <s v="ES3 1PX"/>
    <n v="9"/>
    <s v="Alphon"/>
    <s v="FTTC"/>
    <e v="#N/A"/>
    <e v="#N/A"/>
    <s v="AW2"/>
    <e v="#N/A"/>
    <e v="#N/A"/>
    <e v="#N/A"/>
    <e v="#N/A"/>
    <x v="0"/>
    <n v="3.4723111097159283"/>
  </r>
  <r>
    <s v="ES3 2FB"/>
    <n v="13"/>
    <s v="Alphon"/>
    <s v="FWA"/>
    <n v="16.341717066448563"/>
    <n v="23.691043166018719"/>
    <s v="AW2"/>
    <n v="144"/>
    <n v="4.5018366644191108"/>
    <n v="18.987830266023657"/>
    <n v="20.048980798603431"/>
    <x v="4"/>
    <n v="-6.3996029153249268"/>
  </r>
  <r>
    <s v="ES3 3HO"/>
    <n v="2"/>
    <s v="Alphon"/>
    <s v="FWA"/>
    <n v="16.50506229614988"/>
    <n v="18.354864600055873"/>
    <s v="AW1"/>
    <n v="225"/>
    <n v="4.0029840741918639"/>
    <n v="13.674525112307059"/>
    <n v="15.524327416213051"/>
    <x v="5"/>
    <n v="-4.231357962520411"/>
  </r>
  <r>
    <s v="ES3 3VV"/>
    <n v="8"/>
    <s v="Alphon"/>
    <s v="FTTC"/>
    <e v="#N/A"/>
    <e v="#N/A"/>
    <s v="AW2"/>
    <e v="#N/A"/>
    <e v="#N/A"/>
    <e v="#N/A"/>
    <e v="#N/A"/>
    <x v="0"/>
    <n v="-3.0482009935981949"/>
  </r>
  <r>
    <s v="ES3 4RW"/>
    <n v="13"/>
    <s v="Alphon"/>
    <s v="FTTC"/>
    <e v="#N/A"/>
    <e v="#N/A"/>
    <s v="AW1"/>
    <e v="#N/A"/>
    <e v="#N/A"/>
    <e v="#N/A"/>
    <e v="#N/A"/>
    <x v="0"/>
    <n v="-2.4474385370896492"/>
  </r>
  <r>
    <s v="ES3 6AO"/>
    <n v="8"/>
    <s v="Alphon"/>
    <s v="FTTP"/>
    <e v="#N/A"/>
    <e v="#N/A"/>
    <s v="AW1"/>
    <e v="#N/A"/>
    <e v="#N/A"/>
    <e v="#N/A"/>
    <e v="#N/A"/>
    <x v="0"/>
    <n v="-1.3659291764387231"/>
  </r>
  <r>
    <s v="ES3 6OI"/>
    <n v="16"/>
    <s v="Alphon"/>
    <s v="FTTC"/>
    <e v="#N/A"/>
    <e v="#N/A"/>
    <s v="AW1"/>
    <e v="#N/A"/>
    <e v="#N/A"/>
    <e v="#N/A"/>
    <e v="#N/A"/>
    <x v="0"/>
    <n v="-4.5736817794380977"/>
  </r>
  <r>
    <s v="ES3 7GR"/>
    <n v="10"/>
    <s v="Alphon"/>
    <s v="FTTP"/>
    <e v="#N/A"/>
    <e v="#N/A"/>
    <s v="AW2"/>
    <e v="#N/A"/>
    <e v="#N/A"/>
    <e v="#N/A"/>
    <e v="#N/A"/>
    <x v="0"/>
    <n v="-2.861325016430786"/>
  </r>
  <r>
    <s v="ES3 8PF"/>
    <n v="7"/>
    <s v="Alphon"/>
    <s v="FTTC"/>
    <e v="#N/A"/>
    <e v="#N/A"/>
    <s v="AW2"/>
    <e v="#N/A"/>
    <e v="#N/A"/>
    <e v="#N/A"/>
    <e v="#N/A"/>
    <x v="0"/>
    <n v="-0.47478810883664035"/>
  </r>
  <r>
    <s v="ES4 0KP"/>
    <n v="11"/>
    <s v="Alphon"/>
    <s v="FTTC"/>
    <e v="#N/A"/>
    <e v="#N/A"/>
    <s v="AW1"/>
    <e v="#N/A"/>
    <e v="#N/A"/>
    <e v="#N/A"/>
    <e v="#N/A"/>
    <x v="0"/>
    <n v="-1.4550414302695991"/>
  </r>
  <r>
    <s v="ES4 2HQ"/>
    <n v="19"/>
    <s v="Alphon"/>
    <s v="FTTC"/>
    <e v="#N/A"/>
    <e v="#N/A"/>
    <s v="AW2"/>
    <e v="#N/A"/>
    <e v="#N/A"/>
    <e v="#N/A"/>
    <e v="#N/A"/>
    <x v="0"/>
    <n v="-1.9162446812858525"/>
  </r>
  <r>
    <s v="ES4 2KA"/>
    <n v="6"/>
    <s v="Alphon"/>
    <s v="FTTC"/>
    <e v="#N/A"/>
    <e v="#N/A"/>
    <s v="AW2"/>
    <e v="#N/A"/>
    <e v="#N/A"/>
    <e v="#N/A"/>
    <e v="#N/A"/>
    <x v="0"/>
    <n v="-8.2061905690698378"/>
  </r>
  <r>
    <s v="ES4 3MQ"/>
    <n v="5"/>
    <s v="Alphon"/>
    <s v="FWA"/>
    <n v="16.50506229614988"/>
    <n v="18.354864600055873"/>
    <s v="AW1"/>
    <n v="63"/>
    <n v="1.7615503596780533"/>
    <n v="18.074615159309392"/>
    <n v="19.15459172816249"/>
    <x v="2"/>
    <n v="-2.6555238825833705"/>
  </r>
  <r>
    <s v="ES4 5GI"/>
    <n v="9"/>
    <s v="Alphon"/>
    <s v="FWA"/>
    <n v="16.341717066448563"/>
    <n v="23.691043166018719"/>
    <s v="AW2"/>
    <n v="208"/>
    <n v="3.7398205911334967"/>
    <n v="14.585977648990266"/>
    <n v="20.388977577353149"/>
    <x v="4"/>
    <n v="2.4872131502329076"/>
  </r>
  <r>
    <s v="ES4 5MB"/>
    <n v="11"/>
    <s v="Alphon"/>
    <s v="FWA"/>
    <n v="16.341717066448563"/>
    <n v="23.691043166018719"/>
    <s v="AW2"/>
    <n v="11"/>
    <n v="1.8812344856885856"/>
    <n v="16.700673528730512"/>
    <n v="25.53771407560982"/>
    <x v="6"/>
    <n v="-0.55778536377508292"/>
  </r>
  <r>
    <s v="ES4 6KR"/>
    <n v="12"/>
    <s v="Alphon"/>
    <s v="FTTC"/>
    <e v="#N/A"/>
    <e v="#N/A"/>
    <s v="AW1"/>
    <e v="#N/A"/>
    <e v="#N/A"/>
    <e v="#N/A"/>
    <e v="#N/A"/>
    <x v="0"/>
    <n v="-3.5841161923616327"/>
  </r>
  <r>
    <s v="ES4 7EE"/>
    <n v="5"/>
    <s v="Alphon"/>
    <s v="FTTC"/>
    <e v="#N/A"/>
    <e v="#N/A"/>
    <s v="AW2"/>
    <e v="#N/A"/>
    <e v="#N/A"/>
    <e v="#N/A"/>
    <e v="#N/A"/>
    <x v="0"/>
    <n v="-5.9907832102247482"/>
  </r>
  <r>
    <s v="ES4 7QZ"/>
    <n v="8"/>
    <s v="Alphon"/>
    <s v="FWA"/>
    <n v="16.50506229614988"/>
    <n v="18.354864600055873"/>
    <s v="AW1"/>
    <n v="150"/>
    <n v="3.2595202618057026"/>
    <n v="18.134822427052733"/>
    <n v="15.532037249182029"/>
    <x v="1"/>
    <n v="-0.34080181485798455"/>
  </r>
  <r>
    <s v="ES4 7WE"/>
    <n v="17"/>
    <s v="Alphon"/>
    <s v="FTTC"/>
    <e v="#N/A"/>
    <e v="#N/A"/>
    <s v="AW1"/>
    <e v="#N/A"/>
    <e v="#N/A"/>
    <e v="#N/A"/>
    <e v="#N/A"/>
    <x v="0"/>
    <n v="0.8606301536562504"/>
  </r>
  <r>
    <s v="ES4 8JT"/>
    <n v="10"/>
    <s v="Alphon"/>
    <s v="FTTC"/>
    <e v="#N/A"/>
    <e v="#N/A"/>
    <s v="AW2"/>
    <e v="#N/A"/>
    <e v="#N/A"/>
    <e v="#N/A"/>
    <e v="#N/A"/>
    <x v="0"/>
    <n v="0.64602518306167056"/>
  </r>
  <r>
    <s v="ES4 9VY"/>
    <n v="14"/>
    <s v="Alphon"/>
    <s v="FWA"/>
    <n v="16.50506229614988"/>
    <n v="18.354864600055873"/>
    <s v="AW1"/>
    <n v="181"/>
    <n v="3.7105233319156294"/>
    <n v="16.440304734866263"/>
    <n v="14.644906398816017"/>
    <x v="1"/>
    <n v="-4.3605260569713238"/>
  </r>
  <r>
    <s v="ES5 0CU"/>
    <n v="9"/>
    <s v="Alphon"/>
    <s v="FTTP"/>
    <e v="#N/A"/>
    <e v="#N/A"/>
    <s v="AW2"/>
    <e v="#N/A"/>
    <e v="#N/A"/>
    <e v="#N/A"/>
    <e v="#N/A"/>
    <x v="0"/>
    <n v="-0.44903401344705252"/>
  </r>
  <r>
    <s v="ES5 1PY"/>
    <n v="15"/>
    <s v="Alphon"/>
    <s v="FTTC"/>
    <e v="#N/A"/>
    <e v="#N/A"/>
    <s v="AW1"/>
    <e v="#N/A"/>
    <e v="#N/A"/>
    <e v="#N/A"/>
    <e v="#N/A"/>
    <x v="0"/>
    <n v="-7.5112231500066118"/>
  </r>
  <r>
    <s v="ES5 2CU"/>
    <n v="1"/>
    <s v="Alphon"/>
    <s v="FTTP"/>
    <e v="#N/A"/>
    <e v="#N/A"/>
    <s v="AW1"/>
    <e v="#N/A"/>
    <e v="#N/A"/>
    <e v="#N/A"/>
    <e v="#N/A"/>
    <x v="0"/>
    <n v="-2.822408276634182"/>
  </r>
  <r>
    <s v="ES5 3DD"/>
    <n v="1"/>
    <s v="Alphon"/>
    <s v="FTTC"/>
    <e v="#N/A"/>
    <e v="#N/A"/>
    <s v="AW2"/>
    <e v="#N/A"/>
    <e v="#N/A"/>
    <e v="#N/A"/>
    <e v="#N/A"/>
    <x v="0"/>
    <n v="-3.1800748508320442"/>
  </r>
  <r>
    <s v="ES5 4NB"/>
    <n v="19"/>
    <s v="Alphon"/>
    <s v="FTTC"/>
    <e v="#N/A"/>
    <e v="#N/A"/>
    <s v="AW2"/>
    <e v="#N/A"/>
    <e v="#N/A"/>
    <e v="#N/A"/>
    <e v="#N/A"/>
    <x v="0"/>
    <n v="-3.6384406680608201"/>
  </r>
  <r>
    <s v="ES5 4YV"/>
    <n v="1"/>
    <s v="Alphon"/>
    <s v="FTTP"/>
    <e v="#N/A"/>
    <e v="#N/A"/>
    <s v="AW2"/>
    <e v="#N/A"/>
    <e v="#N/A"/>
    <e v="#N/A"/>
    <e v="#N/A"/>
    <x v="0"/>
    <n v="-5.2105316654708158"/>
  </r>
  <r>
    <s v="ES5 5UY"/>
    <n v="6"/>
    <s v="Alphon"/>
    <s v="FTTC"/>
    <e v="#N/A"/>
    <e v="#N/A"/>
    <s v="AW2"/>
    <e v="#N/A"/>
    <e v="#N/A"/>
    <e v="#N/A"/>
    <e v="#N/A"/>
    <x v="0"/>
    <n v="-0.52641977672855456"/>
  </r>
  <r>
    <s v="ES5 7GK"/>
    <n v="1"/>
    <s v="Alphon"/>
    <s v="FTTC"/>
    <e v="#N/A"/>
    <e v="#N/A"/>
    <s v="AW1"/>
    <e v="#N/A"/>
    <e v="#N/A"/>
    <e v="#N/A"/>
    <e v="#N/A"/>
    <x v="0"/>
    <n v="-1.6871449834758077"/>
  </r>
  <r>
    <s v="ES5 8JV"/>
    <n v="12"/>
    <s v="Alphon"/>
    <s v="FTTP"/>
    <e v="#N/A"/>
    <e v="#N/A"/>
    <s v="AW2"/>
    <e v="#N/A"/>
    <e v="#N/A"/>
    <e v="#N/A"/>
    <e v="#N/A"/>
    <x v="0"/>
    <n v="-4.4537918091490223"/>
  </r>
  <r>
    <s v="ES5 9YY"/>
    <n v="19"/>
    <s v="Alphon"/>
    <s v="FTTC"/>
    <e v="#N/A"/>
    <e v="#N/A"/>
    <s v="AW2"/>
    <e v="#N/A"/>
    <e v="#N/A"/>
    <e v="#N/A"/>
    <e v="#N/A"/>
    <x v="0"/>
    <n v="-7.2944389218071048"/>
  </r>
  <r>
    <s v="ES6 0EV"/>
    <n v="6"/>
    <s v="Alphon"/>
    <s v="FTTC"/>
    <e v="#N/A"/>
    <e v="#N/A"/>
    <s v="AW1"/>
    <e v="#N/A"/>
    <e v="#N/A"/>
    <e v="#N/A"/>
    <e v="#N/A"/>
    <x v="0"/>
    <n v="-9.297280852852646"/>
  </r>
  <r>
    <s v="ES6 1ED"/>
    <n v="7"/>
    <s v="Alphon"/>
    <s v="FTTC"/>
    <e v="#N/A"/>
    <e v="#N/A"/>
    <s v="AW1"/>
    <e v="#N/A"/>
    <e v="#N/A"/>
    <e v="#N/A"/>
    <e v="#N/A"/>
    <x v="0"/>
    <n v="-3.9810529428695491"/>
  </r>
  <r>
    <s v="ES6 1UG"/>
    <n v="19"/>
    <s v="Alphon"/>
    <s v="FTTC"/>
    <e v="#N/A"/>
    <e v="#N/A"/>
    <s v="AW1"/>
    <e v="#N/A"/>
    <e v="#N/A"/>
    <e v="#N/A"/>
    <e v="#N/A"/>
    <x v="0"/>
    <n v="-7.6192821094991103"/>
  </r>
  <r>
    <s v="ES6 2WH"/>
    <n v="5"/>
    <s v="Alphon"/>
    <s v="FTTC"/>
    <e v="#N/A"/>
    <e v="#N/A"/>
    <s v="AW1"/>
    <e v="#N/A"/>
    <e v="#N/A"/>
    <e v="#N/A"/>
    <e v="#N/A"/>
    <x v="0"/>
    <n v="-4.418356111692046"/>
  </r>
  <r>
    <s v="ES6 2ZX"/>
    <n v="17"/>
    <s v="Alphon"/>
    <s v="FTTC"/>
    <e v="#N/A"/>
    <e v="#N/A"/>
    <s v="AW1"/>
    <e v="#N/A"/>
    <e v="#N/A"/>
    <e v="#N/A"/>
    <e v="#N/A"/>
    <x v="0"/>
    <n v="-2.624379793829517"/>
  </r>
  <r>
    <s v="ES6 3LB"/>
    <n v="18"/>
    <s v="Alphon"/>
    <s v="FWA"/>
    <n v="16.341717066448563"/>
    <n v="23.691043166018719"/>
    <s v="AW2"/>
    <n v="147"/>
    <n v="2.1488496981793892"/>
    <n v="17.51206449245732"/>
    <n v="21.888866169217259"/>
    <x v="4"/>
    <n v="-5.1950984551688286"/>
  </r>
  <r>
    <s v="ES6 4JB"/>
    <n v="14"/>
    <s v="Alphon"/>
    <s v="FTTP"/>
    <e v="#N/A"/>
    <e v="#N/A"/>
    <s v="AW2"/>
    <e v="#N/A"/>
    <e v="#N/A"/>
    <e v="#N/A"/>
    <e v="#N/A"/>
    <x v="0"/>
    <n v="-3.1028195872096673"/>
  </r>
  <r>
    <s v="ES6 5NQ"/>
    <n v="4"/>
    <s v="Alphon"/>
    <s v="FTTP"/>
    <e v="#N/A"/>
    <e v="#N/A"/>
    <s v="AW1"/>
    <e v="#N/A"/>
    <e v="#N/A"/>
    <e v="#N/A"/>
    <e v="#N/A"/>
    <x v="0"/>
    <n v="4.3279423182367847"/>
  </r>
  <r>
    <s v="ES6 6HY"/>
    <n v="19"/>
    <s v="Alphon"/>
    <s v="FTTC"/>
    <e v="#N/A"/>
    <e v="#N/A"/>
    <s v="AW2"/>
    <e v="#N/A"/>
    <e v="#N/A"/>
    <e v="#N/A"/>
    <e v="#N/A"/>
    <x v="0"/>
    <n v="-7.3288059687173357"/>
  </r>
  <r>
    <s v="ES6 7EO"/>
    <n v="2"/>
    <s v="Alphon"/>
    <s v="FWA"/>
    <n v="16.50506229614988"/>
    <n v="18.354864600055873"/>
    <s v="AW1"/>
    <n v="278"/>
    <n v="4.8104248536630489"/>
    <n v="11.741452166486521"/>
    <n v="19.024346343875528"/>
    <x v="5"/>
    <n v="3.5728898602919834"/>
  </r>
  <r>
    <s v="ES6 8PR"/>
    <n v="8"/>
    <s v="Alphon"/>
    <s v="FTTP"/>
    <e v="#N/A"/>
    <e v="#N/A"/>
    <s v="AW2"/>
    <e v="#N/A"/>
    <e v="#N/A"/>
    <e v="#N/A"/>
    <e v="#N/A"/>
    <x v="0"/>
    <n v="-1.7587296432927459"/>
  </r>
  <r>
    <s v="ES6 9YZ"/>
    <n v="2"/>
    <s v="Alphon"/>
    <s v="FWA"/>
    <n v="16.50506229614988"/>
    <n v="18.354864600055873"/>
    <s v="AW1"/>
    <n v="279"/>
    <n v="3.9953375552222079"/>
    <n v="12.558913976115022"/>
    <n v="18.979873093162201"/>
    <x v="5"/>
    <n v="-4.4358850879347074"/>
  </r>
  <r>
    <s v="ES7 0NX"/>
    <n v="13"/>
    <s v="Alphon"/>
    <s v="FWA"/>
    <n v="16.341717066448563"/>
    <n v="23.691043166018719"/>
    <s v="AW2"/>
    <n v="316"/>
    <n v="2.3072319436141093"/>
    <n v="14.73897908422664"/>
    <n v="25.350726931673051"/>
    <x v="3"/>
    <n v="-3.5360976469609908"/>
  </r>
  <r>
    <s v="ES7 1NF"/>
    <n v="13"/>
    <s v="Alphon"/>
    <s v="FWA"/>
    <n v="16.341717066448563"/>
    <n v="23.691043166018719"/>
    <s v="AW2"/>
    <n v="335"/>
    <n v="4.2033974609515017"/>
    <n v="14.565284538095971"/>
    <n v="27.500615016889149"/>
    <x v="3"/>
    <n v="-6.9184884914373397"/>
  </r>
  <r>
    <s v="ES7 1QG"/>
    <n v="3"/>
    <s v="Alphon"/>
    <s v="FTTC"/>
    <e v="#N/A"/>
    <e v="#N/A"/>
    <s v="AW2"/>
    <e v="#N/A"/>
    <e v="#N/A"/>
    <e v="#N/A"/>
    <e v="#N/A"/>
    <x v="0"/>
    <n v="-3.8976959674840801"/>
  </r>
  <r>
    <s v="ES7 2LL"/>
    <n v="19"/>
    <s v="Alphon"/>
    <s v="FWA"/>
    <n v="16.341717066448563"/>
    <n v="23.691043166018719"/>
    <s v="AW2"/>
    <n v="101"/>
    <n v="3.0262055505580703"/>
    <n v="19.312322697576569"/>
    <n v="23.113615925113809"/>
    <x v="6"/>
    <n v="8.2246770089913213E-2"/>
  </r>
  <r>
    <s v="ES7 3IG"/>
    <n v="9"/>
    <s v="Alphon"/>
    <s v="FTTC"/>
    <e v="#N/A"/>
    <e v="#N/A"/>
    <s v="AW1"/>
    <e v="#N/A"/>
    <e v="#N/A"/>
    <e v="#N/A"/>
    <e v="#N/A"/>
    <x v="0"/>
    <n v="-1.969656510855696"/>
  </r>
  <r>
    <s v="ES7 4SY"/>
    <n v="10"/>
    <s v="Alphon"/>
    <s v="FWA"/>
    <n v="16.50506229614988"/>
    <n v="18.354864600055873"/>
    <s v="AW1"/>
    <n v="63"/>
    <n v="3.2773114152372456"/>
    <n v="19.42516814892328"/>
    <n v="19.842732847261551"/>
    <x v="2"/>
    <n v="-5.0445947816228953"/>
  </r>
  <r>
    <s v="ES7 5TD"/>
    <n v="19"/>
    <s v="Alphon"/>
    <s v="FTTC"/>
    <e v="#N/A"/>
    <e v="#N/A"/>
    <s v="AW1"/>
    <e v="#N/A"/>
    <e v="#N/A"/>
    <e v="#N/A"/>
    <e v="#N/A"/>
    <x v="0"/>
    <n v="-4.506635776505826"/>
  </r>
  <r>
    <s v="ES7 5TL"/>
    <n v="14"/>
    <s v="Alphon"/>
    <s v="FTTC"/>
    <e v="#N/A"/>
    <e v="#N/A"/>
    <s v="AW1"/>
    <e v="#N/A"/>
    <e v="#N/A"/>
    <e v="#N/A"/>
    <e v="#N/A"/>
    <x v="0"/>
    <n v="-3.3552911365442202"/>
  </r>
  <r>
    <s v="ES7 6YE"/>
    <n v="6"/>
    <s v="Alphon"/>
    <s v="FWA"/>
    <n v="16.50506229614988"/>
    <n v="18.354864600055873"/>
    <s v="AW1"/>
    <n v="215"/>
    <n v="3.7619293375127145"/>
    <n v="14.347308272934885"/>
    <n v="15.273272492761599"/>
    <x v="5"/>
    <n v="-1.1700060294665331"/>
  </r>
  <r>
    <s v="ES7 7VQ"/>
    <n v="18"/>
    <s v="Alphon"/>
    <s v="FTTC"/>
    <e v="#N/A"/>
    <e v="#N/A"/>
    <s v="AW1"/>
    <e v="#N/A"/>
    <e v="#N/A"/>
    <e v="#N/A"/>
    <e v="#N/A"/>
    <x v="0"/>
    <n v="2.0938916184810275"/>
  </r>
  <r>
    <s v="ES7 7ZC"/>
    <n v="12"/>
    <s v="Alphon"/>
    <s v="FWA"/>
    <n v="16.50506229614988"/>
    <n v="18.354864600055873"/>
    <s v="AW1"/>
    <n v="120"/>
    <n v="2.0910861541271877"/>
    <n v="18.315996027125927"/>
    <n v="17.309321522992278"/>
    <x v="1"/>
    <n v="-3.4043838191462252"/>
  </r>
  <r>
    <s v="ES7 8CF"/>
    <n v="4"/>
    <s v="Alphon"/>
    <s v="FWA"/>
    <n v="16.50506229614988"/>
    <n v="18.354864600055873"/>
    <s v="AW1"/>
    <n v="237"/>
    <n v="3.4495078448854635"/>
    <n v="13.612061592747594"/>
    <n v="16.476127976140688"/>
    <x v="5"/>
    <n v="-6.7073221679066881"/>
  </r>
  <r>
    <s v="ES7 9XJ"/>
    <n v="4"/>
    <s v="Alphon"/>
    <s v="FTTP"/>
    <e v="#N/A"/>
    <e v="#N/A"/>
    <s v="AW1"/>
    <e v="#N/A"/>
    <e v="#N/A"/>
    <e v="#N/A"/>
    <e v="#N/A"/>
    <x v="0"/>
    <n v="-2.7178869671460859"/>
  </r>
  <r>
    <s v="ES7 9ZA"/>
    <n v="8"/>
    <s v="Alphon"/>
    <s v="FWA"/>
    <n v="16.341717066448563"/>
    <n v="23.691043166018719"/>
    <s v="AW2"/>
    <n v="58"/>
    <n v="4.530976651795152"/>
    <n v="20.18420318973266"/>
    <n v="26.092094979595835"/>
    <x v="6"/>
    <n v="3.9790882001729084"/>
  </r>
  <r>
    <s v="ES8 0UT"/>
    <n v="9"/>
    <s v="Alphon"/>
    <s v="FTTC"/>
    <e v="#N/A"/>
    <e v="#N/A"/>
    <s v="AW1"/>
    <e v="#N/A"/>
    <e v="#N/A"/>
    <e v="#N/A"/>
    <e v="#N/A"/>
    <x v="0"/>
    <n v="-2.49624418365691"/>
  </r>
  <r>
    <s v="ES8 2QO"/>
    <n v="14"/>
    <s v="Alphon"/>
    <s v="FWA"/>
    <n v="16.50506229614988"/>
    <n v="18.354864600055873"/>
    <s v="AW1"/>
    <n v="357"/>
    <n v="4.3436935909562315"/>
    <n v="16.277730938440836"/>
    <n v="22.69260530990892"/>
    <x v="2"/>
    <n v="-2.304038272358691"/>
  </r>
  <r>
    <s v="ES8 2VS"/>
    <n v="19"/>
    <s v="Alphon"/>
    <s v="FTTC"/>
    <e v="#N/A"/>
    <e v="#N/A"/>
    <s v="AW2"/>
    <e v="#N/A"/>
    <e v="#N/A"/>
    <e v="#N/A"/>
    <e v="#N/A"/>
    <x v="0"/>
    <n v="-3.3622165406075357"/>
  </r>
  <r>
    <s v="ES8 4IX"/>
    <n v="18"/>
    <s v="Alphon"/>
    <s v="FTTC"/>
    <e v="#N/A"/>
    <e v="#N/A"/>
    <s v="AW1"/>
    <e v="#N/A"/>
    <e v="#N/A"/>
    <e v="#N/A"/>
    <e v="#N/A"/>
    <x v="0"/>
    <n v="7.9793416275365736E-2"/>
  </r>
  <r>
    <s v="ES8 5QU"/>
    <n v="13"/>
    <s v="Alphon"/>
    <s v="FTTP"/>
    <e v="#N/A"/>
    <e v="#N/A"/>
    <s v="AW2"/>
    <e v="#N/A"/>
    <e v="#N/A"/>
    <e v="#N/A"/>
    <e v="#N/A"/>
    <x v="0"/>
    <n v="-0.7160618790977975"/>
  </r>
  <r>
    <s v="ES8 7MU"/>
    <n v="8"/>
    <s v="Alphon"/>
    <s v="FTTC"/>
    <e v="#N/A"/>
    <e v="#N/A"/>
    <s v="AW2"/>
    <e v="#N/A"/>
    <e v="#N/A"/>
    <e v="#N/A"/>
    <e v="#N/A"/>
    <x v="0"/>
    <n v="-1.3607005860674404"/>
  </r>
  <r>
    <s v="ES8 8HR"/>
    <n v="11"/>
    <s v="Alphon"/>
    <s v="FWA"/>
    <n v="16.50506229614988"/>
    <n v="18.354864600055873"/>
    <s v="AW1"/>
    <n v="145"/>
    <n v="4.8052912484544983"/>
    <n v="19.261264126067282"/>
    <n v="14.418600450480369"/>
    <x v="1"/>
    <n v="-5.4871778220091016"/>
  </r>
  <r>
    <s v="ES8 9PO"/>
    <n v="19"/>
    <s v="Alphon"/>
    <s v="FTTC"/>
    <e v="#N/A"/>
    <e v="#N/A"/>
    <s v="AW2"/>
    <e v="#N/A"/>
    <e v="#N/A"/>
    <e v="#N/A"/>
    <e v="#N/A"/>
    <x v="0"/>
    <n v="-8.0608335833315792"/>
  </r>
  <r>
    <s v="ES9 0HP"/>
    <n v="9"/>
    <s v="Alphon"/>
    <s v="FTTC"/>
    <e v="#N/A"/>
    <e v="#N/A"/>
    <s v="AW2"/>
    <e v="#N/A"/>
    <e v="#N/A"/>
    <e v="#N/A"/>
    <e v="#N/A"/>
    <x v="0"/>
    <n v="-2.5509859481923858"/>
  </r>
  <r>
    <s v="ES9 2EC"/>
    <n v="14"/>
    <s v="Alphon"/>
    <s v="FTTC"/>
    <e v="#N/A"/>
    <e v="#N/A"/>
    <s v="AW2"/>
    <e v="#N/A"/>
    <e v="#N/A"/>
    <e v="#N/A"/>
    <e v="#N/A"/>
    <x v="0"/>
    <n v="-1.1764540727672748"/>
  </r>
  <r>
    <s v="ES9 3GC"/>
    <n v="6"/>
    <s v="Alphon"/>
    <s v="FTTC"/>
    <e v="#N/A"/>
    <e v="#N/A"/>
    <s v="AW2"/>
    <e v="#N/A"/>
    <e v="#N/A"/>
    <e v="#N/A"/>
    <e v="#N/A"/>
    <x v="0"/>
    <n v="-7.4252777216514998"/>
  </r>
  <r>
    <s v="ES9 4VD"/>
    <n v="9"/>
    <s v="Alphon"/>
    <s v="FWA"/>
    <n v="16.341717066448563"/>
    <n v="23.691043166018719"/>
    <s v="AW2"/>
    <n v="218"/>
    <n v="1.8965649747353861"/>
    <n v="15.174075076052006"/>
    <n v="22.196529571013375"/>
    <x v="4"/>
    <n v="-1.6174384957944918"/>
  </r>
  <r>
    <s v="ES9 6HA"/>
    <n v="16"/>
    <s v="Alphon"/>
    <s v="FTTC"/>
    <e v="#N/A"/>
    <e v="#N/A"/>
    <s v="AW2"/>
    <e v="#N/A"/>
    <e v="#N/A"/>
    <e v="#N/A"/>
    <e v="#N/A"/>
    <x v="0"/>
    <n v="-2.5720228485889574"/>
  </r>
  <r>
    <s v="ES9 8AU"/>
    <n v="7"/>
    <s v="Alphon"/>
    <s v="FTTC"/>
    <e v="#N/A"/>
    <e v="#N/A"/>
    <s v="AW1"/>
    <e v="#N/A"/>
    <e v="#N/A"/>
    <e v="#N/A"/>
    <e v="#N/A"/>
    <x v="0"/>
    <n v="-2.5639597459164993"/>
  </r>
  <r>
    <s v="ES9 9LW"/>
    <n v="14"/>
    <s v="Alphon"/>
    <s v="FWA"/>
    <n v="16.341717066448563"/>
    <n v="23.691043166018719"/>
    <s v="AW2"/>
    <n v="158"/>
    <n v="3.1772096983098046"/>
    <n v="17.531920768100399"/>
    <n v="20.745185631172856"/>
    <x v="4"/>
    <n v="-2.1475503712390225"/>
  </r>
  <r>
    <s v="ES10 0YL"/>
    <n v="2"/>
    <s v="Alphon"/>
    <s v="FTTC"/>
    <e v="#N/A"/>
    <e v="#N/A"/>
    <s v="AW2"/>
    <e v="#N/A"/>
    <e v="#N/A"/>
    <e v="#N/A"/>
    <e v="#N/A"/>
    <x v="0"/>
    <n v="-4.3115025354643102"/>
  </r>
  <r>
    <s v="ES10 1HQ"/>
    <n v="8"/>
    <s v="Alphon"/>
    <s v="FWA"/>
    <n v="16.341717066448563"/>
    <n v="23.691043166018719"/>
    <s v="AW2"/>
    <n v="54"/>
    <n v="2.9747790760822284"/>
    <n v="18.748363893510092"/>
    <n v="25.439574435768083"/>
    <x v="6"/>
    <n v="-1.3410309547162362"/>
  </r>
  <r>
    <s v="ES10 2WQ"/>
    <n v="19"/>
    <s v="Alphon"/>
    <s v="FTTC"/>
    <e v="#N/A"/>
    <e v="#N/A"/>
    <s v="AW1"/>
    <e v="#N/A"/>
    <e v="#N/A"/>
    <e v="#N/A"/>
    <e v="#N/A"/>
    <x v="0"/>
    <n v="-1.9745197286632079"/>
  </r>
  <r>
    <s v="ES10 3RQ"/>
    <n v="2"/>
    <s v="Alphon"/>
    <s v="FTTC"/>
    <e v="#N/A"/>
    <e v="#N/A"/>
    <s v="AW2"/>
    <e v="#N/A"/>
    <e v="#N/A"/>
    <e v="#N/A"/>
    <e v="#N/A"/>
    <x v="0"/>
    <n v="1.4079599231720721"/>
  </r>
  <r>
    <s v="ES10 3UT"/>
    <n v="12"/>
    <s v="Alphon"/>
    <s v="FTTC"/>
    <e v="#N/A"/>
    <e v="#N/A"/>
    <s v="AW2"/>
    <e v="#N/A"/>
    <e v="#N/A"/>
    <e v="#N/A"/>
    <e v="#N/A"/>
    <x v="0"/>
    <n v="-3.1768915207326525"/>
  </r>
  <r>
    <s v="ES10 4TX"/>
    <n v="7"/>
    <s v="Alphon"/>
    <s v="FTTP"/>
    <e v="#N/A"/>
    <e v="#N/A"/>
    <s v="AW1"/>
    <e v="#N/A"/>
    <e v="#N/A"/>
    <e v="#N/A"/>
    <e v="#N/A"/>
    <x v="0"/>
    <n v="-3.1637314538540888"/>
  </r>
  <r>
    <s v="ES10 4YG"/>
    <n v="1"/>
    <s v="Alphon"/>
    <s v="FTTC"/>
    <e v="#N/A"/>
    <e v="#N/A"/>
    <s v="AW1"/>
    <e v="#N/A"/>
    <e v="#N/A"/>
    <e v="#N/A"/>
    <e v="#N/A"/>
    <x v="0"/>
    <n v="-1.3709147437211429"/>
  </r>
  <r>
    <s v="ES10 6IB"/>
    <n v="10"/>
    <s v="Alphon"/>
    <s v="FTTP"/>
    <e v="#N/A"/>
    <e v="#N/A"/>
    <s v="AW1"/>
    <e v="#N/A"/>
    <e v="#N/A"/>
    <e v="#N/A"/>
    <e v="#N/A"/>
    <x v="0"/>
    <n v="-5.2877258991278664"/>
  </r>
  <r>
    <s v="ES10 7TV"/>
    <n v="17"/>
    <s v="Alphon"/>
    <s v="FTTC"/>
    <e v="#N/A"/>
    <e v="#N/A"/>
    <s v="AW1"/>
    <e v="#N/A"/>
    <e v="#N/A"/>
    <e v="#N/A"/>
    <e v="#N/A"/>
    <x v="0"/>
    <n v="-7.3018197193221823"/>
  </r>
  <r>
    <s v="ES10 7VK"/>
    <n v="15"/>
    <s v="Alphon"/>
    <s v="FTTC"/>
    <e v="#N/A"/>
    <e v="#N/A"/>
    <s v="AW2"/>
    <e v="#N/A"/>
    <e v="#N/A"/>
    <e v="#N/A"/>
    <e v="#N/A"/>
    <x v="0"/>
    <n v="0.49110526136972688"/>
  </r>
  <r>
    <s v="ES10 7ZR"/>
    <n v="10"/>
    <s v="Alphon"/>
    <s v="FTTC"/>
    <e v="#N/A"/>
    <e v="#N/A"/>
    <s v="AW2"/>
    <e v="#N/A"/>
    <e v="#N/A"/>
    <e v="#N/A"/>
    <e v="#N/A"/>
    <x v="0"/>
    <n v="-6.437020085614944"/>
  </r>
  <r>
    <s v="ES10 9BF"/>
    <n v="17"/>
    <s v="Alphon"/>
    <s v="FTTC"/>
    <e v="#N/A"/>
    <e v="#N/A"/>
    <s v="AW2"/>
    <e v="#N/A"/>
    <e v="#N/A"/>
    <e v="#N/A"/>
    <e v="#N/A"/>
    <x v="0"/>
    <n v="3.367756702251433"/>
  </r>
  <r>
    <s v="ES11 0MF"/>
    <n v="11"/>
    <s v="Beaton"/>
    <s v="FWA"/>
    <n v="19.147762778757098"/>
    <n v="16.382189542413482"/>
    <s v="BW1"/>
    <n v="116"/>
    <n v="3.2456402946956384"/>
    <n v="22.064924952058213"/>
    <n v="14.959394484362916"/>
    <x v="7"/>
    <n v="-3.9789152227902109"/>
  </r>
  <r>
    <s v="ES11 2ID"/>
    <n v="12"/>
    <s v="Beaton"/>
    <s v="FTTC"/>
    <e v="#N/A"/>
    <e v="#N/A"/>
    <s v="BW1"/>
    <e v="#N/A"/>
    <e v="#N/A"/>
    <e v="#N/A"/>
    <e v="#N/A"/>
    <x v="0"/>
    <n v="0.4640149479430784"/>
  </r>
  <r>
    <s v="ES11 2OW"/>
    <n v="4"/>
    <s v="Beaton"/>
    <s v="FWA"/>
    <n v="19.147762778757098"/>
    <n v="16.382189542413482"/>
    <s v="BW1"/>
    <n v="65"/>
    <n v="3.8439630749718834"/>
    <n v="22.631576446685461"/>
    <n v="18.006718535353532"/>
    <x v="7"/>
    <n v="1.942499904415846"/>
  </r>
  <r>
    <s v="ES11 2PI"/>
    <n v="15"/>
    <s v="Beaton"/>
    <s v="FWA"/>
    <n v="23.684866271759098"/>
    <n v="16.152483770671488"/>
    <s v="BW2"/>
    <n v="74"/>
    <n v="4.0139308854450277"/>
    <n v="27.543304282081184"/>
    <n v="17.258873066367741"/>
    <x v="8"/>
    <n v="-8.7311419810860187"/>
  </r>
  <r>
    <s v="ES11 3LQ"/>
    <n v="4"/>
    <s v="Beaton"/>
    <s v="FTTP"/>
    <e v="#N/A"/>
    <e v="#N/A"/>
    <s v="BW2"/>
    <e v="#N/A"/>
    <e v="#N/A"/>
    <e v="#N/A"/>
    <e v="#N/A"/>
    <x v="0"/>
    <n v="0.23198245719747845"/>
  </r>
  <r>
    <s v="ES11 4MX"/>
    <n v="6"/>
    <s v="Beaton"/>
    <s v="FTTC"/>
    <e v="#N/A"/>
    <e v="#N/A"/>
    <s v="BW1"/>
    <e v="#N/A"/>
    <e v="#N/A"/>
    <e v="#N/A"/>
    <e v="#N/A"/>
    <x v="0"/>
    <n v="-5.2806814669187441"/>
  </r>
  <r>
    <s v="ES11 5OD"/>
    <n v="16"/>
    <s v="Beaton"/>
    <s v="FWA"/>
    <n v="19.147762778757098"/>
    <n v="16.382189542413482"/>
    <s v="BW1"/>
    <n v="242"/>
    <n v="2.5575289865247539"/>
    <n v="16.889598716438137"/>
    <n v="15.181502412239491"/>
    <x v="9"/>
    <n v="0.34846376106763977"/>
  </r>
  <r>
    <s v="ES11 5VI"/>
    <n v="1"/>
    <s v="Beaton"/>
    <s v="FTTC"/>
    <e v="#N/A"/>
    <e v="#N/A"/>
    <s v="BW1"/>
    <e v="#N/A"/>
    <e v="#N/A"/>
    <e v="#N/A"/>
    <e v="#N/A"/>
    <x v="0"/>
    <n v="0.32302253931419767"/>
  </r>
  <r>
    <s v="ES11 6DH"/>
    <n v="7"/>
    <s v="Beaton"/>
    <s v="FTTC"/>
    <e v="#N/A"/>
    <e v="#N/A"/>
    <s v="BW1"/>
    <e v="#N/A"/>
    <e v="#N/A"/>
    <e v="#N/A"/>
    <e v="#N/A"/>
    <x v="0"/>
    <n v="-4.1946374032022726"/>
  </r>
  <r>
    <s v="ES11 7PM"/>
    <n v="7"/>
    <s v="Beaton"/>
    <s v="FTTC"/>
    <e v="#N/A"/>
    <e v="#N/A"/>
    <s v="BW2"/>
    <e v="#N/A"/>
    <e v="#N/A"/>
    <e v="#N/A"/>
    <e v="#N/A"/>
    <x v="0"/>
    <n v="-4.2639969544142726"/>
  </r>
  <r>
    <s v="ES11 7WC"/>
    <n v="12"/>
    <s v="Beaton"/>
    <s v="FTTC"/>
    <e v="#N/A"/>
    <e v="#N/A"/>
    <s v="BW2"/>
    <e v="#N/A"/>
    <e v="#N/A"/>
    <e v="#N/A"/>
    <e v="#N/A"/>
    <x v="0"/>
    <n v="-4.6303969681644359"/>
  </r>
  <r>
    <s v="ES11 8GV"/>
    <n v="15"/>
    <s v="Beaton"/>
    <s v="FWA"/>
    <n v="23.684866271759098"/>
    <n v="16.152483770671488"/>
    <s v="BW2"/>
    <n v="104"/>
    <n v="0.45160042026733122"/>
    <n v="24.123052229528934"/>
    <n v="16.043231740946808"/>
    <x v="10"/>
    <n v="-4.469439218441706"/>
  </r>
  <r>
    <s v="ES11 8GX"/>
    <n v="5"/>
    <s v="Beaton"/>
    <s v="FTTC"/>
    <e v="#N/A"/>
    <e v="#N/A"/>
    <s v="BW2"/>
    <e v="#N/A"/>
    <e v="#N/A"/>
    <e v="#N/A"/>
    <e v="#N/A"/>
    <x v="0"/>
    <n v="-5.4760383898645726"/>
  </r>
  <r>
    <s v="ES11 8IW"/>
    <n v="9"/>
    <s v="Beaton"/>
    <s v="FWA"/>
    <n v="19.147762778757098"/>
    <n v="16.382189542413482"/>
    <s v="BW1"/>
    <n v="189"/>
    <n v="4.3498844937069281"/>
    <n v="18.467290924997261"/>
    <n v="12.085859345043565"/>
    <x v="9"/>
    <n v="-1.4500823642057288"/>
  </r>
  <r>
    <s v="ES11 9VW"/>
    <n v="5"/>
    <s v="Beaton"/>
    <s v="FTTC"/>
    <e v="#N/A"/>
    <e v="#N/A"/>
    <s v="BW2"/>
    <e v="#N/A"/>
    <e v="#N/A"/>
    <e v="#N/A"/>
    <e v="#N/A"/>
    <x v="0"/>
    <n v="-2.1101464172104683"/>
  </r>
  <r>
    <s v="ES12 1KN"/>
    <n v="12"/>
    <s v="Beaton"/>
    <s v="FTTC"/>
    <e v="#N/A"/>
    <e v="#N/A"/>
    <s v="BW2"/>
    <e v="#N/A"/>
    <e v="#N/A"/>
    <e v="#N/A"/>
    <e v="#N/A"/>
    <x v="0"/>
    <n v="-0.16198293912678086"/>
  </r>
  <r>
    <s v="ES12 3BP"/>
    <n v="11"/>
    <s v="Beaton"/>
    <s v="FTTC"/>
    <e v="#N/A"/>
    <e v="#N/A"/>
    <s v="BW2"/>
    <e v="#N/A"/>
    <e v="#N/A"/>
    <e v="#N/A"/>
    <e v="#N/A"/>
    <x v="0"/>
    <n v="-1.6597743593742007"/>
  </r>
  <r>
    <s v="ES12 3LP"/>
    <n v="4"/>
    <s v="Beaton"/>
    <s v="FTTC"/>
    <e v="#N/A"/>
    <e v="#N/A"/>
    <s v="BW2"/>
    <e v="#N/A"/>
    <e v="#N/A"/>
    <e v="#N/A"/>
    <e v="#N/A"/>
    <x v="0"/>
    <n v="-5.6472083050513575"/>
  </r>
  <r>
    <s v="ES12 4JP"/>
    <n v="10"/>
    <s v="Beaton"/>
    <s v="FWA"/>
    <n v="19.147762778757098"/>
    <n v="16.382189542413482"/>
    <s v="BW1"/>
    <n v="16"/>
    <n v="3.6876184108770782"/>
    <n v="20.16420816679334"/>
    <n v="19.92695587002655"/>
    <x v="11"/>
    <n v="-5.3147678974144235"/>
  </r>
  <r>
    <s v="ES12 4XA"/>
    <n v="14"/>
    <s v="Beaton"/>
    <s v="FTTC"/>
    <e v="#N/A"/>
    <e v="#N/A"/>
    <s v="BW1"/>
    <e v="#N/A"/>
    <e v="#N/A"/>
    <e v="#N/A"/>
    <e v="#N/A"/>
    <x v="0"/>
    <n v="-5.4482124461399932"/>
  </r>
  <r>
    <s v="ES12 6FY"/>
    <n v="8"/>
    <s v="Beaton"/>
    <s v="FWA"/>
    <n v="23.684866271759098"/>
    <n v="16.152483770671488"/>
    <s v="BW2"/>
    <n v="156"/>
    <n v="4.3063195974941246"/>
    <n v="25.436404248855389"/>
    <n v="12.218465063223418"/>
    <x v="10"/>
    <n v="-1.2568328046649881"/>
  </r>
  <r>
    <s v="ES12 7LY"/>
    <n v="3"/>
    <s v="Beaton"/>
    <s v="FTTP"/>
    <e v="#N/A"/>
    <e v="#N/A"/>
    <s v="BW2"/>
    <e v="#N/A"/>
    <e v="#N/A"/>
    <e v="#N/A"/>
    <e v="#N/A"/>
    <x v="0"/>
    <n v="-6.1682542514763457"/>
  </r>
  <r>
    <s v="ES12 8TQ"/>
    <n v="17"/>
    <s v="Beaton"/>
    <s v="FTTC"/>
    <e v="#N/A"/>
    <e v="#N/A"/>
    <s v="BW2"/>
    <e v="#N/A"/>
    <e v="#N/A"/>
    <e v="#N/A"/>
    <e v="#N/A"/>
    <x v="0"/>
    <n v="-2.8493969726151915"/>
  </r>
  <r>
    <s v="ES13 0HW"/>
    <n v="2"/>
    <s v="Beaton"/>
    <s v="FTTP"/>
    <e v="#N/A"/>
    <e v="#N/A"/>
    <s v="BW1"/>
    <e v="#N/A"/>
    <e v="#N/A"/>
    <e v="#N/A"/>
    <e v="#N/A"/>
    <x v="0"/>
    <n v="-1.7340217021226354"/>
  </r>
  <r>
    <s v="ES13 1JH"/>
    <n v="5"/>
    <s v="Beaton"/>
    <s v="FTTC"/>
    <e v="#N/A"/>
    <e v="#N/A"/>
    <s v="BW1"/>
    <e v="#N/A"/>
    <e v="#N/A"/>
    <e v="#N/A"/>
    <e v="#N/A"/>
    <x v="0"/>
    <n v="-0.58773707622880833"/>
  </r>
  <r>
    <s v="ES13 1RX"/>
    <n v="14"/>
    <s v="Beaton"/>
    <s v="FWA"/>
    <n v="19.147762778757098"/>
    <n v="16.382189542413482"/>
    <s v="BW1"/>
    <n v="268"/>
    <n v="2.1187286681268711"/>
    <n v="17.030324782888716"/>
    <n v="16.308246978246693"/>
    <x v="11"/>
    <n v="-0.52750508684425279"/>
  </r>
  <r>
    <s v="ES13 2AR"/>
    <n v="16"/>
    <s v="Beaton"/>
    <s v="FTTP"/>
    <e v="#N/A"/>
    <e v="#N/A"/>
    <s v="BW1"/>
    <e v="#N/A"/>
    <e v="#N/A"/>
    <e v="#N/A"/>
    <e v="#N/A"/>
    <x v="0"/>
    <n v="-1.0077313154073888"/>
  </r>
  <r>
    <s v="ES13 2GJ"/>
    <n v="7"/>
    <s v="Beaton"/>
    <s v="FTTC"/>
    <e v="#N/A"/>
    <e v="#N/A"/>
    <s v="BW2"/>
    <e v="#N/A"/>
    <e v="#N/A"/>
    <e v="#N/A"/>
    <e v="#N/A"/>
    <x v="0"/>
    <n v="-6.9144051929344013"/>
  </r>
  <r>
    <s v="ES13 3UF"/>
    <n v="14"/>
    <s v="Beaton"/>
    <s v="FWA"/>
    <n v="19.147762778757098"/>
    <n v="16.382189542413482"/>
    <s v="BW1"/>
    <n v="80"/>
    <n v="4.0714744922116886"/>
    <n v="23.157382424878612"/>
    <n v="17.089193668403432"/>
    <x v="7"/>
    <n v="-4.4970978702817197"/>
  </r>
  <r>
    <s v="ES13 5KI"/>
    <n v="9"/>
    <s v="Beaton"/>
    <s v="FWA"/>
    <n v="23.684866271759098"/>
    <n v="16.152483770671488"/>
    <s v="BW2"/>
    <n v="198"/>
    <n v="4.0262194830003644"/>
    <n v="22.440696028428473"/>
    <n v="12.323321495329488"/>
    <x v="10"/>
    <n v="-1.8917494906663288"/>
  </r>
  <r>
    <s v="ES13 7DE"/>
    <n v="15"/>
    <s v="Beaton"/>
    <s v="FWA"/>
    <n v="19.147762778757098"/>
    <n v="16.382189542413482"/>
    <s v="BW1"/>
    <n v="293"/>
    <n v="0.69878992730933898"/>
    <n v="18.504523259125172"/>
    <n v="16.655228519287999"/>
    <x v="11"/>
    <n v="-1.5879013115336957"/>
  </r>
  <r>
    <s v="ES13 8QC"/>
    <n v="7"/>
    <s v="Beaton"/>
    <s v="FTTC"/>
    <e v="#N/A"/>
    <e v="#N/A"/>
    <s v="BW2"/>
    <e v="#N/A"/>
    <e v="#N/A"/>
    <e v="#N/A"/>
    <e v="#N/A"/>
    <x v="0"/>
    <n v="-1.0146343033882199"/>
  </r>
  <r>
    <s v="ES13 8XD"/>
    <n v="1"/>
    <s v="Beaton"/>
    <s v="FWA"/>
    <n v="19.147762778757098"/>
    <n v="16.382189542413482"/>
    <s v="BW1"/>
    <n v="257"/>
    <n v="2.7828581215231325"/>
    <n v="16.436229130600484"/>
    <n v="15.756182673887464"/>
    <x v="9"/>
    <n v="-2.204023301642696"/>
  </r>
  <r>
    <s v="ES13 9QU"/>
    <n v="2"/>
    <s v="Beaton"/>
    <s v="FTTC"/>
    <e v="#N/A"/>
    <e v="#N/A"/>
    <s v="BW1"/>
    <e v="#N/A"/>
    <e v="#N/A"/>
    <e v="#N/A"/>
    <e v="#N/A"/>
    <x v="0"/>
    <n v="-3.5781726112600793"/>
  </r>
  <r>
    <s v="ES13 9SK"/>
    <n v="6"/>
    <s v="Beaton"/>
    <s v="FTTC"/>
    <e v="#N/A"/>
    <e v="#N/A"/>
    <s v="BW2"/>
    <e v="#N/A"/>
    <e v="#N/A"/>
    <e v="#N/A"/>
    <e v="#N/A"/>
    <x v="0"/>
    <n v="-1.7962658986067483"/>
  </r>
  <r>
    <s v="ES14 0PJ"/>
    <n v="2"/>
    <s v="Beaton"/>
    <s v="FTTC"/>
    <e v="#N/A"/>
    <e v="#N/A"/>
    <s v="BW2"/>
    <e v="#N/A"/>
    <e v="#N/A"/>
    <e v="#N/A"/>
    <e v="#N/A"/>
    <x v="0"/>
    <n v="-3.4310860237093559"/>
  </r>
  <r>
    <s v="ES14 0QM"/>
    <n v="7"/>
    <s v="Beaton"/>
    <s v="FWA"/>
    <n v="19.147762778757098"/>
    <n v="16.382189542413482"/>
    <s v="BW1"/>
    <n v="123"/>
    <n v="3.7785687311198171"/>
    <n v="22.316737162506175"/>
    <n v="14.324233514958429"/>
    <x v="7"/>
    <n v="-6.8614019622686877"/>
  </r>
  <r>
    <s v="ES14 1SZ"/>
    <n v="17"/>
    <s v="Beaton"/>
    <s v="FTTC"/>
    <e v="#N/A"/>
    <e v="#N/A"/>
    <s v="BW2"/>
    <e v="#N/A"/>
    <e v="#N/A"/>
    <e v="#N/A"/>
    <e v="#N/A"/>
    <x v="0"/>
    <n v="-4.991123303931488"/>
  </r>
  <r>
    <s v="ES14 2DM"/>
    <n v="6"/>
    <s v="Beaton"/>
    <s v="FWA"/>
    <n v="19.147762778757098"/>
    <n v="16.382189542413482"/>
    <s v="BW1"/>
    <n v="57"/>
    <n v="1.9409902163150132"/>
    <n v="20.775614145850522"/>
    <n v="17.4393285808009"/>
    <x v="7"/>
    <n v="-0.90783428744546013"/>
  </r>
  <r>
    <s v="ES14 3KG"/>
    <n v="14"/>
    <s v="Beaton"/>
    <s v="FTTC"/>
    <e v="#N/A"/>
    <e v="#N/A"/>
    <s v="BW1"/>
    <e v="#N/A"/>
    <e v="#N/A"/>
    <e v="#N/A"/>
    <e v="#N/A"/>
    <x v="0"/>
    <n v="-4.8611878100424146"/>
  </r>
  <r>
    <s v="ES14 4IQ"/>
    <n v="7"/>
    <s v="Beaton"/>
    <s v="FTTP"/>
    <e v="#N/A"/>
    <e v="#N/A"/>
    <s v="BW2"/>
    <e v="#N/A"/>
    <e v="#N/A"/>
    <e v="#N/A"/>
    <e v="#N/A"/>
    <x v="0"/>
    <n v="-6.5109137891432827"/>
  </r>
  <r>
    <s v="ES14 6EW"/>
    <n v="16"/>
    <s v="Beaton"/>
    <s v="FTTC"/>
    <e v="#N/A"/>
    <e v="#N/A"/>
    <s v="BW1"/>
    <e v="#N/A"/>
    <e v="#N/A"/>
    <e v="#N/A"/>
    <e v="#N/A"/>
    <x v="0"/>
    <n v="-1.8114202455942747"/>
  </r>
  <r>
    <s v="ES14 7OP"/>
    <n v="15"/>
    <s v="Beaton"/>
    <s v="FTTC"/>
    <e v="#N/A"/>
    <e v="#N/A"/>
    <s v="BW2"/>
    <e v="#N/A"/>
    <e v="#N/A"/>
    <e v="#N/A"/>
    <e v="#N/A"/>
    <x v="0"/>
    <n v="-0.87291085653250855"/>
  </r>
  <r>
    <s v="ES14 8RN"/>
    <n v="15"/>
    <s v="Beaton"/>
    <s v="FTTC"/>
    <e v="#N/A"/>
    <e v="#N/A"/>
    <s v="BW2"/>
    <e v="#N/A"/>
    <e v="#N/A"/>
    <e v="#N/A"/>
    <e v="#N/A"/>
    <x v="0"/>
    <n v="-1.9144986589365258"/>
  </r>
  <r>
    <s v="ES14 9WF"/>
    <n v="5"/>
    <s v="Beaton"/>
    <s v="FTTC"/>
    <e v="#N/A"/>
    <e v="#N/A"/>
    <s v="BW2"/>
    <e v="#N/A"/>
    <e v="#N/A"/>
    <e v="#N/A"/>
    <e v="#N/A"/>
    <x v="0"/>
    <n v="-0.13608939820464272"/>
  </r>
  <r>
    <s v="ES15 1FL"/>
    <n v="19"/>
    <s v="Beaton"/>
    <s v="FTTC"/>
    <e v="#N/A"/>
    <e v="#N/A"/>
    <s v="BW1"/>
    <e v="#N/A"/>
    <e v="#N/A"/>
    <e v="#N/A"/>
    <e v="#N/A"/>
    <x v="0"/>
    <n v="-0.81022944088758475"/>
  </r>
  <r>
    <s v="ES15 2IZ"/>
    <n v="1"/>
    <s v="Beaton"/>
    <s v="FTTC"/>
    <e v="#N/A"/>
    <e v="#N/A"/>
    <s v="BW1"/>
    <e v="#N/A"/>
    <e v="#N/A"/>
    <e v="#N/A"/>
    <e v="#N/A"/>
    <x v="0"/>
    <n v="-4.2722293198518422"/>
  </r>
  <r>
    <s v="ES15 2SY"/>
    <n v="10"/>
    <s v="Beaton"/>
    <s v="FWA"/>
    <n v="19.147762778757098"/>
    <n v="16.382189542413482"/>
    <s v="BW1"/>
    <n v="303"/>
    <n v="0.98313456164706114"/>
    <n v="18.323236757573781"/>
    <n v="16.917643001358858"/>
    <x v="11"/>
    <n v="-4.4039041032434705"/>
  </r>
  <r>
    <s v="ES15 4FK"/>
    <n v="7"/>
    <s v="Beaton"/>
    <s v="FWA"/>
    <n v="23.684866271759098"/>
    <n v="16.152483770671488"/>
    <s v="BW2"/>
    <n v="181"/>
    <n v="4.0619211155207964"/>
    <n v="23.613975973534846"/>
    <n v="12.091181305410942"/>
    <x v="10"/>
    <n v="-3.2092107114327146"/>
  </r>
  <r>
    <s v="ES15 5EQ"/>
    <n v="13"/>
    <s v="Beaton"/>
    <s v="FTTC"/>
    <e v="#N/A"/>
    <e v="#N/A"/>
    <s v="BW2"/>
    <e v="#N/A"/>
    <e v="#N/A"/>
    <e v="#N/A"/>
    <e v="#N/A"/>
    <x v="0"/>
    <n v="-2.3662099446326437"/>
  </r>
  <r>
    <s v="ES15 6BJ"/>
    <n v="5"/>
    <s v="Beaton"/>
    <s v="FWA"/>
    <n v="23.684866271759098"/>
    <n v="16.152483770671488"/>
    <s v="BW2"/>
    <n v="243"/>
    <n v="4.0922329852784358"/>
    <n v="20.038659983377173"/>
    <n v="14.294648872634273"/>
    <x v="12"/>
    <n v="-4.2247809163361651"/>
  </r>
  <r>
    <s v="ES15 7FQ"/>
    <n v="18"/>
    <s v="Beaton"/>
    <s v="FTTC"/>
    <e v="#N/A"/>
    <e v="#N/A"/>
    <s v="BW2"/>
    <e v="#N/A"/>
    <e v="#N/A"/>
    <e v="#N/A"/>
    <e v="#N/A"/>
    <x v="0"/>
    <n v="-9.2532626531466171"/>
  </r>
  <r>
    <s v="ES15 8NY"/>
    <n v="19"/>
    <s v="Beaton"/>
    <s v="FTTC"/>
    <e v="#N/A"/>
    <e v="#N/A"/>
    <s v="BW2"/>
    <e v="#N/A"/>
    <e v="#N/A"/>
    <e v="#N/A"/>
    <e v="#N/A"/>
    <x v="0"/>
    <n v="-3.5849513523557812"/>
  </r>
  <r>
    <s v="ES15 8QU"/>
    <n v="5"/>
    <s v="Beaton"/>
    <s v="FTTC"/>
    <e v="#N/A"/>
    <e v="#N/A"/>
    <s v="BW2"/>
    <e v="#N/A"/>
    <e v="#N/A"/>
    <e v="#N/A"/>
    <e v="#N/A"/>
    <x v="0"/>
    <n v="-6.6109487132575611"/>
  </r>
  <r>
    <s v="ES16 0DG"/>
    <n v="18"/>
    <s v="Beaton"/>
    <s v="FWA"/>
    <n v="23.684866271759098"/>
    <n v="16.152483770671488"/>
    <s v="BW2"/>
    <n v="35"/>
    <n v="2.649089797182191"/>
    <n v="25.204321757200773"/>
    <n v="18.322491093538389"/>
    <x v="8"/>
    <n v="0.32113797778578501"/>
  </r>
  <r>
    <s v="ES16 1UI"/>
    <n v="7"/>
    <s v="Beaton"/>
    <s v="FWA"/>
    <n v="19.147762778757098"/>
    <n v="16.382189542413482"/>
    <s v="BW1"/>
    <n v="60"/>
    <n v="3.2258925992950394"/>
    <n v="21.941467719626818"/>
    <n v="17.995135842061003"/>
    <x v="7"/>
    <n v="-2.6880682050894"/>
  </r>
  <r>
    <s v="ES16 2ZI"/>
    <n v="11"/>
    <s v="Beaton"/>
    <s v="FTTC"/>
    <e v="#N/A"/>
    <e v="#N/A"/>
    <s v="BW1"/>
    <e v="#N/A"/>
    <e v="#N/A"/>
    <e v="#N/A"/>
    <e v="#N/A"/>
    <x v="0"/>
    <n v="1.8931425348106554"/>
  </r>
  <r>
    <s v="ES16 3WC"/>
    <n v="6"/>
    <s v="Beaton"/>
    <s v="FTTC"/>
    <e v="#N/A"/>
    <e v="#N/A"/>
    <s v="BW2"/>
    <e v="#N/A"/>
    <e v="#N/A"/>
    <e v="#N/A"/>
    <e v="#N/A"/>
    <x v="0"/>
    <n v="-4.5338868241102706"/>
  </r>
  <r>
    <s v="ES16 3WO"/>
    <n v="9"/>
    <s v="Beaton"/>
    <s v="FWA"/>
    <n v="19.147762778757098"/>
    <n v="16.382189542413482"/>
    <s v="BW1"/>
    <n v="142"/>
    <n v="3.6371817201521273"/>
    <n v="21.387035442613474"/>
    <n v="13.51605123411181"/>
    <x v="7"/>
    <n v="-1.7090935510135083"/>
  </r>
  <r>
    <s v="ES16 4FA"/>
    <n v="16"/>
    <s v="Beaton"/>
    <s v="FTTC"/>
    <e v="#N/A"/>
    <e v="#N/A"/>
    <s v="BW2"/>
    <e v="#N/A"/>
    <e v="#N/A"/>
    <e v="#N/A"/>
    <e v="#N/A"/>
    <x v="0"/>
    <n v="-2.8544636855764156"/>
  </r>
  <r>
    <s v="ES16 5GN"/>
    <n v="3"/>
    <s v="Beaton"/>
    <s v="FWA"/>
    <n v="23.684866271759098"/>
    <n v="16.152483770671488"/>
    <s v="BW2"/>
    <n v="150"/>
    <n v="4.5055582584450651"/>
    <n v="25.93764540098163"/>
    <n v="12.250555860627287"/>
    <x v="10"/>
    <n v="-1.3878487395000727"/>
  </r>
  <r>
    <s v="ES16 6GW"/>
    <n v="6"/>
    <s v="Beaton"/>
    <s v="FTTC"/>
    <e v="#N/A"/>
    <e v="#N/A"/>
    <s v="BW2"/>
    <e v="#N/A"/>
    <e v="#N/A"/>
    <e v="#N/A"/>
    <e v="#N/A"/>
    <x v="0"/>
    <n v="-2.5241683854752379"/>
  </r>
  <r>
    <s v="ES16 6YX"/>
    <n v="9"/>
    <s v="Beaton"/>
    <s v="FTTC"/>
    <e v="#N/A"/>
    <e v="#N/A"/>
    <s v="BW2"/>
    <e v="#N/A"/>
    <e v="#N/A"/>
    <e v="#N/A"/>
    <e v="#N/A"/>
    <x v="0"/>
    <n v="-5.9416003119936853"/>
  </r>
  <r>
    <s v="ES16 8QB"/>
    <n v="3"/>
    <s v="Beaton"/>
    <s v="FTTC"/>
    <e v="#N/A"/>
    <e v="#N/A"/>
    <s v="BW2"/>
    <e v="#N/A"/>
    <e v="#N/A"/>
    <e v="#N/A"/>
    <e v="#N/A"/>
    <x v="0"/>
    <n v="-3.4340005548573447"/>
  </r>
  <r>
    <s v="ES17 0GT"/>
    <n v="16"/>
    <s v="Beaton"/>
    <s v="FTTC"/>
    <e v="#N/A"/>
    <e v="#N/A"/>
    <s v="BW1"/>
    <e v="#N/A"/>
    <e v="#N/A"/>
    <e v="#N/A"/>
    <e v="#N/A"/>
    <x v="0"/>
    <n v="-1.0266159734641815"/>
  </r>
  <r>
    <s v="ES17 0YP"/>
    <n v="1"/>
    <s v="Beaton"/>
    <s v="FTTC"/>
    <e v="#N/A"/>
    <e v="#N/A"/>
    <s v="BW1"/>
    <e v="#N/A"/>
    <e v="#N/A"/>
    <e v="#N/A"/>
    <e v="#N/A"/>
    <x v="0"/>
    <n v="-5.8210138837608163"/>
  </r>
  <r>
    <s v="ES17 1KM"/>
    <n v="16"/>
    <s v="Beaton"/>
    <s v="FWA"/>
    <n v="23.684866271759098"/>
    <n v="16.152483770671488"/>
    <s v="BW2"/>
    <n v="29"/>
    <n v="1.1904156974876827"/>
    <n v="24.261991253993379"/>
    <n v="17.193644799382305"/>
    <x v="8"/>
    <n v="-5.4185637486522271"/>
  </r>
  <r>
    <s v="ES17 3AJ"/>
    <n v="15"/>
    <s v="Beaton"/>
    <s v="FTTC"/>
    <e v="#N/A"/>
    <e v="#N/A"/>
    <s v="BW1"/>
    <e v="#N/A"/>
    <e v="#N/A"/>
    <e v="#N/A"/>
    <e v="#N/A"/>
    <x v="0"/>
    <n v="1.3132795445797045"/>
  </r>
  <r>
    <s v="ES17 4LM"/>
    <n v="1"/>
    <s v="Beaton"/>
    <s v="FTTP"/>
    <e v="#N/A"/>
    <e v="#N/A"/>
    <s v="BW1"/>
    <e v="#N/A"/>
    <e v="#N/A"/>
    <e v="#N/A"/>
    <e v="#N/A"/>
    <x v="0"/>
    <n v="-3.6362660532698658"/>
  </r>
  <r>
    <s v="ES17 4SE"/>
    <n v="10"/>
    <s v="Beaton"/>
    <s v="FTTC"/>
    <e v="#N/A"/>
    <e v="#N/A"/>
    <s v="BW1"/>
    <e v="#N/A"/>
    <e v="#N/A"/>
    <e v="#N/A"/>
    <e v="#N/A"/>
    <x v="0"/>
    <n v="-3.1155435910225742"/>
  </r>
  <r>
    <s v="ES17 5RC"/>
    <n v="14"/>
    <s v="Beaton"/>
    <s v="FTTP"/>
    <e v="#N/A"/>
    <e v="#N/A"/>
    <s v="BW1"/>
    <e v="#N/A"/>
    <e v="#N/A"/>
    <e v="#N/A"/>
    <e v="#N/A"/>
    <x v="0"/>
    <n v="-3.6218607614384855"/>
  </r>
  <r>
    <s v="ES17 6RM"/>
    <n v="7"/>
    <s v="Beaton"/>
    <s v="FTTP"/>
    <e v="#N/A"/>
    <e v="#N/A"/>
    <s v="BW2"/>
    <e v="#N/A"/>
    <e v="#N/A"/>
    <e v="#N/A"/>
    <e v="#N/A"/>
    <x v="0"/>
    <n v="-1.9189776874483577"/>
  </r>
  <r>
    <s v="ES17 8CQ"/>
    <n v="19"/>
    <s v="Beaton"/>
    <s v="FTTP"/>
    <e v="#N/A"/>
    <e v="#N/A"/>
    <s v="BW2"/>
    <e v="#N/A"/>
    <e v="#N/A"/>
    <e v="#N/A"/>
    <e v="#N/A"/>
    <x v="0"/>
    <n v="-2.7037840970530977"/>
  </r>
  <r>
    <s v="ES17 9UB"/>
    <n v="1"/>
    <s v="Beaton"/>
    <s v="FTTP"/>
    <e v="#N/A"/>
    <e v="#N/A"/>
    <s v="BW2"/>
    <e v="#N/A"/>
    <e v="#N/A"/>
    <e v="#N/A"/>
    <e v="#N/A"/>
    <x v="0"/>
    <n v="-1.6050639087554213"/>
  </r>
  <r>
    <s v="ES18 1DZ"/>
    <n v="4"/>
    <s v="Beaton"/>
    <s v="FTTP"/>
    <e v="#N/A"/>
    <e v="#N/A"/>
    <s v="BW2"/>
    <e v="#N/A"/>
    <e v="#N/A"/>
    <e v="#N/A"/>
    <e v="#N/A"/>
    <x v="0"/>
    <n v="-10.981604172378134"/>
  </r>
  <r>
    <s v="ES18 1FZ"/>
    <n v="13"/>
    <s v="Beaton"/>
    <s v="FTTC"/>
    <e v="#N/A"/>
    <e v="#N/A"/>
    <s v="BW1"/>
    <e v="#N/A"/>
    <e v="#N/A"/>
    <e v="#N/A"/>
    <e v="#N/A"/>
    <x v="0"/>
    <n v="-4.9590113564858251"/>
  </r>
  <r>
    <s v="ES18 2KK"/>
    <n v="9"/>
    <s v="Beaton"/>
    <s v="FTTP"/>
    <e v="#N/A"/>
    <e v="#N/A"/>
    <s v="BW1"/>
    <e v="#N/A"/>
    <e v="#N/A"/>
    <e v="#N/A"/>
    <e v="#N/A"/>
    <x v="0"/>
    <n v="-5.5761852227274247"/>
  </r>
  <r>
    <s v="ES18 3OS"/>
    <n v="1"/>
    <s v="Beaton"/>
    <s v="FTTP"/>
    <e v="#N/A"/>
    <e v="#N/A"/>
    <s v="BW1"/>
    <e v="#N/A"/>
    <e v="#N/A"/>
    <e v="#N/A"/>
    <e v="#N/A"/>
    <x v="0"/>
    <n v="-7.8151289526831862"/>
  </r>
  <r>
    <s v="ES18 4CQ"/>
    <n v="18"/>
    <s v="Beaton"/>
    <s v="FTTP"/>
    <e v="#N/A"/>
    <e v="#N/A"/>
    <s v="BW1"/>
    <e v="#N/A"/>
    <e v="#N/A"/>
    <e v="#N/A"/>
    <e v="#N/A"/>
    <x v="0"/>
    <n v="-5.4036762601869759"/>
  </r>
  <r>
    <s v="ES18 4YM"/>
    <n v="9"/>
    <s v="Beaton"/>
    <s v="FTTC"/>
    <e v="#N/A"/>
    <e v="#N/A"/>
    <s v="BW2"/>
    <e v="#N/A"/>
    <e v="#N/A"/>
    <e v="#N/A"/>
    <e v="#N/A"/>
    <x v="0"/>
    <n v="-7.2060112712558055"/>
  </r>
  <r>
    <s v="ES18 5AB"/>
    <n v="6"/>
    <s v="Beaton"/>
    <s v="FTTC"/>
    <e v="#N/A"/>
    <e v="#N/A"/>
    <s v="BW1"/>
    <e v="#N/A"/>
    <e v="#N/A"/>
    <e v="#N/A"/>
    <e v="#N/A"/>
    <x v="0"/>
    <n v="-6.0161621888794379"/>
  </r>
  <r>
    <s v="ES18 6BB"/>
    <n v="16"/>
    <s v="Beaton"/>
    <s v="FTTC"/>
    <e v="#N/A"/>
    <e v="#N/A"/>
    <s v="BW2"/>
    <e v="#N/A"/>
    <e v="#N/A"/>
    <e v="#N/A"/>
    <e v="#N/A"/>
    <x v="0"/>
    <n v="-1.9210432152392549"/>
  </r>
  <r>
    <s v="ES18 6JW"/>
    <n v="14"/>
    <s v="Beaton"/>
    <s v="FTTP"/>
    <e v="#N/A"/>
    <e v="#N/A"/>
    <s v="BW2"/>
    <e v="#N/A"/>
    <e v="#N/A"/>
    <e v="#N/A"/>
    <e v="#N/A"/>
    <x v="0"/>
    <n v="-0.49300044074202809"/>
  </r>
  <r>
    <s v="ES18 8DJ"/>
    <n v="3"/>
    <s v="Beaton"/>
    <s v="FTTP"/>
    <e v="#N/A"/>
    <e v="#N/A"/>
    <s v="BW1"/>
    <e v="#N/A"/>
    <e v="#N/A"/>
    <e v="#N/A"/>
    <e v="#N/A"/>
    <x v="0"/>
    <n v="-2.8408757530675763"/>
  </r>
  <r>
    <s v="ES18 8LA"/>
    <n v="1"/>
    <s v="Beaton"/>
    <s v="FTTC"/>
    <e v="#N/A"/>
    <e v="#N/A"/>
    <s v="BW2"/>
    <e v="#N/A"/>
    <e v="#N/A"/>
    <e v="#N/A"/>
    <e v="#N/A"/>
    <x v="0"/>
    <n v="-4.5398538551173786"/>
  </r>
  <r>
    <s v="ES18 9FW"/>
    <n v="3"/>
    <s v="Beaton"/>
    <s v="FTTC"/>
    <e v="#N/A"/>
    <e v="#N/A"/>
    <s v="BW2"/>
    <e v="#N/A"/>
    <e v="#N/A"/>
    <e v="#N/A"/>
    <e v="#N/A"/>
    <x v="0"/>
    <n v="-8.176015761722951"/>
  </r>
  <r>
    <s v="ES18 9YH"/>
    <n v="7"/>
    <s v="Beaton"/>
    <s v="FTTC"/>
    <e v="#N/A"/>
    <e v="#N/A"/>
    <s v="BW1"/>
    <e v="#N/A"/>
    <e v="#N/A"/>
    <e v="#N/A"/>
    <e v="#N/A"/>
    <x v="0"/>
    <n v="-3.0651269568952575"/>
  </r>
  <r>
    <s v="ES19 1EA"/>
    <n v="17"/>
    <s v="Beaton"/>
    <s v="FTTP"/>
    <e v="#N/A"/>
    <e v="#N/A"/>
    <s v="BW2"/>
    <e v="#N/A"/>
    <e v="#N/A"/>
    <e v="#N/A"/>
    <e v="#N/A"/>
    <x v="0"/>
    <n v="-4.4556398591110895"/>
  </r>
  <r>
    <s v="ES19 2DY"/>
    <n v="13"/>
    <s v="Beaton"/>
    <s v="FTTC"/>
    <e v="#N/A"/>
    <e v="#N/A"/>
    <s v="BW2"/>
    <e v="#N/A"/>
    <e v="#N/A"/>
    <e v="#N/A"/>
    <e v="#N/A"/>
    <x v="0"/>
    <n v="-1.7590771265446512"/>
  </r>
  <r>
    <s v="ES19 2ZL"/>
    <n v="4"/>
    <s v="Beaton"/>
    <s v="FTTP"/>
    <e v="#N/A"/>
    <e v="#N/A"/>
    <s v="BW2"/>
    <e v="#N/A"/>
    <e v="#N/A"/>
    <e v="#N/A"/>
    <e v="#N/A"/>
    <x v="0"/>
    <n v="-0.35545614217187049"/>
  </r>
  <r>
    <s v="ES19 4PQ"/>
    <n v="1"/>
    <s v="Beaton"/>
    <s v="FTTC"/>
    <e v="#N/A"/>
    <e v="#N/A"/>
    <s v="BW1"/>
    <e v="#N/A"/>
    <e v="#N/A"/>
    <e v="#N/A"/>
    <e v="#N/A"/>
    <x v="0"/>
    <n v="-1.8849594712183366"/>
  </r>
  <r>
    <s v="ES19 5OD"/>
    <n v="12"/>
    <s v="Beaton"/>
    <s v="FTTC"/>
    <e v="#N/A"/>
    <e v="#N/A"/>
    <s v="BW1"/>
    <e v="#N/A"/>
    <e v="#N/A"/>
    <e v="#N/A"/>
    <e v="#N/A"/>
    <x v="0"/>
    <n v="-4.8037770689752364"/>
  </r>
  <r>
    <s v="ES19 6MA"/>
    <n v="12"/>
    <s v="Beaton"/>
    <s v="FTTC"/>
    <e v="#N/A"/>
    <e v="#N/A"/>
    <s v="BW2"/>
    <e v="#N/A"/>
    <e v="#N/A"/>
    <e v="#N/A"/>
    <e v="#N/A"/>
    <x v="0"/>
    <n v="-4.8789777554404754"/>
  </r>
  <r>
    <s v="ES19 8BT"/>
    <n v="12"/>
    <s v="Beaton"/>
    <s v="FTTP"/>
    <e v="#N/A"/>
    <e v="#N/A"/>
    <s v="BW2"/>
    <e v="#N/A"/>
    <e v="#N/A"/>
    <e v="#N/A"/>
    <e v="#N/A"/>
    <x v="0"/>
    <n v="-3.4549982774014873"/>
  </r>
  <r>
    <s v="ES19 8EU"/>
    <n v="1"/>
    <s v="Beaton"/>
    <s v="FTTP"/>
    <e v="#N/A"/>
    <e v="#N/A"/>
    <s v="BW1"/>
    <e v="#N/A"/>
    <e v="#N/A"/>
    <e v="#N/A"/>
    <e v="#N/A"/>
    <x v="0"/>
    <n v="1.1059373716336687"/>
  </r>
  <r>
    <s v="ES19 8RT"/>
    <n v="4"/>
    <s v="Beaton"/>
    <s v="FTTC"/>
    <e v="#N/A"/>
    <e v="#N/A"/>
    <s v="BW2"/>
    <e v="#N/A"/>
    <e v="#N/A"/>
    <e v="#N/A"/>
    <e v="#N/A"/>
    <x v="0"/>
    <n v="-1.8804737680992689"/>
  </r>
  <r>
    <s v="ES19 9XI"/>
    <n v="9"/>
    <s v="Beaton"/>
    <s v="FTTC"/>
    <e v="#N/A"/>
    <e v="#N/A"/>
    <s v="BW1"/>
    <e v="#N/A"/>
    <e v="#N/A"/>
    <e v="#N/A"/>
    <e v="#N/A"/>
    <x v="0"/>
    <n v="-1.707292189979668"/>
  </r>
  <r>
    <s v="ES20 0JF"/>
    <n v="1"/>
    <s v="Beaton"/>
    <s v="FTTP"/>
    <e v="#N/A"/>
    <e v="#N/A"/>
    <s v="BW1"/>
    <e v="#N/A"/>
    <e v="#N/A"/>
    <e v="#N/A"/>
    <e v="#N/A"/>
    <x v="0"/>
    <n v="-4.9920117246787274"/>
  </r>
  <r>
    <s v="ES20 2AN"/>
    <n v="1"/>
    <s v="Beaton"/>
    <s v="FTTP"/>
    <e v="#N/A"/>
    <e v="#N/A"/>
    <s v="BW1"/>
    <e v="#N/A"/>
    <e v="#N/A"/>
    <e v="#N/A"/>
    <e v="#N/A"/>
    <x v="0"/>
    <n v="1.9578362516920809"/>
  </r>
  <r>
    <s v="ES20 3WQ"/>
    <n v="11"/>
    <s v="Beaton"/>
    <s v="FTTC"/>
    <e v="#N/A"/>
    <e v="#N/A"/>
    <s v="BW2"/>
    <e v="#N/A"/>
    <e v="#N/A"/>
    <e v="#N/A"/>
    <e v="#N/A"/>
    <x v="0"/>
    <n v="-1.1231370718335245"/>
  </r>
  <r>
    <s v="ES20 5OU"/>
    <n v="6"/>
    <s v="Beaton"/>
    <s v="FTTC"/>
    <e v="#N/A"/>
    <e v="#N/A"/>
    <s v="BW1"/>
    <e v="#N/A"/>
    <e v="#N/A"/>
    <e v="#N/A"/>
    <e v="#N/A"/>
    <x v="0"/>
    <n v="-2.4701545905156785"/>
  </r>
  <r>
    <s v="ES20 6WB"/>
    <n v="9"/>
    <s v="Beaton"/>
    <s v="FWA"/>
    <n v="23.684866271759098"/>
    <n v="16.152483770671488"/>
    <s v="BW2"/>
    <n v="50"/>
    <n v="3.3088923908398886"/>
    <n v="26.219624900640664"/>
    <n v="18.279398801289439"/>
    <x v="8"/>
    <n v="-3.442236021245094"/>
  </r>
  <r>
    <s v="ES20 8EO"/>
    <n v="1"/>
    <s v="Beaton"/>
    <s v="FTTC"/>
    <e v="#N/A"/>
    <e v="#N/A"/>
    <s v="BW2"/>
    <e v="#N/A"/>
    <e v="#N/A"/>
    <e v="#N/A"/>
    <e v="#N/A"/>
    <x v="0"/>
    <n v="-2.7180129782801119"/>
  </r>
  <r>
    <s v="ES20 9SV"/>
    <n v="9"/>
    <s v="Beaton"/>
    <s v="FWA"/>
    <n v="23.684866271759098"/>
    <n v="16.152483770671488"/>
    <s v="BW2"/>
    <n v="231"/>
    <n v="0.82079631877509485"/>
    <n v="23.046987727444286"/>
    <n v="15.635939910367677"/>
    <x v="12"/>
    <n v="-1.7199282718014495"/>
  </r>
  <r>
    <s v="ES21 1GP"/>
    <n v="18"/>
    <s v="Charlton"/>
    <s v="FTTC"/>
    <e v="#N/A"/>
    <e v="#N/A"/>
    <s v="CW2"/>
    <e v="#N/A"/>
    <e v="#N/A"/>
    <e v="#N/A"/>
    <e v="#N/A"/>
    <x v="0"/>
    <n v="-5.7356709053809745"/>
  </r>
  <r>
    <s v="ES21 2HT"/>
    <n v="6"/>
    <s v="Charlton"/>
    <s v="FWA"/>
    <n v="22.877448844548219"/>
    <n v="9.4782068400268855"/>
    <s v="CW2"/>
    <n v="177"/>
    <n v="1.8596691716153195"/>
    <n v="22.97477640894023"/>
    <n v="7.621086280379255"/>
    <x v="13"/>
    <n v="-2.7844469090908404"/>
  </r>
  <r>
    <s v="ES21 2RC"/>
    <n v="13"/>
    <s v="Charlton"/>
    <s v="FTTP"/>
    <e v="#N/A"/>
    <e v="#N/A"/>
    <s v="CW1"/>
    <e v="#N/A"/>
    <e v="#N/A"/>
    <e v="#N/A"/>
    <e v="#N/A"/>
    <x v="0"/>
    <n v="-5.3532998350624137"/>
  </r>
  <r>
    <s v="ES21 2ZP"/>
    <n v="3"/>
    <s v="Charlton"/>
    <s v="FTTC"/>
    <e v="#N/A"/>
    <e v="#N/A"/>
    <s v="CW2"/>
    <e v="#N/A"/>
    <e v="#N/A"/>
    <e v="#N/A"/>
    <e v="#N/A"/>
    <x v="0"/>
    <n v="-2.0380384293666371"/>
  </r>
  <r>
    <s v="ES21 3NF"/>
    <n v="10"/>
    <s v="Charlton"/>
    <s v="FTTC"/>
    <e v="#N/A"/>
    <e v="#N/A"/>
    <s v="CW2"/>
    <e v="#N/A"/>
    <e v="#N/A"/>
    <e v="#N/A"/>
    <e v="#N/A"/>
    <x v="0"/>
    <n v="5.5058158691549952E-2"/>
  </r>
  <r>
    <s v="ES21 3NW"/>
    <n v="14"/>
    <s v="Charlton"/>
    <s v="FTTP"/>
    <e v="#N/A"/>
    <e v="#N/A"/>
    <s v="CW1"/>
    <e v="#N/A"/>
    <e v="#N/A"/>
    <e v="#N/A"/>
    <e v="#N/A"/>
    <x v="0"/>
    <n v="2.9571849868783051"/>
  </r>
  <r>
    <s v="ES21 4GQ"/>
    <n v="17"/>
    <s v="Charlton"/>
    <s v="FWA"/>
    <n v="22.877448844548219"/>
    <n v="9.4782068400268855"/>
    <s v="CW2"/>
    <n v="129"/>
    <n v="2.6072133658737604"/>
    <n v="24.903634182493647"/>
    <n v="7.8374343050648481"/>
    <x v="14"/>
    <n v="-4.3866105363465309"/>
  </r>
  <r>
    <s v="ES21 4KB"/>
    <n v="6"/>
    <s v="Charlton"/>
    <s v="FTTP"/>
    <e v="#N/A"/>
    <e v="#N/A"/>
    <s v="CW1"/>
    <e v="#N/A"/>
    <e v="#N/A"/>
    <e v="#N/A"/>
    <e v="#N/A"/>
    <x v="0"/>
    <n v="-3.2658372539923222"/>
  </r>
  <r>
    <s v="ES21 4QY"/>
    <n v="10"/>
    <s v="Charlton"/>
    <s v="FTTC"/>
    <e v="#N/A"/>
    <e v="#N/A"/>
    <s v="CW2"/>
    <e v="#N/A"/>
    <e v="#N/A"/>
    <e v="#N/A"/>
    <e v="#N/A"/>
    <x v="0"/>
    <n v="-3.0828963086333738"/>
  </r>
  <r>
    <s v="ES21 6MR"/>
    <n v="2"/>
    <s v="Charlton"/>
    <s v="FTTP"/>
    <e v="#N/A"/>
    <e v="#N/A"/>
    <s v="CW1"/>
    <e v="#N/A"/>
    <e v="#N/A"/>
    <e v="#N/A"/>
    <e v="#N/A"/>
    <x v="0"/>
    <n v="-6.7278503738986108"/>
  </r>
  <r>
    <s v="ES21 7EY"/>
    <n v="14"/>
    <s v="Charlton"/>
    <s v="FTTP"/>
    <e v="#N/A"/>
    <e v="#N/A"/>
    <s v="CW2"/>
    <e v="#N/A"/>
    <e v="#N/A"/>
    <e v="#N/A"/>
    <e v="#N/A"/>
    <x v="0"/>
    <n v="-0.12377573388982155"/>
  </r>
  <r>
    <s v="ES21 7JB"/>
    <n v="9"/>
    <s v="Charlton"/>
    <s v="FTTP"/>
    <e v="#N/A"/>
    <e v="#N/A"/>
    <s v="CW1"/>
    <e v="#N/A"/>
    <e v="#N/A"/>
    <e v="#N/A"/>
    <e v="#N/A"/>
    <x v="0"/>
    <n v="-8.5841380836926664"/>
  </r>
  <r>
    <s v="ES21 7TP"/>
    <n v="13"/>
    <s v="Charlton"/>
    <s v="FTTC"/>
    <e v="#N/A"/>
    <e v="#N/A"/>
    <s v="CW2"/>
    <e v="#N/A"/>
    <e v="#N/A"/>
    <e v="#N/A"/>
    <e v="#N/A"/>
    <x v="0"/>
    <n v="1.6266058768237146"/>
  </r>
  <r>
    <s v="ES21 9QG"/>
    <n v="12"/>
    <s v="Charlton"/>
    <s v="FTTP"/>
    <e v="#N/A"/>
    <e v="#N/A"/>
    <s v="CW1"/>
    <e v="#N/A"/>
    <e v="#N/A"/>
    <e v="#N/A"/>
    <e v="#N/A"/>
    <x v="0"/>
    <n v="-5.0007427917365144"/>
  </r>
  <r>
    <s v="ES22 1HG"/>
    <n v="7"/>
    <s v="Charlton"/>
    <s v="FTTC"/>
    <e v="#N/A"/>
    <e v="#N/A"/>
    <s v="CW2"/>
    <e v="#N/A"/>
    <e v="#N/A"/>
    <e v="#N/A"/>
    <e v="#N/A"/>
    <x v="0"/>
    <n v="-3.7334188894683633"/>
  </r>
  <r>
    <s v="ES22 2EC"/>
    <n v="5"/>
    <s v="Charlton"/>
    <s v="FTTC"/>
    <e v="#N/A"/>
    <e v="#N/A"/>
    <s v="CW2"/>
    <e v="#N/A"/>
    <e v="#N/A"/>
    <e v="#N/A"/>
    <e v="#N/A"/>
    <x v="0"/>
    <n v="1.6226453516273995"/>
  </r>
  <r>
    <s v="ES22 3MZ"/>
    <n v="13"/>
    <s v="Charlton"/>
    <s v="FTTC"/>
    <e v="#N/A"/>
    <e v="#N/A"/>
    <s v="CW1"/>
    <e v="#N/A"/>
    <e v="#N/A"/>
    <e v="#N/A"/>
    <e v="#N/A"/>
    <x v="0"/>
    <n v="-2.4050464997296781"/>
  </r>
  <r>
    <s v="ES22 5IA"/>
    <n v="15"/>
    <s v="Charlton"/>
    <s v="FTTC"/>
    <e v="#N/A"/>
    <e v="#N/A"/>
    <s v="CW2"/>
    <e v="#N/A"/>
    <e v="#N/A"/>
    <e v="#N/A"/>
    <e v="#N/A"/>
    <x v="0"/>
    <n v="-5.6996895053919703"/>
  </r>
  <r>
    <s v="ES22 5VS"/>
    <n v="7"/>
    <s v="Charlton"/>
    <s v="FWA"/>
    <n v="18.577959913301633"/>
    <n v="12.423668526992969"/>
    <s v="CW1"/>
    <n v="134"/>
    <n v="4.3870032763859648"/>
    <n v="21.733705974222122"/>
    <n v="9.376199979820413"/>
    <x v="15"/>
    <n v="-4.981749584997603"/>
  </r>
  <r>
    <s v="ES22 6LM"/>
    <n v="3"/>
    <s v="Charlton"/>
    <s v="FWA"/>
    <n v="22.877448844548219"/>
    <n v="9.4782068400268855"/>
    <s v="CW2"/>
    <n v="153"/>
    <n v="3.4275365162011329"/>
    <n v="24.433517860413918"/>
    <n v="6.4242494421978069"/>
    <x v="13"/>
    <n v="-3.8088810561850162"/>
  </r>
  <r>
    <s v="ES22 7KU"/>
    <n v="2"/>
    <s v="Charlton"/>
    <s v="FTTC"/>
    <e v="#N/A"/>
    <e v="#N/A"/>
    <s v="CW1"/>
    <e v="#N/A"/>
    <e v="#N/A"/>
    <e v="#N/A"/>
    <e v="#N/A"/>
    <x v="0"/>
    <n v="-5.3004376234450747"/>
  </r>
  <r>
    <s v="ES22 8JE"/>
    <n v="11"/>
    <s v="Charlton"/>
    <s v="FTTP"/>
    <e v="#N/A"/>
    <e v="#N/A"/>
    <s v="CW1"/>
    <e v="#N/A"/>
    <e v="#N/A"/>
    <e v="#N/A"/>
    <e v="#N/A"/>
    <x v="0"/>
    <n v="3.612701971600023"/>
  </r>
  <r>
    <s v="ES22 9ZW"/>
    <n v="18"/>
    <s v="Charlton"/>
    <s v="FTTC"/>
    <e v="#N/A"/>
    <e v="#N/A"/>
    <s v="CW1"/>
    <e v="#N/A"/>
    <e v="#N/A"/>
    <e v="#N/A"/>
    <e v="#N/A"/>
    <x v="0"/>
    <n v="-4.0047304278661162"/>
  </r>
  <r>
    <s v="ES23 1PZ"/>
    <n v="1"/>
    <s v="Charlton"/>
    <s v="FWA"/>
    <n v="18.577959913301633"/>
    <n v="12.423668526992969"/>
    <s v="CW1"/>
    <n v="234"/>
    <n v="2.5323104962345977"/>
    <n v="16.529277686813789"/>
    <n v="10.935213763080839"/>
    <x v="16"/>
    <n v="-2.2901180817178242"/>
  </r>
  <r>
    <s v="ES23 2AC"/>
    <n v="12"/>
    <s v="Charlton"/>
    <s v="FWA"/>
    <n v="22.877448844548219"/>
    <n v="9.4782068400268855"/>
    <s v="CW2"/>
    <n v="28"/>
    <n v="2.099193759242906"/>
    <n v="23.862960619290376"/>
    <n v="11.331684916694892"/>
    <x v="14"/>
    <n v="-7.0227997407603242"/>
  </r>
  <r>
    <s v="ES23 2CK"/>
    <n v="8"/>
    <s v="Charlton"/>
    <s v="FTTC"/>
    <e v="#N/A"/>
    <e v="#N/A"/>
    <s v="CW2"/>
    <e v="#N/A"/>
    <e v="#N/A"/>
    <e v="#N/A"/>
    <e v="#N/A"/>
    <x v="0"/>
    <n v="-4.177814169688344"/>
  </r>
  <r>
    <s v="ES23 3VU"/>
    <n v="2"/>
    <s v="Charlton"/>
    <s v="FWA"/>
    <n v="22.877448844548219"/>
    <n v="9.4782068400268855"/>
    <s v="CW2"/>
    <n v="292"/>
    <n v="4.9203422378063983"/>
    <n v="18.315386962711109"/>
    <n v="11.321399484171966"/>
    <x v="17"/>
    <n v="-5.2137451518936135"/>
  </r>
  <r>
    <s v="ES23 5OV"/>
    <n v="8"/>
    <s v="Charlton"/>
    <s v="FTTP"/>
    <e v="#N/A"/>
    <e v="#N/A"/>
    <s v="CW2"/>
    <e v="#N/A"/>
    <e v="#N/A"/>
    <e v="#N/A"/>
    <e v="#N/A"/>
    <x v="0"/>
    <n v="-3.5178394876814298"/>
  </r>
  <r>
    <s v="ES23 5QU"/>
    <n v="14"/>
    <s v="Charlton"/>
    <s v="FWA"/>
    <n v="18.577959913301633"/>
    <n v="12.423668526992969"/>
    <s v="CW1"/>
    <n v="68"/>
    <n v="0.5918649648102583"/>
    <n v="19.126727552757444"/>
    <n v="12.645385045222769"/>
    <x v="18"/>
    <n v="-3.8740470295233802"/>
  </r>
  <r>
    <s v="ES23 6CF"/>
    <n v="16"/>
    <s v="Charlton"/>
    <s v="FWA"/>
    <n v="22.877448844548219"/>
    <n v="9.4782068400268855"/>
    <s v="CW2"/>
    <n v="176"/>
    <n v="3.0048329197444179"/>
    <n v="23.087055393219856"/>
    <n v="6.4806935422525909"/>
    <x v="13"/>
    <n v="-5.8921421795970161"/>
  </r>
  <r>
    <s v="ES23 6KI"/>
    <n v="2"/>
    <s v="Charlton"/>
    <s v="FTTC"/>
    <e v="#N/A"/>
    <e v="#N/A"/>
    <s v="CW1"/>
    <e v="#N/A"/>
    <e v="#N/A"/>
    <e v="#N/A"/>
    <e v="#N/A"/>
    <x v="0"/>
    <n v="-2.5798834674023832"/>
  </r>
  <r>
    <s v="ES23 6UC"/>
    <n v="13"/>
    <s v="Charlton"/>
    <s v="FTTC"/>
    <e v="#N/A"/>
    <e v="#N/A"/>
    <s v="CW1"/>
    <e v="#N/A"/>
    <e v="#N/A"/>
    <e v="#N/A"/>
    <e v="#N/A"/>
    <x v="0"/>
    <n v="-0.18679640990403801"/>
  </r>
  <r>
    <s v="ES23 7VJ"/>
    <n v="7"/>
    <s v="Charlton"/>
    <s v="FWA"/>
    <n v="22.877448844548219"/>
    <n v="9.4782068400268855"/>
    <s v="CW2"/>
    <n v="168"/>
    <n v="1.8809936940269476"/>
    <n v="23.268529423890904"/>
    <n v="7.6383173712190082"/>
    <x v="13"/>
    <n v="-0.60524392194087762"/>
  </r>
  <r>
    <s v="ES23 8UE"/>
    <n v="18"/>
    <s v="Charlton"/>
    <s v="FTTC"/>
    <e v="#N/A"/>
    <e v="#N/A"/>
    <s v="CW2"/>
    <e v="#N/A"/>
    <e v="#N/A"/>
    <e v="#N/A"/>
    <e v="#N/A"/>
    <x v="0"/>
    <n v="2.9131580259218701"/>
  </r>
  <r>
    <s v="ES23 9ZQ"/>
    <n v="3"/>
    <s v="Charlton"/>
    <s v="FTTP"/>
    <e v="#N/A"/>
    <e v="#N/A"/>
    <s v="CW1"/>
    <e v="#N/A"/>
    <e v="#N/A"/>
    <e v="#N/A"/>
    <e v="#N/A"/>
    <x v="0"/>
    <n v="-3.4802168702569953"/>
  </r>
  <r>
    <s v="ES24 1TE"/>
    <n v="14"/>
    <s v="Charlton"/>
    <s v="FWA"/>
    <n v="18.577959913301633"/>
    <n v="12.423668526992969"/>
    <s v="CW1"/>
    <n v="126"/>
    <n v="3.9264389313532275"/>
    <n v="21.754515736141801"/>
    <n v="10.115765629116524"/>
    <x v="15"/>
    <n v="-3.3336842444667756"/>
  </r>
  <r>
    <s v="ES24 3PN"/>
    <n v="11"/>
    <s v="Charlton"/>
    <s v="FTTC"/>
    <e v="#N/A"/>
    <e v="#N/A"/>
    <s v="CW1"/>
    <e v="#N/A"/>
    <e v="#N/A"/>
    <e v="#N/A"/>
    <e v="#N/A"/>
    <x v="0"/>
    <n v="-8.5105584007784412"/>
  </r>
  <r>
    <s v="ES24 4RB"/>
    <n v="12"/>
    <s v="Charlton"/>
    <s v="FTTC"/>
    <e v="#N/A"/>
    <e v="#N/A"/>
    <s v="CW2"/>
    <e v="#N/A"/>
    <e v="#N/A"/>
    <e v="#N/A"/>
    <e v="#N/A"/>
    <x v="0"/>
    <n v="-4.3042337839517382"/>
  </r>
  <r>
    <s v="ES24 5RL"/>
    <n v="14"/>
    <s v="Charlton"/>
    <s v="FTTP"/>
    <e v="#N/A"/>
    <e v="#N/A"/>
    <s v="CW2"/>
    <e v="#N/A"/>
    <e v="#N/A"/>
    <e v="#N/A"/>
    <e v="#N/A"/>
    <x v="0"/>
    <n v="-5.9870848055057246"/>
  </r>
  <r>
    <s v="ES24 6EH"/>
    <n v="15"/>
    <s v="Charlton"/>
    <s v="FTTC"/>
    <e v="#N/A"/>
    <e v="#N/A"/>
    <s v="CW2"/>
    <e v="#N/A"/>
    <e v="#N/A"/>
    <e v="#N/A"/>
    <e v="#N/A"/>
    <x v="0"/>
    <n v="0.56630056572268428"/>
  </r>
  <r>
    <s v="ES24 6QI"/>
    <n v="10"/>
    <s v="Charlton"/>
    <s v="FTTC"/>
    <e v="#N/A"/>
    <e v="#N/A"/>
    <s v="CW1"/>
    <e v="#N/A"/>
    <e v="#N/A"/>
    <e v="#N/A"/>
    <e v="#N/A"/>
    <x v="0"/>
    <n v="-4.2195970543439074"/>
  </r>
  <r>
    <s v="ES24 8BT"/>
    <n v="6"/>
    <s v="Charlton"/>
    <s v="FTTP"/>
    <e v="#N/A"/>
    <e v="#N/A"/>
    <s v="CW1"/>
    <e v="#N/A"/>
    <e v="#N/A"/>
    <e v="#N/A"/>
    <e v="#N/A"/>
    <x v="0"/>
    <n v="-0.38895492726734426"/>
  </r>
  <r>
    <s v="ES24 9HT"/>
    <n v="2"/>
    <s v="Charlton"/>
    <s v="FTTC"/>
    <e v="#N/A"/>
    <e v="#N/A"/>
    <s v="CW1"/>
    <e v="#N/A"/>
    <e v="#N/A"/>
    <e v="#N/A"/>
    <e v="#N/A"/>
    <x v="0"/>
    <n v="-7.292305315839533"/>
  </r>
  <r>
    <s v="ES25 1AF"/>
    <n v="17"/>
    <s v="Charlton"/>
    <s v="FTTC"/>
    <e v="#N/A"/>
    <e v="#N/A"/>
    <s v="CW1"/>
    <e v="#N/A"/>
    <e v="#N/A"/>
    <e v="#N/A"/>
    <e v="#N/A"/>
    <x v="0"/>
    <n v="-0.638908906114799"/>
  </r>
  <r>
    <s v="ES25 2OD"/>
    <n v="17"/>
    <s v="Charlton"/>
    <s v="FTTC"/>
    <e v="#N/A"/>
    <e v="#N/A"/>
    <s v="CW2"/>
    <e v="#N/A"/>
    <e v="#N/A"/>
    <e v="#N/A"/>
    <e v="#N/A"/>
    <x v="0"/>
    <n v="-0.59299878764774316"/>
  </r>
  <r>
    <s v="ES25 3ZR"/>
    <n v="5"/>
    <s v="Charlton"/>
    <s v="FWA"/>
    <n v="22.877448844548219"/>
    <n v="9.4782068400268855"/>
    <s v="CW2"/>
    <n v="180"/>
    <n v="1.3233668545220856"/>
    <n v="22.877448844548219"/>
    <n v="8.1548399855048004"/>
    <x v="13"/>
    <n v="-3.1211824936438815"/>
  </r>
  <r>
    <s v="ES25 4NT"/>
    <n v="12"/>
    <s v="Charlton"/>
    <s v="FTTC"/>
    <e v="#N/A"/>
    <e v="#N/A"/>
    <s v="CW2"/>
    <e v="#N/A"/>
    <e v="#N/A"/>
    <e v="#N/A"/>
    <e v="#N/A"/>
    <x v="0"/>
    <n v="-0.63949334079824327"/>
  </r>
  <r>
    <s v="ES25 6CE"/>
    <n v="18"/>
    <s v="Charlton"/>
    <s v="FWA"/>
    <n v="18.577959913301633"/>
    <n v="12.423668526992969"/>
    <s v="CW1"/>
    <n v="311"/>
    <n v="4.5274644993023925"/>
    <n v="15.161039081559622"/>
    <n v="15.393952490194289"/>
    <x v="16"/>
    <n v="5.0435641983858712"/>
  </r>
  <r>
    <s v="ES25 6LX"/>
    <n v="2"/>
    <s v="Charlton"/>
    <s v="FTTP"/>
    <e v="#N/A"/>
    <e v="#N/A"/>
    <s v="CW1"/>
    <e v="#N/A"/>
    <e v="#N/A"/>
    <e v="#N/A"/>
    <e v="#N/A"/>
    <x v="0"/>
    <n v="-4.0379786817547121"/>
  </r>
  <r>
    <s v="ES25 6XR"/>
    <n v="16"/>
    <s v="Charlton"/>
    <s v="FTTC"/>
    <e v="#N/A"/>
    <e v="#N/A"/>
    <s v="CW1"/>
    <e v="#N/A"/>
    <e v="#N/A"/>
    <e v="#N/A"/>
    <e v="#N/A"/>
    <x v="0"/>
    <n v="-5.1995914154379408"/>
  </r>
  <r>
    <s v="ES25 8CS"/>
    <n v="17"/>
    <s v="Charlton"/>
    <s v="FTTC"/>
    <e v="#N/A"/>
    <e v="#N/A"/>
    <s v="CW2"/>
    <e v="#N/A"/>
    <e v="#N/A"/>
    <e v="#N/A"/>
    <e v="#N/A"/>
    <x v="0"/>
    <n v="-3.0123301173635744"/>
  </r>
  <r>
    <s v="ES25 8HY"/>
    <n v="2"/>
    <s v="Charlton"/>
    <s v="FTTP"/>
    <e v="#N/A"/>
    <e v="#N/A"/>
    <s v="CW1"/>
    <e v="#N/A"/>
    <e v="#N/A"/>
    <e v="#N/A"/>
    <e v="#N/A"/>
    <x v="0"/>
    <n v="-1.0536362272783593"/>
  </r>
  <r>
    <s v="ES25 8YC"/>
    <n v="10"/>
    <s v="Charlton"/>
    <s v="FTTC"/>
    <e v="#N/A"/>
    <e v="#N/A"/>
    <s v="CW1"/>
    <e v="#N/A"/>
    <e v="#N/A"/>
    <e v="#N/A"/>
    <e v="#N/A"/>
    <x v="0"/>
    <n v="-2.5755904486381773"/>
  </r>
  <r>
    <s v="ES26 0AQ"/>
    <n v="13"/>
    <s v="Charlton"/>
    <s v="FWA"/>
    <n v="22.877448844548219"/>
    <n v="9.4782068400268855"/>
    <s v="CW2"/>
    <n v="339"/>
    <n v="2.4446523435196603"/>
    <n v="22.001363796849965"/>
    <n v="11.760486417527353"/>
    <x v="17"/>
    <n v="-0.41711646595955543"/>
  </r>
  <r>
    <s v="ES26 1CI"/>
    <n v="8"/>
    <s v="Charlton"/>
    <s v="FTTP"/>
    <e v="#N/A"/>
    <e v="#N/A"/>
    <s v="CW2"/>
    <e v="#N/A"/>
    <e v="#N/A"/>
    <e v="#N/A"/>
    <e v="#N/A"/>
    <x v="0"/>
    <n v="-4.9163628863662794"/>
  </r>
  <r>
    <s v="ES26 1ZV"/>
    <n v="18"/>
    <s v="Charlton"/>
    <s v="FTTC"/>
    <e v="#N/A"/>
    <e v="#N/A"/>
    <s v="CW2"/>
    <e v="#N/A"/>
    <e v="#N/A"/>
    <e v="#N/A"/>
    <e v="#N/A"/>
    <x v="0"/>
    <n v="-2.3098012642080508"/>
  </r>
  <r>
    <s v="ES26 3IO"/>
    <n v="15"/>
    <s v="Charlton"/>
    <s v="FWA"/>
    <n v="18.577959913301633"/>
    <n v="12.423668526992969"/>
    <s v="CW1"/>
    <n v="170"/>
    <n v="3.7918909139152035"/>
    <n v="19.236414860414801"/>
    <n v="8.689384956392729"/>
    <x v="15"/>
    <n v="-5.3043729305733009"/>
  </r>
  <r>
    <s v="ES26 4ZQ"/>
    <n v="3"/>
    <s v="Charlton"/>
    <s v="FTTP"/>
    <e v="#N/A"/>
    <e v="#N/A"/>
    <s v="CW2"/>
    <e v="#N/A"/>
    <e v="#N/A"/>
    <e v="#N/A"/>
    <e v="#N/A"/>
    <x v="0"/>
    <n v="-3.5992656766187325"/>
  </r>
  <r>
    <s v="ES26 5AV"/>
    <n v="16"/>
    <s v="Charlton"/>
    <s v="FWA"/>
    <n v="18.577959913301633"/>
    <n v="12.423668526992969"/>
    <s v="CW1"/>
    <n v="274"/>
    <n v="2.7063780940762765"/>
    <n v="15.878174420240439"/>
    <n v="12.612455919454076"/>
    <x v="16"/>
    <n v="-3.7184187677213929"/>
  </r>
  <r>
    <s v="ES26 6WY"/>
    <n v="2"/>
    <s v="Charlton"/>
    <s v="FTTC"/>
    <e v="#N/A"/>
    <e v="#N/A"/>
    <s v="CW1"/>
    <e v="#N/A"/>
    <e v="#N/A"/>
    <e v="#N/A"/>
    <e v="#N/A"/>
    <x v="0"/>
    <n v="-6.0007462744796962"/>
  </r>
  <r>
    <s v="ES26 8DK"/>
    <n v="7"/>
    <s v="Charlton"/>
    <s v="FTTP"/>
    <e v="#N/A"/>
    <e v="#N/A"/>
    <s v="CW1"/>
    <e v="#N/A"/>
    <e v="#N/A"/>
    <e v="#N/A"/>
    <e v="#N/A"/>
    <x v="0"/>
    <n v="0.41909240646033874"/>
  </r>
  <r>
    <s v="ES26 9SU"/>
    <n v="18"/>
    <s v="Charlton"/>
    <s v="FWA"/>
    <n v="18.577959913301633"/>
    <n v="12.423668526992969"/>
    <s v="CW1"/>
    <n v="63"/>
    <n v="2.0019005749399184"/>
    <n v="20.361666386349544"/>
    <n v="13.332512369438829"/>
    <x v="18"/>
    <n v="-3.039305953799444"/>
  </r>
  <r>
    <s v="ES27 0MC"/>
    <n v="19"/>
    <s v="Charlton"/>
    <s v="FTTP"/>
    <e v="#N/A"/>
    <e v="#N/A"/>
    <s v="CW2"/>
    <e v="#N/A"/>
    <e v="#N/A"/>
    <e v="#N/A"/>
    <e v="#N/A"/>
    <x v="0"/>
    <n v="-5.6939392695743276"/>
  </r>
  <r>
    <s v="ES27 2JJ"/>
    <n v="12"/>
    <s v="Charlton"/>
    <s v="FTTC"/>
    <e v="#N/A"/>
    <e v="#N/A"/>
    <s v="CW2"/>
    <e v="#N/A"/>
    <e v="#N/A"/>
    <e v="#N/A"/>
    <e v="#N/A"/>
    <x v="0"/>
    <n v="-2.6241756594010308"/>
  </r>
  <r>
    <s v="ES27 2ZW"/>
    <n v="8"/>
    <s v="Charlton"/>
    <s v="FTTC"/>
    <e v="#N/A"/>
    <e v="#N/A"/>
    <s v="CW2"/>
    <e v="#N/A"/>
    <e v="#N/A"/>
    <e v="#N/A"/>
    <e v="#N/A"/>
    <x v="0"/>
    <n v="-4.0532917193872215"/>
  </r>
  <r>
    <s v="ES27 4AF"/>
    <n v="13"/>
    <s v="Charlton"/>
    <s v="FTTC"/>
    <e v="#N/A"/>
    <e v="#N/A"/>
    <s v="CW1"/>
    <e v="#N/A"/>
    <e v="#N/A"/>
    <e v="#N/A"/>
    <e v="#N/A"/>
    <x v="0"/>
    <n v="-4.6405059047114143"/>
  </r>
  <r>
    <s v="ES27 4SF"/>
    <n v="4"/>
    <s v="Charlton"/>
    <s v="FTTP"/>
    <e v="#N/A"/>
    <e v="#N/A"/>
    <s v="CW2"/>
    <e v="#N/A"/>
    <e v="#N/A"/>
    <e v="#N/A"/>
    <e v="#N/A"/>
    <x v="0"/>
    <n v="1.6631471809755016"/>
  </r>
  <r>
    <s v="ES27 6DN"/>
    <n v="15"/>
    <s v="Charlton"/>
    <s v="FWA"/>
    <n v="22.877448844548219"/>
    <n v="9.4782068400268855"/>
    <s v="CW2"/>
    <n v="211"/>
    <n v="3.03271365533893"/>
    <n v="21.315485841749023"/>
    <n v="6.8786638622775786"/>
    <x v="13"/>
    <n v="1.3501066129737787"/>
  </r>
  <r>
    <s v="ES27 6IP"/>
    <n v="15"/>
    <s v="Charlton"/>
    <s v="FTTC"/>
    <e v="#N/A"/>
    <e v="#N/A"/>
    <s v="CW1"/>
    <e v="#N/A"/>
    <e v="#N/A"/>
    <e v="#N/A"/>
    <e v="#N/A"/>
    <x v="0"/>
    <n v="-2.2759411810385091"/>
  </r>
  <r>
    <s v="ES27 6UF"/>
    <n v="17"/>
    <s v="Charlton"/>
    <s v="FTTC"/>
    <e v="#N/A"/>
    <e v="#N/A"/>
    <s v="CW1"/>
    <e v="#N/A"/>
    <e v="#N/A"/>
    <e v="#N/A"/>
    <e v="#N/A"/>
    <x v="0"/>
    <n v="-3.2370978532431427"/>
  </r>
  <r>
    <s v="ES27 8GM"/>
    <n v="7"/>
    <s v="Charlton"/>
    <s v="FTTC"/>
    <e v="#N/A"/>
    <e v="#N/A"/>
    <s v="CW1"/>
    <e v="#N/A"/>
    <e v="#N/A"/>
    <e v="#N/A"/>
    <e v="#N/A"/>
    <x v="0"/>
    <n v="5.7254173977886129"/>
  </r>
  <r>
    <s v="ES27 9ME"/>
    <n v="13"/>
    <s v="Charlton"/>
    <s v="FTTP"/>
    <e v="#N/A"/>
    <e v="#N/A"/>
    <s v="CW2"/>
    <e v="#N/A"/>
    <e v="#N/A"/>
    <e v="#N/A"/>
    <e v="#N/A"/>
    <x v="0"/>
    <n v="-7.5452377710264713"/>
  </r>
  <r>
    <s v="ES27 9NV"/>
    <n v="17"/>
    <s v="Charlton"/>
    <s v="FTTP"/>
    <e v="#N/A"/>
    <e v="#N/A"/>
    <s v="CW1"/>
    <e v="#N/A"/>
    <e v="#N/A"/>
    <e v="#N/A"/>
    <e v="#N/A"/>
    <x v="0"/>
    <n v="-4.5224489314285146"/>
  </r>
  <r>
    <s v="ES28 1KK"/>
    <n v="7"/>
    <s v="Charlton"/>
    <s v="FTTC"/>
    <e v="#N/A"/>
    <e v="#N/A"/>
    <s v="CW2"/>
    <e v="#N/A"/>
    <e v="#N/A"/>
    <e v="#N/A"/>
    <e v="#N/A"/>
    <x v="0"/>
    <n v="-7.0599229976811655"/>
  </r>
  <r>
    <s v="ES28 2LA"/>
    <n v="8"/>
    <s v="Charlton"/>
    <s v="FTTC"/>
    <e v="#N/A"/>
    <e v="#N/A"/>
    <s v="CW1"/>
    <e v="#N/A"/>
    <e v="#N/A"/>
    <e v="#N/A"/>
    <e v="#N/A"/>
    <x v="0"/>
    <n v="-2.2195188483089581"/>
  </r>
  <r>
    <s v="ES28 2YT"/>
    <n v="18"/>
    <s v="Charlton"/>
    <s v="FTTC"/>
    <e v="#N/A"/>
    <e v="#N/A"/>
    <s v="CW1"/>
    <e v="#N/A"/>
    <e v="#N/A"/>
    <e v="#N/A"/>
    <e v="#N/A"/>
    <x v="0"/>
    <n v="-1.3333507380079817"/>
  </r>
  <r>
    <s v="ES28 4OP"/>
    <n v="6"/>
    <s v="Charlton"/>
    <s v="FWA"/>
    <n v="18.577959913301633"/>
    <n v="12.423668526992969"/>
    <s v="CW1"/>
    <n v="228"/>
    <n v="3.5942071292444289"/>
    <n v="15.906943483509675"/>
    <n v="10.018674531222313"/>
    <x v="16"/>
    <n v="-5.5477897804794436"/>
  </r>
  <r>
    <s v="ES28 4UY"/>
    <n v="15"/>
    <s v="Charlton"/>
    <s v="FTTC"/>
    <e v="#N/A"/>
    <e v="#N/A"/>
    <s v="CW2"/>
    <e v="#N/A"/>
    <e v="#N/A"/>
    <e v="#N/A"/>
    <e v="#N/A"/>
    <x v="0"/>
    <n v="-6.6831863183213693"/>
  </r>
  <r>
    <s v="ES28 6EX"/>
    <n v="19"/>
    <s v="Charlton"/>
    <s v="FTTP"/>
    <e v="#N/A"/>
    <e v="#N/A"/>
    <s v="CW1"/>
    <e v="#N/A"/>
    <e v="#N/A"/>
    <e v="#N/A"/>
    <e v="#N/A"/>
    <x v="0"/>
    <n v="-4.3984389170820073"/>
  </r>
  <r>
    <s v="ES28 7VZ"/>
    <n v="9"/>
    <s v="Charlton"/>
    <s v="FTTP"/>
    <e v="#N/A"/>
    <e v="#N/A"/>
    <s v="CW1"/>
    <e v="#N/A"/>
    <e v="#N/A"/>
    <e v="#N/A"/>
    <e v="#N/A"/>
    <x v="0"/>
    <n v="-6.1355138298872181"/>
  </r>
  <r>
    <s v="ES28 8UA"/>
    <n v="6"/>
    <s v="Charlton"/>
    <s v="FTTC"/>
    <e v="#N/A"/>
    <e v="#N/A"/>
    <s v="CW2"/>
    <e v="#N/A"/>
    <e v="#N/A"/>
    <e v="#N/A"/>
    <e v="#N/A"/>
    <x v="0"/>
    <n v="-6.8482778486177409"/>
  </r>
  <r>
    <s v="ES28 8VR"/>
    <n v="13"/>
    <s v="Charlton"/>
    <s v="FTTP"/>
    <e v="#N/A"/>
    <e v="#N/A"/>
    <s v="CW2"/>
    <e v="#N/A"/>
    <e v="#N/A"/>
    <e v="#N/A"/>
    <e v="#N/A"/>
    <x v="0"/>
    <n v="1.8493006408619905"/>
  </r>
  <r>
    <s v="ES29 0II"/>
    <n v="10"/>
    <s v="Charlton"/>
    <s v="FTTC"/>
    <e v="#N/A"/>
    <e v="#N/A"/>
    <s v="CW1"/>
    <e v="#N/A"/>
    <e v="#N/A"/>
    <e v="#N/A"/>
    <e v="#N/A"/>
    <x v="0"/>
    <n v="-1.8765081614917161"/>
  </r>
  <r>
    <s v="ES29 1XV"/>
    <n v="18"/>
    <s v="Charlton"/>
    <s v="FTTP"/>
    <e v="#N/A"/>
    <e v="#N/A"/>
    <s v="CW1"/>
    <e v="#N/A"/>
    <e v="#N/A"/>
    <e v="#N/A"/>
    <e v="#N/A"/>
    <x v="0"/>
    <n v="0.60450070013455237"/>
  </r>
  <r>
    <s v="ES29 2DJ"/>
    <n v="17"/>
    <s v="Charlton"/>
    <s v="FTTP"/>
    <e v="#N/A"/>
    <e v="#N/A"/>
    <s v="CW1"/>
    <e v="#N/A"/>
    <e v="#N/A"/>
    <e v="#N/A"/>
    <e v="#N/A"/>
    <x v="0"/>
    <n v="-5.0470785309010484"/>
  </r>
  <r>
    <s v="ES29 2SE"/>
    <n v="3"/>
    <s v="Charlton"/>
    <s v="FTTC"/>
    <e v="#N/A"/>
    <e v="#N/A"/>
    <s v="CW1"/>
    <e v="#N/A"/>
    <e v="#N/A"/>
    <e v="#N/A"/>
    <e v="#N/A"/>
    <x v="0"/>
    <n v="-4.1245786794260173"/>
  </r>
  <r>
    <s v="ES29 4CJ"/>
    <n v="18"/>
    <s v="Charlton"/>
    <s v="FTTP"/>
    <e v="#N/A"/>
    <e v="#N/A"/>
    <s v="CW1"/>
    <e v="#N/A"/>
    <e v="#N/A"/>
    <e v="#N/A"/>
    <e v="#N/A"/>
    <x v="0"/>
    <n v="-4.4587085515942029"/>
  </r>
  <r>
    <s v="ES29 5ZH"/>
    <n v="3"/>
    <s v="Charlton"/>
    <s v="FTTP"/>
    <e v="#N/A"/>
    <e v="#N/A"/>
    <s v="CW2"/>
    <e v="#N/A"/>
    <e v="#N/A"/>
    <e v="#N/A"/>
    <e v="#N/A"/>
    <x v="0"/>
    <n v="1.9697108607311211"/>
  </r>
  <r>
    <s v="ES29 7CN"/>
    <n v="19"/>
    <s v="Charlton"/>
    <s v="FTTP"/>
    <e v="#N/A"/>
    <e v="#N/A"/>
    <s v="CW2"/>
    <e v="#N/A"/>
    <e v="#N/A"/>
    <e v="#N/A"/>
    <e v="#N/A"/>
    <x v="0"/>
    <n v="-3.2338082808266058"/>
  </r>
  <r>
    <s v="ES29 7VS"/>
    <n v="17"/>
    <s v="Charlton"/>
    <s v="FWA"/>
    <n v="18.577959913301633"/>
    <n v="12.423668526992969"/>
    <s v="CW1"/>
    <n v="201"/>
    <n v="4.1587502264133303"/>
    <n v="17.087597121990836"/>
    <n v="8.5411407169226781"/>
    <x v="15"/>
    <n v="-6.2900564738235438"/>
  </r>
  <r>
    <s v="ES29 8HR"/>
    <n v="2"/>
    <s v="Charlton"/>
    <s v="FTTC"/>
    <e v="#N/A"/>
    <e v="#N/A"/>
    <s v="CW2"/>
    <e v="#N/A"/>
    <e v="#N/A"/>
    <e v="#N/A"/>
    <e v="#N/A"/>
    <x v="0"/>
    <n v="0.27295657828838849"/>
  </r>
  <r>
    <s v="ES29 9XL"/>
    <n v="16"/>
    <s v="Charlton"/>
    <s v="FTTC"/>
    <e v="#N/A"/>
    <e v="#N/A"/>
    <s v="CW1"/>
    <e v="#N/A"/>
    <e v="#N/A"/>
    <e v="#N/A"/>
    <e v="#N/A"/>
    <x v="0"/>
    <n v="-6.6441238804447638"/>
  </r>
  <r>
    <s v="ES30 1SQ"/>
    <n v="8"/>
    <s v="Charlton"/>
    <s v="FTTC"/>
    <e v="#N/A"/>
    <e v="#N/A"/>
    <s v="CW1"/>
    <e v="#N/A"/>
    <e v="#N/A"/>
    <e v="#N/A"/>
    <e v="#N/A"/>
    <x v="0"/>
    <n v="-1.2453917911453594"/>
  </r>
  <r>
    <s v="ES30 2WT"/>
    <n v="14"/>
    <s v="Charlton"/>
    <s v="FTTP"/>
    <e v="#N/A"/>
    <e v="#N/A"/>
    <s v="CW1"/>
    <e v="#N/A"/>
    <e v="#N/A"/>
    <e v="#N/A"/>
    <e v="#N/A"/>
    <x v="0"/>
    <n v="-2.6577335115420917"/>
  </r>
  <r>
    <s v="ES30 3EO"/>
    <n v="14"/>
    <s v="Charlton"/>
    <s v="FTTC"/>
    <e v="#N/A"/>
    <e v="#N/A"/>
    <s v="CW2"/>
    <e v="#N/A"/>
    <e v="#N/A"/>
    <e v="#N/A"/>
    <e v="#N/A"/>
    <x v="0"/>
    <n v="-2.3966392640131793"/>
  </r>
  <r>
    <s v="ES30 4RL"/>
    <n v="4"/>
    <s v="Charlton"/>
    <s v="FTTC"/>
    <e v="#N/A"/>
    <e v="#N/A"/>
    <s v="CW2"/>
    <e v="#N/A"/>
    <e v="#N/A"/>
    <e v="#N/A"/>
    <e v="#N/A"/>
    <x v="0"/>
    <n v="-6.5739895727532467"/>
  </r>
  <r>
    <s v="ES30 6JV"/>
    <n v="2"/>
    <s v="Charlton"/>
    <s v="FTTC"/>
    <e v="#N/A"/>
    <e v="#N/A"/>
    <s v="CW2"/>
    <e v="#N/A"/>
    <e v="#N/A"/>
    <e v="#N/A"/>
    <e v="#N/A"/>
    <x v="0"/>
    <n v="-4.2042712123343904"/>
  </r>
  <r>
    <s v="ES30 7RX"/>
    <n v="15"/>
    <s v="Charlton"/>
    <s v="FWA"/>
    <n v="22.877448844548219"/>
    <n v="9.4782068400268855"/>
    <s v="CW2"/>
    <n v="114"/>
    <n v="3.7754177613605391"/>
    <n v="26.326464591142337"/>
    <n v="7.9426060935623468"/>
    <x v="14"/>
    <n v="-1.910744754532488"/>
  </r>
  <r>
    <s v="ES30 7VE"/>
    <n v="6"/>
    <s v="Charlton"/>
    <s v="FTTC"/>
    <e v="#N/A"/>
    <e v="#N/A"/>
    <s v="CW1"/>
    <e v="#N/A"/>
    <e v="#N/A"/>
    <e v="#N/A"/>
    <e v="#N/A"/>
    <x v="0"/>
    <n v="-6.3528696384858332"/>
  </r>
  <r>
    <s v="ES30 9KE"/>
    <n v="8"/>
    <s v="Charlton"/>
    <s v="FTTC"/>
    <e v="#N/A"/>
    <e v="#N/A"/>
    <s v="CW2"/>
    <e v="#N/A"/>
    <e v="#N/A"/>
    <e v="#N/A"/>
    <e v="#N/A"/>
    <x v="0"/>
    <n v="-1.9163724978323922"/>
  </r>
  <r>
    <s v="ES31 0GL"/>
    <n v="13"/>
    <s v="Delton"/>
    <s v="FWA"/>
    <n v="10.659715015316081"/>
    <n v="6.5022538134086805"/>
    <s v="DW2"/>
    <n v="95"/>
    <n v="4.8088706000327548"/>
    <n v="15.450286410877982"/>
    <n v="6.0831331244854487"/>
    <x v="19"/>
    <n v="-0.95248672512952615"/>
  </r>
  <r>
    <s v="ES31 2AY"/>
    <n v="19"/>
    <s v="Delton"/>
    <s v="FWA"/>
    <n v="14.816417462464095"/>
    <n v="10.364633946287318"/>
    <s v="DW1"/>
    <n v="230"/>
    <n v="4.1206170045764674"/>
    <n v="11.659841703886723"/>
    <n v="7.7159523914819026"/>
    <x v="20"/>
    <n v="-1.9943991232768867"/>
  </r>
  <r>
    <s v="ES31 2SM"/>
    <n v="17"/>
    <s v="Delton"/>
    <s v="FTTP"/>
    <e v="#N/A"/>
    <e v="#N/A"/>
    <s v="DW2"/>
    <e v="#N/A"/>
    <e v="#N/A"/>
    <e v="#N/A"/>
    <e v="#N/A"/>
    <x v="0"/>
    <n v="-0.56543606729444784"/>
  </r>
  <r>
    <s v="ES31 3JW"/>
    <n v="11"/>
    <s v="Delton"/>
    <s v="FTTC"/>
    <e v="#N/A"/>
    <e v="#N/A"/>
    <s v="DW1"/>
    <e v="#N/A"/>
    <e v="#N/A"/>
    <e v="#N/A"/>
    <e v="#N/A"/>
    <x v="0"/>
    <n v="-4.8663721666860322"/>
  </r>
  <r>
    <s v="ES31 5BS"/>
    <n v="2"/>
    <s v="Delton"/>
    <s v="FTTC"/>
    <e v="#N/A"/>
    <e v="#N/A"/>
    <s v="DW2"/>
    <e v="#N/A"/>
    <e v="#N/A"/>
    <e v="#N/A"/>
    <e v="#N/A"/>
    <x v="0"/>
    <n v="1.0001081679873138"/>
  </r>
  <r>
    <s v="ES31 5WP"/>
    <n v="18"/>
    <s v="Delton"/>
    <s v="FWA"/>
    <n v="14.816417462464095"/>
    <n v="10.364633946287318"/>
    <s v="DW1"/>
    <n v="261"/>
    <n v="1.3764564061250253"/>
    <n v="13.456907518796921"/>
    <n v="10.149308724743952"/>
    <x v="20"/>
    <n v="-4.3041492242559283"/>
  </r>
  <r>
    <s v="ES31 7FP"/>
    <n v="2"/>
    <s v="Delton"/>
    <s v="FTTC"/>
    <e v="#N/A"/>
    <e v="#N/A"/>
    <s v="DW2"/>
    <e v="#N/A"/>
    <e v="#N/A"/>
    <e v="#N/A"/>
    <e v="#N/A"/>
    <x v="0"/>
    <n v="-4.6702836734617437"/>
  </r>
  <r>
    <s v="ES31 8IW"/>
    <n v="13"/>
    <s v="Delton"/>
    <s v="FTTP"/>
    <e v="#N/A"/>
    <e v="#N/A"/>
    <s v="DW1"/>
    <e v="#N/A"/>
    <e v="#N/A"/>
    <e v="#N/A"/>
    <e v="#N/A"/>
    <x v="0"/>
    <n v="-6.2748596603871531"/>
  </r>
  <r>
    <s v="ES31 8MR"/>
    <n v="11"/>
    <s v="Delton"/>
    <s v=""/>
    <e v="#N/A"/>
    <e v="#N/A"/>
    <s v="DW1"/>
    <e v="#N/A"/>
    <e v="#N/A"/>
    <e v="#N/A"/>
    <e v="#N/A"/>
    <x v="0"/>
    <n v="-2.7337411832021976"/>
  </r>
  <r>
    <s v="ES32 0CX"/>
    <n v="7"/>
    <s v="Delton"/>
    <s v="FWA"/>
    <n v="10.659715015316081"/>
    <n v="6.5022538134086805"/>
    <s v="DW2"/>
    <n v="155"/>
    <n v="3.5452450702034612"/>
    <n v="12.158000324330253"/>
    <n v="3.2891705993299887"/>
    <x v="19"/>
    <n v="-3.3632051198736983"/>
  </r>
  <r>
    <s v="ES32 0WF"/>
    <n v="11"/>
    <s v="Delton"/>
    <s v="FTTC"/>
    <e v="#N/A"/>
    <e v="#N/A"/>
    <s v="DW2"/>
    <e v="#N/A"/>
    <e v="#N/A"/>
    <e v="#N/A"/>
    <e v="#N/A"/>
    <x v="0"/>
    <n v="4.1304015443730382"/>
  </r>
  <r>
    <s v="ES32 1OU"/>
    <n v="9"/>
    <s v="Delton"/>
    <s v="FWA"/>
    <n v="10.659715015316081"/>
    <n v="6.5022538134086805"/>
    <s v="DW2"/>
    <n v="195"/>
    <n v="2.4653392154881359"/>
    <n v="10.021638273709645"/>
    <n v="4.120918994605459"/>
    <x v="19"/>
    <n v="-4.4548074758881215"/>
  </r>
  <r>
    <s v="ES32 2SI"/>
    <n v="19"/>
    <s v="Delton"/>
    <s v="FWA"/>
    <n v="14.816417462464095"/>
    <n v="10.364633946287318"/>
    <s v="DW1"/>
    <n v="315"/>
    <n v="4.8167755879843552"/>
    <n v="11.410442780746537"/>
    <n v="13.770608628004874"/>
    <x v="21"/>
    <n v="-1.379892620520828"/>
  </r>
  <r>
    <s v="ES32 4JV"/>
    <n v="5"/>
    <s v="Delton"/>
    <s v="FTTP"/>
    <e v="#N/A"/>
    <e v="#N/A"/>
    <s v="DW1"/>
    <e v="#N/A"/>
    <e v="#N/A"/>
    <e v="#N/A"/>
    <e v="#N/A"/>
    <x v="0"/>
    <n v="-3.7632816084451171"/>
  </r>
  <r>
    <s v="ES32 4NO"/>
    <n v="6"/>
    <s v="Delton"/>
    <s v="FTTC"/>
    <e v="#N/A"/>
    <e v="#N/A"/>
    <s v="DW2"/>
    <e v="#N/A"/>
    <e v="#N/A"/>
    <e v="#N/A"/>
    <e v="#N/A"/>
    <x v="0"/>
    <n v="-2.2283595299112733"/>
  </r>
  <r>
    <s v="ES32 6KY"/>
    <n v="12"/>
    <s v="Delton"/>
    <s v="FTTC"/>
    <e v="#N/A"/>
    <e v="#N/A"/>
    <s v="DW2"/>
    <e v="#N/A"/>
    <e v="#N/A"/>
    <e v="#N/A"/>
    <e v="#N/A"/>
    <x v="0"/>
    <n v="-7.2104698868625299"/>
  </r>
  <r>
    <s v="ES32 7NA"/>
    <n v="14"/>
    <s v="Delton"/>
    <s v="FTTP"/>
    <e v="#N/A"/>
    <e v="#N/A"/>
    <s v="DW2"/>
    <e v="#N/A"/>
    <e v="#N/A"/>
    <e v="#N/A"/>
    <e v="#N/A"/>
    <x v="0"/>
    <n v="-2.6814312864751897"/>
  </r>
  <r>
    <s v="ES32 7RW"/>
    <n v="10"/>
    <s v="Delton"/>
    <s v="FTTP"/>
    <e v="#N/A"/>
    <e v="#N/A"/>
    <s v="DW2"/>
    <e v="#N/A"/>
    <e v="#N/A"/>
    <e v="#N/A"/>
    <e v="#N/A"/>
    <x v="0"/>
    <n v="-6.5674832965588585"/>
  </r>
  <r>
    <s v="ES32 9LJ"/>
    <n v="15"/>
    <s v="Delton"/>
    <s v="FWA"/>
    <n v="10.659715015316081"/>
    <n v="6.5022538134086805"/>
    <s v="DW2"/>
    <n v="313"/>
    <n v="2.9212997230257542"/>
    <n v="8.523211649342139"/>
    <n v="8.4945754337632771"/>
    <x v="22"/>
    <n v="-3.3440279863494515"/>
  </r>
  <r>
    <s v="ES32 9SN"/>
    <n v="4"/>
    <s v="Delton"/>
    <s v="FTTC"/>
    <e v="#N/A"/>
    <e v="#N/A"/>
    <s v="DW2"/>
    <e v="#N/A"/>
    <e v="#N/A"/>
    <e v="#N/A"/>
    <e v="#N/A"/>
    <x v="0"/>
    <n v="-0.64517730702498932"/>
  </r>
  <r>
    <s v="ES33 0RW"/>
    <n v="12"/>
    <s v="Delton"/>
    <s v="FTTC"/>
    <e v="#N/A"/>
    <e v="#N/A"/>
    <s v="DW2"/>
    <e v="#N/A"/>
    <e v="#N/A"/>
    <e v="#N/A"/>
    <e v="#N/A"/>
    <x v="0"/>
    <n v="-0.69587109058896512"/>
  </r>
  <r>
    <s v="ES33 0VM"/>
    <n v="12"/>
    <s v="Delton"/>
    <s v="FTTC"/>
    <e v="#N/A"/>
    <e v="#N/A"/>
    <s v="DW1"/>
    <e v="#N/A"/>
    <e v="#N/A"/>
    <e v="#N/A"/>
    <e v="#N/A"/>
    <x v="0"/>
    <n v="-7.3382053647122065"/>
  </r>
  <r>
    <s v="ES33 1ZN"/>
    <n v="3"/>
    <s v="Delton"/>
    <s v="FTTC"/>
    <e v="#N/A"/>
    <e v="#N/A"/>
    <s v="DW1"/>
    <e v="#N/A"/>
    <e v="#N/A"/>
    <e v="#N/A"/>
    <e v="#N/A"/>
    <x v="0"/>
    <n v="2.6923715930533225"/>
  </r>
  <r>
    <s v="ES33 2WG"/>
    <n v="12"/>
    <s v="Delton"/>
    <s v="FTTC"/>
    <e v="#N/A"/>
    <e v="#N/A"/>
    <s v="DW1"/>
    <e v="#N/A"/>
    <e v="#N/A"/>
    <e v="#N/A"/>
    <e v="#N/A"/>
    <x v="0"/>
    <n v="-3.2555832894767169"/>
  </r>
  <r>
    <s v="ES33 3JJ"/>
    <n v="1"/>
    <s v="Delton"/>
    <s v="FTTC"/>
    <e v="#N/A"/>
    <e v="#N/A"/>
    <s v="DW1"/>
    <e v="#N/A"/>
    <e v="#N/A"/>
    <e v="#N/A"/>
    <e v="#N/A"/>
    <x v="0"/>
    <n v="-6.3310468754969662"/>
  </r>
  <r>
    <s v="ES33 4BY"/>
    <n v="6"/>
    <s v="Delton"/>
    <s v="FTTC"/>
    <e v="#N/A"/>
    <e v="#N/A"/>
    <s v="DW2"/>
    <e v="#N/A"/>
    <e v="#N/A"/>
    <e v="#N/A"/>
    <e v="#N/A"/>
    <x v="0"/>
    <n v="-7.7973952673025337"/>
  </r>
  <r>
    <s v="ES33 5RE"/>
    <n v="9"/>
    <s v="Delton"/>
    <s v="FWA"/>
    <n v="14.816417462464095"/>
    <n v="10.364633946287318"/>
    <s v="DW1"/>
    <n v="340"/>
    <n v="2.2769136760623017"/>
    <n v="14.037667120637092"/>
    <n v="12.504232925849578"/>
    <x v="21"/>
    <n v="-0.67594231982530717"/>
  </r>
  <r>
    <s v="ES33 6QC"/>
    <n v="13"/>
    <s v="Delton"/>
    <s v="FWA"/>
    <n v="10.659715015316081"/>
    <n v="6.5022538134086805"/>
    <s v="DW2"/>
    <n v="310"/>
    <n v="1.2230974267344124"/>
    <n v="9.7227680281730624"/>
    <n v="7.2884456847530501"/>
    <x v="22"/>
    <n v="0.65263266274490883"/>
  </r>
  <r>
    <s v="ES33 8NJ"/>
    <n v="8"/>
    <s v="Delton"/>
    <s v="FWA"/>
    <n v="14.816417462464095"/>
    <n v="10.364633946287318"/>
    <s v="DW1"/>
    <n v="240"/>
    <n v="1.3031132987712626"/>
    <n v="13.687888241718841"/>
    <n v="9.7130772969016856"/>
    <x v="20"/>
    <n v="-4.8701036861260212"/>
  </r>
  <r>
    <s v="ES33 9UE"/>
    <n v="14"/>
    <s v="Delton"/>
    <s v="FTTC"/>
    <e v="#N/A"/>
    <e v="#N/A"/>
    <s v="DW1"/>
    <e v="#N/A"/>
    <e v="#N/A"/>
    <e v="#N/A"/>
    <e v="#N/A"/>
    <x v="0"/>
    <n v="2.1913334179423938"/>
  </r>
  <r>
    <s v="ES34 0MB"/>
    <n v="4"/>
    <s v="Delton"/>
    <s v="FWA"/>
    <n v="14.816417462464095"/>
    <n v="10.364633946287318"/>
    <s v="DW1"/>
    <n v="10"/>
    <n v="2.9398341645107346"/>
    <n v="15.326914307774366"/>
    <n v="13.259805424067657"/>
    <x v="21"/>
    <n v="-4.2545026522085738"/>
  </r>
  <r>
    <s v="ES34 1ZB"/>
    <n v="8"/>
    <s v="Delton"/>
    <s v="FTTC"/>
    <e v="#N/A"/>
    <e v="#N/A"/>
    <s v="DW1"/>
    <e v="#N/A"/>
    <e v="#N/A"/>
    <e v="#N/A"/>
    <e v="#N/A"/>
    <x v="0"/>
    <n v="-3.4038407546914611"/>
  </r>
  <r>
    <s v="ES34 2OO"/>
    <n v="7"/>
    <s v="Delton"/>
    <s v=""/>
    <e v="#N/A"/>
    <e v="#N/A"/>
    <s v="DW2"/>
    <e v="#N/A"/>
    <e v="#N/A"/>
    <e v="#N/A"/>
    <e v="#N/A"/>
    <x v="0"/>
    <n v="-8.2587340861883707"/>
  </r>
  <r>
    <s v="ES34 3AM"/>
    <n v="8"/>
    <s v="Delton"/>
    <s v="FTTP"/>
    <e v="#N/A"/>
    <e v="#N/A"/>
    <s v="DW2"/>
    <e v="#N/A"/>
    <e v="#N/A"/>
    <e v="#N/A"/>
    <e v="#N/A"/>
    <x v="0"/>
    <n v="-3.3346990207428617"/>
  </r>
  <r>
    <s v="ES34 3PU"/>
    <n v="17"/>
    <s v="Delton"/>
    <s v="FWA"/>
    <n v="14.816417462464095"/>
    <n v="10.364633946287318"/>
    <s v="DW1"/>
    <n v="181"/>
    <n v="4.0503951496097175"/>
    <n v="14.745728320081504"/>
    <n v="6.3148556914774154"/>
    <x v="20"/>
    <n v="-5.4886618966778187"/>
  </r>
  <r>
    <s v="ES34 4NX"/>
    <n v="3"/>
    <s v="Delton"/>
    <s v="FWA"/>
    <n v="14.816417462464095"/>
    <n v="10.364633946287318"/>
    <s v="DW1"/>
    <n v="48"/>
    <n v="3.4229825669817893"/>
    <n v="17.360189244815938"/>
    <n v="12.655056346887644"/>
    <x v="21"/>
    <n v="-3.7259531671340329"/>
  </r>
  <r>
    <s v="ES34 4PO"/>
    <n v="14"/>
    <s v="Delton"/>
    <s v="FTTP"/>
    <e v="#N/A"/>
    <e v="#N/A"/>
    <s v="DW1"/>
    <e v="#N/A"/>
    <e v="#N/A"/>
    <e v="#N/A"/>
    <e v="#N/A"/>
    <x v="0"/>
    <n v="-0.30284891222621724"/>
  </r>
  <r>
    <s v="ES34 5NK"/>
    <n v="17"/>
    <s v="Delton"/>
    <s v="FTTC"/>
    <e v="#N/A"/>
    <e v="#N/A"/>
    <s v="DW2"/>
    <e v="#N/A"/>
    <e v="#N/A"/>
    <e v="#N/A"/>
    <e v="#N/A"/>
    <x v="0"/>
    <n v="-5.3692875265530287"/>
  </r>
  <r>
    <s v="ES34 6RE"/>
    <n v="4"/>
    <s v="Delton"/>
    <s v="FTTC"/>
    <e v="#N/A"/>
    <e v="#N/A"/>
    <s v="DW1"/>
    <e v="#N/A"/>
    <e v="#N/A"/>
    <e v="#N/A"/>
    <e v="#N/A"/>
    <x v="0"/>
    <n v="-3.4388260622101647"/>
  </r>
  <r>
    <s v="ES34 7KM"/>
    <n v="15"/>
    <s v="Delton"/>
    <s v="FTTC"/>
    <e v="#N/A"/>
    <e v="#N/A"/>
    <s v="DW2"/>
    <e v="#N/A"/>
    <e v="#N/A"/>
    <e v="#N/A"/>
    <e v="#N/A"/>
    <x v="0"/>
    <n v="-4.8913802473033128"/>
  </r>
  <r>
    <s v="ES34 7TJ"/>
    <n v="8"/>
    <s v="Delton"/>
    <s v="FWA"/>
    <n v="10.659715015316081"/>
    <n v="6.5022538134086805"/>
    <s v="DW2"/>
    <n v="68"/>
    <n v="1.8922908828002689"/>
    <n v="12.414216569992423"/>
    <n v="7.2111184547664777"/>
    <x v="23"/>
    <n v="-1.3019946174893575"/>
  </r>
  <r>
    <s v="ES34 9CQ"/>
    <n v="6"/>
    <s v="Delton"/>
    <s v="FWA"/>
    <n v="14.816417462464095"/>
    <n v="10.364633946287318"/>
    <s v="DW1"/>
    <n v="75"/>
    <n v="0.78074201484291006"/>
    <n v="15.570556338269824"/>
    <n v="10.566704849040379"/>
    <x v="24"/>
    <n v="-0.12224422689951764"/>
  </r>
  <r>
    <s v="ES34 9FF"/>
    <n v="10"/>
    <s v="Delton"/>
    <s v="FTTC"/>
    <e v="#N/A"/>
    <e v="#N/A"/>
    <s v="DW1"/>
    <e v="#N/A"/>
    <e v="#N/A"/>
    <e v="#N/A"/>
    <e v="#N/A"/>
    <x v="0"/>
    <n v="0.19683657992497494"/>
  </r>
  <r>
    <s v="ES35 0XK"/>
    <n v="13"/>
    <s v="Delton"/>
    <s v="FWA"/>
    <n v="10.659715015316081"/>
    <n v="6.5022538134086805"/>
    <s v="DW2"/>
    <n v="180"/>
    <n v="3.5317125169558814"/>
    <n v="10.659715015316081"/>
    <n v="2.9705412964527991"/>
    <x v="19"/>
    <n v="-7.7944235997805862"/>
  </r>
  <r>
    <s v="ES35 2FG"/>
    <n v="11"/>
    <s v="Delton"/>
    <s v="FTTC"/>
    <e v="#N/A"/>
    <e v="#N/A"/>
    <s v="DW2"/>
    <e v="#N/A"/>
    <e v="#N/A"/>
    <e v="#N/A"/>
    <e v="#N/A"/>
    <x v="0"/>
    <n v="-2.9094005524977447"/>
  </r>
  <r>
    <s v="ES35 2LC"/>
    <n v="4"/>
    <s v="Delton"/>
    <s v="FWA"/>
    <n v="14.816417462464095"/>
    <n v="10.364633946287318"/>
    <s v="DW1"/>
    <n v="51"/>
    <n v="1.4125191851760035"/>
    <n v="15.914151042704118"/>
    <n v="11.253561072267679"/>
    <x v="21"/>
    <n v="-2.3139288886748752"/>
  </r>
  <r>
    <s v="ES35 3FN"/>
    <n v="5"/>
    <s v="Delton"/>
    <s v="FTTC"/>
    <e v="#N/A"/>
    <e v="#N/A"/>
    <s v="DW2"/>
    <e v="#N/A"/>
    <e v="#N/A"/>
    <e v="#N/A"/>
    <e v="#N/A"/>
    <x v="0"/>
    <n v="1.7551711684493094"/>
  </r>
  <r>
    <s v="ES35 3TL"/>
    <n v="13"/>
    <s v="Delton"/>
    <s v="FTTP"/>
    <e v="#N/A"/>
    <e v="#N/A"/>
    <s v="DW1"/>
    <e v="#N/A"/>
    <e v="#N/A"/>
    <e v="#N/A"/>
    <e v="#N/A"/>
    <x v="0"/>
    <n v="-5.1247014409705294"/>
  </r>
  <r>
    <s v="ES35 5EU"/>
    <n v="8"/>
    <s v="Delton"/>
    <s v="FTTC"/>
    <e v="#N/A"/>
    <e v="#N/A"/>
    <s v="DW1"/>
    <e v="#N/A"/>
    <e v="#N/A"/>
    <e v="#N/A"/>
    <e v="#N/A"/>
    <x v="0"/>
    <n v="2.1477299626445578"/>
  </r>
  <r>
    <s v="ES35 5LK"/>
    <n v="16"/>
    <s v="Delton"/>
    <s v="FTTC"/>
    <e v="#N/A"/>
    <e v="#N/A"/>
    <s v="DW2"/>
    <e v="#N/A"/>
    <e v="#N/A"/>
    <e v="#N/A"/>
    <e v="#N/A"/>
    <x v="0"/>
    <n v="-4.8799169611576589"/>
  </r>
  <r>
    <s v="ES35 7HT"/>
    <n v="10"/>
    <s v="Delton"/>
    <s v="FTTC"/>
    <e v="#N/A"/>
    <e v="#N/A"/>
    <s v="DW1"/>
    <e v="#N/A"/>
    <e v="#N/A"/>
    <e v="#N/A"/>
    <e v="#N/A"/>
    <x v="0"/>
    <n v="-0.77633633558714532"/>
  </r>
  <r>
    <s v="ES35 8ZW"/>
    <n v="1"/>
    <s v="Delton"/>
    <s v="FWA"/>
    <n v="10.659715015316081"/>
    <n v="6.5022538134086805"/>
    <s v="DW2"/>
    <n v="187"/>
    <n v="3.0086846493568418"/>
    <n v="10.293048592585818"/>
    <n v="3.5159954431872267"/>
    <x v="19"/>
    <n v="0.45737398591395184"/>
  </r>
  <r>
    <s v="ES36 0SQ"/>
    <n v="17"/>
    <s v="Delton"/>
    <s v="FWA"/>
    <n v="14.816417462464095"/>
    <n v="10.364633946287318"/>
    <s v="DW1"/>
    <n v="235"/>
    <n v="4.243537244411753"/>
    <n v="11.340315253687734"/>
    <n v="7.9306409761146863"/>
    <x v="20"/>
    <n v="-0.57028861298337707"/>
  </r>
  <r>
    <s v="ES36 1ZM"/>
    <n v="10"/>
    <s v="Delton"/>
    <s v="FTTC"/>
    <e v="#N/A"/>
    <e v="#N/A"/>
    <s v="DW1"/>
    <e v="#N/A"/>
    <e v="#N/A"/>
    <e v="#N/A"/>
    <e v="#N/A"/>
    <x v="0"/>
    <n v="-4.4497672773690553"/>
  </r>
  <r>
    <s v="ES36 2KW"/>
    <n v="12"/>
    <s v="Delton"/>
    <s v="FWA"/>
    <n v="14.816417462464095"/>
    <n v="10.364633946287318"/>
    <s v="DW1"/>
    <n v="240"/>
    <n v="2.3877975446688193"/>
    <n v="12.748524129686791"/>
    <n v="9.1707351739529077"/>
    <x v="20"/>
    <n v="-4.0612855324409951"/>
  </r>
  <r>
    <s v="ES36 2RP"/>
    <n v="1"/>
    <s v="Delton"/>
    <s v="FWA"/>
    <n v="14.816417462464095"/>
    <n v="10.364633946287318"/>
    <s v="DW1"/>
    <n v="63"/>
    <n v="4.5866990911467802"/>
    <n v="18.903196277164731"/>
    <n v="12.44695175883197"/>
    <x v="24"/>
    <n v="-7.9832433652510773"/>
  </r>
  <r>
    <s v="ES36 4GJ"/>
    <n v="13"/>
    <s v="Delton"/>
    <s v="FWA"/>
    <n v="14.816417462464095"/>
    <n v="10.364633946287318"/>
    <s v="DW1"/>
    <n v="333"/>
    <n v="4.4080661802531962"/>
    <n v="12.815197294405952"/>
    <n v="14.292249671947014"/>
    <x v="21"/>
    <n v="-5.7331116711049885"/>
  </r>
  <r>
    <s v="ES36 4VU"/>
    <n v="17"/>
    <s v="Delton"/>
    <s v="FTTP"/>
    <e v="#N/A"/>
    <e v="#N/A"/>
    <s v="DW2"/>
    <e v="#N/A"/>
    <e v="#N/A"/>
    <e v="#N/A"/>
    <e v="#N/A"/>
    <x v="0"/>
    <n v="-6.332035426257792"/>
  </r>
  <r>
    <s v="ES36 5EX"/>
    <n v="11"/>
    <s v="Delton"/>
    <s v="FTTP"/>
    <e v="#N/A"/>
    <e v="#N/A"/>
    <s v="DW2"/>
    <e v="#N/A"/>
    <e v="#N/A"/>
    <e v="#N/A"/>
    <e v="#N/A"/>
    <x v="0"/>
    <n v="-1.6517746750598992"/>
  </r>
  <r>
    <s v="ES36 6WX"/>
    <n v="1"/>
    <s v="Delton"/>
    <s v="FWA"/>
    <n v="10.659715015316081"/>
    <n v="6.5022538134086805"/>
    <s v="DW2"/>
    <n v="244"/>
    <n v="3.8535612966604793"/>
    <n v="7.1961570648287445"/>
    <n v="4.8129637285696205"/>
    <x v="22"/>
    <n v="-4.0351419956609194"/>
  </r>
  <r>
    <s v="ES36 8IP"/>
    <n v="8"/>
    <s v="Delton"/>
    <s v="FWA"/>
    <n v="14.816417462464095"/>
    <n v="10.364633946287318"/>
    <s v="DW1"/>
    <n v="47"/>
    <n v="3.8992991330480367"/>
    <n v="17.6681843171392"/>
    <n v="13.023949560419201"/>
    <x v="21"/>
    <n v="-6.3151858104939755"/>
  </r>
  <r>
    <s v="ES37 0BU"/>
    <n v="6"/>
    <s v="Delton"/>
    <s v="FTTC"/>
    <e v="#N/A"/>
    <e v="#N/A"/>
    <s v="DW1"/>
    <e v="#N/A"/>
    <e v="#N/A"/>
    <e v="#N/A"/>
    <e v="#N/A"/>
    <x v="0"/>
    <n v="-2.0421248428186378"/>
  </r>
  <r>
    <s v="ES37 0PE"/>
    <n v="3"/>
    <s v="Delton"/>
    <s v="FTTC"/>
    <e v="#N/A"/>
    <e v="#N/A"/>
    <s v="DW1"/>
    <e v="#N/A"/>
    <e v="#N/A"/>
    <e v="#N/A"/>
    <e v="#N/A"/>
    <x v="0"/>
    <n v="-9.5402091345320663"/>
  </r>
  <r>
    <s v="ES37 1RL"/>
    <n v="7"/>
    <s v="Delton"/>
    <s v="FTTC"/>
    <e v="#N/A"/>
    <e v="#N/A"/>
    <s v="DW1"/>
    <e v="#N/A"/>
    <e v="#N/A"/>
    <e v="#N/A"/>
    <e v="#N/A"/>
    <x v="0"/>
    <n v="-2.3754152552375336"/>
  </r>
  <r>
    <s v="ES37 2QF"/>
    <n v="15"/>
    <s v="Delton"/>
    <s v="FTTC"/>
    <e v="#N/A"/>
    <e v="#N/A"/>
    <s v="DW1"/>
    <e v="#N/A"/>
    <e v="#N/A"/>
    <e v="#N/A"/>
    <e v="#N/A"/>
    <x v="0"/>
    <n v="-0.63432123687034281"/>
  </r>
  <r>
    <s v="ES37 4LN"/>
    <n v="5"/>
    <s v="Delton"/>
    <s v="FTTC"/>
    <e v="#N/A"/>
    <e v="#N/A"/>
    <s v="DW2"/>
    <e v="#N/A"/>
    <e v="#N/A"/>
    <e v="#N/A"/>
    <e v="#N/A"/>
    <x v="0"/>
    <n v="-3.3612895080891407"/>
  </r>
  <r>
    <s v="ES37 4RN"/>
    <n v="9"/>
    <s v="Delton"/>
    <s v="FTTP"/>
    <e v="#N/A"/>
    <e v="#N/A"/>
    <s v="DW1"/>
    <e v="#N/A"/>
    <e v="#N/A"/>
    <e v="#N/A"/>
    <e v="#N/A"/>
    <x v="0"/>
    <n v="-2.4735183554380091"/>
  </r>
  <r>
    <s v="ES37 5ZV"/>
    <n v="18"/>
    <s v="Delton"/>
    <s v="FTTP"/>
    <e v="#N/A"/>
    <e v="#N/A"/>
    <s v="DW1"/>
    <e v="#N/A"/>
    <e v="#N/A"/>
    <e v="#N/A"/>
    <e v="#N/A"/>
    <x v="0"/>
    <n v="-6.2716475437115156"/>
  </r>
  <r>
    <s v="ES37 7HN"/>
    <n v="7"/>
    <s v="Delton"/>
    <s v="FTTC"/>
    <e v="#N/A"/>
    <e v="#N/A"/>
    <s v="DW1"/>
    <e v="#N/A"/>
    <e v="#N/A"/>
    <e v="#N/A"/>
    <e v="#N/A"/>
    <x v="0"/>
    <n v="-6.623794542770991"/>
  </r>
  <r>
    <s v="ES37 8RW"/>
    <n v="9"/>
    <s v="Delton"/>
    <s v="FWA"/>
    <n v="14.816417462464095"/>
    <n v="10.364633946287318"/>
    <s v="DW1"/>
    <n v="85"/>
    <n v="3.2844240450242372"/>
    <n v="18.088343282402285"/>
    <n v="10.650890363429674"/>
    <x v="24"/>
    <n v="-5.0306628983556738"/>
  </r>
  <r>
    <s v="ES37 8VL"/>
    <n v="1"/>
    <s v="Delton"/>
    <s v="FTTP"/>
    <e v="#N/A"/>
    <e v="#N/A"/>
    <s v="DW1"/>
    <e v="#N/A"/>
    <e v="#N/A"/>
    <e v="#N/A"/>
    <e v="#N/A"/>
    <x v="0"/>
    <n v="-5.528804679958629"/>
  </r>
  <r>
    <s v="ES37 8ZI"/>
    <n v="9"/>
    <s v="Delton"/>
    <s v="FTTC"/>
    <e v="#N/A"/>
    <e v="#N/A"/>
    <s v="DW2"/>
    <e v="#N/A"/>
    <e v="#N/A"/>
    <e v="#N/A"/>
    <e v="#N/A"/>
    <x v="0"/>
    <n v="-1.335387244148563"/>
  </r>
  <r>
    <s v="ES37 9UH"/>
    <n v="16"/>
    <s v="Delton"/>
    <s v="FWA"/>
    <n v="10.659715015316081"/>
    <n v="6.5022538134086805"/>
    <s v="DW2"/>
    <n v="114"/>
    <n v="4.9737612467653767"/>
    <n v="15.203472009697389"/>
    <n v="4.4792428604388244"/>
    <x v="19"/>
    <n v="-4.8873019328686489"/>
  </r>
  <r>
    <s v="ES38 1HC"/>
    <n v="7"/>
    <s v="Delton"/>
    <s v="FWA"/>
    <n v="14.816417462464095"/>
    <n v="10.364633946287318"/>
    <s v="DW1"/>
    <n v="232"/>
    <n v="4.61352957370912"/>
    <n v="11.180906546298672"/>
    <n v="7.5242615224790068"/>
    <x v="20"/>
    <n v="-0.25484660301610962"/>
  </r>
  <r>
    <s v="ES38 1WU"/>
    <n v="11"/>
    <s v="Delton"/>
    <s v="FTTP"/>
    <e v="#N/A"/>
    <e v="#N/A"/>
    <s v="DW2"/>
    <e v="#N/A"/>
    <e v="#N/A"/>
    <e v="#N/A"/>
    <e v="#N/A"/>
    <x v="0"/>
    <n v="-7.4047485955599868"/>
  </r>
  <r>
    <s v="ES38 3PT"/>
    <n v="4"/>
    <s v="Delton"/>
    <s v="FWA"/>
    <n v="14.816417462464095"/>
    <n v="10.364633946287318"/>
    <s v="DW1"/>
    <n v="129"/>
    <n v="0.47995553788453216"/>
    <n v="15.189412970409968"/>
    <n v="10.06258813949929"/>
    <x v="24"/>
    <n v="-5.3507128647606006"/>
  </r>
  <r>
    <s v="ES38 4OU"/>
    <n v="2"/>
    <s v="Delton"/>
    <s v="FWA"/>
    <n v="14.816417462464095"/>
    <n v="10.364633946287318"/>
    <s v="DW1"/>
    <n v="120"/>
    <n v="4.851309388090832"/>
    <n v="19.017774634168696"/>
    <n v="7.9389792522419036"/>
    <x v="24"/>
    <n v="-6.4276205192103193"/>
  </r>
  <r>
    <s v="ES38 5RJ"/>
    <n v="7"/>
    <s v="Delton"/>
    <s v="FTTC"/>
    <e v="#N/A"/>
    <e v="#N/A"/>
    <s v="DW1"/>
    <e v="#N/A"/>
    <e v="#N/A"/>
    <e v="#N/A"/>
    <e v="#N/A"/>
    <x v="0"/>
    <n v="-4.3837819491653871"/>
  </r>
  <r>
    <s v="ES38 6PU"/>
    <n v="16"/>
    <s v="Delton"/>
    <s v="FWA"/>
    <n v="10.659715015316081"/>
    <n v="6.5022538134086805"/>
    <s v="DW2"/>
    <n v="105"/>
    <n v="1.8103879459660486"/>
    <n v="12.408415487927106"/>
    <n v="6.033690933968634"/>
    <x v="19"/>
    <n v="0.93609097610302916"/>
  </r>
  <r>
    <s v="ES38 8HE"/>
    <n v="12"/>
    <s v="Delton"/>
    <s v="FTTP"/>
    <e v="#N/A"/>
    <e v="#N/A"/>
    <s v="DW2"/>
    <e v="#N/A"/>
    <e v="#N/A"/>
    <e v="#N/A"/>
    <e v="#N/A"/>
    <x v="0"/>
    <n v="-5.3587205917187477"/>
  </r>
  <r>
    <s v="ES38 9LX"/>
    <n v="16"/>
    <s v="Delton"/>
    <s v="FTTC"/>
    <e v="#N/A"/>
    <e v="#N/A"/>
    <s v="DW1"/>
    <e v="#N/A"/>
    <e v="#N/A"/>
    <e v="#N/A"/>
    <e v="#N/A"/>
    <x v="0"/>
    <n v="2.3219795314328096"/>
  </r>
  <r>
    <s v="ES38 9PP"/>
    <n v="5"/>
    <s v="Delton"/>
    <s v="FTTC"/>
    <e v="#N/A"/>
    <e v="#N/A"/>
    <s v="DW2"/>
    <e v="#N/A"/>
    <e v="#N/A"/>
    <e v="#N/A"/>
    <e v="#N/A"/>
    <x v="0"/>
    <n v="-0.30973728307367265"/>
  </r>
  <r>
    <s v="ES39 0ZA"/>
    <n v="11"/>
    <s v="Delton"/>
    <s v="FWA"/>
    <n v="14.816417462464095"/>
    <n v="10.364633946287318"/>
    <s v="DW1"/>
    <n v="14"/>
    <n v="3.5381607198887517"/>
    <n v="15.672376010755867"/>
    <n v="13.797696171672976"/>
    <x v="21"/>
    <n v="-2.8521208676049903"/>
  </r>
  <r>
    <s v="ES39 1VH"/>
    <n v="13"/>
    <s v="Delton"/>
    <s v="FTTP"/>
    <e v="#N/A"/>
    <e v="#N/A"/>
    <s v="DW1"/>
    <e v="#N/A"/>
    <e v="#N/A"/>
    <e v="#N/A"/>
    <e v="#N/A"/>
    <x v="0"/>
    <n v="-0.20503974124168112"/>
  </r>
  <r>
    <s v="ES39 2UJ"/>
    <n v="10"/>
    <s v="Delton"/>
    <s v="FTTP"/>
    <e v="#N/A"/>
    <e v="#N/A"/>
    <s v="DW1"/>
    <e v="#N/A"/>
    <e v="#N/A"/>
    <e v="#N/A"/>
    <e v="#N/A"/>
    <x v="0"/>
    <n v="-9.4839767823819834"/>
  </r>
  <r>
    <s v="ES39 3QV"/>
    <n v="15"/>
    <s v="Delton"/>
    <s v="FTTP"/>
    <e v="#N/A"/>
    <e v="#N/A"/>
    <s v="DW1"/>
    <e v="#N/A"/>
    <e v="#N/A"/>
    <e v="#N/A"/>
    <e v="#N/A"/>
    <x v="0"/>
    <n v="-6.9846072732618154"/>
  </r>
  <r>
    <s v="ES39 4WS"/>
    <n v="3"/>
    <s v="Delton"/>
    <s v="FTTC"/>
    <e v="#N/A"/>
    <e v="#N/A"/>
    <s v="DW2"/>
    <e v="#N/A"/>
    <e v="#N/A"/>
    <e v="#N/A"/>
    <e v="#N/A"/>
    <x v="0"/>
    <n v="-4.5786492543517889"/>
  </r>
  <r>
    <s v="ES39 5OT"/>
    <n v="12"/>
    <s v="Delton"/>
    <s v="FTTC"/>
    <e v="#N/A"/>
    <e v="#N/A"/>
    <s v="DW2"/>
    <e v="#N/A"/>
    <e v="#N/A"/>
    <e v="#N/A"/>
    <e v="#N/A"/>
    <x v="0"/>
    <n v="-2.1547613170636799"/>
  </r>
  <r>
    <s v="ES39 6GT"/>
    <n v="11"/>
    <s v="Delton"/>
    <s v="FWA"/>
    <n v="14.816417462464095"/>
    <n v="10.364633946287318"/>
    <s v="DW1"/>
    <n v="175"/>
    <n v="3.5785535269502997"/>
    <n v="15.1283089530677"/>
    <n v="6.7996978959019128"/>
    <x v="24"/>
    <n v="-2.0652569740396296"/>
  </r>
  <r>
    <s v="ES39 7DT"/>
    <n v="6"/>
    <s v="Delton"/>
    <s v="FTTC"/>
    <e v="#N/A"/>
    <e v="#N/A"/>
    <s v="DW1"/>
    <e v="#N/A"/>
    <e v="#N/A"/>
    <e v="#N/A"/>
    <e v="#N/A"/>
    <x v="0"/>
    <n v="-1.2620687317356669"/>
  </r>
  <r>
    <s v="ES39 7KM"/>
    <n v="18"/>
    <s v="Delton"/>
    <s v="FTTC"/>
    <e v="#N/A"/>
    <e v="#N/A"/>
    <s v="DW1"/>
    <e v="#N/A"/>
    <e v="#N/A"/>
    <e v="#N/A"/>
    <e v="#N/A"/>
    <x v="0"/>
    <n v="-6.0602711469371986"/>
  </r>
  <r>
    <s v="ES39 7RI"/>
    <n v="19"/>
    <s v="Delton"/>
    <s v="FTTC"/>
    <e v="#N/A"/>
    <e v="#N/A"/>
    <s v="DW2"/>
    <e v="#N/A"/>
    <e v="#N/A"/>
    <e v="#N/A"/>
    <e v="#N/A"/>
    <x v="0"/>
    <n v="-4.3073980376554779"/>
  </r>
  <r>
    <s v="ES39 8JO"/>
    <n v="19"/>
    <s v="Delton"/>
    <s v="FTTC"/>
    <e v="#N/A"/>
    <e v="#N/A"/>
    <s v="DW1"/>
    <e v="#N/A"/>
    <e v="#N/A"/>
    <e v="#N/A"/>
    <e v="#N/A"/>
    <x v="0"/>
    <n v="-1.2498808608687497"/>
  </r>
  <r>
    <s v="ES40 0HL"/>
    <n v="2"/>
    <s v="Delton"/>
    <s v="FWA"/>
    <n v="14.816417462464095"/>
    <n v="10.364633946287318"/>
    <s v="DW1"/>
    <n v="24"/>
    <n v="3.3948215590727866"/>
    <n v="16.197215787242715"/>
    <n v="13.465957761085434"/>
    <x v="21"/>
    <n v="-5.5295720754495985"/>
  </r>
  <r>
    <s v="ES40 0JF"/>
    <n v="2"/>
    <s v="Delton"/>
    <s v="FTTC"/>
    <e v="#N/A"/>
    <e v="#N/A"/>
    <s v="DW2"/>
    <e v="#N/A"/>
    <e v="#N/A"/>
    <e v="#N/A"/>
    <e v="#N/A"/>
    <x v="0"/>
    <n v="-2.0633187742113797"/>
  </r>
  <r>
    <s v="ES40 1JK"/>
    <n v="6"/>
    <s v="Delton"/>
    <s v="FTTP"/>
    <e v="#N/A"/>
    <e v="#N/A"/>
    <s v="DW1"/>
    <e v="#N/A"/>
    <e v="#N/A"/>
    <e v="#N/A"/>
    <e v="#N/A"/>
    <x v="0"/>
    <n v="0.99694228944332419"/>
  </r>
  <r>
    <s v="ES40 2KU"/>
    <n v="18"/>
    <s v="Delton"/>
    <s v="FWA"/>
    <n v="10.659715015316081"/>
    <n v="6.5022538134086805"/>
    <s v="DW2"/>
    <n v="340"/>
    <n v="4.9223281891441486"/>
    <n v="8.9761796225690205"/>
    <n v="11.127729289833901"/>
    <x v="23"/>
    <n v="-3.2541621695086911"/>
  </r>
  <r>
    <s v="ES40 4ER"/>
    <n v="17"/>
    <s v="Delton"/>
    <s v="FWA"/>
    <n v="10.659715015316081"/>
    <n v="6.5022538134086805"/>
    <s v="DW2"/>
    <n v="350"/>
    <n v="3.2273937268291193"/>
    <n v="10.099283976038521"/>
    <n v="9.6806161776129613"/>
    <x v="23"/>
    <n v="-0.83007652865628412"/>
  </r>
  <r>
    <s v="ES40 4NT"/>
    <n v="18"/>
    <s v="Delton"/>
    <s v="FWA"/>
    <n v="14.816417462464095"/>
    <n v="10.364633946287318"/>
    <s v="DW1"/>
    <n v="208"/>
    <n v="2.3008635896541647"/>
    <n v="13.736227437271999"/>
    <n v="8.3330919783054238"/>
    <x v="20"/>
    <n v="-1.8498773394586494"/>
  </r>
  <r>
    <s v="ES40 6BN"/>
    <n v="7"/>
    <s v="Delton"/>
    <s v="FTTC"/>
    <e v="#N/A"/>
    <e v="#N/A"/>
    <s v="DW1"/>
    <e v="#N/A"/>
    <e v="#N/A"/>
    <e v="#N/A"/>
    <e v="#N/A"/>
    <x v="0"/>
    <n v="-7.6416281325352369"/>
  </r>
  <r>
    <s v="ES40 7CB"/>
    <n v="15"/>
    <s v="Delton"/>
    <s v="FTTC"/>
    <e v="#N/A"/>
    <e v="#N/A"/>
    <s v="DW1"/>
    <e v="#N/A"/>
    <e v="#N/A"/>
    <e v="#N/A"/>
    <e v="#N/A"/>
    <x v="0"/>
    <n v="-2.320292857281093"/>
  </r>
  <r>
    <s v="ES40 7HX"/>
    <n v="4"/>
    <s v="Delton"/>
    <s v="FTTC"/>
    <e v="#N/A"/>
    <e v="#N/A"/>
    <s v="DW2"/>
    <e v="#N/A"/>
    <e v="#N/A"/>
    <e v="#N/A"/>
    <e v="#N/A"/>
    <x v="0"/>
    <n v="-1.9481421149393765"/>
  </r>
  <r>
    <s v="ES40 8AT"/>
    <n v="16"/>
    <s v="Delton"/>
    <s v="FWA"/>
    <n v="10.659715015316081"/>
    <n v="6.5022538134086805"/>
    <s v="DW2"/>
    <n v="256"/>
    <n v="2.168869579269443"/>
    <n v="8.5552701317009223"/>
    <n v="5.9775567734833626"/>
    <x v="22"/>
    <n v="-4.45266627809157"/>
  </r>
  <r>
    <s v="ES40 8BZ"/>
    <n v="8"/>
    <s v="Delton"/>
    <s v="FTTC"/>
    <e v="#N/A"/>
    <e v="#N/A"/>
    <s v="DW1"/>
    <e v="#N/A"/>
    <e v="#N/A"/>
    <e v="#N/A"/>
    <e v="#N/A"/>
    <x v="0"/>
    <n v="-2.0609768704997249"/>
  </r>
  <r>
    <s v="ES40 9YQ"/>
    <n v="1"/>
    <s v="Delton"/>
    <s v="FTTP"/>
    <e v="#N/A"/>
    <e v="#N/A"/>
    <s v="DW2"/>
    <e v="#N/A"/>
    <e v="#N/A"/>
    <e v="#N/A"/>
    <e v="#N/A"/>
    <x v="0"/>
    <n v="-3.3332065398093627"/>
  </r>
  <r>
    <s v="ES41 1GC"/>
    <n v="17"/>
    <s v="Echton"/>
    <s v="FTTC"/>
    <e v="#N/A"/>
    <e v="#N/A"/>
    <s v="EW1"/>
    <e v="#N/A"/>
    <e v="#N/A"/>
    <e v="#N/A"/>
    <e v="#N/A"/>
    <x v="0"/>
    <n v="-5.961433843098022"/>
  </r>
  <r>
    <s v="ES41 1NB"/>
    <n v="19"/>
    <s v="Echton"/>
    <s v="FWA"/>
    <n v="7.9578812090310675"/>
    <n v="13.55919920395557"/>
    <s v="EW2"/>
    <n v="282"/>
    <n v="4.6560588465958084"/>
    <n v="3.4035684193579678"/>
    <n v="14.527248271298291"/>
    <x v="25"/>
    <n v="-3.8790871701953558"/>
  </r>
  <r>
    <s v="ES41 2TW"/>
    <n v="19"/>
    <s v="Echton"/>
    <s v="FTTP"/>
    <e v="#N/A"/>
    <e v="#N/A"/>
    <s v="EW2"/>
    <e v="#N/A"/>
    <e v="#N/A"/>
    <e v="#N/A"/>
    <e v="#N/A"/>
    <x v="0"/>
    <n v="-3.6182970263402057"/>
  </r>
  <r>
    <s v="ES41 3WQ"/>
    <n v="18"/>
    <s v="Echton"/>
    <s v="FTTC"/>
    <e v="#N/A"/>
    <e v="#N/A"/>
    <s v="EW2"/>
    <e v="#N/A"/>
    <e v="#N/A"/>
    <e v="#N/A"/>
    <e v="#N/A"/>
    <x v="0"/>
    <n v="-2.0049184151374684"/>
  </r>
  <r>
    <s v="ES41 4IE"/>
    <n v="9"/>
    <s v="Echton"/>
    <s v="FTTC"/>
    <e v="#N/A"/>
    <e v="#N/A"/>
    <s v="EW2"/>
    <e v="#N/A"/>
    <e v="#N/A"/>
    <e v="#N/A"/>
    <e v="#N/A"/>
    <x v="0"/>
    <n v="-2.0012838176079044"/>
  </r>
  <r>
    <s v="ES41 5SM"/>
    <n v="13"/>
    <s v="Echton"/>
    <s v="FTTC"/>
    <e v="#N/A"/>
    <e v="#N/A"/>
    <s v="EW2"/>
    <e v="#N/A"/>
    <e v="#N/A"/>
    <e v="#N/A"/>
    <e v="#N/A"/>
    <x v="0"/>
    <n v="-9.1236930875910947"/>
  </r>
  <r>
    <s v="ES41 7HT"/>
    <n v="3"/>
    <s v="Echton"/>
    <s v="FTTC"/>
    <e v="#N/A"/>
    <e v="#N/A"/>
    <s v="EW1"/>
    <e v="#N/A"/>
    <e v="#N/A"/>
    <e v="#N/A"/>
    <e v="#N/A"/>
    <x v="0"/>
    <n v="-2.1182944241792665"/>
  </r>
  <r>
    <s v="ES41 8BW"/>
    <n v="5"/>
    <s v="Echton"/>
    <s v="FTTC"/>
    <e v="#N/A"/>
    <e v="#N/A"/>
    <s v="EW1"/>
    <e v="#N/A"/>
    <e v="#N/A"/>
    <e v="#N/A"/>
    <e v="#N/A"/>
    <x v="0"/>
    <n v="-3.0564995210582366"/>
  </r>
  <r>
    <s v="ES41 9SB"/>
    <n v="1"/>
    <s v="Echton"/>
    <s v="FTTC"/>
    <e v="#N/A"/>
    <e v="#N/A"/>
    <s v="EW1"/>
    <e v="#N/A"/>
    <e v="#N/A"/>
    <e v="#N/A"/>
    <e v="#N/A"/>
    <x v="0"/>
    <n v="-5.6908377475693852"/>
  </r>
  <r>
    <s v="ES42 0UN"/>
    <n v="19"/>
    <s v="Echton"/>
    <s v="FTTC"/>
    <e v="#N/A"/>
    <e v="#N/A"/>
    <s v="EW1"/>
    <e v="#N/A"/>
    <e v="#N/A"/>
    <e v="#N/A"/>
    <e v="#N/A"/>
    <x v="0"/>
    <n v="0.42655522354079878"/>
  </r>
  <r>
    <s v="ES42 1UY"/>
    <n v="5"/>
    <s v="Echton"/>
    <s v="FTTP"/>
    <e v="#N/A"/>
    <e v="#N/A"/>
    <s v="EW1"/>
    <e v="#N/A"/>
    <e v="#N/A"/>
    <e v="#N/A"/>
    <e v="#N/A"/>
    <x v="0"/>
    <n v="-3.7464513150378767"/>
  </r>
  <r>
    <s v="ES42 2OM"/>
    <n v="17"/>
    <s v="Echton"/>
    <s v="FTTC"/>
    <e v="#N/A"/>
    <e v="#N/A"/>
    <s v="EW2"/>
    <e v="#N/A"/>
    <e v="#N/A"/>
    <e v="#N/A"/>
    <e v="#N/A"/>
    <x v="0"/>
    <n v="-9.0747894033746874"/>
  </r>
  <r>
    <s v="ES42 4DZ"/>
    <n v="19"/>
    <s v="Echton"/>
    <s v="FTTP"/>
    <e v="#N/A"/>
    <e v="#N/A"/>
    <s v="EW1"/>
    <e v="#N/A"/>
    <e v="#N/A"/>
    <e v="#N/A"/>
    <e v="#N/A"/>
    <x v="0"/>
    <n v="-1.6601890117406832"/>
  </r>
  <r>
    <s v="ES42 5YC"/>
    <n v="13"/>
    <s v="Echton"/>
    <s v="FTTP"/>
    <e v="#N/A"/>
    <e v="#N/A"/>
    <s v="EW1"/>
    <e v="#N/A"/>
    <e v="#N/A"/>
    <e v="#N/A"/>
    <e v="#N/A"/>
    <x v="0"/>
    <n v="-5.0317231479978481"/>
  </r>
  <r>
    <s v="ES42 7FC"/>
    <n v="3"/>
    <s v="Echton"/>
    <s v="FWA"/>
    <n v="11.233955038272278"/>
    <n v="14.850780878419533"/>
    <s v="EW1"/>
    <n v="318"/>
    <n v="0.64417183208292805"/>
    <n v="10.802919949671331"/>
    <n v="15.329493842150255"/>
    <x v="26"/>
    <n v="1.579357045909072"/>
  </r>
  <r>
    <s v="ES42 7GP"/>
    <n v="9"/>
    <s v="Echton"/>
    <s v="FTTC"/>
    <e v="#N/A"/>
    <e v="#N/A"/>
    <s v="EW1"/>
    <e v="#N/A"/>
    <e v="#N/A"/>
    <e v="#N/A"/>
    <e v="#N/A"/>
    <x v="0"/>
    <n v="-5.9810438843991989"/>
  </r>
  <r>
    <s v="ES42 9DR"/>
    <n v="5"/>
    <s v="Echton"/>
    <s v="FWA"/>
    <n v="11.233955038272278"/>
    <n v="14.850780878419533"/>
    <s v="EW1"/>
    <n v="283"/>
    <n v="1.5175580866945237"/>
    <n v="9.7552918670243773"/>
    <n v="15.192157170049525"/>
    <x v="27"/>
    <n v="-2.6571346148208552"/>
  </r>
  <r>
    <s v="ES43 0OX"/>
    <n v="19"/>
    <s v="Echton"/>
    <s v="FTTC"/>
    <e v="#N/A"/>
    <e v="#N/A"/>
    <s v="EW2"/>
    <e v="#N/A"/>
    <e v="#N/A"/>
    <e v="#N/A"/>
    <e v="#N/A"/>
    <x v="0"/>
    <n v="-3.055553164134015"/>
  </r>
  <r>
    <s v="ES43 1WU"/>
    <n v="1"/>
    <s v="Echton"/>
    <s v="FWA"/>
    <n v="11.233955038272278"/>
    <n v="14.850780878419533"/>
    <s v="EW1"/>
    <n v="141"/>
    <n v="4.936944493738979"/>
    <n v="14.340874877663433"/>
    <n v="11.014054403173056"/>
    <x v="28"/>
    <n v="-0.72901764110838618"/>
  </r>
  <r>
    <s v="ES43 3HO"/>
    <n v="2"/>
    <s v="Echton"/>
    <s v="FWA"/>
    <n v="7.9578812090310675"/>
    <n v="13.55919920395557"/>
    <s v="EW2"/>
    <n v="142"/>
    <n v="2.3270763211880614"/>
    <n v="9.390572450129115"/>
    <n v="11.725438038395808"/>
    <x v="29"/>
    <n v="-0.31118680275390354"/>
  </r>
  <r>
    <s v="ES43 3RE"/>
    <n v="16"/>
    <s v="Echton"/>
    <s v="FWA"/>
    <n v="11.233955038272278"/>
    <n v="14.850780878419533"/>
    <s v="EW1"/>
    <n v="118"/>
    <n v="2.4514058169548001"/>
    <n v="13.39841790347289"/>
    <n v="13.699915558511339"/>
    <x v="28"/>
    <n v="-7.6482825173856162"/>
  </r>
  <r>
    <s v="ES43 4KZ"/>
    <n v="2"/>
    <s v="Echton"/>
    <s v="FTTC"/>
    <e v="#N/A"/>
    <e v="#N/A"/>
    <s v="EW2"/>
    <e v="#N/A"/>
    <e v="#N/A"/>
    <e v="#N/A"/>
    <e v="#N/A"/>
    <x v="0"/>
    <n v="-3.0761092137409909"/>
  </r>
  <r>
    <s v="ES43 6AX"/>
    <n v="7"/>
    <s v="Echton"/>
    <s v="FTTC"/>
    <e v="#N/A"/>
    <e v="#N/A"/>
    <s v="EW2"/>
    <e v="#N/A"/>
    <e v="#N/A"/>
    <e v="#N/A"/>
    <e v="#N/A"/>
    <x v="0"/>
    <n v="-2.4809143624912364"/>
  </r>
  <r>
    <s v="ES43 7JM"/>
    <n v="9"/>
    <s v="Echton"/>
    <s v="FTTC"/>
    <e v="#N/A"/>
    <e v="#N/A"/>
    <s v="EW2"/>
    <e v="#N/A"/>
    <e v="#N/A"/>
    <e v="#N/A"/>
    <e v="#N/A"/>
    <x v="0"/>
    <n v="-2.427525131035642"/>
  </r>
  <r>
    <s v="ES43 7MW"/>
    <n v="4"/>
    <s v="Echton"/>
    <s v="FWA"/>
    <n v="7.9578812090310675"/>
    <n v="13.55919920395557"/>
    <s v="EW2"/>
    <n v="286"/>
    <n v="3.681991213982255"/>
    <n v="4.4185240902484963"/>
    <n v="14.574093526319063"/>
    <x v="25"/>
    <n v="-1.4410678692109515"/>
  </r>
  <r>
    <s v="ES43 8GD"/>
    <n v="10"/>
    <s v="Echton"/>
    <s v="FTTC"/>
    <e v="#N/A"/>
    <e v="#N/A"/>
    <s v="EW2"/>
    <e v="#N/A"/>
    <e v="#N/A"/>
    <e v="#N/A"/>
    <e v="#N/A"/>
    <x v="0"/>
    <n v="-2.8481914532710726"/>
  </r>
  <r>
    <s v="ES43 9RY"/>
    <n v="8"/>
    <s v="Echton"/>
    <s v="FTTC"/>
    <e v="#N/A"/>
    <e v="#N/A"/>
    <s v="EW1"/>
    <e v="#N/A"/>
    <e v="#N/A"/>
    <e v="#N/A"/>
    <e v="#N/A"/>
    <x v="0"/>
    <n v="0.80272804417899479"/>
  </r>
  <r>
    <s v="ES44 0WX"/>
    <n v="15"/>
    <s v="Echton"/>
    <s v="FWA"/>
    <n v="11.233955038272278"/>
    <n v="14.850780878419533"/>
    <s v="EW1"/>
    <n v="251"/>
    <n v="4.5174783844296247"/>
    <n v="6.9625953109256757"/>
    <n v="13.380033778000682"/>
    <x v="27"/>
    <n v="-1.2401085454406024"/>
  </r>
  <r>
    <s v="ES44 1TG"/>
    <n v="8"/>
    <s v="Echton"/>
    <s v="FTTP"/>
    <e v="#N/A"/>
    <e v="#N/A"/>
    <s v="EW1"/>
    <e v="#N/A"/>
    <e v="#N/A"/>
    <e v="#N/A"/>
    <e v="#N/A"/>
    <x v="0"/>
    <n v="-1.5152592711318986"/>
  </r>
  <r>
    <s v="ES44 2YD"/>
    <n v="19"/>
    <s v="Echton"/>
    <s v="FTTC"/>
    <e v="#N/A"/>
    <e v="#N/A"/>
    <s v="EW1"/>
    <e v="#N/A"/>
    <e v="#N/A"/>
    <e v="#N/A"/>
    <e v="#N/A"/>
    <x v="0"/>
    <n v="-3.3528415216096783"/>
  </r>
  <r>
    <s v="ES44 3DF"/>
    <n v="1"/>
    <s v="Echton"/>
    <s v="FTTC"/>
    <e v="#N/A"/>
    <e v="#N/A"/>
    <s v="EW1"/>
    <e v="#N/A"/>
    <e v="#N/A"/>
    <e v="#N/A"/>
    <e v="#N/A"/>
    <x v="0"/>
    <n v="2.5743059898542677"/>
  </r>
  <r>
    <s v="ES44 4MD"/>
    <n v="17"/>
    <s v="Echton"/>
    <s v="FTTC"/>
    <e v="#N/A"/>
    <e v="#N/A"/>
    <s v="EW2"/>
    <e v="#N/A"/>
    <e v="#N/A"/>
    <e v="#N/A"/>
    <e v="#N/A"/>
    <x v="0"/>
    <n v="-2.1139462650166125"/>
  </r>
  <r>
    <s v="ES44 4WU"/>
    <n v="2"/>
    <s v="Echton"/>
    <s v="FWA"/>
    <n v="7.9578812090310675"/>
    <n v="13.55919920395557"/>
    <s v="EW2"/>
    <n v="221"/>
    <n v="2.4883528307591689"/>
    <n v="6.3253748670974277"/>
    <n v="11.681215483607172"/>
    <x v="25"/>
    <n v="5.6030431958653182"/>
  </r>
  <r>
    <s v="ES44 6HM"/>
    <n v="18"/>
    <s v="Echton"/>
    <s v="FTTC"/>
    <e v="#N/A"/>
    <e v="#N/A"/>
    <s v="EW2"/>
    <e v="#N/A"/>
    <e v="#N/A"/>
    <e v="#N/A"/>
    <e v="#N/A"/>
    <x v="0"/>
    <n v="-3.5550189340476419"/>
  </r>
  <r>
    <s v="ES44 7HH"/>
    <n v="9"/>
    <s v="Echton"/>
    <s v="FTTP"/>
    <e v="#N/A"/>
    <e v="#N/A"/>
    <s v="EW1"/>
    <e v="#N/A"/>
    <e v="#N/A"/>
    <e v="#N/A"/>
    <e v="#N/A"/>
    <x v="0"/>
    <n v="-3.4167573022666411"/>
  </r>
  <r>
    <s v="ES44 8FV"/>
    <n v="5"/>
    <s v="Echton"/>
    <s v="FTTC"/>
    <e v="#N/A"/>
    <e v="#N/A"/>
    <s v="EW2"/>
    <e v="#N/A"/>
    <e v="#N/A"/>
    <e v="#N/A"/>
    <e v="#N/A"/>
    <x v="0"/>
    <n v="-5.0748215320690342"/>
  </r>
  <r>
    <s v="ES44 8VX"/>
    <n v="9"/>
    <s v="Echton"/>
    <s v="FTTC"/>
    <e v="#N/A"/>
    <e v="#N/A"/>
    <s v="EW2"/>
    <e v="#N/A"/>
    <e v="#N/A"/>
    <e v="#N/A"/>
    <e v="#N/A"/>
    <x v="0"/>
    <n v="-5.0001360234183974"/>
  </r>
  <r>
    <s v="ES44 9XK"/>
    <n v="18"/>
    <s v="Echton"/>
    <s v="FTTC"/>
    <e v="#N/A"/>
    <e v="#N/A"/>
    <s v="EW1"/>
    <e v="#N/A"/>
    <e v="#N/A"/>
    <e v="#N/A"/>
    <e v="#N/A"/>
    <x v="0"/>
    <n v="-6.330843164777086"/>
  </r>
  <r>
    <s v="ES45 0XA"/>
    <n v="10"/>
    <s v="Echton"/>
    <s v="FWA"/>
    <n v="11.233955038272278"/>
    <n v="14.850780878419533"/>
    <s v="EW1"/>
    <n v="315"/>
    <n v="2.9083071269002669"/>
    <n v="9.1774713470679341"/>
    <n v="16.907264569623877"/>
    <x v="26"/>
    <n v="-1.1898647374972657"/>
  </r>
  <r>
    <s v="ES45 1NL"/>
    <n v="1"/>
    <s v="Echton"/>
    <s v="FWA"/>
    <n v="11.233955038272278"/>
    <n v="14.850780878419533"/>
    <s v="EW1"/>
    <n v="103"/>
    <n v="4.9748340572722221"/>
    <n v="16.081284420952407"/>
    <n v="13.731686712050379"/>
    <x v="28"/>
    <n v="-2.0833080671168753"/>
  </r>
  <r>
    <s v="ES45 1UP"/>
    <n v="17"/>
    <s v="Echton"/>
    <s v="FWA"/>
    <n v="11.233955038272278"/>
    <n v="14.850780878419533"/>
    <s v="EW1"/>
    <n v="241"/>
    <n v="4.0709686730293413"/>
    <n v="7.6734056096936998"/>
    <n v="12.877136102013445"/>
    <x v="27"/>
    <n v="-6.6372192508771866"/>
  </r>
  <r>
    <s v="ES45 3FY"/>
    <n v="15"/>
    <s v="Echton"/>
    <s v="FTTP"/>
    <e v="#N/A"/>
    <e v="#N/A"/>
    <s v="EW2"/>
    <e v="#N/A"/>
    <e v="#N/A"/>
    <e v="#N/A"/>
    <e v="#N/A"/>
    <x v="0"/>
    <n v="-7.0119719366921283"/>
  </r>
  <r>
    <s v="ES45 3OT"/>
    <n v="5"/>
    <s v="Echton"/>
    <s v="FTTC"/>
    <e v="#N/A"/>
    <e v="#N/A"/>
    <s v="EW2"/>
    <e v="#N/A"/>
    <e v="#N/A"/>
    <e v="#N/A"/>
    <e v="#N/A"/>
    <x v="0"/>
    <n v="-4.1383163554935631"/>
  </r>
  <r>
    <s v="ES45 4RK"/>
    <n v="14"/>
    <s v="Echton"/>
    <s v="FTTC"/>
    <e v="#N/A"/>
    <e v="#N/A"/>
    <s v="EW2"/>
    <e v="#N/A"/>
    <e v="#N/A"/>
    <e v="#N/A"/>
    <e v="#N/A"/>
    <x v="0"/>
    <n v="-1.8484895470664027"/>
  </r>
  <r>
    <s v="ES45 5QH"/>
    <n v="2"/>
    <s v="Echton"/>
    <s v="FTTC"/>
    <e v="#N/A"/>
    <e v="#N/A"/>
    <s v="EW2"/>
    <e v="#N/A"/>
    <e v="#N/A"/>
    <e v="#N/A"/>
    <e v="#N/A"/>
    <x v="0"/>
    <n v="-4.6557604963445041"/>
  </r>
  <r>
    <s v="ES45 5UF"/>
    <n v="12"/>
    <s v="Echton"/>
    <s v="FTTC"/>
    <e v="#N/A"/>
    <e v="#N/A"/>
    <s v="EW1"/>
    <e v="#N/A"/>
    <e v="#N/A"/>
    <e v="#N/A"/>
    <e v="#N/A"/>
    <x v="0"/>
    <n v="-6.3826291657075505"/>
  </r>
  <r>
    <s v="ES45 6PE"/>
    <n v="7"/>
    <s v="Echton"/>
    <s v="FTTP"/>
    <e v="#N/A"/>
    <e v="#N/A"/>
    <s v="EW2"/>
    <e v="#N/A"/>
    <e v="#N/A"/>
    <e v="#N/A"/>
    <e v="#N/A"/>
    <x v="0"/>
    <n v="-5.3247702698885568"/>
  </r>
  <r>
    <s v="ES45 7HP"/>
    <n v="3"/>
    <s v="Echton"/>
    <s v="FTTC"/>
    <e v="#N/A"/>
    <e v="#N/A"/>
    <s v="EW1"/>
    <e v="#N/A"/>
    <e v="#N/A"/>
    <e v="#N/A"/>
    <e v="#N/A"/>
    <x v="0"/>
    <n v="-3.843572424595453"/>
  </r>
  <r>
    <s v="ES45 8WS"/>
    <n v="19"/>
    <s v="Echton"/>
    <s v="FWA"/>
    <n v="11.233955038272278"/>
    <n v="14.850780878419533"/>
    <s v="EW1"/>
    <n v="274"/>
    <n v="4.9242875791588308"/>
    <n v="6.3216627761624489"/>
    <n v="15.194281815643649"/>
    <x v="27"/>
    <n v="-3.0419122848891256"/>
  </r>
  <r>
    <s v="ES45 9DN"/>
    <n v="6"/>
    <s v="Echton"/>
    <s v="FTTC"/>
    <e v="#N/A"/>
    <e v="#N/A"/>
    <s v="EW1"/>
    <e v="#N/A"/>
    <e v="#N/A"/>
    <e v="#N/A"/>
    <e v="#N/A"/>
    <x v="0"/>
    <n v="-0.79810185961971802"/>
  </r>
  <r>
    <s v="ES46 0KQ"/>
    <n v="18"/>
    <s v="Echton"/>
    <s v="FWA"/>
    <n v="7.9578812090310675"/>
    <n v="13.55919920395557"/>
    <s v="EW2"/>
    <n v="52"/>
    <n v="1.3612121244885202"/>
    <n v="9.0305310010678728"/>
    <n v="14.397245068749346"/>
    <x v="30"/>
    <n v="0.66009830228759636"/>
  </r>
  <r>
    <s v="ES46 1IN"/>
    <n v="19"/>
    <s v="Echton"/>
    <s v="FWA"/>
    <n v="7.9578812090310675"/>
    <n v="13.55919920395557"/>
    <s v="EW2"/>
    <n v="268"/>
    <n v="2.5781101728256468"/>
    <n v="5.3813415512645006"/>
    <n v="13.469224456480358"/>
    <x v="25"/>
    <n v="2.8697468607691015"/>
  </r>
  <r>
    <s v="ES46 2HT"/>
    <n v="5"/>
    <s v="Echton"/>
    <s v="FTTP"/>
    <e v="#N/A"/>
    <e v="#N/A"/>
    <s v="EW2"/>
    <e v="#N/A"/>
    <e v="#N/A"/>
    <e v="#N/A"/>
    <e v="#N/A"/>
    <x v="0"/>
    <n v="-2.0025383980716573"/>
  </r>
  <r>
    <s v="ES46 4CG"/>
    <n v="17"/>
    <s v="Echton"/>
    <s v="FTTC"/>
    <e v="#N/A"/>
    <e v="#N/A"/>
    <s v="EW2"/>
    <e v="#N/A"/>
    <e v="#N/A"/>
    <e v="#N/A"/>
    <e v="#N/A"/>
    <x v="0"/>
    <n v="-7.8092425989588019"/>
  </r>
  <r>
    <s v="ES46 5YX"/>
    <n v="8"/>
    <s v="Echton"/>
    <s v="FTTC"/>
    <e v="#N/A"/>
    <e v="#N/A"/>
    <s v="EW1"/>
    <e v="#N/A"/>
    <e v="#N/A"/>
    <e v="#N/A"/>
    <e v="#N/A"/>
    <x v="0"/>
    <n v="-3.5409350547091867"/>
  </r>
  <r>
    <s v="ES46 6UN"/>
    <n v="13"/>
    <s v="Echton"/>
    <s v="FTTP"/>
    <e v="#N/A"/>
    <e v="#N/A"/>
    <s v="EW1"/>
    <e v="#N/A"/>
    <e v="#N/A"/>
    <e v="#N/A"/>
    <e v="#N/A"/>
    <x v="0"/>
    <n v="-2.6768488872794469"/>
  </r>
  <r>
    <s v="ES46 6XT"/>
    <n v="19"/>
    <s v="Echton"/>
    <s v="FWA"/>
    <n v="7.9578812090310675"/>
    <n v="13.55919920395557"/>
    <s v="EW2"/>
    <n v="67"/>
    <n v="3.6015196549448318"/>
    <n v="11.273097531212144"/>
    <n v="14.966425043008464"/>
    <x v="29"/>
    <n v="-3.1608659418842873"/>
  </r>
  <r>
    <s v="ES46 7MA"/>
    <n v="14"/>
    <s v="Echton"/>
    <s v="FWA"/>
    <n v="7.9578812090310675"/>
    <n v="13.55919920395557"/>
    <s v="EW2"/>
    <n v="117"/>
    <n v="3.7936831124155508"/>
    <n v="11.338077612896557"/>
    <n v="11.836903111896556"/>
    <x v="29"/>
    <n v="-5.5477967145434208"/>
  </r>
  <r>
    <s v="ES46 8CT"/>
    <n v="1"/>
    <s v="Echton"/>
    <s v="FTTC"/>
    <e v="#N/A"/>
    <e v="#N/A"/>
    <s v="EW1"/>
    <e v="#N/A"/>
    <e v="#N/A"/>
    <e v="#N/A"/>
    <e v="#N/A"/>
    <x v="0"/>
    <n v="-1.3426714570175835"/>
  </r>
  <r>
    <s v="ES46 9JH"/>
    <n v="4"/>
    <s v="Echton"/>
    <s v="FTTC"/>
    <e v="#N/A"/>
    <e v="#N/A"/>
    <s v="EW1"/>
    <e v="#N/A"/>
    <e v="#N/A"/>
    <e v="#N/A"/>
    <e v="#N/A"/>
    <x v="0"/>
    <n v="-1.5963005316799417"/>
  </r>
  <r>
    <s v="ES47 0OB"/>
    <n v="1"/>
    <s v="Echton"/>
    <s v="FTTC"/>
    <e v="#N/A"/>
    <e v="#N/A"/>
    <s v="EW1"/>
    <e v="#N/A"/>
    <e v="#N/A"/>
    <e v="#N/A"/>
    <e v="#N/A"/>
    <x v="0"/>
    <n v="0.45234261722590929"/>
  </r>
  <r>
    <s v="ES47 2GY"/>
    <n v="3"/>
    <s v="Echton"/>
    <s v="FTTC"/>
    <e v="#N/A"/>
    <e v="#N/A"/>
    <s v="EW1"/>
    <e v="#N/A"/>
    <e v="#N/A"/>
    <e v="#N/A"/>
    <e v="#N/A"/>
    <x v="0"/>
    <n v="0.12357224047040027"/>
  </r>
  <r>
    <s v="ES47 4CL"/>
    <n v="4"/>
    <s v="Echton"/>
    <s v="FTTC"/>
    <e v="#N/A"/>
    <e v="#N/A"/>
    <s v="EW2"/>
    <e v="#N/A"/>
    <e v="#N/A"/>
    <e v="#N/A"/>
    <e v="#N/A"/>
    <x v="0"/>
    <n v="-12.279169629132102"/>
  </r>
  <r>
    <s v="ES47 5IQ"/>
    <n v="17"/>
    <s v="Echton"/>
    <s v="FTTC"/>
    <e v="#N/A"/>
    <e v="#N/A"/>
    <s v="EW2"/>
    <e v="#N/A"/>
    <e v="#N/A"/>
    <e v="#N/A"/>
    <e v="#N/A"/>
    <x v="0"/>
    <n v="-7.3863579477613959"/>
  </r>
  <r>
    <s v="ES47 6PJ"/>
    <n v="9"/>
    <s v="Echton"/>
    <s v="FTTC"/>
    <e v="#N/A"/>
    <e v="#N/A"/>
    <s v="EW2"/>
    <e v="#N/A"/>
    <e v="#N/A"/>
    <e v="#N/A"/>
    <e v="#N/A"/>
    <x v="0"/>
    <n v="-4.2554752909604723"/>
  </r>
  <r>
    <s v="ES47 7JX"/>
    <n v="10"/>
    <s v="Echton"/>
    <s v="FTTP"/>
    <e v="#N/A"/>
    <e v="#N/A"/>
    <s v="EW1"/>
    <e v="#N/A"/>
    <e v="#N/A"/>
    <e v="#N/A"/>
    <e v="#N/A"/>
    <x v="0"/>
    <n v="-1.1589936467835735"/>
  </r>
  <r>
    <s v="ES47 9DY"/>
    <n v="16"/>
    <s v="Echton"/>
    <s v="FTTC"/>
    <e v="#N/A"/>
    <e v="#N/A"/>
    <s v="EW1"/>
    <e v="#N/A"/>
    <e v="#N/A"/>
    <e v="#N/A"/>
    <e v="#N/A"/>
    <x v="0"/>
    <n v="-1.8486805149252503"/>
  </r>
  <r>
    <s v="ES48 0HM"/>
    <n v="18"/>
    <s v="Echton"/>
    <s v="FTTC"/>
    <e v="#N/A"/>
    <e v="#N/A"/>
    <s v="EW2"/>
    <e v="#N/A"/>
    <e v="#N/A"/>
    <e v="#N/A"/>
    <e v="#N/A"/>
    <x v="0"/>
    <n v="-0.40512095219499944"/>
  </r>
  <r>
    <s v="ES48 0QV"/>
    <n v="6"/>
    <s v="Echton"/>
    <s v="FWA"/>
    <n v="11.233955038272278"/>
    <n v="14.850780878419533"/>
    <s v="EW1"/>
    <n v="312"/>
    <n v="1.2837410059486878"/>
    <n v="10.279949552448365"/>
    <n v="15.709771276137708"/>
    <x v="26"/>
    <n v="-3.3123476809246495"/>
  </r>
  <r>
    <s v="ES48 1ER"/>
    <n v="13"/>
    <s v="Echton"/>
    <s v="FTTC"/>
    <e v="#N/A"/>
    <e v="#N/A"/>
    <s v="EW1"/>
    <e v="#N/A"/>
    <e v="#N/A"/>
    <e v="#N/A"/>
    <e v="#N/A"/>
    <x v="0"/>
    <n v="-2.0425678625295571"/>
  </r>
  <r>
    <s v="ES48 2KS"/>
    <n v="1"/>
    <s v="Echton"/>
    <s v="FTTC"/>
    <e v="#N/A"/>
    <e v="#N/A"/>
    <s v="EW2"/>
    <e v="#N/A"/>
    <e v="#N/A"/>
    <e v="#N/A"/>
    <e v="#N/A"/>
    <x v="0"/>
    <n v="0.42330501307150747"/>
  </r>
  <r>
    <s v="ES48 3BL"/>
    <n v="14"/>
    <s v="Echton"/>
    <s v="FTTC"/>
    <e v="#N/A"/>
    <e v="#N/A"/>
    <s v="EW2"/>
    <e v="#N/A"/>
    <e v="#N/A"/>
    <e v="#N/A"/>
    <e v="#N/A"/>
    <x v="0"/>
    <n v="1.7358192304493372"/>
  </r>
  <r>
    <s v="ES48 3MN"/>
    <n v="13"/>
    <s v="Echton"/>
    <s v="FWA"/>
    <n v="11.233955038272278"/>
    <n v="14.850780878419533"/>
    <s v="EW1"/>
    <n v="67"/>
    <n v="1.103801822105555"/>
    <n v="12.250009972770089"/>
    <n v="15.282070609999353"/>
    <x v="26"/>
    <n v="-1.9472734414066901"/>
  </r>
  <r>
    <s v="ES48 4UC"/>
    <n v="15"/>
    <s v="Echton"/>
    <s v="FTTP"/>
    <e v="#N/A"/>
    <e v="#N/A"/>
    <s v="EW1"/>
    <e v="#N/A"/>
    <e v="#N/A"/>
    <e v="#N/A"/>
    <e v="#N/A"/>
    <x v="0"/>
    <n v="-4.244577176747069"/>
  </r>
  <r>
    <s v="ES48 6CC"/>
    <n v="7"/>
    <s v="Echton"/>
    <s v="FWA"/>
    <n v="11.233955038272278"/>
    <n v="14.850780878419533"/>
    <s v="EW1"/>
    <n v="14"/>
    <n v="4.3805128736470813"/>
    <n v="12.293697016363728"/>
    <n v="19.10117379861628"/>
    <x v="26"/>
    <n v="-5.2059663057323968"/>
  </r>
  <r>
    <s v="ES48 7LK"/>
    <n v="18"/>
    <s v="Echton"/>
    <s v="FTTC"/>
    <e v="#N/A"/>
    <e v="#N/A"/>
    <s v="EW1"/>
    <e v="#N/A"/>
    <e v="#N/A"/>
    <e v="#N/A"/>
    <e v="#N/A"/>
    <x v="0"/>
    <n v="-2.1389992304137624"/>
  </r>
  <r>
    <s v="ES48 9BU"/>
    <n v="7"/>
    <s v="Echton"/>
    <s v="FTTC"/>
    <e v="#N/A"/>
    <e v="#N/A"/>
    <s v="EW2"/>
    <e v="#N/A"/>
    <e v="#N/A"/>
    <e v="#N/A"/>
    <e v="#N/A"/>
    <x v="0"/>
    <n v="0.21934298848074185"/>
  </r>
  <r>
    <s v="ES48 9RM"/>
    <n v="19"/>
    <s v="Echton"/>
    <s v="FWA"/>
    <n v="7.9578812090310675"/>
    <n v="13.55919920395557"/>
    <s v="EW2"/>
    <n v="119"/>
    <n v="3.9832493033057137"/>
    <n v="11.441709548151513"/>
    <n v="11.628081621873442"/>
    <x v="29"/>
    <n v="-2.1902600625984783"/>
  </r>
  <r>
    <s v="ES48 9VT"/>
    <n v="10"/>
    <s v="Echton"/>
    <s v="FTTC"/>
    <e v="#N/A"/>
    <e v="#N/A"/>
    <s v="EW2"/>
    <e v="#N/A"/>
    <e v="#N/A"/>
    <e v="#N/A"/>
    <e v="#N/A"/>
    <x v="0"/>
    <n v="-7.9077366183347104"/>
  </r>
  <r>
    <s v="ES49 1FB"/>
    <n v="6"/>
    <s v="Echton"/>
    <s v="FTTC"/>
    <e v="#N/A"/>
    <e v="#N/A"/>
    <s v="EW1"/>
    <e v="#N/A"/>
    <e v="#N/A"/>
    <e v="#N/A"/>
    <e v="#N/A"/>
    <x v="0"/>
    <n v="-0.26914980753177442"/>
  </r>
  <r>
    <s v="ES49 2NC"/>
    <n v="15"/>
    <s v="Echton"/>
    <s v="FTTP"/>
    <e v="#N/A"/>
    <e v="#N/A"/>
    <s v="EW2"/>
    <e v="#N/A"/>
    <e v="#N/A"/>
    <e v="#N/A"/>
    <e v="#N/A"/>
    <x v="0"/>
    <n v="-5.4691611790538053"/>
  </r>
  <r>
    <s v="ES49 3SV"/>
    <n v="18"/>
    <s v="Echton"/>
    <s v="FTTC"/>
    <e v="#N/A"/>
    <e v="#N/A"/>
    <s v="EW2"/>
    <e v="#N/A"/>
    <e v="#N/A"/>
    <e v="#N/A"/>
    <e v="#N/A"/>
    <x v="0"/>
    <n v="0.28780729815492556"/>
  </r>
  <r>
    <s v="ES49 5NC"/>
    <n v="19"/>
    <s v="Echton"/>
    <s v="FWA"/>
    <n v="7.9578812090310675"/>
    <n v="13.55919920395557"/>
    <s v="EW2"/>
    <n v="261"/>
    <n v="2.5711352642744996"/>
    <n v="5.4184008864141457"/>
    <n v="13.156985034342716"/>
    <x v="25"/>
    <n v="-7.8305950051795676"/>
  </r>
  <r>
    <s v="ES49 6FN"/>
    <n v="5"/>
    <s v="Echton"/>
    <s v="FTTC"/>
    <e v="#N/A"/>
    <e v="#N/A"/>
    <s v="EW1"/>
    <e v="#N/A"/>
    <e v="#N/A"/>
    <e v="#N/A"/>
    <e v="#N/A"/>
    <x v="0"/>
    <n v="0.45697533504921939"/>
  </r>
  <r>
    <s v="ES49 6SA"/>
    <n v="11"/>
    <s v="Echton"/>
    <s v="FTTC"/>
    <e v="#N/A"/>
    <e v="#N/A"/>
    <s v="EW2"/>
    <e v="#N/A"/>
    <e v="#N/A"/>
    <e v="#N/A"/>
    <e v="#N/A"/>
    <x v="0"/>
    <n v="-5.7426043250800101"/>
  </r>
  <r>
    <s v="ES49 7ST"/>
    <n v="16"/>
    <s v="Echton"/>
    <s v="FWA"/>
    <n v="11.233955038272278"/>
    <n v="14.850780878419533"/>
    <s v="EW1"/>
    <n v="132"/>
    <n v="2.4704174472296145"/>
    <n v="13.069832980950039"/>
    <n v="13.197748953995278"/>
    <x v="28"/>
    <n v="3.7293327095042628E-3"/>
  </r>
  <r>
    <s v="ES49 9DW"/>
    <n v="2"/>
    <s v="Echton"/>
    <s v="FWA"/>
    <n v="11.233955038272278"/>
    <n v="14.850780878419533"/>
    <s v="EW1"/>
    <n v="5"/>
    <n v="4.2386381696818116"/>
    <n v="11.60337669618947"/>
    <n v="19.073289750185854"/>
    <x v="26"/>
    <n v="-2.5880419503312164"/>
  </r>
  <r>
    <s v="ES49 9SY"/>
    <n v="11"/>
    <s v="Echton"/>
    <s v="FTTC"/>
    <e v="#N/A"/>
    <e v="#N/A"/>
    <s v="EW1"/>
    <e v="#N/A"/>
    <e v="#N/A"/>
    <e v="#N/A"/>
    <e v="#N/A"/>
    <x v="0"/>
    <n v="-4.633333454882262"/>
  </r>
  <r>
    <s v="ES50 0CH"/>
    <n v="2"/>
    <s v="Echton"/>
    <s v="FTTP"/>
    <e v="#N/A"/>
    <e v="#N/A"/>
    <s v="EW2"/>
    <e v="#N/A"/>
    <e v="#N/A"/>
    <e v="#N/A"/>
    <e v="#N/A"/>
    <x v="0"/>
    <n v="-0.90980410735805783"/>
  </r>
  <r>
    <s v="ES50 0IE"/>
    <n v="16"/>
    <s v="Echton"/>
    <s v="FTTP"/>
    <e v="#N/A"/>
    <e v="#N/A"/>
    <s v="EW2"/>
    <e v="#N/A"/>
    <e v="#N/A"/>
    <e v="#N/A"/>
    <e v="#N/A"/>
    <x v="0"/>
    <n v="-6.4466096340962435"/>
  </r>
  <r>
    <s v="ES50 0PP"/>
    <n v="15"/>
    <s v="Echton"/>
    <s v="FTTC"/>
    <e v="#N/A"/>
    <e v="#N/A"/>
    <s v="EW1"/>
    <e v="#N/A"/>
    <e v="#N/A"/>
    <e v="#N/A"/>
    <e v="#N/A"/>
    <x v="0"/>
    <n v="-3.4720523237408996"/>
  </r>
  <r>
    <s v="ES50 1KZ"/>
    <n v="10"/>
    <s v="Echton"/>
    <s v="FTTC"/>
    <e v="#N/A"/>
    <e v="#N/A"/>
    <s v="EW2"/>
    <e v="#N/A"/>
    <e v="#N/A"/>
    <e v="#N/A"/>
    <e v="#N/A"/>
    <x v="0"/>
    <n v="-5.5457883752294226"/>
  </r>
  <r>
    <s v="ES50 2HB"/>
    <n v="7"/>
    <s v="Echton"/>
    <s v="FTTC"/>
    <e v="#N/A"/>
    <e v="#N/A"/>
    <s v="EW1"/>
    <e v="#N/A"/>
    <e v="#N/A"/>
    <e v="#N/A"/>
    <e v="#N/A"/>
    <x v="0"/>
    <n v="1.8621384647336967"/>
  </r>
  <r>
    <s v="ES50 2YT"/>
    <n v="3"/>
    <s v="Echton"/>
    <s v="FTTC"/>
    <e v="#N/A"/>
    <e v="#N/A"/>
    <s v="EW1"/>
    <e v="#N/A"/>
    <e v="#N/A"/>
    <e v="#N/A"/>
    <e v="#N/A"/>
    <x v="0"/>
    <n v="-4.2481764417174022"/>
  </r>
  <r>
    <s v="ES50 3HG"/>
    <n v="13"/>
    <s v="Echton"/>
    <s v="FTTC"/>
    <e v="#N/A"/>
    <e v="#N/A"/>
    <s v="EW2"/>
    <e v="#N/A"/>
    <e v="#N/A"/>
    <e v="#N/A"/>
    <e v="#N/A"/>
    <x v="0"/>
    <n v="-0.14123003331716033"/>
  </r>
  <r>
    <s v="ES50 4FJ"/>
    <n v="1"/>
    <s v="Echton"/>
    <s v="FWA"/>
    <n v="7.9578812090310675"/>
    <n v="13.55919920395557"/>
    <s v="EW2"/>
    <n v="319"/>
    <n v="2.1969001224126075"/>
    <n v="6.5165850479319252"/>
    <n v="15.217220773132945"/>
    <x v="30"/>
    <n v="-4.1997521779426625"/>
  </r>
  <r>
    <s v="ES50 4VZ"/>
    <n v="7"/>
    <s v="Echton"/>
    <s v="FWA"/>
    <n v="11.233955038272278"/>
    <n v="14.850780878419533"/>
    <s v="EW1"/>
    <n v="12"/>
    <n v="3.3722512811605898"/>
    <n v="11.935085504000732"/>
    <n v="18.149340378158268"/>
    <x v="26"/>
    <n v="-13.618576172359546"/>
  </r>
  <r>
    <s v="ES50 6CK"/>
    <n v="1"/>
    <s v="Echton"/>
    <s v="FTTP"/>
    <e v="#N/A"/>
    <e v="#N/A"/>
    <s v="EW2"/>
    <e v="#N/A"/>
    <e v="#N/A"/>
    <e v="#N/A"/>
    <e v="#N/A"/>
    <x v="0"/>
    <n v="-5.3981805579807585"/>
  </r>
  <r>
    <s v="ES50 7PB"/>
    <n v="13"/>
    <s v="Echton"/>
    <s v="FTTC"/>
    <e v="#N/A"/>
    <e v="#N/A"/>
    <s v="EW2"/>
    <e v="#N/A"/>
    <e v="#N/A"/>
    <e v="#N/A"/>
    <e v="#N/A"/>
    <x v="0"/>
    <n v="-5.9079822598406881"/>
  </r>
  <r>
    <s v="ES50 8NE"/>
    <n v="3"/>
    <s v="Echton"/>
    <s v="FTTC"/>
    <e v="#N/A"/>
    <e v="#N/A"/>
    <s v="EW1"/>
    <e v="#N/A"/>
    <e v="#N/A"/>
    <e v="#N/A"/>
    <e v="#N/A"/>
    <x v="0"/>
    <n v="-1.8740460522831595"/>
  </r>
  <r>
    <s v="ES50 9LG"/>
    <n v="16"/>
    <s v="Echton"/>
    <s v="FTTP"/>
    <e v="#N/A"/>
    <e v="#N/A"/>
    <s v="EW2"/>
    <e v="#N/A"/>
    <e v="#N/A"/>
    <e v="#N/A"/>
    <e v="#N/A"/>
    <x v="0"/>
    <n v="0.50956495643208122"/>
  </r>
  <r>
    <s v="ES50 9NQ"/>
    <n v="12"/>
    <s v="Echton"/>
    <s v="FWA"/>
    <n v="7.9578812090310675"/>
    <n v="13.55919920395557"/>
    <s v="EW2"/>
    <n v="157"/>
    <n v="4.6568515539366802"/>
    <n v="9.7774580719077751"/>
    <n v="9.2725447467493183"/>
    <x v="29"/>
    <n v="-5.4376109290500647"/>
  </r>
  <r>
    <s v="ES50 9ZI"/>
    <n v="15"/>
    <s v="Echton"/>
    <s v="FTTC"/>
    <e v="#N/A"/>
    <e v="#N/A"/>
    <s v="EW1"/>
    <e v="#N/A"/>
    <e v="#N/A"/>
    <e v="#N/A"/>
    <e v="#N/A"/>
    <x v="0"/>
    <n v="-2.8109991771658502"/>
  </r>
  <r>
    <s v="ES51 0QV"/>
    <n v="15"/>
    <s v="Foxton"/>
    <s v="FTTC"/>
    <e v="#N/A"/>
    <e v="#N/A"/>
    <s v="FW2"/>
    <e v="#N/A"/>
    <e v="#N/A"/>
    <e v="#N/A"/>
    <e v="#N/A"/>
    <x v="0"/>
    <n v="-2.0856163909628758"/>
  </r>
  <r>
    <s v="ES51 1WE"/>
    <n v="4"/>
    <s v="Foxton"/>
    <s v="FWA"/>
    <n v="12.647739970734545"/>
    <n v="17.654822358411213"/>
    <s v="FW1"/>
    <n v="356"/>
    <n v="4.8209733302175275"/>
    <n v="12.311445871204096"/>
    <n v="22.464052039897602"/>
    <x v="31"/>
    <n v="-6.1345879223146049E-2"/>
  </r>
  <r>
    <s v="ES51 2FZ"/>
    <n v="19"/>
    <s v="Foxton"/>
    <s v="FTTC"/>
    <e v="#N/A"/>
    <e v="#N/A"/>
    <s v="FW1"/>
    <e v="#N/A"/>
    <e v="#N/A"/>
    <e v="#N/A"/>
    <e v="#N/A"/>
    <x v="0"/>
    <n v="-2.6923200181308906"/>
  </r>
  <r>
    <s v="ES51 3FP"/>
    <n v="9"/>
    <s v="Foxton"/>
    <s v="FWA"/>
    <n v="12.647739970734545"/>
    <n v="17.654822358411213"/>
    <s v="FW1"/>
    <n v="186"/>
    <n v="2.359507454538269"/>
    <n v="12.401104282443086"/>
    <n v="15.308240532588243"/>
    <x v="32"/>
    <n v="-1.4612643490663824"/>
  </r>
  <r>
    <s v="ES51 4XV"/>
    <n v="1"/>
    <s v="Foxton"/>
    <s v=""/>
    <e v="#N/A"/>
    <e v="#N/A"/>
    <s v="FW2"/>
    <e v="#N/A"/>
    <e v="#N/A"/>
    <e v="#N/A"/>
    <e v="#N/A"/>
    <x v="0"/>
    <n v="-0.29332757093860895"/>
  </r>
  <r>
    <s v="ES51 5QZ"/>
    <n v="10"/>
    <s v="Foxton"/>
    <s v="FTTC"/>
    <e v="#N/A"/>
    <e v="#N/A"/>
    <s v="FW1"/>
    <e v="#N/A"/>
    <e v="#N/A"/>
    <e v="#N/A"/>
    <e v="#N/A"/>
    <x v="0"/>
    <n v="-3.7449102195962825"/>
  </r>
  <r>
    <s v="ES51 7KF"/>
    <n v="10"/>
    <s v="Foxton"/>
    <s v="FWA"/>
    <n v="9.4150920280499086"/>
    <n v="22.91007534381616"/>
    <s v="FW2"/>
    <n v="153"/>
    <n v="2.8852040576601148"/>
    <n v="10.724947260037592"/>
    <n v="20.339339704826248"/>
    <x v="33"/>
    <n v="0.12153093329938702"/>
  </r>
  <r>
    <s v="ES51 8PS"/>
    <n v="6"/>
    <s v="Foxton"/>
    <s v="FTTP"/>
    <e v="#N/A"/>
    <e v="#N/A"/>
    <s v="FW1"/>
    <e v="#N/A"/>
    <e v="#N/A"/>
    <e v="#N/A"/>
    <e v="#N/A"/>
    <x v="0"/>
    <n v="-4.1545373685740108"/>
  </r>
  <r>
    <s v="ES51 8UW"/>
    <n v="6"/>
    <s v="Foxton"/>
    <s v="FTTP"/>
    <e v="#N/A"/>
    <e v="#N/A"/>
    <s v="FW2"/>
    <e v="#N/A"/>
    <e v="#N/A"/>
    <e v="#N/A"/>
    <e v="#N/A"/>
    <x v="0"/>
    <n v="0.37197778373697865"/>
  </r>
  <r>
    <s v="ES51 9WQ"/>
    <n v="4"/>
    <s v="Foxton"/>
    <s v="FTTP"/>
    <e v="#N/A"/>
    <e v="#N/A"/>
    <s v="FW2"/>
    <e v="#N/A"/>
    <e v="#N/A"/>
    <e v="#N/A"/>
    <e v="#N/A"/>
    <x v="0"/>
    <n v="-4.3334261684818909"/>
  </r>
  <r>
    <s v="ES51 9XO"/>
    <n v="1"/>
    <s v="Foxton"/>
    <s v="FWA"/>
    <n v="9.4150920280499086"/>
    <n v="22.91007534381616"/>
    <s v="FW2"/>
    <n v="130"/>
    <n v="2.2374624567713362"/>
    <n v="11.129087709746926"/>
    <n v="21.471862199464741"/>
    <x v="33"/>
    <n v="-1.7471641947270533"/>
  </r>
  <r>
    <s v="ES52 0OJ"/>
    <n v="7"/>
    <s v="Foxton"/>
    <s v="FWA"/>
    <n v="12.647739970734545"/>
    <n v="17.654822358411213"/>
    <s v="FW1"/>
    <n v="10"/>
    <n v="3.3493557855334393"/>
    <n v="13.229349499250617"/>
    <n v="20.953293903600837"/>
    <x v="31"/>
    <n v="-3.2186049116292486"/>
  </r>
  <r>
    <s v="ES52 1TL"/>
    <n v="3"/>
    <s v="Foxton"/>
    <s v="FTTP"/>
    <e v="#N/A"/>
    <e v="#N/A"/>
    <s v="FW1"/>
    <e v="#N/A"/>
    <e v="#N/A"/>
    <e v="#N/A"/>
    <e v="#N/A"/>
    <x v="0"/>
    <n v="-3.1149403879536606"/>
  </r>
  <r>
    <s v="ES52 2OX"/>
    <n v="9"/>
    <s v="Foxton"/>
    <s v="FTTC"/>
    <e v="#N/A"/>
    <e v="#N/A"/>
    <s v="FW2"/>
    <e v="#N/A"/>
    <e v="#N/A"/>
    <e v="#N/A"/>
    <e v="#N/A"/>
    <x v="0"/>
    <n v="-7.6878015910387569"/>
  </r>
  <r>
    <s v="ES52 2PP"/>
    <n v="16"/>
    <s v="Foxton"/>
    <s v="FTTP"/>
    <e v="#N/A"/>
    <e v="#N/A"/>
    <s v="FW1"/>
    <e v="#N/A"/>
    <e v="#N/A"/>
    <e v="#N/A"/>
    <e v="#N/A"/>
    <x v="0"/>
    <n v="-6.6368798821673884"/>
  </r>
  <r>
    <s v="ES52 4NE"/>
    <n v="16"/>
    <s v="Foxton"/>
    <s v="FTTP"/>
    <e v="#N/A"/>
    <e v="#N/A"/>
    <s v="FW2"/>
    <e v="#N/A"/>
    <e v="#N/A"/>
    <e v="#N/A"/>
    <e v="#N/A"/>
    <x v="0"/>
    <n v="-3.7189451016041768"/>
  </r>
  <r>
    <s v="ES52 4SE"/>
    <n v="11"/>
    <s v="Foxton"/>
    <s v="FWA"/>
    <n v="12.647739970734545"/>
    <n v="17.654822358411213"/>
    <s v="FW1"/>
    <n v="345"/>
    <n v="4.3350515216446643"/>
    <n v="11.525746075432243"/>
    <n v="21.842160581461517"/>
    <x v="31"/>
    <n v="0.33041002053750645"/>
  </r>
  <r>
    <s v="ES52 4YL"/>
    <n v="4"/>
    <s v="Foxton"/>
    <s v="FTTC"/>
    <e v="#N/A"/>
    <e v="#N/A"/>
    <s v="FW1"/>
    <e v="#N/A"/>
    <e v="#N/A"/>
    <e v="#N/A"/>
    <e v="#N/A"/>
    <x v="0"/>
    <n v="-5.7510898721225718"/>
  </r>
  <r>
    <s v="ES52 5PZ"/>
    <n v="11"/>
    <s v="Foxton"/>
    <s v="FTTP"/>
    <e v="#N/A"/>
    <e v="#N/A"/>
    <s v="FW1"/>
    <e v="#N/A"/>
    <e v="#N/A"/>
    <e v="#N/A"/>
    <e v="#N/A"/>
    <x v="0"/>
    <n v="-7.436607638209412"/>
  </r>
  <r>
    <s v="ES52 7NI"/>
    <n v="3"/>
    <s v="Foxton"/>
    <s v="FWA"/>
    <n v="12.647739970734545"/>
    <n v="17.654822358411213"/>
    <s v="FW1"/>
    <n v="293"/>
    <n v="3.1246022568628016"/>
    <n v="9.7715284281838866"/>
    <n v="18.875701724315345"/>
    <x v="34"/>
    <n v="-5.4811289950925168"/>
  </r>
  <r>
    <s v="ES52 9FA"/>
    <n v="7"/>
    <s v="Foxton"/>
    <s v="FTTP"/>
    <e v="#N/A"/>
    <e v="#N/A"/>
    <s v="FW2"/>
    <e v="#N/A"/>
    <e v="#N/A"/>
    <e v="#N/A"/>
    <e v="#N/A"/>
    <x v="0"/>
    <n v="-2.1498923892379365"/>
  </r>
  <r>
    <s v="ES52 9WE"/>
    <n v="11"/>
    <s v="Foxton"/>
    <s v="FTTC"/>
    <e v="#N/A"/>
    <e v="#N/A"/>
    <s v="FW1"/>
    <e v="#N/A"/>
    <e v="#N/A"/>
    <e v="#N/A"/>
    <e v="#N/A"/>
    <x v="0"/>
    <n v="-3.6484229061580797"/>
  </r>
  <r>
    <s v="ES53 1DN"/>
    <n v="6"/>
    <s v="Foxton"/>
    <s v="FTTC"/>
    <e v="#N/A"/>
    <e v="#N/A"/>
    <s v="FW2"/>
    <e v="#N/A"/>
    <e v="#N/A"/>
    <e v="#N/A"/>
    <e v="#N/A"/>
    <x v="0"/>
    <n v="5.927317820168243E-2"/>
  </r>
  <r>
    <s v="ES53 1QK"/>
    <n v="5"/>
    <s v="Foxton"/>
    <s v="FTTP"/>
    <e v="#N/A"/>
    <e v="#N/A"/>
    <s v="FW1"/>
    <e v="#N/A"/>
    <e v="#N/A"/>
    <e v="#N/A"/>
    <e v="#N/A"/>
    <x v="0"/>
    <n v="0.35785797882703108"/>
  </r>
  <r>
    <s v="ES53 2FN"/>
    <n v="2"/>
    <s v="Foxton"/>
    <s v="FTTC"/>
    <e v="#N/A"/>
    <e v="#N/A"/>
    <s v="FW1"/>
    <e v="#N/A"/>
    <e v="#N/A"/>
    <e v="#N/A"/>
    <e v="#N/A"/>
    <x v="0"/>
    <n v="-1.4995414433951271"/>
  </r>
  <r>
    <s v="ES53 2RF"/>
    <n v="19"/>
    <s v="Foxton"/>
    <s v="FTTC"/>
    <e v="#N/A"/>
    <e v="#N/A"/>
    <s v="FW1"/>
    <e v="#N/A"/>
    <e v="#N/A"/>
    <e v="#N/A"/>
    <e v="#N/A"/>
    <x v="0"/>
    <n v="-2.1381005052778819"/>
  </r>
  <r>
    <s v="ES53 3LE"/>
    <n v="7"/>
    <s v="Foxton"/>
    <s v="FTTP"/>
    <e v="#N/A"/>
    <e v="#N/A"/>
    <s v="FW2"/>
    <e v="#N/A"/>
    <e v="#N/A"/>
    <e v="#N/A"/>
    <e v="#N/A"/>
    <x v="0"/>
    <n v="-3.7470672087086681"/>
  </r>
  <r>
    <s v="ES53 4PQ"/>
    <n v="11"/>
    <s v="Foxton"/>
    <s v="FTTC"/>
    <e v="#N/A"/>
    <e v="#N/A"/>
    <s v="FW2"/>
    <e v="#N/A"/>
    <e v="#N/A"/>
    <e v="#N/A"/>
    <e v="#N/A"/>
    <x v="0"/>
    <n v="2.3691758588146365"/>
  </r>
  <r>
    <s v="ES53 5QA"/>
    <n v="17"/>
    <s v="Foxton"/>
    <s v="FTTC"/>
    <e v="#N/A"/>
    <e v="#N/A"/>
    <s v="FW2"/>
    <e v="#N/A"/>
    <e v="#N/A"/>
    <e v="#N/A"/>
    <e v="#N/A"/>
    <x v="0"/>
    <n v="-4.5632717614292027"/>
  </r>
  <r>
    <s v="ES53 5XI"/>
    <n v="4"/>
    <s v="Foxton"/>
    <s v="FWA"/>
    <n v="9.4150920280499086"/>
    <n v="22.91007534381616"/>
    <s v="FW2"/>
    <n v="75"/>
    <n v="4.461119057330289"/>
    <n v="13.724202139675578"/>
    <n v="24.064697918323041"/>
    <x v="33"/>
    <n v="9.4918147207500247E-2"/>
  </r>
  <r>
    <s v="ES53 6KP"/>
    <n v="11"/>
    <s v="Foxton"/>
    <s v="FWA"/>
    <n v="9.4150920280499086"/>
    <n v="22.91007534381616"/>
    <s v="FW2"/>
    <n v="149"/>
    <n v="3.794587854737971"/>
    <n v="11.369449251831226"/>
    <n v="19.657478715093394"/>
    <x v="33"/>
    <n v="0.95369508585146878"/>
  </r>
  <r>
    <s v="ES53 6NJ"/>
    <n v="1"/>
    <s v="Foxton"/>
    <s v="FWA"/>
    <n v="12.647739970734545"/>
    <n v="17.654822358411213"/>
    <s v="FW1"/>
    <n v="110"/>
    <n v="3.7625410719590766"/>
    <n v="16.183372051458392"/>
    <n v="16.367957521711055"/>
    <x v="32"/>
    <n v="-4.1124793916895239"/>
  </r>
  <r>
    <s v="ES53 7UO"/>
    <n v="19"/>
    <s v="Foxton"/>
    <s v="FTTC"/>
    <e v="#N/A"/>
    <e v="#N/A"/>
    <s v="FW2"/>
    <e v="#N/A"/>
    <e v="#N/A"/>
    <e v="#N/A"/>
    <e v="#N/A"/>
    <x v="0"/>
    <n v="-3.4823165174097568"/>
  </r>
  <r>
    <s v="ES53 8XV"/>
    <n v="19"/>
    <s v="Foxton"/>
    <s v="FTTC"/>
    <e v="#N/A"/>
    <e v="#N/A"/>
    <s v="FW1"/>
    <e v="#N/A"/>
    <e v="#N/A"/>
    <e v="#N/A"/>
    <e v="#N/A"/>
    <x v="0"/>
    <n v="-2.4864124796229992"/>
  </r>
  <r>
    <s v="ES54 0JQ"/>
    <n v="12"/>
    <s v="Foxton"/>
    <s v="FWA"/>
    <n v="9.4150920280499086"/>
    <n v="22.91007534381616"/>
    <s v="FW2"/>
    <n v="21"/>
    <n v="4.704669051062095"/>
    <n v="11.101094629168266"/>
    <n v="27.302262283034896"/>
    <x v="35"/>
    <n v="0.29466180854057633"/>
  </r>
  <r>
    <s v="ES54 1GQ"/>
    <n v="12"/>
    <s v="Foxton"/>
    <s v="FTTC"/>
    <e v="#N/A"/>
    <e v="#N/A"/>
    <s v="FW2"/>
    <e v="#N/A"/>
    <e v="#N/A"/>
    <e v="#N/A"/>
    <e v="#N/A"/>
    <x v="0"/>
    <n v="-1.5058464648618664"/>
  </r>
  <r>
    <s v="ES54 2FM"/>
    <n v="5"/>
    <s v="Foxton"/>
    <s v="FTTC"/>
    <e v="#N/A"/>
    <e v="#N/A"/>
    <s v="FW1"/>
    <e v="#N/A"/>
    <e v="#N/A"/>
    <e v="#N/A"/>
    <e v="#N/A"/>
    <x v="0"/>
    <n v="-2.556212818260954"/>
  </r>
  <r>
    <s v="ES54 3XT"/>
    <n v="10"/>
    <s v="Foxton"/>
    <s v="FWA"/>
    <n v="12.647739970734545"/>
    <n v="17.654822358411213"/>
    <s v="FW1"/>
    <n v="222"/>
    <n v="1.6846355324920803"/>
    <n v="11.520498775384441"/>
    <n v="16.402894179624369"/>
    <x v="34"/>
    <n v="-2.0543446045439673"/>
  </r>
  <r>
    <s v="ES54 5HB"/>
    <n v="14"/>
    <s v="Foxton"/>
    <s v="FWA"/>
    <n v="12.647739970734545"/>
    <n v="17.654822358411213"/>
    <s v="FW1"/>
    <n v="321"/>
    <n v="2.4215424354227935"/>
    <n v="11.123813938330496"/>
    <n v="19.536714282596712"/>
    <x v="31"/>
    <n v="-4.1536249627630815"/>
  </r>
  <r>
    <s v="ES54 6UD"/>
    <n v="15"/>
    <s v="Foxton"/>
    <s v="FTTP"/>
    <e v="#N/A"/>
    <e v="#N/A"/>
    <s v="FW1"/>
    <e v="#N/A"/>
    <e v="#N/A"/>
    <e v="#N/A"/>
    <e v="#N/A"/>
    <x v="0"/>
    <n v="-4.6363182171450035"/>
  </r>
  <r>
    <s v="ES54 6YB"/>
    <n v="16"/>
    <s v="Foxton"/>
    <s v="FTTC"/>
    <e v="#N/A"/>
    <e v="#N/A"/>
    <s v="FW1"/>
    <e v="#N/A"/>
    <e v="#N/A"/>
    <e v="#N/A"/>
    <e v="#N/A"/>
    <x v="0"/>
    <n v="-2.9570919755880611"/>
  </r>
  <r>
    <s v="ES54 7SV"/>
    <n v="17"/>
    <s v="Foxton"/>
    <s v="FTTC"/>
    <e v="#N/A"/>
    <e v="#N/A"/>
    <s v="FW1"/>
    <e v="#N/A"/>
    <e v="#N/A"/>
    <e v="#N/A"/>
    <e v="#N/A"/>
    <x v="0"/>
    <n v="-4.9857947994690957"/>
  </r>
  <r>
    <s v="ES54 7XP"/>
    <n v="10"/>
    <s v="Foxton"/>
    <s v="FTTC"/>
    <e v="#N/A"/>
    <e v="#N/A"/>
    <s v="FW1"/>
    <e v="#N/A"/>
    <e v="#N/A"/>
    <e v="#N/A"/>
    <e v="#N/A"/>
    <x v="0"/>
    <n v="-2.589679778998212"/>
  </r>
  <r>
    <s v="ES54 8DD"/>
    <n v="11"/>
    <s v="Foxton"/>
    <s v="FWA"/>
    <n v="9.4150920280499086"/>
    <n v="22.91007534381616"/>
    <s v="FW2"/>
    <n v="104"/>
    <n v="1.2098419256937185"/>
    <n v="10.588996478020045"/>
    <n v="22.617388091776384"/>
    <x v="33"/>
    <n v="-6.5326173507518712"/>
  </r>
  <r>
    <s v="ES54 9AE"/>
    <n v="3"/>
    <s v="Foxton"/>
    <s v="FTTC"/>
    <e v="#N/A"/>
    <e v="#N/A"/>
    <s v="FW1"/>
    <e v="#N/A"/>
    <e v="#N/A"/>
    <e v="#N/A"/>
    <e v="#N/A"/>
    <x v="0"/>
    <n v="-5.7956547825530249"/>
  </r>
  <r>
    <s v="ES55 0VG"/>
    <n v="18"/>
    <s v="Foxton"/>
    <s v="FWA"/>
    <n v="12.647739970734545"/>
    <n v="17.654822358411213"/>
    <s v="FW1"/>
    <n v="173"/>
    <n v="1.3212059939840746"/>
    <n v="12.80875447772433"/>
    <n v="16.343464433556871"/>
    <x v="32"/>
    <n v="-2.7533432451270139"/>
  </r>
  <r>
    <s v="ES55 1XQ"/>
    <n v="1"/>
    <s v="Foxton"/>
    <s v="FTTC"/>
    <e v="#N/A"/>
    <e v="#N/A"/>
    <s v="FW1"/>
    <e v="#N/A"/>
    <e v="#N/A"/>
    <e v="#N/A"/>
    <e v="#N/A"/>
    <x v="0"/>
    <n v="-9.5910456042390919"/>
  </r>
  <r>
    <s v="ES55 2SL"/>
    <n v="3"/>
    <s v="Foxton"/>
    <s v="FTTC"/>
    <e v="#N/A"/>
    <e v="#N/A"/>
    <s v="FW2"/>
    <e v="#N/A"/>
    <e v="#N/A"/>
    <e v="#N/A"/>
    <e v="#N/A"/>
    <x v="0"/>
    <n v="-5.7235438823027689"/>
  </r>
  <r>
    <s v="ES55 2XR"/>
    <n v="10"/>
    <s v="Foxton"/>
    <s v="FWA"/>
    <n v="9.4150920280499086"/>
    <n v="22.91007534381616"/>
    <s v="FW2"/>
    <n v="326"/>
    <n v="2.3129272258028908"/>
    <n v="8.1217195371366504"/>
    <n v="24.827578916592255"/>
    <x v="35"/>
    <n v="-0.5182660633148477"/>
  </r>
  <r>
    <s v="ES55 3YD"/>
    <n v="6"/>
    <s v="Foxton"/>
    <s v="FTTC"/>
    <e v="#N/A"/>
    <e v="#N/A"/>
    <s v="FW2"/>
    <e v="#N/A"/>
    <e v="#N/A"/>
    <e v="#N/A"/>
    <e v="#N/A"/>
    <x v="0"/>
    <n v="-4.798173413650014"/>
  </r>
  <r>
    <s v="ES55 4MD"/>
    <n v="13"/>
    <s v="Foxton"/>
    <s v="FWA"/>
    <n v="12.647739970734545"/>
    <n v="17.654822358411213"/>
    <s v="FW1"/>
    <n v="269"/>
    <n v="3.5403459335418246"/>
    <n v="9.1079332490264484"/>
    <n v="17.593034802250457"/>
    <x v="34"/>
    <n v="-0.74880992036817329"/>
  </r>
  <r>
    <s v="ES55 4OY"/>
    <n v="10"/>
    <s v="Foxton"/>
    <s v="FTTP"/>
    <e v="#N/A"/>
    <e v="#N/A"/>
    <s v="FW2"/>
    <e v="#N/A"/>
    <e v="#N/A"/>
    <e v="#N/A"/>
    <e v="#N/A"/>
    <x v="0"/>
    <n v="-6.1912314119455569"/>
  </r>
  <r>
    <s v="ES55 5DX"/>
    <n v="8"/>
    <s v="Foxton"/>
    <s v="FWA"/>
    <n v="12.647739970734545"/>
    <n v="17.654822358411213"/>
    <s v="FW1"/>
    <n v="180"/>
    <n v="4.0480482257736972"/>
    <n v="12.647739970734545"/>
    <n v="13.606774132637515"/>
    <x v="32"/>
    <n v="-4.0976847316250833"/>
  </r>
  <r>
    <s v="ES55 6LB"/>
    <n v="1"/>
    <s v="Foxton"/>
    <s v="FWA"/>
    <n v="12.647739970734545"/>
    <n v="17.654822358411213"/>
    <s v="FW1"/>
    <n v="3"/>
    <n v="4.6387646631427977"/>
    <n v="12.8905141551661"/>
    <n v="22.287229755801462"/>
    <x v="31"/>
    <n v="-5.2382819172619772"/>
  </r>
  <r>
    <s v="ES55 8CQ"/>
    <n v="5"/>
    <s v="Foxton"/>
    <s v="FTTC"/>
    <e v="#N/A"/>
    <e v="#N/A"/>
    <s v="FW1"/>
    <e v="#N/A"/>
    <e v="#N/A"/>
    <e v="#N/A"/>
    <e v="#N/A"/>
    <x v="0"/>
    <n v="-5.0756127137278533"/>
  </r>
  <r>
    <s v="ES55 9LX"/>
    <n v="19"/>
    <s v="Foxton"/>
    <s v="FTTP"/>
    <e v="#N/A"/>
    <e v="#N/A"/>
    <s v="FW1"/>
    <e v="#N/A"/>
    <e v="#N/A"/>
    <e v="#N/A"/>
    <e v="#N/A"/>
    <x v="0"/>
    <n v="-3.2655801935393836"/>
  </r>
  <r>
    <s v="ES56 0SC"/>
    <n v="9"/>
    <s v="Foxton"/>
    <s v="FWA"/>
    <n v="12.647739970734545"/>
    <n v="17.654822358411213"/>
    <s v="FW1"/>
    <n v="235"/>
    <n v="1.082593600579367"/>
    <n v="11.760931209685776"/>
    <n v="17.033872178974452"/>
    <x v="34"/>
    <n v="-5.311238830825034"/>
  </r>
  <r>
    <s v="ES56 2DP"/>
    <n v="3"/>
    <s v="Foxton"/>
    <s v="FWA"/>
    <n v="12.647739970734545"/>
    <n v="17.654822358411213"/>
    <s v="FW1"/>
    <n v="77"/>
    <n v="4.3436211351335219"/>
    <n v="16.880034377577111"/>
    <n v="18.631924512429794"/>
    <x v="32"/>
    <n v="-4.4651012633528238"/>
  </r>
  <r>
    <s v="ES56 3OX"/>
    <n v="13"/>
    <s v="Foxton"/>
    <s v="FWA"/>
    <n v="12.647739970734545"/>
    <n v="17.654822358411213"/>
    <s v="FW1"/>
    <n v="97"/>
    <n v="3.9667416250155929"/>
    <n v="16.584914105199218"/>
    <n v="17.171398161112695"/>
    <x v="32"/>
    <n v="-2.6309684232460753"/>
  </r>
  <r>
    <s v="ES56 4UL"/>
    <n v="2"/>
    <s v="Foxton"/>
    <s v="FTTP"/>
    <e v="#N/A"/>
    <e v="#N/A"/>
    <s v="FW2"/>
    <e v="#N/A"/>
    <e v="#N/A"/>
    <e v="#N/A"/>
    <e v="#N/A"/>
    <x v="0"/>
    <n v="-4.5537304237764404"/>
  </r>
  <r>
    <s v="ES56 6BY"/>
    <n v="16"/>
    <s v="Foxton"/>
    <s v="FTTP"/>
    <e v="#N/A"/>
    <e v="#N/A"/>
    <s v="FW2"/>
    <e v="#N/A"/>
    <e v="#N/A"/>
    <e v="#N/A"/>
    <e v="#N/A"/>
    <x v="0"/>
    <n v="1.6926777483793618"/>
  </r>
  <r>
    <s v="ES56 6ZM"/>
    <n v="4"/>
    <s v="Foxton"/>
    <s v="FTTC"/>
    <e v="#N/A"/>
    <e v="#N/A"/>
    <s v="FW2"/>
    <e v="#N/A"/>
    <e v="#N/A"/>
    <e v="#N/A"/>
    <e v="#N/A"/>
    <x v="0"/>
    <n v="-1.2120209149245773"/>
  </r>
  <r>
    <s v="ES56 8DA"/>
    <n v="1"/>
    <s v="Foxton"/>
    <s v="FTTC"/>
    <e v="#N/A"/>
    <e v="#N/A"/>
    <s v="FW1"/>
    <e v="#N/A"/>
    <e v="#N/A"/>
    <e v="#N/A"/>
    <e v="#N/A"/>
    <x v="0"/>
    <n v="-1.8096393737929204"/>
  </r>
  <r>
    <s v="ES56 8IM"/>
    <n v="4"/>
    <s v="Foxton"/>
    <s v="FTTC"/>
    <e v="#N/A"/>
    <e v="#N/A"/>
    <s v="FW1"/>
    <e v="#N/A"/>
    <e v="#N/A"/>
    <e v="#N/A"/>
    <e v="#N/A"/>
    <x v="0"/>
    <n v="-3.869090759035732"/>
  </r>
  <r>
    <s v="ES57 0BM"/>
    <n v="12"/>
    <s v="Foxton"/>
    <s v="FTTC"/>
    <e v="#N/A"/>
    <e v="#N/A"/>
    <s v="FW1"/>
    <e v="#N/A"/>
    <e v="#N/A"/>
    <e v="#N/A"/>
    <e v="#N/A"/>
    <x v="0"/>
    <n v="-0.4789242601528203"/>
  </r>
  <r>
    <s v="ES57 1VX"/>
    <n v="19"/>
    <s v="Foxton"/>
    <s v="FTTC"/>
    <e v="#N/A"/>
    <e v="#N/A"/>
    <s v="FW1"/>
    <e v="#N/A"/>
    <e v="#N/A"/>
    <e v="#N/A"/>
    <e v="#N/A"/>
    <x v="0"/>
    <n v="-2.1439218330424263"/>
  </r>
  <r>
    <s v="ES57 1XQ"/>
    <n v="6"/>
    <s v="Foxton"/>
    <s v="FWA"/>
    <n v="9.4150920280499086"/>
    <n v="22.91007534381616"/>
    <s v="FW2"/>
    <n v="308"/>
    <n v="3.1076112874837234"/>
    <n v="6.9662609154831046"/>
    <n v="24.823311893807059"/>
    <x v="35"/>
    <n v="-4.6466578519899757"/>
  </r>
  <r>
    <s v="ES57 2GD"/>
    <n v="17"/>
    <s v="Foxton"/>
    <s v="FTTC"/>
    <e v="#N/A"/>
    <e v="#N/A"/>
    <s v="FW2"/>
    <e v="#N/A"/>
    <e v="#N/A"/>
    <e v="#N/A"/>
    <e v="#N/A"/>
    <x v="0"/>
    <n v="2.8332534732436683"/>
  </r>
  <r>
    <s v="ES57 2NI"/>
    <n v="18"/>
    <s v="Foxton"/>
    <s v="FTTC"/>
    <e v="#N/A"/>
    <e v="#N/A"/>
    <s v="FW2"/>
    <e v="#N/A"/>
    <e v="#N/A"/>
    <e v="#N/A"/>
    <e v="#N/A"/>
    <x v="0"/>
    <n v="-4.4705470380042556"/>
  </r>
  <r>
    <s v="ES57 4EA"/>
    <n v="11"/>
    <s v="Foxton"/>
    <s v="FWA"/>
    <n v="12.647739970734545"/>
    <n v="17.654822358411213"/>
    <s v="FW1"/>
    <n v="310"/>
    <n v="3.6205037225738872"/>
    <n v="9.8742732127652442"/>
    <n v="19.982037292105698"/>
    <x v="34"/>
    <n v="-3.6650613264788325"/>
  </r>
  <r>
    <s v="ES57 5TZ"/>
    <n v="2"/>
    <s v="Foxton"/>
    <s v="FWA"/>
    <n v="9.4150920280499086"/>
    <n v="22.91007534381616"/>
    <s v="FW2"/>
    <n v="294"/>
    <n v="1.1793624827095033"/>
    <n v="8.3376907890565413"/>
    <n v="23.389765281002965"/>
    <x v="35"/>
    <n v="-4.1334421151021736"/>
  </r>
  <r>
    <s v="ES57 5VT"/>
    <n v="11"/>
    <s v="Foxton"/>
    <s v="FTTP"/>
    <e v="#N/A"/>
    <e v="#N/A"/>
    <s v="FW2"/>
    <e v="#N/A"/>
    <e v="#N/A"/>
    <e v="#N/A"/>
    <e v="#N/A"/>
    <x v="0"/>
    <n v="-2.610301320119666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1:B37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8">
        <item x="2"/>
        <item x="1"/>
        <item x="5"/>
        <item x="3"/>
        <item x="6"/>
        <item x="4"/>
        <item x="11"/>
        <item x="7"/>
        <item x="9"/>
        <item x="8"/>
        <item x="10"/>
        <item x="12"/>
        <item x="18"/>
        <item x="15"/>
        <item x="16"/>
        <item x="17"/>
        <item x="14"/>
        <item x="13"/>
        <item x="21"/>
        <item x="24"/>
        <item x="20"/>
        <item x="23"/>
        <item x="19"/>
        <item x="22"/>
        <item x="26"/>
        <item x="28"/>
        <item x="27"/>
        <item x="30"/>
        <item x="29"/>
        <item x="25"/>
        <item x="31"/>
        <item x="32"/>
        <item x="34"/>
        <item x="35"/>
        <item x="33"/>
        <item m="1" x="36"/>
        <item h="1" x="0"/>
        <item t="default"/>
      </items>
    </pivotField>
    <pivotField numFmtId="164" showAll="0"/>
  </pivotFields>
  <rowFields count="1">
    <field x="11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Items count="1">
    <i/>
  </colItems>
  <dataFields count="1">
    <dataField name="Sum of Premises" fld="1" baseField="0" baseItem="0"/>
  </dataFields>
  <chartFormats count="3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1" count="1" selected="0">
            <x v="3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11" count="1" selected="0">
            <x v="4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1" count="1" selected="0">
            <x v="5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11" count="1" selected="0">
            <x v="6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11" count="1" selected="0">
            <x v="7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11" count="1" selected="0">
            <x v="8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11" count="1" selected="0">
            <x v="9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0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0"/>
          </reference>
          <reference field="11" count="1" selected="0">
            <x v="11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0"/>
          </reference>
          <reference field="11" count="1" selected="0">
            <x v="12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3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14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11" count="1" selected="0">
            <x v="15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0"/>
          </reference>
          <reference field="11" count="1" selected="0">
            <x v="16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0"/>
          </reference>
          <reference field="11" count="1" selected="0">
            <x v="17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0"/>
          </reference>
          <reference field="11" count="1" selected="0">
            <x v="18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0"/>
          </reference>
          <reference field="11" count="1" selected="0">
            <x v="19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0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11" count="1" selected="0">
            <x v="21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11" count="1" selected="0">
            <x v="22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11" count="1" selected="0">
            <x v="23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4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11" count="1" selected="0">
            <x v="25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11" count="1" selected="0">
            <x v="26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11" count="1" selected="0">
            <x v="27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11" count="1" selected="0">
            <x v="28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11" count="1" selected="0">
            <x v="29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0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11" count="1" selected="0">
            <x v="31"/>
          </reference>
        </references>
      </pivotArea>
    </chartFormat>
    <chartFormat chart="0" format="33">
      <pivotArea type="data" outline="0" fieldPosition="0">
        <references count="2">
          <reference field="4294967294" count="1" selected="0">
            <x v="0"/>
          </reference>
          <reference field="11" count="1" selected="0">
            <x v="32"/>
          </reference>
        </references>
      </pivotArea>
    </chartFormat>
    <chartFormat chart="0" format="34">
      <pivotArea type="data" outline="0" fieldPosition="0">
        <references count="2">
          <reference field="4294967294" count="1" selected="0">
            <x v="0"/>
          </reference>
          <reference field="11" count="1" selected="0">
            <x v="33"/>
          </reference>
        </references>
      </pivotArea>
    </chartFormat>
    <chartFormat chart="0" format="35">
      <pivotArea type="data" outline="0" fieldPosition="0">
        <references count="2">
          <reference field="4294967294" count="1" selected="0">
            <x v="0"/>
          </reference>
          <reference field="11" count="1" selected="0">
            <x v="3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7"/>
  <sheetViews>
    <sheetView workbookViewId="0"/>
  </sheetViews>
  <sheetFormatPr defaultRowHeight="14.5" x14ac:dyDescent="0.35"/>
  <cols>
    <col min="5" max="6" width="8.7265625" customWidth="1"/>
    <col min="12" max="12" width="8.7265625" style="32"/>
    <col min="24" max="25" width="8.7265625" customWidth="1"/>
    <col min="26" max="26" width="8.7265625" style="32"/>
  </cols>
  <sheetData>
    <row r="1" spans="1:18" x14ac:dyDescent="0.35">
      <c r="A1" s="1" t="s">
        <v>615</v>
      </c>
    </row>
    <row r="3" spans="1:18" x14ac:dyDescent="0.35">
      <c r="B3" s="10" t="s">
        <v>604</v>
      </c>
      <c r="C3" s="10"/>
      <c r="D3" s="3"/>
      <c r="P3" s="9" t="s">
        <v>603</v>
      </c>
      <c r="Q3" s="9"/>
      <c r="R3" s="3" t="s">
        <v>612</v>
      </c>
    </row>
    <row r="4" spans="1:18" x14ac:dyDescent="0.35">
      <c r="B4" s="10"/>
      <c r="C4" s="10"/>
      <c r="P4" s="10"/>
      <c r="Q4" s="10"/>
    </row>
    <row r="24" spans="2:27" x14ac:dyDescent="0.35">
      <c r="I24" s="3" t="s">
        <v>656</v>
      </c>
      <c r="J24" s="3"/>
      <c r="K24" s="3"/>
      <c r="L24" s="3"/>
      <c r="M24" s="48"/>
      <c r="N24" s="48"/>
      <c r="W24" s="3" t="s">
        <v>656</v>
      </c>
      <c r="X24" s="3"/>
      <c r="Y24" s="3"/>
      <c r="Z24" s="3"/>
      <c r="AA24" s="48"/>
    </row>
    <row r="25" spans="2:27" x14ac:dyDescent="0.35">
      <c r="B25" s="1" t="s">
        <v>605</v>
      </c>
      <c r="C25" s="1" t="s">
        <v>1</v>
      </c>
      <c r="D25" s="4" t="s">
        <v>607</v>
      </c>
      <c r="E25" s="4" t="s">
        <v>608</v>
      </c>
      <c r="F25" s="29" t="s">
        <v>654</v>
      </c>
      <c r="G25" s="29"/>
      <c r="I25" s="56" t="s">
        <v>601</v>
      </c>
      <c r="J25" s="31" t="s">
        <v>660</v>
      </c>
      <c r="K25" s="31" t="s">
        <v>659</v>
      </c>
      <c r="L25" s="31" t="s">
        <v>649</v>
      </c>
      <c r="M25" s="57" t="s">
        <v>650</v>
      </c>
      <c r="N25" s="57"/>
      <c r="P25" s="1" t="s">
        <v>605</v>
      </c>
      <c r="Q25" s="1" t="s">
        <v>1</v>
      </c>
      <c r="R25" s="4" t="s">
        <v>607</v>
      </c>
      <c r="S25" s="4" t="s">
        <v>608</v>
      </c>
      <c r="T25" s="29" t="s">
        <v>655</v>
      </c>
      <c r="U25" s="29"/>
      <c r="W25" s="56" t="s">
        <v>601</v>
      </c>
      <c r="X25" s="31" t="s">
        <v>660</v>
      </c>
      <c r="Y25" s="31" t="s">
        <v>659</v>
      </c>
      <c r="Z25" s="31" t="s">
        <v>649</v>
      </c>
      <c r="AA25" s="57" t="s">
        <v>650</v>
      </c>
    </row>
    <row r="26" spans="2:27" x14ac:dyDescent="0.35">
      <c r="B26" t="str">
        <f t="shared" ref="B26:B37" si="0">CHAR(INT((ROW()-ROW($P$26))/2)+65)&amp;"W"&amp;MOD(ROW()-ROW($P$26),2)+1</f>
        <v>AW1</v>
      </c>
      <c r="C26" t="str">
        <f>CHOOSE(CODE(B26)-64,"Alphon", "Beaton","Charton","Delton","Echton","Foxton")</f>
        <v>Alphon</v>
      </c>
      <c r="D26" s="5">
        <f t="shared" ref="D26:D37" si="1">I26*SIN(RADIANS(J26))+15</f>
        <v>16.50506229614988</v>
      </c>
      <c r="E26" s="5">
        <f t="shared" ref="E26:E37" si="2">I26*COS(RADIANS(J26))+15</f>
        <v>18.354864600055873</v>
      </c>
      <c r="F26" s="12">
        <v>17</v>
      </c>
      <c r="G26" s="13"/>
      <c r="H26" s="59"/>
      <c r="I26" s="49">
        <v>3.677</v>
      </c>
      <c r="J26" s="49">
        <v>24.161999999999999</v>
      </c>
      <c r="K26" s="50">
        <v>33.575000000000003</v>
      </c>
      <c r="L26" s="51">
        <f t="shared" ref="L26:L36" si="3">IF($Q26&lt;&gt;$Q25,(D26+D27)/2,NA())</f>
        <v>16.42338968129922</v>
      </c>
      <c r="M26" s="51">
        <f t="shared" ref="M26:M36" si="4">IF($Q26&lt;&gt;$Q25,(E26+E27)/2,NA())</f>
        <v>21.022953883037296</v>
      </c>
      <c r="N26" s="51"/>
      <c r="P26" t="str">
        <f t="shared" ref="P26:P37" si="5">CHAR(INT((ROW()-ROW($P$26))/2)+65)&amp;"W"&amp;MOD(ROW()-ROW($P$26),2)+1</f>
        <v>AW1</v>
      </c>
      <c r="Q26" t="str">
        <f>CHOOSE(CODE(P26)-64,"Alphon", "Beaton","Charton","Delton","Echton","Foxton")</f>
        <v>Alphon</v>
      </c>
      <c r="R26" s="5">
        <f t="shared" ref="R26:R37" ca="1" si="6">W26*SIN(RADIANS(X26))+15</f>
        <v>16.233818642001278</v>
      </c>
      <c r="S26" s="5">
        <f t="shared" ref="S26:S37" ca="1" si="7">W26*COS(RADIANS(X26))+15</f>
        <v>19.810285600528324</v>
      </c>
      <c r="T26" s="8">
        <f ca="1">RANDBETWEEN(12,18)</f>
        <v>16</v>
      </c>
      <c r="U26" s="8"/>
      <c r="V26" s="8"/>
      <c r="W26" s="58">
        <f t="shared" ref="W26:W37" ca="1" si="8">IF(RIGHT(P26,1)="1",RANDBETWEEN(3000,5000),RANDBETWEEN(7000,10000))/1000</f>
        <v>4.9660000000000002</v>
      </c>
      <c r="X26" s="58">
        <f t="shared" ref="X26:X37" ca="1" si="9">RANDBETWEEN(0,30000)/1000+60*INT((ROW()-ROW($X$26))/2)</f>
        <v>14.385999999999999</v>
      </c>
      <c r="Y26" s="58">
        <f ca="1">RANDBETWEEN(-60000,60000)/1000</f>
        <v>20.122</v>
      </c>
      <c r="Z26" s="51">
        <f t="shared" ref="Z26:Z36" ca="1" si="10">IF($Q26&lt;&gt;$Q25,(R26+R27)/2,NA())</f>
        <v>16.964040961412621</v>
      </c>
      <c r="AA26" s="51">
        <f t="shared" ref="AA26:AA36" ca="1" si="11">IF($Q26&lt;&gt;$Q25,(S26+S27)/2,NA())</f>
        <v>21.000556071836836</v>
      </c>
    </row>
    <row r="27" spans="2:27" x14ac:dyDescent="0.35">
      <c r="B27" t="str">
        <f t="shared" si="0"/>
        <v>AW2</v>
      </c>
      <c r="C27" t="str">
        <f t="shared" ref="C27:C37" si="12">CHOOSE(CODE(B27)-64,"Alphon", "Beaton","Charton","Delton","Echton","Foxton")</f>
        <v>Alphon</v>
      </c>
      <c r="D27" s="5">
        <f t="shared" si="1"/>
        <v>16.341717066448563</v>
      </c>
      <c r="E27" s="5">
        <f t="shared" si="2"/>
        <v>23.691043166018719</v>
      </c>
      <c r="F27" s="15">
        <v>17</v>
      </c>
      <c r="G27" s="11"/>
      <c r="H27" s="25"/>
      <c r="I27" s="52">
        <v>8.7940000000000005</v>
      </c>
      <c r="J27" s="52">
        <v>8.7759999999999998</v>
      </c>
      <c r="K27" s="53">
        <v>-57.091999999999999</v>
      </c>
      <c r="L27" s="51" t="e">
        <f t="shared" si="3"/>
        <v>#N/A</v>
      </c>
      <c r="M27" s="51" t="e">
        <f t="shared" si="4"/>
        <v>#N/A</v>
      </c>
      <c r="N27" s="51"/>
      <c r="P27" t="str">
        <f t="shared" si="5"/>
        <v>AW2</v>
      </c>
      <c r="Q27" t="str">
        <f t="shared" ref="Q27:Q37" si="13">CHOOSE(CODE(P27)-64,"Alphon", "Beaton","Charton","Delton","Echton","Foxton")</f>
        <v>Alphon</v>
      </c>
      <c r="R27" s="5">
        <f t="shared" ca="1" si="6"/>
        <v>17.694263280823961</v>
      </c>
      <c r="S27" s="5">
        <f t="shared" ca="1" si="7"/>
        <v>22.190826543145349</v>
      </c>
      <c r="T27" s="8">
        <f t="shared" ref="T27:T37" ca="1" si="14">RANDBETWEEN(12,18)</f>
        <v>18</v>
      </c>
      <c r="U27" s="8"/>
      <c r="V27" s="8"/>
      <c r="W27" s="58">
        <f t="shared" ca="1" si="8"/>
        <v>7.6790000000000003</v>
      </c>
      <c r="X27" s="58">
        <f t="shared" ca="1" si="9"/>
        <v>20.54</v>
      </c>
      <c r="Y27" s="58">
        <f t="shared" ref="Y27:Y37" ca="1" si="15">RANDBETWEEN(-60000,60000)/1000</f>
        <v>36.866999999999997</v>
      </c>
      <c r="Z27" s="51" t="e">
        <f t="shared" si="10"/>
        <v>#N/A</v>
      </c>
      <c r="AA27" s="51" t="e">
        <f t="shared" si="11"/>
        <v>#N/A</v>
      </c>
    </row>
    <row r="28" spans="2:27" x14ac:dyDescent="0.35">
      <c r="B28" t="str">
        <f t="shared" si="0"/>
        <v>BW1</v>
      </c>
      <c r="C28" t="str">
        <f t="shared" si="12"/>
        <v>Beaton</v>
      </c>
      <c r="D28" s="5">
        <f t="shared" si="1"/>
        <v>19.147762778757098</v>
      </c>
      <c r="E28" s="5">
        <f t="shared" si="2"/>
        <v>16.382189542413482</v>
      </c>
      <c r="F28" s="15">
        <v>13</v>
      </c>
      <c r="G28" s="11"/>
      <c r="H28" s="25"/>
      <c r="I28" s="52">
        <v>4.3719999999999999</v>
      </c>
      <c r="J28" s="52">
        <v>71.569999999999993</v>
      </c>
      <c r="K28" s="53">
        <v>-32.401000000000003</v>
      </c>
      <c r="L28" s="51">
        <f t="shared" si="3"/>
        <v>21.416314525258098</v>
      </c>
      <c r="M28" s="51">
        <f t="shared" si="4"/>
        <v>16.267336656542483</v>
      </c>
      <c r="N28" s="51"/>
      <c r="P28" t="str">
        <f t="shared" si="5"/>
        <v>BW1</v>
      </c>
      <c r="Q28" t="str">
        <f t="shared" si="13"/>
        <v>Beaton</v>
      </c>
      <c r="R28" s="5">
        <f t="shared" ca="1" si="6"/>
        <v>19.159816409935829</v>
      </c>
      <c r="S28" s="5">
        <f t="shared" ca="1" si="7"/>
        <v>16.464249785941114</v>
      </c>
      <c r="T28" s="8">
        <f t="shared" ca="1" si="14"/>
        <v>14</v>
      </c>
      <c r="U28" s="8"/>
      <c r="V28" s="8"/>
      <c r="W28" s="58">
        <f t="shared" ca="1" si="8"/>
        <v>4.41</v>
      </c>
      <c r="X28" s="58">
        <f t="shared" ca="1" si="9"/>
        <v>70.608000000000004</v>
      </c>
      <c r="Y28" s="58">
        <f t="shared" ca="1" si="15"/>
        <v>-37.35</v>
      </c>
      <c r="Z28" s="51">
        <f t="shared" ca="1" si="10"/>
        <v>21.018302756859256</v>
      </c>
      <c r="AA28" s="51">
        <f t="shared" ca="1" si="11"/>
        <v>17.250640402813183</v>
      </c>
    </row>
    <row r="29" spans="2:27" x14ac:dyDescent="0.35">
      <c r="B29" t="str">
        <f t="shared" si="0"/>
        <v>BW2</v>
      </c>
      <c r="C29" t="str">
        <f t="shared" si="12"/>
        <v>Beaton</v>
      </c>
      <c r="D29" s="5">
        <f t="shared" si="1"/>
        <v>23.684866271759098</v>
      </c>
      <c r="E29" s="5">
        <f t="shared" si="2"/>
        <v>16.152483770671488</v>
      </c>
      <c r="F29" s="15">
        <v>15</v>
      </c>
      <c r="G29" s="11"/>
      <c r="H29" s="25"/>
      <c r="I29" s="52">
        <v>8.7609999999999992</v>
      </c>
      <c r="J29" s="52">
        <v>82.441000000000003</v>
      </c>
      <c r="K29" s="53">
        <v>37.81</v>
      </c>
      <c r="L29" s="51" t="e">
        <f t="shared" si="3"/>
        <v>#N/A</v>
      </c>
      <c r="M29" s="51" t="e">
        <f t="shared" si="4"/>
        <v>#N/A</v>
      </c>
      <c r="N29" s="51"/>
      <c r="P29" t="str">
        <f t="shared" si="5"/>
        <v>BW2</v>
      </c>
      <c r="Q29" t="str">
        <f t="shared" si="13"/>
        <v>Beaton</v>
      </c>
      <c r="R29" s="5">
        <f t="shared" ca="1" si="6"/>
        <v>22.876789103782681</v>
      </c>
      <c r="S29" s="5">
        <f t="shared" ca="1" si="7"/>
        <v>18.037031019685248</v>
      </c>
      <c r="T29" s="8">
        <f t="shared" ca="1" si="14"/>
        <v>13</v>
      </c>
      <c r="U29" s="8"/>
      <c r="V29" s="8"/>
      <c r="W29" s="58">
        <f t="shared" ca="1" si="8"/>
        <v>8.4420000000000002</v>
      </c>
      <c r="X29" s="58">
        <f t="shared" ca="1" si="9"/>
        <v>68.914999999999992</v>
      </c>
      <c r="Y29" s="58">
        <f t="shared" ca="1" si="15"/>
        <v>3.7999999999999999E-2</v>
      </c>
      <c r="Z29" s="51" t="e">
        <f t="shared" si="10"/>
        <v>#N/A</v>
      </c>
      <c r="AA29" s="51" t="e">
        <f t="shared" si="11"/>
        <v>#N/A</v>
      </c>
    </row>
    <row r="30" spans="2:27" x14ac:dyDescent="0.35">
      <c r="B30" t="str">
        <f t="shared" si="0"/>
        <v>CW1</v>
      </c>
      <c r="C30" t="str">
        <f t="shared" si="12"/>
        <v>Charton</v>
      </c>
      <c r="D30" s="5">
        <f t="shared" si="1"/>
        <v>18.577959913301633</v>
      </c>
      <c r="E30" s="5">
        <f t="shared" si="2"/>
        <v>12.423668526992969</v>
      </c>
      <c r="F30" s="15">
        <v>18</v>
      </c>
      <c r="G30" s="11"/>
      <c r="H30" s="25"/>
      <c r="I30" s="52">
        <v>4.4089999999999998</v>
      </c>
      <c r="J30" s="52">
        <v>125.756</v>
      </c>
      <c r="K30" s="53">
        <v>26.981000000000002</v>
      </c>
      <c r="L30" s="51">
        <f t="shared" si="3"/>
        <v>20.727704378924926</v>
      </c>
      <c r="M30" s="51">
        <f t="shared" si="4"/>
        <v>10.950937683509927</v>
      </c>
      <c r="N30" s="51"/>
      <c r="P30" t="str">
        <f t="shared" si="5"/>
        <v>CW1</v>
      </c>
      <c r="Q30" t="str">
        <f t="shared" si="13"/>
        <v>Charton</v>
      </c>
      <c r="R30" s="5">
        <f t="shared" ca="1" si="6"/>
        <v>18.244480716625535</v>
      </c>
      <c r="S30" s="5">
        <f t="shared" ca="1" si="7"/>
        <v>12.304657929047771</v>
      </c>
      <c r="T30" s="8">
        <f t="shared" ca="1" si="14"/>
        <v>13</v>
      </c>
      <c r="U30" s="8"/>
      <c r="V30" s="8"/>
      <c r="W30" s="58">
        <f t="shared" ca="1" si="8"/>
        <v>4.218</v>
      </c>
      <c r="X30" s="58">
        <f t="shared" ca="1" si="9"/>
        <v>129.71799999999999</v>
      </c>
      <c r="Y30" s="58">
        <f t="shared" ca="1" si="15"/>
        <v>-6.2519999999999998</v>
      </c>
      <c r="Z30" s="51">
        <f t="shared" ca="1" si="10"/>
        <v>20.335418412551604</v>
      </c>
      <c r="AA30" s="51">
        <f t="shared" ca="1" si="11"/>
        <v>10.537706838563967</v>
      </c>
    </row>
    <row r="31" spans="2:27" x14ac:dyDescent="0.35">
      <c r="B31" t="str">
        <f t="shared" si="0"/>
        <v>CW2</v>
      </c>
      <c r="C31" t="str">
        <f t="shared" si="12"/>
        <v>Charton</v>
      </c>
      <c r="D31" s="5">
        <f t="shared" si="1"/>
        <v>22.877448844548219</v>
      </c>
      <c r="E31" s="5">
        <f t="shared" si="2"/>
        <v>9.4782068400268855</v>
      </c>
      <c r="F31" s="15">
        <v>14</v>
      </c>
      <c r="G31" s="11"/>
      <c r="H31" s="25"/>
      <c r="I31" s="52">
        <v>9.6199999999999992</v>
      </c>
      <c r="J31" s="52">
        <v>125.029</v>
      </c>
      <c r="K31" s="53">
        <v>-49.582999999999998</v>
      </c>
      <c r="L31" s="51" t="e">
        <f t="shared" si="3"/>
        <v>#N/A</v>
      </c>
      <c r="M31" s="51" t="e">
        <f t="shared" si="4"/>
        <v>#N/A</v>
      </c>
      <c r="N31" s="51"/>
      <c r="P31" t="str">
        <f t="shared" si="5"/>
        <v>CW2</v>
      </c>
      <c r="Q31" t="str">
        <f t="shared" si="13"/>
        <v>Charton</v>
      </c>
      <c r="R31" s="5">
        <f t="shared" ca="1" si="6"/>
        <v>22.426356108477677</v>
      </c>
      <c r="S31" s="5">
        <f t="shared" ca="1" si="7"/>
        <v>8.7707557480801626</v>
      </c>
      <c r="T31" s="8">
        <f t="shared" ca="1" si="14"/>
        <v>15</v>
      </c>
      <c r="U31" s="8"/>
      <c r="V31" s="8"/>
      <c r="W31" s="58">
        <f t="shared" ca="1" si="8"/>
        <v>9.6929999999999996</v>
      </c>
      <c r="X31" s="58">
        <f t="shared" ca="1" si="9"/>
        <v>129.99</v>
      </c>
      <c r="Y31" s="58">
        <f t="shared" ca="1" si="15"/>
        <v>-59.936</v>
      </c>
      <c r="Z31" s="51" t="e">
        <f t="shared" si="10"/>
        <v>#N/A</v>
      </c>
      <c r="AA31" s="51" t="e">
        <f t="shared" si="11"/>
        <v>#N/A</v>
      </c>
    </row>
    <row r="32" spans="2:27" x14ac:dyDescent="0.35">
      <c r="B32" t="str">
        <f t="shared" si="0"/>
        <v>DW1</v>
      </c>
      <c r="C32" t="str">
        <f t="shared" si="12"/>
        <v>Delton</v>
      </c>
      <c r="D32" s="5">
        <f t="shared" si="1"/>
        <v>14.816417462464095</v>
      </c>
      <c r="E32" s="5">
        <f t="shared" si="2"/>
        <v>10.364633946287318</v>
      </c>
      <c r="F32" s="15">
        <v>12</v>
      </c>
      <c r="G32" s="11"/>
      <c r="H32" s="25"/>
      <c r="I32" s="52">
        <v>4.6390000000000002</v>
      </c>
      <c r="J32" s="52">
        <v>182.268</v>
      </c>
      <c r="K32" s="53">
        <v>-4.9989999999999997</v>
      </c>
      <c r="L32" s="51">
        <f t="shared" si="3"/>
        <v>12.738066238890088</v>
      </c>
      <c r="M32" s="51">
        <f t="shared" si="4"/>
        <v>8.4334438798479994</v>
      </c>
      <c r="N32" s="51"/>
      <c r="P32" t="str">
        <f t="shared" si="5"/>
        <v>DW1</v>
      </c>
      <c r="Q32" t="str">
        <f t="shared" si="13"/>
        <v>Delton</v>
      </c>
      <c r="R32" s="5">
        <f t="shared" ca="1" si="6"/>
        <v>14.667269323531576</v>
      </c>
      <c r="S32" s="5">
        <f t="shared" ca="1" si="7"/>
        <v>10.518334428258076</v>
      </c>
      <c r="T32" s="8">
        <f t="shared" ca="1" si="14"/>
        <v>18</v>
      </c>
      <c r="U32" s="8"/>
      <c r="V32" s="8"/>
      <c r="W32" s="58">
        <f t="shared" ca="1" si="8"/>
        <v>4.4939999999999998</v>
      </c>
      <c r="X32" s="58">
        <f t="shared" ca="1" si="9"/>
        <v>184.24600000000001</v>
      </c>
      <c r="Y32" s="58">
        <f t="shared" ca="1" si="15"/>
        <v>-28.54</v>
      </c>
      <c r="Z32" s="51">
        <f t="shared" ca="1" si="10"/>
        <v>14.519314240677486</v>
      </c>
      <c r="AA32" s="51">
        <f t="shared" ca="1" si="11"/>
        <v>7.8627455694085917</v>
      </c>
    </row>
    <row r="33" spans="2:27" x14ac:dyDescent="0.35">
      <c r="B33" t="str">
        <f t="shared" si="0"/>
        <v>DW2</v>
      </c>
      <c r="C33" t="str">
        <f t="shared" si="12"/>
        <v>Delton</v>
      </c>
      <c r="D33" s="5">
        <f t="shared" si="1"/>
        <v>10.659715015316081</v>
      </c>
      <c r="E33" s="5">
        <f t="shared" si="2"/>
        <v>6.5022538134086805</v>
      </c>
      <c r="F33" s="15">
        <v>16</v>
      </c>
      <c r="G33" s="11"/>
      <c r="H33" s="25"/>
      <c r="I33" s="52">
        <v>9.5419999999999998</v>
      </c>
      <c r="J33" s="52">
        <v>207.05600000000001</v>
      </c>
      <c r="K33" s="53">
        <v>19.242000000000001</v>
      </c>
      <c r="L33" s="51" t="e">
        <f t="shared" si="3"/>
        <v>#N/A</v>
      </c>
      <c r="M33" s="51" t="e">
        <f t="shared" si="4"/>
        <v>#N/A</v>
      </c>
      <c r="N33" s="51"/>
      <c r="P33" t="str">
        <f t="shared" si="5"/>
        <v>DW2</v>
      </c>
      <c r="Q33" t="str">
        <f t="shared" si="13"/>
        <v>Delton</v>
      </c>
      <c r="R33" s="5">
        <f t="shared" ca="1" si="6"/>
        <v>14.371359157823397</v>
      </c>
      <c r="S33" s="5">
        <f t="shared" ca="1" si="7"/>
        <v>5.2071567105591079</v>
      </c>
      <c r="T33" s="8">
        <f t="shared" ca="1" si="14"/>
        <v>17</v>
      </c>
      <c r="U33" s="8"/>
      <c r="V33" s="8"/>
      <c r="W33" s="58">
        <f t="shared" ca="1" si="8"/>
        <v>9.8130000000000006</v>
      </c>
      <c r="X33" s="58">
        <f t="shared" ca="1" si="9"/>
        <v>183.673</v>
      </c>
      <c r="Y33" s="58">
        <f t="shared" ca="1" si="15"/>
        <v>4.2270000000000003</v>
      </c>
      <c r="Z33" s="51" t="e">
        <f t="shared" si="10"/>
        <v>#N/A</v>
      </c>
      <c r="AA33" s="51" t="e">
        <f t="shared" si="11"/>
        <v>#N/A</v>
      </c>
    </row>
    <row r="34" spans="2:27" x14ac:dyDescent="0.35">
      <c r="B34" t="str">
        <f t="shared" si="0"/>
        <v>EW1</v>
      </c>
      <c r="C34" t="str">
        <f t="shared" si="12"/>
        <v>Echton</v>
      </c>
      <c r="D34" s="5">
        <f t="shared" si="1"/>
        <v>11.233955038272278</v>
      </c>
      <c r="E34" s="5">
        <f t="shared" si="2"/>
        <v>14.850780878419533</v>
      </c>
      <c r="F34" s="15">
        <v>12</v>
      </c>
      <c r="G34" s="11"/>
      <c r="H34" s="25"/>
      <c r="I34" s="52">
        <v>3.7690000000000001</v>
      </c>
      <c r="J34" s="52">
        <v>267.73099999999999</v>
      </c>
      <c r="K34" s="53">
        <v>8.5830000000000002</v>
      </c>
      <c r="L34" s="51">
        <f t="shared" si="3"/>
        <v>9.5959181236516731</v>
      </c>
      <c r="M34" s="51">
        <f t="shared" si="4"/>
        <v>14.204990041187552</v>
      </c>
      <c r="N34" s="51"/>
      <c r="P34" t="str">
        <f t="shared" si="5"/>
        <v>EW1</v>
      </c>
      <c r="Q34" t="str">
        <f t="shared" si="13"/>
        <v>Echton</v>
      </c>
      <c r="R34" s="5">
        <f t="shared" ca="1" si="6"/>
        <v>10.64750207169414</v>
      </c>
      <c r="S34" s="5">
        <f t="shared" ca="1" si="7"/>
        <v>14.102839042259864</v>
      </c>
      <c r="T34" s="8">
        <f t="shared" ca="1" si="14"/>
        <v>18</v>
      </c>
      <c r="U34" s="8"/>
      <c r="V34" s="8"/>
      <c r="W34" s="58">
        <f t="shared" ca="1" si="8"/>
        <v>4.444</v>
      </c>
      <c r="X34" s="58">
        <f t="shared" ca="1" si="9"/>
        <v>258.35300000000001</v>
      </c>
      <c r="Y34" s="58">
        <f t="shared" ca="1" si="15"/>
        <v>-42.536999999999999</v>
      </c>
      <c r="Z34" s="51">
        <f t="shared" ca="1" si="10"/>
        <v>8.7251361280293711</v>
      </c>
      <c r="AA34" s="51">
        <f t="shared" ca="1" si="11"/>
        <v>13.625050352053956</v>
      </c>
    </row>
    <row r="35" spans="2:27" x14ac:dyDescent="0.35">
      <c r="B35" t="str">
        <f t="shared" si="0"/>
        <v>EW2</v>
      </c>
      <c r="C35" t="str">
        <f t="shared" si="12"/>
        <v>Echton</v>
      </c>
      <c r="D35" s="5">
        <f t="shared" si="1"/>
        <v>7.9578812090310675</v>
      </c>
      <c r="E35" s="5">
        <f t="shared" si="2"/>
        <v>13.55919920395557</v>
      </c>
      <c r="F35" s="15">
        <v>17</v>
      </c>
      <c r="G35" s="11"/>
      <c r="H35" s="25"/>
      <c r="I35" s="52">
        <v>7.1879999999999997</v>
      </c>
      <c r="J35" s="52">
        <v>258.43700000000001</v>
      </c>
      <c r="K35" s="53">
        <v>-3.234</v>
      </c>
      <c r="L35" s="51" t="e">
        <f t="shared" si="3"/>
        <v>#N/A</v>
      </c>
      <c r="M35" s="51" t="e">
        <f t="shared" si="4"/>
        <v>#N/A</v>
      </c>
      <c r="N35" s="51"/>
      <c r="P35" t="str">
        <f t="shared" si="5"/>
        <v>EW2</v>
      </c>
      <c r="Q35" t="str">
        <f t="shared" si="13"/>
        <v>Echton</v>
      </c>
      <c r="R35" s="5">
        <f t="shared" ca="1" si="6"/>
        <v>6.8027701843646025</v>
      </c>
      <c r="S35" s="5">
        <f t="shared" ca="1" si="7"/>
        <v>13.147261661848047</v>
      </c>
      <c r="T35" s="8">
        <f t="shared" ca="1" si="14"/>
        <v>16</v>
      </c>
      <c r="U35" s="8"/>
      <c r="V35" s="8"/>
      <c r="W35" s="58">
        <f t="shared" ca="1" si="8"/>
        <v>8.4039999999999999</v>
      </c>
      <c r="X35" s="58">
        <f t="shared" ca="1" si="9"/>
        <v>257.26400000000001</v>
      </c>
      <c r="Y35" s="58">
        <f t="shared" ca="1" si="15"/>
        <v>56.783999999999999</v>
      </c>
      <c r="Z35" s="51" t="e">
        <f t="shared" si="10"/>
        <v>#N/A</v>
      </c>
      <c r="AA35" s="51" t="e">
        <f t="shared" si="11"/>
        <v>#N/A</v>
      </c>
    </row>
    <row r="36" spans="2:27" x14ac:dyDescent="0.35">
      <c r="B36" t="str">
        <f t="shared" si="0"/>
        <v>FW1</v>
      </c>
      <c r="C36" t="str">
        <f t="shared" si="12"/>
        <v>Foxton</v>
      </c>
      <c r="D36" s="5">
        <f t="shared" si="1"/>
        <v>12.647739970734545</v>
      </c>
      <c r="E36" s="5">
        <f t="shared" si="2"/>
        <v>17.654822358411213</v>
      </c>
      <c r="F36" s="15">
        <v>13</v>
      </c>
      <c r="G36" s="11"/>
      <c r="H36" s="25"/>
      <c r="I36" s="52">
        <v>3.5470000000000002</v>
      </c>
      <c r="J36" s="52">
        <v>318.45799999999997</v>
      </c>
      <c r="K36" s="53">
        <v>13.554</v>
      </c>
      <c r="L36" s="51">
        <f t="shared" si="3"/>
        <v>11.031415999392227</v>
      </c>
      <c r="M36" s="51">
        <f t="shared" si="4"/>
        <v>20.282448851113685</v>
      </c>
      <c r="N36" s="51"/>
      <c r="P36" t="str">
        <f t="shared" si="5"/>
        <v>FW1</v>
      </c>
      <c r="Q36" t="str">
        <f t="shared" si="13"/>
        <v>Foxton</v>
      </c>
      <c r="R36" s="5">
        <f t="shared" ca="1" si="6"/>
        <v>11.881759097809304</v>
      </c>
      <c r="S36" s="5">
        <f t="shared" ca="1" si="7"/>
        <v>17.300477923368309</v>
      </c>
      <c r="T36" s="8">
        <f t="shared" ca="1" si="14"/>
        <v>16</v>
      </c>
      <c r="U36" s="8"/>
      <c r="V36" s="8"/>
      <c r="W36" s="58">
        <f t="shared" ca="1" si="8"/>
        <v>3.875</v>
      </c>
      <c r="X36" s="58">
        <f t="shared" ca="1" si="9"/>
        <v>306.41800000000001</v>
      </c>
      <c r="Y36" s="58">
        <f t="shared" ca="1" si="15"/>
        <v>-1.016</v>
      </c>
      <c r="Z36" s="51">
        <f t="shared" ca="1" si="10"/>
        <v>10.079765528583215</v>
      </c>
      <c r="AA36" s="51">
        <f t="shared" ca="1" si="11"/>
        <v>18.198410961883027</v>
      </c>
    </row>
    <row r="37" spans="2:27" x14ac:dyDescent="0.35">
      <c r="B37" t="str">
        <f t="shared" si="0"/>
        <v>FW2</v>
      </c>
      <c r="C37" t="str">
        <f t="shared" si="12"/>
        <v>Foxton</v>
      </c>
      <c r="D37" s="5">
        <f t="shared" si="1"/>
        <v>9.4150920280499086</v>
      </c>
      <c r="E37" s="5">
        <f t="shared" si="2"/>
        <v>22.91007534381616</v>
      </c>
      <c r="F37" s="17">
        <v>14</v>
      </c>
      <c r="G37" s="18"/>
      <c r="H37" s="60"/>
      <c r="I37" s="54">
        <v>9.6829999999999998</v>
      </c>
      <c r="J37" s="54">
        <v>324.77600000000001</v>
      </c>
      <c r="K37" s="55">
        <v>-23.585000000000001</v>
      </c>
      <c r="L37" s="51" t="e">
        <f>IF($Q37&lt;&gt;$Q36,(D37+I39)/2,NA())</f>
        <v>#N/A</v>
      </c>
      <c r="M37" s="51" t="e">
        <f>IF($Q37&lt;&gt;$Q36,(E37+J39)/2,NA())</f>
        <v>#N/A</v>
      </c>
      <c r="N37" s="51"/>
      <c r="P37" t="str">
        <f t="shared" si="5"/>
        <v>FW2</v>
      </c>
      <c r="Q37" t="str">
        <f t="shared" si="13"/>
        <v>Foxton</v>
      </c>
      <c r="R37" s="5">
        <f t="shared" ca="1" si="6"/>
        <v>8.2777719593571248</v>
      </c>
      <c r="S37" s="5">
        <f t="shared" ca="1" si="7"/>
        <v>19.09634400039775</v>
      </c>
      <c r="T37" s="8">
        <f t="shared" ca="1" si="14"/>
        <v>14</v>
      </c>
      <c r="U37" s="8"/>
      <c r="V37" s="8"/>
      <c r="W37" s="58">
        <f t="shared" ca="1" si="8"/>
        <v>7.8719999999999999</v>
      </c>
      <c r="X37" s="58">
        <f t="shared" ca="1" si="9"/>
        <v>301.35700000000003</v>
      </c>
      <c r="Y37" s="58">
        <f t="shared" ca="1" si="15"/>
        <v>3.1040000000000001</v>
      </c>
      <c r="Z37" s="51" t="e">
        <f>IF($Q37&lt;&gt;$Q36,(R37+X39)/2,NA())</f>
        <v>#N/A</v>
      </c>
      <c r="AA37" s="51" t="e">
        <f>IF($Q37&lt;&gt;$Q36,(S37+Y39)/2,NA())</f>
        <v>#N/A</v>
      </c>
    </row>
    <row r="38" spans="2:27" x14ac:dyDescent="0.35">
      <c r="D38" s="5"/>
      <c r="E38" s="5"/>
      <c r="F38" s="11"/>
      <c r="G38" s="11"/>
      <c r="H38" s="25"/>
      <c r="I38" s="52"/>
      <c r="J38" s="52"/>
      <c r="K38" s="52"/>
      <c r="L38" s="51"/>
      <c r="M38" s="51"/>
      <c r="N38" s="51"/>
      <c r="R38" s="5"/>
      <c r="S38" s="7"/>
      <c r="T38" s="7"/>
      <c r="U38" s="7"/>
      <c r="W38" s="64"/>
      <c r="X38" s="64"/>
      <c r="Y38" s="64"/>
      <c r="Z38" s="51"/>
      <c r="AA38" s="51"/>
    </row>
    <row r="39" spans="2:27" x14ac:dyDescent="0.35">
      <c r="Z39"/>
      <c r="AA39" s="32"/>
    </row>
    <row r="40" spans="2:27" x14ac:dyDescent="0.35">
      <c r="I40" s="3" t="s">
        <v>658</v>
      </c>
      <c r="J40" s="3"/>
      <c r="W40" s="3" t="s">
        <v>658</v>
      </c>
      <c r="X40" s="3"/>
      <c r="Z40"/>
      <c r="AA40" s="32"/>
    </row>
    <row r="41" spans="2:27" x14ac:dyDescent="0.35">
      <c r="B41" s="1" t="s">
        <v>606</v>
      </c>
      <c r="C41" s="4" t="s">
        <v>618</v>
      </c>
      <c r="D41" s="4" t="s">
        <v>619</v>
      </c>
      <c r="E41" s="29" t="s">
        <v>654</v>
      </c>
      <c r="F41" s="4" t="s">
        <v>657</v>
      </c>
      <c r="G41" s="33" t="s">
        <v>620</v>
      </c>
      <c r="I41" s="56" t="s">
        <v>605</v>
      </c>
      <c r="J41" s="31" t="s">
        <v>606</v>
      </c>
      <c r="L41"/>
      <c r="M41" s="29"/>
      <c r="N41" s="29"/>
      <c r="P41" s="1" t="s">
        <v>606</v>
      </c>
      <c r="Q41" s="4" t="s">
        <v>618</v>
      </c>
      <c r="R41" s="4" t="s">
        <v>619</v>
      </c>
      <c r="S41" s="29" t="s">
        <v>654</v>
      </c>
      <c r="T41" s="4" t="s">
        <v>657</v>
      </c>
      <c r="U41" s="33" t="s">
        <v>620</v>
      </c>
      <c r="W41" s="56" t="s">
        <v>605</v>
      </c>
      <c r="X41" s="31" t="s">
        <v>606</v>
      </c>
      <c r="Z41"/>
      <c r="AA41" s="32"/>
    </row>
    <row r="42" spans="2:27" x14ac:dyDescent="0.35">
      <c r="B42" t="str">
        <f t="shared" ref="B42:B77" si="16">INDEX($B$26:$B$37,ROUNDDOWN((ROW()-ROW($B$42))/3+1,0))&amp;CHAR(MOD(ROW()-ROW($B$42),3)+97)</f>
        <v>AW1a</v>
      </c>
      <c r="C42" s="5">
        <f t="shared" ref="C42:C77" si="17">INDEX($D$26:$D$37,MATCH(I42,$B$26:$B$37,0))+SIN(RADIANS(F42))</f>
        <v>17.058090362274282</v>
      </c>
      <c r="D42" s="5">
        <f t="shared" ref="D42:D77" si="18">INDEX($E$26:$E$37,MATCH(I42,$B$26:$B$37,0))+COS(RADIANS(F42))</f>
        <v>19.188027224084763</v>
      </c>
      <c r="E42" s="5">
        <f t="shared" ref="E42:E77" si="19">INDEX($F$26:$F$37,MATCH(I42,$B$26:$B$37,0))</f>
        <v>17</v>
      </c>
      <c r="F42" s="5">
        <f>MOD(INDEX($K$26:$K$37,MATCH(I42,$B$26:$B$37,0))+120*(CODE(J42)-97),360)</f>
        <v>33.575000000000003</v>
      </c>
      <c r="G42" s="34" t="str">
        <f t="shared" ref="G42:G77" si="20">"f"&amp;MOD(CODE(B42)-64-MID(B42,3,1),2)*3+CODE(J42)-96</f>
        <v>f1</v>
      </c>
      <c r="I42" s="31" t="str">
        <f t="shared" ref="I42:I77" si="21">LEFT(B42,3)</f>
        <v>AW1</v>
      </c>
      <c r="J42" s="31" t="str">
        <f t="shared" ref="J42:J77" si="22">RIGHT(B42,1)</f>
        <v>a</v>
      </c>
      <c r="L42"/>
      <c r="M42" s="27"/>
      <c r="N42" s="27"/>
      <c r="P42" t="str">
        <f t="shared" ref="P42:P77" si="23">INDEX($P$26:$P$37,ROUNDDOWN((ROW()-ROW($P$42))/3+1,0))&amp;CHAR(MOD(ROW()-ROW($P$42),3)+97)</f>
        <v>AW1a</v>
      </c>
      <c r="Q42" s="5">
        <f t="shared" ref="Q42:Q77" ca="1" si="24">INDEX($R$26:$R$37,MATCH(W42,$P$26:$P$37,0))+SIN(RADIANS(T42))</f>
        <v>16.577838897551413</v>
      </c>
      <c r="R42" s="5">
        <f t="shared" ref="R42:R77" ca="1" si="25">INDEX($S$26:$S$37,MATCH(W42,$P$26:$P$37,0))+COS(RADIANS(T42))</f>
        <v>20.749247827548782</v>
      </c>
      <c r="S42" s="5">
        <f t="shared" ref="S42:S77" ca="1" si="26">INDEX($T$26:$T$37,MATCH(W42,$P$26:$P$37,0))</f>
        <v>16</v>
      </c>
      <c r="T42" s="5">
        <f t="shared" ref="T42:T77" ca="1" si="27">MOD(INDEX($Y$26:$Y$37,MATCH(W42,$P$26:$P$37,0))+120*(CODE(X42)-97),360)</f>
        <v>20.122</v>
      </c>
      <c r="U42" s="34" t="str">
        <f t="shared" ref="U42:U77" si="28">"f"&amp;MOD(CODE(P42)-64-MID(P42,3,1),2)*3+CODE(X42)-96</f>
        <v>f1</v>
      </c>
      <c r="W42" s="31" t="str">
        <f t="shared" ref="W42:W77" si="29">LEFT(P42,3)</f>
        <v>AW1</v>
      </c>
      <c r="X42" s="31" t="str">
        <f t="shared" ref="X42:X77" si="30">RIGHT(P42,1)</f>
        <v>a</v>
      </c>
      <c r="Z42"/>
      <c r="AA42" s="32"/>
    </row>
    <row r="43" spans="2:27" x14ac:dyDescent="0.35">
      <c r="B43" t="str">
        <f t="shared" si="16"/>
        <v>AW1b</v>
      </c>
      <c r="C43" s="5">
        <f t="shared" si="17"/>
        <v>16.950088260980401</v>
      </c>
      <c r="D43" s="5">
        <f t="shared" si="18"/>
        <v>17.459346933771915</v>
      </c>
      <c r="E43" s="5">
        <f t="shared" si="19"/>
        <v>17</v>
      </c>
      <c r="F43" s="5">
        <f t="shared" ref="F43:F77" si="31">MOD(INDEX($K$26:$K$37,MATCH(I43,$B$26:$B$37,0))+120*(CODE(J43)-97),360)</f>
        <v>153.57499999999999</v>
      </c>
      <c r="G43" s="34" t="str">
        <f t="shared" si="20"/>
        <v>f2</v>
      </c>
      <c r="I43" s="31" t="str">
        <f t="shared" si="21"/>
        <v>AW1</v>
      </c>
      <c r="J43" s="31" t="str">
        <f t="shared" si="22"/>
        <v>b</v>
      </c>
      <c r="L43"/>
      <c r="M43" s="27"/>
      <c r="N43" s="27"/>
      <c r="P43" t="str">
        <f t="shared" si="23"/>
        <v>AW1b</v>
      </c>
      <c r="Q43" s="5">
        <f t="shared" ca="1" si="24"/>
        <v>16.874973656019939</v>
      </c>
      <c r="R43" s="5">
        <f t="shared" ca="1" si="25"/>
        <v>19.042874206295263</v>
      </c>
      <c r="S43" s="5">
        <f t="shared" ca="1" si="26"/>
        <v>16</v>
      </c>
      <c r="T43" s="5">
        <f t="shared" ca="1" si="27"/>
        <v>140.12200000000001</v>
      </c>
      <c r="U43" s="34" t="str">
        <f t="shared" si="28"/>
        <v>f2</v>
      </c>
      <c r="W43" s="31" t="str">
        <f t="shared" si="29"/>
        <v>AW1</v>
      </c>
      <c r="X43" s="31" t="str">
        <f t="shared" si="30"/>
        <v>b</v>
      </c>
      <c r="Z43"/>
      <c r="AA43" s="32"/>
    </row>
    <row r="44" spans="2:27" x14ac:dyDescent="0.35">
      <c r="B44" t="str">
        <f t="shared" si="16"/>
        <v>AW1c</v>
      </c>
      <c r="C44" s="5">
        <f t="shared" si="17"/>
        <v>15.507008265194958</v>
      </c>
      <c r="D44" s="5">
        <f t="shared" si="18"/>
        <v>18.41721964231094</v>
      </c>
      <c r="E44" s="5">
        <f t="shared" si="19"/>
        <v>17</v>
      </c>
      <c r="F44" s="5">
        <f t="shared" si="31"/>
        <v>273.57499999999999</v>
      </c>
      <c r="G44" s="34" t="str">
        <f t="shared" si="20"/>
        <v>f3</v>
      </c>
      <c r="I44" s="31" t="str">
        <f t="shared" si="21"/>
        <v>AW1</v>
      </c>
      <c r="J44" s="31" t="str">
        <f t="shared" si="22"/>
        <v>c</v>
      </c>
      <c r="L44"/>
      <c r="M44" s="27"/>
      <c r="N44" s="27"/>
      <c r="P44" t="str">
        <f t="shared" si="23"/>
        <v>AW1c</v>
      </c>
      <c r="Q44" s="5">
        <f t="shared" ca="1" si="24"/>
        <v>15.248643372432483</v>
      </c>
      <c r="R44" s="5">
        <f t="shared" ca="1" si="25"/>
        <v>19.638734767740925</v>
      </c>
      <c r="S44" s="5">
        <f t="shared" ca="1" si="26"/>
        <v>16</v>
      </c>
      <c r="T44" s="5">
        <f t="shared" ca="1" si="27"/>
        <v>260.12200000000001</v>
      </c>
      <c r="U44" s="34" t="str">
        <f t="shared" si="28"/>
        <v>f3</v>
      </c>
      <c r="W44" s="31" t="str">
        <f t="shared" si="29"/>
        <v>AW1</v>
      </c>
      <c r="X44" s="31" t="str">
        <f t="shared" si="30"/>
        <v>c</v>
      </c>
      <c r="Z44"/>
      <c r="AA44" s="32"/>
    </row>
    <row r="45" spans="2:27" x14ac:dyDescent="0.35">
      <c r="B45" t="str">
        <f t="shared" si="16"/>
        <v>AW2a</v>
      </c>
      <c r="C45" s="5">
        <f t="shared" si="17"/>
        <v>15.502173051558829</v>
      </c>
      <c r="D45" s="5">
        <f t="shared" si="18"/>
        <v>24.234334843723087</v>
      </c>
      <c r="E45" s="5">
        <f t="shared" si="19"/>
        <v>17</v>
      </c>
      <c r="F45" s="5">
        <f t="shared" si="31"/>
        <v>302.90800000000002</v>
      </c>
      <c r="G45" s="34" t="str">
        <f t="shared" si="20"/>
        <v>f4</v>
      </c>
      <c r="I45" s="31" t="str">
        <f t="shared" si="21"/>
        <v>AW2</v>
      </c>
      <c r="J45" s="31" t="str">
        <f t="shared" si="22"/>
        <v>a</v>
      </c>
      <c r="L45"/>
      <c r="M45" s="27"/>
      <c r="N45" s="27"/>
      <c r="P45" t="str">
        <f t="shared" si="23"/>
        <v>AW2a</v>
      </c>
      <c r="Q45" s="5">
        <f t="shared" ca="1" si="24"/>
        <v>18.294222821288248</v>
      </c>
      <c r="R45" s="5">
        <f t="shared" ca="1" si="25"/>
        <v>22.990856886198586</v>
      </c>
      <c r="S45" s="5">
        <f t="shared" ca="1" si="26"/>
        <v>18</v>
      </c>
      <c r="T45" s="5">
        <f t="shared" ca="1" si="27"/>
        <v>36.866999999999997</v>
      </c>
      <c r="U45" s="34" t="str">
        <f t="shared" si="28"/>
        <v>f4</v>
      </c>
      <c r="W45" s="31" t="str">
        <f t="shared" si="29"/>
        <v>AW2</v>
      </c>
      <c r="X45" s="31" t="str">
        <f t="shared" si="30"/>
        <v>a</v>
      </c>
      <c r="Z45"/>
      <c r="AA45" s="32"/>
    </row>
    <row r="46" spans="2:27" x14ac:dyDescent="0.35">
      <c r="B46" t="str">
        <f t="shared" si="16"/>
        <v>AW2b</v>
      </c>
      <c r="C46" s="5">
        <f t="shared" si="17"/>
        <v>17.231993468450082</v>
      </c>
      <c r="D46" s="5">
        <f t="shared" si="18"/>
        <v>24.146463771656226</v>
      </c>
      <c r="E46" s="5">
        <f t="shared" si="19"/>
        <v>17</v>
      </c>
      <c r="F46" s="5">
        <f t="shared" si="31"/>
        <v>62.908000000000001</v>
      </c>
      <c r="G46" s="34" t="str">
        <f t="shared" si="20"/>
        <v>f5</v>
      </c>
      <c r="I46" s="31" t="str">
        <f t="shared" si="21"/>
        <v>AW2</v>
      </c>
      <c r="J46" s="31" t="str">
        <f t="shared" si="22"/>
        <v>b</v>
      </c>
      <c r="L46"/>
      <c r="M46" s="27"/>
      <c r="N46" s="27"/>
      <c r="P46" t="str">
        <f t="shared" si="23"/>
        <v>AW2b</v>
      </c>
      <c r="Q46" s="5">
        <f t="shared" ca="1" si="24"/>
        <v>18.087130111474302</v>
      </c>
      <c r="R46" s="5">
        <f t="shared" ca="1" si="25"/>
        <v>21.27123116833382</v>
      </c>
      <c r="S46" s="5">
        <f t="shared" ca="1" si="26"/>
        <v>18</v>
      </c>
      <c r="T46" s="5">
        <f t="shared" ca="1" si="27"/>
        <v>156.86699999999999</v>
      </c>
      <c r="U46" s="34" t="str">
        <f t="shared" si="28"/>
        <v>f5</v>
      </c>
      <c r="W46" s="31" t="str">
        <f t="shared" si="29"/>
        <v>AW2</v>
      </c>
      <c r="X46" s="31" t="str">
        <f t="shared" si="30"/>
        <v>b</v>
      </c>
      <c r="Z46"/>
      <c r="AA46" s="32"/>
    </row>
    <row r="47" spans="2:27" x14ac:dyDescent="0.35">
      <c r="B47" t="str">
        <f t="shared" si="16"/>
        <v>AW2c</v>
      </c>
      <c r="C47" s="5">
        <f t="shared" si="17"/>
        <v>16.290984679336781</v>
      </c>
      <c r="D47" s="5">
        <f t="shared" si="18"/>
        <v>22.692330882676846</v>
      </c>
      <c r="E47" s="5">
        <f t="shared" si="19"/>
        <v>17</v>
      </c>
      <c r="F47" s="5">
        <f t="shared" si="31"/>
        <v>182.90800000000002</v>
      </c>
      <c r="G47" s="34" t="str">
        <f t="shared" si="20"/>
        <v>f6</v>
      </c>
      <c r="I47" s="31" t="str">
        <f t="shared" si="21"/>
        <v>AW2</v>
      </c>
      <c r="J47" s="31" t="str">
        <f t="shared" si="22"/>
        <v>c</v>
      </c>
      <c r="L47"/>
      <c r="M47" s="27"/>
      <c r="N47" s="27"/>
      <c r="P47" t="str">
        <f t="shared" si="23"/>
        <v>AW2c</v>
      </c>
      <c r="Q47" s="5">
        <f t="shared" ca="1" si="24"/>
        <v>16.701436909709333</v>
      </c>
      <c r="R47" s="5">
        <f t="shared" ca="1" si="25"/>
        <v>22.31039157490364</v>
      </c>
      <c r="S47" s="5">
        <f t="shared" ca="1" si="26"/>
        <v>18</v>
      </c>
      <c r="T47" s="5">
        <f t="shared" ca="1" si="27"/>
        <v>276.86700000000002</v>
      </c>
      <c r="U47" s="34" t="str">
        <f t="shared" si="28"/>
        <v>f6</v>
      </c>
      <c r="W47" s="31" t="str">
        <f t="shared" si="29"/>
        <v>AW2</v>
      </c>
      <c r="X47" s="31" t="str">
        <f t="shared" si="30"/>
        <v>c</v>
      </c>
      <c r="Z47"/>
      <c r="AA47" s="32"/>
    </row>
    <row r="48" spans="2:27" x14ac:dyDescent="0.35">
      <c r="B48" t="str">
        <f t="shared" si="16"/>
        <v>BW1a</v>
      </c>
      <c r="C48" s="5">
        <f t="shared" si="17"/>
        <v>18.611921247557447</v>
      </c>
      <c r="D48" s="5">
        <f t="shared" si="18"/>
        <v>17.226508115845107</v>
      </c>
      <c r="E48" s="5">
        <f t="shared" si="19"/>
        <v>13</v>
      </c>
      <c r="F48" s="5">
        <f t="shared" si="31"/>
        <v>327.59899999999999</v>
      </c>
      <c r="G48" s="34" t="str">
        <f t="shared" si="20"/>
        <v>f4</v>
      </c>
      <c r="I48" s="31" t="str">
        <f t="shared" si="21"/>
        <v>BW1</v>
      </c>
      <c r="J48" s="31" t="str">
        <f t="shared" si="22"/>
        <v>a</v>
      </c>
      <c r="L48"/>
      <c r="M48" s="27"/>
      <c r="N48" s="27"/>
      <c r="P48" t="str">
        <f t="shared" si="23"/>
        <v>BW1a</v>
      </c>
      <c r="Q48" s="5">
        <f t="shared" ca="1" si="24"/>
        <v>18.553134058933828</v>
      </c>
      <c r="R48" s="5">
        <f t="shared" ca="1" si="25"/>
        <v>17.259194139328624</v>
      </c>
      <c r="S48" s="5">
        <f t="shared" ca="1" si="26"/>
        <v>14</v>
      </c>
      <c r="T48" s="5">
        <f t="shared" ca="1" si="27"/>
        <v>322.64999999999998</v>
      </c>
      <c r="U48" s="34" t="str">
        <f t="shared" si="28"/>
        <v>f4</v>
      </c>
      <c r="W48" s="31" t="str">
        <f t="shared" si="29"/>
        <v>BW1</v>
      </c>
      <c r="X48" s="31" t="str">
        <f t="shared" si="30"/>
        <v>a</v>
      </c>
      <c r="Z48"/>
      <c r="AA48" s="32"/>
    </row>
    <row r="49" spans="2:27" x14ac:dyDescent="0.35">
      <c r="B49" t="str">
        <f t="shared" si="16"/>
        <v>BW1b</v>
      </c>
      <c r="C49" s="5">
        <f t="shared" si="17"/>
        <v>20.146884877835749</v>
      </c>
      <c r="D49" s="5">
        <f t="shared" si="18"/>
        <v>16.424082634119319</v>
      </c>
      <c r="E49" s="5">
        <f t="shared" si="19"/>
        <v>13</v>
      </c>
      <c r="F49" s="5">
        <f t="shared" si="31"/>
        <v>87.59899999999999</v>
      </c>
      <c r="G49" s="34" t="str">
        <f t="shared" si="20"/>
        <v>f5</v>
      </c>
      <c r="I49" s="31" t="str">
        <f t="shared" si="21"/>
        <v>BW1</v>
      </c>
      <c r="J49" s="31" t="str">
        <f t="shared" si="22"/>
        <v>b</v>
      </c>
      <c r="L49"/>
      <c r="M49" s="27"/>
      <c r="N49" s="27"/>
      <c r="P49" t="str">
        <f t="shared" si="23"/>
        <v>BW1b</v>
      </c>
      <c r="Q49" s="5">
        <f t="shared" ca="1" si="24"/>
        <v>20.151599590065405</v>
      </c>
      <c r="R49" s="5">
        <f t="shared" ca="1" si="25"/>
        <v>16.592179937242758</v>
      </c>
      <c r="S49" s="5">
        <f t="shared" ca="1" si="26"/>
        <v>14</v>
      </c>
      <c r="T49" s="5">
        <f t="shared" ca="1" si="27"/>
        <v>82.65</v>
      </c>
      <c r="U49" s="34" t="str">
        <f t="shared" si="28"/>
        <v>f5</v>
      </c>
      <c r="W49" s="31" t="str">
        <f t="shared" si="29"/>
        <v>BW1</v>
      </c>
      <c r="X49" s="31" t="str">
        <f t="shared" si="30"/>
        <v>b</v>
      </c>
      <c r="Z49"/>
      <c r="AA49" s="32"/>
    </row>
    <row r="50" spans="2:27" x14ac:dyDescent="0.35">
      <c r="B50" t="str">
        <f t="shared" si="16"/>
        <v>BW1c</v>
      </c>
      <c r="C50" s="5">
        <f t="shared" si="17"/>
        <v>18.684482210878102</v>
      </c>
      <c r="D50" s="5">
        <f t="shared" si="18"/>
        <v>15.495977877276019</v>
      </c>
      <c r="E50" s="5">
        <f t="shared" si="19"/>
        <v>13</v>
      </c>
      <c r="F50" s="5">
        <f t="shared" si="31"/>
        <v>207.59899999999999</v>
      </c>
      <c r="G50" s="34" t="str">
        <f t="shared" si="20"/>
        <v>f6</v>
      </c>
      <c r="I50" s="31" t="str">
        <f t="shared" si="21"/>
        <v>BW1</v>
      </c>
      <c r="J50" s="31" t="str">
        <f t="shared" si="22"/>
        <v>c</v>
      </c>
      <c r="L50"/>
      <c r="M50" s="27"/>
      <c r="N50" s="27"/>
      <c r="P50" t="str">
        <f t="shared" si="23"/>
        <v>BW1c</v>
      </c>
      <c r="Q50" s="5">
        <f t="shared" ca="1" si="24"/>
        <v>18.774715580808252</v>
      </c>
      <c r="R50" s="5">
        <f t="shared" ca="1" si="25"/>
        <v>15.541375281251959</v>
      </c>
      <c r="S50" s="5">
        <f t="shared" ca="1" si="26"/>
        <v>14</v>
      </c>
      <c r="T50" s="5">
        <f t="shared" ca="1" si="27"/>
        <v>202.65</v>
      </c>
      <c r="U50" s="34" t="str">
        <f t="shared" si="28"/>
        <v>f6</v>
      </c>
      <c r="W50" s="31" t="str">
        <f t="shared" si="29"/>
        <v>BW1</v>
      </c>
      <c r="X50" s="31" t="str">
        <f t="shared" si="30"/>
        <v>c</v>
      </c>
      <c r="Z50"/>
      <c r="AA50" s="32"/>
    </row>
    <row r="51" spans="2:27" x14ac:dyDescent="0.35">
      <c r="B51" t="str">
        <f t="shared" si="16"/>
        <v>BW2a</v>
      </c>
      <c r="C51" s="5">
        <f t="shared" si="17"/>
        <v>24.297911224141938</v>
      </c>
      <c r="D51" s="5">
        <f t="shared" si="18"/>
        <v>16.942531798552022</v>
      </c>
      <c r="E51" s="5">
        <f t="shared" si="19"/>
        <v>15</v>
      </c>
      <c r="F51" s="5">
        <f t="shared" si="31"/>
        <v>37.81</v>
      </c>
      <c r="G51" s="34" t="str">
        <f t="shared" si="20"/>
        <v>f1</v>
      </c>
      <c r="I51" s="31" t="str">
        <f t="shared" si="21"/>
        <v>BW2</v>
      </c>
      <c r="J51" s="31" t="str">
        <f t="shared" si="22"/>
        <v>a</v>
      </c>
      <c r="L51"/>
      <c r="M51" s="27"/>
      <c r="N51" s="27"/>
      <c r="P51" t="str">
        <f t="shared" si="23"/>
        <v>BW2a</v>
      </c>
      <c r="Q51" s="5">
        <f t="shared" ca="1" si="24"/>
        <v>22.877452328849817</v>
      </c>
      <c r="R51" s="5">
        <f t="shared" ca="1" si="25"/>
        <v>19.037030799751477</v>
      </c>
      <c r="S51" s="5">
        <f t="shared" ca="1" si="26"/>
        <v>13</v>
      </c>
      <c r="T51" s="5">
        <f t="shared" ca="1" si="27"/>
        <v>3.7999999999999999E-2</v>
      </c>
      <c r="U51" s="34" t="str">
        <f t="shared" si="28"/>
        <v>f1</v>
      </c>
      <c r="W51" s="31" t="str">
        <f t="shared" si="29"/>
        <v>BW2</v>
      </c>
      <c r="X51" s="31" t="str">
        <f t="shared" si="30"/>
        <v>a</v>
      </c>
      <c r="Z51"/>
      <c r="AA51" s="32"/>
    </row>
    <row r="52" spans="2:27" x14ac:dyDescent="0.35">
      <c r="B52" t="str">
        <f t="shared" si="16"/>
        <v>BW2b</v>
      </c>
      <c r="C52" s="5">
        <f t="shared" si="17"/>
        <v>24.06254545792202</v>
      </c>
      <c r="D52" s="5">
        <f t="shared" si="18"/>
        <v>15.22654725430586</v>
      </c>
      <c r="E52" s="5">
        <f t="shared" si="19"/>
        <v>15</v>
      </c>
      <c r="F52" s="5">
        <f t="shared" si="31"/>
        <v>157.81</v>
      </c>
      <c r="G52" s="34" t="str">
        <f t="shared" si="20"/>
        <v>f2</v>
      </c>
      <c r="I52" s="31" t="str">
        <f t="shared" si="21"/>
        <v>BW2</v>
      </c>
      <c r="J52" s="31" t="str">
        <f t="shared" si="22"/>
        <v>b</v>
      </c>
      <c r="L52"/>
      <c r="M52" s="27"/>
      <c r="N52" s="27"/>
      <c r="P52" t="str">
        <f t="shared" si="23"/>
        <v>BW2b</v>
      </c>
      <c r="Q52" s="5">
        <f t="shared" ca="1" si="24"/>
        <v>23.742482704565319</v>
      </c>
      <c r="R52" s="5">
        <f t="shared" ca="1" si="25"/>
        <v>17.536456759895565</v>
      </c>
      <c r="S52" s="5">
        <f t="shared" ca="1" si="26"/>
        <v>13</v>
      </c>
      <c r="T52" s="5">
        <f t="shared" ca="1" si="27"/>
        <v>120.038</v>
      </c>
      <c r="U52" s="34" t="str">
        <f t="shared" si="28"/>
        <v>f2</v>
      </c>
      <c r="W52" s="31" t="str">
        <f t="shared" si="29"/>
        <v>BW2</v>
      </c>
      <c r="X52" s="31" t="str">
        <f t="shared" si="30"/>
        <v>b</v>
      </c>
      <c r="Z52"/>
      <c r="AA52" s="32"/>
    </row>
    <row r="53" spans="2:27" x14ac:dyDescent="0.35">
      <c r="B53" t="str">
        <f t="shared" si="16"/>
        <v>BW2c</v>
      </c>
      <c r="C53" s="5">
        <f t="shared" si="17"/>
        <v>22.69414213321334</v>
      </c>
      <c r="D53" s="5">
        <f t="shared" si="18"/>
        <v>16.288372259156581</v>
      </c>
      <c r="E53" s="5">
        <f t="shared" si="19"/>
        <v>15</v>
      </c>
      <c r="F53" s="5">
        <f t="shared" si="31"/>
        <v>277.81</v>
      </c>
      <c r="G53" s="34" t="str">
        <f t="shared" si="20"/>
        <v>f3</v>
      </c>
      <c r="I53" s="31" t="str">
        <f t="shared" si="21"/>
        <v>BW2</v>
      </c>
      <c r="J53" s="31" t="str">
        <f t="shared" si="22"/>
        <v>c</v>
      </c>
      <c r="L53"/>
      <c r="M53" s="27"/>
      <c r="N53" s="27"/>
      <c r="P53" t="str">
        <f t="shared" si="23"/>
        <v>BW2c</v>
      </c>
      <c r="Q53" s="5">
        <f t="shared" ca="1" si="24"/>
        <v>22.010432277932907</v>
      </c>
      <c r="R53" s="5">
        <f t="shared" ca="1" si="25"/>
        <v>17.537605499408699</v>
      </c>
      <c r="S53" s="5">
        <f t="shared" ca="1" si="26"/>
        <v>13</v>
      </c>
      <c r="T53" s="5">
        <f t="shared" ca="1" si="27"/>
        <v>240.03800000000001</v>
      </c>
      <c r="U53" s="34" t="str">
        <f t="shared" si="28"/>
        <v>f3</v>
      </c>
      <c r="W53" s="31" t="str">
        <f t="shared" si="29"/>
        <v>BW2</v>
      </c>
      <c r="X53" s="31" t="str">
        <f t="shared" si="30"/>
        <v>c</v>
      </c>
      <c r="Z53"/>
      <c r="AA53" s="32"/>
    </row>
    <row r="54" spans="2:27" x14ac:dyDescent="0.35">
      <c r="B54" t="str">
        <f t="shared" si="16"/>
        <v>CW1a</v>
      </c>
      <c r="C54" s="5">
        <f t="shared" si="17"/>
        <v>19.031654919132063</v>
      </c>
      <c r="D54" s="5">
        <f t="shared" si="18"/>
        <v>13.314825551138842</v>
      </c>
      <c r="E54" s="5">
        <f t="shared" si="19"/>
        <v>18</v>
      </c>
      <c r="F54" s="5">
        <f t="shared" si="31"/>
        <v>26.981000000000002</v>
      </c>
      <c r="G54" s="34" t="str">
        <f t="shared" si="20"/>
        <v>f1</v>
      </c>
      <c r="I54" s="31" t="str">
        <f t="shared" si="21"/>
        <v>CW1</v>
      </c>
      <c r="J54" s="31" t="str">
        <f t="shared" si="22"/>
        <v>a</v>
      </c>
      <c r="L54"/>
      <c r="M54" s="27"/>
      <c r="N54" s="27"/>
      <c r="P54" t="str">
        <f t="shared" si="23"/>
        <v>CW1a</v>
      </c>
      <c r="Q54" s="5">
        <f t="shared" ca="1" si="24"/>
        <v>18.135579142727799</v>
      </c>
      <c r="R54" s="5">
        <f t="shared" ca="1" si="25"/>
        <v>13.298710466493652</v>
      </c>
      <c r="S54" s="5">
        <f t="shared" ca="1" si="26"/>
        <v>13</v>
      </c>
      <c r="T54" s="5">
        <f t="shared" ca="1" si="27"/>
        <v>353.74799999999999</v>
      </c>
      <c r="U54" s="34" t="str">
        <f t="shared" si="28"/>
        <v>f1</v>
      </c>
      <c r="W54" s="31" t="str">
        <f t="shared" si="29"/>
        <v>CW1</v>
      </c>
      <c r="X54" s="31" t="str">
        <f t="shared" si="30"/>
        <v>a</v>
      </c>
      <c r="Z54"/>
      <c r="AA54" s="32"/>
    </row>
    <row r="55" spans="2:27" x14ac:dyDescent="0.35">
      <c r="B55" t="str">
        <f t="shared" si="16"/>
        <v>CW1b</v>
      </c>
      <c r="C55" s="5">
        <f t="shared" si="17"/>
        <v>19.122877032057687</v>
      </c>
      <c r="D55" s="5">
        <f t="shared" si="18"/>
        <v>11.585178614300753</v>
      </c>
      <c r="E55" s="5">
        <f t="shared" si="19"/>
        <v>18</v>
      </c>
      <c r="F55" s="5">
        <f t="shared" si="31"/>
        <v>146.98099999999999</v>
      </c>
      <c r="G55" s="34" t="str">
        <f t="shared" si="20"/>
        <v>f2</v>
      </c>
      <c r="I55" s="31" t="str">
        <f t="shared" si="21"/>
        <v>CW1</v>
      </c>
      <c r="J55" s="31" t="str">
        <f t="shared" si="22"/>
        <v>b</v>
      </c>
      <c r="L55"/>
      <c r="M55" s="27"/>
      <c r="N55" s="27"/>
      <c r="P55" t="str">
        <f t="shared" si="23"/>
        <v>CW1b</v>
      </c>
      <c r="Q55" s="5">
        <f t="shared" ca="1" si="24"/>
        <v>19.159806253698918</v>
      </c>
      <c r="R55" s="5">
        <f t="shared" ca="1" si="25"/>
        <v>11.901943189832378</v>
      </c>
      <c r="S55" s="5">
        <f t="shared" ca="1" si="26"/>
        <v>13</v>
      </c>
      <c r="T55" s="5">
        <f t="shared" ca="1" si="27"/>
        <v>113.748</v>
      </c>
      <c r="U55" s="34" t="str">
        <f t="shared" si="28"/>
        <v>f2</v>
      </c>
      <c r="W55" s="31" t="str">
        <f t="shared" si="29"/>
        <v>CW1</v>
      </c>
      <c r="X55" s="31" t="str">
        <f t="shared" si="30"/>
        <v>b</v>
      </c>
      <c r="Z55"/>
      <c r="AA55" s="32"/>
    </row>
    <row r="56" spans="2:27" x14ac:dyDescent="0.35">
      <c r="B56" t="str">
        <f t="shared" si="16"/>
        <v>CW1c</v>
      </c>
      <c r="C56" s="5">
        <f t="shared" si="17"/>
        <v>17.57934778871515</v>
      </c>
      <c r="D56" s="5">
        <f t="shared" si="18"/>
        <v>12.371001415539313</v>
      </c>
      <c r="E56" s="5">
        <f t="shared" si="19"/>
        <v>18</v>
      </c>
      <c r="F56" s="5">
        <f t="shared" si="31"/>
        <v>266.98099999999999</v>
      </c>
      <c r="G56" s="34" t="str">
        <f t="shared" si="20"/>
        <v>f3</v>
      </c>
      <c r="I56" s="31" t="str">
        <f t="shared" si="21"/>
        <v>CW1</v>
      </c>
      <c r="J56" s="31" t="str">
        <f t="shared" si="22"/>
        <v>c</v>
      </c>
      <c r="L56"/>
      <c r="M56" s="27"/>
      <c r="N56" s="27"/>
      <c r="P56" t="str">
        <f t="shared" si="23"/>
        <v>CW1c</v>
      </c>
      <c r="Q56" s="5">
        <f t="shared" ca="1" si="24"/>
        <v>17.438056753449889</v>
      </c>
      <c r="R56" s="5">
        <f t="shared" ca="1" si="25"/>
        <v>11.713320130817282</v>
      </c>
      <c r="S56" s="5">
        <f t="shared" ca="1" si="26"/>
        <v>13</v>
      </c>
      <c r="T56" s="5">
        <f t="shared" ca="1" si="27"/>
        <v>233.74799999999999</v>
      </c>
      <c r="U56" s="34" t="str">
        <f t="shared" si="28"/>
        <v>f3</v>
      </c>
      <c r="W56" s="31" t="str">
        <f t="shared" si="29"/>
        <v>CW1</v>
      </c>
      <c r="X56" s="31" t="str">
        <f t="shared" si="30"/>
        <v>c</v>
      </c>
      <c r="Z56"/>
      <c r="AA56" s="32"/>
    </row>
    <row r="57" spans="2:27" x14ac:dyDescent="0.35">
      <c r="B57" t="str">
        <f t="shared" si="16"/>
        <v>CW2a</v>
      </c>
      <c r="C57" s="5">
        <f t="shared" si="17"/>
        <v>22.116102871575219</v>
      </c>
      <c r="D57" s="5">
        <f t="shared" si="18"/>
        <v>10.126552665522659</v>
      </c>
      <c r="E57" s="5">
        <f t="shared" si="19"/>
        <v>14</v>
      </c>
      <c r="F57" s="5">
        <f t="shared" si="31"/>
        <v>310.41700000000003</v>
      </c>
      <c r="G57" s="34" t="str">
        <f t="shared" si="20"/>
        <v>f4</v>
      </c>
      <c r="I57" s="31" t="str">
        <f t="shared" si="21"/>
        <v>CW2</v>
      </c>
      <c r="J57" s="31" t="str">
        <f t="shared" si="22"/>
        <v>a</v>
      </c>
      <c r="L57"/>
      <c r="M57" s="27"/>
      <c r="N57" s="27"/>
      <c r="P57" t="str">
        <f t="shared" si="23"/>
        <v>CW2a</v>
      </c>
      <c r="Q57" s="5">
        <f t="shared" ca="1" si="24"/>
        <v>21.560889750213235</v>
      </c>
      <c r="R57" s="5">
        <f t="shared" ca="1" si="25"/>
        <v>9.2717227956117174</v>
      </c>
      <c r="S57" s="5">
        <f t="shared" ca="1" si="26"/>
        <v>15</v>
      </c>
      <c r="T57" s="5">
        <f t="shared" ca="1" si="27"/>
        <v>300.06400000000002</v>
      </c>
      <c r="U57" s="34" t="str">
        <f t="shared" si="28"/>
        <v>f4</v>
      </c>
      <c r="W57" s="31" t="str">
        <f t="shared" si="29"/>
        <v>CW2</v>
      </c>
      <c r="X57" s="31" t="str">
        <f t="shared" si="30"/>
        <v>a</v>
      </c>
      <c r="Z57"/>
      <c r="AA57" s="32"/>
    </row>
    <row r="58" spans="2:27" x14ac:dyDescent="0.35">
      <c r="B58" t="str">
        <f t="shared" si="16"/>
        <v>CW2b</v>
      </c>
      <c r="C58" s="5">
        <f t="shared" si="17"/>
        <v>23.819605786351651</v>
      </c>
      <c r="D58" s="5">
        <f t="shared" si="18"/>
        <v>9.8133788809425972</v>
      </c>
      <c r="E58" s="5">
        <f t="shared" si="19"/>
        <v>14</v>
      </c>
      <c r="F58" s="5">
        <f t="shared" si="31"/>
        <v>70.417000000000002</v>
      </c>
      <c r="G58" s="34" t="str">
        <f t="shared" si="20"/>
        <v>f5</v>
      </c>
      <c r="I58" s="31" t="str">
        <f t="shared" si="21"/>
        <v>CW2</v>
      </c>
      <c r="J58" s="31" t="str">
        <f t="shared" si="22"/>
        <v>b</v>
      </c>
      <c r="L58"/>
      <c r="M58" s="27"/>
      <c r="N58" s="27"/>
      <c r="P58" t="str">
        <f t="shared" si="23"/>
        <v>CW2b</v>
      </c>
      <c r="Q58" s="5">
        <f t="shared" ca="1" si="24"/>
        <v>23.292939477231112</v>
      </c>
      <c r="R58" s="5">
        <f t="shared" ca="1" si="25"/>
        <v>9.2697880766921958</v>
      </c>
      <c r="S58" s="5">
        <f t="shared" ca="1" si="26"/>
        <v>15</v>
      </c>
      <c r="T58" s="5">
        <f t="shared" ca="1" si="27"/>
        <v>60.064</v>
      </c>
      <c r="U58" s="34" t="str">
        <f t="shared" si="28"/>
        <v>f5</v>
      </c>
      <c r="W58" s="31" t="str">
        <f t="shared" si="29"/>
        <v>CW2</v>
      </c>
      <c r="X58" s="31" t="str">
        <f t="shared" si="30"/>
        <v>b</v>
      </c>
      <c r="Z58"/>
      <c r="AA58" s="32"/>
    </row>
    <row r="59" spans="2:27" x14ac:dyDescent="0.35">
      <c r="B59" t="str">
        <f t="shared" si="16"/>
        <v>CW2c</v>
      </c>
      <c r="C59" s="5">
        <f t="shared" si="17"/>
        <v>22.696637875717787</v>
      </c>
      <c r="D59" s="5">
        <f t="shared" si="18"/>
        <v>8.4946889736153999</v>
      </c>
      <c r="E59" s="5">
        <f t="shared" si="19"/>
        <v>14</v>
      </c>
      <c r="F59" s="5">
        <f t="shared" si="31"/>
        <v>190.417</v>
      </c>
      <c r="G59" s="34" t="str">
        <f t="shared" si="20"/>
        <v>f6</v>
      </c>
      <c r="I59" s="31" t="str">
        <f t="shared" si="21"/>
        <v>CW2</v>
      </c>
      <c r="J59" s="31" t="str">
        <f t="shared" si="22"/>
        <v>c</v>
      </c>
      <c r="L59"/>
      <c r="M59" s="27"/>
      <c r="N59" s="27"/>
      <c r="P59" t="str">
        <f t="shared" si="23"/>
        <v>CW2c</v>
      </c>
      <c r="Q59" s="5">
        <f t="shared" ca="1" si="24"/>
        <v>22.425239097988687</v>
      </c>
      <c r="R59" s="5">
        <f t="shared" ca="1" si="25"/>
        <v>7.7707563719365735</v>
      </c>
      <c r="S59" s="5">
        <f t="shared" ca="1" si="26"/>
        <v>15</v>
      </c>
      <c r="T59" s="5">
        <f t="shared" ca="1" si="27"/>
        <v>180.06399999999999</v>
      </c>
      <c r="U59" s="34" t="str">
        <f t="shared" si="28"/>
        <v>f6</v>
      </c>
      <c r="W59" s="31" t="str">
        <f t="shared" si="29"/>
        <v>CW2</v>
      </c>
      <c r="X59" s="31" t="str">
        <f t="shared" si="30"/>
        <v>c</v>
      </c>
      <c r="Z59"/>
      <c r="AA59" s="32"/>
    </row>
    <row r="60" spans="2:27" x14ac:dyDescent="0.35">
      <c r="B60" t="str">
        <f t="shared" si="16"/>
        <v>DW1a</v>
      </c>
      <c r="C60" s="5">
        <f t="shared" si="17"/>
        <v>14.729279106607184</v>
      </c>
      <c r="D60" s="5">
        <f t="shared" si="18"/>
        <v>11.360830165382007</v>
      </c>
      <c r="E60" s="5">
        <f t="shared" si="19"/>
        <v>12</v>
      </c>
      <c r="F60" s="5">
        <f t="shared" si="31"/>
        <v>355.00099999999998</v>
      </c>
      <c r="G60" s="34" t="str">
        <f t="shared" si="20"/>
        <v>f4</v>
      </c>
      <c r="I60" s="31" t="str">
        <f t="shared" si="21"/>
        <v>DW1</v>
      </c>
      <c r="J60" s="31" t="str">
        <f t="shared" si="22"/>
        <v>a</v>
      </c>
      <c r="L60"/>
      <c r="M60" s="27"/>
      <c r="N60" s="27"/>
      <c r="P60" t="str">
        <f t="shared" si="23"/>
        <v>DW1a</v>
      </c>
      <c r="Q60" s="5">
        <f t="shared" ca="1" si="24"/>
        <v>14.189497149516944</v>
      </c>
      <c r="R60" s="5">
        <f t="shared" ca="1" si="25"/>
        <v>11.396818207127858</v>
      </c>
      <c r="S60" s="5">
        <f t="shared" ca="1" si="26"/>
        <v>18</v>
      </c>
      <c r="T60" s="5">
        <f t="shared" ca="1" si="27"/>
        <v>331.46</v>
      </c>
      <c r="U60" s="34" t="str">
        <f t="shared" si="28"/>
        <v>f4</v>
      </c>
      <c r="W60" s="31" t="str">
        <f t="shared" si="29"/>
        <v>DW1</v>
      </c>
      <c r="X60" s="31" t="str">
        <f t="shared" si="30"/>
        <v>a</v>
      </c>
      <c r="Z60"/>
      <c r="AA60" s="32"/>
    </row>
    <row r="61" spans="2:27" x14ac:dyDescent="0.35">
      <c r="B61" t="str">
        <f t="shared" si="16"/>
        <v>DW1b</v>
      </c>
      <c r="C61" s="5">
        <f t="shared" si="17"/>
        <v>15.72271787328256</v>
      </c>
      <c r="D61" s="5">
        <f t="shared" si="18"/>
        <v>9.9419998665560669</v>
      </c>
      <c r="E61" s="5">
        <f t="shared" si="19"/>
        <v>12</v>
      </c>
      <c r="F61" s="5">
        <f t="shared" si="31"/>
        <v>115.001</v>
      </c>
      <c r="G61" s="34" t="str">
        <f t="shared" si="20"/>
        <v>f5</v>
      </c>
      <c r="I61" s="31" t="str">
        <f t="shared" si="21"/>
        <v>DW1</v>
      </c>
      <c r="J61" s="31" t="str">
        <f t="shared" si="22"/>
        <v>b</v>
      </c>
      <c r="L61"/>
      <c r="M61" s="27"/>
      <c r="N61" s="27"/>
      <c r="P61" t="str">
        <f t="shared" si="23"/>
        <v>DW1b</v>
      </c>
      <c r="Q61" s="5">
        <f t="shared" ca="1" si="24"/>
        <v>15.666944679852675</v>
      </c>
      <c r="R61" s="5">
        <f t="shared" ca="1" si="25"/>
        <v>10.492855378741176</v>
      </c>
      <c r="S61" s="5">
        <f t="shared" ca="1" si="26"/>
        <v>18</v>
      </c>
      <c r="T61" s="5">
        <f t="shared" ca="1" si="27"/>
        <v>91.460000000000008</v>
      </c>
      <c r="U61" s="34" t="str">
        <f t="shared" si="28"/>
        <v>f5</v>
      </c>
      <c r="W61" s="31" t="str">
        <f t="shared" si="29"/>
        <v>DW1</v>
      </c>
      <c r="X61" s="31" t="str">
        <f t="shared" si="30"/>
        <v>b</v>
      </c>
      <c r="Z61"/>
      <c r="AA61" s="32"/>
    </row>
    <row r="62" spans="2:27" x14ac:dyDescent="0.35">
      <c r="B62" t="str">
        <f t="shared" si="16"/>
        <v>DW1c</v>
      </c>
      <c r="C62" s="5">
        <f t="shared" si="17"/>
        <v>13.997255407502541</v>
      </c>
      <c r="D62" s="5">
        <f t="shared" si="18"/>
        <v>9.7910718069238794</v>
      </c>
      <c r="E62" s="5">
        <f t="shared" si="19"/>
        <v>12</v>
      </c>
      <c r="F62" s="5">
        <f t="shared" si="31"/>
        <v>235.001</v>
      </c>
      <c r="G62" s="34" t="str">
        <f t="shared" si="20"/>
        <v>f6</v>
      </c>
      <c r="I62" s="31" t="str">
        <f t="shared" si="21"/>
        <v>DW1</v>
      </c>
      <c r="J62" s="31" t="str">
        <f t="shared" si="22"/>
        <v>c</v>
      </c>
      <c r="L62"/>
      <c r="M62" s="27"/>
      <c r="N62" s="27"/>
      <c r="P62" t="str">
        <f t="shared" si="23"/>
        <v>DW1c</v>
      </c>
      <c r="Q62" s="5">
        <f t="shared" ca="1" si="24"/>
        <v>14.145366141225109</v>
      </c>
      <c r="R62" s="5">
        <f t="shared" ca="1" si="25"/>
        <v>9.6653296989051931</v>
      </c>
      <c r="S62" s="5">
        <f t="shared" ca="1" si="26"/>
        <v>18</v>
      </c>
      <c r="T62" s="5">
        <f t="shared" ca="1" si="27"/>
        <v>211.46</v>
      </c>
      <c r="U62" s="34" t="str">
        <f t="shared" si="28"/>
        <v>f6</v>
      </c>
      <c r="W62" s="31" t="str">
        <f t="shared" si="29"/>
        <v>DW1</v>
      </c>
      <c r="X62" s="31" t="str">
        <f t="shared" si="30"/>
        <v>c</v>
      </c>
      <c r="Z62"/>
      <c r="AA62" s="32"/>
    </row>
    <row r="63" spans="2:27" x14ac:dyDescent="0.35">
      <c r="B63" t="str">
        <f t="shared" si="16"/>
        <v>DW2a</v>
      </c>
      <c r="C63" s="5">
        <f t="shared" si="17"/>
        <v>10.989273837670851</v>
      </c>
      <c r="D63" s="5">
        <f t="shared" si="18"/>
        <v>7.4463888580967472</v>
      </c>
      <c r="E63" s="5">
        <f t="shared" si="19"/>
        <v>16</v>
      </c>
      <c r="F63" s="5">
        <f t="shared" si="31"/>
        <v>19.242000000000001</v>
      </c>
      <c r="G63" s="34" t="str">
        <f t="shared" si="20"/>
        <v>f1</v>
      </c>
      <c r="I63" s="31" t="str">
        <f t="shared" si="21"/>
        <v>DW2</v>
      </c>
      <c r="J63" s="31" t="str">
        <f t="shared" si="22"/>
        <v>a</v>
      </c>
      <c r="L63"/>
      <c r="M63" s="27"/>
      <c r="N63" s="27"/>
      <c r="P63" t="str">
        <f t="shared" si="23"/>
        <v>DW2a</v>
      </c>
      <c r="Q63" s="5">
        <f t="shared" ca="1" si="24"/>
        <v>14.445067320177019</v>
      </c>
      <c r="R63" s="5">
        <f t="shared" ca="1" si="25"/>
        <v>6.2044365643626689</v>
      </c>
      <c r="S63" s="5">
        <f t="shared" ca="1" si="26"/>
        <v>17</v>
      </c>
      <c r="T63" s="5">
        <f t="shared" ca="1" si="27"/>
        <v>4.2270000000000003</v>
      </c>
      <c r="U63" s="34" t="str">
        <f t="shared" si="28"/>
        <v>f1</v>
      </c>
      <c r="W63" s="31" t="str">
        <f t="shared" si="29"/>
        <v>DW2</v>
      </c>
      <c r="X63" s="31" t="str">
        <f t="shared" si="30"/>
        <v>a</v>
      </c>
      <c r="Z63"/>
      <c r="AA63" s="32"/>
    </row>
    <row r="64" spans="2:27" x14ac:dyDescent="0.35">
      <c r="B64" t="str">
        <f t="shared" si="16"/>
        <v>DW2b</v>
      </c>
      <c r="C64" s="5">
        <f t="shared" si="17"/>
        <v>11.312580537441718</v>
      </c>
      <c r="D64" s="5">
        <f t="shared" si="18"/>
        <v>5.7447799788641341</v>
      </c>
      <c r="E64" s="5">
        <f t="shared" si="19"/>
        <v>16</v>
      </c>
      <c r="F64" s="5">
        <f t="shared" si="31"/>
        <v>139.24199999999999</v>
      </c>
      <c r="G64" s="34" t="str">
        <f t="shared" si="20"/>
        <v>f2</v>
      </c>
      <c r="I64" s="31" t="str">
        <f t="shared" si="21"/>
        <v>DW2</v>
      </c>
      <c r="J64" s="31" t="str">
        <f t="shared" si="22"/>
        <v>b</v>
      </c>
      <c r="L64"/>
      <c r="M64" s="27"/>
      <c r="N64" s="27"/>
      <c r="P64" t="str">
        <f t="shared" si="23"/>
        <v>DW2b</v>
      </c>
      <c r="Q64" s="5">
        <f t="shared" ca="1" si="24"/>
        <v>15.1981747647229</v>
      </c>
      <c r="R64" s="5">
        <f t="shared" ca="1" si="25"/>
        <v>4.6446836425928222</v>
      </c>
      <c r="S64" s="5">
        <f t="shared" ca="1" si="26"/>
        <v>17</v>
      </c>
      <c r="T64" s="5">
        <f t="shared" ca="1" si="27"/>
        <v>124.227</v>
      </c>
      <c r="U64" s="34" t="str">
        <f t="shared" si="28"/>
        <v>f2</v>
      </c>
      <c r="W64" s="31" t="str">
        <f t="shared" si="29"/>
        <v>DW2</v>
      </c>
      <c r="X64" s="31" t="str">
        <f t="shared" si="30"/>
        <v>b</v>
      </c>
      <c r="Z64"/>
      <c r="AA64" s="32"/>
    </row>
    <row r="65" spans="2:27" x14ac:dyDescent="0.35">
      <c r="B65" t="str">
        <f t="shared" si="16"/>
        <v>DW2c</v>
      </c>
      <c r="C65" s="5">
        <f t="shared" si="17"/>
        <v>9.6772906708356743</v>
      </c>
      <c r="D65" s="5">
        <f t="shared" si="18"/>
        <v>6.3155926032651601</v>
      </c>
      <c r="E65" s="5">
        <f t="shared" si="19"/>
        <v>16</v>
      </c>
      <c r="F65" s="5">
        <f t="shared" si="31"/>
        <v>259.24200000000002</v>
      </c>
      <c r="G65" s="34" t="str">
        <f t="shared" si="20"/>
        <v>f3</v>
      </c>
      <c r="I65" s="31" t="str">
        <f t="shared" si="21"/>
        <v>DW2</v>
      </c>
      <c r="J65" s="31" t="str">
        <f t="shared" si="22"/>
        <v>c</v>
      </c>
      <c r="L65"/>
      <c r="M65" s="27"/>
      <c r="N65" s="27"/>
      <c r="P65" t="str">
        <f t="shared" si="23"/>
        <v>DW2c</v>
      </c>
      <c r="Q65" s="5">
        <f t="shared" ca="1" si="24"/>
        <v>13.47083538857027</v>
      </c>
      <c r="R65" s="5">
        <f t="shared" ca="1" si="25"/>
        <v>4.7723499247218326</v>
      </c>
      <c r="S65" s="5">
        <f t="shared" ca="1" si="26"/>
        <v>17</v>
      </c>
      <c r="T65" s="5">
        <f t="shared" ca="1" si="27"/>
        <v>244.227</v>
      </c>
      <c r="U65" s="34" t="str">
        <f t="shared" si="28"/>
        <v>f3</v>
      </c>
      <c r="W65" s="31" t="str">
        <f t="shared" si="29"/>
        <v>DW2</v>
      </c>
      <c r="X65" s="31" t="str">
        <f t="shared" si="30"/>
        <v>c</v>
      </c>
      <c r="Z65"/>
      <c r="AA65" s="32"/>
    </row>
    <row r="66" spans="2:27" x14ac:dyDescent="0.35">
      <c r="B66" t="str">
        <f t="shared" si="16"/>
        <v>EW1a</v>
      </c>
      <c r="C66" s="5">
        <f t="shared" si="17"/>
        <v>11.383197005214223</v>
      </c>
      <c r="D66" s="5">
        <f t="shared" si="18"/>
        <v>15.839581583973134</v>
      </c>
      <c r="E66" s="5">
        <f t="shared" si="19"/>
        <v>12</v>
      </c>
      <c r="F66" s="5">
        <f t="shared" si="31"/>
        <v>8.5830000000000002</v>
      </c>
      <c r="G66" s="34" t="str">
        <f t="shared" si="20"/>
        <v>f1</v>
      </c>
      <c r="I66" s="31" t="str">
        <f t="shared" si="21"/>
        <v>EW1</v>
      </c>
      <c r="J66" s="31" t="str">
        <f t="shared" si="22"/>
        <v>a</v>
      </c>
      <c r="L66"/>
      <c r="M66" s="27"/>
      <c r="N66" s="27"/>
      <c r="P66" t="str">
        <f t="shared" si="23"/>
        <v>EW1a</v>
      </c>
      <c r="Q66" s="5">
        <f t="shared" ca="1" si="24"/>
        <v>9.9714358920492785</v>
      </c>
      <c r="R66" s="5">
        <f t="shared" ca="1" si="25"/>
        <v>14.839679948250026</v>
      </c>
      <c r="S66" s="5">
        <f t="shared" ca="1" si="26"/>
        <v>18</v>
      </c>
      <c r="T66" s="5">
        <f t="shared" ca="1" si="27"/>
        <v>317.46300000000002</v>
      </c>
      <c r="U66" s="34" t="str">
        <f t="shared" si="28"/>
        <v>f1</v>
      </c>
      <c r="W66" s="31" t="str">
        <f t="shared" si="29"/>
        <v>EW1</v>
      </c>
      <c r="X66" s="31" t="str">
        <f t="shared" si="30"/>
        <v>a</v>
      </c>
      <c r="Z66"/>
      <c r="AA66" s="32"/>
    </row>
    <row r="67" spans="2:27" x14ac:dyDescent="0.35">
      <c r="B67" t="str">
        <f t="shared" si="16"/>
        <v>EW1b</v>
      </c>
      <c r="C67" s="5">
        <f t="shared" si="17"/>
        <v>12.0156605850907</v>
      </c>
      <c r="D67" s="5">
        <f t="shared" si="18"/>
        <v>14.227133190960251</v>
      </c>
      <c r="E67" s="5">
        <f t="shared" si="19"/>
        <v>12</v>
      </c>
      <c r="F67" s="5">
        <f t="shared" si="31"/>
        <v>128.583</v>
      </c>
      <c r="G67" s="34" t="str">
        <f t="shared" si="20"/>
        <v>f2</v>
      </c>
      <c r="I67" s="31" t="str">
        <f t="shared" si="21"/>
        <v>EW1</v>
      </c>
      <c r="J67" s="31" t="str">
        <f t="shared" si="22"/>
        <v>b</v>
      </c>
      <c r="L67"/>
      <c r="M67" s="27"/>
      <c r="N67" s="27"/>
      <c r="P67" t="str">
        <f t="shared" si="23"/>
        <v>EW1b</v>
      </c>
      <c r="Q67" s="5">
        <f t="shared" ca="1" si="24"/>
        <v>11.623658104651591</v>
      </c>
      <c r="R67" s="5">
        <f t="shared" ca="1" si="25"/>
        <v>14.319909075476728</v>
      </c>
      <c r="S67" s="5">
        <f t="shared" ca="1" si="26"/>
        <v>18</v>
      </c>
      <c r="T67" s="5">
        <f t="shared" ca="1" si="27"/>
        <v>77.462999999999994</v>
      </c>
      <c r="U67" s="34" t="str">
        <f t="shared" si="28"/>
        <v>f2</v>
      </c>
      <c r="W67" s="31" t="str">
        <f t="shared" si="29"/>
        <v>EW1</v>
      </c>
      <c r="X67" s="31" t="str">
        <f t="shared" si="30"/>
        <v>b</v>
      </c>
      <c r="Z67"/>
      <c r="AA67" s="32"/>
    </row>
    <row r="68" spans="2:27" x14ac:dyDescent="0.35">
      <c r="B68" t="str">
        <f t="shared" si="16"/>
        <v>EW1c</v>
      </c>
      <c r="C68" s="5">
        <f t="shared" si="17"/>
        <v>10.30300752451191</v>
      </c>
      <c r="D68" s="5">
        <f t="shared" si="18"/>
        <v>14.485627860325215</v>
      </c>
      <c r="E68" s="5">
        <f t="shared" si="19"/>
        <v>12</v>
      </c>
      <c r="F68" s="5">
        <f t="shared" si="31"/>
        <v>248.583</v>
      </c>
      <c r="G68" s="34" t="str">
        <f t="shared" si="20"/>
        <v>f3</v>
      </c>
      <c r="I68" s="31" t="str">
        <f t="shared" si="21"/>
        <v>EW1</v>
      </c>
      <c r="J68" s="31" t="str">
        <f t="shared" si="22"/>
        <v>c</v>
      </c>
      <c r="L68"/>
      <c r="M68" s="27"/>
      <c r="N68" s="27"/>
      <c r="P68" t="str">
        <f t="shared" si="23"/>
        <v>EW1c</v>
      </c>
      <c r="Q68" s="5">
        <f t="shared" ca="1" si="24"/>
        <v>10.34741221838155</v>
      </c>
      <c r="R68" s="5">
        <f t="shared" ca="1" si="25"/>
        <v>13.148928103052839</v>
      </c>
      <c r="S68" s="5">
        <f t="shared" ca="1" si="26"/>
        <v>18</v>
      </c>
      <c r="T68" s="5">
        <f t="shared" ca="1" si="27"/>
        <v>197.46299999999999</v>
      </c>
      <c r="U68" s="34" t="str">
        <f t="shared" si="28"/>
        <v>f3</v>
      </c>
      <c r="W68" s="31" t="str">
        <f t="shared" si="29"/>
        <v>EW1</v>
      </c>
      <c r="X68" s="31" t="str">
        <f t="shared" si="30"/>
        <v>c</v>
      </c>
      <c r="Z68"/>
      <c r="AA68" s="32"/>
    </row>
    <row r="69" spans="2:27" x14ac:dyDescent="0.35">
      <c r="B69" t="str">
        <f t="shared" si="16"/>
        <v>EW2a</v>
      </c>
      <c r="C69" s="5">
        <f t="shared" si="17"/>
        <v>7.9014672272245878</v>
      </c>
      <c r="D69" s="5">
        <f t="shared" si="18"/>
        <v>14.557606667197277</v>
      </c>
      <c r="E69" s="5">
        <f t="shared" si="19"/>
        <v>17</v>
      </c>
      <c r="F69" s="5">
        <f t="shared" si="31"/>
        <v>356.76600000000002</v>
      </c>
      <c r="G69" s="34" t="str">
        <f t="shared" si="20"/>
        <v>f4</v>
      </c>
      <c r="I69" s="31" t="str">
        <f t="shared" si="21"/>
        <v>EW2</v>
      </c>
      <c r="J69" s="31" t="str">
        <f t="shared" si="22"/>
        <v>a</v>
      </c>
      <c r="L69"/>
      <c r="M69" s="27"/>
      <c r="N69" s="27"/>
      <c r="P69" t="str">
        <f t="shared" si="23"/>
        <v>EW2a</v>
      </c>
      <c r="Q69" s="5">
        <f t="shared" ca="1" si="24"/>
        <v>7.6393815567014451</v>
      </c>
      <c r="R69" s="5">
        <f t="shared" ca="1" si="25"/>
        <v>13.695058532664834</v>
      </c>
      <c r="S69" s="5">
        <f t="shared" ca="1" si="26"/>
        <v>16</v>
      </c>
      <c r="T69" s="5">
        <f t="shared" ca="1" si="27"/>
        <v>56.783999999999999</v>
      </c>
      <c r="U69" s="34" t="str">
        <f t="shared" si="28"/>
        <v>f4</v>
      </c>
      <c r="W69" s="31" t="str">
        <f t="shared" si="29"/>
        <v>EW2</v>
      </c>
      <c r="X69" s="31" t="str">
        <f t="shared" si="30"/>
        <v>a</v>
      </c>
      <c r="Z69"/>
      <c r="AA69" s="32"/>
    </row>
    <row r="70" spans="2:27" x14ac:dyDescent="0.35">
      <c r="B70" t="str">
        <f t="shared" si="16"/>
        <v>EW2b</v>
      </c>
      <c r="C70" s="5">
        <f t="shared" si="17"/>
        <v>8.850734426429602</v>
      </c>
      <c r="D70" s="5">
        <f t="shared" si="18"/>
        <v>13.108851413707761</v>
      </c>
      <c r="E70" s="5">
        <f t="shared" si="19"/>
        <v>17</v>
      </c>
      <c r="F70" s="5">
        <f t="shared" si="31"/>
        <v>116.76600000000001</v>
      </c>
      <c r="G70" s="34" t="str">
        <f t="shared" si="20"/>
        <v>f5</v>
      </c>
      <c r="I70" s="31" t="str">
        <f t="shared" si="21"/>
        <v>EW2</v>
      </c>
      <c r="J70" s="31" t="str">
        <f t="shared" si="22"/>
        <v>b</v>
      </c>
      <c r="L70"/>
      <c r="M70" s="27"/>
      <c r="N70" s="27"/>
      <c r="P70" t="str">
        <f t="shared" si="23"/>
        <v>EW2b</v>
      </c>
      <c r="Q70" s="5">
        <f t="shared" ca="1" si="24"/>
        <v>6.8588705044371423</v>
      </c>
      <c r="R70" s="5">
        <f t="shared" ca="1" si="25"/>
        <v>12.148836524900986</v>
      </c>
      <c r="S70" s="5">
        <f t="shared" ca="1" si="26"/>
        <v>16</v>
      </c>
      <c r="T70" s="5">
        <f t="shared" ca="1" si="27"/>
        <v>176.78399999999999</v>
      </c>
      <c r="U70" s="34" t="str">
        <f t="shared" si="28"/>
        <v>f5</v>
      </c>
      <c r="W70" s="31" t="str">
        <f t="shared" si="29"/>
        <v>EW2</v>
      </c>
      <c r="X70" s="31" t="str">
        <f t="shared" si="30"/>
        <v>b</v>
      </c>
      <c r="Z70"/>
      <c r="AA70" s="32"/>
    </row>
    <row r="71" spans="2:27" x14ac:dyDescent="0.35">
      <c r="B71" t="str">
        <f t="shared" si="16"/>
        <v>EW2c</v>
      </c>
      <c r="C71" s="5">
        <f t="shared" si="17"/>
        <v>7.121441973439012</v>
      </c>
      <c r="D71" s="5">
        <f t="shared" si="18"/>
        <v>13.011139530961673</v>
      </c>
      <c r="E71" s="5">
        <f t="shared" si="19"/>
        <v>17</v>
      </c>
      <c r="F71" s="5">
        <f t="shared" si="31"/>
        <v>236.76599999999999</v>
      </c>
      <c r="G71" s="34" t="str">
        <f t="shared" si="20"/>
        <v>f6</v>
      </c>
      <c r="I71" s="31" t="str">
        <f t="shared" si="21"/>
        <v>EW2</v>
      </c>
      <c r="J71" s="31" t="str">
        <f t="shared" si="22"/>
        <v>c</v>
      </c>
      <c r="L71"/>
      <c r="M71" s="27"/>
      <c r="N71" s="27"/>
      <c r="P71" t="str">
        <f t="shared" si="23"/>
        <v>EW2c</v>
      </c>
      <c r="Q71" s="5">
        <f t="shared" ca="1" si="24"/>
        <v>5.9100584919552199</v>
      </c>
      <c r="R71" s="5">
        <f t="shared" ca="1" si="25"/>
        <v>13.59788992797832</v>
      </c>
      <c r="S71" s="5">
        <f t="shared" ca="1" si="26"/>
        <v>16</v>
      </c>
      <c r="T71" s="5">
        <f t="shared" ca="1" si="27"/>
        <v>296.78399999999999</v>
      </c>
      <c r="U71" s="34" t="str">
        <f t="shared" si="28"/>
        <v>f6</v>
      </c>
      <c r="W71" s="31" t="str">
        <f t="shared" si="29"/>
        <v>EW2</v>
      </c>
      <c r="X71" s="31" t="str">
        <f t="shared" si="30"/>
        <v>c</v>
      </c>
      <c r="Z71"/>
      <c r="AA71" s="32"/>
    </row>
    <row r="72" spans="2:27" x14ac:dyDescent="0.35">
      <c r="B72" t="str">
        <f t="shared" si="16"/>
        <v>FW1a</v>
      </c>
      <c r="C72" s="5">
        <f t="shared" si="17"/>
        <v>12.88210166783373</v>
      </c>
      <c r="D72" s="5">
        <f t="shared" si="18"/>
        <v>18.626971829908673</v>
      </c>
      <c r="E72" s="5">
        <f t="shared" si="19"/>
        <v>13</v>
      </c>
      <c r="F72" s="5">
        <f t="shared" si="31"/>
        <v>13.554</v>
      </c>
      <c r="G72" s="34" t="str">
        <f t="shared" si="20"/>
        <v>f4</v>
      </c>
      <c r="I72" s="31" t="str">
        <f t="shared" si="21"/>
        <v>FW1</v>
      </c>
      <c r="J72" s="31" t="str">
        <f t="shared" si="22"/>
        <v>a</v>
      </c>
      <c r="L72"/>
      <c r="M72" s="27"/>
      <c r="N72" s="27"/>
      <c r="P72" t="str">
        <f t="shared" si="23"/>
        <v>FW1a</v>
      </c>
      <c r="Q72" s="5">
        <f t="shared" ca="1" si="24"/>
        <v>11.864027481907353</v>
      </c>
      <c r="R72" s="5">
        <f t="shared" ca="1" si="25"/>
        <v>18.300320705908398</v>
      </c>
      <c r="S72" s="5">
        <f t="shared" ca="1" si="26"/>
        <v>16</v>
      </c>
      <c r="T72" s="5">
        <f t="shared" ca="1" si="27"/>
        <v>358.98399999999998</v>
      </c>
      <c r="U72" s="34" t="str">
        <f t="shared" si="28"/>
        <v>f4</v>
      </c>
      <c r="W72" s="31" t="str">
        <f t="shared" si="29"/>
        <v>FW1</v>
      </c>
      <c r="X72" s="31" t="str">
        <f t="shared" si="30"/>
        <v>a</v>
      </c>
      <c r="Z72"/>
      <c r="AA72" s="32"/>
    </row>
    <row r="73" spans="2:27" x14ac:dyDescent="0.35">
      <c r="B73" t="str">
        <f t="shared" si="16"/>
        <v>FW1b</v>
      </c>
      <c r="C73" s="5">
        <f t="shared" si="17"/>
        <v>13.372465260777368</v>
      </c>
      <c r="D73" s="5">
        <f t="shared" si="18"/>
        <v>16.965784439300556</v>
      </c>
      <c r="E73" s="5">
        <f t="shared" si="19"/>
        <v>13</v>
      </c>
      <c r="F73" s="5">
        <f t="shared" si="31"/>
        <v>133.554</v>
      </c>
      <c r="G73" s="34" t="str">
        <f t="shared" si="20"/>
        <v>f5</v>
      </c>
      <c r="I73" s="31" t="str">
        <f t="shared" si="21"/>
        <v>FW1</v>
      </c>
      <c r="J73" s="31" t="str">
        <f t="shared" si="22"/>
        <v>b</v>
      </c>
      <c r="L73"/>
      <c r="M73" s="27"/>
      <c r="N73" s="27"/>
      <c r="P73" t="str">
        <f t="shared" si="23"/>
        <v>FW1b</v>
      </c>
      <c r="Q73" s="5">
        <f t="shared" ca="1" si="24"/>
        <v>12.756514155230516</v>
      </c>
      <c r="R73" s="5">
        <f t="shared" ca="1" si="25"/>
        <v>16.815912561919504</v>
      </c>
      <c r="S73" s="5">
        <f t="shared" ca="1" si="26"/>
        <v>16</v>
      </c>
      <c r="T73" s="5">
        <f t="shared" ca="1" si="27"/>
        <v>118.98399999999999</v>
      </c>
      <c r="U73" s="34" t="str">
        <f t="shared" si="28"/>
        <v>f5</v>
      </c>
      <c r="W73" s="31" t="str">
        <f t="shared" si="29"/>
        <v>FW1</v>
      </c>
      <c r="X73" s="31" t="str">
        <f t="shared" si="30"/>
        <v>b</v>
      </c>
      <c r="Z73"/>
      <c r="AA73" s="32"/>
    </row>
    <row r="74" spans="2:27" x14ac:dyDescent="0.35">
      <c r="B74" t="str">
        <f t="shared" si="16"/>
        <v>FW1c</v>
      </c>
      <c r="C74" s="5">
        <f t="shared" si="17"/>
        <v>11.688652983592537</v>
      </c>
      <c r="D74" s="5">
        <f t="shared" si="18"/>
        <v>17.37171080602441</v>
      </c>
      <c r="E74" s="5">
        <f t="shared" si="19"/>
        <v>13</v>
      </c>
      <c r="F74" s="5">
        <f t="shared" si="31"/>
        <v>253.554</v>
      </c>
      <c r="G74" s="34" t="str">
        <f t="shared" si="20"/>
        <v>f6</v>
      </c>
      <c r="I74" s="31" t="str">
        <f t="shared" si="21"/>
        <v>FW1</v>
      </c>
      <c r="J74" s="31" t="str">
        <f t="shared" si="22"/>
        <v>c</v>
      </c>
      <c r="L74"/>
      <c r="M74" s="27"/>
      <c r="N74" s="27"/>
      <c r="P74" t="str">
        <f t="shared" si="23"/>
        <v>FW1c</v>
      </c>
      <c r="Q74" s="5">
        <f t="shared" ca="1" si="24"/>
        <v>11.024735656290042</v>
      </c>
      <c r="R74" s="5">
        <f t="shared" ca="1" si="25"/>
        <v>16.785200502277029</v>
      </c>
      <c r="S74" s="5">
        <f t="shared" ca="1" si="26"/>
        <v>16</v>
      </c>
      <c r="T74" s="5">
        <f t="shared" ca="1" si="27"/>
        <v>238.98400000000001</v>
      </c>
      <c r="U74" s="34" t="str">
        <f t="shared" si="28"/>
        <v>f6</v>
      </c>
      <c r="W74" s="31" t="str">
        <f t="shared" si="29"/>
        <v>FW1</v>
      </c>
      <c r="X74" s="31" t="str">
        <f t="shared" si="30"/>
        <v>c</v>
      </c>
      <c r="Z74"/>
      <c r="AA74" s="32"/>
    </row>
    <row r="75" spans="2:27" x14ac:dyDescent="0.35">
      <c r="B75" t="str">
        <f t="shared" si="16"/>
        <v>FW2a</v>
      </c>
      <c r="C75" s="5">
        <f t="shared" si="17"/>
        <v>9.0149829124116199</v>
      </c>
      <c r="D75" s="5">
        <f t="shared" si="18"/>
        <v>23.826542853105575</v>
      </c>
      <c r="E75" s="5">
        <f t="shared" si="19"/>
        <v>14</v>
      </c>
      <c r="F75" s="5">
        <f t="shared" si="31"/>
        <v>336.41500000000002</v>
      </c>
      <c r="G75" s="34" t="str">
        <f t="shared" si="20"/>
        <v>f1</v>
      </c>
      <c r="I75" s="31" t="str">
        <f t="shared" si="21"/>
        <v>FW2</v>
      </c>
      <c r="J75" s="31" t="str">
        <f t="shared" si="22"/>
        <v>a</v>
      </c>
      <c r="L75"/>
      <c r="M75" s="27"/>
      <c r="N75" s="27"/>
      <c r="P75" t="str">
        <f t="shared" si="23"/>
        <v>FW2a</v>
      </c>
      <c r="Q75" s="5">
        <f t="shared" ca="1" si="24"/>
        <v>8.3319204832204523</v>
      </c>
      <c r="R75" s="5">
        <f t="shared" ca="1" si="25"/>
        <v>20.094876892877224</v>
      </c>
      <c r="S75" s="5">
        <f t="shared" ca="1" si="26"/>
        <v>14</v>
      </c>
      <c r="T75" s="5">
        <f t="shared" ca="1" si="27"/>
        <v>3.1040000000000001</v>
      </c>
      <c r="U75" s="34" t="str">
        <f t="shared" si="28"/>
        <v>f1</v>
      </c>
      <c r="W75" s="31" t="str">
        <f t="shared" si="29"/>
        <v>FW2</v>
      </c>
      <c r="X75" s="31" t="str">
        <f t="shared" si="30"/>
        <v>a</v>
      </c>
      <c r="Z75"/>
      <c r="AA75" s="32"/>
    </row>
    <row r="76" spans="2:27" x14ac:dyDescent="0.35">
      <c r="B76" t="str">
        <f t="shared" si="16"/>
        <v>FW2b</v>
      </c>
      <c r="C76" s="5">
        <f t="shared" si="17"/>
        <v>10.408830730656739</v>
      </c>
      <c r="D76" s="5">
        <f t="shared" si="18"/>
        <v>22.798346247599937</v>
      </c>
      <c r="E76" s="5">
        <f t="shared" si="19"/>
        <v>14</v>
      </c>
      <c r="F76" s="5">
        <f t="shared" si="31"/>
        <v>96.414999999999992</v>
      </c>
      <c r="G76" s="34" t="str">
        <f t="shared" si="20"/>
        <v>f2</v>
      </c>
      <c r="I76" s="31" t="str">
        <f t="shared" si="21"/>
        <v>FW2</v>
      </c>
      <c r="J76" s="31" t="str">
        <f t="shared" si="22"/>
        <v>b</v>
      </c>
      <c r="L76"/>
      <c r="M76" s="27"/>
      <c r="N76" s="27"/>
      <c r="P76" t="str">
        <f t="shared" si="23"/>
        <v>FW2b</v>
      </c>
      <c r="Q76" s="5">
        <f t="shared" ca="1" si="24"/>
        <v>9.1154525488270401</v>
      </c>
      <c r="R76" s="5">
        <f t="shared" ca="1" si="25"/>
        <v>18.550183556914945</v>
      </c>
      <c r="S76" s="5">
        <f t="shared" ca="1" si="26"/>
        <v>14</v>
      </c>
      <c r="T76" s="5">
        <f t="shared" ca="1" si="27"/>
        <v>123.104</v>
      </c>
      <c r="U76" s="34" t="str">
        <f t="shared" si="28"/>
        <v>f2</v>
      </c>
      <c r="W76" s="31" t="str">
        <f t="shared" si="29"/>
        <v>FW2</v>
      </c>
      <c r="X76" s="31" t="str">
        <f t="shared" si="30"/>
        <v>b</v>
      </c>
      <c r="Z76"/>
      <c r="AA76" s="32"/>
    </row>
    <row r="77" spans="2:27" x14ac:dyDescent="0.35">
      <c r="B77" t="str">
        <f t="shared" si="16"/>
        <v>FW2c</v>
      </c>
      <c r="C77" s="5">
        <f t="shared" si="17"/>
        <v>8.8214624410813673</v>
      </c>
      <c r="D77" s="5">
        <f t="shared" si="18"/>
        <v>22.105336930742968</v>
      </c>
      <c r="E77" s="5">
        <f t="shared" si="19"/>
        <v>14</v>
      </c>
      <c r="F77" s="5">
        <f t="shared" si="31"/>
        <v>216.41499999999999</v>
      </c>
      <c r="G77" s="34" t="str">
        <f t="shared" si="20"/>
        <v>f3</v>
      </c>
      <c r="I77" s="31" t="str">
        <f t="shared" si="21"/>
        <v>FW2</v>
      </c>
      <c r="J77" s="31" t="str">
        <f t="shared" si="22"/>
        <v>c</v>
      </c>
      <c r="L77"/>
      <c r="M77" s="27"/>
      <c r="N77" s="27"/>
      <c r="P77" t="str">
        <f t="shared" si="23"/>
        <v>FW2c</v>
      </c>
      <c r="Q77" s="5">
        <f t="shared" ca="1" si="24"/>
        <v>7.3859428460238812</v>
      </c>
      <c r="R77" s="5">
        <f t="shared" ca="1" si="25"/>
        <v>18.643971551401084</v>
      </c>
      <c r="S77" s="5">
        <f t="shared" ca="1" si="26"/>
        <v>14</v>
      </c>
      <c r="T77" s="5">
        <f t="shared" ca="1" si="27"/>
        <v>243.10400000000001</v>
      </c>
      <c r="U77" s="34" t="str">
        <f t="shared" si="28"/>
        <v>f3</v>
      </c>
      <c r="W77" s="31" t="str">
        <f t="shared" si="29"/>
        <v>FW2</v>
      </c>
      <c r="X77" s="31" t="str">
        <f t="shared" si="30"/>
        <v>c</v>
      </c>
      <c r="Z77"/>
      <c r="AA77" s="32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98"/>
  <sheetViews>
    <sheetView workbookViewId="0"/>
  </sheetViews>
  <sheetFormatPr defaultRowHeight="14.5" x14ac:dyDescent="0.35"/>
  <cols>
    <col min="3" max="3" width="8.7265625" style="10"/>
    <col min="24" max="25" width="8.7265625" style="10"/>
  </cols>
  <sheetData>
    <row r="1" spans="1:28" x14ac:dyDescent="0.35">
      <c r="A1" s="1" t="s">
        <v>616</v>
      </c>
    </row>
    <row r="3" spans="1:28" x14ac:dyDescent="0.35">
      <c r="B3" s="1" t="s">
        <v>604</v>
      </c>
      <c r="C3" s="45"/>
      <c r="Q3" s="1" t="s">
        <v>603</v>
      </c>
    </row>
    <row r="4" spans="1:28" x14ac:dyDescent="0.35">
      <c r="B4" s="1"/>
      <c r="C4" s="45"/>
      <c r="Q4" s="1"/>
    </row>
    <row r="5" spans="1:28" x14ac:dyDescent="0.35">
      <c r="B5" s="38" t="s">
        <v>0</v>
      </c>
      <c r="C5" s="46" t="s">
        <v>653</v>
      </c>
      <c r="D5" s="38" t="s">
        <v>1</v>
      </c>
      <c r="E5" s="38" t="s">
        <v>636</v>
      </c>
      <c r="F5" s="26" t="s">
        <v>607</v>
      </c>
      <c r="G5" s="26" t="s">
        <v>608</v>
      </c>
      <c r="H5" s="26" t="s">
        <v>605</v>
      </c>
      <c r="I5" s="26" t="s">
        <v>602</v>
      </c>
      <c r="J5" s="26" t="s">
        <v>601</v>
      </c>
      <c r="K5" s="26" t="s">
        <v>609</v>
      </c>
      <c r="L5" s="26" t="s">
        <v>610</v>
      </c>
      <c r="M5" s="26" t="s">
        <v>661</v>
      </c>
      <c r="N5" s="39" t="s">
        <v>614</v>
      </c>
      <c r="Q5" s="1" t="s">
        <v>0</v>
      </c>
      <c r="R5" s="1" t="s">
        <v>1</v>
      </c>
      <c r="S5" s="1" t="s">
        <v>636</v>
      </c>
      <c r="T5" s="4" t="s">
        <v>607</v>
      </c>
      <c r="U5" s="4" t="s">
        <v>608</v>
      </c>
      <c r="V5" s="4" t="s">
        <v>605</v>
      </c>
      <c r="W5" s="4" t="s">
        <v>602</v>
      </c>
      <c r="X5" s="23" t="s">
        <v>601</v>
      </c>
      <c r="Y5" s="23" t="s">
        <v>609</v>
      </c>
      <c r="Z5" s="4" t="s">
        <v>610</v>
      </c>
      <c r="AA5" s="4" t="s">
        <v>611</v>
      </c>
      <c r="AB5" s="29" t="s">
        <v>614</v>
      </c>
    </row>
    <row r="6" spans="1:28" x14ac:dyDescent="0.35">
      <c r="B6" s="25" t="s">
        <v>3</v>
      </c>
      <c r="C6" s="47">
        <v>17</v>
      </c>
      <c r="D6" s="25" t="s">
        <v>2</v>
      </c>
      <c r="E6" s="25" t="str">
        <f>S6</f>
        <v>FTTP</v>
      </c>
      <c r="F6" s="11" t="e">
        <f>IF(E6="FWA",INDEX('Site Data'!D$26:D$37,MATCH('Postcode Data'!$H6,'Site Data'!$B$26:$B$37,0)),NA())</f>
        <v>#N/A</v>
      </c>
      <c r="G6" s="11" t="e">
        <f>IF(E6="FWA",INDEX('Site Data'!E$26:E$37,MATCH('Postcode Data'!$H6,'Site Data'!$B$26:$B$37,0)),NA())</f>
        <v>#N/A</v>
      </c>
      <c r="H6" s="20" t="s">
        <v>638</v>
      </c>
      <c r="I6" s="36" t="e">
        <v>#N/A</v>
      </c>
      <c r="J6" s="14" t="e">
        <v>#N/A</v>
      </c>
      <c r="K6" s="11" t="e">
        <f t="shared" ref="K6:K69" si="0">F6+J6*SIN(RADIANS(I6))</f>
        <v>#N/A</v>
      </c>
      <c r="L6" s="11" t="e">
        <f t="shared" ref="L6:L69" si="1">G6+J6*COS(RADIANS(I6))</f>
        <v>#N/A</v>
      </c>
      <c r="M6" s="43" t="e">
        <f>IF(E6="FWA",H6&amp;CHAR(ROUNDDOWN(MOD(I6+60-INDEX('Site Data'!K$26:K$37,MATCH('Postcode Data'!$H6,'Site Data'!$B$26:$B$37,0)),360)/120,0)+97),NA())</f>
        <v>#N/A</v>
      </c>
      <c r="N6" s="40">
        <v>-0.97298779445786199</v>
      </c>
      <c r="Q6" t="s">
        <v>3</v>
      </c>
      <c r="R6" t="s">
        <v>2</v>
      </c>
      <c r="S6" t="s">
        <v>634</v>
      </c>
      <c r="T6" s="5" t="e">
        <f>IF(S6="FWA",INDEX('Site Data'!D$26:D$37,MATCH('Postcode Data'!$V6,'Site Data'!$B$26:$B$37,0)),NA())</f>
        <v>#N/A</v>
      </c>
      <c r="U6" s="5" t="e">
        <f>IF(S6="FWA",INDEX('Site Data'!E$26:E$37,MATCH('Postcode Data'!$V6,'Site Data'!$B$26:$B$37,0)),NA())</f>
        <v>#N/A</v>
      </c>
      <c r="V6" s="24" t="str">
        <f t="shared" ref="V6:V69" ca="1" si="2">LEFT(R6,1)&amp;"W"&amp;RANDBETWEEN(1,2)</f>
        <v>AW1</v>
      </c>
      <c r="W6" s="24" t="e">
        <f t="shared" ref="W6:W69" ca="1" si="3">IF(S6="FWA",RANDBETWEEN(0,360),NA())</f>
        <v>#N/A</v>
      </c>
      <c r="X6" s="8" t="e">
        <f t="shared" ref="X6:X69" ca="1" si="4">IF(S6="FWA",5*SQRT(RAND()),NA())</f>
        <v>#N/A</v>
      </c>
      <c r="Y6" s="7" t="e">
        <f t="shared" ref="Y6:Y69" ca="1" si="5">T6+X6*SIN(RADIANS(W6))</f>
        <v>#N/A</v>
      </c>
      <c r="Z6" s="5" t="e">
        <f t="shared" ref="Z6:Z69" ca="1" si="6">U6+X6*COS(RADIANS(W6))</f>
        <v>#N/A</v>
      </c>
      <c r="AA6" s="44" t="e">
        <f>IF(S6="FWA",V6&amp;CHAR(ROUNDDOWN(MOD(W6+60-INDEX('Site Data'!K$26:K$37,MATCH('Postcode Data'!$V6,'Site Data'!$B$26:$B$37,0)),360)/120,0)+97),NA())</f>
        <v>#N/A</v>
      </c>
      <c r="AB6" s="35">
        <f t="shared" ref="AB6:AB69" ca="1" si="7">_xlfn.NORM.INV(RAND(),-3,3)</f>
        <v>-1.5128564942953675</v>
      </c>
    </row>
    <row r="7" spans="1:28" x14ac:dyDescent="0.35">
      <c r="B7" s="25" t="s">
        <v>4</v>
      </c>
      <c r="C7" s="47">
        <v>12</v>
      </c>
      <c r="D7" s="25" t="s">
        <v>2</v>
      </c>
      <c r="E7" s="25" t="str">
        <f t="shared" ref="E7:E70" si="8">S7</f>
        <v>FTTC</v>
      </c>
      <c r="F7" s="11" t="e">
        <f>IF(E7="FWA",INDEX('Site Data'!D$26:D$37,MATCH('Postcode Data'!$H7,'Site Data'!$B$26:$B$37,0)),NA())</f>
        <v>#N/A</v>
      </c>
      <c r="G7" s="11" t="e">
        <f>IF(E7="FWA",INDEX('Site Data'!E$26:E$37,MATCH('Postcode Data'!$H7,'Site Data'!$B$26:$B$37,0)),NA())</f>
        <v>#N/A</v>
      </c>
      <c r="H7" s="21" t="s">
        <v>637</v>
      </c>
      <c r="I7" s="27" t="e">
        <v>#N/A</v>
      </c>
      <c r="J7" s="16" t="e">
        <v>#N/A</v>
      </c>
      <c r="K7" s="11" t="e">
        <f t="shared" si="0"/>
        <v>#N/A</v>
      </c>
      <c r="L7" s="11" t="e">
        <f t="shared" si="1"/>
        <v>#N/A</v>
      </c>
      <c r="M7" s="43" t="e">
        <f>IF(E7="FWA",H7&amp;CHAR(ROUNDDOWN(MOD(I7+60-INDEX('Site Data'!K$26:K$37,MATCH('Postcode Data'!$H7,'Site Data'!$B$26:$B$37,0)),360)/120,0)+97),NA())</f>
        <v>#N/A</v>
      </c>
      <c r="N7" s="41">
        <v>-5.8198651281480407</v>
      </c>
      <c r="Q7" t="s">
        <v>4</v>
      </c>
      <c r="R7" t="s">
        <v>2</v>
      </c>
      <c r="S7" t="s">
        <v>632</v>
      </c>
      <c r="T7" s="5" t="e">
        <f>IF(S7="FWA",INDEX('Site Data'!D$26:D$37,MATCH('Postcode Data'!$V7,'Site Data'!$B$26:$B$37,0)),NA())</f>
        <v>#N/A</v>
      </c>
      <c r="U7" s="5" t="e">
        <f>IF(S7="FWA",INDEX('Site Data'!E$26:E$37,MATCH('Postcode Data'!$V7,'Site Data'!$B$26:$B$37,0)),NA())</f>
        <v>#N/A</v>
      </c>
      <c r="V7" s="24" t="str">
        <f t="shared" ca="1" si="2"/>
        <v>AW2</v>
      </c>
      <c r="W7" s="24" t="e">
        <f t="shared" ca="1" si="3"/>
        <v>#N/A</v>
      </c>
      <c r="X7" s="8" t="e">
        <f t="shared" ca="1" si="4"/>
        <v>#N/A</v>
      </c>
      <c r="Y7" s="7" t="e">
        <f t="shared" ca="1" si="5"/>
        <v>#N/A</v>
      </c>
      <c r="Z7" s="5" t="e">
        <f t="shared" ca="1" si="6"/>
        <v>#N/A</v>
      </c>
      <c r="AA7" s="44" t="e">
        <f>IF(S7="FWA",V7&amp;CHAR(ROUNDDOWN(MOD(W7+60-INDEX('Site Data'!K$26:K$37,MATCH('Postcode Data'!$V7,'Site Data'!$B$26:$B$37,0)),360)/120,0)+97),NA())</f>
        <v>#N/A</v>
      </c>
      <c r="AB7" s="35">
        <f t="shared" ca="1" si="7"/>
        <v>-1.9562743474131425</v>
      </c>
    </row>
    <row r="8" spans="1:28" x14ac:dyDescent="0.35">
      <c r="B8" s="25" t="s">
        <v>5</v>
      </c>
      <c r="C8" s="47">
        <v>12</v>
      </c>
      <c r="D8" s="25" t="s">
        <v>2</v>
      </c>
      <c r="E8" s="25" t="str">
        <f t="shared" si="8"/>
        <v>FTTP</v>
      </c>
      <c r="F8" s="11" t="e">
        <f>IF(E8="FWA",INDEX('Site Data'!D$26:D$37,MATCH('Postcode Data'!$H8,'Site Data'!$B$26:$B$37,0)),NA())</f>
        <v>#N/A</v>
      </c>
      <c r="G8" s="11" t="e">
        <f>IF(E8="FWA",INDEX('Site Data'!E$26:E$37,MATCH('Postcode Data'!$H8,'Site Data'!$B$26:$B$37,0)),NA())</f>
        <v>#N/A</v>
      </c>
      <c r="H8" s="21" t="s">
        <v>637</v>
      </c>
      <c r="I8" s="27" t="e">
        <v>#N/A</v>
      </c>
      <c r="J8" s="16" t="e">
        <v>#N/A</v>
      </c>
      <c r="K8" s="11" t="e">
        <f t="shared" si="0"/>
        <v>#N/A</v>
      </c>
      <c r="L8" s="11" t="e">
        <f t="shared" si="1"/>
        <v>#N/A</v>
      </c>
      <c r="M8" s="43" t="e">
        <f>IF(E8="FWA",H8&amp;CHAR(ROUNDDOWN(MOD(I8+60-INDEX('Site Data'!K$26:K$37,MATCH('Postcode Data'!$H8,'Site Data'!$B$26:$B$37,0)),360)/120,0)+97),NA())</f>
        <v>#N/A</v>
      </c>
      <c r="N8" s="41">
        <v>-3.6387213274626271</v>
      </c>
      <c r="Q8" t="s">
        <v>5</v>
      </c>
      <c r="R8" t="s">
        <v>2</v>
      </c>
      <c r="S8" t="s">
        <v>634</v>
      </c>
      <c r="T8" s="5" t="e">
        <f>IF(S8="FWA",INDEX('Site Data'!D$26:D$37,MATCH('Postcode Data'!$V8,'Site Data'!$B$26:$B$37,0)),NA())</f>
        <v>#N/A</v>
      </c>
      <c r="U8" s="5" t="e">
        <f>IF(S8="FWA",INDEX('Site Data'!E$26:E$37,MATCH('Postcode Data'!$V8,'Site Data'!$B$26:$B$37,0)),NA())</f>
        <v>#N/A</v>
      </c>
      <c r="V8" s="24" t="str">
        <f t="shared" ca="1" si="2"/>
        <v>AW1</v>
      </c>
      <c r="W8" s="24" t="e">
        <f t="shared" ca="1" si="3"/>
        <v>#N/A</v>
      </c>
      <c r="X8" s="8" t="e">
        <f t="shared" ca="1" si="4"/>
        <v>#N/A</v>
      </c>
      <c r="Y8" s="7" t="e">
        <f t="shared" ca="1" si="5"/>
        <v>#N/A</v>
      </c>
      <c r="Z8" s="5" t="e">
        <f t="shared" ca="1" si="6"/>
        <v>#N/A</v>
      </c>
      <c r="AA8" s="44" t="e">
        <f>IF(S8="FWA",V8&amp;CHAR(ROUNDDOWN(MOD(W8+60-INDEX('Site Data'!K$26:K$37,MATCH('Postcode Data'!$V8,'Site Data'!$B$26:$B$37,0)),360)/120,0)+97),NA())</f>
        <v>#N/A</v>
      </c>
      <c r="AB8" s="35">
        <f t="shared" ca="1" si="7"/>
        <v>-8.1348670713879816</v>
      </c>
    </row>
    <row r="9" spans="1:28" x14ac:dyDescent="0.35">
      <c r="B9" s="25" t="s">
        <v>6</v>
      </c>
      <c r="C9" s="47">
        <v>7</v>
      </c>
      <c r="D9" s="25" t="s">
        <v>2</v>
      </c>
      <c r="E9" s="25" t="str">
        <f t="shared" si="8"/>
        <v>FWA</v>
      </c>
      <c r="F9" s="11">
        <f>IF(E9="FWA",INDEX('Site Data'!D$26:D$37,MATCH('Postcode Data'!$H9,'Site Data'!$B$26:$B$37,0)),NA())</f>
        <v>16.50506229614988</v>
      </c>
      <c r="G9" s="11">
        <f>IF(E9="FWA",INDEX('Site Data'!E$26:E$37,MATCH('Postcode Data'!$H9,'Site Data'!$B$26:$B$37,0)),NA())</f>
        <v>18.354864600055873</v>
      </c>
      <c r="H9" s="21" t="s">
        <v>638</v>
      </c>
      <c r="I9" s="27">
        <v>142</v>
      </c>
      <c r="J9" s="16">
        <v>4.8031365550811085</v>
      </c>
      <c r="K9" s="11">
        <f t="shared" si="0"/>
        <v>19.462168433841715</v>
      </c>
      <c r="L9" s="11">
        <f t="shared" si="1"/>
        <v>14.569941343610415</v>
      </c>
      <c r="M9" s="43" t="str">
        <f>IF(E9="FWA",H9&amp;CHAR(ROUNDDOWN(MOD(I9+60-INDEX('Site Data'!K$26:K$37,MATCH('Postcode Data'!$H9,'Site Data'!$B$26:$B$37,0)),360)/120,0)+97),NA())</f>
        <v>AW1b</v>
      </c>
      <c r="N9" s="41">
        <v>-6.3066912529061279</v>
      </c>
      <c r="Q9" t="s">
        <v>6</v>
      </c>
      <c r="R9" t="s">
        <v>2</v>
      </c>
      <c r="S9" t="s">
        <v>633</v>
      </c>
      <c r="T9" s="5">
        <f ca="1">IF(S9="FWA",INDEX('Site Data'!D$26:D$37,MATCH('Postcode Data'!$V9,'Site Data'!$B$26:$B$37,0)),NA())</f>
        <v>16.50506229614988</v>
      </c>
      <c r="U9" s="5">
        <f ca="1">IF(S9="FWA",INDEX('Site Data'!E$26:E$37,MATCH('Postcode Data'!$V9,'Site Data'!$B$26:$B$37,0)),NA())</f>
        <v>18.354864600055873</v>
      </c>
      <c r="V9" s="24" t="str">
        <f t="shared" ca="1" si="2"/>
        <v>AW1</v>
      </c>
      <c r="W9" s="24">
        <f t="shared" ca="1" si="3"/>
        <v>260</v>
      </c>
      <c r="X9" s="8">
        <f t="shared" ca="1" si="4"/>
        <v>2.974777376895549</v>
      </c>
      <c r="Y9" s="7">
        <f t="shared" ca="1" si="5"/>
        <v>13.575478471897824</v>
      </c>
      <c r="Z9" s="5">
        <f t="shared" ca="1" si="6"/>
        <v>17.838299929593148</v>
      </c>
      <c r="AA9" s="44" t="str">
        <f ca="1">IF(S9="FWA",V9&amp;CHAR(ROUNDDOWN(MOD(W9+60-INDEX('Site Data'!K$26:K$37,MATCH('Postcode Data'!$V9,'Site Data'!$B$26:$B$37,0)),360)/120,0)+97),NA())</f>
        <v>AW1c</v>
      </c>
      <c r="AB9" s="35">
        <f ca="1">_xlfn.NORM.INV(RAND(),-3,3)</f>
        <v>-3.4536648283289342</v>
      </c>
    </row>
    <row r="10" spans="1:28" x14ac:dyDescent="0.35">
      <c r="B10" s="25" t="s">
        <v>7</v>
      </c>
      <c r="C10" s="47">
        <v>7</v>
      </c>
      <c r="D10" s="25" t="s">
        <v>2</v>
      </c>
      <c r="E10" s="25" t="str">
        <f t="shared" si="8"/>
        <v>FWA</v>
      </c>
      <c r="F10" s="11">
        <f>IF(E10="FWA",INDEX('Site Data'!D$26:D$37,MATCH('Postcode Data'!$H10,'Site Data'!$B$26:$B$37,0)),NA())</f>
        <v>16.50506229614988</v>
      </c>
      <c r="G10" s="11">
        <f>IF(E10="FWA",INDEX('Site Data'!E$26:E$37,MATCH('Postcode Data'!$H10,'Site Data'!$B$26:$B$37,0)),NA())</f>
        <v>18.354864600055873</v>
      </c>
      <c r="H10" s="21" t="s">
        <v>638</v>
      </c>
      <c r="I10" s="27">
        <v>21</v>
      </c>
      <c r="J10" s="16">
        <v>0.21857960356856115</v>
      </c>
      <c r="K10" s="11">
        <f t="shared" si="0"/>
        <v>16.583394220493169</v>
      </c>
      <c r="L10" s="11">
        <f t="shared" si="1"/>
        <v>18.558926239578998</v>
      </c>
      <c r="M10" s="43" t="str">
        <f>IF(E10="FWA",H10&amp;CHAR(ROUNDDOWN(MOD(I10+60-INDEX('Site Data'!K$26:K$37,MATCH('Postcode Data'!$H10,'Site Data'!$B$26:$B$37,0)),360)/120,0)+97),NA())</f>
        <v>AW1a</v>
      </c>
      <c r="N10" s="41">
        <v>-4.3447613107963043</v>
      </c>
      <c r="Q10" t="s">
        <v>7</v>
      </c>
      <c r="R10" t="s">
        <v>2</v>
      </c>
      <c r="S10" t="s">
        <v>633</v>
      </c>
      <c r="T10" s="5">
        <f ca="1">IF(S10="FWA",INDEX('Site Data'!D$26:D$37,MATCH('Postcode Data'!$V10,'Site Data'!$B$26:$B$37,0)),NA())</f>
        <v>16.341717066448563</v>
      </c>
      <c r="U10" s="5">
        <f ca="1">IF(S10="FWA",INDEX('Site Data'!E$26:E$37,MATCH('Postcode Data'!$V10,'Site Data'!$B$26:$B$37,0)),NA())</f>
        <v>23.691043166018719</v>
      </c>
      <c r="V10" s="24" t="str">
        <f t="shared" ca="1" si="2"/>
        <v>AW2</v>
      </c>
      <c r="W10" s="24">
        <f t="shared" ca="1" si="3"/>
        <v>193</v>
      </c>
      <c r="X10" s="8">
        <f t="shared" ca="1" si="4"/>
        <v>4.6273417524981708</v>
      </c>
      <c r="Y10" s="7">
        <f t="shared" ca="1" si="5"/>
        <v>15.300791660414712</v>
      </c>
      <c r="Z10" s="5">
        <f t="shared" ca="1" si="6"/>
        <v>19.182299882853652</v>
      </c>
      <c r="AA10" s="44" t="str">
        <f ca="1">IF(S10="FWA",V10&amp;CHAR(ROUNDDOWN(MOD(W10+60-INDEX('Site Data'!K$26:K$37,MATCH('Postcode Data'!$V10,'Site Data'!$B$26:$B$37,0)),360)/120,0)+97),NA())</f>
        <v>AW2c</v>
      </c>
      <c r="AB10" s="35">
        <f t="shared" ca="1" si="7"/>
        <v>-1.8001874468782082</v>
      </c>
    </row>
    <row r="11" spans="1:28" x14ac:dyDescent="0.35">
      <c r="B11" s="25" t="s">
        <v>8</v>
      </c>
      <c r="C11" s="47">
        <v>1</v>
      </c>
      <c r="D11" s="25" t="s">
        <v>2</v>
      </c>
      <c r="E11" s="25" t="str">
        <f t="shared" si="8"/>
        <v>FTTP</v>
      </c>
      <c r="F11" s="11" t="e">
        <f>IF(E11="FWA",INDEX('Site Data'!D$26:D$37,MATCH('Postcode Data'!$H11,'Site Data'!$B$26:$B$37,0)),NA())</f>
        <v>#N/A</v>
      </c>
      <c r="G11" s="11" t="e">
        <f>IF(E11="FWA",INDEX('Site Data'!E$26:E$37,MATCH('Postcode Data'!$H11,'Site Data'!$B$26:$B$37,0)),NA())</f>
        <v>#N/A</v>
      </c>
      <c r="H11" s="21" t="s">
        <v>638</v>
      </c>
      <c r="I11" s="27" t="e">
        <v>#N/A</v>
      </c>
      <c r="J11" s="16" t="e">
        <v>#N/A</v>
      </c>
      <c r="K11" s="11" t="e">
        <f t="shared" si="0"/>
        <v>#N/A</v>
      </c>
      <c r="L11" s="11" t="e">
        <f t="shared" si="1"/>
        <v>#N/A</v>
      </c>
      <c r="M11" s="43" t="e">
        <f>IF(E11="FWA",H11&amp;CHAR(ROUNDDOWN(MOD(I11+60-INDEX('Site Data'!K$26:K$37,MATCH('Postcode Data'!$H11,'Site Data'!$B$26:$B$37,0)),360)/120,0)+97),NA())</f>
        <v>#N/A</v>
      </c>
      <c r="N11" s="41">
        <v>-6.8884209589927998</v>
      </c>
      <c r="Q11" t="s">
        <v>8</v>
      </c>
      <c r="R11" t="s">
        <v>2</v>
      </c>
      <c r="S11" t="s">
        <v>634</v>
      </c>
      <c r="T11" s="5" t="e">
        <f>IF(S11="FWA",INDEX('Site Data'!D$26:D$37,MATCH('Postcode Data'!$V11,'Site Data'!$B$26:$B$37,0)),NA())</f>
        <v>#N/A</v>
      </c>
      <c r="U11" s="5" t="e">
        <f>IF(S11="FWA",INDEX('Site Data'!E$26:E$37,MATCH('Postcode Data'!$V11,'Site Data'!$B$26:$B$37,0)),NA())</f>
        <v>#N/A</v>
      </c>
      <c r="V11" s="24" t="str">
        <f t="shared" ca="1" si="2"/>
        <v>AW2</v>
      </c>
      <c r="W11" s="24" t="e">
        <f t="shared" ca="1" si="3"/>
        <v>#N/A</v>
      </c>
      <c r="X11" s="8" t="e">
        <f t="shared" ca="1" si="4"/>
        <v>#N/A</v>
      </c>
      <c r="Y11" s="7" t="e">
        <f t="shared" ca="1" si="5"/>
        <v>#N/A</v>
      </c>
      <c r="Z11" s="5" t="e">
        <f t="shared" ca="1" si="6"/>
        <v>#N/A</v>
      </c>
      <c r="AA11" s="44" t="e">
        <f>IF(S11="FWA",V11&amp;CHAR(ROUNDDOWN(MOD(W11+60-INDEX('Site Data'!K$26:K$37,MATCH('Postcode Data'!$V11,'Site Data'!$B$26:$B$37,0)),360)/120,0)+97),NA())</f>
        <v>#N/A</v>
      </c>
      <c r="AB11" s="35">
        <f t="shared" ca="1" si="7"/>
        <v>-11.248785824375979</v>
      </c>
    </row>
    <row r="12" spans="1:28" x14ac:dyDescent="0.35">
      <c r="B12" s="25" t="s">
        <v>9</v>
      </c>
      <c r="C12" s="47">
        <v>14</v>
      </c>
      <c r="D12" s="25" t="s">
        <v>2</v>
      </c>
      <c r="E12" s="25" t="str">
        <f t="shared" si="8"/>
        <v>FTTC</v>
      </c>
      <c r="F12" s="11" t="e">
        <f>IF(E12="FWA",INDEX('Site Data'!D$26:D$37,MATCH('Postcode Data'!$H12,'Site Data'!$B$26:$B$37,0)),NA())</f>
        <v>#N/A</v>
      </c>
      <c r="G12" s="11" t="e">
        <f>IF(E12="FWA",INDEX('Site Data'!E$26:E$37,MATCH('Postcode Data'!$H12,'Site Data'!$B$26:$B$37,0)),NA())</f>
        <v>#N/A</v>
      </c>
      <c r="H12" s="21" t="s">
        <v>638</v>
      </c>
      <c r="I12" s="27" t="e">
        <v>#N/A</v>
      </c>
      <c r="J12" s="16" t="e">
        <v>#N/A</v>
      </c>
      <c r="K12" s="11" t="e">
        <f t="shared" si="0"/>
        <v>#N/A</v>
      </c>
      <c r="L12" s="11" t="e">
        <f t="shared" si="1"/>
        <v>#N/A</v>
      </c>
      <c r="M12" s="43" t="e">
        <f>IF(E12="FWA",H12&amp;CHAR(ROUNDDOWN(MOD(I12+60-INDEX('Site Data'!K$26:K$37,MATCH('Postcode Data'!$H12,'Site Data'!$B$26:$B$37,0)),360)/120,0)+97),NA())</f>
        <v>#N/A</v>
      </c>
      <c r="N12" s="41">
        <v>-7.3683885455236267</v>
      </c>
      <c r="Q12" t="s">
        <v>9</v>
      </c>
      <c r="R12" t="s">
        <v>2</v>
      </c>
      <c r="S12" t="s">
        <v>632</v>
      </c>
      <c r="T12" s="5" t="e">
        <f>IF(S12="FWA",INDEX('Site Data'!D$26:D$37,MATCH('Postcode Data'!$V12,'Site Data'!$B$26:$B$37,0)),NA())</f>
        <v>#N/A</v>
      </c>
      <c r="U12" s="5" t="e">
        <f>IF(S12="FWA",INDEX('Site Data'!E$26:E$37,MATCH('Postcode Data'!$V12,'Site Data'!$B$26:$B$37,0)),NA())</f>
        <v>#N/A</v>
      </c>
      <c r="V12" s="24" t="str">
        <f t="shared" ca="1" si="2"/>
        <v>AW2</v>
      </c>
      <c r="W12" s="24" t="e">
        <f t="shared" ca="1" si="3"/>
        <v>#N/A</v>
      </c>
      <c r="X12" s="8" t="e">
        <f t="shared" ca="1" si="4"/>
        <v>#N/A</v>
      </c>
      <c r="Y12" s="7" t="e">
        <f t="shared" ca="1" si="5"/>
        <v>#N/A</v>
      </c>
      <c r="Z12" s="5" t="e">
        <f t="shared" ca="1" si="6"/>
        <v>#N/A</v>
      </c>
      <c r="AA12" s="44" t="e">
        <f>IF(S12="FWA",V12&amp;CHAR(ROUNDDOWN(MOD(W12+60-INDEX('Site Data'!K$26:K$37,MATCH('Postcode Data'!$V12,'Site Data'!$B$26:$B$37,0)),360)/120,0)+97),NA())</f>
        <v>#N/A</v>
      </c>
      <c r="AB12" s="35">
        <f t="shared" ca="1" si="7"/>
        <v>-1.5453486780648238</v>
      </c>
    </row>
    <row r="13" spans="1:28" x14ac:dyDescent="0.35">
      <c r="B13" s="25" t="s">
        <v>10</v>
      </c>
      <c r="C13" s="47">
        <v>5</v>
      </c>
      <c r="D13" s="25" t="s">
        <v>2</v>
      </c>
      <c r="E13" s="25" t="str">
        <f t="shared" si="8"/>
        <v>FTTC</v>
      </c>
      <c r="F13" s="11" t="e">
        <f>IF(E13="FWA",INDEX('Site Data'!D$26:D$37,MATCH('Postcode Data'!$H13,'Site Data'!$B$26:$B$37,0)),NA())</f>
        <v>#N/A</v>
      </c>
      <c r="G13" s="11" t="e">
        <f>IF(E13="FWA",INDEX('Site Data'!E$26:E$37,MATCH('Postcode Data'!$H13,'Site Data'!$B$26:$B$37,0)),NA())</f>
        <v>#N/A</v>
      </c>
      <c r="H13" s="21" t="s">
        <v>637</v>
      </c>
      <c r="I13" s="27" t="e">
        <v>#N/A</v>
      </c>
      <c r="J13" s="16" t="e">
        <v>#N/A</v>
      </c>
      <c r="K13" s="11" t="e">
        <f t="shared" si="0"/>
        <v>#N/A</v>
      </c>
      <c r="L13" s="11" t="e">
        <f t="shared" si="1"/>
        <v>#N/A</v>
      </c>
      <c r="M13" s="43" t="e">
        <f>IF(E13="FWA",H13&amp;CHAR(ROUNDDOWN(MOD(I13+60-INDEX('Site Data'!K$26:K$37,MATCH('Postcode Data'!$H13,'Site Data'!$B$26:$B$37,0)),360)/120,0)+97),NA())</f>
        <v>#N/A</v>
      </c>
      <c r="N13" s="41">
        <v>-4.9452215235845918</v>
      </c>
      <c r="Q13" t="s">
        <v>10</v>
      </c>
      <c r="R13" t="s">
        <v>2</v>
      </c>
      <c r="S13" t="s">
        <v>632</v>
      </c>
      <c r="T13" s="5" t="e">
        <f>IF(S13="FWA",INDEX('Site Data'!D$26:D$37,MATCH('Postcode Data'!$V13,'Site Data'!$B$26:$B$37,0)),NA())</f>
        <v>#N/A</v>
      </c>
      <c r="U13" s="5" t="e">
        <f>IF(S13="FWA",INDEX('Site Data'!E$26:E$37,MATCH('Postcode Data'!$V13,'Site Data'!$B$26:$B$37,0)),NA())</f>
        <v>#N/A</v>
      </c>
      <c r="V13" s="24" t="str">
        <f t="shared" ca="1" si="2"/>
        <v>AW2</v>
      </c>
      <c r="W13" s="24" t="e">
        <f t="shared" ca="1" si="3"/>
        <v>#N/A</v>
      </c>
      <c r="X13" s="8" t="e">
        <f t="shared" ca="1" si="4"/>
        <v>#N/A</v>
      </c>
      <c r="Y13" s="7" t="e">
        <f t="shared" ca="1" si="5"/>
        <v>#N/A</v>
      </c>
      <c r="Z13" s="5" t="e">
        <f t="shared" ca="1" si="6"/>
        <v>#N/A</v>
      </c>
      <c r="AA13" s="44" t="e">
        <f>IF(S13="FWA",V13&amp;CHAR(ROUNDDOWN(MOD(W13+60-INDEX('Site Data'!K$26:K$37,MATCH('Postcode Data'!$V13,'Site Data'!$B$26:$B$37,0)),360)/120,0)+97),NA())</f>
        <v>#N/A</v>
      </c>
      <c r="AB13" s="35">
        <f t="shared" ca="1" si="7"/>
        <v>-2.9347195723449206</v>
      </c>
    </row>
    <row r="14" spans="1:28" x14ac:dyDescent="0.35">
      <c r="B14" s="25" t="s">
        <v>11</v>
      </c>
      <c r="C14" s="47">
        <v>11</v>
      </c>
      <c r="D14" s="25" t="s">
        <v>2</v>
      </c>
      <c r="E14" s="25" t="str">
        <f t="shared" si="8"/>
        <v>FTTP</v>
      </c>
      <c r="F14" s="11" t="e">
        <f>IF(E14="FWA",INDEX('Site Data'!D$26:D$37,MATCH('Postcode Data'!$H14,'Site Data'!$B$26:$B$37,0)),NA())</f>
        <v>#N/A</v>
      </c>
      <c r="G14" s="11" t="e">
        <f>IF(E14="FWA",INDEX('Site Data'!E$26:E$37,MATCH('Postcode Data'!$H14,'Site Data'!$B$26:$B$37,0)),NA())</f>
        <v>#N/A</v>
      </c>
      <c r="H14" s="21" t="s">
        <v>637</v>
      </c>
      <c r="I14" s="27" t="e">
        <v>#N/A</v>
      </c>
      <c r="J14" s="16" t="e">
        <v>#N/A</v>
      </c>
      <c r="K14" s="11" t="e">
        <f t="shared" si="0"/>
        <v>#N/A</v>
      </c>
      <c r="L14" s="11" t="e">
        <f t="shared" si="1"/>
        <v>#N/A</v>
      </c>
      <c r="M14" s="43" t="e">
        <f>IF(E14="FWA",H14&amp;CHAR(ROUNDDOWN(MOD(I14+60-INDEX('Site Data'!K$26:K$37,MATCH('Postcode Data'!$H14,'Site Data'!$B$26:$B$37,0)),360)/120,0)+97),NA())</f>
        <v>#N/A</v>
      </c>
      <c r="N14" s="41">
        <v>-2.4770920770605702</v>
      </c>
      <c r="Q14" t="s">
        <v>11</v>
      </c>
      <c r="R14" t="s">
        <v>2</v>
      </c>
      <c r="S14" t="s">
        <v>634</v>
      </c>
      <c r="T14" s="5" t="e">
        <f>IF(S14="FWA",INDEX('Site Data'!D$26:D$37,MATCH('Postcode Data'!$V14,'Site Data'!$B$26:$B$37,0)),NA())</f>
        <v>#N/A</v>
      </c>
      <c r="U14" s="5" t="e">
        <f>IF(S14="FWA",INDEX('Site Data'!E$26:E$37,MATCH('Postcode Data'!$V14,'Site Data'!$B$26:$B$37,0)),NA())</f>
        <v>#N/A</v>
      </c>
      <c r="V14" s="24" t="str">
        <f t="shared" ca="1" si="2"/>
        <v>AW2</v>
      </c>
      <c r="W14" s="24" t="e">
        <f t="shared" ca="1" si="3"/>
        <v>#N/A</v>
      </c>
      <c r="X14" s="8" t="e">
        <f t="shared" ca="1" si="4"/>
        <v>#N/A</v>
      </c>
      <c r="Y14" s="7" t="e">
        <f t="shared" ca="1" si="5"/>
        <v>#N/A</v>
      </c>
      <c r="Z14" s="5" t="e">
        <f t="shared" ca="1" si="6"/>
        <v>#N/A</v>
      </c>
      <c r="AA14" s="44" t="e">
        <f>IF(S14="FWA",V14&amp;CHAR(ROUNDDOWN(MOD(W14+60-INDEX('Site Data'!K$26:K$37,MATCH('Postcode Data'!$V14,'Site Data'!$B$26:$B$37,0)),360)/120,0)+97),NA())</f>
        <v>#N/A</v>
      </c>
      <c r="AB14" s="35">
        <f t="shared" ca="1" si="7"/>
        <v>-4.7593963454820214</v>
      </c>
    </row>
    <row r="15" spans="1:28" x14ac:dyDescent="0.35">
      <c r="B15" s="25" t="s">
        <v>12</v>
      </c>
      <c r="C15" s="47">
        <v>6</v>
      </c>
      <c r="D15" s="25" t="s">
        <v>2</v>
      </c>
      <c r="E15" s="25" t="str">
        <f t="shared" si="8"/>
        <v>FWA</v>
      </c>
      <c r="F15" s="11">
        <f>IF(E15="FWA",INDEX('Site Data'!D$26:D$37,MATCH('Postcode Data'!$H15,'Site Data'!$B$26:$B$37,0)),NA())</f>
        <v>16.341717066448563</v>
      </c>
      <c r="G15" s="11">
        <f>IF(E15="FWA",INDEX('Site Data'!E$26:E$37,MATCH('Postcode Data'!$H15,'Site Data'!$B$26:$B$37,0)),NA())</f>
        <v>23.691043166018719</v>
      </c>
      <c r="H15" s="21" t="s">
        <v>637</v>
      </c>
      <c r="I15" s="27">
        <v>333</v>
      </c>
      <c r="J15" s="16">
        <v>1.0991173993681638</v>
      </c>
      <c r="K15" s="11">
        <f t="shared" si="0"/>
        <v>15.842728209036979</v>
      </c>
      <c r="L15" s="11">
        <f t="shared" si="1"/>
        <v>24.670363939704703</v>
      </c>
      <c r="M15" s="43" t="str">
        <f>IF(E15="FWA",H15&amp;CHAR(ROUNDDOWN(MOD(I15+60-INDEX('Site Data'!K$26:K$37,MATCH('Postcode Data'!$H15,'Site Data'!$B$26:$B$37,0)),360)/120,0)+97),NA())</f>
        <v>AW2a</v>
      </c>
      <c r="N15" s="41">
        <v>-3.8546590969815484</v>
      </c>
      <c r="Q15" t="s">
        <v>12</v>
      </c>
      <c r="R15" t="s">
        <v>2</v>
      </c>
      <c r="S15" t="s">
        <v>633</v>
      </c>
      <c r="T15" s="5">
        <f ca="1">IF(S15="FWA",INDEX('Site Data'!D$26:D$37,MATCH('Postcode Data'!$V15,'Site Data'!$B$26:$B$37,0)),NA())</f>
        <v>16.50506229614988</v>
      </c>
      <c r="U15" s="5">
        <f ca="1">IF(S15="FWA",INDEX('Site Data'!E$26:E$37,MATCH('Postcode Data'!$V15,'Site Data'!$B$26:$B$37,0)),NA())</f>
        <v>18.354864600055873</v>
      </c>
      <c r="V15" s="24" t="str">
        <f t="shared" ca="1" si="2"/>
        <v>AW1</v>
      </c>
      <c r="W15" s="24">
        <f t="shared" ca="1" si="3"/>
        <v>206</v>
      </c>
      <c r="X15" s="8">
        <f t="shared" ca="1" si="4"/>
        <v>3.2375010277418963</v>
      </c>
      <c r="Y15" s="7">
        <f t="shared" ca="1" si="5"/>
        <v>15.085835257887847</v>
      </c>
      <c r="Z15" s="5">
        <f t="shared" ca="1" si="6"/>
        <v>15.445017951434021</v>
      </c>
      <c r="AA15" s="44" t="str">
        <f ca="1">IF(S15="FWA",V15&amp;CHAR(ROUNDDOWN(MOD(W15+60-INDEX('Site Data'!K$26:K$37,MATCH('Postcode Data'!$V15,'Site Data'!$B$26:$B$37,0)),360)/120,0)+97),NA())</f>
        <v>AW1b</v>
      </c>
      <c r="AB15" s="35">
        <f t="shared" ca="1" si="7"/>
        <v>-3.9188781830927857</v>
      </c>
    </row>
    <row r="16" spans="1:28" x14ac:dyDescent="0.35">
      <c r="B16" s="25" t="s">
        <v>13</v>
      </c>
      <c r="C16" s="47">
        <v>10</v>
      </c>
      <c r="D16" s="25" t="s">
        <v>2</v>
      </c>
      <c r="E16" s="25" t="str">
        <f t="shared" si="8"/>
        <v>FTTC</v>
      </c>
      <c r="F16" s="11" t="e">
        <f>IF(E16="FWA",INDEX('Site Data'!D$26:D$37,MATCH('Postcode Data'!$H16,'Site Data'!$B$26:$B$37,0)),NA())</f>
        <v>#N/A</v>
      </c>
      <c r="G16" s="11" t="e">
        <f>IF(E16="FWA",INDEX('Site Data'!E$26:E$37,MATCH('Postcode Data'!$H16,'Site Data'!$B$26:$B$37,0)),NA())</f>
        <v>#N/A</v>
      </c>
      <c r="H16" s="21" t="s">
        <v>638</v>
      </c>
      <c r="I16" s="27" t="e">
        <v>#N/A</v>
      </c>
      <c r="J16" s="16" t="e">
        <v>#N/A</v>
      </c>
      <c r="K16" s="11" t="e">
        <f t="shared" si="0"/>
        <v>#N/A</v>
      </c>
      <c r="L16" s="11" t="e">
        <f t="shared" si="1"/>
        <v>#N/A</v>
      </c>
      <c r="M16" s="43" t="e">
        <f>IF(E16="FWA",H16&amp;CHAR(ROUNDDOWN(MOD(I16+60-INDEX('Site Data'!K$26:K$37,MATCH('Postcode Data'!$H16,'Site Data'!$B$26:$B$37,0)),360)/120,0)+97),NA())</f>
        <v>#N/A</v>
      </c>
      <c r="N16" s="41">
        <v>2.6407835382200169</v>
      </c>
      <c r="Q16" t="s">
        <v>13</v>
      </c>
      <c r="R16" t="s">
        <v>2</v>
      </c>
      <c r="S16" t="s">
        <v>632</v>
      </c>
      <c r="T16" s="5" t="e">
        <f>IF(S16="FWA",INDEX('Site Data'!D$26:D$37,MATCH('Postcode Data'!$V16,'Site Data'!$B$26:$B$37,0)),NA())</f>
        <v>#N/A</v>
      </c>
      <c r="U16" s="5" t="e">
        <f>IF(S16="FWA",INDEX('Site Data'!E$26:E$37,MATCH('Postcode Data'!$V16,'Site Data'!$B$26:$B$37,0)),NA())</f>
        <v>#N/A</v>
      </c>
      <c r="V16" s="24" t="str">
        <f t="shared" ca="1" si="2"/>
        <v>AW1</v>
      </c>
      <c r="W16" s="24" t="e">
        <f t="shared" ca="1" si="3"/>
        <v>#N/A</v>
      </c>
      <c r="X16" s="8" t="e">
        <f t="shared" ca="1" si="4"/>
        <v>#N/A</v>
      </c>
      <c r="Y16" s="7" t="e">
        <f t="shared" ca="1" si="5"/>
        <v>#N/A</v>
      </c>
      <c r="Z16" s="5" t="e">
        <f t="shared" ca="1" si="6"/>
        <v>#N/A</v>
      </c>
      <c r="AA16" s="44" t="e">
        <f>IF(S16="FWA",V16&amp;CHAR(ROUNDDOWN(MOD(W16+60-INDEX('Site Data'!K$26:K$37,MATCH('Postcode Data'!$V16,'Site Data'!$B$26:$B$37,0)),360)/120,0)+97),NA())</f>
        <v>#N/A</v>
      </c>
      <c r="AB16" s="35">
        <f t="shared" ca="1" si="7"/>
        <v>-6.9084507886448367</v>
      </c>
    </row>
    <row r="17" spans="2:28" x14ac:dyDescent="0.35">
      <c r="B17" s="25" t="s">
        <v>14</v>
      </c>
      <c r="C17" s="47">
        <v>15</v>
      </c>
      <c r="D17" s="25" t="s">
        <v>2</v>
      </c>
      <c r="E17" s="25" t="str">
        <f t="shared" si="8"/>
        <v>FTTC</v>
      </c>
      <c r="F17" s="11" t="e">
        <f>IF(E17="FWA",INDEX('Site Data'!D$26:D$37,MATCH('Postcode Data'!$H17,'Site Data'!$B$26:$B$37,0)),NA())</f>
        <v>#N/A</v>
      </c>
      <c r="G17" s="11" t="e">
        <f>IF(E17="FWA",INDEX('Site Data'!E$26:E$37,MATCH('Postcode Data'!$H17,'Site Data'!$B$26:$B$37,0)),NA())</f>
        <v>#N/A</v>
      </c>
      <c r="H17" s="21" t="s">
        <v>638</v>
      </c>
      <c r="I17" s="27" t="e">
        <v>#N/A</v>
      </c>
      <c r="J17" s="16" t="e">
        <v>#N/A</v>
      </c>
      <c r="K17" s="11" t="e">
        <f t="shared" si="0"/>
        <v>#N/A</v>
      </c>
      <c r="L17" s="11" t="e">
        <f t="shared" si="1"/>
        <v>#N/A</v>
      </c>
      <c r="M17" s="43" t="e">
        <f>IF(E17="FWA",H17&amp;CHAR(ROUNDDOWN(MOD(I17+60-INDEX('Site Data'!K$26:K$37,MATCH('Postcode Data'!$H17,'Site Data'!$B$26:$B$37,0)),360)/120,0)+97),NA())</f>
        <v>#N/A</v>
      </c>
      <c r="N17" s="41">
        <v>1.1333542367916731</v>
      </c>
      <c r="Q17" t="s">
        <v>14</v>
      </c>
      <c r="R17" t="s">
        <v>2</v>
      </c>
      <c r="S17" t="s">
        <v>632</v>
      </c>
      <c r="T17" s="5" t="e">
        <f>IF(S17="FWA",INDEX('Site Data'!D$26:D$37,MATCH('Postcode Data'!$V17,'Site Data'!$B$26:$B$37,0)),NA())</f>
        <v>#N/A</v>
      </c>
      <c r="U17" s="5" t="e">
        <f>IF(S17="FWA",INDEX('Site Data'!E$26:E$37,MATCH('Postcode Data'!$V17,'Site Data'!$B$26:$B$37,0)),NA())</f>
        <v>#N/A</v>
      </c>
      <c r="V17" s="24" t="str">
        <f t="shared" ca="1" si="2"/>
        <v>AW2</v>
      </c>
      <c r="W17" s="24" t="e">
        <f t="shared" ca="1" si="3"/>
        <v>#N/A</v>
      </c>
      <c r="X17" s="8" t="e">
        <f t="shared" ca="1" si="4"/>
        <v>#N/A</v>
      </c>
      <c r="Y17" s="7" t="e">
        <f t="shared" ca="1" si="5"/>
        <v>#N/A</v>
      </c>
      <c r="Z17" s="5" t="e">
        <f t="shared" ca="1" si="6"/>
        <v>#N/A</v>
      </c>
      <c r="AA17" s="44" t="e">
        <f>IF(S17="FWA",V17&amp;CHAR(ROUNDDOWN(MOD(W17+60-INDEX('Site Data'!K$26:K$37,MATCH('Postcode Data'!$V17,'Site Data'!$B$26:$B$37,0)),360)/120,0)+97),NA())</f>
        <v>#N/A</v>
      </c>
      <c r="AB17" s="35">
        <f t="shared" ca="1" si="7"/>
        <v>0.74007412986465715</v>
      </c>
    </row>
    <row r="18" spans="2:28" x14ac:dyDescent="0.35">
      <c r="B18" s="25" t="s">
        <v>15</v>
      </c>
      <c r="C18" s="47">
        <v>11</v>
      </c>
      <c r="D18" s="25" t="s">
        <v>2</v>
      </c>
      <c r="E18" s="25" t="str">
        <f t="shared" si="8"/>
        <v>FTTP</v>
      </c>
      <c r="F18" s="11" t="e">
        <f>IF(E18="FWA",INDEX('Site Data'!D$26:D$37,MATCH('Postcode Data'!$H18,'Site Data'!$B$26:$B$37,0)),NA())</f>
        <v>#N/A</v>
      </c>
      <c r="G18" s="11" t="e">
        <f>IF(E18="FWA",INDEX('Site Data'!E$26:E$37,MATCH('Postcode Data'!$H18,'Site Data'!$B$26:$B$37,0)),NA())</f>
        <v>#N/A</v>
      </c>
      <c r="H18" s="21" t="s">
        <v>638</v>
      </c>
      <c r="I18" s="27" t="e">
        <v>#N/A</v>
      </c>
      <c r="J18" s="16" t="e">
        <v>#N/A</v>
      </c>
      <c r="K18" s="11" t="e">
        <f t="shared" si="0"/>
        <v>#N/A</v>
      </c>
      <c r="L18" s="11" t="e">
        <f t="shared" si="1"/>
        <v>#N/A</v>
      </c>
      <c r="M18" s="43" t="e">
        <f>IF(E18="FWA",H18&amp;CHAR(ROUNDDOWN(MOD(I18+60-INDEX('Site Data'!K$26:K$37,MATCH('Postcode Data'!$H18,'Site Data'!$B$26:$B$37,0)),360)/120,0)+97),NA())</f>
        <v>#N/A</v>
      </c>
      <c r="N18" s="41">
        <v>-3.6519699940982027</v>
      </c>
      <c r="Q18" t="s">
        <v>15</v>
      </c>
      <c r="R18" t="s">
        <v>2</v>
      </c>
      <c r="S18" t="s">
        <v>634</v>
      </c>
      <c r="T18" s="5" t="e">
        <f>IF(S18="FWA",INDEX('Site Data'!D$26:D$37,MATCH('Postcode Data'!$V18,'Site Data'!$B$26:$B$37,0)),NA())</f>
        <v>#N/A</v>
      </c>
      <c r="U18" s="5" t="e">
        <f>IF(S18="FWA",INDEX('Site Data'!E$26:E$37,MATCH('Postcode Data'!$V18,'Site Data'!$B$26:$B$37,0)),NA())</f>
        <v>#N/A</v>
      </c>
      <c r="V18" s="24" t="str">
        <f t="shared" ca="1" si="2"/>
        <v>AW1</v>
      </c>
      <c r="W18" s="24" t="e">
        <f t="shared" ca="1" si="3"/>
        <v>#N/A</v>
      </c>
      <c r="X18" s="8" t="e">
        <f t="shared" ca="1" si="4"/>
        <v>#N/A</v>
      </c>
      <c r="Y18" s="7" t="e">
        <f t="shared" ca="1" si="5"/>
        <v>#N/A</v>
      </c>
      <c r="Z18" s="5" t="e">
        <f t="shared" ca="1" si="6"/>
        <v>#N/A</v>
      </c>
      <c r="AA18" s="44" t="e">
        <f>IF(S18="FWA",V18&amp;CHAR(ROUNDDOWN(MOD(W18+60-INDEX('Site Data'!K$26:K$37,MATCH('Postcode Data'!$V18,'Site Data'!$B$26:$B$37,0)),360)/120,0)+97),NA())</f>
        <v>#N/A</v>
      </c>
      <c r="AB18" s="35">
        <f t="shared" ca="1" si="7"/>
        <v>-5.5498998259943733</v>
      </c>
    </row>
    <row r="19" spans="2:28" x14ac:dyDescent="0.35">
      <c r="B19" s="25" t="s">
        <v>16</v>
      </c>
      <c r="C19" s="47">
        <v>15</v>
      </c>
      <c r="D19" s="25" t="s">
        <v>2</v>
      </c>
      <c r="E19" s="25" t="str">
        <f t="shared" si="8"/>
        <v>FTTC</v>
      </c>
      <c r="F19" s="11" t="e">
        <f>IF(E19="FWA",INDEX('Site Data'!D$26:D$37,MATCH('Postcode Data'!$H19,'Site Data'!$B$26:$B$37,0)),NA())</f>
        <v>#N/A</v>
      </c>
      <c r="G19" s="11" t="e">
        <f>IF(E19="FWA",INDEX('Site Data'!E$26:E$37,MATCH('Postcode Data'!$H19,'Site Data'!$B$26:$B$37,0)),NA())</f>
        <v>#N/A</v>
      </c>
      <c r="H19" s="21" t="s">
        <v>637</v>
      </c>
      <c r="I19" s="27" t="e">
        <v>#N/A</v>
      </c>
      <c r="J19" s="16" t="e">
        <v>#N/A</v>
      </c>
      <c r="K19" s="11" t="e">
        <f t="shared" si="0"/>
        <v>#N/A</v>
      </c>
      <c r="L19" s="11" t="e">
        <f t="shared" si="1"/>
        <v>#N/A</v>
      </c>
      <c r="M19" s="43" t="e">
        <f>IF(E19="FWA",H19&amp;CHAR(ROUNDDOWN(MOD(I19+60-INDEX('Site Data'!K$26:K$37,MATCH('Postcode Data'!$H19,'Site Data'!$B$26:$B$37,0)),360)/120,0)+97),NA())</f>
        <v>#N/A</v>
      </c>
      <c r="N19" s="41">
        <v>-6.1857238156758951</v>
      </c>
      <c r="Q19" t="s">
        <v>16</v>
      </c>
      <c r="R19" t="s">
        <v>2</v>
      </c>
      <c r="S19" t="s">
        <v>632</v>
      </c>
      <c r="T19" s="5" t="e">
        <f>IF(S19="FWA",INDEX('Site Data'!D$26:D$37,MATCH('Postcode Data'!$V19,'Site Data'!$B$26:$B$37,0)),NA())</f>
        <v>#N/A</v>
      </c>
      <c r="U19" s="5" t="e">
        <f>IF(S19="FWA",INDEX('Site Data'!E$26:E$37,MATCH('Postcode Data'!$V19,'Site Data'!$B$26:$B$37,0)),NA())</f>
        <v>#N/A</v>
      </c>
      <c r="V19" s="24" t="str">
        <f t="shared" ca="1" si="2"/>
        <v>AW2</v>
      </c>
      <c r="W19" s="24" t="e">
        <f t="shared" ca="1" si="3"/>
        <v>#N/A</v>
      </c>
      <c r="X19" s="8" t="e">
        <f t="shared" ca="1" si="4"/>
        <v>#N/A</v>
      </c>
      <c r="Y19" s="7" t="e">
        <f t="shared" ca="1" si="5"/>
        <v>#N/A</v>
      </c>
      <c r="Z19" s="5" t="e">
        <f t="shared" ca="1" si="6"/>
        <v>#N/A</v>
      </c>
      <c r="AA19" s="44" t="e">
        <f>IF(S19="FWA",V19&amp;CHAR(ROUNDDOWN(MOD(W19+60-INDEX('Site Data'!K$26:K$37,MATCH('Postcode Data'!$V19,'Site Data'!$B$26:$B$37,0)),360)/120,0)+97),NA())</f>
        <v>#N/A</v>
      </c>
      <c r="AB19" s="35">
        <f t="shared" ca="1" si="7"/>
        <v>-6.0010573421910545</v>
      </c>
    </row>
    <row r="20" spans="2:28" x14ac:dyDescent="0.35">
      <c r="B20" s="25" t="s">
        <v>17</v>
      </c>
      <c r="C20" s="47">
        <v>19</v>
      </c>
      <c r="D20" s="25" t="s">
        <v>2</v>
      </c>
      <c r="E20" s="25" t="str">
        <f t="shared" si="8"/>
        <v>FTTP</v>
      </c>
      <c r="F20" s="11" t="e">
        <f>IF(E20="FWA",INDEX('Site Data'!D$26:D$37,MATCH('Postcode Data'!$H20,'Site Data'!$B$26:$B$37,0)),NA())</f>
        <v>#N/A</v>
      </c>
      <c r="G20" s="11" t="e">
        <f>IF(E20="FWA",INDEX('Site Data'!E$26:E$37,MATCH('Postcode Data'!$H20,'Site Data'!$B$26:$B$37,0)),NA())</f>
        <v>#N/A</v>
      </c>
      <c r="H20" s="21" t="s">
        <v>637</v>
      </c>
      <c r="I20" s="27" t="e">
        <v>#N/A</v>
      </c>
      <c r="J20" s="16" t="e">
        <v>#N/A</v>
      </c>
      <c r="K20" s="11" t="e">
        <f t="shared" si="0"/>
        <v>#N/A</v>
      </c>
      <c r="L20" s="11" t="e">
        <f t="shared" si="1"/>
        <v>#N/A</v>
      </c>
      <c r="M20" s="43" t="e">
        <f>IF(E20="FWA",H20&amp;CHAR(ROUNDDOWN(MOD(I20+60-INDEX('Site Data'!K$26:K$37,MATCH('Postcode Data'!$H20,'Site Data'!$B$26:$B$37,0)),360)/120,0)+97),NA())</f>
        <v>#N/A</v>
      </c>
      <c r="N20" s="41">
        <v>-4.5995441943359889</v>
      </c>
      <c r="Q20" t="s">
        <v>17</v>
      </c>
      <c r="R20" t="s">
        <v>2</v>
      </c>
      <c r="S20" t="s">
        <v>634</v>
      </c>
      <c r="T20" s="5" t="e">
        <f>IF(S20="FWA",INDEX('Site Data'!D$26:D$37,MATCH('Postcode Data'!$V20,'Site Data'!$B$26:$B$37,0)),NA())</f>
        <v>#N/A</v>
      </c>
      <c r="U20" s="5" t="e">
        <f>IF(S20="FWA",INDEX('Site Data'!E$26:E$37,MATCH('Postcode Data'!$V20,'Site Data'!$B$26:$B$37,0)),NA())</f>
        <v>#N/A</v>
      </c>
      <c r="V20" s="24" t="str">
        <f t="shared" ca="1" si="2"/>
        <v>AW2</v>
      </c>
      <c r="W20" s="24" t="e">
        <f t="shared" ca="1" si="3"/>
        <v>#N/A</v>
      </c>
      <c r="X20" s="8" t="e">
        <f t="shared" ca="1" si="4"/>
        <v>#N/A</v>
      </c>
      <c r="Y20" s="7" t="e">
        <f t="shared" ca="1" si="5"/>
        <v>#N/A</v>
      </c>
      <c r="Z20" s="5" t="e">
        <f t="shared" ca="1" si="6"/>
        <v>#N/A</v>
      </c>
      <c r="AA20" s="44" t="e">
        <f>IF(S20="FWA",V20&amp;CHAR(ROUNDDOWN(MOD(W20+60-INDEX('Site Data'!K$26:K$37,MATCH('Postcode Data'!$V20,'Site Data'!$B$26:$B$37,0)),360)/120,0)+97),NA())</f>
        <v>#N/A</v>
      </c>
      <c r="AB20" s="35">
        <f t="shared" ca="1" si="7"/>
        <v>-5.9719949860532058</v>
      </c>
    </row>
    <row r="21" spans="2:28" x14ac:dyDescent="0.35">
      <c r="B21" s="25" t="s">
        <v>18</v>
      </c>
      <c r="C21" s="47">
        <v>17</v>
      </c>
      <c r="D21" s="25" t="s">
        <v>2</v>
      </c>
      <c r="E21" s="25" t="str">
        <f t="shared" si="8"/>
        <v>FTTC</v>
      </c>
      <c r="F21" s="11" t="e">
        <f>IF(E21="FWA",INDEX('Site Data'!D$26:D$37,MATCH('Postcode Data'!$H21,'Site Data'!$B$26:$B$37,0)),NA())</f>
        <v>#N/A</v>
      </c>
      <c r="G21" s="11" t="e">
        <f>IF(E21="FWA",INDEX('Site Data'!E$26:E$37,MATCH('Postcode Data'!$H21,'Site Data'!$B$26:$B$37,0)),NA())</f>
        <v>#N/A</v>
      </c>
      <c r="H21" s="21" t="s">
        <v>637</v>
      </c>
      <c r="I21" s="27" t="e">
        <v>#N/A</v>
      </c>
      <c r="J21" s="16" t="e">
        <v>#N/A</v>
      </c>
      <c r="K21" s="11" t="e">
        <f t="shared" si="0"/>
        <v>#N/A</v>
      </c>
      <c r="L21" s="11" t="e">
        <f t="shared" si="1"/>
        <v>#N/A</v>
      </c>
      <c r="M21" s="43" t="e">
        <f>IF(E21="FWA",H21&amp;CHAR(ROUNDDOWN(MOD(I21+60-INDEX('Site Data'!K$26:K$37,MATCH('Postcode Data'!$H21,'Site Data'!$B$26:$B$37,0)),360)/120,0)+97),NA())</f>
        <v>#N/A</v>
      </c>
      <c r="N21" s="41">
        <v>-0.56846419874909682</v>
      </c>
      <c r="Q21" t="s">
        <v>18</v>
      </c>
      <c r="R21" t="s">
        <v>2</v>
      </c>
      <c r="S21" t="s">
        <v>632</v>
      </c>
      <c r="T21" s="5" t="e">
        <f>IF(S21="FWA",INDEX('Site Data'!D$26:D$37,MATCH('Postcode Data'!$V21,'Site Data'!$B$26:$B$37,0)),NA())</f>
        <v>#N/A</v>
      </c>
      <c r="U21" s="5" t="e">
        <f>IF(S21="FWA",INDEX('Site Data'!E$26:E$37,MATCH('Postcode Data'!$V21,'Site Data'!$B$26:$B$37,0)),NA())</f>
        <v>#N/A</v>
      </c>
      <c r="V21" s="24" t="str">
        <f t="shared" ca="1" si="2"/>
        <v>AW1</v>
      </c>
      <c r="W21" s="24" t="e">
        <f t="shared" ca="1" si="3"/>
        <v>#N/A</v>
      </c>
      <c r="X21" s="8" t="e">
        <f t="shared" ca="1" si="4"/>
        <v>#N/A</v>
      </c>
      <c r="Y21" s="7" t="e">
        <f t="shared" ca="1" si="5"/>
        <v>#N/A</v>
      </c>
      <c r="Z21" s="5" t="e">
        <f t="shared" ca="1" si="6"/>
        <v>#N/A</v>
      </c>
      <c r="AA21" s="44" t="e">
        <f>IF(S21="FWA",V21&amp;CHAR(ROUNDDOWN(MOD(W21+60-INDEX('Site Data'!K$26:K$37,MATCH('Postcode Data'!$V21,'Site Data'!$B$26:$B$37,0)),360)/120,0)+97),NA())</f>
        <v>#N/A</v>
      </c>
      <c r="AB21" s="35">
        <f t="shared" ca="1" si="7"/>
        <v>-4.0600670937664658</v>
      </c>
    </row>
    <row r="22" spans="2:28" x14ac:dyDescent="0.35">
      <c r="B22" s="25" t="s">
        <v>19</v>
      </c>
      <c r="C22" s="47">
        <v>12</v>
      </c>
      <c r="D22" s="25" t="s">
        <v>2</v>
      </c>
      <c r="E22" s="25" t="str">
        <f t="shared" si="8"/>
        <v>FTTC</v>
      </c>
      <c r="F22" s="11" t="e">
        <f>IF(E22="FWA",INDEX('Site Data'!D$26:D$37,MATCH('Postcode Data'!$H22,'Site Data'!$B$26:$B$37,0)),NA())</f>
        <v>#N/A</v>
      </c>
      <c r="G22" s="11" t="e">
        <f>IF(E22="FWA",INDEX('Site Data'!E$26:E$37,MATCH('Postcode Data'!$H22,'Site Data'!$B$26:$B$37,0)),NA())</f>
        <v>#N/A</v>
      </c>
      <c r="H22" s="21" t="s">
        <v>638</v>
      </c>
      <c r="I22" s="27" t="e">
        <v>#N/A</v>
      </c>
      <c r="J22" s="16" t="e">
        <v>#N/A</v>
      </c>
      <c r="K22" s="11" t="e">
        <f t="shared" si="0"/>
        <v>#N/A</v>
      </c>
      <c r="L22" s="11" t="e">
        <f t="shared" si="1"/>
        <v>#N/A</v>
      </c>
      <c r="M22" s="43" t="e">
        <f>IF(E22="FWA",H22&amp;CHAR(ROUNDDOWN(MOD(I22+60-INDEX('Site Data'!K$26:K$37,MATCH('Postcode Data'!$H22,'Site Data'!$B$26:$B$37,0)),360)/120,0)+97),NA())</f>
        <v>#N/A</v>
      </c>
      <c r="N22" s="41">
        <v>-5.4894251281443758</v>
      </c>
      <c r="Q22" t="s">
        <v>19</v>
      </c>
      <c r="R22" t="s">
        <v>2</v>
      </c>
      <c r="S22" t="s">
        <v>632</v>
      </c>
      <c r="T22" s="5" t="e">
        <f>IF(S22="FWA",INDEX('Site Data'!D$26:D$37,MATCH('Postcode Data'!$V22,'Site Data'!$B$26:$B$37,0)),NA())</f>
        <v>#N/A</v>
      </c>
      <c r="U22" s="5" t="e">
        <f>IF(S22="FWA",INDEX('Site Data'!E$26:E$37,MATCH('Postcode Data'!$V22,'Site Data'!$B$26:$B$37,0)),NA())</f>
        <v>#N/A</v>
      </c>
      <c r="V22" s="24" t="str">
        <f t="shared" ca="1" si="2"/>
        <v>AW1</v>
      </c>
      <c r="W22" s="24" t="e">
        <f t="shared" ca="1" si="3"/>
        <v>#N/A</v>
      </c>
      <c r="X22" s="8" t="e">
        <f t="shared" ca="1" si="4"/>
        <v>#N/A</v>
      </c>
      <c r="Y22" s="7" t="e">
        <f t="shared" ca="1" si="5"/>
        <v>#N/A</v>
      </c>
      <c r="Z22" s="5" t="e">
        <f t="shared" ca="1" si="6"/>
        <v>#N/A</v>
      </c>
      <c r="AA22" s="44" t="e">
        <f>IF(S22="FWA",V22&amp;CHAR(ROUNDDOWN(MOD(W22+60-INDEX('Site Data'!K$26:K$37,MATCH('Postcode Data'!$V22,'Site Data'!$B$26:$B$37,0)),360)/120,0)+97),NA())</f>
        <v>#N/A</v>
      </c>
      <c r="AB22" s="35">
        <f t="shared" ca="1" si="7"/>
        <v>-9.1105874211273807E-2</v>
      </c>
    </row>
    <row r="23" spans="2:28" x14ac:dyDescent="0.35">
      <c r="B23" s="25" t="s">
        <v>20</v>
      </c>
      <c r="C23" s="47">
        <v>7</v>
      </c>
      <c r="D23" s="25" t="s">
        <v>2</v>
      </c>
      <c r="E23" s="25" t="str">
        <f t="shared" si="8"/>
        <v>FTTC</v>
      </c>
      <c r="F23" s="11" t="e">
        <f>IF(E23="FWA",INDEX('Site Data'!D$26:D$37,MATCH('Postcode Data'!$H23,'Site Data'!$B$26:$B$37,0)),NA())</f>
        <v>#N/A</v>
      </c>
      <c r="G23" s="11" t="e">
        <f>IF(E23="FWA",INDEX('Site Data'!E$26:E$37,MATCH('Postcode Data'!$H23,'Site Data'!$B$26:$B$37,0)),NA())</f>
        <v>#N/A</v>
      </c>
      <c r="H23" s="21" t="s">
        <v>637</v>
      </c>
      <c r="I23" s="27" t="e">
        <v>#N/A</v>
      </c>
      <c r="J23" s="16" t="e">
        <v>#N/A</v>
      </c>
      <c r="K23" s="11" t="e">
        <f t="shared" si="0"/>
        <v>#N/A</v>
      </c>
      <c r="L23" s="11" t="e">
        <f t="shared" si="1"/>
        <v>#N/A</v>
      </c>
      <c r="M23" s="43" t="e">
        <f>IF(E23="FWA",H23&amp;CHAR(ROUNDDOWN(MOD(I23+60-INDEX('Site Data'!K$26:K$37,MATCH('Postcode Data'!$H23,'Site Data'!$B$26:$B$37,0)),360)/120,0)+97),NA())</f>
        <v>#N/A</v>
      </c>
      <c r="N23" s="41">
        <v>-1.8348228708648959</v>
      </c>
      <c r="Q23" t="s">
        <v>20</v>
      </c>
      <c r="R23" t="s">
        <v>2</v>
      </c>
      <c r="S23" t="s">
        <v>632</v>
      </c>
      <c r="T23" s="5" t="e">
        <f>IF(S23="FWA",INDEX('Site Data'!D$26:D$37,MATCH('Postcode Data'!$V23,'Site Data'!$B$26:$B$37,0)),NA())</f>
        <v>#N/A</v>
      </c>
      <c r="U23" s="5" t="e">
        <f>IF(S23="FWA",INDEX('Site Data'!E$26:E$37,MATCH('Postcode Data'!$V23,'Site Data'!$B$26:$B$37,0)),NA())</f>
        <v>#N/A</v>
      </c>
      <c r="V23" s="24" t="str">
        <f t="shared" ca="1" si="2"/>
        <v>AW2</v>
      </c>
      <c r="W23" s="24" t="e">
        <f t="shared" ca="1" si="3"/>
        <v>#N/A</v>
      </c>
      <c r="X23" s="8" t="e">
        <f t="shared" ca="1" si="4"/>
        <v>#N/A</v>
      </c>
      <c r="Y23" s="7" t="e">
        <f t="shared" ca="1" si="5"/>
        <v>#N/A</v>
      </c>
      <c r="Z23" s="5" t="e">
        <f t="shared" ca="1" si="6"/>
        <v>#N/A</v>
      </c>
      <c r="AA23" s="44" t="e">
        <f>IF(S23="FWA",V23&amp;CHAR(ROUNDDOWN(MOD(W23+60-INDEX('Site Data'!K$26:K$37,MATCH('Postcode Data'!$V23,'Site Data'!$B$26:$B$37,0)),360)/120,0)+97),NA())</f>
        <v>#N/A</v>
      </c>
      <c r="AB23" s="35">
        <f t="shared" ca="1" si="7"/>
        <v>-7.6097979741273525</v>
      </c>
    </row>
    <row r="24" spans="2:28" x14ac:dyDescent="0.35">
      <c r="B24" s="25" t="s">
        <v>21</v>
      </c>
      <c r="C24" s="47">
        <v>3</v>
      </c>
      <c r="D24" s="25" t="s">
        <v>2</v>
      </c>
      <c r="E24" s="25" t="str">
        <f t="shared" si="8"/>
        <v>FTTC</v>
      </c>
      <c r="F24" s="11" t="e">
        <f>IF(E24="FWA",INDEX('Site Data'!D$26:D$37,MATCH('Postcode Data'!$H24,'Site Data'!$B$26:$B$37,0)),NA())</f>
        <v>#N/A</v>
      </c>
      <c r="G24" s="11" t="e">
        <f>IF(E24="FWA",INDEX('Site Data'!E$26:E$37,MATCH('Postcode Data'!$H24,'Site Data'!$B$26:$B$37,0)),NA())</f>
        <v>#N/A</v>
      </c>
      <c r="H24" s="21" t="s">
        <v>637</v>
      </c>
      <c r="I24" s="27" t="e">
        <v>#N/A</v>
      </c>
      <c r="J24" s="16" t="e">
        <v>#N/A</v>
      </c>
      <c r="K24" s="11" t="e">
        <f t="shared" si="0"/>
        <v>#N/A</v>
      </c>
      <c r="L24" s="11" t="e">
        <f t="shared" si="1"/>
        <v>#N/A</v>
      </c>
      <c r="M24" s="43" t="e">
        <f>IF(E24="FWA",H24&amp;CHAR(ROUNDDOWN(MOD(I24+60-INDEX('Site Data'!K$26:K$37,MATCH('Postcode Data'!$H24,'Site Data'!$B$26:$B$37,0)),360)/120,0)+97),NA())</f>
        <v>#N/A</v>
      </c>
      <c r="N24" s="41">
        <v>-6.1000181898034587</v>
      </c>
      <c r="Q24" t="s">
        <v>21</v>
      </c>
      <c r="R24" t="s">
        <v>2</v>
      </c>
      <c r="S24" t="s">
        <v>632</v>
      </c>
      <c r="T24" s="5" t="e">
        <f>IF(S24="FWA",INDEX('Site Data'!D$26:D$37,MATCH('Postcode Data'!$V24,'Site Data'!$B$26:$B$37,0)),NA())</f>
        <v>#N/A</v>
      </c>
      <c r="U24" s="5" t="e">
        <f>IF(S24="FWA",INDEX('Site Data'!E$26:E$37,MATCH('Postcode Data'!$V24,'Site Data'!$B$26:$B$37,0)),NA())</f>
        <v>#N/A</v>
      </c>
      <c r="V24" s="24" t="str">
        <f t="shared" ca="1" si="2"/>
        <v>AW2</v>
      </c>
      <c r="W24" s="24" t="e">
        <f t="shared" ca="1" si="3"/>
        <v>#N/A</v>
      </c>
      <c r="X24" s="8" t="e">
        <f t="shared" ca="1" si="4"/>
        <v>#N/A</v>
      </c>
      <c r="Y24" s="7" t="e">
        <f t="shared" ca="1" si="5"/>
        <v>#N/A</v>
      </c>
      <c r="Z24" s="5" t="e">
        <f t="shared" ca="1" si="6"/>
        <v>#N/A</v>
      </c>
      <c r="AA24" s="44" t="e">
        <f>IF(S24="FWA",V24&amp;CHAR(ROUNDDOWN(MOD(W24+60-INDEX('Site Data'!K$26:K$37,MATCH('Postcode Data'!$V24,'Site Data'!$B$26:$B$37,0)),360)/120,0)+97),NA())</f>
        <v>#N/A</v>
      </c>
      <c r="AB24" s="35">
        <f t="shared" ca="1" si="7"/>
        <v>-7.4183445036004763</v>
      </c>
    </row>
    <row r="25" spans="2:28" x14ac:dyDescent="0.35">
      <c r="B25" s="25" t="s">
        <v>22</v>
      </c>
      <c r="C25" s="47">
        <v>18</v>
      </c>
      <c r="D25" s="25" t="s">
        <v>2</v>
      </c>
      <c r="E25" s="25" t="str">
        <f t="shared" si="8"/>
        <v>FTTC</v>
      </c>
      <c r="F25" s="11" t="e">
        <f>IF(E25="FWA",INDEX('Site Data'!D$26:D$37,MATCH('Postcode Data'!$H25,'Site Data'!$B$26:$B$37,0)),NA())</f>
        <v>#N/A</v>
      </c>
      <c r="G25" s="11" t="e">
        <f>IF(E25="FWA",INDEX('Site Data'!E$26:E$37,MATCH('Postcode Data'!$H25,'Site Data'!$B$26:$B$37,0)),NA())</f>
        <v>#N/A</v>
      </c>
      <c r="H25" s="21" t="s">
        <v>637</v>
      </c>
      <c r="I25" s="27" t="e">
        <v>#N/A</v>
      </c>
      <c r="J25" s="16" t="e">
        <v>#N/A</v>
      </c>
      <c r="K25" s="11" t="e">
        <f t="shared" si="0"/>
        <v>#N/A</v>
      </c>
      <c r="L25" s="11" t="e">
        <f t="shared" si="1"/>
        <v>#N/A</v>
      </c>
      <c r="M25" s="43" t="e">
        <f>IF(E25="FWA",H25&amp;CHAR(ROUNDDOWN(MOD(I25+60-INDEX('Site Data'!K$26:K$37,MATCH('Postcode Data'!$H25,'Site Data'!$B$26:$B$37,0)),360)/120,0)+97),NA())</f>
        <v>#N/A</v>
      </c>
      <c r="N25" s="41">
        <v>-1.7203783737522671</v>
      </c>
      <c r="Q25" t="s">
        <v>22</v>
      </c>
      <c r="R25" t="s">
        <v>2</v>
      </c>
      <c r="S25" t="s">
        <v>632</v>
      </c>
      <c r="T25" s="5" t="e">
        <f>IF(S25="FWA",INDEX('Site Data'!D$26:D$37,MATCH('Postcode Data'!$V25,'Site Data'!$B$26:$B$37,0)),NA())</f>
        <v>#N/A</v>
      </c>
      <c r="U25" s="5" t="e">
        <f>IF(S25="FWA",INDEX('Site Data'!E$26:E$37,MATCH('Postcode Data'!$V25,'Site Data'!$B$26:$B$37,0)),NA())</f>
        <v>#N/A</v>
      </c>
      <c r="V25" s="24" t="str">
        <f t="shared" ca="1" si="2"/>
        <v>AW2</v>
      </c>
      <c r="W25" s="24" t="e">
        <f t="shared" ca="1" si="3"/>
        <v>#N/A</v>
      </c>
      <c r="X25" s="8" t="e">
        <f t="shared" ca="1" si="4"/>
        <v>#N/A</v>
      </c>
      <c r="Y25" s="7" t="e">
        <f t="shared" ca="1" si="5"/>
        <v>#N/A</v>
      </c>
      <c r="Z25" s="5" t="e">
        <f t="shared" ca="1" si="6"/>
        <v>#N/A</v>
      </c>
      <c r="AA25" s="44" t="e">
        <f>IF(S25="FWA",V25&amp;CHAR(ROUNDDOWN(MOD(W25+60-INDEX('Site Data'!K$26:K$37,MATCH('Postcode Data'!$V25,'Site Data'!$B$26:$B$37,0)),360)/120,0)+97),NA())</f>
        <v>#N/A</v>
      </c>
      <c r="AB25" s="35">
        <f t="shared" ca="1" si="7"/>
        <v>-2.1175288681721502</v>
      </c>
    </row>
    <row r="26" spans="2:28" x14ac:dyDescent="0.35">
      <c r="B26" s="25" t="s">
        <v>23</v>
      </c>
      <c r="C26" s="47">
        <v>1</v>
      </c>
      <c r="D26" s="25" t="s">
        <v>2</v>
      </c>
      <c r="E26" s="25" t="str">
        <f t="shared" si="8"/>
        <v>FTTC</v>
      </c>
      <c r="F26" s="11" t="e">
        <f>IF(E26="FWA",INDEX('Site Data'!D$26:D$37,MATCH('Postcode Data'!$H26,'Site Data'!$B$26:$B$37,0)),NA())</f>
        <v>#N/A</v>
      </c>
      <c r="G26" s="11" t="e">
        <f>IF(E26="FWA",INDEX('Site Data'!E$26:E$37,MATCH('Postcode Data'!$H26,'Site Data'!$B$26:$B$37,0)),NA())</f>
        <v>#N/A</v>
      </c>
      <c r="H26" s="21" t="s">
        <v>638</v>
      </c>
      <c r="I26" s="27" t="e">
        <v>#N/A</v>
      </c>
      <c r="J26" s="16" t="e">
        <v>#N/A</v>
      </c>
      <c r="K26" s="11" t="e">
        <f t="shared" si="0"/>
        <v>#N/A</v>
      </c>
      <c r="L26" s="11" t="e">
        <f t="shared" si="1"/>
        <v>#N/A</v>
      </c>
      <c r="M26" s="43" t="e">
        <f>IF(E26="FWA",H26&amp;CHAR(ROUNDDOWN(MOD(I26+60-INDEX('Site Data'!K$26:K$37,MATCH('Postcode Data'!$H26,'Site Data'!$B$26:$B$37,0)),360)/120,0)+97),NA())</f>
        <v>#N/A</v>
      </c>
      <c r="N26" s="41">
        <v>-0.82080423183993645</v>
      </c>
      <c r="Q26" t="s">
        <v>23</v>
      </c>
      <c r="R26" t="s">
        <v>2</v>
      </c>
      <c r="S26" t="s">
        <v>632</v>
      </c>
      <c r="T26" s="5" t="e">
        <f>IF(S26="FWA",INDEX('Site Data'!D$26:D$37,MATCH('Postcode Data'!$V26,'Site Data'!$B$26:$B$37,0)),NA())</f>
        <v>#N/A</v>
      </c>
      <c r="U26" s="5" t="e">
        <f>IF(S26="FWA",INDEX('Site Data'!E$26:E$37,MATCH('Postcode Data'!$V26,'Site Data'!$B$26:$B$37,0)),NA())</f>
        <v>#N/A</v>
      </c>
      <c r="V26" s="24" t="str">
        <f t="shared" ca="1" si="2"/>
        <v>AW1</v>
      </c>
      <c r="W26" s="24" t="e">
        <f t="shared" ca="1" si="3"/>
        <v>#N/A</v>
      </c>
      <c r="X26" s="8" t="e">
        <f t="shared" ca="1" si="4"/>
        <v>#N/A</v>
      </c>
      <c r="Y26" s="7" t="e">
        <f t="shared" ca="1" si="5"/>
        <v>#N/A</v>
      </c>
      <c r="Z26" s="5" t="e">
        <f t="shared" ca="1" si="6"/>
        <v>#N/A</v>
      </c>
      <c r="AA26" s="44" t="e">
        <f>IF(S26="FWA",V26&amp;CHAR(ROUNDDOWN(MOD(W26+60-INDEX('Site Data'!K$26:K$37,MATCH('Postcode Data'!$V26,'Site Data'!$B$26:$B$37,0)),360)/120,0)+97),NA())</f>
        <v>#N/A</v>
      </c>
      <c r="AB26" s="35">
        <f t="shared" ca="1" si="7"/>
        <v>-6.0488261243306898</v>
      </c>
    </row>
    <row r="27" spans="2:28" x14ac:dyDescent="0.35">
      <c r="B27" s="25" t="s">
        <v>24</v>
      </c>
      <c r="C27" s="47">
        <v>14</v>
      </c>
      <c r="D27" s="25" t="s">
        <v>2</v>
      </c>
      <c r="E27" s="25" t="str">
        <f t="shared" si="8"/>
        <v>FTTC</v>
      </c>
      <c r="F27" s="11" t="e">
        <f>IF(E27="FWA",INDEX('Site Data'!D$26:D$37,MATCH('Postcode Data'!$H27,'Site Data'!$B$26:$B$37,0)),NA())</f>
        <v>#N/A</v>
      </c>
      <c r="G27" s="11" t="e">
        <f>IF(E27="FWA",INDEX('Site Data'!E$26:E$37,MATCH('Postcode Data'!$H27,'Site Data'!$B$26:$B$37,0)),NA())</f>
        <v>#N/A</v>
      </c>
      <c r="H27" s="21" t="s">
        <v>637</v>
      </c>
      <c r="I27" s="27" t="e">
        <v>#N/A</v>
      </c>
      <c r="J27" s="16" t="e">
        <v>#N/A</v>
      </c>
      <c r="K27" s="11" t="e">
        <f t="shared" si="0"/>
        <v>#N/A</v>
      </c>
      <c r="L27" s="11" t="e">
        <f t="shared" si="1"/>
        <v>#N/A</v>
      </c>
      <c r="M27" s="43" t="e">
        <f>IF(E27="FWA",H27&amp;CHAR(ROUNDDOWN(MOD(I27+60-INDEX('Site Data'!K$26:K$37,MATCH('Postcode Data'!$H27,'Site Data'!$B$26:$B$37,0)),360)/120,0)+97),NA())</f>
        <v>#N/A</v>
      </c>
      <c r="N27" s="41">
        <v>-1.3214721254630171</v>
      </c>
      <c r="Q27" t="s">
        <v>24</v>
      </c>
      <c r="R27" t="s">
        <v>2</v>
      </c>
      <c r="S27" t="s">
        <v>632</v>
      </c>
      <c r="T27" s="5" t="e">
        <f>IF(S27="FWA",INDEX('Site Data'!D$26:D$37,MATCH('Postcode Data'!$V27,'Site Data'!$B$26:$B$37,0)),NA())</f>
        <v>#N/A</v>
      </c>
      <c r="U27" s="5" t="e">
        <f>IF(S27="FWA",INDEX('Site Data'!E$26:E$37,MATCH('Postcode Data'!$V27,'Site Data'!$B$26:$B$37,0)),NA())</f>
        <v>#N/A</v>
      </c>
      <c r="V27" s="24" t="str">
        <f t="shared" ca="1" si="2"/>
        <v>AW1</v>
      </c>
      <c r="W27" s="24" t="e">
        <f t="shared" ca="1" si="3"/>
        <v>#N/A</v>
      </c>
      <c r="X27" s="8" t="e">
        <f t="shared" ca="1" si="4"/>
        <v>#N/A</v>
      </c>
      <c r="Y27" s="7" t="e">
        <f t="shared" ca="1" si="5"/>
        <v>#N/A</v>
      </c>
      <c r="Z27" s="5" t="e">
        <f t="shared" ca="1" si="6"/>
        <v>#N/A</v>
      </c>
      <c r="AA27" s="44" t="e">
        <f>IF(S27="FWA",V27&amp;CHAR(ROUNDDOWN(MOD(W27+60-INDEX('Site Data'!K$26:K$37,MATCH('Postcode Data'!$V27,'Site Data'!$B$26:$B$37,0)),360)/120,0)+97),NA())</f>
        <v>#N/A</v>
      </c>
      <c r="AB27" s="35">
        <f t="shared" ca="1" si="7"/>
        <v>-1.4502034995178543</v>
      </c>
    </row>
    <row r="28" spans="2:28" x14ac:dyDescent="0.35">
      <c r="B28" s="25" t="s">
        <v>25</v>
      </c>
      <c r="C28" s="47">
        <v>19</v>
      </c>
      <c r="D28" s="25" t="s">
        <v>2</v>
      </c>
      <c r="E28" s="25" t="str">
        <f t="shared" si="8"/>
        <v>FTTC</v>
      </c>
      <c r="F28" s="11" t="e">
        <f>IF(E28="FWA",INDEX('Site Data'!D$26:D$37,MATCH('Postcode Data'!$H28,'Site Data'!$B$26:$B$37,0)),NA())</f>
        <v>#N/A</v>
      </c>
      <c r="G28" s="11" t="e">
        <f>IF(E28="FWA",INDEX('Site Data'!E$26:E$37,MATCH('Postcode Data'!$H28,'Site Data'!$B$26:$B$37,0)),NA())</f>
        <v>#N/A</v>
      </c>
      <c r="H28" s="21" t="s">
        <v>637</v>
      </c>
      <c r="I28" s="27" t="e">
        <v>#N/A</v>
      </c>
      <c r="J28" s="16" t="e">
        <v>#N/A</v>
      </c>
      <c r="K28" s="11" t="e">
        <f t="shared" si="0"/>
        <v>#N/A</v>
      </c>
      <c r="L28" s="11" t="e">
        <f t="shared" si="1"/>
        <v>#N/A</v>
      </c>
      <c r="M28" s="43" t="e">
        <f>IF(E28="FWA",H28&amp;CHAR(ROUNDDOWN(MOD(I28+60-INDEX('Site Data'!K$26:K$37,MATCH('Postcode Data'!$H28,'Site Data'!$B$26:$B$37,0)),360)/120,0)+97),NA())</f>
        <v>#N/A</v>
      </c>
      <c r="N28" s="41">
        <v>-3.2912787796393732</v>
      </c>
      <c r="Q28" t="s">
        <v>25</v>
      </c>
      <c r="R28" t="s">
        <v>2</v>
      </c>
      <c r="S28" t="s">
        <v>632</v>
      </c>
      <c r="T28" s="5" t="e">
        <f>IF(S28="FWA",INDEX('Site Data'!D$26:D$37,MATCH('Postcode Data'!$V28,'Site Data'!$B$26:$B$37,0)),NA())</f>
        <v>#N/A</v>
      </c>
      <c r="U28" s="5" t="e">
        <f>IF(S28="FWA",INDEX('Site Data'!E$26:E$37,MATCH('Postcode Data'!$V28,'Site Data'!$B$26:$B$37,0)),NA())</f>
        <v>#N/A</v>
      </c>
      <c r="V28" s="24" t="str">
        <f t="shared" ca="1" si="2"/>
        <v>AW1</v>
      </c>
      <c r="W28" s="24" t="e">
        <f t="shared" ca="1" si="3"/>
        <v>#N/A</v>
      </c>
      <c r="X28" s="8" t="e">
        <f t="shared" ca="1" si="4"/>
        <v>#N/A</v>
      </c>
      <c r="Y28" s="7" t="e">
        <f t="shared" ca="1" si="5"/>
        <v>#N/A</v>
      </c>
      <c r="Z28" s="5" t="e">
        <f t="shared" ca="1" si="6"/>
        <v>#N/A</v>
      </c>
      <c r="AA28" s="44" t="e">
        <f>IF(S28="FWA",V28&amp;CHAR(ROUNDDOWN(MOD(W28+60-INDEX('Site Data'!K$26:K$37,MATCH('Postcode Data'!$V28,'Site Data'!$B$26:$B$37,0)),360)/120,0)+97),NA())</f>
        <v>#N/A</v>
      </c>
      <c r="AB28" s="35">
        <f t="shared" ca="1" si="7"/>
        <v>-2.8547161884581147</v>
      </c>
    </row>
    <row r="29" spans="2:28" x14ac:dyDescent="0.35">
      <c r="B29" s="25" t="s">
        <v>26</v>
      </c>
      <c r="C29" s="47">
        <v>12</v>
      </c>
      <c r="D29" s="25" t="s">
        <v>2</v>
      </c>
      <c r="E29" s="25" t="str">
        <f t="shared" si="8"/>
        <v>FTTC</v>
      </c>
      <c r="F29" s="11" t="e">
        <f>IF(E29="FWA",INDEX('Site Data'!D$26:D$37,MATCH('Postcode Data'!$H29,'Site Data'!$B$26:$B$37,0)),NA())</f>
        <v>#N/A</v>
      </c>
      <c r="G29" s="11" t="e">
        <f>IF(E29="FWA",INDEX('Site Data'!E$26:E$37,MATCH('Postcode Data'!$H29,'Site Data'!$B$26:$B$37,0)),NA())</f>
        <v>#N/A</v>
      </c>
      <c r="H29" s="21" t="s">
        <v>638</v>
      </c>
      <c r="I29" s="27" t="e">
        <v>#N/A</v>
      </c>
      <c r="J29" s="16" t="e">
        <v>#N/A</v>
      </c>
      <c r="K29" s="11" t="e">
        <f t="shared" si="0"/>
        <v>#N/A</v>
      </c>
      <c r="L29" s="11" t="e">
        <f t="shared" si="1"/>
        <v>#N/A</v>
      </c>
      <c r="M29" s="43" t="e">
        <f>IF(E29="FWA",H29&amp;CHAR(ROUNDDOWN(MOD(I29+60-INDEX('Site Data'!K$26:K$37,MATCH('Postcode Data'!$H29,'Site Data'!$B$26:$B$37,0)),360)/120,0)+97),NA())</f>
        <v>#N/A</v>
      </c>
      <c r="N29" s="41">
        <v>-2.93168976586893</v>
      </c>
      <c r="Q29" t="s">
        <v>26</v>
      </c>
      <c r="R29" t="s">
        <v>2</v>
      </c>
      <c r="S29" t="s">
        <v>632</v>
      </c>
      <c r="T29" s="5" t="e">
        <f>IF(S29="FWA",INDEX('Site Data'!D$26:D$37,MATCH('Postcode Data'!$V29,'Site Data'!$B$26:$B$37,0)),NA())</f>
        <v>#N/A</v>
      </c>
      <c r="U29" s="5" t="e">
        <f>IF(S29="FWA",INDEX('Site Data'!E$26:E$37,MATCH('Postcode Data'!$V29,'Site Data'!$B$26:$B$37,0)),NA())</f>
        <v>#N/A</v>
      </c>
      <c r="V29" s="24" t="str">
        <f t="shared" ca="1" si="2"/>
        <v>AW2</v>
      </c>
      <c r="W29" s="24" t="e">
        <f t="shared" ca="1" si="3"/>
        <v>#N/A</v>
      </c>
      <c r="X29" s="8" t="e">
        <f t="shared" ca="1" si="4"/>
        <v>#N/A</v>
      </c>
      <c r="Y29" s="7" t="e">
        <f t="shared" ca="1" si="5"/>
        <v>#N/A</v>
      </c>
      <c r="Z29" s="5" t="e">
        <f t="shared" ca="1" si="6"/>
        <v>#N/A</v>
      </c>
      <c r="AA29" s="44" t="e">
        <f>IF(S29="FWA",V29&amp;CHAR(ROUNDDOWN(MOD(W29+60-INDEX('Site Data'!K$26:K$37,MATCH('Postcode Data'!$V29,'Site Data'!$B$26:$B$37,0)),360)/120,0)+97),NA())</f>
        <v>#N/A</v>
      </c>
      <c r="AB29" s="35">
        <f t="shared" ca="1" si="7"/>
        <v>-0.5896741447814593</v>
      </c>
    </row>
    <row r="30" spans="2:28" x14ac:dyDescent="0.35">
      <c r="B30" s="25" t="s">
        <v>27</v>
      </c>
      <c r="C30" s="47">
        <v>13</v>
      </c>
      <c r="D30" s="25" t="s">
        <v>2</v>
      </c>
      <c r="E30" s="25" t="str">
        <f t="shared" si="8"/>
        <v>FWA</v>
      </c>
      <c r="F30" s="11">
        <f>IF(E30="FWA",INDEX('Site Data'!D$26:D$37,MATCH('Postcode Data'!$H30,'Site Data'!$B$26:$B$37,0)),NA())</f>
        <v>16.341717066448563</v>
      </c>
      <c r="G30" s="11">
        <f>IF(E30="FWA",INDEX('Site Data'!E$26:E$37,MATCH('Postcode Data'!$H30,'Site Data'!$B$26:$B$37,0)),NA())</f>
        <v>23.691043166018719</v>
      </c>
      <c r="H30" s="21" t="s">
        <v>637</v>
      </c>
      <c r="I30" s="27">
        <v>211</v>
      </c>
      <c r="J30" s="16">
        <v>1.8776392975394554</v>
      </c>
      <c r="K30" s="11">
        <f t="shared" si="0"/>
        <v>15.374661337268376</v>
      </c>
      <c r="L30" s="11">
        <f t="shared" si="1"/>
        <v>22.081592157654615</v>
      </c>
      <c r="M30" s="43" t="str">
        <f>IF(E30="FWA",H30&amp;CHAR(ROUNDDOWN(MOD(I30+60-INDEX('Site Data'!K$26:K$37,MATCH('Postcode Data'!$H30,'Site Data'!$B$26:$B$37,0)),360)/120,0)+97),NA())</f>
        <v>AW2c</v>
      </c>
      <c r="N30" s="41">
        <v>-2.6768008259100262</v>
      </c>
      <c r="Q30" t="s">
        <v>27</v>
      </c>
      <c r="R30" t="s">
        <v>2</v>
      </c>
      <c r="S30" t="s">
        <v>633</v>
      </c>
      <c r="T30" s="5">
        <f ca="1">IF(S30="FWA",INDEX('Site Data'!D$26:D$37,MATCH('Postcode Data'!$V30,'Site Data'!$B$26:$B$37,0)),NA())</f>
        <v>16.50506229614988</v>
      </c>
      <c r="U30" s="5">
        <f ca="1">IF(S30="FWA",INDEX('Site Data'!E$26:E$37,MATCH('Postcode Data'!$V30,'Site Data'!$B$26:$B$37,0)),NA())</f>
        <v>18.354864600055873</v>
      </c>
      <c r="V30" s="24" t="str">
        <f t="shared" ca="1" si="2"/>
        <v>AW1</v>
      </c>
      <c r="W30" s="24">
        <f t="shared" ca="1" si="3"/>
        <v>69</v>
      </c>
      <c r="X30" s="8">
        <f t="shared" ca="1" si="4"/>
        <v>3.4378533525412496</v>
      </c>
      <c r="Y30" s="7">
        <f t="shared" ca="1" si="5"/>
        <v>19.714574895250173</v>
      </c>
      <c r="Z30" s="5">
        <f t="shared" ca="1" si="6"/>
        <v>19.586881056843517</v>
      </c>
      <c r="AA30" s="44" t="str">
        <f ca="1">IF(S30="FWA",V30&amp;CHAR(ROUNDDOWN(MOD(W30+60-INDEX('Site Data'!K$26:K$37,MATCH('Postcode Data'!$V30,'Site Data'!$B$26:$B$37,0)),360)/120,0)+97),NA())</f>
        <v>AW1a</v>
      </c>
      <c r="AB30" s="35">
        <f t="shared" ca="1" si="7"/>
        <v>-3.3513601045880361</v>
      </c>
    </row>
    <row r="31" spans="2:28" x14ac:dyDescent="0.35">
      <c r="B31" s="25" t="s">
        <v>28</v>
      </c>
      <c r="C31" s="47">
        <v>9</v>
      </c>
      <c r="D31" s="25" t="s">
        <v>2</v>
      </c>
      <c r="E31" s="25" t="str">
        <f t="shared" si="8"/>
        <v>FTTC</v>
      </c>
      <c r="F31" s="11" t="e">
        <f>IF(E31="FWA",INDEX('Site Data'!D$26:D$37,MATCH('Postcode Data'!$H31,'Site Data'!$B$26:$B$37,0)),NA())</f>
        <v>#N/A</v>
      </c>
      <c r="G31" s="11" t="e">
        <f>IF(E31="FWA",INDEX('Site Data'!E$26:E$37,MATCH('Postcode Data'!$H31,'Site Data'!$B$26:$B$37,0)),NA())</f>
        <v>#N/A</v>
      </c>
      <c r="H31" s="21" t="s">
        <v>637</v>
      </c>
      <c r="I31" s="27" t="e">
        <v>#N/A</v>
      </c>
      <c r="J31" s="16" t="e">
        <v>#N/A</v>
      </c>
      <c r="K31" s="11" t="e">
        <f t="shared" si="0"/>
        <v>#N/A</v>
      </c>
      <c r="L31" s="11" t="e">
        <f t="shared" si="1"/>
        <v>#N/A</v>
      </c>
      <c r="M31" s="43" t="e">
        <f>IF(E31="FWA",H31&amp;CHAR(ROUNDDOWN(MOD(I31+60-INDEX('Site Data'!K$26:K$37,MATCH('Postcode Data'!$H31,'Site Data'!$B$26:$B$37,0)),360)/120,0)+97),NA())</f>
        <v>#N/A</v>
      </c>
      <c r="N31" s="41">
        <v>3.4723111097159283</v>
      </c>
      <c r="Q31" t="s">
        <v>28</v>
      </c>
      <c r="R31" t="s">
        <v>2</v>
      </c>
      <c r="S31" t="s">
        <v>632</v>
      </c>
      <c r="T31" s="5" t="e">
        <f>IF(S31="FWA",INDEX('Site Data'!D$26:D$37,MATCH('Postcode Data'!$V31,'Site Data'!$B$26:$B$37,0)),NA())</f>
        <v>#N/A</v>
      </c>
      <c r="U31" s="5" t="e">
        <f>IF(S31="FWA",INDEX('Site Data'!E$26:E$37,MATCH('Postcode Data'!$V31,'Site Data'!$B$26:$B$37,0)),NA())</f>
        <v>#N/A</v>
      </c>
      <c r="V31" s="24" t="str">
        <f t="shared" ca="1" si="2"/>
        <v>AW2</v>
      </c>
      <c r="W31" s="24" t="e">
        <f t="shared" ca="1" si="3"/>
        <v>#N/A</v>
      </c>
      <c r="X31" s="8" t="e">
        <f t="shared" ca="1" si="4"/>
        <v>#N/A</v>
      </c>
      <c r="Y31" s="7" t="e">
        <f t="shared" ca="1" si="5"/>
        <v>#N/A</v>
      </c>
      <c r="Z31" s="5" t="e">
        <f t="shared" ca="1" si="6"/>
        <v>#N/A</v>
      </c>
      <c r="AA31" s="44" t="e">
        <f>IF(S31="FWA",V31&amp;CHAR(ROUNDDOWN(MOD(W31+60-INDEX('Site Data'!K$26:K$37,MATCH('Postcode Data'!$V31,'Site Data'!$B$26:$B$37,0)),360)/120,0)+97),NA())</f>
        <v>#N/A</v>
      </c>
      <c r="AB31" s="35">
        <f t="shared" ca="1" si="7"/>
        <v>-5.5082680112741853</v>
      </c>
    </row>
    <row r="32" spans="2:28" x14ac:dyDescent="0.35">
      <c r="B32" s="25" t="s">
        <v>29</v>
      </c>
      <c r="C32" s="47">
        <v>13</v>
      </c>
      <c r="D32" s="25" t="s">
        <v>2</v>
      </c>
      <c r="E32" s="25" t="str">
        <f t="shared" si="8"/>
        <v>FWA</v>
      </c>
      <c r="F32" s="11">
        <f>IF(E32="FWA",INDEX('Site Data'!D$26:D$37,MATCH('Postcode Data'!$H32,'Site Data'!$B$26:$B$37,0)),NA())</f>
        <v>16.341717066448563</v>
      </c>
      <c r="G32" s="11">
        <f>IF(E32="FWA",INDEX('Site Data'!E$26:E$37,MATCH('Postcode Data'!$H32,'Site Data'!$B$26:$B$37,0)),NA())</f>
        <v>23.691043166018719</v>
      </c>
      <c r="H32" s="21" t="s">
        <v>637</v>
      </c>
      <c r="I32" s="27">
        <v>144</v>
      </c>
      <c r="J32" s="16">
        <v>4.5018366644191108</v>
      </c>
      <c r="K32" s="11">
        <f t="shared" si="0"/>
        <v>18.987830266023657</v>
      </c>
      <c r="L32" s="11">
        <f t="shared" si="1"/>
        <v>20.048980798603431</v>
      </c>
      <c r="M32" s="43" t="str">
        <f>IF(E32="FWA",H32&amp;CHAR(ROUNDDOWN(MOD(I32+60-INDEX('Site Data'!K$26:K$37,MATCH('Postcode Data'!$H32,'Site Data'!$B$26:$B$37,0)),360)/120,0)+97),NA())</f>
        <v>AW2c</v>
      </c>
      <c r="N32" s="41">
        <v>-6.3996029153249268</v>
      </c>
      <c r="Q32" t="s">
        <v>29</v>
      </c>
      <c r="R32" t="s">
        <v>2</v>
      </c>
      <c r="S32" t="s">
        <v>633</v>
      </c>
      <c r="T32" s="5">
        <f ca="1">IF(S32="FWA",INDEX('Site Data'!D$26:D$37,MATCH('Postcode Data'!$V32,'Site Data'!$B$26:$B$37,0)),NA())</f>
        <v>16.341717066448563</v>
      </c>
      <c r="U32" s="5">
        <f ca="1">IF(S32="FWA",INDEX('Site Data'!E$26:E$37,MATCH('Postcode Data'!$V32,'Site Data'!$B$26:$B$37,0)),NA())</f>
        <v>23.691043166018719</v>
      </c>
      <c r="V32" s="24" t="str">
        <f t="shared" ca="1" si="2"/>
        <v>AW2</v>
      </c>
      <c r="W32" s="24">
        <f t="shared" ca="1" si="3"/>
        <v>230</v>
      </c>
      <c r="X32" s="8">
        <f t="shared" ca="1" si="4"/>
        <v>1.8331777724491061</v>
      </c>
      <c r="Y32" s="7">
        <f t="shared" ca="1" si="5"/>
        <v>14.937421420614699</v>
      </c>
      <c r="Z32" s="5">
        <f t="shared" ca="1" si="6"/>
        <v>22.512699207535665</v>
      </c>
      <c r="AA32" s="44" t="str">
        <f ca="1">IF(S32="FWA",V32&amp;CHAR(ROUNDDOWN(MOD(W32+60-INDEX('Site Data'!K$26:K$37,MATCH('Postcode Data'!$V32,'Site Data'!$B$26:$B$37,0)),360)/120,0)+97),NA())</f>
        <v>AW2c</v>
      </c>
      <c r="AB32" s="35">
        <f t="shared" ca="1" si="7"/>
        <v>2.9967106535198429</v>
      </c>
    </row>
    <row r="33" spans="2:28" x14ac:dyDescent="0.35">
      <c r="B33" s="25" t="s">
        <v>30</v>
      </c>
      <c r="C33" s="47">
        <v>2</v>
      </c>
      <c r="D33" s="25" t="s">
        <v>2</v>
      </c>
      <c r="E33" s="25" t="str">
        <f t="shared" si="8"/>
        <v>FWA</v>
      </c>
      <c r="F33" s="11">
        <f>IF(E33="FWA",INDEX('Site Data'!D$26:D$37,MATCH('Postcode Data'!$H33,'Site Data'!$B$26:$B$37,0)),NA())</f>
        <v>16.50506229614988</v>
      </c>
      <c r="G33" s="11">
        <f>IF(E33="FWA",INDEX('Site Data'!E$26:E$37,MATCH('Postcode Data'!$H33,'Site Data'!$B$26:$B$37,0)),NA())</f>
        <v>18.354864600055873</v>
      </c>
      <c r="H33" s="21" t="s">
        <v>638</v>
      </c>
      <c r="I33" s="27">
        <v>225</v>
      </c>
      <c r="J33" s="16">
        <v>4.0029840741918639</v>
      </c>
      <c r="K33" s="11">
        <f t="shared" si="0"/>
        <v>13.674525112307059</v>
      </c>
      <c r="L33" s="11">
        <f t="shared" si="1"/>
        <v>15.524327416213051</v>
      </c>
      <c r="M33" s="43" t="str">
        <f>IF(E33="FWA",H33&amp;CHAR(ROUNDDOWN(MOD(I33+60-INDEX('Site Data'!K$26:K$37,MATCH('Postcode Data'!$H33,'Site Data'!$B$26:$B$37,0)),360)/120,0)+97),NA())</f>
        <v>AW1c</v>
      </c>
      <c r="N33" s="41">
        <v>-4.231357962520411</v>
      </c>
      <c r="Q33" t="s">
        <v>30</v>
      </c>
      <c r="R33" t="s">
        <v>2</v>
      </c>
      <c r="S33" t="s">
        <v>633</v>
      </c>
      <c r="T33" s="5">
        <f ca="1">IF(S33="FWA",INDEX('Site Data'!D$26:D$37,MATCH('Postcode Data'!$V33,'Site Data'!$B$26:$B$37,0)),NA())</f>
        <v>16.50506229614988</v>
      </c>
      <c r="U33" s="5">
        <f ca="1">IF(S33="FWA",INDEX('Site Data'!E$26:E$37,MATCH('Postcode Data'!$V33,'Site Data'!$B$26:$B$37,0)),NA())</f>
        <v>18.354864600055873</v>
      </c>
      <c r="V33" s="24" t="str">
        <f t="shared" ca="1" si="2"/>
        <v>AW1</v>
      </c>
      <c r="W33" s="24">
        <f t="shared" ca="1" si="3"/>
        <v>257</v>
      </c>
      <c r="X33" s="8">
        <f t="shared" ca="1" si="4"/>
        <v>4.0301671110781543</v>
      </c>
      <c r="Y33" s="7">
        <f t="shared" ca="1" si="5"/>
        <v>12.578188107033334</v>
      </c>
      <c r="Z33" s="5">
        <f t="shared" ca="1" si="6"/>
        <v>17.448274259236872</v>
      </c>
      <c r="AA33" s="44" t="str">
        <f ca="1">IF(S33="FWA",V33&amp;CHAR(ROUNDDOWN(MOD(W33+60-INDEX('Site Data'!K$26:K$37,MATCH('Postcode Data'!$V33,'Site Data'!$B$26:$B$37,0)),360)/120,0)+97),NA())</f>
        <v>AW1c</v>
      </c>
      <c r="AB33" s="35">
        <f t="shared" ca="1" si="7"/>
        <v>-1.0783784192941193</v>
      </c>
    </row>
    <row r="34" spans="2:28" x14ac:dyDescent="0.35">
      <c r="B34" s="25" t="s">
        <v>31</v>
      </c>
      <c r="C34" s="47">
        <v>8</v>
      </c>
      <c r="D34" s="25" t="s">
        <v>2</v>
      </c>
      <c r="E34" s="25" t="str">
        <f t="shared" si="8"/>
        <v>FTTC</v>
      </c>
      <c r="F34" s="11" t="e">
        <f>IF(E34="FWA",INDEX('Site Data'!D$26:D$37,MATCH('Postcode Data'!$H34,'Site Data'!$B$26:$B$37,0)),NA())</f>
        <v>#N/A</v>
      </c>
      <c r="G34" s="11" t="e">
        <f>IF(E34="FWA",INDEX('Site Data'!E$26:E$37,MATCH('Postcode Data'!$H34,'Site Data'!$B$26:$B$37,0)),NA())</f>
        <v>#N/A</v>
      </c>
      <c r="H34" s="21" t="s">
        <v>637</v>
      </c>
      <c r="I34" s="27" t="e">
        <v>#N/A</v>
      </c>
      <c r="J34" s="16" t="e">
        <v>#N/A</v>
      </c>
      <c r="K34" s="11" t="e">
        <f t="shared" si="0"/>
        <v>#N/A</v>
      </c>
      <c r="L34" s="11" t="e">
        <f t="shared" si="1"/>
        <v>#N/A</v>
      </c>
      <c r="M34" s="43" t="e">
        <f>IF(E34="FWA",H34&amp;CHAR(ROUNDDOWN(MOD(I34+60-INDEX('Site Data'!K$26:K$37,MATCH('Postcode Data'!$H34,'Site Data'!$B$26:$B$37,0)),360)/120,0)+97),NA())</f>
        <v>#N/A</v>
      </c>
      <c r="N34" s="41">
        <v>-3.0482009935981949</v>
      </c>
      <c r="Q34" t="s">
        <v>31</v>
      </c>
      <c r="R34" t="s">
        <v>2</v>
      </c>
      <c r="S34" t="s">
        <v>632</v>
      </c>
      <c r="T34" s="5" t="e">
        <f>IF(S34="FWA",INDEX('Site Data'!D$26:D$37,MATCH('Postcode Data'!$V34,'Site Data'!$B$26:$B$37,0)),NA())</f>
        <v>#N/A</v>
      </c>
      <c r="U34" s="5" t="e">
        <f>IF(S34="FWA",INDEX('Site Data'!E$26:E$37,MATCH('Postcode Data'!$V34,'Site Data'!$B$26:$B$37,0)),NA())</f>
        <v>#N/A</v>
      </c>
      <c r="V34" s="24" t="str">
        <f t="shared" ca="1" si="2"/>
        <v>AW2</v>
      </c>
      <c r="W34" s="24" t="e">
        <f t="shared" ca="1" si="3"/>
        <v>#N/A</v>
      </c>
      <c r="X34" s="8" t="e">
        <f t="shared" ca="1" si="4"/>
        <v>#N/A</v>
      </c>
      <c r="Y34" s="7" t="e">
        <f t="shared" ca="1" si="5"/>
        <v>#N/A</v>
      </c>
      <c r="Z34" s="5" t="e">
        <f t="shared" ca="1" si="6"/>
        <v>#N/A</v>
      </c>
      <c r="AA34" s="44" t="e">
        <f>IF(S34="FWA",V34&amp;CHAR(ROUNDDOWN(MOD(W34+60-INDEX('Site Data'!K$26:K$37,MATCH('Postcode Data'!$V34,'Site Data'!$B$26:$B$37,0)),360)/120,0)+97),NA())</f>
        <v>#N/A</v>
      </c>
      <c r="AB34" s="35">
        <f t="shared" ca="1" si="7"/>
        <v>-1.8330637725680645</v>
      </c>
    </row>
    <row r="35" spans="2:28" x14ac:dyDescent="0.35">
      <c r="B35" s="25" t="s">
        <v>32</v>
      </c>
      <c r="C35" s="47">
        <v>13</v>
      </c>
      <c r="D35" s="25" t="s">
        <v>2</v>
      </c>
      <c r="E35" s="25" t="str">
        <f t="shared" si="8"/>
        <v>FTTC</v>
      </c>
      <c r="F35" s="11" t="e">
        <f>IF(E35="FWA",INDEX('Site Data'!D$26:D$37,MATCH('Postcode Data'!$H35,'Site Data'!$B$26:$B$37,0)),NA())</f>
        <v>#N/A</v>
      </c>
      <c r="G35" s="11" t="e">
        <f>IF(E35="FWA",INDEX('Site Data'!E$26:E$37,MATCH('Postcode Data'!$H35,'Site Data'!$B$26:$B$37,0)),NA())</f>
        <v>#N/A</v>
      </c>
      <c r="H35" s="21" t="s">
        <v>638</v>
      </c>
      <c r="I35" s="27" t="e">
        <v>#N/A</v>
      </c>
      <c r="J35" s="16" t="e">
        <v>#N/A</v>
      </c>
      <c r="K35" s="11" t="e">
        <f t="shared" si="0"/>
        <v>#N/A</v>
      </c>
      <c r="L35" s="11" t="e">
        <f t="shared" si="1"/>
        <v>#N/A</v>
      </c>
      <c r="M35" s="43" t="e">
        <f>IF(E35="FWA",H35&amp;CHAR(ROUNDDOWN(MOD(I35+60-INDEX('Site Data'!K$26:K$37,MATCH('Postcode Data'!$H35,'Site Data'!$B$26:$B$37,0)),360)/120,0)+97),NA())</f>
        <v>#N/A</v>
      </c>
      <c r="N35" s="41">
        <v>-2.4474385370896492</v>
      </c>
      <c r="Q35" t="s">
        <v>32</v>
      </c>
      <c r="R35" t="s">
        <v>2</v>
      </c>
      <c r="S35" t="s">
        <v>632</v>
      </c>
      <c r="T35" s="5" t="e">
        <f>IF(S35="FWA",INDEX('Site Data'!D$26:D$37,MATCH('Postcode Data'!$V35,'Site Data'!$B$26:$B$37,0)),NA())</f>
        <v>#N/A</v>
      </c>
      <c r="U35" s="5" t="e">
        <f>IF(S35="FWA",INDEX('Site Data'!E$26:E$37,MATCH('Postcode Data'!$V35,'Site Data'!$B$26:$B$37,0)),NA())</f>
        <v>#N/A</v>
      </c>
      <c r="V35" s="24" t="str">
        <f t="shared" ca="1" si="2"/>
        <v>AW1</v>
      </c>
      <c r="W35" s="24" t="e">
        <f t="shared" ca="1" si="3"/>
        <v>#N/A</v>
      </c>
      <c r="X35" s="8" t="e">
        <f t="shared" ca="1" si="4"/>
        <v>#N/A</v>
      </c>
      <c r="Y35" s="7" t="e">
        <f t="shared" ca="1" si="5"/>
        <v>#N/A</v>
      </c>
      <c r="Z35" s="5" t="e">
        <f t="shared" ca="1" si="6"/>
        <v>#N/A</v>
      </c>
      <c r="AA35" s="44" t="e">
        <f>IF(S35="FWA",V35&amp;CHAR(ROUNDDOWN(MOD(W35+60-INDEX('Site Data'!K$26:K$37,MATCH('Postcode Data'!$V35,'Site Data'!$B$26:$B$37,0)),360)/120,0)+97),NA())</f>
        <v>#N/A</v>
      </c>
      <c r="AB35" s="35">
        <f t="shared" ca="1" si="7"/>
        <v>1.1496999810181778</v>
      </c>
    </row>
    <row r="36" spans="2:28" x14ac:dyDescent="0.35">
      <c r="B36" s="25" t="s">
        <v>33</v>
      </c>
      <c r="C36" s="47">
        <v>8</v>
      </c>
      <c r="D36" s="25" t="s">
        <v>2</v>
      </c>
      <c r="E36" s="25" t="str">
        <f t="shared" si="8"/>
        <v>FTTP</v>
      </c>
      <c r="F36" s="11" t="e">
        <f>IF(E36="FWA",INDEX('Site Data'!D$26:D$37,MATCH('Postcode Data'!$H36,'Site Data'!$B$26:$B$37,0)),NA())</f>
        <v>#N/A</v>
      </c>
      <c r="G36" s="11" t="e">
        <f>IF(E36="FWA",INDEX('Site Data'!E$26:E$37,MATCH('Postcode Data'!$H36,'Site Data'!$B$26:$B$37,0)),NA())</f>
        <v>#N/A</v>
      </c>
      <c r="H36" s="21" t="s">
        <v>638</v>
      </c>
      <c r="I36" s="27" t="e">
        <v>#N/A</v>
      </c>
      <c r="J36" s="16" t="e">
        <v>#N/A</v>
      </c>
      <c r="K36" s="11" t="e">
        <f t="shared" si="0"/>
        <v>#N/A</v>
      </c>
      <c r="L36" s="11" t="e">
        <f t="shared" si="1"/>
        <v>#N/A</v>
      </c>
      <c r="M36" s="43" t="e">
        <f>IF(E36="FWA",H36&amp;CHAR(ROUNDDOWN(MOD(I36+60-INDEX('Site Data'!K$26:K$37,MATCH('Postcode Data'!$H36,'Site Data'!$B$26:$B$37,0)),360)/120,0)+97),NA())</f>
        <v>#N/A</v>
      </c>
      <c r="N36" s="41">
        <v>-1.3659291764387231</v>
      </c>
      <c r="Q36" t="s">
        <v>33</v>
      </c>
      <c r="R36" t="s">
        <v>2</v>
      </c>
      <c r="S36" t="s">
        <v>634</v>
      </c>
      <c r="T36" s="5" t="e">
        <f>IF(S36="FWA",INDEX('Site Data'!D$26:D$37,MATCH('Postcode Data'!$V36,'Site Data'!$B$26:$B$37,0)),NA())</f>
        <v>#N/A</v>
      </c>
      <c r="U36" s="5" t="e">
        <f>IF(S36="FWA",INDEX('Site Data'!E$26:E$37,MATCH('Postcode Data'!$V36,'Site Data'!$B$26:$B$37,0)),NA())</f>
        <v>#N/A</v>
      </c>
      <c r="V36" s="24" t="str">
        <f t="shared" ca="1" si="2"/>
        <v>AW1</v>
      </c>
      <c r="W36" s="24" t="e">
        <f t="shared" ca="1" si="3"/>
        <v>#N/A</v>
      </c>
      <c r="X36" s="8" t="e">
        <f t="shared" ca="1" si="4"/>
        <v>#N/A</v>
      </c>
      <c r="Y36" s="7" t="e">
        <f t="shared" ca="1" si="5"/>
        <v>#N/A</v>
      </c>
      <c r="Z36" s="5" t="e">
        <f t="shared" ca="1" si="6"/>
        <v>#N/A</v>
      </c>
      <c r="AA36" s="44" t="e">
        <f>IF(S36="FWA",V36&amp;CHAR(ROUNDDOWN(MOD(W36+60-INDEX('Site Data'!K$26:K$37,MATCH('Postcode Data'!$V36,'Site Data'!$B$26:$B$37,0)),360)/120,0)+97),NA())</f>
        <v>#N/A</v>
      </c>
      <c r="AB36" s="35">
        <f t="shared" ca="1" si="7"/>
        <v>5.0265026928329792E-2</v>
      </c>
    </row>
    <row r="37" spans="2:28" x14ac:dyDescent="0.35">
      <c r="B37" s="25" t="s">
        <v>34</v>
      </c>
      <c r="C37" s="47">
        <v>16</v>
      </c>
      <c r="D37" s="25" t="s">
        <v>2</v>
      </c>
      <c r="E37" s="25" t="str">
        <f t="shared" si="8"/>
        <v>FTTC</v>
      </c>
      <c r="F37" s="11" t="e">
        <f>IF(E37="FWA",INDEX('Site Data'!D$26:D$37,MATCH('Postcode Data'!$H37,'Site Data'!$B$26:$B$37,0)),NA())</f>
        <v>#N/A</v>
      </c>
      <c r="G37" s="11" t="e">
        <f>IF(E37="FWA",INDEX('Site Data'!E$26:E$37,MATCH('Postcode Data'!$H37,'Site Data'!$B$26:$B$37,0)),NA())</f>
        <v>#N/A</v>
      </c>
      <c r="H37" s="21" t="s">
        <v>638</v>
      </c>
      <c r="I37" s="27" t="e">
        <v>#N/A</v>
      </c>
      <c r="J37" s="16" t="e">
        <v>#N/A</v>
      </c>
      <c r="K37" s="11" t="e">
        <f t="shared" si="0"/>
        <v>#N/A</v>
      </c>
      <c r="L37" s="11" t="e">
        <f t="shared" si="1"/>
        <v>#N/A</v>
      </c>
      <c r="M37" s="43" t="e">
        <f>IF(E37="FWA",H37&amp;CHAR(ROUNDDOWN(MOD(I37+60-INDEX('Site Data'!K$26:K$37,MATCH('Postcode Data'!$H37,'Site Data'!$B$26:$B$37,0)),360)/120,0)+97),NA())</f>
        <v>#N/A</v>
      </c>
      <c r="N37" s="41">
        <v>-4.5736817794380977</v>
      </c>
      <c r="Q37" t="s">
        <v>34</v>
      </c>
      <c r="R37" t="s">
        <v>2</v>
      </c>
      <c r="S37" t="s">
        <v>632</v>
      </c>
      <c r="T37" s="5" t="e">
        <f>IF(S37="FWA",INDEX('Site Data'!D$26:D$37,MATCH('Postcode Data'!$V37,'Site Data'!$B$26:$B$37,0)),NA())</f>
        <v>#N/A</v>
      </c>
      <c r="U37" s="5" t="e">
        <f>IF(S37="FWA",INDEX('Site Data'!E$26:E$37,MATCH('Postcode Data'!$V37,'Site Data'!$B$26:$B$37,0)),NA())</f>
        <v>#N/A</v>
      </c>
      <c r="V37" s="24" t="str">
        <f t="shared" ca="1" si="2"/>
        <v>AW2</v>
      </c>
      <c r="W37" s="24" t="e">
        <f t="shared" ca="1" si="3"/>
        <v>#N/A</v>
      </c>
      <c r="X37" s="8" t="e">
        <f t="shared" ca="1" si="4"/>
        <v>#N/A</v>
      </c>
      <c r="Y37" s="7" t="e">
        <f t="shared" ca="1" si="5"/>
        <v>#N/A</v>
      </c>
      <c r="Z37" s="5" t="e">
        <f t="shared" ca="1" si="6"/>
        <v>#N/A</v>
      </c>
      <c r="AA37" s="44" t="e">
        <f>IF(S37="FWA",V37&amp;CHAR(ROUNDDOWN(MOD(W37+60-INDEX('Site Data'!K$26:K$37,MATCH('Postcode Data'!$V37,'Site Data'!$B$26:$B$37,0)),360)/120,0)+97),NA())</f>
        <v>#N/A</v>
      </c>
      <c r="AB37" s="35">
        <f t="shared" ca="1" si="7"/>
        <v>-1.5617821682940365</v>
      </c>
    </row>
    <row r="38" spans="2:28" x14ac:dyDescent="0.35">
      <c r="B38" s="25" t="s">
        <v>35</v>
      </c>
      <c r="C38" s="47">
        <v>10</v>
      </c>
      <c r="D38" s="25" t="s">
        <v>2</v>
      </c>
      <c r="E38" s="25" t="str">
        <f t="shared" si="8"/>
        <v>FTTP</v>
      </c>
      <c r="F38" s="11" t="e">
        <f>IF(E38="FWA",INDEX('Site Data'!D$26:D$37,MATCH('Postcode Data'!$H38,'Site Data'!$B$26:$B$37,0)),NA())</f>
        <v>#N/A</v>
      </c>
      <c r="G38" s="11" t="e">
        <f>IF(E38="FWA",INDEX('Site Data'!E$26:E$37,MATCH('Postcode Data'!$H38,'Site Data'!$B$26:$B$37,0)),NA())</f>
        <v>#N/A</v>
      </c>
      <c r="H38" s="21" t="s">
        <v>637</v>
      </c>
      <c r="I38" s="27" t="e">
        <v>#N/A</v>
      </c>
      <c r="J38" s="16" t="e">
        <v>#N/A</v>
      </c>
      <c r="K38" s="11" t="e">
        <f t="shared" si="0"/>
        <v>#N/A</v>
      </c>
      <c r="L38" s="11" t="e">
        <f t="shared" si="1"/>
        <v>#N/A</v>
      </c>
      <c r="M38" s="43" t="e">
        <f>IF(E38="FWA",H38&amp;CHAR(ROUNDDOWN(MOD(I38+60-INDEX('Site Data'!K$26:K$37,MATCH('Postcode Data'!$H38,'Site Data'!$B$26:$B$37,0)),360)/120,0)+97),NA())</f>
        <v>#N/A</v>
      </c>
      <c r="N38" s="41">
        <v>-2.861325016430786</v>
      </c>
      <c r="Q38" t="s">
        <v>35</v>
      </c>
      <c r="R38" t="s">
        <v>2</v>
      </c>
      <c r="S38" t="s">
        <v>634</v>
      </c>
      <c r="T38" s="5" t="e">
        <f>IF(S38="FWA",INDEX('Site Data'!D$26:D$37,MATCH('Postcode Data'!$V38,'Site Data'!$B$26:$B$37,0)),NA())</f>
        <v>#N/A</v>
      </c>
      <c r="U38" s="5" t="e">
        <f>IF(S38="FWA",INDEX('Site Data'!E$26:E$37,MATCH('Postcode Data'!$V38,'Site Data'!$B$26:$B$37,0)),NA())</f>
        <v>#N/A</v>
      </c>
      <c r="V38" s="24" t="str">
        <f t="shared" ca="1" si="2"/>
        <v>AW2</v>
      </c>
      <c r="W38" s="24" t="e">
        <f t="shared" ca="1" si="3"/>
        <v>#N/A</v>
      </c>
      <c r="X38" s="8" t="e">
        <f t="shared" ca="1" si="4"/>
        <v>#N/A</v>
      </c>
      <c r="Y38" s="7" t="e">
        <f t="shared" ca="1" si="5"/>
        <v>#N/A</v>
      </c>
      <c r="Z38" s="5" t="e">
        <f t="shared" ca="1" si="6"/>
        <v>#N/A</v>
      </c>
      <c r="AA38" s="44" t="e">
        <f>IF(S38="FWA",V38&amp;CHAR(ROUNDDOWN(MOD(W38+60-INDEX('Site Data'!K$26:K$37,MATCH('Postcode Data'!$V38,'Site Data'!$B$26:$B$37,0)),360)/120,0)+97),NA())</f>
        <v>#N/A</v>
      </c>
      <c r="AB38" s="35">
        <f t="shared" ca="1" si="7"/>
        <v>7.9785095275794582E-2</v>
      </c>
    </row>
    <row r="39" spans="2:28" x14ac:dyDescent="0.35">
      <c r="B39" s="25" t="s">
        <v>36</v>
      </c>
      <c r="C39" s="47">
        <v>7</v>
      </c>
      <c r="D39" s="25" t="s">
        <v>2</v>
      </c>
      <c r="E39" s="25" t="str">
        <f t="shared" si="8"/>
        <v>FTTC</v>
      </c>
      <c r="F39" s="11" t="e">
        <f>IF(E39="FWA",INDEX('Site Data'!D$26:D$37,MATCH('Postcode Data'!$H39,'Site Data'!$B$26:$B$37,0)),NA())</f>
        <v>#N/A</v>
      </c>
      <c r="G39" s="11" t="e">
        <f>IF(E39="FWA",INDEX('Site Data'!E$26:E$37,MATCH('Postcode Data'!$H39,'Site Data'!$B$26:$B$37,0)),NA())</f>
        <v>#N/A</v>
      </c>
      <c r="H39" s="21" t="s">
        <v>637</v>
      </c>
      <c r="I39" s="27" t="e">
        <v>#N/A</v>
      </c>
      <c r="J39" s="16" t="e">
        <v>#N/A</v>
      </c>
      <c r="K39" s="11" t="e">
        <f t="shared" si="0"/>
        <v>#N/A</v>
      </c>
      <c r="L39" s="11" t="e">
        <f t="shared" si="1"/>
        <v>#N/A</v>
      </c>
      <c r="M39" s="43" t="e">
        <f>IF(E39="FWA",H39&amp;CHAR(ROUNDDOWN(MOD(I39+60-INDEX('Site Data'!K$26:K$37,MATCH('Postcode Data'!$H39,'Site Data'!$B$26:$B$37,0)),360)/120,0)+97),NA())</f>
        <v>#N/A</v>
      </c>
      <c r="N39" s="41">
        <v>-0.47478810883664035</v>
      </c>
      <c r="Q39" t="s">
        <v>36</v>
      </c>
      <c r="R39" t="s">
        <v>2</v>
      </c>
      <c r="S39" t="s">
        <v>632</v>
      </c>
      <c r="T39" s="5" t="e">
        <f>IF(S39="FWA",INDEX('Site Data'!D$26:D$37,MATCH('Postcode Data'!$V39,'Site Data'!$B$26:$B$37,0)),NA())</f>
        <v>#N/A</v>
      </c>
      <c r="U39" s="5" t="e">
        <f>IF(S39="FWA",INDEX('Site Data'!E$26:E$37,MATCH('Postcode Data'!$V39,'Site Data'!$B$26:$B$37,0)),NA())</f>
        <v>#N/A</v>
      </c>
      <c r="V39" s="24" t="str">
        <f t="shared" ca="1" si="2"/>
        <v>AW2</v>
      </c>
      <c r="W39" s="24" t="e">
        <f t="shared" ca="1" si="3"/>
        <v>#N/A</v>
      </c>
      <c r="X39" s="8" t="e">
        <f t="shared" ca="1" si="4"/>
        <v>#N/A</v>
      </c>
      <c r="Y39" s="7" t="e">
        <f t="shared" ca="1" si="5"/>
        <v>#N/A</v>
      </c>
      <c r="Z39" s="5" t="e">
        <f t="shared" ca="1" si="6"/>
        <v>#N/A</v>
      </c>
      <c r="AA39" s="44" t="e">
        <f>IF(S39="FWA",V39&amp;CHAR(ROUNDDOWN(MOD(W39+60-INDEX('Site Data'!K$26:K$37,MATCH('Postcode Data'!$V39,'Site Data'!$B$26:$B$37,0)),360)/120,0)+97),NA())</f>
        <v>#N/A</v>
      </c>
      <c r="AB39" s="35">
        <f t="shared" ca="1" si="7"/>
        <v>-3.4707008178733671</v>
      </c>
    </row>
    <row r="40" spans="2:28" x14ac:dyDescent="0.35">
      <c r="B40" s="25" t="s">
        <v>37</v>
      </c>
      <c r="C40" s="47">
        <v>11</v>
      </c>
      <c r="D40" s="25" t="s">
        <v>2</v>
      </c>
      <c r="E40" s="25" t="str">
        <f t="shared" si="8"/>
        <v>FTTC</v>
      </c>
      <c r="F40" s="11" t="e">
        <f>IF(E40="FWA",INDEX('Site Data'!D$26:D$37,MATCH('Postcode Data'!$H40,'Site Data'!$B$26:$B$37,0)),NA())</f>
        <v>#N/A</v>
      </c>
      <c r="G40" s="11" t="e">
        <f>IF(E40="FWA",INDEX('Site Data'!E$26:E$37,MATCH('Postcode Data'!$H40,'Site Data'!$B$26:$B$37,0)),NA())</f>
        <v>#N/A</v>
      </c>
      <c r="H40" s="21" t="s">
        <v>638</v>
      </c>
      <c r="I40" s="27" t="e">
        <v>#N/A</v>
      </c>
      <c r="J40" s="16" t="e">
        <v>#N/A</v>
      </c>
      <c r="K40" s="11" t="e">
        <f t="shared" si="0"/>
        <v>#N/A</v>
      </c>
      <c r="L40" s="11" t="e">
        <f t="shared" si="1"/>
        <v>#N/A</v>
      </c>
      <c r="M40" s="43" t="e">
        <f>IF(E40="FWA",H40&amp;CHAR(ROUNDDOWN(MOD(I40+60-INDEX('Site Data'!K$26:K$37,MATCH('Postcode Data'!$H40,'Site Data'!$B$26:$B$37,0)),360)/120,0)+97),NA())</f>
        <v>#N/A</v>
      </c>
      <c r="N40" s="41">
        <v>-1.4550414302695991</v>
      </c>
      <c r="Q40" t="s">
        <v>37</v>
      </c>
      <c r="R40" t="s">
        <v>2</v>
      </c>
      <c r="S40" t="s">
        <v>632</v>
      </c>
      <c r="T40" s="5" t="e">
        <f>IF(S40="FWA",INDEX('Site Data'!D$26:D$37,MATCH('Postcode Data'!$V40,'Site Data'!$B$26:$B$37,0)),NA())</f>
        <v>#N/A</v>
      </c>
      <c r="U40" s="5" t="e">
        <f>IF(S40="FWA",INDEX('Site Data'!E$26:E$37,MATCH('Postcode Data'!$V40,'Site Data'!$B$26:$B$37,0)),NA())</f>
        <v>#N/A</v>
      </c>
      <c r="V40" s="24" t="str">
        <f t="shared" ca="1" si="2"/>
        <v>AW2</v>
      </c>
      <c r="W40" s="24" t="e">
        <f t="shared" ca="1" si="3"/>
        <v>#N/A</v>
      </c>
      <c r="X40" s="8" t="e">
        <f t="shared" ca="1" si="4"/>
        <v>#N/A</v>
      </c>
      <c r="Y40" s="7" t="e">
        <f t="shared" ca="1" si="5"/>
        <v>#N/A</v>
      </c>
      <c r="Z40" s="5" t="e">
        <f t="shared" ca="1" si="6"/>
        <v>#N/A</v>
      </c>
      <c r="AA40" s="44" t="e">
        <f>IF(S40="FWA",V40&amp;CHAR(ROUNDDOWN(MOD(W40+60-INDEX('Site Data'!K$26:K$37,MATCH('Postcode Data'!$V40,'Site Data'!$B$26:$B$37,0)),360)/120,0)+97),NA())</f>
        <v>#N/A</v>
      </c>
      <c r="AB40" s="35">
        <f t="shared" ca="1" si="7"/>
        <v>-1.1074268410474446</v>
      </c>
    </row>
    <row r="41" spans="2:28" x14ac:dyDescent="0.35">
      <c r="B41" s="25" t="s">
        <v>38</v>
      </c>
      <c r="C41" s="47">
        <v>19</v>
      </c>
      <c r="D41" s="25" t="s">
        <v>2</v>
      </c>
      <c r="E41" s="25" t="str">
        <f t="shared" si="8"/>
        <v>FTTC</v>
      </c>
      <c r="F41" s="11" t="e">
        <f>IF(E41="FWA",INDEX('Site Data'!D$26:D$37,MATCH('Postcode Data'!$H41,'Site Data'!$B$26:$B$37,0)),NA())</f>
        <v>#N/A</v>
      </c>
      <c r="G41" s="11" t="e">
        <f>IF(E41="FWA",INDEX('Site Data'!E$26:E$37,MATCH('Postcode Data'!$H41,'Site Data'!$B$26:$B$37,0)),NA())</f>
        <v>#N/A</v>
      </c>
      <c r="H41" s="21" t="s">
        <v>637</v>
      </c>
      <c r="I41" s="27" t="e">
        <v>#N/A</v>
      </c>
      <c r="J41" s="16" t="e">
        <v>#N/A</v>
      </c>
      <c r="K41" s="11" t="e">
        <f t="shared" si="0"/>
        <v>#N/A</v>
      </c>
      <c r="L41" s="11" t="e">
        <f t="shared" si="1"/>
        <v>#N/A</v>
      </c>
      <c r="M41" s="43" t="e">
        <f>IF(E41="FWA",H41&amp;CHAR(ROUNDDOWN(MOD(I41+60-INDEX('Site Data'!K$26:K$37,MATCH('Postcode Data'!$H41,'Site Data'!$B$26:$B$37,0)),360)/120,0)+97),NA())</f>
        <v>#N/A</v>
      </c>
      <c r="N41" s="41">
        <v>-1.9162446812858525</v>
      </c>
      <c r="Q41" t="s">
        <v>38</v>
      </c>
      <c r="R41" t="s">
        <v>2</v>
      </c>
      <c r="S41" t="s">
        <v>632</v>
      </c>
      <c r="T41" s="5" t="e">
        <f>IF(S41="FWA",INDEX('Site Data'!D$26:D$37,MATCH('Postcode Data'!$V41,'Site Data'!$B$26:$B$37,0)),NA())</f>
        <v>#N/A</v>
      </c>
      <c r="U41" s="5" t="e">
        <f>IF(S41="FWA",INDEX('Site Data'!E$26:E$37,MATCH('Postcode Data'!$V41,'Site Data'!$B$26:$B$37,0)),NA())</f>
        <v>#N/A</v>
      </c>
      <c r="V41" s="24" t="str">
        <f t="shared" ca="1" si="2"/>
        <v>AW1</v>
      </c>
      <c r="W41" s="24" t="e">
        <f t="shared" ca="1" si="3"/>
        <v>#N/A</v>
      </c>
      <c r="X41" s="8" t="e">
        <f t="shared" ca="1" si="4"/>
        <v>#N/A</v>
      </c>
      <c r="Y41" s="7" t="e">
        <f t="shared" ca="1" si="5"/>
        <v>#N/A</v>
      </c>
      <c r="Z41" s="5" t="e">
        <f t="shared" ca="1" si="6"/>
        <v>#N/A</v>
      </c>
      <c r="AA41" s="44" t="e">
        <f>IF(S41="FWA",V41&amp;CHAR(ROUNDDOWN(MOD(W41+60-INDEX('Site Data'!K$26:K$37,MATCH('Postcode Data'!$V41,'Site Data'!$B$26:$B$37,0)),360)/120,0)+97),NA())</f>
        <v>#N/A</v>
      </c>
      <c r="AB41" s="35">
        <f t="shared" ca="1" si="7"/>
        <v>-3.3298027935314338</v>
      </c>
    </row>
    <row r="42" spans="2:28" x14ac:dyDescent="0.35">
      <c r="B42" s="25" t="s">
        <v>39</v>
      </c>
      <c r="C42" s="47">
        <v>6</v>
      </c>
      <c r="D42" s="25" t="s">
        <v>2</v>
      </c>
      <c r="E42" s="25" t="str">
        <f t="shared" si="8"/>
        <v>FTTC</v>
      </c>
      <c r="F42" s="11" t="e">
        <f>IF(E42="FWA",INDEX('Site Data'!D$26:D$37,MATCH('Postcode Data'!$H42,'Site Data'!$B$26:$B$37,0)),NA())</f>
        <v>#N/A</v>
      </c>
      <c r="G42" s="11" t="e">
        <f>IF(E42="FWA",INDEX('Site Data'!E$26:E$37,MATCH('Postcode Data'!$H42,'Site Data'!$B$26:$B$37,0)),NA())</f>
        <v>#N/A</v>
      </c>
      <c r="H42" s="21" t="s">
        <v>637</v>
      </c>
      <c r="I42" s="27" t="e">
        <v>#N/A</v>
      </c>
      <c r="J42" s="16" t="e">
        <v>#N/A</v>
      </c>
      <c r="K42" s="11" t="e">
        <f t="shared" si="0"/>
        <v>#N/A</v>
      </c>
      <c r="L42" s="11" t="e">
        <f t="shared" si="1"/>
        <v>#N/A</v>
      </c>
      <c r="M42" s="43" t="e">
        <f>IF(E42="FWA",H42&amp;CHAR(ROUNDDOWN(MOD(I42+60-INDEX('Site Data'!K$26:K$37,MATCH('Postcode Data'!$H42,'Site Data'!$B$26:$B$37,0)),360)/120,0)+97),NA())</f>
        <v>#N/A</v>
      </c>
      <c r="N42" s="41">
        <v>-8.2061905690698378</v>
      </c>
      <c r="Q42" t="s">
        <v>39</v>
      </c>
      <c r="R42" t="s">
        <v>2</v>
      </c>
      <c r="S42" t="s">
        <v>632</v>
      </c>
      <c r="T42" s="5" t="e">
        <f>IF(S42="FWA",INDEX('Site Data'!D$26:D$37,MATCH('Postcode Data'!$V42,'Site Data'!$B$26:$B$37,0)),NA())</f>
        <v>#N/A</v>
      </c>
      <c r="U42" s="5" t="e">
        <f>IF(S42="FWA",INDEX('Site Data'!E$26:E$37,MATCH('Postcode Data'!$V42,'Site Data'!$B$26:$B$37,0)),NA())</f>
        <v>#N/A</v>
      </c>
      <c r="V42" s="24" t="str">
        <f t="shared" ca="1" si="2"/>
        <v>AW2</v>
      </c>
      <c r="W42" s="24" t="e">
        <f t="shared" ca="1" si="3"/>
        <v>#N/A</v>
      </c>
      <c r="X42" s="8" t="e">
        <f t="shared" ca="1" si="4"/>
        <v>#N/A</v>
      </c>
      <c r="Y42" s="7" t="e">
        <f t="shared" ca="1" si="5"/>
        <v>#N/A</v>
      </c>
      <c r="Z42" s="5" t="e">
        <f t="shared" ca="1" si="6"/>
        <v>#N/A</v>
      </c>
      <c r="AA42" s="44" t="e">
        <f>IF(S42="FWA",V42&amp;CHAR(ROUNDDOWN(MOD(W42+60-INDEX('Site Data'!K$26:K$37,MATCH('Postcode Data'!$V42,'Site Data'!$B$26:$B$37,0)),360)/120,0)+97),NA())</f>
        <v>#N/A</v>
      </c>
      <c r="AB42" s="35">
        <f t="shared" ca="1" si="7"/>
        <v>-4.2406811207157871</v>
      </c>
    </row>
    <row r="43" spans="2:28" x14ac:dyDescent="0.35">
      <c r="B43" s="25" t="s">
        <v>40</v>
      </c>
      <c r="C43" s="47">
        <v>5</v>
      </c>
      <c r="D43" s="25" t="s">
        <v>2</v>
      </c>
      <c r="E43" s="25" t="str">
        <f t="shared" si="8"/>
        <v>FWA</v>
      </c>
      <c r="F43" s="11">
        <f>IF(E43="FWA",INDEX('Site Data'!D$26:D$37,MATCH('Postcode Data'!$H43,'Site Data'!$B$26:$B$37,0)),NA())</f>
        <v>16.50506229614988</v>
      </c>
      <c r="G43" s="11">
        <f>IF(E43="FWA",INDEX('Site Data'!E$26:E$37,MATCH('Postcode Data'!$H43,'Site Data'!$B$26:$B$37,0)),NA())</f>
        <v>18.354864600055873</v>
      </c>
      <c r="H43" s="21" t="s">
        <v>638</v>
      </c>
      <c r="I43" s="27">
        <v>63</v>
      </c>
      <c r="J43" s="16">
        <v>1.7615503596780533</v>
      </c>
      <c r="K43" s="11">
        <f t="shared" si="0"/>
        <v>18.074615159309392</v>
      </c>
      <c r="L43" s="11">
        <f t="shared" si="1"/>
        <v>19.15459172816249</v>
      </c>
      <c r="M43" s="43" t="str">
        <f>IF(E43="FWA",H43&amp;CHAR(ROUNDDOWN(MOD(I43+60-INDEX('Site Data'!K$26:K$37,MATCH('Postcode Data'!$H43,'Site Data'!$B$26:$B$37,0)),360)/120,0)+97),NA())</f>
        <v>AW1a</v>
      </c>
      <c r="N43" s="41">
        <v>-2.6555238825833705</v>
      </c>
      <c r="Q43" t="s">
        <v>40</v>
      </c>
      <c r="R43" t="s">
        <v>2</v>
      </c>
      <c r="S43" t="s">
        <v>633</v>
      </c>
      <c r="T43" s="5">
        <f ca="1">IF(S43="FWA",INDEX('Site Data'!D$26:D$37,MATCH('Postcode Data'!$V43,'Site Data'!$B$26:$B$37,0)),NA())</f>
        <v>16.50506229614988</v>
      </c>
      <c r="U43" s="5">
        <f ca="1">IF(S43="FWA",INDEX('Site Data'!E$26:E$37,MATCH('Postcode Data'!$V43,'Site Data'!$B$26:$B$37,0)),NA())</f>
        <v>18.354864600055873</v>
      </c>
      <c r="V43" s="24" t="str">
        <f t="shared" ca="1" si="2"/>
        <v>AW1</v>
      </c>
      <c r="W43" s="24">
        <f t="shared" ca="1" si="3"/>
        <v>257</v>
      </c>
      <c r="X43" s="8">
        <f t="shared" ca="1" si="4"/>
        <v>4.9978580022390071</v>
      </c>
      <c r="Y43" s="7">
        <f t="shared" ca="1" si="5"/>
        <v>11.635299070720853</v>
      </c>
      <c r="Z43" s="5">
        <f t="shared" ca="1" si="6"/>
        <v>17.230591172991282</v>
      </c>
      <c r="AA43" s="44" t="str">
        <f ca="1">IF(S43="FWA",V43&amp;CHAR(ROUNDDOWN(MOD(W43+60-INDEX('Site Data'!K$26:K$37,MATCH('Postcode Data'!$V43,'Site Data'!$B$26:$B$37,0)),360)/120,0)+97),NA())</f>
        <v>AW1c</v>
      </c>
      <c r="AB43" s="35">
        <f t="shared" ca="1" si="7"/>
        <v>-0.22272061752904904</v>
      </c>
    </row>
    <row r="44" spans="2:28" x14ac:dyDescent="0.35">
      <c r="B44" s="25" t="s">
        <v>41</v>
      </c>
      <c r="C44" s="47">
        <v>9</v>
      </c>
      <c r="D44" s="25" t="s">
        <v>2</v>
      </c>
      <c r="E44" s="25" t="str">
        <f t="shared" si="8"/>
        <v>FWA</v>
      </c>
      <c r="F44" s="11">
        <f>IF(E44="FWA",INDEX('Site Data'!D$26:D$37,MATCH('Postcode Data'!$H44,'Site Data'!$B$26:$B$37,0)),NA())</f>
        <v>16.341717066448563</v>
      </c>
      <c r="G44" s="11">
        <f>IF(E44="FWA",INDEX('Site Data'!E$26:E$37,MATCH('Postcode Data'!$H44,'Site Data'!$B$26:$B$37,0)),NA())</f>
        <v>23.691043166018719</v>
      </c>
      <c r="H44" s="21" t="s">
        <v>637</v>
      </c>
      <c r="I44" s="27">
        <v>208</v>
      </c>
      <c r="J44" s="16">
        <v>3.7398205911334967</v>
      </c>
      <c r="K44" s="11">
        <f t="shared" si="0"/>
        <v>14.585977648990266</v>
      </c>
      <c r="L44" s="11">
        <f t="shared" si="1"/>
        <v>20.388977577353149</v>
      </c>
      <c r="M44" s="43" t="str">
        <f>IF(E44="FWA",H44&amp;CHAR(ROUNDDOWN(MOD(I44+60-INDEX('Site Data'!K$26:K$37,MATCH('Postcode Data'!$H44,'Site Data'!$B$26:$B$37,0)),360)/120,0)+97),NA())</f>
        <v>AW2c</v>
      </c>
      <c r="N44" s="41">
        <v>2.4872131502329076</v>
      </c>
      <c r="Q44" t="s">
        <v>41</v>
      </c>
      <c r="R44" t="s">
        <v>2</v>
      </c>
      <c r="S44" t="s">
        <v>633</v>
      </c>
      <c r="T44" s="5">
        <f ca="1">IF(S44="FWA",INDEX('Site Data'!D$26:D$37,MATCH('Postcode Data'!$V44,'Site Data'!$B$26:$B$37,0)),NA())</f>
        <v>16.50506229614988</v>
      </c>
      <c r="U44" s="5">
        <f ca="1">IF(S44="FWA",INDEX('Site Data'!E$26:E$37,MATCH('Postcode Data'!$V44,'Site Data'!$B$26:$B$37,0)),NA())</f>
        <v>18.354864600055873</v>
      </c>
      <c r="V44" s="24" t="str">
        <f t="shared" ca="1" si="2"/>
        <v>AW1</v>
      </c>
      <c r="W44" s="24">
        <f t="shared" ca="1" si="3"/>
        <v>98</v>
      </c>
      <c r="X44" s="8">
        <f t="shared" ca="1" si="4"/>
        <v>3.3470876497434232</v>
      </c>
      <c r="Y44" s="7">
        <f t="shared" ca="1" si="5"/>
        <v>19.819576318970061</v>
      </c>
      <c r="Z44" s="5">
        <f t="shared" ca="1" si="6"/>
        <v>17.889040032655942</v>
      </c>
      <c r="AA44" s="44" t="str">
        <f ca="1">IF(S44="FWA",V44&amp;CHAR(ROUNDDOWN(MOD(W44+60-INDEX('Site Data'!K$26:K$37,MATCH('Postcode Data'!$V44,'Site Data'!$B$26:$B$37,0)),360)/120,0)+97),NA())</f>
        <v>AW1b</v>
      </c>
      <c r="AB44" s="35">
        <f t="shared" ca="1" si="7"/>
        <v>-5.2255825965968938</v>
      </c>
    </row>
    <row r="45" spans="2:28" x14ac:dyDescent="0.35">
      <c r="B45" s="25" t="s">
        <v>42</v>
      </c>
      <c r="C45" s="47">
        <v>11</v>
      </c>
      <c r="D45" s="25" t="s">
        <v>2</v>
      </c>
      <c r="E45" s="25" t="str">
        <f t="shared" si="8"/>
        <v>FWA</v>
      </c>
      <c r="F45" s="11">
        <f>IF(E45="FWA",INDEX('Site Data'!D$26:D$37,MATCH('Postcode Data'!$H45,'Site Data'!$B$26:$B$37,0)),NA())</f>
        <v>16.341717066448563</v>
      </c>
      <c r="G45" s="11">
        <f>IF(E45="FWA",INDEX('Site Data'!E$26:E$37,MATCH('Postcode Data'!$H45,'Site Data'!$B$26:$B$37,0)),NA())</f>
        <v>23.691043166018719</v>
      </c>
      <c r="H45" s="21" t="s">
        <v>637</v>
      </c>
      <c r="I45" s="27">
        <v>11</v>
      </c>
      <c r="J45" s="16">
        <v>1.8812344856885856</v>
      </c>
      <c r="K45" s="11">
        <f t="shared" si="0"/>
        <v>16.700673528730512</v>
      </c>
      <c r="L45" s="11">
        <f t="shared" si="1"/>
        <v>25.53771407560982</v>
      </c>
      <c r="M45" s="43" t="str">
        <f>IF(E45="FWA",H45&amp;CHAR(ROUNDDOWN(MOD(I45+60-INDEX('Site Data'!K$26:K$37,MATCH('Postcode Data'!$H45,'Site Data'!$B$26:$B$37,0)),360)/120,0)+97),NA())</f>
        <v>AW2b</v>
      </c>
      <c r="N45" s="41">
        <v>-0.55778536377508292</v>
      </c>
      <c r="Q45" t="s">
        <v>42</v>
      </c>
      <c r="R45" t="s">
        <v>2</v>
      </c>
      <c r="S45" t="s">
        <v>633</v>
      </c>
      <c r="T45" s="5">
        <f ca="1">IF(S45="FWA",INDEX('Site Data'!D$26:D$37,MATCH('Postcode Data'!$V45,'Site Data'!$B$26:$B$37,0)),NA())</f>
        <v>16.50506229614988</v>
      </c>
      <c r="U45" s="5">
        <f ca="1">IF(S45="FWA",INDEX('Site Data'!E$26:E$37,MATCH('Postcode Data'!$V45,'Site Data'!$B$26:$B$37,0)),NA())</f>
        <v>18.354864600055873</v>
      </c>
      <c r="V45" s="24" t="str">
        <f t="shared" ca="1" si="2"/>
        <v>AW1</v>
      </c>
      <c r="W45" s="24">
        <f t="shared" ca="1" si="3"/>
        <v>206</v>
      </c>
      <c r="X45" s="8">
        <f t="shared" ca="1" si="4"/>
        <v>4.1890153953162086</v>
      </c>
      <c r="Y45" s="7">
        <f t="shared" ca="1" si="5"/>
        <v>14.668718813388013</v>
      </c>
      <c r="Z45" s="5">
        <f t="shared" ca="1" si="6"/>
        <v>14.589802502890112</v>
      </c>
      <c r="AA45" s="44" t="str">
        <f ca="1">IF(S45="FWA",V45&amp;CHAR(ROUNDDOWN(MOD(W45+60-INDEX('Site Data'!K$26:K$37,MATCH('Postcode Data'!$V45,'Site Data'!$B$26:$B$37,0)),360)/120,0)+97),NA())</f>
        <v>AW1b</v>
      </c>
      <c r="AB45" s="35">
        <f t="shared" ca="1" si="7"/>
        <v>-3.3787834039882205</v>
      </c>
    </row>
    <row r="46" spans="2:28" x14ac:dyDescent="0.35">
      <c r="B46" s="25" t="s">
        <v>43</v>
      </c>
      <c r="C46" s="47">
        <v>12</v>
      </c>
      <c r="D46" s="25" t="s">
        <v>2</v>
      </c>
      <c r="E46" s="25" t="str">
        <f t="shared" si="8"/>
        <v>FTTC</v>
      </c>
      <c r="F46" s="11" t="e">
        <f>IF(E46="FWA",INDEX('Site Data'!D$26:D$37,MATCH('Postcode Data'!$H46,'Site Data'!$B$26:$B$37,0)),NA())</f>
        <v>#N/A</v>
      </c>
      <c r="G46" s="11" t="e">
        <f>IF(E46="FWA",INDEX('Site Data'!E$26:E$37,MATCH('Postcode Data'!$H46,'Site Data'!$B$26:$B$37,0)),NA())</f>
        <v>#N/A</v>
      </c>
      <c r="H46" s="21" t="s">
        <v>638</v>
      </c>
      <c r="I46" s="27" t="e">
        <v>#N/A</v>
      </c>
      <c r="J46" s="16" t="e">
        <v>#N/A</v>
      </c>
      <c r="K46" s="11" t="e">
        <f t="shared" si="0"/>
        <v>#N/A</v>
      </c>
      <c r="L46" s="11" t="e">
        <f t="shared" si="1"/>
        <v>#N/A</v>
      </c>
      <c r="M46" s="43" t="e">
        <f>IF(E46="FWA",H46&amp;CHAR(ROUNDDOWN(MOD(I46+60-INDEX('Site Data'!K$26:K$37,MATCH('Postcode Data'!$H46,'Site Data'!$B$26:$B$37,0)),360)/120,0)+97),NA())</f>
        <v>#N/A</v>
      </c>
      <c r="N46" s="41">
        <v>-3.5841161923616327</v>
      </c>
      <c r="Q46" t="s">
        <v>43</v>
      </c>
      <c r="R46" t="s">
        <v>2</v>
      </c>
      <c r="S46" t="s">
        <v>632</v>
      </c>
      <c r="T46" s="5" t="e">
        <f>IF(S46="FWA",INDEX('Site Data'!D$26:D$37,MATCH('Postcode Data'!$V46,'Site Data'!$B$26:$B$37,0)),NA())</f>
        <v>#N/A</v>
      </c>
      <c r="U46" s="5" t="e">
        <f>IF(S46="FWA",INDEX('Site Data'!E$26:E$37,MATCH('Postcode Data'!$V46,'Site Data'!$B$26:$B$37,0)),NA())</f>
        <v>#N/A</v>
      </c>
      <c r="V46" s="24" t="str">
        <f t="shared" ca="1" si="2"/>
        <v>AW1</v>
      </c>
      <c r="W46" s="24" t="e">
        <f t="shared" ca="1" si="3"/>
        <v>#N/A</v>
      </c>
      <c r="X46" s="8" t="e">
        <f t="shared" ca="1" si="4"/>
        <v>#N/A</v>
      </c>
      <c r="Y46" s="7" t="e">
        <f t="shared" ca="1" si="5"/>
        <v>#N/A</v>
      </c>
      <c r="Z46" s="5" t="e">
        <f t="shared" ca="1" si="6"/>
        <v>#N/A</v>
      </c>
      <c r="AA46" s="44" t="e">
        <f>IF(S46="FWA",V46&amp;CHAR(ROUNDDOWN(MOD(W46+60-INDEX('Site Data'!K$26:K$37,MATCH('Postcode Data'!$V46,'Site Data'!$B$26:$B$37,0)),360)/120,0)+97),NA())</f>
        <v>#N/A</v>
      </c>
      <c r="AB46" s="35">
        <f t="shared" ca="1" si="7"/>
        <v>-5.9454010984463341</v>
      </c>
    </row>
    <row r="47" spans="2:28" x14ac:dyDescent="0.35">
      <c r="B47" s="25" t="s">
        <v>44</v>
      </c>
      <c r="C47" s="47">
        <v>5</v>
      </c>
      <c r="D47" s="25" t="s">
        <v>2</v>
      </c>
      <c r="E47" s="25" t="str">
        <f t="shared" si="8"/>
        <v>FTTC</v>
      </c>
      <c r="F47" s="11" t="e">
        <f>IF(E47="FWA",INDEX('Site Data'!D$26:D$37,MATCH('Postcode Data'!$H47,'Site Data'!$B$26:$B$37,0)),NA())</f>
        <v>#N/A</v>
      </c>
      <c r="G47" s="11" t="e">
        <f>IF(E47="FWA",INDEX('Site Data'!E$26:E$37,MATCH('Postcode Data'!$H47,'Site Data'!$B$26:$B$37,0)),NA())</f>
        <v>#N/A</v>
      </c>
      <c r="H47" s="21" t="s">
        <v>637</v>
      </c>
      <c r="I47" s="27" t="e">
        <v>#N/A</v>
      </c>
      <c r="J47" s="16" t="e">
        <v>#N/A</v>
      </c>
      <c r="K47" s="11" t="e">
        <f t="shared" si="0"/>
        <v>#N/A</v>
      </c>
      <c r="L47" s="11" t="e">
        <f t="shared" si="1"/>
        <v>#N/A</v>
      </c>
      <c r="M47" s="43" t="e">
        <f>IF(E47="FWA",H47&amp;CHAR(ROUNDDOWN(MOD(I47+60-INDEX('Site Data'!K$26:K$37,MATCH('Postcode Data'!$H47,'Site Data'!$B$26:$B$37,0)),360)/120,0)+97),NA())</f>
        <v>#N/A</v>
      </c>
      <c r="N47" s="41">
        <v>-5.9907832102247482</v>
      </c>
      <c r="Q47" t="s">
        <v>44</v>
      </c>
      <c r="R47" t="s">
        <v>2</v>
      </c>
      <c r="S47" t="s">
        <v>632</v>
      </c>
      <c r="T47" s="5" t="e">
        <f>IF(S47="FWA",INDEX('Site Data'!D$26:D$37,MATCH('Postcode Data'!$V47,'Site Data'!$B$26:$B$37,0)),NA())</f>
        <v>#N/A</v>
      </c>
      <c r="U47" s="5" t="e">
        <f>IF(S47="FWA",INDEX('Site Data'!E$26:E$37,MATCH('Postcode Data'!$V47,'Site Data'!$B$26:$B$37,0)),NA())</f>
        <v>#N/A</v>
      </c>
      <c r="V47" s="24" t="str">
        <f t="shared" ca="1" si="2"/>
        <v>AW1</v>
      </c>
      <c r="W47" s="24" t="e">
        <f t="shared" ca="1" si="3"/>
        <v>#N/A</v>
      </c>
      <c r="X47" s="8" t="e">
        <f t="shared" ca="1" si="4"/>
        <v>#N/A</v>
      </c>
      <c r="Y47" s="7" t="e">
        <f t="shared" ca="1" si="5"/>
        <v>#N/A</v>
      </c>
      <c r="Z47" s="5" t="e">
        <f t="shared" ca="1" si="6"/>
        <v>#N/A</v>
      </c>
      <c r="AA47" s="44" t="e">
        <f>IF(S47="FWA",V47&amp;CHAR(ROUNDDOWN(MOD(W47+60-INDEX('Site Data'!K$26:K$37,MATCH('Postcode Data'!$V47,'Site Data'!$B$26:$B$37,0)),360)/120,0)+97),NA())</f>
        <v>#N/A</v>
      </c>
      <c r="AB47" s="35">
        <f t="shared" ca="1" si="7"/>
        <v>-7.5861151179937503</v>
      </c>
    </row>
    <row r="48" spans="2:28" x14ac:dyDescent="0.35">
      <c r="B48" s="25" t="s">
        <v>45</v>
      </c>
      <c r="C48" s="47">
        <v>8</v>
      </c>
      <c r="D48" s="25" t="s">
        <v>2</v>
      </c>
      <c r="E48" s="25" t="str">
        <f t="shared" si="8"/>
        <v>FWA</v>
      </c>
      <c r="F48" s="11">
        <f>IF(E48="FWA",INDEX('Site Data'!D$26:D$37,MATCH('Postcode Data'!$H48,'Site Data'!$B$26:$B$37,0)),NA())</f>
        <v>16.50506229614988</v>
      </c>
      <c r="G48" s="11">
        <f>IF(E48="FWA",INDEX('Site Data'!E$26:E$37,MATCH('Postcode Data'!$H48,'Site Data'!$B$26:$B$37,0)),NA())</f>
        <v>18.354864600055873</v>
      </c>
      <c r="H48" s="21" t="s">
        <v>638</v>
      </c>
      <c r="I48" s="27">
        <v>150</v>
      </c>
      <c r="J48" s="16">
        <v>3.2595202618057026</v>
      </c>
      <c r="K48" s="11">
        <f t="shared" si="0"/>
        <v>18.134822427052733</v>
      </c>
      <c r="L48" s="11">
        <f t="shared" si="1"/>
        <v>15.532037249182029</v>
      </c>
      <c r="M48" s="43" t="str">
        <f>IF(E48="FWA",H48&amp;CHAR(ROUNDDOWN(MOD(I48+60-INDEX('Site Data'!K$26:K$37,MATCH('Postcode Data'!$H48,'Site Data'!$B$26:$B$37,0)),360)/120,0)+97),NA())</f>
        <v>AW1b</v>
      </c>
      <c r="N48" s="41">
        <v>-0.34080181485798455</v>
      </c>
      <c r="Q48" t="s">
        <v>45</v>
      </c>
      <c r="R48" t="s">
        <v>2</v>
      </c>
      <c r="S48" t="s">
        <v>633</v>
      </c>
      <c r="T48" s="5">
        <f ca="1">IF(S48="FWA",INDEX('Site Data'!D$26:D$37,MATCH('Postcode Data'!$V48,'Site Data'!$B$26:$B$37,0)),NA())</f>
        <v>16.50506229614988</v>
      </c>
      <c r="U48" s="5">
        <f ca="1">IF(S48="FWA",INDEX('Site Data'!E$26:E$37,MATCH('Postcode Data'!$V48,'Site Data'!$B$26:$B$37,0)),NA())</f>
        <v>18.354864600055873</v>
      </c>
      <c r="V48" s="24" t="str">
        <f t="shared" ca="1" si="2"/>
        <v>AW1</v>
      </c>
      <c r="W48" s="24">
        <f t="shared" ca="1" si="3"/>
        <v>175</v>
      </c>
      <c r="X48" s="8">
        <f t="shared" ca="1" si="4"/>
        <v>3.2536622713257146</v>
      </c>
      <c r="Y48" s="7">
        <f t="shared" ca="1" si="5"/>
        <v>16.788637648057307</v>
      </c>
      <c r="Z48" s="5">
        <f t="shared" ca="1" si="6"/>
        <v>15.113583495980048</v>
      </c>
      <c r="AA48" s="44" t="str">
        <f ca="1">IF(S48="FWA",V48&amp;CHAR(ROUNDDOWN(MOD(W48+60-INDEX('Site Data'!K$26:K$37,MATCH('Postcode Data'!$V48,'Site Data'!$B$26:$B$37,0)),360)/120,0)+97),NA())</f>
        <v>AW1b</v>
      </c>
      <c r="AB48" s="35">
        <f t="shared" ca="1" si="7"/>
        <v>-0.88600784036826319</v>
      </c>
    </row>
    <row r="49" spans="2:28" x14ac:dyDescent="0.35">
      <c r="B49" s="25" t="s">
        <v>46</v>
      </c>
      <c r="C49" s="47">
        <v>17</v>
      </c>
      <c r="D49" s="25" t="s">
        <v>2</v>
      </c>
      <c r="E49" s="25" t="str">
        <f t="shared" si="8"/>
        <v>FTTC</v>
      </c>
      <c r="F49" s="11" t="e">
        <f>IF(E49="FWA",INDEX('Site Data'!D$26:D$37,MATCH('Postcode Data'!$H49,'Site Data'!$B$26:$B$37,0)),NA())</f>
        <v>#N/A</v>
      </c>
      <c r="G49" s="11" t="e">
        <f>IF(E49="FWA",INDEX('Site Data'!E$26:E$37,MATCH('Postcode Data'!$H49,'Site Data'!$B$26:$B$37,0)),NA())</f>
        <v>#N/A</v>
      </c>
      <c r="H49" s="21" t="s">
        <v>638</v>
      </c>
      <c r="I49" s="27" t="e">
        <v>#N/A</v>
      </c>
      <c r="J49" s="16" t="e">
        <v>#N/A</v>
      </c>
      <c r="K49" s="11" t="e">
        <f t="shared" si="0"/>
        <v>#N/A</v>
      </c>
      <c r="L49" s="11" t="e">
        <f t="shared" si="1"/>
        <v>#N/A</v>
      </c>
      <c r="M49" s="43" t="e">
        <f>IF(E49="FWA",H49&amp;CHAR(ROUNDDOWN(MOD(I49+60-INDEX('Site Data'!K$26:K$37,MATCH('Postcode Data'!$H49,'Site Data'!$B$26:$B$37,0)),360)/120,0)+97),NA())</f>
        <v>#N/A</v>
      </c>
      <c r="N49" s="41">
        <v>0.8606301536562504</v>
      </c>
      <c r="Q49" t="s">
        <v>46</v>
      </c>
      <c r="R49" t="s">
        <v>2</v>
      </c>
      <c r="S49" t="s">
        <v>632</v>
      </c>
      <c r="T49" s="5" t="e">
        <f>IF(S49="FWA",INDEX('Site Data'!D$26:D$37,MATCH('Postcode Data'!$V49,'Site Data'!$B$26:$B$37,0)),NA())</f>
        <v>#N/A</v>
      </c>
      <c r="U49" s="5" t="e">
        <f>IF(S49="FWA",INDEX('Site Data'!E$26:E$37,MATCH('Postcode Data'!$V49,'Site Data'!$B$26:$B$37,0)),NA())</f>
        <v>#N/A</v>
      </c>
      <c r="V49" s="24" t="str">
        <f t="shared" ca="1" si="2"/>
        <v>AW2</v>
      </c>
      <c r="W49" s="24" t="e">
        <f t="shared" ca="1" si="3"/>
        <v>#N/A</v>
      </c>
      <c r="X49" s="8" t="e">
        <f t="shared" ca="1" si="4"/>
        <v>#N/A</v>
      </c>
      <c r="Y49" s="7" t="e">
        <f t="shared" ca="1" si="5"/>
        <v>#N/A</v>
      </c>
      <c r="Z49" s="5" t="e">
        <f t="shared" ca="1" si="6"/>
        <v>#N/A</v>
      </c>
      <c r="AA49" s="44" t="e">
        <f>IF(S49="FWA",V49&amp;CHAR(ROUNDDOWN(MOD(W49+60-INDEX('Site Data'!K$26:K$37,MATCH('Postcode Data'!$V49,'Site Data'!$B$26:$B$37,0)),360)/120,0)+97),NA())</f>
        <v>#N/A</v>
      </c>
      <c r="AB49" s="35">
        <f t="shared" ca="1" si="7"/>
        <v>-3.599137733778536</v>
      </c>
    </row>
    <row r="50" spans="2:28" x14ac:dyDescent="0.35">
      <c r="B50" s="25" t="s">
        <v>47</v>
      </c>
      <c r="C50" s="47">
        <v>10</v>
      </c>
      <c r="D50" s="25" t="s">
        <v>2</v>
      </c>
      <c r="E50" s="25" t="str">
        <f t="shared" si="8"/>
        <v>FTTC</v>
      </c>
      <c r="F50" s="11" t="e">
        <f>IF(E50="FWA",INDEX('Site Data'!D$26:D$37,MATCH('Postcode Data'!$H50,'Site Data'!$B$26:$B$37,0)),NA())</f>
        <v>#N/A</v>
      </c>
      <c r="G50" s="11" t="e">
        <f>IF(E50="FWA",INDEX('Site Data'!E$26:E$37,MATCH('Postcode Data'!$H50,'Site Data'!$B$26:$B$37,0)),NA())</f>
        <v>#N/A</v>
      </c>
      <c r="H50" s="21" t="s">
        <v>637</v>
      </c>
      <c r="I50" s="27" t="e">
        <v>#N/A</v>
      </c>
      <c r="J50" s="16" t="e">
        <v>#N/A</v>
      </c>
      <c r="K50" s="11" t="e">
        <f t="shared" si="0"/>
        <v>#N/A</v>
      </c>
      <c r="L50" s="11" t="e">
        <f t="shared" si="1"/>
        <v>#N/A</v>
      </c>
      <c r="M50" s="43" t="e">
        <f>IF(E50="FWA",H50&amp;CHAR(ROUNDDOWN(MOD(I50+60-INDEX('Site Data'!K$26:K$37,MATCH('Postcode Data'!$H50,'Site Data'!$B$26:$B$37,0)),360)/120,0)+97),NA())</f>
        <v>#N/A</v>
      </c>
      <c r="N50" s="41">
        <v>0.64602518306167056</v>
      </c>
      <c r="Q50" t="s">
        <v>47</v>
      </c>
      <c r="R50" t="s">
        <v>2</v>
      </c>
      <c r="S50" t="s">
        <v>632</v>
      </c>
      <c r="T50" s="5" t="e">
        <f>IF(S50="FWA",INDEX('Site Data'!D$26:D$37,MATCH('Postcode Data'!$V50,'Site Data'!$B$26:$B$37,0)),NA())</f>
        <v>#N/A</v>
      </c>
      <c r="U50" s="5" t="e">
        <f>IF(S50="FWA",INDEX('Site Data'!E$26:E$37,MATCH('Postcode Data'!$V50,'Site Data'!$B$26:$B$37,0)),NA())</f>
        <v>#N/A</v>
      </c>
      <c r="V50" s="24" t="str">
        <f t="shared" ca="1" si="2"/>
        <v>AW2</v>
      </c>
      <c r="W50" s="24" t="e">
        <f t="shared" ca="1" si="3"/>
        <v>#N/A</v>
      </c>
      <c r="X50" s="8" t="e">
        <f t="shared" ca="1" si="4"/>
        <v>#N/A</v>
      </c>
      <c r="Y50" s="7" t="e">
        <f t="shared" ca="1" si="5"/>
        <v>#N/A</v>
      </c>
      <c r="Z50" s="5" t="e">
        <f t="shared" ca="1" si="6"/>
        <v>#N/A</v>
      </c>
      <c r="AA50" s="44" t="e">
        <f>IF(S50="FWA",V50&amp;CHAR(ROUNDDOWN(MOD(W50+60-INDEX('Site Data'!K$26:K$37,MATCH('Postcode Data'!$V50,'Site Data'!$B$26:$B$37,0)),360)/120,0)+97),NA())</f>
        <v>#N/A</v>
      </c>
      <c r="AB50" s="35">
        <f t="shared" ca="1" si="7"/>
        <v>-3.9443573356787165</v>
      </c>
    </row>
    <row r="51" spans="2:28" x14ac:dyDescent="0.35">
      <c r="B51" s="25" t="s">
        <v>48</v>
      </c>
      <c r="C51" s="47">
        <v>14</v>
      </c>
      <c r="D51" s="25" t="s">
        <v>2</v>
      </c>
      <c r="E51" s="25" t="str">
        <f t="shared" si="8"/>
        <v>FWA</v>
      </c>
      <c r="F51" s="11">
        <f>IF(E51="FWA",INDEX('Site Data'!D$26:D$37,MATCH('Postcode Data'!$H51,'Site Data'!$B$26:$B$37,0)),NA())</f>
        <v>16.50506229614988</v>
      </c>
      <c r="G51" s="11">
        <f>IF(E51="FWA",INDEX('Site Data'!E$26:E$37,MATCH('Postcode Data'!$H51,'Site Data'!$B$26:$B$37,0)),NA())</f>
        <v>18.354864600055873</v>
      </c>
      <c r="H51" s="21" t="s">
        <v>638</v>
      </c>
      <c r="I51" s="27">
        <v>181</v>
      </c>
      <c r="J51" s="16">
        <v>3.7105233319156294</v>
      </c>
      <c r="K51" s="11">
        <f t="shared" si="0"/>
        <v>16.440304734866263</v>
      </c>
      <c r="L51" s="11">
        <f t="shared" si="1"/>
        <v>14.644906398816017</v>
      </c>
      <c r="M51" s="43" t="str">
        <f>IF(E51="FWA",H51&amp;CHAR(ROUNDDOWN(MOD(I51+60-INDEX('Site Data'!K$26:K$37,MATCH('Postcode Data'!$H51,'Site Data'!$B$26:$B$37,0)),360)/120,0)+97),NA())</f>
        <v>AW1b</v>
      </c>
      <c r="N51" s="41">
        <v>-4.3605260569713238</v>
      </c>
      <c r="Q51" t="s">
        <v>48</v>
      </c>
      <c r="R51" t="s">
        <v>2</v>
      </c>
      <c r="S51" t="s">
        <v>633</v>
      </c>
      <c r="T51" s="5">
        <f ca="1">IF(S51="FWA",INDEX('Site Data'!D$26:D$37,MATCH('Postcode Data'!$V51,'Site Data'!$B$26:$B$37,0)),NA())</f>
        <v>16.50506229614988</v>
      </c>
      <c r="U51" s="5">
        <f ca="1">IF(S51="FWA",INDEX('Site Data'!E$26:E$37,MATCH('Postcode Data'!$V51,'Site Data'!$B$26:$B$37,0)),NA())</f>
        <v>18.354864600055873</v>
      </c>
      <c r="V51" s="24" t="str">
        <f t="shared" ca="1" si="2"/>
        <v>AW1</v>
      </c>
      <c r="W51" s="24">
        <f t="shared" ca="1" si="3"/>
        <v>336</v>
      </c>
      <c r="X51" s="8">
        <f t="shared" ca="1" si="4"/>
        <v>4.6824316892389026</v>
      </c>
      <c r="Y51" s="7">
        <f t="shared" ca="1" si="5"/>
        <v>14.600545749437101</v>
      </c>
      <c r="Z51" s="5">
        <f t="shared" ca="1" si="6"/>
        <v>22.632478800481842</v>
      </c>
      <c r="AA51" s="44" t="str">
        <f ca="1">IF(S51="FWA",V51&amp;CHAR(ROUNDDOWN(MOD(W51+60-INDEX('Site Data'!K$26:K$37,MATCH('Postcode Data'!$V51,'Site Data'!$B$26:$B$37,0)),360)/120,0)+97),NA())</f>
        <v>AW1a</v>
      </c>
      <c r="AB51" s="35">
        <f t="shared" ca="1" si="7"/>
        <v>-0.60597251451312806</v>
      </c>
    </row>
    <row r="52" spans="2:28" x14ac:dyDescent="0.35">
      <c r="B52" s="25" t="s">
        <v>49</v>
      </c>
      <c r="C52" s="47">
        <v>9</v>
      </c>
      <c r="D52" s="25" t="s">
        <v>2</v>
      </c>
      <c r="E52" s="25" t="str">
        <f t="shared" si="8"/>
        <v>FTTP</v>
      </c>
      <c r="F52" s="11" t="e">
        <f>IF(E52="FWA",INDEX('Site Data'!D$26:D$37,MATCH('Postcode Data'!$H52,'Site Data'!$B$26:$B$37,0)),NA())</f>
        <v>#N/A</v>
      </c>
      <c r="G52" s="11" t="e">
        <f>IF(E52="FWA",INDEX('Site Data'!E$26:E$37,MATCH('Postcode Data'!$H52,'Site Data'!$B$26:$B$37,0)),NA())</f>
        <v>#N/A</v>
      </c>
      <c r="H52" s="21" t="s">
        <v>637</v>
      </c>
      <c r="I52" s="27" t="e">
        <v>#N/A</v>
      </c>
      <c r="J52" s="16" t="e">
        <v>#N/A</v>
      </c>
      <c r="K52" s="11" t="e">
        <f t="shared" si="0"/>
        <v>#N/A</v>
      </c>
      <c r="L52" s="11" t="e">
        <f t="shared" si="1"/>
        <v>#N/A</v>
      </c>
      <c r="M52" s="43" t="e">
        <f>IF(E52="FWA",H52&amp;CHAR(ROUNDDOWN(MOD(I52+60-INDEX('Site Data'!K$26:K$37,MATCH('Postcode Data'!$H52,'Site Data'!$B$26:$B$37,0)),360)/120,0)+97),NA())</f>
        <v>#N/A</v>
      </c>
      <c r="N52" s="41">
        <v>-0.44903401344705252</v>
      </c>
      <c r="Q52" t="s">
        <v>49</v>
      </c>
      <c r="R52" t="s">
        <v>2</v>
      </c>
      <c r="S52" t="s">
        <v>634</v>
      </c>
      <c r="T52" s="5" t="e">
        <f>IF(S52="FWA",INDEX('Site Data'!D$26:D$37,MATCH('Postcode Data'!$V52,'Site Data'!$B$26:$B$37,0)),NA())</f>
        <v>#N/A</v>
      </c>
      <c r="U52" s="5" t="e">
        <f>IF(S52="FWA",INDEX('Site Data'!E$26:E$37,MATCH('Postcode Data'!$V52,'Site Data'!$B$26:$B$37,0)),NA())</f>
        <v>#N/A</v>
      </c>
      <c r="V52" s="24" t="str">
        <f t="shared" ca="1" si="2"/>
        <v>AW1</v>
      </c>
      <c r="W52" s="24" t="e">
        <f t="shared" ca="1" si="3"/>
        <v>#N/A</v>
      </c>
      <c r="X52" s="8" t="e">
        <f t="shared" ca="1" si="4"/>
        <v>#N/A</v>
      </c>
      <c r="Y52" s="7" t="e">
        <f t="shared" ca="1" si="5"/>
        <v>#N/A</v>
      </c>
      <c r="Z52" s="5" t="e">
        <f t="shared" ca="1" si="6"/>
        <v>#N/A</v>
      </c>
      <c r="AA52" s="44" t="e">
        <f>IF(S52="FWA",V52&amp;CHAR(ROUNDDOWN(MOD(W52+60-INDEX('Site Data'!K$26:K$37,MATCH('Postcode Data'!$V52,'Site Data'!$B$26:$B$37,0)),360)/120,0)+97),NA())</f>
        <v>#N/A</v>
      </c>
      <c r="AB52" s="35">
        <f t="shared" ca="1" si="7"/>
        <v>-6.5657325621281526</v>
      </c>
    </row>
    <row r="53" spans="2:28" x14ac:dyDescent="0.35">
      <c r="B53" s="25" t="s">
        <v>50</v>
      </c>
      <c r="C53" s="47">
        <v>15</v>
      </c>
      <c r="D53" s="25" t="s">
        <v>2</v>
      </c>
      <c r="E53" s="25" t="str">
        <f t="shared" si="8"/>
        <v>FTTC</v>
      </c>
      <c r="F53" s="11" t="e">
        <f>IF(E53="FWA",INDEX('Site Data'!D$26:D$37,MATCH('Postcode Data'!$H53,'Site Data'!$B$26:$B$37,0)),NA())</f>
        <v>#N/A</v>
      </c>
      <c r="G53" s="11" t="e">
        <f>IF(E53="FWA",INDEX('Site Data'!E$26:E$37,MATCH('Postcode Data'!$H53,'Site Data'!$B$26:$B$37,0)),NA())</f>
        <v>#N/A</v>
      </c>
      <c r="H53" s="21" t="s">
        <v>638</v>
      </c>
      <c r="I53" s="27" t="e">
        <v>#N/A</v>
      </c>
      <c r="J53" s="16" t="e">
        <v>#N/A</v>
      </c>
      <c r="K53" s="11" t="e">
        <f t="shared" si="0"/>
        <v>#N/A</v>
      </c>
      <c r="L53" s="11" t="e">
        <f t="shared" si="1"/>
        <v>#N/A</v>
      </c>
      <c r="M53" s="43" t="e">
        <f>IF(E53="FWA",H53&amp;CHAR(ROUNDDOWN(MOD(I53+60-INDEX('Site Data'!K$26:K$37,MATCH('Postcode Data'!$H53,'Site Data'!$B$26:$B$37,0)),360)/120,0)+97),NA())</f>
        <v>#N/A</v>
      </c>
      <c r="N53" s="41">
        <v>-7.5112231500066118</v>
      </c>
      <c r="Q53" t="s">
        <v>50</v>
      </c>
      <c r="R53" t="s">
        <v>2</v>
      </c>
      <c r="S53" t="s">
        <v>632</v>
      </c>
      <c r="T53" s="5" t="e">
        <f>IF(S53="FWA",INDEX('Site Data'!D$26:D$37,MATCH('Postcode Data'!$V53,'Site Data'!$B$26:$B$37,0)),NA())</f>
        <v>#N/A</v>
      </c>
      <c r="U53" s="5" t="e">
        <f>IF(S53="FWA",INDEX('Site Data'!E$26:E$37,MATCH('Postcode Data'!$V53,'Site Data'!$B$26:$B$37,0)),NA())</f>
        <v>#N/A</v>
      </c>
      <c r="V53" s="24" t="str">
        <f t="shared" ca="1" si="2"/>
        <v>AW1</v>
      </c>
      <c r="W53" s="24" t="e">
        <f t="shared" ca="1" si="3"/>
        <v>#N/A</v>
      </c>
      <c r="X53" s="8" t="e">
        <f t="shared" ca="1" si="4"/>
        <v>#N/A</v>
      </c>
      <c r="Y53" s="7" t="e">
        <f t="shared" ca="1" si="5"/>
        <v>#N/A</v>
      </c>
      <c r="Z53" s="5" t="e">
        <f t="shared" ca="1" si="6"/>
        <v>#N/A</v>
      </c>
      <c r="AA53" s="44" t="e">
        <f>IF(S53="FWA",V53&amp;CHAR(ROUNDDOWN(MOD(W53+60-INDEX('Site Data'!K$26:K$37,MATCH('Postcode Data'!$V53,'Site Data'!$B$26:$B$37,0)),360)/120,0)+97),NA())</f>
        <v>#N/A</v>
      </c>
      <c r="AB53" s="35">
        <f t="shared" ca="1" si="7"/>
        <v>-2.4096230561026992</v>
      </c>
    </row>
    <row r="54" spans="2:28" x14ac:dyDescent="0.35">
      <c r="B54" s="25" t="s">
        <v>51</v>
      </c>
      <c r="C54" s="47">
        <v>1</v>
      </c>
      <c r="D54" s="25" t="s">
        <v>2</v>
      </c>
      <c r="E54" s="25" t="str">
        <f t="shared" si="8"/>
        <v>FTTP</v>
      </c>
      <c r="F54" s="11" t="e">
        <f>IF(E54="FWA",INDEX('Site Data'!D$26:D$37,MATCH('Postcode Data'!$H54,'Site Data'!$B$26:$B$37,0)),NA())</f>
        <v>#N/A</v>
      </c>
      <c r="G54" s="11" t="e">
        <f>IF(E54="FWA",INDEX('Site Data'!E$26:E$37,MATCH('Postcode Data'!$H54,'Site Data'!$B$26:$B$37,0)),NA())</f>
        <v>#N/A</v>
      </c>
      <c r="H54" s="21" t="s">
        <v>638</v>
      </c>
      <c r="I54" s="27" t="e">
        <v>#N/A</v>
      </c>
      <c r="J54" s="16" t="e">
        <v>#N/A</v>
      </c>
      <c r="K54" s="11" t="e">
        <f t="shared" si="0"/>
        <v>#N/A</v>
      </c>
      <c r="L54" s="11" t="e">
        <f t="shared" si="1"/>
        <v>#N/A</v>
      </c>
      <c r="M54" s="43" t="e">
        <f>IF(E54="FWA",H54&amp;CHAR(ROUNDDOWN(MOD(I54+60-INDEX('Site Data'!K$26:K$37,MATCH('Postcode Data'!$H54,'Site Data'!$B$26:$B$37,0)),360)/120,0)+97),NA())</f>
        <v>#N/A</v>
      </c>
      <c r="N54" s="41">
        <v>-2.822408276634182</v>
      </c>
      <c r="Q54" t="s">
        <v>51</v>
      </c>
      <c r="R54" t="s">
        <v>2</v>
      </c>
      <c r="S54" t="s">
        <v>634</v>
      </c>
      <c r="T54" s="5" t="e">
        <f>IF(S54="FWA",INDEX('Site Data'!D$26:D$37,MATCH('Postcode Data'!$V54,'Site Data'!$B$26:$B$37,0)),NA())</f>
        <v>#N/A</v>
      </c>
      <c r="U54" s="5" t="e">
        <f>IF(S54="FWA",INDEX('Site Data'!E$26:E$37,MATCH('Postcode Data'!$V54,'Site Data'!$B$26:$B$37,0)),NA())</f>
        <v>#N/A</v>
      </c>
      <c r="V54" s="24" t="str">
        <f t="shared" ca="1" si="2"/>
        <v>AW2</v>
      </c>
      <c r="W54" s="24" t="e">
        <f t="shared" ca="1" si="3"/>
        <v>#N/A</v>
      </c>
      <c r="X54" s="8" t="e">
        <f t="shared" ca="1" si="4"/>
        <v>#N/A</v>
      </c>
      <c r="Y54" s="7" t="e">
        <f t="shared" ca="1" si="5"/>
        <v>#N/A</v>
      </c>
      <c r="Z54" s="5" t="e">
        <f t="shared" ca="1" si="6"/>
        <v>#N/A</v>
      </c>
      <c r="AA54" s="44" t="e">
        <f>IF(S54="FWA",V54&amp;CHAR(ROUNDDOWN(MOD(W54+60-INDEX('Site Data'!K$26:K$37,MATCH('Postcode Data'!$V54,'Site Data'!$B$26:$B$37,0)),360)/120,0)+97),NA())</f>
        <v>#N/A</v>
      </c>
      <c r="AB54" s="35">
        <f t="shared" ca="1" si="7"/>
        <v>2.7463015065035039</v>
      </c>
    </row>
    <row r="55" spans="2:28" x14ac:dyDescent="0.35">
      <c r="B55" s="25" t="s">
        <v>52</v>
      </c>
      <c r="C55" s="47">
        <v>1</v>
      </c>
      <c r="D55" s="25" t="s">
        <v>2</v>
      </c>
      <c r="E55" s="25" t="str">
        <f t="shared" si="8"/>
        <v>FTTC</v>
      </c>
      <c r="F55" s="11" t="e">
        <f>IF(E55="FWA",INDEX('Site Data'!D$26:D$37,MATCH('Postcode Data'!$H55,'Site Data'!$B$26:$B$37,0)),NA())</f>
        <v>#N/A</v>
      </c>
      <c r="G55" s="11" t="e">
        <f>IF(E55="FWA",INDEX('Site Data'!E$26:E$37,MATCH('Postcode Data'!$H55,'Site Data'!$B$26:$B$37,0)),NA())</f>
        <v>#N/A</v>
      </c>
      <c r="H55" s="21" t="s">
        <v>637</v>
      </c>
      <c r="I55" s="27" t="e">
        <v>#N/A</v>
      </c>
      <c r="J55" s="16" t="e">
        <v>#N/A</v>
      </c>
      <c r="K55" s="11" t="e">
        <f t="shared" si="0"/>
        <v>#N/A</v>
      </c>
      <c r="L55" s="11" t="e">
        <f t="shared" si="1"/>
        <v>#N/A</v>
      </c>
      <c r="M55" s="43" t="e">
        <f>IF(E55="FWA",H55&amp;CHAR(ROUNDDOWN(MOD(I55+60-INDEX('Site Data'!K$26:K$37,MATCH('Postcode Data'!$H55,'Site Data'!$B$26:$B$37,0)),360)/120,0)+97),NA())</f>
        <v>#N/A</v>
      </c>
      <c r="N55" s="41">
        <v>-3.1800748508320442</v>
      </c>
      <c r="Q55" t="s">
        <v>52</v>
      </c>
      <c r="R55" t="s">
        <v>2</v>
      </c>
      <c r="S55" t="s">
        <v>632</v>
      </c>
      <c r="T55" s="5" t="e">
        <f>IF(S55="FWA",INDEX('Site Data'!D$26:D$37,MATCH('Postcode Data'!$V55,'Site Data'!$B$26:$B$37,0)),NA())</f>
        <v>#N/A</v>
      </c>
      <c r="U55" s="5" t="e">
        <f>IF(S55="FWA",INDEX('Site Data'!E$26:E$37,MATCH('Postcode Data'!$V55,'Site Data'!$B$26:$B$37,0)),NA())</f>
        <v>#N/A</v>
      </c>
      <c r="V55" s="24" t="str">
        <f t="shared" ca="1" si="2"/>
        <v>AW1</v>
      </c>
      <c r="W55" s="24" t="e">
        <f t="shared" ca="1" si="3"/>
        <v>#N/A</v>
      </c>
      <c r="X55" s="8" t="e">
        <f t="shared" ca="1" si="4"/>
        <v>#N/A</v>
      </c>
      <c r="Y55" s="7" t="e">
        <f t="shared" ca="1" si="5"/>
        <v>#N/A</v>
      </c>
      <c r="Z55" s="5" t="e">
        <f t="shared" ca="1" si="6"/>
        <v>#N/A</v>
      </c>
      <c r="AA55" s="44" t="e">
        <f>IF(S55="FWA",V55&amp;CHAR(ROUNDDOWN(MOD(W55+60-INDEX('Site Data'!K$26:K$37,MATCH('Postcode Data'!$V55,'Site Data'!$B$26:$B$37,0)),360)/120,0)+97),NA())</f>
        <v>#N/A</v>
      </c>
      <c r="AB55" s="35">
        <f t="shared" ca="1" si="7"/>
        <v>-5.6390045758909242</v>
      </c>
    </row>
    <row r="56" spans="2:28" x14ac:dyDescent="0.35">
      <c r="B56" s="25" t="s">
        <v>53</v>
      </c>
      <c r="C56" s="47">
        <v>19</v>
      </c>
      <c r="D56" s="25" t="s">
        <v>2</v>
      </c>
      <c r="E56" s="25" t="str">
        <f t="shared" si="8"/>
        <v>FTTC</v>
      </c>
      <c r="F56" s="11" t="e">
        <f>IF(E56="FWA",INDEX('Site Data'!D$26:D$37,MATCH('Postcode Data'!$H56,'Site Data'!$B$26:$B$37,0)),NA())</f>
        <v>#N/A</v>
      </c>
      <c r="G56" s="11" t="e">
        <f>IF(E56="FWA",INDEX('Site Data'!E$26:E$37,MATCH('Postcode Data'!$H56,'Site Data'!$B$26:$B$37,0)),NA())</f>
        <v>#N/A</v>
      </c>
      <c r="H56" s="21" t="s">
        <v>637</v>
      </c>
      <c r="I56" s="27" t="e">
        <v>#N/A</v>
      </c>
      <c r="J56" s="16" t="e">
        <v>#N/A</v>
      </c>
      <c r="K56" s="11" t="e">
        <f t="shared" si="0"/>
        <v>#N/A</v>
      </c>
      <c r="L56" s="11" t="e">
        <f t="shared" si="1"/>
        <v>#N/A</v>
      </c>
      <c r="M56" s="43" t="e">
        <f>IF(E56="FWA",H56&amp;CHAR(ROUNDDOWN(MOD(I56+60-INDEX('Site Data'!K$26:K$37,MATCH('Postcode Data'!$H56,'Site Data'!$B$26:$B$37,0)),360)/120,0)+97),NA())</f>
        <v>#N/A</v>
      </c>
      <c r="N56" s="41">
        <v>-3.6384406680608201</v>
      </c>
      <c r="Q56" t="s">
        <v>53</v>
      </c>
      <c r="R56" t="s">
        <v>2</v>
      </c>
      <c r="S56" t="s">
        <v>632</v>
      </c>
      <c r="T56" s="5" t="e">
        <f>IF(S56="FWA",INDEX('Site Data'!D$26:D$37,MATCH('Postcode Data'!$V56,'Site Data'!$B$26:$B$37,0)),NA())</f>
        <v>#N/A</v>
      </c>
      <c r="U56" s="5" t="e">
        <f>IF(S56="FWA",INDEX('Site Data'!E$26:E$37,MATCH('Postcode Data'!$V56,'Site Data'!$B$26:$B$37,0)),NA())</f>
        <v>#N/A</v>
      </c>
      <c r="V56" s="24" t="str">
        <f t="shared" ca="1" si="2"/>
        <v>AW2</v>
      </c>
      <c r="W56" s="24" t="e">
        <f t="shared" ca="1" si="3"/>
        <v>#N/A</v>
      </c>
      <c r="X56" s="8" t="e">
        <f t="shared" ca="1" si="4"/>
        <v>#N/A</v>
      </c>
      <c r="Y56" s="7" t="e">
        <f t="shared" ca="1" si="5"/>
        <v>#N/A</v>
      </c>
      <c r="Z56" s="5" t="e">
        <f t="shared" ca="1" si="6"/>
        <v>#N/A</v>
      </c>
      <c r="AA56" s="44" t="e">
        <f>IF(S56="FWA",V56&amp;CHAR(ROUNDDOWN(MOD(W56+60-INDEX('Site Data'!K$26:K$37,MATCH('Postcode Data'!$V56,'Site Data'!$B$26:$B$37,0)),360)/120,0)+97),NA())</f>
        <v>#N/A</v>
      </c>
      <c r="AB56" s="35">
        <f t="shared" ca="1" si="7"/>
        <v>-7.0277777055927819</v>
      </c>
    </row>
    <row r="57" spans="2:28" x14ac:dyDescent="0.35">
      <c r="B57" s="25" t="s">
        <v>54</v>
      </c>
      <c r="C57" s="47">
        <v>1</v>
      </c>
      <c r="D57" s="25" t="s">
        <v>2</v>
      </c>
      <c r="E57" s="25" t="str">
        <f t="shared" si="8"/>
        <v>FTTP</v>
      </c>
      <c r="F57" s="11" t="e">
        <f>IF(E57="FWA",INDEX('Site Data'!D$26:D$37,MATCH('Postcode Data'!$H57,'Site Data'!$B$26:$B$37,0)),NA())</f>
        <v>#N/A</v>
      </c>
      <c r="G57" s="11" t="e">
        <f>IF(E57="FWA",INDEX('Site Data'!E$26:E$37,MATCH('Postcode Data'!$H57,'Site Data'!$B$26:$B$37,0)),NA())</f>
        <v>#N/A</v>
      </c>
      <c r="H57" s="21" t="s">
        <v>637</v>
      </c>
      <c r="I57" s="27" t="e">
        <v>#N/A</v>
      </c>
      <c r="J57" s="16" t="e">
        <v>#N/A</v>
      </c>
      <c r="K57" s="11" t="e">
        <f t="shared" si="0"/>
        <v>#N/A</v>
      </c>
      <c r="L57" s="11" t="e">
        <f t="shared" si="1"/>
        <v>#N/A</v>
      </c>
      <c r="M57" s="43" t="e">
        <f>IF(E57="FWA",H57&amp;CHAR(ROUNDDOWN(MOD(I57+60-INDEX('Site Data'!K$26:K$37,MATCH('Postcode Data'!$H57,'Site Data'!$B$26:$B$37,0)),360)/120,0)+97),NA())</f>
        <v>#N/A</v>
      </c>
      <c r="N57" s="41">
        <v>-5.2105316654708158</v>
      </c>
      <c r="Q57" t="s">
        <v>54</v>
      </c>
      <c r="R57" t="s">
        <v>2</v>
      </c>
      <c r="S57" t="s">
        <v>634</v>
      </c>
      <c r="T57" s="5" t="e">
        <f>IF(S57="FWA",INDEX('Site Data'!D$26:D$37,MATCH('Postcode Data'!$V57,'Site Data'!$B$26:$B$37,0)),NA())</f>
        <v>#N/A</v>
      </c>
      <c r="U57" s="5" t="e">
        <f>IF(S57="FWA",INDEX('Site Data'!E$26:E$37,MATCH('Postcode Data'!$V57,'Site Data'!$B$26:$B$37,0)),NA())</f>
        <v>#N/A</v>
      </c>
      <c r="V57" s="24" t="str">
        <f t="shared" ca="1" si="2"/>
        <v>AW2</v>
      </c>
      <c r="W57" s="24" t="e">
        <f t="shared" ca="1" si="3"/>
        <v>#N/A</v>
      </c>
      <c r="X57" s="8" t="e">
        <f t="shared" ca="1" si="4"/>
        <v>#N/A</v>
      </c>
      <c r="Y57" s="7" t="e">
        <f t="shared" ca="1" si="5"/>
        <v>#N/A</v>
      </c>
      <c r="Z57" s="5" t="e">
        <f t="shared" ca="1" si="6"/>
        <v>#N/A</v>
      </c>
      <c r="AA57" s="44" t="e">
        <f>IF(S57="FWA",V57&amp;CHAR(ROUNDDOWN(MOD(W57+60-INDEX('Site Data'!K$26:K$37,MATCH('Postcode Data'!$V57,'Site Data'!$B$26:$B$37,0)),360)/120,0)+97),NA())</f>
        <v>#N/A</v>
      </c>
      <c r="AB57" s="35">
        <f t="shared" ca="1" si="7"/>
        <v>-3.9177270883794639</v>
      </c>
    </row>
    <row r="58" spans="2:28" x14ac:dyDescent="0.35">
      <c r="B58" s="25" t="s">
        <v>55</v>
      </c>
      <c r="C58" s="47">
        <v>6</v>
      </c>
      <c r="D58" s="25" t="s">
        <v>2</v>
      </c>
      <c r="E58" s="25" t="str">
        <f t="shared" si="8"/>
        <v>FTTC</v>
      </c>
      <c r="F58" s="11" t="e">
        <f>IF(E58="FWA",INDEX('Site Data'!D$26:D$37,MATCH('Postcode Data'!$H58,'Site Data'!$B$26:$B$37,0)),NA())</f>
        <v>#N/A</v>
      </c>
      <c r="G58" s="11" t="e">
        <f>IF(E58="FWA",INDEX('Site Data'!E$26:E$37,MATCH('Postcode Data'!$H58,'Site Data'!$B$26:$B$37,0)),NA())</f>
        <v>#N/A</v>
      </c>
      <c r="H58" s="21" t="s">
        <v>637</v>
      </c>
      <c r="I58" s="27" t="e">
        <v>#N/A</v>
      </c>
      <c r="J58" s="16" t="e">
        <v>#N/A</v>
      </c>
      <c r="K58" s="11" t="e">
        <f t="shared" si="0"/>
        <v>#N/A</v>
      </c>
      <c r="L58" s="11" t="e">
        <f t="shared" si="1"/>
        <v>#N/A</v>
      </c>
      <c r="M58" s="43" t="e">
        <f>IF(E58="FWA",H58&amp;CHAR(ROUNDDOWN(MOD(I58+60-INDEX('Site Data'!K$26:K$37,MATCH('Postcode Data'!$H58,'Site Data'!$B$26:$B$37,0)),360)/120,0)+97),NA())</f>
        <v>#N/A</v>
      </c>
      <c r="N58" s="41">
        <v>-0.52641977672855456</v>
      </c>
      <c r="Q58" t="s">
        <v>55</v>
      </c>
      <c r="R58" t="s">
        <v>2</v>
      </c>
      <c r="S58" t="s">
        <v>632</v>
      </c>
      <c r="T58" s="5" t="e">
        <f>IF(S58="FWA",INDEX('Site Data'!D$26:D$37,MATCH('Postcode Data'!$V58,'Site Data'!$B$26:$B$37,0)),NA())</f>
        <v>#N/A</v>
      </c>
      <c r="U58" s="5" t="e">
        <f>IF(S58="FWA",INDEX('Site Data'!E$26:E$37,MATCH('Postcode Data'!$V58,'Site Data'!$B$26:$B$37,0)),NA())</f>
        <v>#N/A</v>
      </c>
      <c r="V58" s="24" t="str">
        <f t="shared" ca="1" si="2"/>
        <v>AW2</v>
      </c>
      <c r="W58" s="24" t="e">
        <f t="shared" ca="1" si="3"/>
        <v>#N/A</v>
      </c>
      <c r="X58" s="8" t="e">
        <f t="shared" ca="1" si="4"/>
        <v>#N/A</v>
      </c>
      <c r="Y58" s="7" t="e">
        <f t="shared" ca="1" si="5"/>
        <v>#N/A</v>
      </c>
      <c r="Z58" s="5" t="e">
        <f t="shared" ca="1" si="6"/>
        <v>#N/A</v>
      </c>
      <c r="AA58" s="44" t="e">
        <f>IF(S58="FWA",V58&amp;CHAR(ROUNDDOWN(MOD(W58+60-INDEX('Site Data'!K$26:K$37,MATCH('Postcode Data'!$V58,'Site Data'!$B$26:$B$37,0)),360)/120,0)+97),NA())</f>
        <v>#N/A</v>
      </c>
      <c r="AB58" s="35">
        <f t="shared" ca="1" si="7"/>
        <v>-3.5635273226443296</v>
      </c>
    </row>
    <row r="59" spans="2:28" x14ac:dyDescent="0.35">
      <c r="B59" s="25" t="s">
        <v>56</v>
      </c>
      <c r="C59" s="47">
        <v>1</v>
      </c>
      <c r="D59" s="25" t="s">
        <v>2</v>
      </c>
      <c r="E59" s="25" t="str">
        <f t="shared" si="8"/>
        <v>FTTC</v>
      </c>
      <c r="F59" s="11" t="e">
        <f>IF(E59="FWA",INDEX('Site Data'!D$26:D$37,MATCH('Postcode Data'!$H59,'Site Data'!$B$26:$B$37,0)),NA())</f>
        <v>#N/A</v>
      </c>
      <c r="G59" s="11" t="e">
        <f>IF(E59="FWA",INDEX('Site Data'!E$26:E$37,MATCH('Postcode Data'!$H59,'Site Data'!$B$26:$B$37,0)),NA())</f>
        <v>#N/A</v>
      </c>
      <c r="H59" s="21" t="s">
        <v>638</v>
      </c>
      <c r="I59" s="27" t="e">
        <v>#N/A</v>
      </c>
      <c r="J59" s="16" t="e">
        <v>#N/A</v>
      </c>
      <c r="K59" s="11" t="e">
        <f t="shared" si="0"/>
        <v>#N/A</v>
      </c>
      <c r="L59" s="11" t="e">
        <f t="shared" si="1"/>
        <v>#N/A</v>
      </c>
      <c r="M59" s="43" t="e">
        <f>IF(E59="FWA",H59&amp;CHAR(ROUNDDOWN(MOD(I59+60-INDEX('Site Data'!K$26:K$37,MATCH('Postcode Data'!$H59,'Site Data'!$B$26:$B$37,0)),360)/120,0)+97),NA())</f>
        <v>#N/A</v>
      </c>
      <c r="N59" s="41">
        <v>-1.6871449834758077</v>
      </c>
      <c r="Q59" t="s">
        <v>56</v>
      </c>
      <c r="R59" t="s">
        <v>2</v>
      </c>
      <c r="S59" t="s">
        <v>632</v>
      </c>
      <c r="T59" s="5" t="e">
        <f>IF(S59="FWA",INDEX('Site Data'!D$26:D$37,MATCH('Postcode Data'!$V59,'Site Data'!$B$26:$B$37,0)),NA())</f>
        <v>#N/A</v>
      </c>
      <c r="U59" s="5" t="e">
        <f>IF(S59="FWA",INDEX('Site Data'!E$26:E$37,MATCH('Postcode Data'!$V59,'Site Data'!$B$26:$B$37,0)),NA())</f>
        <v>#N/A</v>
      </c>
      <c r="V59" s="24" t="str">
        <f t="shared" ca="1" si="2"/>
        <v>AW2</v>
      </c>
      <c r="W59" s="24" t="e">
        <f t="shared" ca="1" si="3"/>
        <v>#N/A</v>
      </c>
      <c r="X59" s="8" t="e">
        <f t="shared" ca="1" si="4"/>
        <v>#N/A</v>
      </c>
      <c r="Y59" s="7" t="e">
        <f t="shared" ca="1" si="5"/>
        <v>#N/A</v>
      </c>
      <c r="Z59" s="5" t="e">
        <f t="shared" ca="1" si="6"/>
        <v>#N/A</v>
      </c>
      <c r="AA59" s="44" t="e">
        <f>IF(S59="FWA",V59&amp;CHAR(ROUNDDOWN(MOD(W59+60-INDEX('Site Data'!K$26:K$37,MATCH('Postcode Data'!$V59,'Site Data'!$B$26:$B$37,0)),360)/120,0)+97),NA())</f>
        <v>#N/A</v>
      </c>
      <c r="AB59" s="35">
        <f t="shared" ca="1" si="7"/>
        <v>-4.0689833790626002</v>
      </c>
    </row>
    <row r="60" spans="2:28" x14ac:dyDescent="0.35">
      <c r="B60" s="25" t="s">
        <v>57</v>
      </c>
      <c r="C60" s="47">
        <v>12</v>
      </c>
      <c r="D60" s="25" t="s">
        <v>2</v>
      </c>
      <c r="E60" s="25" t="str">
        <f t="shared" si="8"/>
        <v>FTTP</v>
      </c>
      <c r="F60" s="11" t="e">
        <f>IF(E60="FWA",INDEX('Site Data'!D$26:D$37,MATCH('Postcode Data'!$H60,'Site Data'!$B$26:$B$37,0)),NA())</f>
        <v>#N/A</v>
      </c>
      <c r="G60" s="11" t="e">
        <f>IF(E60="FWA",INDEX('Site Data'!E$26:E$37,MATCH('Postcode Data'!$H60,'Site Data'!$B$26:$B$37,0)),NA())</f>
        <v>#N/A</v>
      </c>
      <c r="H60" s="21" t="s">
        <v>637</v>
      </c>
      <c r="I60" s="27" t="e">
        <v>#N/A</v>
      </c>
      <c r="J60" s="16" t="e">
        <v>#N/A</v>
      </c>
      <c r="K60" s="11" t="e">
        <f t="shared" si="0"/>
        <v>#N/A</v>
      </c>
      <c r="L60" s="11" t="e">
        <f t="shared" si="1"/>
        <v>#N/A</v>
      </c>
      <c r="M60" s="43" t="e">
        <f>IF(E60="FWA",H60&amp;CHAR(ROUNDDOWN(MOD(I60+60-INDEX('Site Data'!K$26:K$37,MATCH('Postcode Data'!$H60,'Site Data'!$B$26:$B$37,0)),360)/120,0)+97),NA())</f>
        <v>#N/A</v>
      </c>
      <c r="N60" s="41">
        <v>-4.4537918091490223</v>
      </c>
      <c r="Q60" t="s">
        <v>57</v>
      </c>
      <c r="R60" t="s">
        <v>2</v>
      </c>
      <c r="S60" t="s">
        <v>634</v>
      </c>
      <c r="T60" s="5" t="e">
        <f>IF(S60="FWA",INDEX('Site Data'!D$26:D$37,MATCH('Postcode Data'!$V60,'Site Data'!$B$26:$B$37,0)),NA())</f>
        <v>#N/A</v>
      </c>
      <c r="U60" s="5" t="e">
        <f>IF(S60="FWA",INDEX('Site Data'!E$26:E$37,MATCH('Postcode Data'!$V60,'Site Data'!$B$26:$B$37,0)),NA())</f>
        <v>#N/A</v>
      </c>
      <c r="V60" s="24" t="str">
        <f t="shared" ca="1" si="2"/>
        <v>AW2</v>
      </c>
      <c r="W60" s="24" t="e">
        <f t="shared" ca="1" si="3"/>
        <v>#N/A</v>
      </c>
      <c r="X60" s="8" t="e">
        <f t="shared" ca="1" si="4"/>
        <v>#N/A</v>
      </c>
      <c r="Y60" s="7" t="e">
        <f t="shared" ca="1" si="5"/>
        <v>#N/A</v>
      </c>
      <c r="Z60" s="5" t="e">
        <f t="shared" ca="1" si="6"/>
        <v>#N/A</v>
      </c>
      <c r="AA60" s="44" t="e">
        <f>IF(S60="FWA",V60&amp;CHAR(ROUNDDOWN(MOD(W60+60-INDEX('Site Data'!K$26:K$37,MATCH('Postcode Data'!$V60,'Site Data'!$B$26:$B$37,0)),360)/120,0)+97),NA())</f>
        <v>#N/A</v>
      </c>
      <c r="AB60" s="35">
        <f t="shared" ca="1" si="7"/>
        <v>-4.7609080955125016</v>
      </c>
    </row>
    <row r="61" spans="2:28" x14ac:dyDescent="0.35">
      <c r="B61" s="25" t="s">
        <v>58</v>
      </c>
      <c r="C61" s="47">
        <v>19</v>
      </c>
      <c r="D61" s="25" t="s">
        <v>2</v>
      </c>
      <c r="E61" s="25" t="str">
        <f t="shared" si="8"/>
        <v>FTTC</v>
      </c>
      <c r="F61" s="11" t="e">
        <f>IF(E61="FWA",INDEX('Site Data'!D$26:D$37,MATCH('Postcode Data'!$H61,'Site Data'!$B$26:$B$37,0)),NA())</f>
        <v>#N/A</v>
      </c>
      <c r="G61" s="11" t="e">
        <f>IF(E61="FWA",INDEX('Site Data'!E$26:E$37,MATCH('Postcode Data'!$H61,'Site Data'!$B$26:$B$37,0)),NA())</f>
        <v>#N/A</v>
      </c>
      <c r="H61" s="21" t="s">
        <v>637</v>
      </c>
      <c r="I61" s="27" t="e">
        <v>#N/A</v>
      </c>
      <c r="J61" s="16" t="e">
        <v>#N/A</v>
      </c>
      <c r="K61" s="11" t="e">
        <f t="shared" si="0"/>
        <v>#N/A</v>
      </c>
      <c r="L61" s="11" t="e">
        <f t="shared" si="1"/>
        <v>#N/A</v>
      </c>
      <c r="M61" s="43" t="e">
        <f>IF(E61="FWA",H61&amp;CHAR(ROUNDDOWN(MOD(I61+60-INDEX('Site Data'!K$26:K$37,MATCH('Postcode Data'!$H61,'Site Data'!$B$26:$B$37,0)),360)/120,0)+97),NA())</f>
        <v>#N/A</v>
      </c>
      <c r="N61" s="41">
        <v>-7.2944389218071048</v>
      </c>
      <c r="Q61" t="s">
        <v>58</v>
      </c>
      <c r="R61" t="s">
        <v>2</v>
      </c>
      <c r="S61" t="s">
        <v>632</v>
      </c>
      <c r="T61" s="5" t="e">
        <f>IF(S61="FWA",INDEX('Site Data'!D$26:D$37,MATCH('Postcode Data'!$V61,'Site Data'!$B$26:$B$37,0)),NA())</f>
        <v>#N/A</v>
      </c>
      <c r="U61" s="5" t="e">
        <f>IF(S61="FWA",INDEX('Site Data'!E$26:E$37,MATCH('Postcode Data'!$V61,'Site Data'!$B$26:$B$37,0)),NA())</f>
        <v>#N/A</v>
      </c>
      <c r="V61" s="24" t="str">
        <f t="shared" ca="1" si="2"/>
        <v>AW2</v>
      </c>
      <c r="W61" s="24" t="e">
        <f t="shared" ca="1" si="3"/>
        <v>#N/A</v>
      </c>
      <c r="X61" s="8" t="e">
        <f t="shared" ca="1" si="4"/>
        <v>#N/A</v>
      </c>
      <c r="Y61" s="7" t="e">
        <f t="shared" ca="1" si="5"/>
        <v>#N/A</v>
      </c>
      <c r="Z61" s="5" t="e">
        <f t="shared" ca="1" si="6"/>
        <v>#N/A</v>
      </c>
      <c r="AA61" s="44" t="e">
        <f>IF(S61="FWA",V61&amp;CHAR(ROUNDDOWN(MOD(W61+60-INDEX('Site Data'!K$26:K$37,MATCH('Postcode Data'!$V61,'Site Data'!$B$26:$B$37,0)),360)/120,0)+97),NA())</f>
        <v>#N/A</v>
      </c>
      <c r="AB61" s="35">
        <f t="shared" ca="1" si="7"/>
        <v>-4.5982273222946697</v>
      </c>
    </row>
    <row r="62" spans="2:28" x14ac:dyDescent="0.35">
      <c r="B62" s="25" t="s">
        <v>59</v>
      </c>
      <c r="C62" s="47">
        <v>6</v>
      </c>
      <c r="D62" s="25" t="s">
        <v>2</v>
      </c>
      <c r="E62" s="25" t="str">
        <f t="shared" si="8"/>
        <v>FTTC</v>
      </c>
      <c r="F62" s="11" t="e">
        <f>IF(E62="FWA",INDEX('Site Data'!D$26:D$37,MATCH('Postcode Data'!$H62,'Site Data'!$B$26:$B$37,0)),NA())</f>
        <v>#N/A</v>
      </c>
      <c r="G62" s="11" t="e">
        <f>IF(E62="FWA",INDEX('Site Data'!E$26:E$37,MATCH('Postcode Data'!$H62,'Site Data'!$B$26:$B$37,0)),NA())</f>
        <v>#N/A</v>
      </c>
      <c r="H62" s="21" t="s">
        <v>638</v>
      </c>
      <c r="I62" s="27" t="e">
        <v>#N/A</v>
      </c>
      <c r="J62" s="16" t="e">
        <v>#N/A</v>
      </c>
      <c r="K62" s="11" t="e">
        <f t="shared" si="0"/>
        <v>#N/A</v>
      </c>
      <c r="L62" s="11" t="e">
        <f t="shared" si="1"/>
        <v>#N/A</v>
      </c>
      <c r="M62" s="43" t="e">
        <f>IF(E62="FWA",H62&amp;CHAR(ROUNDDOWN(MOD(I62+60-INDEX('Site Data'!K$26:K$37,MATCH('Postcode Data'!$H62,'Site Data'!$B$26:$B$37,0)),360)/120,0)+97),NA())</f>
        <v>#N/A</v>
      </c>
      <c r="N62" s="41">
        <v>-9.297280852852646</v>
      </c>
      <c r="Q62" t="s">
        <v>59</v>
      </c>
      <c r="R62" t="s">
        <v>2</v>
      </c>
      <c r="S62" t="s">
        <v>632</v>
      </c>
      <c r="T62" s="5" t="e">
        <f>IF(S62="FWA",INDEX('Site Data'!D$26:D$37,MATCH('Postcode Data'!$V62,'Site Data'!$B$26:$B$37,0)),NA())</f>
        <v>#N/A</v>
      </c>
      <c r="U62" s="5" t="e">
        <f>IF(S62="FWA",INDEX('Site Data'!E$26:E$37,MATCH('Postcode Data'!$V62,'Site Data'!$B$26:$B$37,0)),NA())</f>
        <v>#N/A</v>
      </c>
      <c r="V62" s="24" t="str">
        <f t="shared" ca="1" si="2"/>
        <v>AW2</v>
      </c>
      <c r="W62" s="24" t="e">
        <f t="shared" ca="1" si="3"/>
        <v>#N/A</v>
      </c>
      <c r="X62" s="8" t="e">
        <f t="shared" ca="1" si="4"/>
        <v>#N/A</v>
      </c>
      <c r="Y62" s="7" t="e">
        <f t="shared" ca="1" si="5"/>
        <v>#N/A</v>
      </c>
      <c r="Z62" s="5" t="e">
        <f t="shared" ca="1" si="6"/>
        <v>#N/A</v>
      </c>
      <c r="AA62" s="44" t="e">
        <f>IF(S62="FWA",V62&amp;CHAR(ROUNDDOWN(MOD(W62+60-INDEX('Site Data'!K$26:K$37,MATCH('Postcode Data'!$V62,'Site Data'!$B$26:$B$37,0)),360)/120,0)+97),NA())</f>
        <v>#N/A</v>
      </c>
      <c r="AB62" s="35">
        <f t="shared" ca="1" si="7"/>
        <v>-1.9770657619276835</v>
      </c>
    </row>
    <row r="63" spans="2:28" x14ac:dyDescent="0.35">
      <c r="B63" s="25" t="s">
        <v>60</v>
      </c>
      <c r="C63" s="47">
        <v>7</v>
      </c>
      <c r="D63" s="25" t="s">
        <v>2</v>
      </c>
      <c r="E63" s="25" t="str">
        <f t="shared" si="8"/>
        <v>FTTC</v>
      </c>
      <c r="F63" s="11" t="e">
        <f>IF(E63="FWA",INDEX('Site Data'!D$26:D$37,MATCH('Postcode Data'!$H63,'Site Data'!$B$26:$B$37,0)),NA())</f>
        <v>#N/A</v>
      </c>
      <c r="G63" s="11" t="e">
        <f>IF(E63="FWA",INDEX('Site Data'!E$26:E$37,MATCH('Postcode Data'!$H63,'Site Data'!$B$26:$B$37,0)),NA())</f>
        <v>#N/A</v>
      </c>
      <c r="H63" s="21" t="s">
        <v>638</v>
      </c>
      <c r="I63" s="27" t="e">
        <v>#N/A</v>
      </c>
      <c r="J63" s="16" t="e">
        <v>#N/A</v>
      </c>
      <c r="K63" s="11" t="e">
        <f t="shared" si="0"/>
        <v>#N/A</v>
      </c>
      <c r="L63" s="11" t="e">
        <f t="shared" si="1"/>
        <v>#N/A</v>
      </c>
      <c r="M63" s="43" t="e">
        <f>IF(E63="FWA",H63&amp;CHAR(ROUNDDOWN(MOD(I63+60-INDEX('Site Data'!K$26:K$37,MATCH('Postcode Data'!$H63,'Site Data'!$B$26:$B$37,0)),360)/120,0)+97),NA())</f>
        <v>#N/A</v>
      </c>
      <c r="N63" s="41">
        <v>-3.9810529428695491</v>
      </c>
      <c r="Q63" t="s">
        <v>60</v>
      </c>
      <c r="R63" t="s">
        <v>2</v>
      </c>
      <c r="S63" t="s">
        <v>632</v>
      </c>
      <c r="T63" s="5" t="e">
        <f>IF(S63="FWA",INDEX('Site Data'!D$26:D$37,MATCH('Postcode Data'!$V63,'Site Data'!$B$26:$B$37,0)),NA())</f>
        <v>#N/A</v>
      </c>
      <c r="U63" s="5" t="e">
        <f>IF(S63="FWA",INDEX('Site Data'!E$26:E$37,MATCH('Postcode Data'!$V63,'Site Data'!$B$26:$B$37,0)),NA())</f>
        <v>#N/A</v>
      </c>
      <c r="V63" s="24" t="str">
        <f t="shared" ca="1" si="2"/>
        <v>AW1</v>
      </c>
      <c r="W63" s="24" t="e">
        <f t="shared" ca="1" si="3"/>
        <v>#N/A</v>
      </c>
      <c r="X63" s="8" t="e">
        <f t="shared" ca="1" si="4"/>
        <v>#N/A</v>
      </c>
      <c r="Y63" s="7" t="e">
        <f t="shared" ca="1" si="5"/>
        <v>#N/A</v>
      </c>
      <c r="Z63" s="5" t="e">
        <f t="shared" ca="1" si="6"/>
        <v>#N/A</v>
      </c>
      <c r="AA63" s="44" t="e">
        <f>IF(S63="FWA",V63&amp;CHAR(ROUNDDOWN(MOD(W63+60-INDEX('Site Data'!K$26:K$37,MATCH('Postcode Data'!$V63,'Site Data'!$B$26:$B$37,0)),360)/120,0)+97),NA())</f>
        <v>#N/A</v>
      </c>
      <c r="AB63" s="35">
        <f t="shared" ca="1" si="7"/>
        <v>1.1772671878309033</v>
      </c>
    </row>
    <row r="64" spans="2:28" x14ac:dyDescent="0.35">
      <c r="B64" s="25" t="s">
        <v>61</v>
      </c>
      <c r="C64" s="47">
        <v>19</v>
      </c>
      <c r="D64" s="25" t="s">
        <v>2</v>
      </c>
      <c r="E64" s="25" t="str">
        <f t="shared" si="8"/>
        <v>FTTC</v>
      </c>
      <c r="F64" s="11" t="e">
        <f>IF(E64="FWA",INDEX('Site Data'!D$26:D$37,MATCH('Postcode Data'!$H64,'Site Data'!$B$26:$B$37,0)),NA())</f>
        <v>#N/A</v>
      </c>
      <c r="G64" s="11" t="e">
        <f>IF(E64="FWA",INDEX('Site Data'!E$26:E$37,MATCH('Postcode Data'!$H64,'Site Data'!$B$26:$B$37,0)),NA())</f>
        <v>#N/A</v>
      </c>
      <c r="H64" s="21" t="s">
        <v>638</v>
      </c>
      <c r="I64" s="27" t="e">
        <v>#N/A</v>
      </c>
      <c r="J64" s="16" t="e">
        <v>#N/A</v>
      </c>
      <c r="K64" s="11" t="e">
        <f t="shared" si="0"/>
        <v>#N/A</v>
      </c>
      <c r="L64" s="11" t="e">
        <f t="shared" si="1"/>
        <v>#N/A</v>
      </c>
      <c r="M64" s="43" t="e">
        <f>IF(E64="FWA",H64&amp;CHAR(ROUNDDOWN(MOD(I64+60-INDEX('Site Data'!K$26:K$37,MATCH('Postcode Data'!$H64,'Site Data'!$B$26:$B$37,0)),360)/120,0)+97),NA())</f>
        <v>#N/A</v>
      </c>
      <c r="N64" s="41">
        <v>-7.6192821094991103</v>
      </c>
      <c r="Q64" t="s">
        <v>61</v>
      </c>
      <c r="R64" t="s">
        <v>2</v>
      </c>
      <c r="S64" t="s">
        <v>632</v>
      </c>
      <c r="T64" s="5" t="e">
        <f>IF(S64="FWA",INDEX('Site Data'!D$26:D$37,MATCH('Postcode Data'!$V64,'Site Data'!$B$26:$B$37,0)),NA())</f>
        <v>#N/A</v>
      </c>
      <c r="U64" s="5" t="e">
        <f>IF(S64="FWA",INDEX('Site Data'!E$26:E$37,MATCH('Postcode Data'!$V64,'Site Data'!$B$26:$B$37,0)),NA())</f>
        <v>#N/A</v>
      </c>
      <c r="V64" s="24" t="str">
        <f t="shared" ca="1" si="2"/>
        <v>AW2</v>
      </c>
      <c r="W64" s="24" t="e">
        <f t="shared" ca="1" si="3"/>
        <v>#N/A</v>
      </c>
      <c r="X64" s="8" t="e">
        <f t="shared" ca="1" si="4"/>
        <v>#N/A</v>
      </c>
      <c r="Y64" s="7" t="e">
        <f t="shared" ca="1" si="5"/>
        <v>#N/A</v>
      </c>
      <c r="Z64" s="5" t="e">
        <f t="shared" ca="1" si="6"/>
        <v>#N/A</v>
      </c>
      <c r="AA64" s="44" t="e">
        <f>IF(S64="FWA",V64&amp;CHAR(ROUNDDOWN(MOD(W64+60-INDEX('Site Data'!K$26:K$37,MATCH('Postcode Data'!$V64,'Site Data'!$B$26:$B$37,0)),360)/120,0)+97),NA())</f>
        <v>#N/A</v>
      </c>
      <c r="AB64" s="35">
        <f t="shared" ca="1" si="7"/>
        <v>0.53233965469539424</v>
      </c>
    </row>
    <row r="65" spans="2:28" x14ac:dyDescent="0.35">
      <c r="B65" s="25" t="s">
        <v>62</v>
      </c>
      <c r="C65" s="47">
        <v>5</v>
      </c>
      <c r="D65" s="25" t="s">
        <v>2</v>
      </c>
      <c r="E65" s="25" t="str">
        <f t="shared" si="8"/>
        <v>FTTC</v>
      </c>
      <c r="F65" s="11" t="e">
        <f>IF(E65="FWA",INDEX('Site Data'!D$26:D$37,MATCH('Postcode Data'!$H65,'Site Data'!$B$26:$B$37,0)),NA())</f>
        <v>#N/A</v>
      </c>
      <c r="G65" s="11" t="e">
        <f>IF(E65="FWA",INDEX('Site Data'!E$26:E$37,MATCH('Postcode Data'!$H65,'Site Data'!$B$26:$B$37,0)),NA())</f>
        <v>#N/A</v>
      </c>
      <c r="H65" s="21" t="s">
        <v>638</v>
      </c>
      <c r="I65" s="27" t="e">
        <v>#N/A</v>
      </c>
      <c r="J65" s="16" t="e">
        <v>#N/A</v>
      </c>
      <c r="K65" s="11" t="e">
        <f t="shared" si="0"/>
        <v>#N/A</v>
      </c>
      <c r="L65" s="11" t="e">
        <f t="shared" si="1"/>
        <v>#N/A</v>
      </c>
      <c r="M65" s="43" t="e">
        <f>IF(E65="FWA",H65&amp;CHAR(ROUNDDOWN(MOD(I65+60-INDEX('Site Data'!K$26:K$37,MATCH('Postcode Data'!$H65,'Site Data'!$B$26:$B$37,0)),360)/120,0)+97),NA())</f>
        <v>#N/A</v>
      </c>
      <c r="N65" s="41">
        <v>-4.418356111692046</v>
      </c>
      <c r="Q65" t="s">
        <v>62</v>
      </c>
      <c r="R65" t="s">
        <v>2</v>
      </c>
      <c r="S65" t="s">
        <v>632</v>
      </c>
      <c r="T65" s="5" t="e">
        <f>IF(S65="FWA",INDEX('Site Data'!D$26:D$37,MATCH('Postcode Data'!$V65,'Site Data'!$B$26:$B$37,0)),NA())</f>
        <v>#N/A</v>
      </c>
      <c r="U65" s="5" t="e">
        <f>IF(S65="FWA",INDEX('Site Data'!E$26:E$37,MATCH('Postcode Data'!$V65,'Site Data'!$B$26:$B$37,0)),NA())</f>
        <v>#N/A</v>
      </c>
      <c r="V65" s="24" t="str">
        <f t="shared" ca="1" si="2"/>
        <v>AW1</v>
      </c>
      <c r="W65" s="24" t="e">
        <f t="shared" ca="1" si="3"/>
        <v>#N/A</v>
      </c>
      <c r="X65" s="8" t="e">
        <f t="shared" ca="1" si="4"/>
        <v>#N/A</v>
      </c>
      <c r="Y65" s="7" t="e">
        <f t="shared" ca="1" si="5"/>
        <v>#N/A</v>
      </c>
      <c r="Z65" s="5" t="e">
        <f t="shared" ca="1" si="6"/>
        <v>#N/A</v>
      </c>
      <c r="AA65" s="44" t="e">
        <f>IF(S65="FWA",V65&amp;CHAR(ROUNDDOWN(MOD(W65+60-INDEX('Site Data'!K$26:K$37,MATCH('Postcode Data'!$V65,'Site Data'!$B$26:$B$37,0)),360)/120,0)+97),NA())</f>
        <v>#N/A</v>
      </c>
      <c r="AB65" s="35">
        <f t="shared" ca="1" si="7"/>
        <v>-5.0732034444573157</v>
      </c>
    </row>
    <row r="66" spans="2:28" x14ac:dyDescent="0.35">
      <c r="B66" s="25" t="s">
        <v>63</v>
      </c>
      <c r="C66" s="47">
        <v>17</v>
      </c>
      <c r="D66" s="25" t="s">
        <v>2</v>
      </c>
      <c r="E66" s="25" t="str">
        <f t="shared" si="8"/>
        <v>FTTC</v>
      </c>
      <c r="F66" s="11" t="e">
        <f>IF(E66="FWA",INDEX('Site Data'!D$26:D$37,MATCH('Postcode Data'!$H66,'Site Data'!$B$26:$B$37,0)),NA())</f>
        <v>#N/A</v>
      </c>
      <c r="G66" s="11" t="e">
        <f>IF(E66="FWA",INDEX('Site Data'!E$26:E$37,MATCH('Postcode Data'!$H66,'Site Data'!$B$26:$B$37,0)),NA())</f>
        <v>#N/A</v>
      </c>
      <c r="H66" s="21" t="s">
        <v>638</v>
      </c>
      <c r="I66" s="27" t="e">
        <v>#N/A</v>
      </c>
      <c r="J66" s="16" t="e">
        <v>#N/A</v>
      </c>
      <c r="K66" s="11" t="e">
        <f t="shared" si="0"/>
        <v>#N/A</v>
      </c>
      <c r="L66" s="11" t="e">
        <f t="shared" si="1"/>
        <v>#N/A</v>
      </c>
      <c r="M66" s="43" t="e">
        <f>IF(E66="FWA",H66&amp;CHAR(ROUNDDOWN(MOD(I66+60-INDEX('Site Data'!K$26:K$37,MATCH('Postcode Data'!$H66,'Site Data'!$B$26:$B$37,0)),360)/120,0)+97),NA())</f>
        <v>#N/A</v>
      </c>
      <c r="N66" s="41">
        <v>-2.624379793829517</v>
      </c>
      <c r="Q66" t="s">
        <v>63</v>
      </c>
      <c r="R66" t="s">
        <v>2</v>
      </c>
      <c r="S66" t="s">
        <v>632</v>
      </c>
      <c r="T66" s="5" t="e">
        <f>IF(S66="FWA",INDEX('Site Data'!D$26:D$37,MATCH('Postcode Data'!$V66,'Site Data'!$B$26:$B$37,0)),NA())</f>
        <v>#N/A</v>
      </c>
      <c r="U66" s="5" t="e">
        <f>IF(S66="FWA",INDEX('Site Data'!E$26:E$37,MATCH('Postcode Data'!$V66,'Site Data'!$B$26:$B$37,0)),NA())</f>
        <v>#N/A</v>
      </c>
      <c r="V66" s="24" t="str">
        <f t="shared" ca="1" si="2"/>
        <v>AW1</v>
      </c>
      <c r="W66" s="24" t="e">
        <f t="shared" ca="1" si="3"/>
        <v>#N/A</v>
      </c>
      <c r="X66" s="8" t="e">
        <f t="shared" ca="1" si="4"/>
        <v>#N/A</v>
      </c>
      <c r="Y66" s="7" t="e">
        <f t="shared" ca="1" si="5"/>
        <v>#N/A</v>
      </c>
      <c r="Z66" s="5" t="e">
        <f t="shared" ca="1" si="6"/>
        <v>#N/A</v>
      </c>
      <c r="AA66" s="44" t="e">
        <f>IF(S66="FWA",V66&amp;CHAR(ROUNDDOWN(MOD(W66+60-INDEX('Site Data'!K$26:K$37,MATCH('Postcode Data'!$V66,'Site Data'!$B$26:$B$37,0)),360)/120,0)+97),NA())</f>
        <v>#N/A</v>
      </c>
      <c r="AB66" s="35">
        <f t="shared" ca="1" si="7"/>
        <v>-3.0022375075468992</v>
      </c>
    </row>
    <row r="67" spans="2:28" x14ac:dyDescent="0.35">
      <c r="B67" s="25" t="s">
        <v>64</v>
      </c>
      <c r="C67" s="47">
        <v>18</v>
      </c>
      <c r="D67" s="25" t="s">
        <v>2</v>
      </c>
      <c r="E67" s="25" t="str">
        <f t="shared" si="8"/>
        <v>FWA</v>
      </c>
      <c r="F67" s="11">
        <f>IF(E67="FWA",INDEX('Site Data'!D$26:D$37,MATCH('Postcode Data'!$H67,'Site Data'!$B$26:$B$37,0)),NA())</f>
        <v>16.341717066448563</v>
      </c>
      <c r="G67" s="11">
        <f>IF(E67="FWA",INDEX('Site Data'!E$26:E$37,MATCH('Postcode Data'!$H67,'Site Data'!$B$26:$B$37,0)),NA())</f>
        <v>23.691043166018719</v>
      </c>
      <c r="H67" s="21" t="s">
        <v>637</v>
      </c>
      <c r="I67" s="27">
        <v>147</v>
      </c>
      <c r="J67" s="16">
        <v>2.1488496981793892</v>
      </c>
      <c r="K67" s="11">
        <f t="shared" si="0"/>
        <v>17.51206449245732</v>
      </c>
      <c r="L67" s="11">
        <f t="shared" si="1"/>
        <v>21.888866169217259</v>
      </c>
      <c r="M67" s="43" t="str">
        <f>IF(E67="FWA",H67&amp;CHAR(ROUNDDOWN(MOD(I67+60-INDEX('Site Data'!K$26:K$37,MATCH('Postcode Data'!$H67,'Site Data'!$B$26:$B$37,0)),360)/120,0)+97),NA())</f>
        <v>AW2c</v>
      </c>
      <c r="N67" s="41">
        <v>-5.1950984551688286</v>
      </c>
      <c r="Q67" t="s">
        <v>64</v>
      </c>
      <c r="R67" t="s">
        <v>2</v>
      </c>
      <c r="S67" t="s">
        <v>633</v>
      </c>
      <c r="T67" s="5">
        <f ca="1">IF(S67="FWA",INDEX('Site Data'!D$26:D$37,MATCH('Postcode Data'!$V67,'Site Data'!$B$26:$B$37,0)),NA())</f>
        <v>16.341717066448563</v>
      </c>
      <c r="U67" s="5">
        <f ca="1">IF(S67="FWA",INDEX('Site Data'!E$26:E$37,MATCH('Postcode Data'!$V67,'Site Data'!$B$26:$B$37,0)),NA())</f>
        <v>23.691043166018719</v>
      </c>
      <c r="V67" s="24" t="str">
        <f t="shared" ca="1" si="2"/>
        <v>AW2</v>
      </c>
      <c r="W67" s="24">
        <f t="shared" ca="1" si="3"/>
        <v>117</v>
      </c>
      <c r="X67" s="8">
        <f t="shared" ca="1" si="4"/>
        <v>2.6474860317887456</v>
      </c>
      <c r="Y67" s="7">
        <f t="shared" ca="1" si="5"/>
        <v>18.700644393469908</v>
      </c>
      <c r="Z67" s="5">
        <f t="shared" ca="1" si="6"/>
        <v>22.489109659393478</v>
      </c>
      <c r="AA67" s="44" t="str">
        <f ca="1">IF(S67="FWA",V67&amp;CHAR(ROUNDDOWN(MOD(W67+60-INDEX('Site Data'!K$26:K$37,MATCH('Postcode Data'!$V67,'Site Data'!$B$26:$B$37,0)),360)/120,0)+97),NA())</f>
        <v>AW2b</v>
      </c>
      <c r="AB67" s="35">
        <f t="shared" ca="1" si="7"/>
        <v>-4.8424451422977324</v>
      </c>
    </row>
    <row r="68" spans="2:28" x14ac:dyDescent="0.35">
      <c r="B68" s="25" t="s">
        <v>65</v>
      </c>
      <c r="C68" s="47">
        <v>14</v>
      </c>
      <c r="D68" s="25" t="s">
        <v>2</v>
      </c>
      <c r="E68" s="25" t="str">
        <f t="shared" si="8"/>
        <v>FTTP</v>
      </c>
      <c r="F68" s="11" t="e">
        <f>IF(E68="FWA",INDEX('Site Data'!D$26:D$37,MATCH('Postcode Data'!$H68,'Site Data'!$B$26:$B$37,0)),NA())</f>
        <v>#N/A</v>
      </c>
      <c r="G68" s="11" t="e">
        <f>IF(E68="FWA",INDEX('Site Data'!E$26:E$37,MATCH('Postcode Data'!$H68,'Site Data'!$B$26:$B$37,0)),NA())</f>
        <v>#N/A</v>
      </c>
      <c r="H68" s="21" t="s">
        <v>637</v>
      </c>
      <c r="I68" s="27" t="e">
        <v>#N/A</v>
      </c>
      <c r="J68" s="16" t="e">
        <v>#N/A</v>
      </c>
      <c r="K68" s="11" t="e">
        <f t="shared" si="0"/>
        <v>#N/A</v>
      </c>
      <c r="L68" s="11" t="e">
        <f t="shared" si="1"/>
        <v>#N/A</v>
      </c>
      <c r="M68" s="43" t="e">
        <f>IF(E68="FWA",H68&amp;CHAR(ROUNDDOWN(MOD(I68+60-INDEX('Site Data'!K$26:K$37,MATCH('Postcode Data'!$H68,'Site Data'!$B$26:$B$37,0)),360)/120,0)+97),NA())</f>
        <v>#N/A</v>
      </c>
      <c r="N68" s="41">
        <v>-3.1028195872096673</v>
      </c>
      <c r="Q68" t="s">
        <v>65</v>
      </c>
      <c r="R68" t="s">
        <v>2</v>
      </c>
      <c r="S68" t="s">
        <v>634</v>
      </c>
      <c r="T68" s="5" t="e">
        <f>IF(S68="FWA",INDEX('Site Data'!D$26:D$37,MATCH('Postcode Data'!$V68,'Site Data'!$B$26:$B$37,0)),NA())</f>
        <v>#N/A</v>
      </c>
      <c r="U68" s="5" t="e">
        <f>IF(S68="FWA",INDEX('Site Data'!E$26:E$37,MATCH('Postcode Data'!$V68,'Site Data'!$B$26:$B$37,0)),NA())</f>
        <v>#N/A</v>
      </c>
      <c r="V68" s="24" t="str">
        <f t="shared" ca="1" si="2"/>
        <v>AW1</v>
      </c>
      <c r="W68" s="24" t="e">
        <f t="shared" ca="1" si="3"/>
        <v>#N/A</v>
      </c>
      <c r="X68" s="8" t="e">
        <f t="shared" ca="1" si="4"/>
        <v>#N/A</v>
      </c>
      <c r="Y68" s="7" t="e">
        <f t="shared" ca="1" si="5"/>
        <v>#N/A</v>
      </c>
      <c r="Z68" s="5" t="e">
        <f t="shared" ca="1" si="6"/>
        <v>#N/A</v>
      </c>
      <c r="AA68" s="44" t="e">
        <f>IF(S68="FWA",V68&amp;CHAR(ROUNDDOWN(MOD(W68+60-INDEX('Site Data'!K$26:K$37,MATCH('Postcode Data'!$V68,'Site Data'!$B$26:$B$37,0)),360)/120,0)+97),NA())</f>
        <v>#N/A</v>
      </c>
      <c r="AB68" s="35">
        <f t="shared" ca="1" si="7"/>
        <v>-3.8534906024254854</v>
      </c>
    </row>
    <row r="69" spans="2:28" x14ac:dyDescent="0.35">
      <c r="B69" s="25" t="s">
        <v>66</v>
      </c>
      <c r="C69" s="47">
        <v>4</v>
      </c>
      <c r="D69" s="25" t="s">
        <v>2</v>
      </c>
      <c r="E69" s="25" t="str">
        <f t="shared" si="8"/>
        <v>FTTP</v>
      </c>
      <c r="F69" s="11" t="e">
        <f>IF(E69="FWA",INDEX('Site Data'!D$26:D$37,MATCH('Postcode Data'!$H69,'Site Data'!$B$26:$B$37,0)),NA())</f>
        <v>#N/A</v>
      </c>
      <c r="G69" s="11" t="e">
        <f>IF(E69="FWA",INDEX('Site Data'!E$26:E$37,MATCH('Postcode Data'!$H69,'Site Data'!$B$26:$B$37,0)),NA())</f>
        <v>#N/A</v>
      </c>
      <c r="H69" s="21" t="s">
        <v>638</v>
      </c>
      <c r="I69" s="27" t="e">
        <v>#N/A</v>
      </c>
      <c r="J69" s="16" t="e">
        <v>#N/A</v>
      </c>
      <c r="K69" s="11" t="e">
        <f t="shared" si="0"/>
        <v>#N/A</v>
      </c>
      <c r="L69" s="11" t="e">
        <f t="shared" si="1"/>
        <v>#N/A</v>
      </c>
      <c r="M69" s="43" t="e">
        <f>IF(E69="FWA",H69&amp;CHAR(ROUNDDOWN(MOD(I69+60-INDEX('Site Data'!K$26:K$37,MATCH('Postcode Data'!$H69,'Site Data'!$B$26:$B$37,0)),360)/120,0)+97),NA())</f>
        <v>#N/A</v>
      </c>
      <c r="N69" s="41">
        <v>4.3279423182367847</v>
      </c>
      <c r="Q69" t="s">
        <v>66</v>
      </c>
      <c r="R69" t="s">
        <v>2</v>
      </c>
      <c r="S69" t="s">
        <v>634</v>
      </c>
      <c r="T69" s="5" t="e">
        <f>IF(S69="FWA",INDEX('Site Data'!D$26:D$37,MATCH('Postcode Data'!$V69,'Site Data'!$B$26:$B$37,0)),NA())</f>
        <v>#N/A</v>
      </c>
      <c r="U69" s="5" t="e">
        <f>IF(S69="FWA",INDEX('Site Data'!E$26:E$37,MATCH('Postcode Data'!$V69,'Site Data'!$B$26:$B$37,0)),NA())</f>
        <v>#N/A</v>
      </c>
      <c r="V69" s="24" t="str">
        <f t="shared" ca="1" si="2"/>
        <v>AW1</v>
      </c>
      <c r="W69" s="24" t="e">
        <f t="shared" ca="1" si="3"/>
        <v>#N/A</v>
      </c>
      <c r="X69" s="8" t="e">
        <f t="shared" ca="1" si="4"/>
        <v>#N/A</v>
      </c>
      <c r="Y69" s="7" t="e">
        <f t="shared" ca="1" si="5"/>
        <v>#N/A</v>
      </c>
      <c r="Z69" s="5" t="e">
        <f t="shared" ca="1" si="6"/>
        <v>#N/A</v>
      </c>
      <c r="AA69" s="44" t="e">
        <f>IF(S69="FWA",V69&amp;CHAR(ROUNDDOWN(MOD(W69+60-INDEX('Site Data'!K$26:K$37,MATCH('Postcode Data'!$V69,'Site Data'!$B$26:$B$37,0)),360)/120,0)+97),NA())</f>
        <v>#N/A</v>
      </c>
      <c r="AB69" s="35">
        <f t="shared" ca="1" si="7"/>
        <v>0.93540715879812897</v>
      </c>
    </row>
    <row r="70" spans="2:28" x14ac:dyDescent="0.35">
      <c r="B70" s="25" t="s">
        <v>67</v>
      </c>
      <c r="C70" s="47">
        <v>19</v>
      </c>
      <c r="D70" s="25" t="s">
        <v>2</v>
      </c>
      <c r="E70" s="25" t="str">
        <f t="shared" si="8"/>
        <v>FTTC</v>
      </c>
      <c r="F70" s="11" t="e">
        <f>IF(E70="FWA",INDEX('Site Data'!D$26:D$37,MATCH('Postcode Data'!$H70,'Site Data'!$B$26:$B$37,0)),NA())</f>
        <v>#N/A</v>
      </c>
      <c r="G70" s="11" t="e">
        <f>IF(E70="FWA",INDEX('Site Data'!E$26:E$37,MATCH('Postcode Data'!$H70,'Site Data'!$B$26:$B$37,0)),NA())</f>
        <v>#N/A</v>
      </c>
      <c r="H70" s="21" t="s">
        <v>637</v>
      </c>
      <c r="I70" s="27" t="e">
        <v>#N/A</v>
      </c>
      <c r="J70" s="16" t="e">
        <v>#N/A</v>
      </c>
      <c r="K70" s="11" t="e">
        <f t="shared" ref="K70:K133" si="9">F70+J70*SIN(RADIANS(I70))</f>
        <v>#N/A</v>
      </c>
      <c r="L70" s="11" t="e">
        <f t="shared" ref="L70:L133" si="10">G70+J70*COS(RADIANS(I70))</f>
        <v>#N/A</v>
      </c>
      <c r="M70" s="43" t="e">
        <f>IF(E70="FWA",H70&amp;CHAR(ROUNDDOWN(MOD(I70+60-INDEX('Site Data'!K$26:K$37,MATCH('Postcode Data'!$H70,'Site Data'!$B$26:$B$37,0)),360)/120,0)+97),NA())</f>
        <v>#N/A</v>
      </c>
      <c r="N70" s="41">
        <v>-7.3288059687173357</v>
      </c>
      <c r="Q70" t="s">
        <v>67</v>
      </c>
      <c r="R70" t="s">
        <v>2</v>
      </c>
      <c r="S70" t="s">
        <v>632</v>
      </c>
      <c r="T70" s="5" t="e">
        <f>IF(S70="FWA",INDEX('Site Data'!D$26:D$37,MATCH('Postcode Data'!$V70,'Site Data'!$B$26:$B$37,0)),NA())</f>
        <v>#N/A</v>
      </c>
      <c r="U70" s="5" t="e">
        <f>IF(S70="FWA",INDEX('Site Data'!E$26:E$37,MATCH('Postcode Data'!$V70,'Site Data'!$B$26:$B$37,0)),NA())</f>
        <v>#N/A</v>
      </c>
      <c r="V70" s="24" t="str">
        <f t="shared" ref="V70:V133" ca="1" si="11">LEFT(R70,1)&amp;"W"&amp;RANDBETWEEN(1,2)</f>
        <v>AW2</v>
      </c>
      <c r="W70" s="24" t="e">
        <f t="shared" ref="W70:W133" ca="1" si="12">IF(S70="FWA",RANDBETWEEN(0,360),NA())</f>
        <v>#N/A</v>
      </c>
      <c r="X70" s="8" t="e">
        <f t="shared" ref="X70:X133" ca="1" si="13">IF(S70="FWA",5*SQRT(RAND()),NA())</f>
        <v>#N/A</v>
      </c>
      <c r="Y70" s="7" t="e">
        <f t="shared" ref="Y70:Y133" ca="1" si="14">T70+X70*SIN(RADIANS(W70))</f>
        <v>#N/A</v>
      </c>
      <c r="Z70" s="5" t="e">
        <f t="shared" ref="Z70:Z133" ca="1" si="15">U70+X70*COS(RADIANS(W70))</f>
        <v>#N/A</v>
      </c>
      <c r="AA70" s="44" t="e">
        <f>IF(S70="FWA",V70&amp;CHAR(ROUNDDOWN(MOD(W70+60-INDEX('Site Data'!K$26:K$37,MATCH('Postcode Data'!$V70,'Site Data'!$B$26:$B$37,0)),360)/120,0)+97),NA())</f>
        <v>#N/A</v>
      </c>
      <c r="AB70" s="35">
        <f t="shared" ref="AB70:AB133" ca="1" si="16">_xlfn.NORM.INV(RAND(),-3,3)</f>
        <v>1.0752655653497367</v>
      </c>
    </row>
    <row r="71" spans="2:28" x14ac:dyDescent="0.35">
      <c r="B71" s="25" t="s">
        <v>68</v>
      </c>
      <c r="C71" s="47">
        <v>2</v>
      </c>
      <c r="D71" s="25" t="s">
        <v>2</v>
      </c>
      <c r="E71" s="25" t="str">
        <f t="shared" ref="E71:E134" si="17">S71</f>
        <v>FWA</v>
      </c>
      <c r="F71" s="11">
        <f>IF(E71="FWA",INDEX('Site Data'!D$26:D$37,MATCH('Postcode Data'!$H71,'Site Data'!$B$26:$B$37,0)),NA())</f>
        <v>16.50506229614988</v>
      </c>
      <c r="G71" s="11">
        <f>IF(E71="FWA",INDEX('Site Data'!E$26:E$37,MATCH('Postcode Data'!$H71,'Site Data'!$B$26:$B$37,0)),NA())</f>
        <v>18.354864600055873</v>
      </c>
      <c r="H71" s="21" t="s">
        <v>638</v>
      </c>
      <c r="I71" s="27">
        <v>278</v>
      </c>
      <c r="J71" s="16">
        <v>4.8104248536630489</v>
      </c>
      <c r="K71" s="11">
        <f t="shared" si="9"/>
        <v>11.741452166486521</v>
      </c>
      <c r="L71" s="11">
        <f t="shared" si="10"/>
        <v>19.024346343875528</v>
      </c>
      <c r="M71" s="43" t="str">
        <f>IF(E71="FWA",H71&amp;CHAR(ROUNDDOWN(MOD(I71+60-INDEX('Site Data'!K$26:K$37,MATCH('Postcode Data'!$H71,'Site Data'!$B$26:$B$37,0)),360)/120,0)+97),NA())</f>
        <v>AW1c</v>
      </c>
      <c r="N71" s="41">
        <v>3.5728898602919834</v>
      </c>
      <c r="Q71" t="s">
        <v>68</v>
      </c>
      <c r="R71" t="s">
        <v>2</v>
      </c>
      <c r="S71" t="s">
        <v>633</v>
      </c>
      <c r="T71" s="5">
        <f ca="1">IF(S71="FWA",INDEX('Site Data'!D$26:D$37,MATCH('Postcode Data'!$V71,'Site Data'!$B$26:$B$37,0)),NA())</f>
        <v>16.341717066448563</v>
      </c>
      <c r="U71" s="5">
        <f ca="1">IF(S71="FWA",INDEX('Site Data'!E$26:E$37,MATCH('Postcode Data'!$V71,'Site Data'!$B$26:$B$37,0)),NA())</f>
        <v>23.691043166018719</v>
      </c>
      <c r="V71" s="24" t="str">
        <f t="shared" ca="1" si="11"/>
        <v>AW2</v>
      </c>
      <c r="W71" s="24">
        <f t="shared" ca="1" si="12"/>
        <v>9</v>
      </c>
      <c r="X71" s="8">
        <f t="shared" ca="1" si="13"/>
        <v>1.8976198766683781</v>
      </c>
      <c r="Y71" s="7">
        <f t="shared" ca="1" si="14"/>
        <v>16.638570216704888</v>
      </c>
      <c r="Z71" s="5">
        <f t="shared" ca="1" si="15"/>
        <v>25.565300193085658</v>
      </c>
      <c r="AA71" s="44" t="str">
        <f ca="1">IF(S71="FWA",V71&amp;CHAR(ROUNDDOWN(MOD(W71+60-INDEX('Site Data'!K$26:K$37,MATCH('Postcode Data'!$V71,'Site Data'!$B$26:$B$37,0)),360)/120,0)+97),NA())</f>
        <v>AW2b</v>
      </c>
      <c r="AB71" s="35">
        <f t="shared" ca="1" si="16"/>
        <v>-2.9090332178042311</v>
      </c>
    </row>
    <row r="72" spans="2:28" x14ac:dyDescent="0.35">
      <c r="B72" s="25" t="s">
        <v>69</v>
      </c>
      <c r="C72" s="47">
        <v>8</v>
      </c>
      <c r="D72" s="25" t="s">
        <v>2</v>
      </c>
      <c r="E72" s="25" t="str">
        <f t="shared" si="17"/>
        <v>FTTP</v>
      </c>
      <c r="F72" s="11" t="e">
        <f>IF(E72="FWA",INDEX('Site Data'!D$26:D$37,MATCH('Postcode Data'!$H72,'Site Data'!$B$26:$B$37,0)),NA())</f>
        <v>#N/A</v>
      </c>
      <c r="G72" s="11" t="e">
        <f>IF(E72="FWA",INDEX('Site Data'!E$26:E$37,MATCH('Postcode Data'!$H72,'Site Data'!$B$26:$B$37,0)),NA())</f>
        <v>#N/A</v>
      </c>
      <c r="H72" s="21" t="s">
        <v>637</v>
      </c>
      <c r="I72" s="27" t="e">
        <v>#N/A</v>
      </c>
      <c r="J72" s="16" t="e">
        <v>#N/A</v>
      </c>
      <c r="K72" s="11" t="e">
        <f t="shared" si="9"/>
        <v>#N/A</v>
      </c>
      <c r="L72" s="11" t="e">
        <f t="shared" si="10"/>
        <v>#N/A</v>
      </c>
      <c r="M72" s="43" t="e">
        <f>IF(E72="FWA",H72&amp;CHAR(ROUNDDOWN(MOD(I72+60-INDEX('Site Data'!K$26:K$37,MATCH('Postcode Data'!$H72,'Site Data'!$B$26:$B$37,0)),360)/120,0)+97),NA())</f>
        <v>#N/A</v>
      </c>
      <c r="N72" s="41">
        <v>-1.7587296432927459</v>
      </c>
      <c r="Q72" t="s">
        <v>69</v>
      </c>
      <c r="R72" t="s">
        <v>2</v>
      </c>
      <c r="S72" t="s">
        <v>634</v>
      </c>
      <c r="T72" s="5" t="e">
        <f>IF(S72="FWA",INDEX('Site Data'!D$26:D$37,MATCH('Postcode Data'!$V72,'Site Data'!$B$26:$B$37,0)),NA())</f>
        <v>#N/A</v>
      </c>
      <c r="U72" s="5" t="e">
        <f>IF(S72="FWA",INDEX('Site Data'!E$26:E$37,MATCH('Postcode Data'!$V72,'Site Data'!$B$26:$B$37,0)),NA())</f>
        <v>#N/A</v>
      </c>
      <c r="V72" s="24" t="str">
        <f t="shared" ca="1" si="11"/>
        <v>AW1</v>
      </c>
      <c r="W72" s="24" t="e">
        <f t="shared" ca="1" si="12"/>
        <v>#N/A</v>
      </c>
      <c r="X72" s="8" t="e">
        <f t="shared" ca="1" si="13"/>
        <v>#N/A</v>
      </c>
      <c r="Y72" s="7" t="e">
        <f t="shared" ca="1" si="14"/>
        <v>#N/A</v>
      </c>
      <c r="Z72" s="5" t="e">
        <f t="shared" ca="1" si="15"/>
        <v>#N/A</v>
      </c>
      <c r="AA72" s="44" t="e">
        <f>IF(S72="FWA",V72&amp;CHAR(ROUNDDOWN(MOD(W72+60-INDEX('Site Data'!K$26:K$37,MATCH('Postcode Data'!$V72,'Site Data'!$B$26:$B$37,0)),360)/120,0)+97),NA())</f>
        <v>#N/A</v>
      </c>
      <c r="AB72" s="35">
        <f t="shared" ca="1" si="16"/>
        <v>-3.1842488165760132</v>
      </c>
    </row>
    <row r="73" spans="2:28" x14ac:dyDescent="0.35">
      <c r="B73" s="25" t="s">
        <v>70</v>
      </c>
      <c r="C73" s="47">
        <v>2</v>
      </c>
      <c r="D73" s="25" t="s">
        <v>2</v>
      </c>
      <c r="E73" s="25" t="str">
        <f t="shared" si="17"/>
        <v>FWA</v>
      </c>
      <c r="F73" s="11">
        <f>IF(E73="FWA",INDEX('Site Data'!D$26:D$37,MATCH('Postcode Data'!$H73,'Site Data'!$B$26:$B$37,0)),NA())</f>
        <v>16.50506229614988</v>
      </c>
      <c r="G73" s="11">
        <f>IF(E73="FWA",INDEX('Site Data'!E$26:E$37,MATCH('Postcode Data'!$H73,'Site Data'!$B$26:$B$37,0)),NA())</f>
        <v>18.354864600055873</v>
      </c>
      <c r="H73" s="21" t="s">
        <v>638</v>
      </c>
      <c r="I73" s="27">
        <v>279</v>
      </c>
      <c r="J73" s="16">
        <v>3.9953375552222079</v>
      </c>
      <c r="K73" s="11">
        <f t="shared" si="9"/>
        <v>12.558913976115022</v>
      </c>
      <c r="L73" s="11">
        <f t="shared" si="10"/>
        <v>18.979873093162201</v>
      </c>
      <c r="M73" s="43" t="str">
        <f>IF(E73="FWA",H73&amp;CHAR(ROUNDDOWN(MOD(I73+60-INDEX('Site Data'!K$26:K$37,MATCH('Postcode Data'!$H73,'Site Data'!$B$26:$B$37,0)),360)/120,0)+97),NA())</f>
        <v>AW1c</v>
      </c>
      <c r="N73" s="41">
        <v>-4.4358850879347074</v>
      </c>
      <c r="Q73" t="s">
        <v>70</v>
      </c>
      <c r="R73" t="s">
        <v>2</v>
      </c>
      <c r="S73" t="s">
        <v>633</v>
      </c>
      <c r="T73" s="5">
        <f ca="1">IF(S73="FWA",INDEX('Site Data'!D$26:D$37,MATCH('Postcode Data'!$V73,'Site Data'!$B$26:$B$37,0)),NA())</f>
        <v>16.50506229614988</v>
      </c>
      <c r="U73" s="5">
        <f ca="1">IF(S73="FWA",INDEX('Site Data'!E$26:E$37,MATCH('Postcode Data'!$V73,'Site Data'!$B$26:$B$37,0)),NA())</f>
        <v>18.354864600055873</v>
      </c>
      <c r="V73" s="24" t="str">
        <f t="shared" ca="1" si="11"/>
        <v>AW1</v>
      </c>
      <c r="W73" s="24">
        <f t="shared" ca="1" si="12"/>
        <v>56</v>
      </c>
      <c r="X73" s="8">
        <f t="shared" ca="1" si="13"/>
        <v>3.2255521344657545</v>
      </c>
      <c r="Y73" s="7">
        <f t="shared" ca="1" si="14"/>
        <v>19.179166207857104</v>
      </c>
      <c r="Z73" s="5">
        <f t="shared" ca="1" si="15"/>
        <v>20.158570463424041</v>
      </c>
      <c r="AA73" s="44" t="str">
        <f ca="1">IF(S73="FWA",V73&amp;CHAR(ROUNDDOWN(MOD(W73+60-INDEX('Site Data'!K$26:K$37,MATCH('Postcode Data'!$V73,'Site Data'!$B$26:$B$37,0)),360)/120,0)+97),NA())</f>
        <v>AW1a</v>
      </c>
      <c r="AB73" s="35">
        <f t="shared" ca="1" si="16"/>
        <v>-6.9777856512975678</v>
      </c>
    </row>
    <row r="74" spans="2:28" x14ac:dyDescent="0.35">
      <c r="B74" s="25" t="s">
        <v>71</v>
      </c>
      <c r="C74" s="47">
        <v>13</v>
      </c>
      <c r="D74" s="25" t="s">
        <v>2</v>
      </c>
      <c r="E74" s="25" t="str">
        <f t="shared" si="17"/>
        <v>FWA</v>
      </c>
      <c r="F74" s="11">
        <f>IF(E74="FWA",INDEX('Site Data'!D$26:D$37,MATCH('Postcode Data'!$H74,'Site Data'!$B$26:$B$37,0)),NA())</f>
        <v>16.341717066448563</v>
      </c>
      <c r="G74" s="11">
        <f>IF(E74="FWA",INDEX('Site Data'!E$26:E$37,MATCH('Postcode Data'!$H74,'Site Data'!$B$26:$B$37,0)),NA())</f>
        <v>23.691043166018719</v>
      </c>
      <c r="H74" s="21" t="s">
        <v>637</v>
      </c>
      <c r="I74" s="27">
        <v>316</v>
      </c>
      <c r="J74" s="16">
        <v>2.3072319436141093</v>
      </c>
      <c r="K74" s="11">
        <f t="shared" si="9"/>
        <v>14.73897908422664</v>
      </c>
      <c r="L74" s="11">
        <f t="shared" si="10"/>
        <v>25.350726931673051</v>
      </c>
      <c r="M74" s="43" t="str">
        <f>IF(E74="FWA",H74&amp;CHAR(ROUNDDOWN(MOD(I74+60-INDEX('Site Data'!K$26:K$37,MATCH('Postcode Data'!$H74,'Site Data'!$B$26:$B$37,0)),360)/120,0)+97),NA())</f>
        <v>AW2a</v>
      </c>
      <c r="N74" s="41">
        <v>-3.5360976469609908</v>
      </c>
      <c r="Q74" t="s">
        <v>71</v>
      </c>
      <c r="R74" t="s">
        <v>2</v>
      </c>
      <c r="S74" t="s">
        <v>633</v>
      </c>
      <c r="T74" s="5">
        <f ca="1">IF(S74="FWA",INDEX('Site Data'!D$26:D$37,MATCH('Postcode Data'!$V74,'Site Data'!$B$26:$B$37,0)),NA())</f>
        <v>16.50506229614988</v>
      </c>
      <c r="U74" s="5">
        <f ca="1">IF(S74="FWA",INDEX('Site Data'!E$26:E$37,MATCH('Postcode Data'!$V74,'Site Data'!$B$26:$B$37,0)),NA())</f>
        <v>18.354864600055873</v>
      </c>
      <c r="V74" s="24" t="str">
        <f t="shared" ca="1" si="11"/>
        <v>AW1</v>
      </c>
      <c r="W74" s="24">
        <f t="shared" ca="1" si="12"/>
        <v>211</v>
      </c>
      <c r="X74" s="8">
        <f t="shared" ca="1" si="13"/>
        <v>2.5759884974027472</v>
      </c>
      <c r="Y74" s="7">
        <f t="shared" ca="1" si="14"/>
        <v>15.178330139457126</v>
      </c>
      <c r="Z74" s="5">
        <f t="shared" ca="1" si="15"/>
        <v>16.14681149309747</v>
      </c>
      <c r="AA74" s="44" t="str">
        <f ca="1">IF(S74="FWA",V74&amp;CHAR(ROUNDDOWN(MOD(W74+60-INDEX('Site Data'!K$26:K$37,MATCH('Postcode Data'!$V74,'Site Data'!$B$26:$B$37,0)),360)/120,0)+97),NA())</f>
        <v>AW1b</v>
      </c>
      <c r="AB74" s="35">
        <f t="shared" ca="1" si="16"/>
        <v>-2.0291087394485245</v>
      </c>
    </row>
    <row r="75" spans="2:28" x14ac:dyDescent="0.35">
      <c r="B75" s="25" t="s">
        <v>72</v>
      </c>
      <c r="C75" s="47">
        <v>13</v>
      </c>
      <c r="D75" s="25" t="s">
        <v>2</v>
      </c>
      <c r="E75" s="25" t="str">
        <f t="shared" si="17"/>
        <v>FWA</v>
      </c>
      <c r="F75" s="11">
        <f>IF(E75="FWA",INDEX('Site Data'!D$26:D$37,MATCH('Postcode Data'!$H75,'Site Data'!$B$26:$B$37,0)),NA())</f>
        <v>16.341717066448563</v>
      </c>
      <c r="G75" s="11">
        <f>IF(E75="FWA",INDEX('Site Data'!E$26:E$37,MATCH('Postcode Data'!$H75,'Site Data'!$B$26:$B$37,0)),NA())</f>
        <v>23.691043166018719</v>
      </c>
      <c r="H75" s="21" t="s">
        <v>637</v>
      </c>
      <c r="I75" s="27">
        <v>335</v>
      </c>
      <c r="J75" s="16">
        <v>4.2033974609515017</v>
      </c>
      <c r="K75" s="11">
        <f t="shared" si="9"/>
        <v>14.565284538095971</v>
      </c>
      <c r="L75" s="11">
        <f t="shared" si="10"/>
        <v>27.500615016889149</v>
      </c>
      <c r="M75" s="43" t="str">
        <f>IF(E75="FWA",H75&amp;CHAR(ROUNDDOWN(MOD(I75+60-INDEX('Site Data'!K$26:K$37,MATCH('Postcode Data'!$H75,'Site Data'!$B$26:$B$37,0)),360)/120,0)+97),NA())</f>
        <v>AW2a</v>
      </c>
      <c r="N75" s="41">
        <v>-6.9184884914373397</v>
      </c>
      <c r="Q75" t="s">
        <v>72</v>
      </c>
      <c r="R75" t="s">
        <v>2</v>
      </c>
      <c r="S75" t="s">
        <v>633</v>
      </c>
      <c r="T75" s="5">
        <f ca="1">IF(S75="FWA",INDEX('Site Data'!D$26:D$37,MATCH('Postcode Data'!$V75,'Site Data'!$B$26:$B$37,0)),NA())</f>
        <v>16.50506229614988</v>
      </c>
      <c r="U75" s="5">
        <f ca="1">IF(S75="FWA",INDEX('Site Data'!E$26:E$37,MATCH('Postcode Data'!$V75,'Site Data'!$B$26:$B$37,0)),NA())</f>
        <v>18.354864600055873</v>
      </c>
      <c r="V75" s="24" t="str">
        <f t="shared" ca="1" si="11"/>
        <v>AW1</v>
      </c>
      <c r="W75" s="24">
        <f t="shared" ca="1" si="12"/>
        <v>302</v>
      </c>
      <c r="X75" s="8">
        <f t="shared" ca="1" si="13"/>
        <v>0.78135310091095478</v>
      </c>
      <c r="Y75" s="7">
        <f t="shared" ca="1" si="14"/>
        <v>15.842437286496425</v>
      </c>
      <c r="Z75" s="5">
        <f t="shared" ca="1" si="15"/>
        <v>18.768918660396938</v>
      </c>
      <c r="AA75" s="44" t="str">
        <f ca="1">IF(S75="FWA",V75&amp;CHAR(ROUNDDOWN(MOD(W75+60-INDEX('Site Data'!K$26:K$37,MATCH('Postcode Data'!$V75,'Site Data'!$B$26:$B$37,0)),360)/120,0)+97),NA())</f>
        <v>AW1c</v>
      </c>
      <c r="AB75" s="35">
        <f t="shared" ca="1" si="16"/>
        <v>-7.5134563561119307</v>
      </c>
    </row>
    <row r="76" spans="2:28" x14ac:dyDescent="0.35">
      <c r="B76" s="25" t="s">
        <v>73</v>
      </c>
      <c r="C76" s="47">
        <v>3</v>
      </c>
      <c r="D76" s="25" t="s">
        <v>2</v>
      </c>
      <c r="E76" s="25" t="str">
        <f t="shared" si="17"/>
        <v>FTTC</v>
      </c>
      <c r="F76" s="11" t="e">
        <f>IF(E76="FWA",INDEX('Site Data'!D$26:D$37,MATCH('Postcode Data'!$H76,'Site Data'!$B$26:$B$37,0)),NA())</f>
        <v>#N/A</v>
      </c>
      <c r="G76" s="11" t="e">
        <f>IF(E76="FWA",INDEX('Site Data'!E$26:E$37,MATCH('Postcode Data'!$H76,'Site Data'!$B$26:$B$37,0)),NA())</f>
        <v>#N/A</v>
      </c>
      <c r="H76" s="21" t="s">
        <v>637</v>
      </c>
      <c r="I76" s="27" t="e">
        <v>#N/A</v>
      </c>
      <c r="J76" s="16" t="e">
        <v>#N/A</v>
      </c>
      <c r="K76" s="11" t="e">
        <f t="shared" si="9"/>
        <v>#N/A</v>
      </c>
      <c r="L76" s="11" t="e">
        <f t="shared" si="10"/>
        <v>#N/A</v>
      </c>
      <c r="M76" s="43" t="e">
        <f>IF(E76="FWA",H76&amp;CHAR(ROUNDDOWN(MOD(I76+60-INDEX('Site Data'!K$26:K$37,MATCH('Postcode Data'!$H76,'Site Data'!$B$26:$B$37,0)),360)/120,0)+97),NA())</f>
        <v>#N/A</v>
      </c>
      <c r="N76" s="41">
        <v>-3.8976959674840801</v>
      </c>
      <c r="Q76" t="s">
        <v>73</v>
      </c>
      <c r="R76" t="s">
        <v>2</v>
      </c>
      <c r="S76" t="s">
        <v>632</v>
      </c>
      <c r="T76" s="5" t="e">
        <f>IF(S76="FWA",INDEX('Site Data'!D$26:D$37,MATCH('Postcode Data'!$V76,'Site Data'!$B$26:$B$37,0)),NA())</f>
        <v>#N/A</v>
      </c>
      <c r="U76" s="5" t="e">
        <f>IF(S76="FWA",INDEX('Site Data'!E$26:E$37,MATCH('Postcode Data'!$V76,'Site Data'!$B$26:$B$37,0)),NA())</f>
        <v>#N/A</v>
      </c>
      <c r="V76" s="24" t="str">
        <f t="shared" ca="1" si="11"/>
        <v>AW1</v>
      </c>
      <c r="W76" s="24" t="e">
        <f t="shared" ca="1" si="12"/>
        <v>#N/A</v>
      </c>
      <c r="X76" s="8" t="e">
        <f t="shared" ca="1" si="13"/>
        <v>#N/A</v>
      </c>
      <c r="Y76" s="7" t="e">
        <f t="shared" ca="1" si="14"/>
        <v>#N/A</v>
      </c>
      <c r="Z76" s="5" t="e">
        <f t="shared" ca="1" si="15"/>
        <v>#N/A</v>
      </c>
      <c r="AA76" s="44" t="e">
        <f>IF(S76="FWA",V76&amp;CHAR(ROUNDDOWN(MOD(W76+60-INDEX('Site Data'!K$26:K$37,MATCH('Postcode Data'!$V76,'Site Data'!$B$26:$B$37,0)),360)/120,0)+97),NA())</f>
        <v>#N/A</v>
      </c>
      <c r="AB76" s="35">
        <f t="shared" ca="1" si="16"/>
        <v>-5.2041371870159221</v>
      </c>
    </row>
    <row r="77" spans="2:28" x14ac:dyDescent="0.35">
      <c r="B77" s="25" t="s">
        <v>74</v>
      </c>
      <c r="C77" s="47">
        <v>19</v>
      </c>
      <c r="D77" s="25" t="s">
        <v>2</v>
      </c>
      <c r="E77" s="25" t="str">
        <f t="shared" si="17"/>
        <v>FWA</v>
      </c>
      <c r="F77" s="11">
        <f>IF(E77="FWA",INDEX('Site Data'!D$26:D$37,MATCH('Postcode Data'!$H77,'Site Data'!$B$26:$B$37,0)),NA())</f>
        <v>16.341717066448563</v>
      </c>
      <c r="G77" s="11">
        <f>IF(E77="FWA",INDEX('Site Data'!E$26:E$37,MATCH('Postcode Data'!$H77,'Site Data'!$B$26:$B$37,0)),NA())</f>
        <v>23.691043166018719</v>
      </c>
      <c r="H77" s="21" t="s">
        <v>637</v>
      </c>
      <c r="I77" s="27">
        <v>101</v>
      </c>
      <c r="J77" s="16">
        <v>3.0262055505580703</v>
      </c>
      <c r="K77" s="11">
        <f t="shared" si="9"/>
        <v>19.312322697576569</v>
      </c>
      <c r="L77" s="11">
        <f t="shared" si="10"/>
        <v>23.113615925113809</v>
      </c>
      <c r="M77" s="43" t="str">
        <f>IF(E77="FWA",H77&amp;CHAR(ROUNDDOWN(MOD(I77+60-INDEX('Site Data'!K$26:K$37,MATCH('Postcode Data'!$H77,'Site Data'!$B$26:$B$37,0)),360)/120,0)+97),NA())</f>
        <v>AW2b</v>
      </c>
      <c r="N77" s="41">
        <v>8.2246770089913213E-2</v>
      </c>
      <c r="Q77" t="s">
        <v>74</v>
      </c>
      <c r="R77" t="s">
        <v>2</v>
      </c>
      <c r="S77" t="s">
        <v>633</v>
      </c>
      <c r="T77" s="5">
        <f ca="1">IF(S77="FWA",INDEX('Site Data'!D$26:D$37,MATCH('Postcode Data'!$V77,'Site Data'!$B$26:$B$37,0)),NA())</f>
        <v>16.50506229614988</v>
      </c>
      <c r="U77" s="5">
        <f ca="1">IF(S77="FWA",INDEX('Site Data'!E$26:E$37,MATCH('Postcode Data'!$V77,'Site Data'!$B$26:$B$37,0)),NA())</f>
        <v>18.354864600055873</v>
      </c>
      <c r="V77" s="24" t="str">
        <f t="shared" ca="1" si="11"/>
        <v>AW1</v>
      </c>
      <c r="W77" s="24">
        <f t="shared" ca="1" si="12"/>
        <v>112</v>
      </c>
      <c r="X77" s="8">
        <f t="shared" ca="1" si="13"/>
        <v>1.5308190450138206</v>
      </c>
      <c r="Y77" s="7">
        <f t="shared" ca="1" si="14"/>
        <v>17.924412998950043</v>
      </c>
      <c r="Z77" s="5">
        <f t="shared" ca="1" si="15"/>
        <v>17.781409692467044</v>
      </c>
      <c r="AA77" s="44" t="str">
        <f ca="1">IF(S77="FWA",V77&amp;CHAR(ROUNDDOWN(MOD(W77+60-INDEX('Site Data'!K$26:K$37,MATCH('Postcode Data'!$V77,'Site Data'!$B$26:$B$37,0)),360)/120,0)+97),NA())</f>
        <v>AW1b</v>
      </c>
      <c r="AB77" s="35">
        <f t="shared" ca="1" si="16"/>
        <v>2.1369214598722568</v>
      </c>
    </row>
    <row r="78" spans="2:28" x14ac:dyDescent="0.35">
      <c r="B78" s="25" t="s">
        <v>75</v>
      </c>
      <c r="C78" s="47">
        <v>9</v>
      </c>
      <c r="D78" s="25" t="s">
        <v>2</v>
      </c>
      <c r="E78" s="25" t="str">
        <f t="shared" si="17"/>
        <v>FTTC</v>
      </c>
      <c r="F78" s="11" t="e">
        <f>IF(E78="FWA",INDEX('Site Data'!D$26:D$37,MATCH('Postcode Data'!$H78,'Site Data'!$B$26:$B$37,0)),NA())</f>
        <v>#N/A</v>
      </c>
      <c r="G78" s="11" t="e">
        <f>IF(E78="FWA",INDEX('Site Data'!E$26:E$37,MATCH('Postcode Data'!$H78,'Site Data'!$B$26:$B$37,0)),NA())</f>
        <v>#N/A</v>
      </c>
      <c r="H78" s="21" t="s">
        <v>638</v>
      </c>
      <c r="I78" s="27" t="e">
        <v>#N/A</v>
      </c>
      <c r="J78" s="16" t="e">
        <v>#N/A</v>
      </c>
      <c r="K78" s="11" t="e">
        <f t="shared" si="9"/>
        <v>#N/A</v>
      </c>
      <c r="L78" s="11" t="e">
        <f t="shared" si="10"/>
        <v>#N/A</v>
      </c>
      <c r="M78" s="43" t="e">
        <f>IF(E78="FWA",H78&amp;CHAR(ROUNDDOWN(MOD(I78+60-INDEX('Site Data'!K$26:K$37,MATCH('Postcode Data'!$H78,'Site Data'!$B$26:$B$37,0)),360)/120,0)+97),NA())</f>
        <v>#N/A</v>
      </c>
      <c r="N78" s="41">
        <v>-1.969656510855696</v>
      </c>
      <c r="Q78" t="s">
        <v>75</v>
      </c>
      <c r="R78" t="s">
        <v>2</v>
      </c>
      <c r="S78" t="s">
        <v>632</v>
      </c>
      <c r="T78" s="5" t="e">
        <f>IF(S78="FWA",INDEX('Site Data'!D$26:D$37,MATCH('Postcode Data'!$V78,'Site Data'!$B$26:$B$37,0)),NA())</f>
        <v>#N/A</v>
      </c>
      <c r="U78" s="5" t="e">
        <f>IF(S78="FWA",INDEX('Site Data'!E$26:E$37,MATCH('Postcode Data'!$V78,'Site Data'!$B$26:$B$37,0)),NA())</f>
        <v>#N/A</v>
      </c>
      <c r="V78" s="24" t="str">
        <f t="shared" ca="1" si="11"/>
        <v>AW2</v>
      </c>
      <c r="W78" s="24" t="e">
        <f t="shared" ca="1" si="12"/>
        <v>#N/A</v>
      </c>
      <c r="X78" s="8" t="e">
        <f t="shared" ca="1" si="13"/>
        <v>#N/A</v>
      </c>
      <c r="Y78" s="7" t="e">
        <f t="shared" ca="1" si="14"/>
        <v>#N/A</v>
      </c>
      <c r="Z78" s="5" t="e">
        <f t="shared" ca="1" si="15"/>
        <v>#N/A</v>
      </c>
      <c r="AA78" s="44" t="e">
        <f>IF(S78="FWA",V78&amp;CHAR(ROUNDDOWN(MOD(W78+60-INDEX('Site Data'!K$26:K$37,MATCH('Postcode Data'!$V78,'Site Data'!$B$26:$B$37,0)),360)/120,0)+97),NA())</f>
        <v>#N/A</v>
      </c>
      <c r="AB78" s="35">
        <f t="shared" ca="1" si="16"/>
        <v>-10.832871004442072</v>
      </c>
    </row>
    <row r="79" spans="2:28" x14ac:dyDescent="0.35">
      <c r="B79" s="25" t="s">
        <v>76</v>
      </c>
      <c r="C79" s="47">
        <v>10</v>
      </c>
      <c r="D79" s="25" t="s">
        <v>2</v>
      </c>
      <c r="E79" s="25" t="str">
        <f t="shared" si="17"/>
        <v>FWA</v>
      </c>
      <c r="F79" s="11">
        <f>IF(E79="FWA",INDEX('Site Data'!D$26:D$37,MATCH('Postcode Data'!$H79,'Site Data'!$B$26:$B$37,0)),NA())</f>
        <v>16.50506229614988</v>
      </c>
      <c r="G79" s="11">
        <f>IF(E79="FWA",INDEX('Site Data'!E$26:E$37,MATCH('Postcode Data'!$H79,'Site Data'!$B$26:$B$37,0)),NA())</f>
        <v>18.354864600055873</v>
      </c>
      <c r="H79" s="21" t="s">
        <v>638</v>
      </c>
      <c r="I79" s="27">
        <v>63</v>
      </c>
      <c r="J79" s="16">
        <v>3.2773114152372456</v>
      </c>
      <c r="K79" s="11">
        <f t="shared" si="9"/>
        <v>19.42516814892328</v>
      </c>
      <c r="L79" s="11">
        <f t="shared" si="10"/>
        <v>19.842732847261551</v>
      </c>
      <c r="M79" s="43" t="str">
        <f>IF(E79="FWA",H79&amp;CHAR(ROUNDDOWN(MOD(I79+60-INDEX('Site Data'!K$26:K$37,MATCH('Postcode Data'!$H79,'Site Data'!$B$26:$B$37,0)),360)/120,0)+97),NA())</f>
        <v>AW1a</v>
      </c>
      <c r="N79" s="41">
        <v>-5.0445947816228953</v>
      </c>
      <c r="Q79" t="s">
        <v>76</v>
      </c>
      <c r="R79" t="s">
        <v>2</v>
      </c>
      <c r="S79" t="s">
        <v>633</v>
      </c>
      <c r="T79" s="5">
        <f ca="1">IF(S79="FWA",INDEX('Site Data'!D$26:D$37,MATCH('Postcode Data'!$V79,'Site Data'!$B$26:$B$37,0)),NA())</f>
        <v>16.341717066448563</v>
      </c>
      <c r="U79" s="5">
        <f ca="1">IF(S79="FWA",INDEX('Site Data'!E$26:E$37,MATCH('Postcode Data'!$V79,'Site Data'!$B$26:$B$37,0)),NA())</f>
        <v>23.691043166018719</v>
      </c>
      <c r="V79" s="24" t="str">
        <f t="shared" ca="1" si="11"/>
        <v>AW2</v>
      </c>
      <c r="W79" s="24">
        <f t="shared" ca="1" si="12"/>
        <v>99</v>
      </c>
      <c r="X79" s="8">
        <f t="shared" ca="1" si="13"/>
        <v>3.2305454949940628</v>
      </c>
      <c r="Y79" s="7">
        <f t="shared" ca="1" si="14"/>
        <v>19.532489185616349</v>
      </c>
      <c r="Z79" s="5">
        <f t="shared" ca="1" si="15"/>
        <v>23.185674509721196</v>
      </c>
      <c r="AA79" s="44" t="str">
        <f ca="1">IF(S79="FWA",V79&amp;CHAR(ROUNDDOWN(MOD(W79+60-INDEX('Site Data'!K$26:K$37,MATCH('Postcode Data'!$V79,'Site Data'!$B$26:$B$37,0)),360)/120,0)+97),NA())</f>
        <v>AW2b</v>
      </c>
      <c r="AB79" s="35">
        <f t="shared" ca="1" si="16"/>
        <v>-3.7754319989909586</v>
      </c>
    </row>
    <row r="80" spans="2:28" x14ac:dyDescent="0.35">
      <c r="B80" s="25" t="s">
        <v>77</v>
      </c>
      <c r="C80" s="47">
        <v>19</v>
      </c>
      <c r="D80" s="25" t="s">
        <v>2</v>
      </c>
      <c r="E80" s="25" t="str">
        <f t="shared" si="17"/>
        <v>FTTC</v>
      </c>
      <c r="F80" s="11" t="e">
        <f>IF(E80="FWA",INDEX('Site Data'!D$26:D$37,MATCH('Postcode Data'!$H80,'Site Data'!$B$26:$B$37,0)),NA())</f>
        <v>#N/A</v>
      </c>
      <c r="G80" s="11" t="e">
        <f>IF(E80="FWA",INDEX('Site Data'!E$26:E$37,MATCH('Postcode Data'!$H80,'Site Data'!$B$26:$B$37,0)),NA())</f>
        <v>#N/A</v>
      </c>
      <c r="H80" s="21" t="s">
        <v>638</v>
      </c>
      <c r="I80" s="27" t="e">
        <v>#N/A</v>
      </c>
      <c r="J80" s="16" t="e">
        <v>#N/A</v>
      </c>
      <c r="K80" s="11" t="e">
        <f t="shared" si="9"/>
        <v>#N/A</v>
      </c>
      <c r="L80" s="11" t="e">
        <f t="shared" si="10"/>
        <v>#N/A</v>
      </c>
      <c r="M80" s="43" t="e">
        <f>IF(E80="FWA",H80&amp;CHAR(ROUNDDOWN(MOD(I80+60-INDEX('Site Data'!K$26:K$37,MATCH('Postcode Data'!$H80,'Site Data'!$B$26:$B$37,0)),360)/120,0)+97),NA())</f>
        <v>#N/A</v>
      </c>
      <c r="N80" s="41">
        <v>-4.506635776505826</v>
      </c>
      <c r="Q80" t="s">
        <v>77</v>
      </c>
      <c r="R80" t="s">
        <v>2</v>
      </c>
      <c r="S80" t="s">
        <v>632</v>
      </c>
      <c r="T80" s="5" t="e">
        <f>IF(S80="FWA",INDEX('Site Data'!D$26:D$37,MATCH('Postcode Data'!$V80,'Site Data'!$B$26:$B$37,0)),NA())</f>
        <v>#N/A</v>
      </c>
      <c r="U80" s="5" t="e">
        <f>IF(S80="FWA",INDEX('Site Data'!E$26:E$37,MATCH('Postcode Data'!$V80,'Site Data'!$B$26:$B$37,0)),NA())</f>
        <v>#N/A</v>
      </c>
      <c r="V80" s="24" t="str">
        <f t="shared" ca="1" si="11"/>
        <v>AW2</v>
      </c>
      <c r="W80" s="24" t="e">
        <f t="shared" ca="1" si="12"/>
        <v>#N/A</v>
      </c>
      <c r="X80" s="8" t="e">
        <f t="shared" ca="1" si="13"/>
        <v>#N/A</v>
      </c>
      <c r="Y80" s="7" t="e">
        <f t="shared" ca="1" si="14"/>
        <v>#N/A</v>
      </c>
      <c r="Z80" s="5" t="e">
        <f t="shared" ca="1" si="15"/>
        <v>#N/A</v>
      </c>
      <c r="AA80" s="44" t="e">
        <f>IF(S80="FWA",V80&amp;CHAR(ROUNDDOWN(MOD(W80+60-INDEX('Site Data'!K$26:K$37,MATCH('Postcode Data'!$V80,'Site Data'!$B$26:$B$37,0)),360)/120,0)+97),NA())</f>
        <v>#N/A</v>
      </c>
      <c r="AB80" s="35">
        <f t="shared" ca="1" si="16"/>
        <v>-4.8172264976646364</v>
      </c>
    </row>
    <row r="81" spans="2:28" x14ac:dyDescent="0.35">
      <c r="B81" s="25" t="s">
        <v>78</v>
      </c>
      <c r="C81" s="47">
        <v>14</v>
      </c>
      <c r="D81" s="25" t="s">
        <v>2</v>
      </c>
      <c r="E81" s="25" t="str">
        <f t="shared" si="17"/>
        <v>FTTC</v>
      </c>
      <c r="F81" s="11" t="e">
        <f>IF(E81="FWA",INDEX('Site Data'!D$26:D$37,MATCH('Postcode Data'!$H81,'Site Data'!$B$26:$B$37,0)),NA())</f>
        <v>#N/A</v>
      </c>
      <c r="G81" s="11" t="e">
        <f>IF(E81="FWA",INDEX('Site Data'!E$26:E$37,MATCH('Postcode Data'!$H81,'Site Data'!$B$26:$B$37,0)),NA())</f>
        <v>#N/A</v>
      </c>
      <c r="H81" s="21" t="s">
        <v>638</v>
      </c>
      <c r="I81" s="27" t="e">
        <v>#N/A</v>
      </c>
      <c r="J81" s="16" t="e">
        <v>#N/A</v>
      </c>
      <c r="K81" s="11" t="e">
        <f t="shared" si="9"/>
        <v>#N/A</v>
      </c>
      <c r="L81" s="11" t="e">
        <f t="shared" si="10"/>
        <v>#N/A</v>
      </c>
      <c r="M81" s="43" t="e">
        <f>IF(E81="FWA",H81&amp;CHAR(ROUNDDOWN(MOD(I81+60-INDEX('Site Data'!K$26:K$37,MATCH('Postcode Data'!$H81,'Site Data'!$B$26:$B$37,0)),360)/120,0)+97),NA())</f>
        <v>#N/A</v>
      </c>
      <c r="N81" s="41">
        <v>-3.3552911365442202</v>
      </c>
      <c r="Q81" t="s">
        <v>78</v>
      </c>
      <c r="R81" t="s">
        <v>2</v>
      </c>
      <c r="S81" t="s">
        <v>632</v>
      </c>
      <c r="T81" s="5" t="e">
        <f>IF(S81="FWA",INDEX('Site Data'!D$26:D$37,MATCH('Postcode Data'!$V81,'Site Data'!$B$26:$B$37,0)),NA())</f>
        <v>#N/A</v>
      </c>
      <c r="U81" s="5" t="e">
        <f>IF(S81="FWA",INDEX('Site Data'!E$26:E$37,MATCH('Postcode Data'!$V81,'Site Data'!$B$26:$B$37,0)),NA())</f>
        <v>#N/A</v>
      </c>
      <c r="V81" s="24" t="str">
        <f t="shared" ca="1" si="11"/>
        <v>AW2</v>
      </c>
      <c r="W81" s="24" t="e">
        <f t="shared" ca="1" si="12"/>
        <v>#N/A</v>
      </c>
      <c r="X81" s="8" t="e">
        <f t="shared" ca="1" si="13"/>
        <v>#N/A</v>
      </c>
      <c r="Y81" s="7" t="e">
        <f t="shared" ca="1" si="14"/>
        <v>#N/A</v>
      </c>
      <c r="Z81" s="5" t="e">
        <f t="shared" ca="1" si="15"/>
        <v>#N/A</v>
      </c>
      <c r="AA81" s="44" t="e">
        <f>IF(S81="FWA",V81&amp;CHAR(ROUNDDOWN(MOD(W81+60-INDEX('Site Data'!K$26:K$37,MATCH('Postcode Data'!$V81,'Site Data'!$B$26:$B$37,0)),360)/120,0)+97),NA())</f>
        <v>#N/A</v>
      </c>
      <c r="AB81" s="35">
        <f t="shared" ca="1" si="16"/>
        <v>-4.6336826109543026</v>
      </c>
    </row>
    <row r="82" spans="2:28" x14ac:dyDescent="0.35">
      <c r="B82" s="25" t="s">
        <v>79</v>
      </c>
      <c r="C82" s="47">
        <v>6</v>
      </c>
      <c r="D82" s="25" t="s">
        <v>2</v>
      </c>
      <c r="E82" s="25" t="str">
        <f t="shared" si="17"/>
        <v>FWA</v>
      </c>
      <c r="F82" s="11">
        <f>IF(E82="FWA",INDEX('Site Data'!D$26:D$37,MATCH('Postcode Data'!$H82,'Site Data'!$B$26:$B$37,0)),NA())</f>
        <v>16.50506229614988</v>
      </c>
      <c r="G82" s="11">
        <f>IF(E82="FWA",INDEX('Site Data'!E$26:E$37,MATCH('Postcode Data'!$H82,'Site Data'!$B$26:$B$37,0)),NA())</f>
        <v>18.354864600055873</v>
      </c>
      <c r="H82" s="21" t="s">
        <v>638</v>
      </c>
      <c r="I82" s="27">
        <v>215</v>
      </c>
      <c r="J82" s="16">
        <v>3.7619293375127145</v>
      </c>
      <c r="K82" s="11">
        <f t="shared" si="9"/>
        <v>14.347308272934885</v>
      </c>
      <c r="L82" s="11">
        <f t="shared" si="10"/>
        <v>15.273272492761599</v>
      </c>
      <c r="M82" s="43" t="str">
        <f>IF(E82="FWA",H82&amp;CHAR(ROUNDDOWN(MOD(I82+60-INDEX('Site Data'!K$26:K$37,MATCH('Postcode Data'!$H82,'Site Data'!$B$26:$B$37,0)),360)/120,0)+97),NA())</f>
        <v>AW1c</v>
      </c>
      <c r="N82" s="41">
        <v>-1.1700060294665331</v>
      </c>
      <c r="Q82" t="s">
        <v>79</v>
      </c>
      <c r="R82" t="s">
        <v>2</v>
      </c>
      <c r="S82" t="s">
        <v>633</v>
      </c>
      <c r="T82" s="5">
        <f ca="1">IF(S82="FWA",INDEX('Site Data'!D$26:D$37,MATCH('Postcode Data'!$V82,'Site Data'!$B$26:$B$37,0)),NA())</f>
        <v>16.50506229614988</v>
      </c>
      <c r="U82" s="5">
        <f ca="1">IF(S82="FWA",INDEX('Site Data'!E$26:E$37,MATCH('Postcode Data'!$V82,'Site Data'!$B$26:$B$37,0)),NA())</f>
        <v>18.354864600055873</v>
      </c>
      <c r="V82" s="24" t="str">
        <f t="shared" ca="1" si="11"/>
        <v>AW1</v>
      </c>
      <c r="W82" s="24">
        <f t="shared" ca="1" si="12"/>
        <v>203</v>
      </c>
      <c r="X82" s="8">
        <f t="shared" ca="1" si="13"/>
        <v>2.7422157148909472</v>
      </c>
      <c r="Y82" s="7">
        <f t="shared" ca="1" si="14"/>
        <v>15.433593255309521</v>
      </c>
      <c r="Z82" s="5">
        <f t="shared" ca="1" si="15"/>
        <v>15.830641725285203</v>
      </c>
      <c r="AA82" s="44" t="str">
        <f ca="1">IF(S82="FWA",V82&amp;CHAR(ROUNDDOWN(MOD(W82+60-INDEX('Site Data'!K$26:K$37,MATCH('Postcode Data'!$V82,'Site Data'!$B$26:$B$37,0)),360)/120,0)+97),NA())</f>
        <v>AW1b</v>
      </c>
      <c r="AB82" s="35">
        <f t="shared" ca="1" si="16"/>
        <v>-2.013457882174654</v>
      </c>
    </row>
    <row r="83" spans="2:28" x14ac:dyDescent="0.35">
      <c r="B83" s="25" t="s">
        <v>80</v>
      </c>
      <c r="C83" s="47">
        <v>18</v>
      </c>
      <c r="D83" s="25" t="s">
        <v>2</v>
      </c>
      <c r="E83" s="25" t="str">
        <f t="shared" si="17"/>
        <v>FTTC</v>
      </c>
      <c r="F83" s="11" t="e">
        <f>IF(E83="FWA",INDEX('Site Data'!D$26:D$37,MATCH('Postcode Data'!$H83,'Site Data'!$B$26:$B$37,0)),NA())</f>
        <v>#N/A</v>
      </c>
      <c r="G83" s="11" t="e">
        <f>IF(E83="FWA",INDEX('Site Data'!E$26:E$37,MATCH('Postcode Data'!$H83,'Site Data'!$B$26:$B$37,0)),NA())</f>
        <v>#N/A</v>
      </c>
      <c r="H83" s="21" t="s">
        <v>638</v>
      </c>
      <c r="I83" s="27" t="e">
        <v>#N/A</v>
      </c>
      <c r="J83" s="16" t="e">
        <v>#N/A</v>
      </c>
      <c r="K83" s="11" t="e">
        <f t="shared" si="9"/>
        <v>#N/A</v>
      </c>
      <c r="L83" s="11" t="e">
        <f t="shared" si="10"/>
        <v>#N/A</v>
      </c>
      <c r="M83" s="43" t="e">
        <f>IF(E83="FWA",H83&amp;CHAR(ROUNDDOWN(MOD(I83+60-INDEX('Site Data'!K$26:K$37,MATCH('Postcode Data'!$H83,'Site Data'!$B$26:$B$37,0)),360)/120,0)+97),NA())</f>
        <v>#N/A</v>
      </c>
      <c r="N83" s="41">
        <v>2.0938916184810275</v>
      </c>
      <c r="Q83" t="s">
        <v>80</v>
      </c>
      <c r="R83" t="s">
        <v>2</v>
      </c>
      <c r="S83" t="s">
        <v>632</v>
      </c>
      <c r="T83" s="5" t="e">
        <f>IF(S83="FWA",INDEX('Site Data'!D$26:D$37,MATCH('Postcode Data'!$V83,'Site Data'!$B$26:$B$37,0)),NA())</f>
        <v>#N/A</v>
      </c>
      <c r="U83" s="5" t="e">
        <f>IF(S83="FWA",INDEX('Site Data'!E$26:E$37,MATCH('Postcode Data'!$V83,'Site Data'!$B$26:$B$37,0)),NA())</f>
        <v>#N/A</v>
      </c>
      <c r="V83" s="24" t="str">
        <f t="shared" ca="1" si="11"/>
        <v>AW1</v>
      </c>
      <c r="W83" s="24" t="e">
        <f t="shared" ca="1" si="12"/>
        <v>#N/A</v>
      </c>
      <c r="X83" s="8" t="e">
        <f t="shared" ca="1" si="13"/>
        <v>#N/A</v>
      </c>
      <c r="Y83" s="7" t="e">
        <f t="shared" ca="1" si="14"/>
        <v>#N/A</v>
      </c>
      <c r="Z83" s="5" t="e">
        <f t="shared" ca="1" si="15"/>
        <v>#N/A</v>
      </c>
      <c r="AA83" s="44" t="e">
        <f>IF(S83="FWA",V83&amp;CHAR(ROUNDDOWN(MOD(W83+60-INDEX('Site Data'!K$26:K$37,MATCH('Postcode Data'!$V83,'Site Data'!$B$26:$B$37,0)),360)/120,0)+97),NA())</f>
        <v>#N/A</v>
      </c>
      <c r="AB83" s="35">
        <f t="shared" ca="1" si="16"/>
        <v>-3.6515814795668788</v>
      </c>
    </row>
    <row r="84" spans="2:28" x14ac:dyDescent="0.35">
      <c r="B84" s="25" t="s">
        <v>81</v>
      </c>
      <c r="C84" s="47">
        <v>12</v>
      </c>
      <c r="D84" s="25" t="s">
        <v>2</v>
      </c>
      <c r="E84" s="25" t="str">
        <f t="shared" si="17"/>
        <v>FWA</v>
      </c>
      <c r="F84" s="11">
        <f>IF(E84="FWA",INDEX('Site Data'!D$26:D$37,MATCH('Postcode Data'!$H84,'Site Data'!$B$26:$B$37,0)),NA())</f>
        <v>16.50506229614988</v>
      </c>
      <c r="G84" s="11">
        <f>IF(E84="FWA",INDEX('Site Data'!E$26:E$37,MATCH('Postcode Data'!$H84,'Site Data'!$B$26:$B$37,0)),NA())</f>
        <v>18.354864600055873</v>
      </c>
      <c r="H84" s="21" t="s">
        <v>638</v>
      </c>
      <c r="I84" s="27">
        <v>120</v>
      </c>
      <c r="J84" s="16">
        <v>2.0910861541271877</v>
      </c>
      <c r="K84" s="11">
        <f t="shared" si="9"/>
        <v>18.315996027125927</v>
      </c>
      <c r="L84" s="11">
        <f t="shared" si="10"/>
        <v>17.309321522992278</v>
      </c>
      <c r="M84" s="43" t="str">
        <f>IF(E84="FWA",H84&amp;CHAR(ROUNDDOWN(MOD(I84+60-INDEX('Site Data'!K$26:K$37,MATCH('Postcode Data'!$H84,'Site Data'!$B$26:$B$37,0)),360)/120,0)+97),NA())</f>
        <v>AW1b</v>
      </c>
      <c r="N84" s="41">
        <v>-3.4043838191462252</v>
      </c>
      <c r="Q84" t="s">
        <v>81</v>
      </c>
      <c r="R84" t="s">
        <v>2</v>
      </c>
      <c r="S84" t="s">
        <v>633</v>
      </c>
      <c r="T84" s="5">
        <f ca="1">IF(S84="FWA",INDEX('Site Data'!D$26:D$37,MATCH('Postcode Data'!$V84,'Site Data'!$B$26:$B$37,0)),NA())</f>
        <v>16.341717066448563</v>
      </c>
      <c r="U84" s="5">
        <f ca="1">IF(S84="FWA",INDEX('Site Data'!E$26:E$37,MATCH('Postcode Data'!$V84,'Site Data'!$B$26:$B$37,0)),NA())</f>
        <v>23.691043166018719</v>
      </c>
      <c r="V84" s="24" t="str">
        <f t="shared" ca="1" si="11"/>
        <v>AW2</v>
      </c>
      <c r="W84" s="24">
        <f t="shared" ca="1" si="12"/>
        <v>336</v>
      </c>
      <c r="X84" s="8">
        <f t="shared" ca="1" si="13"/>
        <v>4.2336681504274072</v>
      </c>
      <c r="Y84" s="7">
        <f t="shared" ca="1" si="14"/>
        <v>14.619729095046788</v>
      </c>
      <c r="Z84" s="5">
        <f t="shared" ca="1" si="15"/>
        <v>27.55869147400783</v>
      </c>
      <c r="AA84" s="44" t="str">
        <f ca="1">IF(S84="FWA",V84&amp;CHAR(ROUNDDOWN(MOD(W84+60-INDEX('Site Data'!K$26:K$37,MATCH('Postcode Data'!$V84,'Site Data'!$B$26:$B$37,0)),360)/120,0)+97),NA())</f>
        <v>AW2a</v>
      </c>
      <c r="AB84" s="35">
        <f t="shared" ca="1" si="16"/>
        <v>-6.8444133879886255</v>
      </c>
    </row>
    <row r="85" spans="2:28" x14ac:dyDescent="0.35">
      <c r="B85" s="25" t="s">
        <v>82</v>
      </c>
      <c r="C85" s="47">
        <v>4</v>
      </c>
      <c r="D85" s="25" t="s">
        <v>2</v>
      </c>
      <c r="E85" s="25" t="str">
        <f t="shared" si="17"/>
        <v>FWA</v>
      </c>
      <c r="F85" s="11">
        <f>IF(E85="FWA",INDEX('Site Data'!D$26:D$37,MATCH('Postcode Data'!$H85,'Site Data'!$B$26:$B$37,0)),NA())</f>
        <v>16.50506229614988</v>
      </c>
      <c r="G85" s="11">
        <f>IF(E85="FWA",INDEX('Site Data'!E$26:E$37,MATCH('Postcode Data'!$H85,'Site Data'!$B$26:$B$37,0)),NA())</f>
        <v>18.354864600055873</v>
      </c>
      <c r="H85" s="21" t="s">
        <v>638</v>
      </c>
      <c r="I85" s="27">
        <v>237</v>
      </c>
      <c r="J85" s="16">
        <v>3.4495078448854635</v>
      </c>
      <c r="K85" s="11">
        <f t="shared" si="9"/>
        <v>13.612061592747594</v>
      </c>
      <c r="L85" s="11">
        <f t="shared" si="10"/>
        <v>16.476127976140688</v>
      </c>
      <c r="M85" s="43" t="str">
        <f>IF(E85="FWA",H85&amp;CHAR(ROUNDDOWN(MOD(I85+60-INDEX('Site Data'!K$26:K$37,MATCH('Postcode Data'!$H85,'Site Data'!$B$26:$B$37,0)),360)/120,0)+97),NA())</f>
        <v>AW1c</v>
      </c>
      <c r="N85" s="41">
        <v>-6.7073221679066881</v>
      </c>
      <c r="Q85" t="s">
        <v>82</v>
      </c>
      <c r="R85" t="s">
        <v>2</v>
      </c>
      <c r="S85" t="s">
        <v>633</v>
      </c>
      <c r="T85" s="5">
        <f ca="1">IF(S85="FWA",INDEX('Site Data'!D$26:D$37,MATCH('Postcode Data'!$V85,'Site Data'!$B$26:$B$37,0)),NA())</f>
        <v>16.50506229614988</v>
      </c>
      <c r="U85" s="5">
        <f ca="1">IF(S85="FWA",INDEX('Site Data'!E$26:E$37,MATCH('Postcode Data'!$V85,'Site Data'!$B$26:$B$37,0)),NA())</f>
        <v>18.354864600055873</v>
      </c>
      <c r="V85" s="24" t="str">
        <f t="shared" ca="1" si="11"/>
        <v>AW1</v>
      </c>
      <c r="W85" s="24">
        <f t="shared" ca="1" si="12"/>
        <v>244</v>
      </c>
      <c r="X85" s="8">
        <f t="shared" ca="1" si="13"/>
        <v>4.0295431096718604</v>
      </c>
      <c r="Y85" s="7">
        <f t="shared" ca="1" si="14"/>
        <v>12.883332939870982</v>
      </c>
      <c r="Z85" s="5">
        <f t="shared" ca="1" si="15"/>
        <v>16.588429166032991</v>
      </c>
      <c r="AA85" s="44" t="str">
        <f ca="1">IF(S85="FWA",V85&amp;CHAR(ROUNDDOWN(MOD(W85+60-INDEX('Site Data'!K$26:K$37,MATCH('Postcode Data'!$V85,'Site Data'!$B$26:$B$37,0)),360)/120,0)+97),NA())</f>
        <v>AW1c</v>
      </c>
      <c r="AB85" s="35">
        <f t="shared" ca="1" si="16"/>
        <v>-3.4245818634246961</v>
      </c>
    </row>
    <row r="86" spans="2:28" x14ac:dyDescent="0.35">
      <c r="B86" s="25" t="s">
        <v>83</v>
      </c>
      <c r="C86" s="47">
        <v>4</v>
      </c>
      <c r="D86" s="25" t="s">
        <v>2</v>
      </c>
      <c r="E86" s="25" t="str">
        <f t="shared" si="17"/>
        <v>FTTP</v>
      </c>
      <c r="F86" s="11" t="e">
        <f>IF(E86="FWA",INDEX('Site Data'!D$26:D$37,MATCH('Postcode Data'!$H86,'Site Data'!$B$26:$B$37,0)),NA())</f>
        <v>#N/A</v>
      </c>
      <c r="G86" s="11" t="e">
        <f>IF(E86="FWA",INDEX('Site Data'!E$26:E$37,MATCH('Postcode Data'!$H86,'Site Data'!$B$26:$B$37,0)),NA())</f>
        <v>#N/A</v>
      </c>
      <c r="H86" s="21" t="s">
        <v>638</v>
      </c>
      <c r="I86" s="27" t="e">
        <v>#N/A</v>
      </c>
      <c r="J86" s="16" t="e">
        <v>#N/A</v>
      </c>
      <c r="K86" s="11" t="e">
        <f t="shared" si="9"/>
        <v>#N/A</v>
      </c>
      <c r="L86" s="11" t="e">
        <f t="shared" si="10"/>
        <v>#N/A</v>
      </c>
      <c r="M86" s="43" t="e">
        <f>IF(E86="FWA",H86&amp;CHAR(ROUNDDOWN(MOD(I86+60-INDEX('Site Data'!K$26:K$37,MATCH('Postcode Data'!$H86,'Site Data'!$B$26:$B$37,0)),360)/120,0)+97),NA())</f>
        <v>#N/A</v>
      </c>
      <c r="N86" s="41">
        <v>-2.7178869671460859</v>
      </c>
      <c r="Q86" t="s">
        <v>83</v>
      </c>
      <c r="R86" t="s">
        <v>2</v>
      </c>
      <c r="S86" t="s">
        <v>634</v>
      </c>
      <c r="T86" s="5" t="e">
        <f>IF(S86="FWA",INDEX('Site Data'!D$26:D$37,MATCH('Postcode Data'!$V86,'Site Data'!$B$26:$B$37,0)),NA())</f>
        <v>#N/A</v>
      </c>
      <c r="U86" s="5" t="e">
        <f>IF(S86="FWA",INDEX('Site Data'!E$26:E$37,MATCH('Postcode Data'!$V86,'Site Data'!$B$26:$B$37,0)),NA())</f>
        <v>#N/A</v>
      </c>
      <c r="V86" s="24" t="str">
        <f t="shared" ca="1" si="11"/>
        <v>AW1</v>
      </c>
      <c r="W86" s="24" t="e">
        <f t="shared" ca="1" si="12"/>
        <v>#N/A</v>
      </c>
      <c r="X86" s="8" t="e">
        <f t="shared" ca="1" si="13"/>
        <v>#N/A</v>
      </c>
      <c r="Y86" s="7" t="e">
        <f t="shared" ca="1" si="14"/>
        <v>#N/A</v>
      </c>
      <c r="Z86" s="5" t="e">
        <f t="shared" ca="1" si="15"/>
        <v>#N/A</v>
      </c>
      <c r="AA86" s="44" t="e">
        <f>IF(S86="FWA",V86&amp;CHAR(ROUNDDOWN(MOD(W86+60-INDEX('Site Data'!K$26:K$37,MATCH('Postcode Data'!$V86,'Site Data'!$B$26:$B$37,0)),360)/120,0)+97),NA())</f>
        <v>#N/A</v>
      </c>
      <c r="AB86" s="35">
        <f t="shared" ca="1" si="16"/>
        <v>-5.1364357847005255</v>
      </c>
    </row>
    <row r="87" spans="2:28" x14ac:dyDescent="0.35">
      <c r="B87" s="25" t="s">
        <v>84</v>
      </c>
      <c r="C87" s="47">
        <v>8</v>
      </c>
      <c r="D87" s="25" t="s">
        <v>2</v>
      </c>
      <c r="E87" s="25" t="str">
        <f t="shared" si="17"/>
        <v>FWA</v>
      </c>
      <c r="F87" s="11">
        <f>IF(E87="FWA",INDEX('Site Data'!D$26:D$37,MATCH('Postcode Data'!$H87,'Site Data'!$B$26:$B$37,0)),NA())</f>
        <v>16.341717066448563</v>
      </c>
      <c r="G87" s="11">
        <f>IF(E87="FWA",INDEX('Site Data'!E$26:E$37,MATCH('Postcode Data'!$H87,'Site Data'!$B$26:$B$37,0)),NA())</f>
        <v>23.691043166018719</v>
      </c>
      <c r="H87" s="21" t="s">
        <v>637</v>
      </c>
      <c r="I87" s="27">
        <v>58</v>
      </c>
      <c r="J87" s="16">
        <v>4.530976651795152</v>
      </c>
      <c r="K87" s="11">
        <f t="shared" si="9"/>
        <v>20.18420318973266</v>
      </c>
      <c r="L87" s="11">
        <f t="shared" si="10"/>
        <v>26.092094979595835</v>
      </c>
      <c r="M87" s="43" t="str">
        <f>IF(E87="FWA",H87&amp;CHAR(ROUNDDOWN(MOD(I87+60-INDEX('Site Data'!K$26:K$37,MATCH('Postcode Data'!$H87,'Site Data'!$B$26:$B$37,0)),360)/120,0)+97),NA())</f>
        <v>AW2b</v>
      </c>
      <c r="N87" s="41">
        <v>3.9790882001729084</v>
      </c>
      <c r="Q87" t="s">
        <v>84</v>
      </c>
      <c r="R87" t="s">
        <v>2</v>
      </c>
      <c r="S87" t="s">
        <v>633</v>
      </c>
      <c r="T87" s="5">
        <f ca="1">IF(S87="FWA",INDEX('Site Data'!D$26:D$37,MATCH('Postcode Data'!$V87,'Site Data'!$B$26:$B$37,0)),NA())</f>
        <v>16.341717066448563</v>
      </c>
      <c r="U87" s="5">
        <f ca="1">IF(S87="FWA",INDEX('Site Data'!E$26:E$37,MATCH('Postcode Data'!$V87,'Site Data'!$B$26:$B$37,0)),NA())</f>
        <v>23.691043166018719</v>
      </c>
      <c r="V87" s="24" t="str">
        <f t="shared" ca="1" si="11"/>
        <v>AW2</v>
      </c>
      <c r="W87" s="24">
        <f t="shared" ca="1" si="12"/>
        <v>114</v>
      </c>
      <c r="X87" s="8">
        <f t="shared" ca="1" si="13"/>
        <v>4.1094191418774786</v>
      </c>
      <c r="Y87" s="7">
        <f t="shared" ca="1" si="14"/>
        <v>20.095858257060289</v>
      </c>
      <c r="Z87" s="5">
        <f t="shared" ca="1" si="15"/>
        <v>22.01959181926004</v>
      </c>
      <c r="AA87" s="44" t="str">
        <f ca="1">IF(S87="FWA",V87&amp;CHAR(ROUNDDOWN(MOD(W87+60-INDEX('Site Data'!K$26:K$37,MATCH('Postcode Data'!$V87,'Site Data'!$B$26:$B$37,0)),360)/120,0)+97),NA())</f>
        <v>AW2b</v>
      </c>
      <c r="AB87" s="35">
        <f t="shared" ca="1" si="16"/>
        <v>-4.574252507550403</v>
      </c>
    </row>
    <row r="88" spans="2:28" x14ac:dyDescent="0.35">
      <c r="B88" s="25" t="s">
        <v>85</v>
      </c>
      <c r="C88" s="47">
        <v>9</v>
      </c>
      <c r="D88" s="25" t="s">
        <v>2</v>
      </c>
      <c r="E88" s="25" t="str">
        <f t="shared" si="17"/>
        <v>FTTC</v>
      </c>
      <c r="F88" s="11" t="e">
        <f>IF(E88="FWA",INDEX('Site Data'!D$26:D$37,MATCH('Postcode Data'!$H88,'Site Data'!$B$26:$B$37,0)),NA())</f>
        <v>#N/A</v>
      </c>
      <c r="G88" s="11" t="e">
        <f>IF(E88="FWA",INDEX('Site Data'!E$26:E$37,MATCH('Postcode Data'!$H88,'Site Data'!$B$26:$B$37,0)),NA())</f>
        <v>#N/A</v>
      </c>
      <c r="H88" s="21" t="s">
        <v>638</v>
      </c>
      <c r="I88" s="27" t="e">
        <v>#N/A</v>
      </c>
      <c r="J88" s="16" t="e">
        <v>#N/A</v>
      </c>
      <c r="K88" s="11" t="e">
        <f t="shared" si="9"/>
        <v>#N/A</v>
      </c>
      <c r="L88" s="11" t="e">
        <f t="shared" si="10"/>
        <v>#N/A</v>
      </c>
      <c r="M88" s="43" t="e">
        <f>IF(E88="FWA",H88&amp;CHAR(ROUNDDOWN(MOD(I88+60-INDEX('Site Data'!K$26:K$37,MATCH('Postcode Data'!$H88,'Site Data'!$B$26:$B$37,0)),360)/120,0)+97),NA())</f>
        <v>#N/A</v>
      </c>
      <c r="N88" s="41">
        <v>-2.49624418365691</v>
      </c>
      <c r="Q88" t="s">
        <v>85</v>
      </c>
      <c r="R88" t="s">
        <v>2</v>
      </c>
      <c r="S88" t="s">
        <v>632</v>
      </c>
      <c r="T88" s="5" t="e">
        <f>IF(S88="FWA",INDEX('Site Data'!D$26:D$37,MATCH('Postcode Data'!$V88,'Site Data'!$B$26:$B$37,0)),NA())</f>
        <v>#N/A</v>
      </c>
      <c r="U88" s="5" t="e">
        <f>IF(S88="FWA",INDEX('Site Data'!E$26:E$37,MATCH('Postcode Data'!$V88,'Site Data'!$B$26:$B$37,0)),NA())</f>
        <v>#N/A</v>
      </c>
      <c r="V88" s="24" t="str">
        <f t="shared" ca="1" si="11"/>
        <v>AW2</v>
      </c>
      <c r="W88" s="24" t="e">
        <f t="shared" ca="1" si="12"/>
        <v>#N/A</v>
      </c>
      <c r="X88" s="8" t="e">
        <f t="shared" ca="1" si="13"/>
        <v>#N/A</v>
      </c>
      <c r="Y88" s="7" t="e">
        <f t="shared" ca="1" si="14"/>
        <v>#N/A</v>
      </c>
      <c r="Z88" s="5" t="e">
        <f t="shared" ca="1" si="15"/>
        <v>#N/A</v>
      </c>
      <c r="AA88" s="44" t="e">
        <f>IF(S88="FWA",V88&amp;CHAR(ROUNDDOWN(MOD(W88+60-INDEX('Site Data'!K$26:K$37,MATCH('Postcode Data'!$V88,'Site Data'!$B$26:$B$37,0)),360)/120,0)+97),NA())</f>
        <v>#N/A</v>
      </c>
      <c r="AB88" s="35">
        <f t="shared" ca="1" si="16"/>
        <v>-2.9578066330250872</v>
      </c>
    </row>
    <row r="89" spans="2:28" x14ac:dyDescent="0.35">
      <c r="B89" s="25" t="s">
        <v>86</v>
      </c>
      <c r="C89" s="47">
        <v>14</v>
      </c>
      <c r="D89" s="25" t="s">
        <v>2</v>
      </c>
      <c r="E89" s="25" t="str">
        <f t="shared" si="17"/>
        <v>FWA</v>
      </c>
      <c r="F89" s="11">
        <f>IF(E89="FWA",INDEX('Site Data'!D$26:D$37,MATCH('Postcode Data'!$H89,'Site Data'!$B$26:$B$37,0)),NA())</f>
        <v>16.50506229614988</v>
      </c>
      <c r="G89" s="11">
        <f>IF(E89="FWA",INDEX('Site Data'!E$26:E$37,MATCH('Postcode Data'!$H89,'Site Data'!$B$26:$B$37,0)),NA())</f>
        <v>18.354864600055873</v>
      </c>
      <c r="H89" s="21" t="s">
        <v>638</v>
      </c>
      <c r="I89" s="27">
        <v>357</v>
      </c>
      <c r="J89" s="16">
        <v>4.3436935909562315</v>
      </c>
      <c r="K89" s="11">
        <f t="shared" si="9"/>
        <v>16.277730938440836</v>
      </c>
      <c r="L89" s="11">
        <f t="shared" si="10"/>
        <v>22.69260530990892</v>
      </c>
      <c r="M89" s="43" t="str">
        <f>IF(E89="FWA",H89&amp;CHAR(ROUNDDOWN(MOD(I89+60-INDEX('Site Data'!K$26:K$37,MATCH('Postcode Data'!$H89,'Site Data'!$B$26:$B$37,0)),360)/120,0)+97),NA())</f>
        <v>AW1a</v>
      </c>
      <c r="N89" s="41">
        <v>-2.304038272358691</v>
      </c>
      <c r="Q89" t="s">
        <v>86</v>
      </c>
      <c r="R89" t="s">
        <v>2</v>
      </c>
      <c r="S89" t="s">
        <v>633</v>
      </c>
      <c r="T89" s="5">
        <f ca="1">IF(S89="FWA",INDEX('Site Data'!D$26:D$37,MATCH('Postcode Data'!$V89,'Site Data'!$B$26:$B$37,0)),NA())</f>
        <v>16.341717066448563</v>
      </c>
      <c r="U89" s="5">
        <f ca="1">IF(S89="FWA",INDEX('Site Data'!E$26:E$37,MATCH('Postcode Data'!$V89,'Site Data'!$B$26:$B$37,0)),NA())</f>
        <v>23.691043166018719</v>
      </c>
      <c r="V89" s="24" t="str">
        <f t="shared" ca="1" si="11"/>
        <v>AW2</v>
      </c>
      <c r="W89" s="24">
        <f t="shared" ca="1" si="12"/>
        <v>325</v>
      </c>
      <c r="X89" s="8">
        <f t="shared" ca="1" si="13"/>
        <v>0.77310016542651561</v>
      </c>
      <c r="Y89" s="7">
        <f t="shared" ca="1" si="14"/>
        <v>15.898285028620817</v>
      </c>
      <c r="Z89" s="5">
        <f t="shared" ca="1" si="15"/>
        <v>24.324329746968008</v>
      </c>
      <c r="AA89" s="44" t="str">
        <f ca="1">IF(S89="FWA",V89&amp;CHAR(ROUNDDOWN(MOD(W89+60-INDEX('Site Data'!K$26:K$37,MATCH('Postcode Data'!$V89,'Site Data'!$B$26:$B$37,0)),360)/120,0)+97),NA())</f>
        <v>AW2a</v>
      </c>
      <c r="AB89" s="35">
        <f t="shared" ca="1" si="16"/>
        <v>-4.4410739222434792</v>
      </c>
    </row>
    <row r="90" spans="2:28" x14ac:dyDescent="0.35">
      <c r="B90" s="25" t="s">
        <v>87</v>
      </c>
      <c r="C90" s="47">
        <v>19</v>
      </c>
      <c r="D90" s="25" t="s">
        <v>2</v>
      </c>
      <c r="E90" s="25" t="str">
        <f t="shared" si="17"/>
        <v>FTTC</v>
      </c>
      <c r="F90" s="11" t="e">
        <f>IF(E90="FWA",INDEX('Site Data'!D$26:D$37,MATCH('Postcode Data'!$H90,'Site Data'!$B$26:$B$37,0)),NA())</f>
        <v>#N/A</v>
      </c>
      <c r="G90" s="11" t="e">
        <f>IF(E90="FWA",INDEX('Site Data'!E$26:E$37,MATCH('Postcode Data'!$H90,'Site Data'!$B$26:$B$37,0)),NA())</f>
        <v>#N/A</v>
      </c>
      <c r="H90" s="21" t="s">
        <v>637</v>
      </c>
      <c r="I90" s="27" t="e">
        <v>#N/A</v>
      </c>
      <c r="J90" s="16" t="e">
        <v>#N/A</v>
      </c>
      <c r="K90" s="11" t="e">
        <f t="shared" si="9"/>
        <v>#N/A</v>
      </c>
      <c r="L90" s="11" t="e">
        <f t="shared" si="10"/>
        <v>#N/A</v>
      </c>
      <c r="M90" s="43" t="e">
        <f>IF(E90="FWA",H90&amp;CHAR(ROUNDDOWN(MOD(I90+60-INDEX('Site Data'!K$26:K$37,MATCH('Postcode Data'!$H90,'Site Data'!$B$26:$B$37,0)),360)/120,0)+97),NA())</f>
        <v>#N/A</v>
      </c>
      <c r="N90" s="41">
        <v>-3.3622165406075357</v>
      </c>
      <c r="Q90" t="s">
        <v>87</v>
      </c>
      <c r="R90" t="s">
        <v>2</v>
      </c>
      <c r="S90" t="s">
        <v>632</v>
      </c>
      <c r="T90" s="5" t="e">
        <f>IF(S90="FWA",INDEX('Site Data'!D$26:D$37,MATCH('Postcode Data'!$V90,'Site Data'!$B$26:$B$37,0)),NA())</f>
        <v>#N/A</v>
      </c>
      <c r="U90" s="5" t="e">
        <f>IF(S90="FWA",INDEX('Site Data'!E$26:E$37,MATCH('Postcode Data'!$V90,'Site Data'!$B$26:$B$37,0)),NA())</f>
        <v>#N/A</v>
      </c>
      <c r="V90" s="24" t="str">
        <f t="shared" ca="1" si="11"/>
        <v>AW1</v>
      </c>
      <c r="W90" s="24" t="e">
        <f t="shared" ca="1" si="12"/>
        <v>#N/A</v>
      </c>
      <c r="X90" s="8" t="e">
        <f t="shared" ca="1" si="13"/>
        <v>#N/A</v>
      </c>
      <c r="Y90" s="7" t="e">
        <f t="shared" ca="1" si="14"/>
        <v>#N/A</v>
      </c>
      <c r="Z90" s="5" t="e">
        <f t="shared" ca="1" si="15"/>
        <v>#N/A</v>
      </c>
      <c r="AA90" s="44" t="e">
        <f>IF(S90="FWA",V90&amp;CHAR(ROUNDDOWN(MOD(W90+60-INDEX('Site Data'!K$26:K$37,MATCH('Postcode Data'!$V90,'Site Data'!$B$26:$B$37,0)),360)/120,0)+97),NA())</f>
        <v>#N/A</v>
      </c>
      <c r="AB90" s="35">
        <f t="shared" ca="1" si="16"/>
        <v>-1.7374229983813043</v>
      </c>
    </row>
    <row r="91" spans="2:28" x14ac:dyDescent="0.35">
      <c r="B91" s="25" t="s">
        <v>88</v>
      </c>
      <c r="C91" s="47">
        <v>18</v>
      </c>
      <c r="D91" s="25" t="s">
        <v>2</v>
      </c>
      <c r="E91" s="25" t="str">
        <f t="shared" si="17"/>
        <v>FTTC</v>
      </c>
      <c r="F91" s="11" t="e">
        <f>IF(E91="FWA",INDEX('Site Data'!D$26:D$37,MATCH('Postcode Data'!$H91,'Site Data'!$B$26:$B$37,0)),NA())</f>
        <v>#N/A</v>
      </c>
      <c r="G91" s="11" t="e">
        <f>IF(E91="FWA",INDEX('Site Data'!E$26:E$37,MATCH('Postcode Data'!$H91,'Site Data'!$B$26:$B$37,0)),NA())</f>
        <v>#N/A</v>
      </c>
      <c r="H91" s="21" t="s">
        <v>638</v>
      </c>
      <c r="I91" s="27" t="e">
        <v>#N/A</v>
      </c>
      <c r="J91" s="16" t="e">
        <v>#N/A</v>
      </c>
      <c r="K91" s="11" t="e">
        <f t="shared" si="9"/>
        <v>#N/A</v>
      </c>
      <c r="L91" s="11" t="e">
        <f t="shared" si="10"/>
        <v>#N/A</v>
      </c>
      <c r="M91" s="43" t="e">
        <f>IF(E91="FWA",H91&amp;CHAR(ROUNDDOWN(MOD(I91+60-INDEX('Site Data'!K$26:K$37,MATCH('Postcode Data'!$H91,'Site Data'!$B$26:$B$37,0)),360)/120,0)+97),NA())</f>
        <v>#N/A</v>
      </c>
      <c r="N91" s="41">
        <v>7.9793416275365736E-2</v>
      </c>
      <c r="Q91" t="s">
        <v>88</v>
      </c>
      <c r="R91" t="s">
        <v>2</v>
      </c>
      <c r="S91" t="s">
        <v>632</v>
      </c>
      <c r="T91" s="5" t="e">
        <f>IF(S91="FWA",INDEX('Site Data'!D$26:D$37,MATCH('Postcode Data'!$V91,'Site Data'!$B$26:$B$37,0)),NA())</f>
        <v>#N/A</v>
      </c>
      <c r="U91" s="5" t="e">
        <f>IF(S91="FWA",INDEX('Site Data'!E$26:E$37,MATCH('Postcode Data'!$V91,'Site Data'!$B$26:$B$37,0)),NA())</f>
        <v>#N/A</v>
      </c>
      <c r="V91" s="24" t="str">
        <f t="shared" ca="1" si="11"/>
        <v>AW2</v>
      </c>
      <c r="W91" s="24" t="e">
        <f t="shared" ca="1" si="12"/>
        <v>#N/A</v>
      </c>
      <c r="X91" s="8" t="e">
        <f t="shared" ca="1" si="13"/>
        <v>#N/A</v>
      </c>
      <c r="Y91" s="7" t="e">
        <f t="shared" ca="1" si="14"/>
        <v>#N/A</v>
      </c>
      <c r="Z91" s="5" t="e">
        <f t="shared" ca="1" si="15"/>
        <v>#N/A</v>
      </c>
      <c r="AA91" s="44" t="e">
        <f>IF(S91="FWA",V91&amp;CHAR(ROUNDDOWN(MOD(W91+60-INDEX('Site Data'!K$26:K$37,MATCH('Postcode Data'!$V91,'Site Data'!$B$26:$B$37,0)),360)/120,0)+97),NA())</f>
        <v>#N/A</v>
      </c>
      <c r="AB91" s="35">
        <f t="shared" ca="1" si="16"/>
        <v>0.89680653728187298</v>
      </c>
    </row>
    <row r="92" spans="2:28" x14ac:dyDescent="0.35">
      <c r="B92" s="25" t="s">
        <v>89</v>
      </c>
      <c r="C92" s="47">
        <v>13</v>
      </c>
      <c r="D92" s="25" t="s">
        <v>2</v>
      </c>
      <c r="E92" s="25" t="str">
        <f t="shared" si="17"/>
        <v>FTTP</v>
      </c>
      <c r="F92" s="11" t="e">
        <f>IF(E92="FWA",INDEX('Site Data'!D$26:D$37,MATCH('Postcode Data'!$H92,'Site Data'!$B$26:$B$37,0)),NA())</f>
        <v>#N/A</v>
      </c>
      <c r="G92" s="11" t="e">
        <f>IF(E92="FWA",INDEX('Site Data'!E$26:E$37,MATCH('Postcode Data'!$H92,'Site Data'!$B$26:$B$37,0)),NA())</f>
        <v>#N/A</v>
      </c>
      <c r="H92" s="21" t="s">
        <v>637</v>
      </c>
      <c r="I92" s="27" t="e">
        <v>#N/A</v>
      </c>
      <c r="J92" s="16" t="e">
        <v>#N/A</v>
      </c>
      <c r="K92" s="11" t="e">
        <f t="shared" si="9"/>
        <v>#N/A</v>
      </c>
      <c r="L92" s="11" t="e">
        <f t="shared" si="10"/>
        <v>#N/A</v>
      </c>
      <c r="M92" s="43" t="e">
        <f>IF(E92="FWA",H92&amp;CHAR(ROUNDDOWN(MOD(I92+60-INDEX('Site Data'!K$26:K$37,MATCH('Postcode Data'!$H92,'Site Data'!$B$26:$B$37,0)),360)/120,0)+97),NA())</f>
        <v>#N/A</v>
      </c>
      <c r="N92" s="41">
        <v>-0.7160618790977975</v>
      </c>
      <c r="Q92" t="s">
        <v>89</v>
      </c>
      <c r="R92" t="s">
        <v>2</v>
      </c>
      <c r="S92" t="s">
        <v>634</v>
      </c>
      <c r="T92" s="5" t="e">
        <f>IF(S92="FWA",INDEX('Site Data'!D$26:D$37,MATCH('Postcode Data'!$V92,'Site Data'!$B$26:$B$37,0)),NA())</f>
        <v>#N/A</v>
      </c>
      <c r="U92" s="5" t="e">
        <f>IF(S92="FWA",INDEX('Site Data'!E$26:E$37,MATCH('Postcode Data'!$V92,'Site Data'!$B$26:$B$37,0)),NA())</f>
        <v>#N/A</v>
      </c>
      <c r="V92" s="24" t="str">
        <f t="shared" ca="1" si="11"/>
        <v>AW2</v>
      </c>
      <c r="W92" s="24" t="e">
        <f t="shared" ca="1" si="12"/>
        <v>#N/A</v>
      </c>
      <c r="X92" s="8" t="e">
        <f t="shared" ca="1" si="13"/>
        <v>#N/A</v>
      </c>
      <c r="Y92" s="7" t="e">
        <f t="shared" ca="1" si="14"/>
        <v>#N/A</v>
      </c>
      <c r="Z92" s="5" t="e">
        <f t="shared" ca="1" si="15"/>
        <v>#N/A</v>
      </c>
      <c r="AA92" s="44" t="e">
        <f>IF(S92="FWA",V92&amp;CHAR(ROUNDDOWN(MOD(W92+60-INDEX('Site Data'!K$26:K$37,MATCH('Postcode Data'!$V92,'Site Data'!$B$26:$B$37,0)),360)/120,0)+97),NA())</f>
        <v>#N/A</v>
      </c>
      <c r="AB92" s="35">
        <f t="shared" ca="1" si="16"/>
        <v>-5.5346012296833411</v>
      </c>
    </row>
    <row r="93" spans="2:28" x14ac:dyDescent="0.35">
      <c r="B93" s="25" t="s">
        <v>90</v>
      </c>
      <c r="C93" s="47">
        <v>8</v>
      </c>
      <c r="D93" s="25" t="s">
        <v>2</v>
      </c>
      <c r="E93" s="25" t="str">
        <f t="shared" si="17"/>
        <v>FTTC</v>
      </c>
      <c r="F93" s="11" t="e">
        <f>IF(E93="FWA",INDEX('Site Data'!D$26:D$37,MATCH('Postcode Data'!$H93,'Site Data'!$B$26:$B$37,0)),NA())</f>
        <v>#N/A</v>
      </c>
      <c r="G93" s="11" t="e">
        <f>IF(E93="FWA",INDEX('Site Data'!E$26:E$37,MATCH('Postcode Data'!$H93,'Site Data'!$B$26:$B$37,0)),NA())</f>
        <v>#N/A</v>
      </c>
      <c r="H93" s="21" t="s">
        <v>637</v>
      </c>
      <c r="I93" s="27" t="e">
        <v>#N/A</v>
      </c>
      <c r="J93" s="16" t="e">
        <v>#N/A</v>
      </c>
      <c r="K93" s="11" t="e">
        <f t="shared" si="9"/>
        <v>#N/A</v>
      </c>
      <c r="L93" s="11" t="e">
        <f t="shared" si="10"/>
        <v>#N/A</v>
      </c>
      <c r="M93" s="43" t="e">
        <f>IF(E93="FWA",H93&amp;CHAR(ROUNDDOWN(MOD(I93+60-INDEX('Site Data'!K$26:K$37,MATCH('Postcode Data'!$H93,'Site Data'!$B$26:$B$37,0)),360)/120,0)+97),NA())</f>
        <v>#N/A</v>
      </c>
      <c r="N93" s="41">
        <v>-1.3607005860674404</v>
      </c>
      <c r="Q93" t="s">
        <v>90</v>
      </c>
      <c r="R93" t="s">
        <v>2</v>
      </c>
      <c r="S93" t="s">
        <v>632</v>
      </c>
      <c r="T93" s="5" t="e">
        <f>IF(S93="FWA",INDEX('Site Data'!D$26:D$37,MATCH('Postcode Data'!$V93,'Site Data'!$B$26:$B$37,0)),NA())</f>
        <v>#N/A</v>
      </c>
      <c r="U93" s="5" t="e">
        <f>IF(S93="FWA",INDEX('Site Data'!E$26:E$37,MATCH('Postcode Data'!$V93,'Site Data'!$B$26:$B$37,0)),NA())</f>
        <v>#N/A</v>
      </c>
      <c r="V93" s="24" t="str">
        <f t="shared" ca="1" si="11"/>
        <v>AW2</v>
      </c>
      <c r="W93" s="24" t="e">
        <f t="shared" ca="1" si="12"/>
        <v>#N/A</v>
      </c>
      <c r="X93" s="8" t="e">
        <f t="shared" ca="1" si="13"/>
        <v>#N/A</v>
      </c>
      <c r="Y93" s="7" t="e">
        <f t="shared" ca="1" si="14"/>
        <v>#N/A</v>
      </c>
      <c r="Z93" s="5" t="e">
        <f t="shared" ca="1" si="15"/>
        <v>#N/A</v>
      </c>
      <c r="AA93" s="44" t="e">
        <f>IF(S93="FWA",V93&amp;CHAR(ROUNDDOWN(MOD(W93+60-INDEX('Site Data'!K$26:K$37,MATCH('Postcode Data'!$V93,'Site Data'!$B$26:$B$37,0)),360)/120,0)+97),NA())</f>
        <v>#N/A</v>
      </c>
      <c r="AB93" s="35">
        <f t="shared" ca="1" si="16"/>
        <v>-0.30488235882583403</v>
      </c>
    </row>
    <row r="94" spans="2:28" x14ac:dyDescent="0.35">
      <c r="B94" s="25" t="s">
        <v>91</v>
      </c>
      <c r="C94" s="47">
        <v>11</v>
      </c>
      <c r="D94" s="25" t="s">
        <v>2</v>
      </c>
      <c r="E94" s="25" t="str">
        <f t="shared" si="17"/>
        <v>FWA</v>
      </c>
      <c r="F94" s="11">
        <f>IF(E94="FWA",INDEX('Site Data'!D$26:D$37,MATCH('Postcode Data'!$H94,'Site Data'!$B$26:$B$37,0)),NA())</f>
        <v>16.50506229614988</v>
      </c>
      <c r="G94" s="11">
        <f>IF(E94="FWA",INDEX('Site Data'!E$26:E$37,MATCH('Postcode Data'!$H94,'Site Data'!$B$26:$B$37,0)),NA())</f>
        <v>18.354864600055873</v>
      </c>
      <c r="H94" s="21" t="s">
        <v>638</v>
      </c>
      <c r="I94" s="27">
        <v>145</v>
      </c>
      <c r="J94" s="16">
        <v>4.8052912484544983</v>
      </c>
      <c r="K94" s="11">
        <f t="shared" si="9"/>
        <v>19.261264126067282</v>
      </c>
      <c r="L94" s="11">
        <f t="shared" si="10"/>
        <v>14.418600450480369</v>
      </c>
      <c r="M94" s="43" t="str">
        <f>IF(E94="FWA",H94&amp;CHAR(ROUNDDOWN(MOD(I94+60-INDEX('Site Data'!K$26:K$37,MATCH('Postcode Data'!$H94,'Site Data'!$B$26:$B$37,0)),360)/120,0)+97),NA())</f>
        <v>AW1b</v>
      </c>
      <c r="N94" s="41">
        <v>-5.4871778220091016</v>
      </c>
      <c r="Q94" t="s">
        <v>91</v>
      </c>
      <c r="R94" t="s">
        <v>2</v>
      </c>
      <c r="S94" t="s">
        <v>633</v>
      </c>
      <c r="T94" s="5">
        <f ca="1">IF(S94="FWA",INDEX('Site Data'!D$26:D$37,MATCH('Postcode Data'!$V94,'Site Data'!$B$26:$B$37,0)),NA())</f>
        <v>16.341717066448563</v>
      </c>
      <c r="U94" s="5">
        <f ca="1">IF(S94="FWA",INDEX('Site Data'!E$26:E$37,MATCH('Postcode Data'!$V94,'Site Data'!$B$26:$B$37,0)),NA())</f>
        <v>23.691043166018719</v>
      </c>
      <c r="V94" s="24" t="str">
        <f t="shared" ca="1" si="11"/>
        <v>AW2</v>
      </c>
      <c r="W94" s="24">
        <f t="shared" ca="1" si="12"/>
        <v>20</v>
      </c>
      <c r="X94" s="8">
        <f t="shared" ca="1" si="13"/>
        <v>1.9596338396189488</v>
      </c>
      <c r="Y94" s="7">
        <f t="shared" ca="1" si="14"/>
        <v>17.011951313140866</v>
      </c>
      <c r="Z94" s="5">
        <f t="shared" ca="1" si="15"/>
        <v>25.532496624551001</v>
      </c>
      <c r="AA94" s="44" t="str">
        <f ca="1">IF(S94="FWA",V94&amp;CHAR(ROUNDDOWN(MOD(W94+60-INDEX('Site Data'!K$26:K$37,MATCH('Postcode Data'!$V94,'Site Data'!$B$26:$B$37,0)),360)/120,0)+97),NA())</f>
        <v>AW2b</v>
      </c>
      <c r="AB94" s="35">
        <f t="shared" ca="1" si="16"/>
        <v>-9.6607380030947034</v>
      </c>
    </row>
    <row r="95" spans="2:28" x14ac:dyDescent="0.35">
      <c r="B95" s="25" t="s">
        <v>92</v>
      </c>
      <c r="C95" s="47">
        <v>19</v>
      </c>
      <c r="D95" s="25" t="s">
        <v>2</v>
      </c>
      <c r="E95" s="25" t="str">
        <f t="shared" si="17"/>
        <v>FTTC</v>
      </c>
      <c r="F95" s="11" t="e">
        <f>IF(E95="FWA",INDEX('Site Data'!D$26:D$37,MATCH('Postcode Data'!$H95,'Site Data'!$B$26:$B$37,0)),NA())</f>
        <v>#N/A</v>
      </c>
      <c r="G95" s="11" t="e">
        <f>IF(E95="FWA",INDEX('Site Data'!E$26:E$37,MATCH('Postcode Data'!$H95,'Site Data'!$B$26:$B$37,0)),NA())</f>
        <v>#N/A</v>
      </c>
      <c r="H95" s="21" t="s">
        <v>637</v>
      </c>
      <c r="I95" s="27" t="e">
        <v>#N/A</v>
      </c>
      <c r="J95" s="16" t="e">
        <v>#N/A</v>
      </c>
      <c r="K95" s="11" t="e">
        <f t="shared" si="9"/>
        <v>#N/A</v>
      </c>
      <c r="L95" s="11" t="e">
        <f t="shared" si="10"/>
        <v>#N/A</v>
      </c>
      <c r="M95" s="43" t="e">
        <f>IF(E95="FWA",H95&amp;CHAR(ROUNDDOWN(MOD(I95+60-INDEX('Site Data'!K$26:K$37,MATCH('Postcode Data'!$H95,'Site Data'!$B$26:$B$37,0)),360)/120,0)+97),NA())</f>
        <v>#N/A</v>
      </c>
      <c r="N95" s="41">
        <v>-8.0608335833315792</v>
      </c>
      <c r="Q95" t="s">
        <v>92</v>
      </c>
      <c r="R95" t="s">
        <v>2</v>
      </c>
      <c r="S95" t="s">
        <v>632</v>
      </c>
      <c r="T95" s="5" t="e">
        <f>IF(S95="FWA",INDEX('Site Data'!D$26:D$37,MATCH('Postcode Data'!$V95,'Site Data'!$B$26:$B$37,0)),NA())</f>
        <v>#N/A</v>
      </c>
      <c r="U95" s="5" t="e">
        <f>IF(S95="FWA",INDEX('Site Data'!E$26:E$37,MATCH('Postcode Data'!$V95,'Site Data'!$B$26:$B$37,0)),NA())</f>
        <v>#N/A</v>
      </c>
      <c r="V95" s="24" t="str">
        <f t="shared" ca="1" si="11"/>
        <v>AW1</v>
      </c>
      <c r="W95" s="24" t="e">
        <f t="shared" ca="1" si="12"/>
        <v>#N/A</v>
      </c>
      <c r="X95" s="8" t="e">
        <f t="shared" ca="1" si="13"/>
        <v>#N/A</v>
      </c>
      <c r="Y95" s="7" t="e">
        <f t="shared" ca="1" si="14"/>
        <v>#N/A</v>
      </c>
      <c r="Z95" s="5" t="e">
        <f t="shared" ca="1" si="15"/>
        <v>#N/A</v>
      </c>
      <c r="AA95" s="44" t="e">
        <f>IF(S95="FWA",V95&amp;CHAR(ROUNDDOWN(MOD(W95+60-INDEX('Site Data'!K$26:K$37,MATCH('Postcode Data'!$V95,'Site Data'!$B$26:$B$37,0)),360)/120,0)+97),NA())</f>
        <v>#N/A</v>
      </c>
      <c r="AB95" s="35">
        <f t="shared" ca="1" si="16"/>
        <v>-6.0628159444850684</v>
      </c>
    </row>
    <row r="96" spans="2:28" x14ac:dyDescent="0.35">
      <c r="B96" s="25" t="s">
        <v>93</v>
      </c>
      <c r="C96" s="47">
        <v>9</v>
      </c>
      <c r="D96" s="25" t="s">
        <v>2</v>
      </c>
      <c r="E96" s="25" t="str">
        <f t="shared" si="17"/>
        <v>FTTC</v>
      </c>
      <c r="F96" s="11" t="e">
        <f>IF(E96="FWA",INDEX('Site Data'!D$26:D$37,MATCH('Postcode Data'!$H96,'Site Data'!$B$26:$B$37,0)),NA())</f>
        <v>#N/A</v>
      </c>
      <c r="G96" s="11" t="e">
        <f>IF(E96="FWA",INDEX('Site Data'!E$26:E$37,MATCH('Postcode Data'!$H96,'Site Data'!$B$26:$B$37,0)),NA())</f>
        <v>#N/A</v>
      </c>
      <c r="H96" s="21" t="s">
        <v>637</v>
      </c>
      <c r="I96" s="27" t="e">
        <v>#N/A</v>
      </c>
      <c r="J96" s="16" t="e">
        <v>#N/A</v>
      </c>
      <c r="K96" s="11" t="e">
        <f t="shared" si="9"/>
        <v>#N/A</v>
      </c>
      <c r="L96" s="11" t="e">
        <f t="shared" si="10"/>
        <v>#N/A</v>
      </c>
      <c r="M96" s="43" t="e">
        <f>IF(E96="FWA",H96&amp;CHAR(ROUNDDOWN(MOD(I96+60-INDEX('Site Data'!K$26:K$37,MATCH('Postcode Data'!$H96,'Site Data'!$B$26:$B$37,0)),360)/120,0)+97),NA())</f>
        <v>#N/A</v>
      </c>
      <c r="N96" s="41">
        <v>-2.5509859481923858</v>
      </c>
      <c r="Q96" t="s">
        <v>93</v>
      </c>
      <c r="R96" t="s">
        <v>2</v>
      </c>
      <c r="S96" t="s">
        <v>632</v>
      </c>
      <c r="T96" s="5" t="e">
        <f>IF(S96="FWA",INDEX('Site Data'!D$26:D$37,MATCH('Postcode Data'!$V96,'Site Data'!$B$26:$B$37,0)),NA())</f>
        <v>#N/A</v>
      </c>
      <c r="U96" s="5" t="e">
        <f>IF(S96="FWA",INDEX('Site Data'!E$26:E$37,MATCH('Postcode Data'!$V96,'Site Data'!$B$26:$B$37,0)),NA())</f>
        <v>#N/A</v>
      </c>
      <c r="V96" s="24" t="str">
        <f t="shared" ca="1" si="11"/>
        <v>AW1</v>
      </c>
      <c r="W96" s="24" t="e">
        <f t="shared" ca="1" si="12"/>
        <v>#N/A</v>
      </c>
      <c r="X96" s="8" t="e">
        <f t="shared" ca="1" si="13"/>
        <v>#N/A</v>
      </c>
      <c r="Y96" s="7" t="e">
        <f t="shared" ca="1" si="14"/>
        <v>#N/A</v>
      </c>
      <c r="Z96" s="5" t="e">
        <f t="shared" ca="1" si="15"/>
        <v>#N/A</v>
      </c>
      <c r="AA96" s="44" t="e">
        <f>IF(S96="FWA",V96&amp;CHAR(ROUNDDOWN(MOD(W96+60-INDEX('Site Data'!K$26:K$37,MATCH('Postcode Data'!$V96,'Site Data'!$B$26:$B$37,0)),360)/120,0)+97),NA())</f>
        <v>#N/A</v>
      </c>
      <c r="AB96" s="35">
        <f t="shared" ca="1" si="16"/>
        <v>-0.26536257248803929</v>
      </c>
    </row>
    <row r="97" spans="2:28" x14ac:dyDescent="0.35">
      <c r="B97" s="25" t="s">
        <v>94</v>
      </c>
      <c r="C97" s="47">
        <v>14</v>
      </c>
      <c r="D97" s="25" t="s">
        <v>2</v>
      </c>
      <c r="E97" s="25" t="str">
        <f t="shared" si="17"/>
        <v>FTTC</v>
      </c>
      <c r="F97" s="11" t="e">
        <f>IF(E97="FWA",INDEX('Site Data'!D$26:D$37,MATCH('Postcode Data'!$H97,'Site Data'!$B$26:$B$37,0)),NA())</f>
        <v>#N/A</v>
      </c>
      <c r="G97" s="11" t="e">
        <f>IF(E97="FWA",INDEX('Site Data'!E$26:E$37,MATCH('Postcode Data'!$H97,'Site Data'!$B$26:$B$37,0)),NA())</f>
        <v>#N/A</v>
      </c>
      <c r="H97" s="21" t="s">
        <v>637</v>
      </c>
      <c r="I97" s="27" t="e">
        <v>#N/A</v>
      </c>
      <c r="J97" s="16" t="e">
        <v>#N/A</v>
      </c>
      <c r="K97" s="11" t="e">
        <f t="shared" si="9"/>
        <v>#N/A</v>
      </c>
      <c r="L97" s="11" t="e">
        <f t="shared" si="10"/>
        <v>#N/A</v>
      </c>
      <c r="M97" s="43" t="e">
        <f>IF(E97="FWA",H97&amp;CHAR(ROUNDDOWN(MOD(I97+60-INDEX('Site Data'!K$26:K$37,MATCH('Postcode Data'!$H97,'Site Data'!$B$26:$B$37,0)),360)/120,0)+97),NA())</f>
        <v>#N/A</v>
      </c>
      <c r="N97" s="41">
        <v>-1.1764540727672748</v>
      </c>
      <c r="Q97" t="s">
        <v>94</v>
      </c>
      <c r="R97" t="s">
        <v>2</v>
      </c>
      <c r="S97" t="s">
        <v>632</v>
      </c>
      <c r="T97" s="5" t="e">
        <f>IF(S97="FWA",INDEX('Site Data'!D$26:D$37,MATCH('Postcode Data'!$V97,'Site Data'!$B$26:$B$37,0)),NA())</f>
        <v>#N/A</v>
      </c>
      <c r="U97" s="5" t="e">
        <f>IF(S97="FWA",INDEX('Site Data'!E$26:E$37,MATCH('Postcode Data'!$V97,'Site Data'!$B$26:$B$37,0)),NA())</f>
        <v>#N/A</v>
      </c>
      <c r="V97" s="24" t="str">
        <f t="shared" ca="1" si="11"/>
        <v>AW1</v>
      </c>
      <c r="W97" s="24" t="e">
        <f t="shared" ca="1" si="12"/>
        <v>#N/A</v>
      </c>
      <c r="X97" s="8" t="e">
        <f t="shared" ca="1" si="13"/>
        <v>#N/A</v>
      </c>
      <c r="Y97" s="7" t="e">
        <f t="shared" ca="1" si="14"/>
        <v>#N/A</v>
      </c>
      <c r="Z97" s="5" t="e">
        <f t="shared" ca="1" si="15"/>
        <v>#N/A</v>
      </c>
      <c r="AA97" s="44" t="e">
        <f>IF(S97="FWA",V97&amp;CHAR(ROUNDDOWN(MOD(W97+60-INDEX('Site Data'!K$26:K$37,MATCH('Postcode Data'!$V97,'Site Data'!$B$26:$B$37,0)),360)/120,0)+97),NA())</f>
        <v>#N/A</v>
      </c>
      <c r="AB97" s="35">
        <f t="shared" ca="1" si="16"/>
        <v>0.31073140775478736</v>
      </c>
    </row>
    <row r="98" spans="2:28" x14ac:dyDescent="0.35">
      <c r="B98" s="25" t="s">
        <v>95</v>
      </c>
      <c r="C98" s="47">
        <v>6</v>
      </c>
      <c r="D98" s="25" t="s">
        <v>2</v>
      </c>
      <c r="E98" s="25" t="str">
        <f t="shared" si="17"/>
        <v>FTTC</v>
      </c>
      <c r="F98" s="11" t="e">
        <f>IF(E98="FWA",INDEX('Site Data'!D$26:D$37,MATCH('Postcode Data'!$H98,'Site Data'!$B$26:$B$37,0)),NA())</f>
        <v>#N/A</v>
      </c>
      <c r="G98" s="11" t="e">
        <f>IF(E98="FWA",INDEX('Site Data'!E$26:E$37,MATCH('Postcode Data'!$H98,'Site Data'!$B$26:$B$37,0)),NA())</f>
        <v>#N/A</v>
      </c>
      <c r="H98" s="21" t="s">
        <v>637</v>
      </c>
      <c r="I98" s="27" t="e">
        <v>#N/A</v>
      </c>
      <c r="J98" s="16" t="e">
        <v>#N/A</v>
      </c>
      <c r="K98" s="11" t="e">
        <f t="shared" si="9"/>
        <v>#N/A</v>
      </c>
      <c r="L98" s="11" t="e">
        <f t="shared" si="10"/>
        <v>#N/A</v>
      </c>
      <c r="M98" s="43" t="e">
        <f>IF(E98="FWA",H98&amp;CHAR(ROUNDDOWN(MOD(I98+60-INDEX('Site Data'!K$26:K$37,MATCH('Postcode Data'!$H98,'Site Data'!$B$26:$B$37,0)),360)/120,0)+97),NA())</f>
        <v>#N/A</v>
      </c>
      <c r="N98" s="41">
        <v>-7.4252777216514998</v>
      </c>
      <c r="Q98" t="s">
        <v>95</v>
      </c>
      <c r="R98" t="s">
        <v>2</v>
      </c>
      <c r="S98" t="s">
        <v>632</v>
      </c>
      <c r="T98" s="5" t="e">
        <f>IF(S98="FWA",INDEX('Site Data'!D$26:D$37,MATCH('Postcode Data'!$V98,'Site Data'!$B$26:$B$37,0)),NA())</f>
        <v>#N/A</v>
      </c>
      <c r="U98" s="5" t="e">
        <f>IF(S98="FWA",INDEX('Site Data'!E$26:E$37,MATCH('Postcode Data'!$V98,'Site Data'!$B$26:$B$37,0)),NA())</f>
        <v>#N/A</v>
      </c>
      <c r="V98" s="24" t="str">
        <f t="shared" ca="1" si="11"/>
        <v>AW2</v>
      </c>
      <c r="W98" s="24" t="e">
        <f t="shared" ca="1" si="12"/>
        <v>#N/A</v>
      </c>
      <c r="X98" s="8" t="e">
        <f t="shared" ca="1" si="13"/>
        <v>#N/A</v>
      </c>
      <c r="Y98" s="7" t="e">
        <f t="shared" ca="1" si="14"/>
        <v>#N/A</v>
      </c>
      <c r="Z98" s="5" t="e">
        <f t="shared" ca="1" si="15"/>
        <v>#N/A</v>
      </c>
      <c r="AA98" s="44" t="e">
        <f>IF(S98="FWA",V98&amp;CHAR(ROUNDDOWN(MOD(W98+60-INDEX('Site Data'!K$26:K$37,MATCH('Postcode Data'!$V98,'Site Data'!$B$26:$B$37,0)),360)/120,0)+97),NA())</f>
        <v>#N/A</v>
      </c>
      <c r="AB98" s="35">
        <f t="shared" ca="1" si="16"/>
        <v>0.75592848379857358</v>
      </c>
    </row>
    <row r="99" spans="2:28" x14ac:dyDescent="0.35">
      <c r="B99" s="25" t="s">
        <v>96</v>
      </c>
      <c r="C99" s="47">
        <v>9</v>
      </c>
      <c r="D99" s="25" t="s">
        <v>2</v>
      </c>
      <c r="E99" s="25" t="str">
        <f t="shared" si="17"/>
        <v>FWA</v>
      </c>
      <c r="F99" s="11">
        <f>IF(E99="FWA",INDEX('Site Data'!D$26:D$37,MATCH('Postcode Data'!$H99,'Site Data'!$B$26:$B$37,0)),NA())</f>
        <v>16.341717066448563</v>
      </c>
      <c r="G99" s="11">
        <f>IF(E99="FWA",INDEX('Site Data'!E$26:E$37,MATCH('Postcode Data'!$H99,'Site Data'!$B$26:$B$37,0)),NA())</f>
        <v>23.691043166018719</v>
      </c>
      <c r="H99" s="21" t="s">
        <v>637</v>
      </c>
      <c r="I99" s="27">
        <v>218</v>
      </c>
      <c r="J99" s="16">
        <v>1.8965649747353861</v>
      </c>
      <c r="K99" s="11">
        <f t="shared" si="9"/>
        <v>15.174075076052006</v>
      </c>
      <c r="L99" s="11">
        <f t="shared" si="10"/>
        <v>22.196529571013375</v>
      </c>
      <c r="M99" s="43" t="str">
        <f>IF(E99="FWA",H99&amp;CHAR(ROUNDDOWN(MOD(I99+60-INDEX('Site Data'!K$26:K$37,MATCH('Postcode Data'!$H99,'Site Data'!$B$26:$B$37,0)),360)/120,0)+97),NA())</f>
        <v>AW2c</v>
      </c>
      <c r="N99" s="41">
        <v>-1.6174384957944918</v>
      </c>
      <c r="Q99" t="s">
        <v>96</v>
      </c>
      <c r="R99" t="s">
        <v>2</v>
      </c>
      <c r="S99" t="s">
        <v>633</v>
      </c>
      <c r="T99" s="5">
        <f ca="1">IF(S99="FWA",INDEX('Site Data'!D$26:D$37,MATCH('Postcode Data'!$V99,'Site Data'!$B$26:$B$37,0)),NA())</f>
        <v>16.50506229614988</v>
      </c>
      <c r="U99" s="5">
        <f ca="1">IF(S99="FWA",INDEX('Site Data'!E$26:E$37,MATCH('Postcode Data'!$V99,'Site Data'!$B$26:$B$37,0)),NA())</f>
        <v>18.354864600055873</v>
      </c>
      <c r="V99" s="24" t="str">
        <f t="shared" ca="1" si="11"/>
        <v>AW1</v>
      </c>
      <c r="W99" s="24">
        <f t="shared" ca="1" si="12"/>
        <v>320</v>
      </c>
      <c r="X99" s="8">
        <f t="shared" ca="1" si="13"/>
        <v>4.331286813163767</v>
      </c>
      <c r="Y99" s="7">
        <f t="shared" ca="1" si="14"/>
        <v>13.720964798649513</v>
      </c>
      <c r="Z99" s="5">
        <f t="shared" ca="1" si="15"/>
        <v>21.672822794834481</v>
      </c>
      <c r="AA99" s="44" t="str">
        <f ca="1">IF(S99="FWA",V99&amp;CHAR(ROUNDDOWN(MOD(W99+60-INDEX('Site Data'!K$26:K$37,MATCH('Postcode Data'!$V99,'Site Data'!$B$26:$B$37,0)),360)/120,0)+97),NA())</f>
        <v>AW1c</v>
      </c>
      <c r="AB99" s="35">
        <f t="shared" ca="1" si="16"/>
        <v>1.7714727192348114</v>
      </c>
    </row>
    <row r="100" spans="2:28" x14ac:dyDescent="0.35">
      <c r="B100" s="25" t="s">
        <v>97</v>
      </c>
      <c r="C100" s="47">
        <v>16</v>
      </c>
      <c r="D100" s="25" t="s">
        <v>2</v>
      </c>
      <c r="E100" s="25" t="str">
        <f t="shared" si="17"/>
        <v>FTTC</v>
      </c>
      <c r="F100" s="11" t="e">
        <f>IF(E100="FWA",INDEX('Site Data'!D$26:D$37,MATCH('Postcode Data'!$H100,'Site Data'!$B$26:$B$37,0)),NA())</f>
        <v>#N/A</v>
      </c>
      <c r="G100" s="11" t="e">
        <f>IF(E100="FWA",INDEX('Site Data'!E$26:E$37,MATCH('Postcode Data'!$H100,'Site Data'!$B$26:$B$37,0)),NA())</f>
        <v>#N/A</v>
      </c>
      <c r="H100" s="21" t="s">
        <v>637</v>
      </c>
      <c r="I100" s="27" t="e">
        <v>#N/A</v>
      </c>
      <c r="J100" s="16" t="e">
        <v>#N/A</v>
      </c>
      <c r="K100" s="11" t="e">
        <f t="shared" si="9"/>
        <v>#N/A</v>
      </c>
      <c r="L100" s="11" t="e">
        <f t="shared" si="10"/>
        <v>#N/A</v>
      </c>
      <c r="M100" s="43" t="e">
        <f>IF(E100="FWA",H100&amp;CHAR(ROUNDDOWN(MOD(I100+60-INDEX('Site Data'!K$26:K$37,MATCH('Postcode Data'!$H100,'Site Data'!$B$26:$B$37,0)),360)/120,0)+97),NA())</f>
        <v>#N/A</v>
      </c>
      <c r="N100" s="41">
        <v>-2.5720228485889574</v>
      </c>
      <c r="Q100" t="s">
        <v>97</v>
      </c>
      <c r="R100" t="s">
        <v>2</v>
      </c>
      <c r="S100" t="s">
        <v>632</v>
      </c>
      <c r="T100" s="5" t="e">
        <f>IF(S100="FWA",INDEX('Site Data'!D$26:D$37,MATCH('Postcode Data'!$V100,'Site Data'!$B$26:$B$37,0)),NA())</f>
        <v>#N/A</v>
      </c>
      <c r="U100" s="5" t="e">
        <f>IF(S100="FWA",INDEX('Site Data'!E$26:E$37,MATCH('Postcode Data'!$V100,'Site Data'!$B$26:$B$37,0)),NA())</f>
        <v>#N/A</v>
      </c>
      <c r="V100" s="24" t="str">
        <f t="shared" ca="1" si="11"/>
        <v>AW2</v>
      </c>
      <c r="W100" s="24" t="e">
        <f t="shared" ca="1" si="12"/>
        <v>#N/A</v>
      </c>
      <c r="X100" s="8" t="e">
        <f t="shared" ca="1" si="13"/>
        <v>#N/A</v>
      </c>
      <c r="Y100" s="7" t="e">
        <f t="shared" ca="1" si="14"/>
        <v>#N/A</v>
      </c>
      <c r="Z100" s="5" t="e">
        <f t="shared" ca="1" si="15"/>
        <v>#N/A</v>
      </c>
      <c r="AA100" s="44" t="e">
        <f>IF(S100="FWA",V100&amp;CHAR(ROUNDDOWN(MOD(W100+60-INDEX('Site Data'!K$26:K$37,MATCH('Postcode Data'!$V100,'Site Data'!$B$26:$B$37,0)),360)/120,0)+97),NA())</f>
        <v>#N/A</v>
      </c>
      <c r="AB100" s="35">
        <f t="shared" ca="1" si="16"/>
        <v>-3.1781570499910248</v>
      </c>
    </row>
    <row r="101" spans="2:28" x14ac:dyDescent="0.35">
      <c r="B101" s="25" t="s">
        <v>98</v>
      </c>
      <c r="C101" s="47">
        <v>7</v>
      </c>
      <c r="D101" s="25" t="s">
        <v>2</v>
      </c>
      <c r="E101" s="25" t="str">
        <f t="shared" si="17"/>
        <v>FTTC</v>
      </c>
      <c r="F101" s="11" t="e">
        <f>IF(E101="FWA",INDEX('Site Data'!D$26:D$37,MATCH('Postcode Data'!$H101,'Site Data'!$B$26:$B$37,0)),NA())</f>
        <v>#N/A</v>
      </c>
      <c r="G101" s="11" t="e">
        <f>IF(E101="FWA",INDEX('Site Data'!E$26:E$37,MATCH('Postcode Data'!$H101,'Site Data'!$B$26:$B$37,0)),NA())</f>
        <v>#N/A</v>
      </c>
      <c r="H101" s="21" t="s">
        <v>638</v>
      </c>
      <c r="I101" s="27" t="e">
        <v>#N/A</v>
      </c>
      <c r="J101" s="16" t="e">
        <v>#N/A</v>
      </c>
      <c r="K101" s="11" t="e">
        <f t="shared" si="9"/>
        <v>#N/A</v>
      </c>
      <c r="L101" s="11" t="e">
        <f t="shared" si="10"/>
        <v>#N/A</v>
      </c>
      <c r="M101" s="43" t="e">
        <f>IF(E101="FWA",H101&amp;CHAR(ROUNDDOWN(MOD(I101+60-INDEX('Site Data'!K$26:K$37,MATCH('Postcode Data'!$H101,'Site Data'!$B$26:$B$37,0)),360)/120,0)+97),NA())</f>
        <v>#N/A</v>
      </c>
      <c r="N101" s="41">
        <v>-2.5639597459164993</v>
      </c>
      <c r="Q101" t="s">
        <v>98</v>
      </c>
      <c r="R101" t="s">
        <v>2</v>
      </c>
      <c r="S101" t="s">
        <v>632</v>
      </c>
      <c r="T101" s="5" t="e">
        <f>IF(S101="FWA",INDEX('Site Data'!D$26:D$37,MATCH('Postcode Data'!$V101,'Site Data'!$B$26:$B$37,0)),NA())</f>
        <v>#N/A</v>
      </c>
      <c r="U101" s="5" t="e">
        <f>IF(S101="FWA",INDEX('Site Data'!E$26:E$37,MATCH('Postcode Data'!$V101,'Site Data'!$B$26:$B$37,0)),NA())</f>
        <v>#N/A</v>
      </c>
      <c r="V101" s="24" t="str">
        <f t="shared" ca="1" si="11"/>
        <v>AW1</v>
      </c>
      <c r="W101" s="24" t="e">
        <f t="shared" ca="1" si="12"/>
        <v>#N/A</v>
      </c>
      <c r="X101" s="8" t="e">
        <f t="shared" ca="1" si="13"/>
        <v>#N/A</v>
      </c>
      <c r="Y101" s="7" t="e">
        <f t="shared" ca="1" si="14"/>
        <v>#N/A</v>
      </c>
      <c r="Z101" s="5" t="e">
        <f t="shared" ca="1" si="15"/>
        <v>#N/A</v>
      </c>
      <c r="AA101" s="44" t="e">
        <f>IF(S101="FWA",V101&amp;CHAR(ROUNDDOWN(MOD(W101+60-INDEX('Site Data'!K$26:K$37,MATCH('Postcode Data'!$V101,'Site Data'!$B$26:$B$37,0)),360)/120,0)+97),NA())</f>
        <v>#N/A</v>
      </c>
      <c r="AB101" s="35">
        <f t="shared" ca="1" si="16"/>
        <v>-2.4714861603718199</v>
      </c>
    </row>
    <row r="102" spans="2:28" x14ac:dyDescent="0.35">
      <c r="B102" s="25" t="s">
        <v>99</v>
      </c>
      <c r="C102" s="47">
        <v>14</v>
      </c>
      <c r="D102" s="25" t="s">
        <v>2</v>
      </c>
      <c r="E102" s="25" t="str">
        <f t="shared" si="17"/>
        <v>FWA</v>
      </c>
      <c r="F102" s="11">
        <f>IF(E102="FWA",INDEX('Site Data'!D$26:D$37,MATCH('Postcode Data'!$H102,'Site Data'!$B$26:$B$37,0)),NA())</f>
        <v>16.341717066448563</v>
      </c>
      <c r="G102" s="11">
        <f>IF(E102="FWA",INDEX('Site Data'!E$26:E$37,MATCH('Postcode Data'!$H102,'Site Data'!$B$26:$B$37,0)),NA())</f>
        <v>23.691043166018719</v>
      </c>
      <c r="H102" s="21" t="s">
        <v>637</v>
      </c>
      <c r="I102" s="27">
        <v>158</v>
      </c>
      <c r="J102" s="16">
        <v>3.1772096983098046</v>
      </c>
      <c r="K102" s="11">
        <f t="shared" si="9"/>
        <v>17.531920768100399</v>
      </c>
      <c r="L102" s="11">
        <f t="shared" si="10"/>
        <v>20.745185631172856</v>
      </c>
      <c r="M102" s="43" t="str">
        <f>IF(E102="FWA",H102&amp;CHAR(ROUNDDOWN(MOD(I102+60-INDEX('Site Data'!K$26:K$37,MATCH('Postcode Data'!$H102,'Site Data'!$B$26:$B$37,0)),360)/120,0)+97),NA())</f>
        <v>AW2c</v>
      </c>
      <c r="N102" s="41">
        <v>-2.1475503712390225</v>
      </c>
      <c r="Q102" t="s">
        <v>99</v>
      </c>
      <c r="R102" t="s">
        <v>2</v>
      </c>
      <c r="S102" t="s">
        <v>633</v>
      </c>
      <c r="T102" s="5">
        <f ca="1">IF(S102="FWA",INDEX('Site Data'!D$26:D$37,MATCH('Postcode Data'!$V102,'Site Data'!$B$26:$B$37,0)),NA())</f>
        <v>16.341717066448563</v>
      </c>
      <c r="U102" s="5">
        <f ca="1">IF(S102="FWA",INDEX('Site Data'!E$26:E$37,MATCH('Postcode Data'!$V102,'Site Data'!$B$26:$B$37,0)),NA())</f>
        <v>23.691043166018719</v>
      </c>
      <c r="V102" s="24" t="str">
        <f t="shared" ca="1" si="11"/>
        <v>AW2</v>
      </c>
      <c r="W102" s="24">
        <f t="shared" ca="1" si="12"/>
        <v>218</v>
      </c>
      <c r="X102" s="8">
        <f t="shared" ca="1" si="13"/>
        <v>4.6706651369607446</v>
      </c>
      <c r="Y102" s="7">
        <f t="shared" ca="1" si="14"/>
        <v>13.466168477475193</v>
      </c>
      <c r="Z102" s="5">
        <f t="shared" ca="1" si="15"/>
        <v>20.010508811597639</v>
      </c>
      <c r="AA102" s="44" t="str">
        <f ca="1">IF(S102="FWA",V102&amp;CHAR(ROUNDDOWN(MOD(W102+60-INDEX('Site Data'!K$26:K$37,MATCH('Postcode Data'!$V102,'Site Data'!$B$26:$B$37,0)),360)/120,0)+97),NA())</f>
        <v>AW2c</v>
      </c>
      <c r="AB102" s="35">
        <f t="shared" ca="1" si="16"/>
        <v>-3.2597774342710384</v>
      </c>
    </row>
    <row r="103" spans="2:28" x14ac:dyDescent="0.35">
      <c r="B103" s="25" t="s">
        <v>100</v>
      </c>
      <c r="C103" s="47">
        <v>2</v>
      </c>
      <c r="D103" s="25" t="s">
        <v>2</v>
      </c>
      <c r="E103" s="25" t="str">
        <f t="shared" si="17"/>
        <v>FTTC</v>
      </c>
      <c r="F103" s="11" t="e">
        <f>IF(E103="FWA",INDEX('Site Data'!D$26:D$37,MATCH('Postcode Data'!$H103,'Site Data'!$B$26:$B$37,0)),NA())</f>
        <v>#N/A</v>
      </c>
      <c r="G103" s="11" t="e">
        <f>IF(E103="FWA",INDEX('Site Data'!E$26:E$37,MATCH('Postcode Data'!$H103,'Site Data'!$B$26:$B$37,0)),NA())</f>
        <v>#N/A</v>
      </c>
      <c r="H103" s="21" t="s">
        <v>637</v>
      </c>
      <c r="I103" s="27" t="e">
        <v>#N/A</v>
      </c>
      <c r="J103" s="16" t="e">
        <v>#N/A</v>
      </c>
      <c r="K103" s="11" t="e">
        <f t="shared" si="9"/>
        <v>#N/A</v>
      </c>
      <c r="L103" s="11" t="e">
        <f t="shared" si="10"/>
        <v>#N/A</v>
      </c>
      <c r="M103" s="43" t="e">
        <f>IF(E103="FWA",H103&amp;CHAR(ROUNDDOWN(MOD(I103+60-INDEX('Site Data'!K$26:K$37,MATCH('Postcode Data'!$H103,'Site Data'!$B$26:$B$37,0)),360)/120,0)+97),NA())</f>
        <v>#N/A</v>
      </c>
      <c r="N103" s="41">
        <v>-4.3115025354643102</v>
      </c>
      <c r="Q103" t="s">
        <v>100</v>
      </c>
      <c r="R103" t="s">
        <v>2</v>
      </c>
      <c r="S103" t="s">
        <v>632</v>
      </c>
      <c r="T103" s="5" t="e">
        <f>IF(S103="FWA",INDEX('Site Data'!D$26:D$37,MATCH('Postcode Data'!$V103,'Site Data'!$B$26:$B$37,0)),NA())</f>
        <v>#N/A</v>
      </c>
      <c r="U103" s="5" t="e">
        <f>IF(S103="FWA",INDEX('Site Data'!E$26:E$37,MATCH('Postcode Data'!$V103,'Site Data'!$B$26:$B$37,0)),NA())</f>
        <v>#N/A</v>
      </c>
      <c r="V103" s="24" t="str">
        <f t="shared" ca="1" si="11"/>
        <v>AW2</v>
      </c>
      <c r="W103" s="24" t="e">
        <f t="shared" ca="1" si="12"/>
        <v>#N/A</v>
      </c>
      <c r="X103" s="8" t="e">
        <f t="shared" ca="1" si="13"/>
        <v>#N/A</v>
      </c>
      <c r="Y103" s="7" t="e">
        <f t="shared" ca="1" si="14"/>
        <v>#N/A</v>
      </c>
      <c r="Z103" s="5" t="e">
        <f t="shared" ca="1" si="15"/>
        <v>#N/A</v>
      </c>
      <c r="AA103" s="44" t="e">
        <f>IF(S103="FWA",V103&amp;CHAR(ROUNDDOWN(MOD(W103+60-INDEX('Site Data'!K$26:K$37,MATCH('Postcode Data'!$V103,'Site Data'!$B$26:$B$37,0)),360)/120,0)+97),NA())</f>
        <v>#N/A</v>
      </c>
      <c r="AB103" s="35">
        <f t="shared" ca="1" si="16"/>
        <v>-1.2760500916450239</v>
      </c>
    </row>
    <row r="104" spans="2:28" x14ac:dyDescent="0.35">
      <c r="B104" s="25" t="s">
        <v>101</v>
      </c>
      <c r="C104" s="47">
        <v>8</v>
      </c>
      <c r="D104" s="25" t="s">
        <v>2</v>
      </c>
      <c r="E104" s="25" t="str">
        <f t="shared" si="17"/>
        <v>FWA</v>
      </c>
      <c r="F104" s="11">
        <f>IF(E104="FWA",INDEX('Site Data'!D$26:D$37,MATCH('Postcode Data'!$H104,'Site Data'!$B$26:$B$37,0)),NA())</f>
        <v>16.341717066448563</v>
      </c>
      <c r="G104" s="11">
        <f>IF(E104="FWA",INDEX('Site Data'!E$26:E$37,MATCH('Postcode Data'!$H104,'Site Data'!$B$26:$B$37,0)),NA())</f>
        <v>23.691043166018719</v>
      </c>
      <c r="H104" s="21" t="s">
        <v>637</v>
      </c>
      <c r="I104" s="27">
        <v>54</v>
      </c>
      <c r="J104" s="16">
        <v>2.9747790760822284</v>
      </c>
      <c r="K104" s="11">
        <f t="shared" si="9"/>
        <v>18.748363893510092</v>
      </c>
      <c r="L104" s="11">
        <f t="shared" si="10"/>
        <v>25.439574435768083</v>
      </c>
      <c r="M104" s="43" t="str">
        <f>IF(E104="FWA",H104&amp;CHAR(ROUNDDOWN(MOD(I104+60-INDEX('Site Data'!K$26:K$37,MATCH('Postcode Data'!$H104,'Site Data'!$B$26:$B$37,0)),360)/120,0)+97),NA())</f>
        <v>AW2b</v>
      </c>
      <c r="N104" s="41">
        <v>-1.3410309547162362</v>
      </c>
      <c r="Q104" t="s">
        <v>101</v>
      </c>
      <c r="R104" t="s">
        <v>2</v>
      </c>
      <c r="S104" t="s">
        <v>633</v>
      </c>
      <c r="T104" s="5">
        <f ca="1">IF(S104="FWA",INDEX('Site Data'!D$26:D$37,MATCH('Postcode Data'!$V104,'Site Data'!$B$26:$B$37,0)),NA())</f>
        <v>16.50506229614988</v>
      </c>
      <c r="U104" s="5">
        <f ca="1">IF(S104="FWA",INDEX('Site Data'!E$26:E$37,MATCH('Postcode Data'!$V104,'Site Data'!$B$26:$B$37,0)),NA())</f>
        <v>18.354864600055873</v>
      </c>
      <c r="V104" s="24" t="str">
        <f t="shared" ca="1" si="11"/>
        <v>AW1</v>
      </c>
      <c r="W104" s="24">
        <f t="shared" ca="1" si="12"/>
        <v>349</v>
      </c>
      <c r="X104" s="8">
        <f t="shared" ca="1" si="13"/>
        <v>4.0478312457083838</v>
      </c>
      <c r="Y104" s="7">
        <f t="shared" ca="1" si="14"/>
        <v>15.732699682702476</v>
      </c>
      <c r="Z104" s="5">
        <f t="shared" ca="1" si="15"/>
        <v>22.328325784852041</v>
      </c>
      <c r="AA104" s="44" t="str">
        <f ca="1">IF(S104="FWA",V104&amp;CHAR(ROUNDDOWN(MOD(W104+60-INDEX('Site Data'!K$26:K$37,MATCH('Postcode Data'!$V104,'Site Data'!$B$26:$B$37,0)),360)/120,0)+97),NA())</f>
        <v>AW1a</v>
      </c>
      <c r="AB104" s="35">
        <f t="shared" ca="1" si="16"/>
        <v>-4.7499074320449308</v>
      </c>
    </row>
    <row r="105" spans="2:28" x14ac:dyDescent="0.35">
      <c r="B105" s="25" t="s">
        <v>102</v>
      </c>
      <c r="C105" s="47">
        <v>19</v>
      </c>
      <c r="D105" s="25" t="s">
        <v>2</v>
      </c>
      <c r="E105" s="25" t="str">
        <f t="shared" si="17"/>
        <v>FTTC</v>
      </c>
      <c r="F105" s="11" t="e">
        <f>IF(E105="FWA",INDEX('Site Data'!D$26:D$37,MATCH('Postcode Data'!$H105,'Site Data'!$B$26:$B$37,0)),NA())</f>
        <v>#N/A</v>
      </c>
      <c r="G105" s="11" t="e">
        <f>IF(E105="FWA",INDEX('Site Data'!E$26:E$37,MATCH('Postcode Data'!$H105,'Site Data'!$B$26:$B$37,0)),NA())</f>
        <v>#N/A</v>
      </c>
      <c r="H105" s="21" t="s">
        <v>638</v>
      </c>
      <c r="I105" s="27" t="e">
        <v>#N/A</v>
      </c>
      <c r="J105" s="16" t="e">
        <v>#N/A</v>
      </c>
      <c r="K105" s="11" t="e">
        <f t="shared" si="9"/>
        <v>#N/A</v>
      </c>
      <c r="L105" s="11" t="e">
        <f t="shared" si="10"/>
        <v>#N/A</v>
      </c>
      <c r="M105" s="43" t="e">
        <f>IF(E105="FWA",H105&amp;CHAR(ROUNDDOWN(MOD(I105+60-INDEX('Site Data'!K$26:K$37,MATCH('Postcode Data'!$H105,'Site Data'!$B$26:$B$37,0)),360)/120,0)+97),NA())</f>
        <v>#N/A</v>
      </c>
      <c r="N105" s="41">
        <v>-1.9745197286632079</v>
      </c>
      <c r="Q105" t="s">
        <v>102</v>
      </c>
      <c r="R105" t="s">
        <v>2</v>
      </c>
      <c r="S105" t="s">
        <v>632</v>
      </c>
      <c r="T105" s="5" t="e">
        <f>IF(S105="FWA",INDEX('Site Data'!D$26:D$37,MATCH('Postcode Data'!$V105,'Site Data'!$B$26:$B$37,0)),NA())</f>
        <v>#N/A</v>
      </c>
      <c r="U105" s="5" t="e">
        <f>IF(S105="FWA",INDEX('Site Data'!E$26:E$37,MATCH('Postcode Data'!$V105,'Site Data'!$B$26:$B$37,0)),NA())</f>
        <v>#N/A</v>
      </c>
      <c r="V105" s="24" t="str">
        <f t="shared" ca="1" si="11"/>
        <v>AW1</v>
      </c>
      <c r="W105" s="24" t="e">
        <f t="shared" ca="1" si="12"/>
        <v>#N/A</v>
      </c>
      <c r="X105" s="8" t="e">
        <f t="shared" ca="1" si="13"/>
        <v>#N/A</v>
      </c>
      <c r="Y105" s="7" t="e">
        <f t="shared" ca="1" si="14"/>
        <v>#N/A</v>
      </c>
      <c r="Z105" s="5" t="e">
        <f t="shared" ca="1" si="15"/>
        <v>#N/A</v>
      </c>
      <c r="AA105" s="44" t="e">
        <f>IF(S105="FWA",V105&amp;CHAR(ROUNDDOWN(MOD(W105+60-INDEX('Site Data'!K$26:K$37,MATCH('Postcode Data'!$V105,'Site Data'!$B$26:$B$37,0)),360)/120,0)+97),NA())</f>
        <v>#N/A</v>
      </c>
      <c r="AB105" s="35">
        <f t="shared" ca="1" si="16"/>
        <v>-1.1375193253943061</v>
      </c>
    </row>
    <row r="106" spans="2:28" x14ac:dyDescent="0.35">
      <c r="B106" s="25" t="s">
        <v>103</v>
      </c>
      <c r="C106" s="47">
        <v>2</v>
      </c>
      <c r="D106" s="25" t="s">
        <v>2</v>
      </c>
      <c r="E106" s="25" t="str">
        <f t="shared" si="17"/>
        <v>FTTC</v>
      </c>
      <c r="F106" s="11" t="e">
        <f>IF(E106="FWA",INDEX('Site Data'!D$26:D$37,MATCH('Postcode Data'!$H106,'Site Data'!$B$26:$B$37,0)),NA())</f>
        <v>#N/A</v>
      </c>
      <c r="G106" s="11" t="e">
        <f>IF(E106="FWA",INDEX('Site Data'!E$26:E$37,MATCH('Postcode Data'!$H106,'Site Data'!$B$26:$B$37,0)),NA())</f>
        <v>#N/A</v>
      </c>
      <c r="H106" s="21" t="s">
        <v>637</v>
      </c>
      <c r="I106" s="27" t="e">
        <v>#N/A</v>
      </c>
      <c r="J106" s="16" t="e">
        <v>#N/A</v>
      </c>
      <c r="K106" s="11" t="e">
        <f t="shared" si="9"/>
        <v>#N/A</v>
      </c>
      <c r="L106" s="11" t="e">
        <f t="shared" si="10"/>
        <v>#N/A</v>
      </c>
      <c r="M106" s="43" t="e">
        <f>IF(E106="FWA",H106&amp;CHAR(ROUNDDOWN(MOD(I106+60-INDEX('Site Data'!K$26:K$37,MATCH('Postcode Data'!$H106,'Site Data'!$B$26:$B$37,0)),360)/120,0)+97),NA())</f>
        <v>#N/A</v>
      </c>
      <c r="N106" s="41">
        <v>1.4079599231720721</v>
      </c>
      <c r="Q106" t="s">
        <v>103</v>
      </c>
      <c r="R106" t="s">
        <v>2</v>
      </c>
      <c r="S106" t="s">
        <v>632</v>
      </c>
      <c r="T106" s="5" t="e">
        <f>IF(S106="FWA",INDEX('Site Data'!D$26:D$37,MATCH('Postcode Data'!$V106,'Site Data'!$B$26:$B$37,0)),NA())</f>
        <v>#N/A</v>
      </c>
      <c r="U106" s="5" t="e">
        <f>IF(S106="FWA",INDEX('Site Data'!E$26:E$37,MATCH('Postcode Data'!$V106,'Site Data'!$B$26:$B$37,0)),NA())</f>
        <v>#N/A</v>
      </c>
      <c r="V106" s="24" t="str">
        <f t="shared" ca="1" si="11"/>
        <v>AW1</v>
      </c>
      <c r="W106" s="24" t="e">
        <f t="shared" ca="1" si="12"/>
        <v>#N/A</v>
      </c>
      <c r="X106" s="8" t="e">
        <f t="shared" ca="1" si="13"/>
        <v>#N/A</v>
      </c>
      <c r="Y106" s="7" t="e">
        <f t="shared" ca="1" si="14"/>
        <v>#N/A</v>
      </c>
      <c r="Z106" s="5" t="e">
        <f t="shared" ca="1" si="15"/>
        <v>#N/A</v>
      </c>
      <c r="AA106" s="44" t="e">
        <f>IF(S106="FWA",V106&amp;CHAR(ROUNDDOWN(MOD(W106+60-INDEX('Site Data'!K$26:K$37,MATCH('Postcode Data'!$V106,'Site Data'!$B$26:$B$37,0)),360)/120,0)+97),NA())</f>
        <v>#N/A</v>
      </c>
      <c r="AB106" s="35">
        <f t="shared" ca="1" si="16"/>
        <v>-8.0133542690132025</v>
      </c>
    </row>
    <row r="107" spans="2:28" x14ac:dyDescent="0.35">
      <c r="B107" s="25" t="s">
        <v>104</v>
      </c>
      <c r="C107" s="47">
        <v>12</v>
      </c>
      <c r="D107" s="25" t="s">
        <v>2</v>
      </c>
      <c r="E107" s="25" t="str">
        <f t="shared" si="17"/>
        <v>FTTC</v>
      </c>
      <c r="F107" s="11" t="e">
        <f>IF(E107="FWA",INDEX('Site Data'!D$26:D$37,MATCH('Postcode Data'!$H107,'Site Data'!$B$26:$B$37,0)),NA())</f>
        <v>#N/A</v>
      </c>
      <c r="G107" s="11" t="e">
        <f>IF(E107="FWA",INDEX('Site Data'!E$26:E$37,MATCH('Postcode Data'!$H107,'Site Data'!$B$26:$B$37,0)),NA())</f>
        <v>#N/A</v>
      </c>
      <c r="H107" s="21" t="s">
        <v>637</v>
      </c>
      <c r="I107" s="27" t="e">
        <v>#N/A</v>
      </c>
      <c r="J107" s="16" t="e">
        <v>#N/A</v>
      </c>
      <c r="K107" s="11" t="e">
        <f t="shared" si="9"/>
        <v>#N/A</v>
      </c>
      <c r="L107" s="11" t="e">
        <f t="shared" si="10"/>
        <v>#N/A</v>
      </c>
      <c r="M107" s="43" t="e">
        <f>IF(E107="FWA",H107&amp;CHAR(ROUNDDOWN(MOD(I107+60-INDEX('Site Data'!K$26:K$37,MATCH('Postcode Data'!$H107,'Site Data'!$B$26:$B$37,0)),360)/120,0)+97),NA())</f>
        <v>#N/A</v>
      </c>
      <c r="N107" s="41">
        <v>-3.1768915207326525</v>
      </c>
      <c r="Q107" t="s">
        <v>104</v>
      </c>
      <c r="R107" t="s">
        <v>2</v>
      </c>
      <c r="S107" t="s">
        <v>632</v>
      </c>
      <c r="T107" s="5" t="e">
        <f>IF(S107="FWA",INDEX('Site Data'!D$26:D$37,MATCH('Postcode Data'!$V107,'Site Data'!$B$26:$B$37,0)),NA())</f>
        <v>#N/A</v>
      </c>
      <c r="U107" s="5" t="e">
        <f>IF(S107="FWA",INDEX('Site Data'!E$26:E$37,MATCH('Postcode Data'!$V107,'Site Data'!$B$26:$B$37,0)),NA())</f>
        <v>#N/A</v>
      </c>
      <c r="V107" s="24" t="str">
        <f t="shared" ca="1" si="11"/>
        <v>AW1</v>
      </c>
      <c r="W107" s="24" t="e">
        <f t="shared" ca="1" si="12"/>
        <v>#N/A</v>
      </c>
      <c r="X107" s="8" t="e">
        <f t="shared" ca="1" si="13"/>
        <v>#N/A</v>
      </c>
      <c r="Y107" s="7" t="e">
        <f t="shared" ca="1" si="14"/>
        <v>#N/A</v>
      </c>
      <c r="Z107" s="5" t="e">
        <f t="shared" ca="1" si="15"/>
        <v>#N/A</v>
      </c>
      <c r="AA107" s="44" t="e">
        <f>IF(S107="FWA",V107&amp;CHAR(ROUNDDOWN(MOD(W107+60-INDEX('Site Data'!K$26:K$37,MATCH('Postcode Data'!$V107,'Site Data'!$B$26:$B$37,0)),360)/120,0)+97),NA())</f>
        <v>#N/A</v>
      </c>
      <c r="AB107" s="35">
        <f t="shared" ca="1" si="16"/>
        <v>1.854855286465952</v>
      </c>
    </row>
    <row r="108" spans="2:28" x14ac:dyDescent="0.35">
      <c r="B108" s="25" t="s">
        <v>105</v>
      </c>
      <c r="C108" s="47">
        <v>7</v>
      </c>
      <c r="D108" s="25" t="s">
        <v>2</v>
      </c>
      <c r="E108" s="25" t="str">
        <f t="shared" si="17"/>
        <v>FTTP</v>
      </c>
      <c r="F108" s="11" t="e">
        <f>IF(E108="FWA",INDEX('Site Data'!D$26:D$37,MATCH('Postcode Data'!$H108,'Site Data'!$B$26:$B$37,0)),NA())</f>
        <v>#N/A</v>
      </c>
      <c r="G108" s="11" t="e">
        <f>IF(E108="FWA",INDEX('Site Data'!E$26:E$37,MATCH('Postcode Data'!$H108,'Site Data'!$B$26:$B$37,0)),NA())</f>
        <v>#N/A</v>
      </c>
      <c r="H108" s="21" t="s">
        <v>638</v>
      </c>
      <c r="I108" s="27" t="e">
        <v>#N/A</v>
      </c>
      <c r="J108" s="16" t="e">
        <v>#N/A</v>
      </c>
      <c r="K108" s="11" t="e">
        <f t="shared" si="9"/>
        <v>#N/A</v>
      </c>
      <c r="L108" s="11" t="e">
        <f t="shared" si="10"/>
        <v>#N/A</v>
      </c>
      <c r="M108" s="43" t="e">
        <f>IF(E108="FWA",H108&amp;CHAR(ROUNDDOWN(MOD(I108+60-INDEX('Site Data'!K$26:K$37,MATCH('Postcode Data'!$H108,'Site Data'!$B$26:$B$37,0)),360)/120,0)+97),NA())</f>
        <v>#N/A</v>
      </c>
      <c r="N108" s="41">
        <v>-3.1637314538540888</v>
      </c>
      <c r="Q108" t="s">
        <v>105</v>
      </c>
      <c r="R108" t="s">
        <v>2</v>
      </c>
      <c r="S108" t="s">
        <v>634</v>
      </c>
      <c r="T108" s="5" t="e">
        <f>IF(S108="FWA",INDEX('Site Data'!D$26:D$37,MATCH('Postcode Data'!$V108,'Site Data'!$B$26:$B$37,0)),NA())</f>
        <v>#N/A</v>
      </c>
      <c r="U108" s="5" t="e">
        <f>IF(S108="FWA",INDEX('Site Data'!E$26:E$37,MATCH('Postcode Data'!$V108,'Site Data'!$B$26:$B$37,0)),NA())</f>
        <v>#N/A</v>
      </c>
      <c r="V108" s="24" t="str">
        <f t="shared" ca="1" si="11"/>
        <v>AW1</v>
      </c>
      <c r="W108" s="24" t="e">
        <f t="shared" ca="1" si="12"/>
        <v>#N/A</v>
      </c>
      <c r="X108" s="8" t="e">
        <f t="shared" ca="1" si="13"/>
        <v>#N/A</v>
      </c>
      <c r="Y108" s="7" t="e">
        <f t="shared" ca="1" si="14"/>
        <v>#N/A</v>
      </c>
      <c r="Z108" s="5" t="e">
        <f t="shared" ca="1" si="15"/>
        <v>#N/A</v>
      </c>
      <c r="AA108" s="44" t="e">
        <f>IF(S108="FWA",V108&amp;CHAR(ROUNDDOWN(MOD(W108+60-INDEX('Site Data'!K$26:K$37,MATCH('Postcode Data'!$V108,'Site Data'!$B$26:$B$37,0)),360)/120,0)+97),NA())</f>
        <v>#N/A</v>
      </c>
      <c r="AB108" s="35">
        <f t="shared" ca="1" si="16"/>
        <v>-3.1861465111927103</v>
      </c>
    </row>
    <row r="109" spans="2:28" x14ac:dyDescent="0.35">
      <c r="B109" s="25" t="s">
        <v>106</v>
      </c>
      <c r="C109" s="47">
        <v>1</v>
      </c>
      <c r="D109" s="25" t="s">
        <v>2</v>
      </c>
      <c r="E109" s="25" t="str">
        <f t="shared" si="17"/>
        <v>FTTC</v>
      </c>
      <c r="F109" s="11" t="e">
        <f>IF(E109="FWA",INDEX('Site Data'!D$26:D$37,MATCH('Postcode Data'!$H109,'Site Data'!$B$26:$B$37,0)),NA())</f>
        <v>#N/A</v>
      </c>
      <c r="G109" s="11" t="e">
        <f>IF(E109="FWA",INDEX('Site Data'!E$26:E$37,MATCH('Postcode Data'!$H109,'Site Data'!$B$26:$B$37,0)),NA())</f>
        <v>#N/A</v>
      </c>
      <c r="H109" s="21" t="s">
        <v>638</v>
      </c>
      <c r="I109" s="27" t="e">
        <v>#N/A</v>
      </c>
      <c r="J109" s="16" t="e">
        <v>#N/A</v>
      </c>
      <c r="K109" s="11" t="e">
        <f t="shared" si="9"/>
        <v>#N/A</v>
      </c>
      <c r="L109" s="11" t="e">
        <f t="shared" si="10"/>
        <v>#N/A</v>
      </c>
      <c r="M109" s="43" t="e">
        <f>IF(E109="FWA",H109&amp;CHAR(ROUNDDOWN(MOD(I109+60-INDEX('Site Data'!K$26:K$37,MATCH('Postcode Data'!$H109,'Site Data'!$B$26:$B$37,0)),360)/120,0)+97),NA())</f>
        <v>#N/A</v>
      </c>
      <c r="N109" s="41">
        <v>-1.3709147437211429</v>
      </c>
      <c r="Q109" t="s">
        <v>106</v>
      </c>
      <c r="R109" t="s">
        <v>2</v>
      </c>
      <c r="S109" t="s">
        <v>632</v>
      </c>
      <c r="T109" s="5" t="e">
        <f>IF(S109="FWA",INDEX('Site Data'!D$26:D$37,MATCH('Postcode Data'!$V109,'Site Data'!$B$26:$B$37,0)),NA())</f>
        <v>#N/A</v>
      </c>
      <c r="U109" s="5" t="e">
        <f>IF(S109="FWA",INDEX('Site Data'!E$26:E$37,MATCH('Postcode Data'!$V109,'Site Data'!$B$26:$B$37,0)),NA())</f>
        <v>#N/A</v>
      </c>
      <c r="V109" s="24" t="str">
        <f t="shared" ca="1" si="11"/>
        <v>AW1</v>
      </c>
      <c r="W109" s="24" t="e">
        <f t="shared" ca="1" si="12"/>
        <v>#N/A</v>
      </c>
      <c r="X109" s="8" t="e">
        <f t="shared" ca="1" si="13"/>
        <v>#N/A</v>
      </c>
      <c r="Y109" s="7" t="e">
        <f t="shared" ca="1" si="14"/>
        <v>#N/A</v>
      </c>
      <c r="Z109" s="5" t="e">
        <f t="shared" ca="1" si="15"/>
        <v>#N/A</v>
      </c>
      <c r="AA109" s="44" t="e">
        <f>IF(S109="FWA",V109&amp;CHAR(ROUNDDOWN(MOD(W109+60-INDEX('Site Data'!K$26:K$37,MATCH('Postcode Data'!$V109,'Site Data'!$B$26:$B$37,0)),360)/120,0)+97),NA())</f>
        <v>#N/A</v>
      </c>
      <c r="AB109" s="35">
        <f t="shared" ca="1" si="16"/>
        <v>2.1235854692107408</v>
      </c>
    </row>
    <row r="110" spans="2:28" x14ac:dyDescent="0.35">
      <c r="B110" s="25" t="s">
        <v>107</v>
      </c>
      <c r="C110" s="47">
        <v>10</v>
      </c>
      <c r="D110" s="25" t="s">
        <v>2</v>
      </c>
      <c r="E110" s="25" t="str">
        <f t="shared" si="17"/>
        <v>FTTP</v>
      </c>
      <c r="F110" s="11" t="e">
        <f>IF(E110="FWA",INDEX('Site Data'!D$26:D$37,MATCH('Postcode Data'!$H110,'Site Data'!$B$26:$B$37,0)),NA())</f>
        <v>#N/A</v>
      </c>
      <c r="G110" s="11" t="e">
        <f>IF(E110="FWA",INDEX('Site Data'!E$26:E$37,MATCH('Postcode Data'!$H110,'Site Data'!$B$26:$B$37,0)),NA())</f>
        <v>#N/A</v>
      </c>
      <c r="H110" s="21" t="s">
        <v>638</v>
      </c>
      <c r="I110" s="27" t="e">
        <v>#N/A</v>
      </c>
      <c r="J110" s="16" t="e">
        <v>#N/A</v>
      </c>
      <c r="K110" s="11" t="e">
        <f t="shared" si="9"/>
        <v>#N/A</v>
      </c>
      <c r="L110" s="11" t="e">
        <f t="shared" si="10"/>
        <v>#N/A</v>
      </c>
      <c r="M110" s="43" t="e">
        <f>IF(E110="FWA",H110&amp;CHAR(ROUNDDOWN(MOD(I110+60-INDEX('Site Data'!K$26:K$37,MATCH('Postcode Data'!$H110,'Site Data'!$B$26:$B$37,0)),360)/120,0)+97),NA())</f>
        <v>#N/A</v>
      </c>
      <c r="N110" s="41">
        <v>-5.2877258991278664</v>
      </c>
      <c r="Q110" t="s">
        <v>107</v>
      </c>
      <c r="R110" t="s">
        <v>2</v>
      </c>
      <c r="S110" t="s">
        <v>634</v>
      </c>
      <c r="T110" s="5" t="e">
        <f>IF(S110="FWA",INDEX('Site Data'!D$26:D$37,MATCH('Postcode Data'!$V110,'Site Data'!$B$26:$B$37,0)),NA())</f>
        <v>#N/A</v>
      </c>
      <c r="U110" s="5" t="e">
        <f>IF(S110="FWA",INDEX('Site Data'!E$26:E$37,MATCH('Postcode Data'!$V110,'Site Data'!$B$26:$B$37,0)),NA())</f>
        <v>#N/A</v>
      </c>
      <c r="V110" s="24" t="str">
        <f t="shared" ca="1" si="11"/>
        <v>AW2</v>
      </c>
      <c r="W110" s="24" t="e">
        <f t="shared" ca="1" si="12"/>
        <v>#N/A</v>
      </c>
      <c r="X110" s="8" t="e">
        <f t="shared" ca="1" si="13"/>
        <v>#N/A</v>
      </c>
      <c r="Y110" s="7" t="e">
        <f t="shared" ca="1" si="14"/>
        <v>#N/A</v>
      </c>
      <c r="Z110" s="5" t="e">
        <f t="shared" ca="1" si="15"/>
        <v>#N/A</v>
      </c>
      <c r="AA110" s="44" t="e">
        <f>IF(S110="FWA",V110&amp;CHAR(ROUNDDOWN(MOD(W110+60-INDEX('Site Data'!K$26:K$37,MATCH('Postcode Data'!$V110,'Site Data'!$B$26:$B$37,0)),360)/120,0)+97),NA())</f>
        <v>#N/A</v>
      </c>
      <c r="AB110" s="35">
        <f t="shared" ca="1" si="16"/>
        <v>-1.6678466104326977</v>
      </c>
    </row>
    <row r="111" spans="2:28" x14ac:dyDescent="0.35">
      <c r="B111" s="25" t="s">
        <v>108</v>
      </c>
      <c r="C111" s="47">
        <v>17</v>
      </c>
      <c r="D111" s="25" t="s">
        <v>2</v>
      </c>
      <c r="E111" s="25" t="str">
        <f t="shared" si="17"/>
        <v>FTTC</v>
      </c>
      <c r="F111" s="11" t="e">
        <f>IF(E111="FWA",INDEX('Site Data'!D$26:D$37,MATCH('Postcode Data'!$H111,'Site Data'!$B$26:$B$37,0)),NA())</f>
        <v>#N/A</v>
      </c>
      <c r="G111" s="11" t="e">
        <f>IF(E111="FWA",INDEX('Site Data'!E$26:E$37,MATCH('Postcode Data'!$H111,'Site Data'!$B$26:$B$37,0)),NA())</f>
        <v>#N/A</v>
      </c>
      <c r="H111" s="21" t="s">
        <v>638</v>
      </c>
      <c r="I111" s="27" t="e">
        <v>#N/A</v>
      </c>
      <c r="J111" s="16" t="e">
        <v>#N/A</v>
      </c>
      <c r="K111" s="11" t="e">
        <f t="shared" si="9"/>
        <v>#N/A</v>
      </c>
      <c r="L111" s="11" t="e">
        <f t="shared" si="10"/>
        <v>#N/A</v>
      </c>
      <c r="M111" s="43" t="e">
        <f>IF(E111="FWA",H111&amp;CHAR(ROUNDDOWN(MOD(I111+60-INDEX('Site Data'!K$26:K$37,MATCH('Postcode Data'!$H111,'Site Data'!$B$26:$B$37,0)),360)/120,0)+97),NA())</f>
        <v>#N/A</v>
      </c>
      <c r="N111" s="41">
        <v>-7.3018197193221823</v>
      </c>
      <c r="Q111" t="s">
        <v>108</v>
      </c>
      <c r="R111" t="s">
        <v>2</v>
      </c>
      <c r="S111" t="s">
        <v>632</v>
      </c>
      <c r="T111" s="5" t="e">
        <f>IF(S111="FWA",INDEX('Site Data'!D$26:D$37,MATCH('Postcode Data'!$V111,'Site Data'!$B$26:$B$37,0)),NA())</f>
        <v>#N/A</v>
      </c>
      <c r="U111" s="5" t="e">
        <f>IF(S111="FWA",INDEX('Site Data'!E$26:E$37,MATCH('Postcode Data'!$V111,'Site Data'!$B$26:$B$37,0)),NA())</f>
        <v>#N/A</v>
      </c>
      <c r="V111" s="24" t="str">
        <f t="shared" ca="1" si="11"/>
        <v>AW2</v>
      </c>
      <c r="W111" s="24" t="e">
        <f t="shared" ca="1" si="12"/>
        <v>#N/A</v>
      </c>
      <c r="X111" s="8" t="e">
        <f t="shared" ca="1" si="13"/>
        <v>#N/A</v>
      </c>
      <c r="Y111" s="7" t="e">
        <f t="shared" ca="1" si="14"/>
        <v>#N/A</v>
      </c>
      <c r="Z111" s="5" t="e">
        <f t="shared" ca="1" si="15"/>
        <v>#N/A</v>
      </c>
      <c r="AA111" s="44" t="e">
        <f>IF(S111="FWA",V111&amp;CHAR(ROUNDDOWN(MOD(W111+60-INDEX('Site Data'!K$26:K$37,MATCH('Postcode Data'!$V111,'Site Data'!$B$26:$B$37,0)),360)/120,0)+97),NA())</f>
        <v>#N/A</v>
      </c>
      <c r="AB111" s="35">
        <f t="shared" ca="1" si="16"/>
        <v>-6.1035194626404925</v>
      </c>
    </row>
    <row r="112" spans="2:28" x14ac:dyDescent="0.35">
      <c r="B112" s="25" t="s">
        <v>109</v>
      </c>
      <c r="C112" s="47">
        <v>15</v>
      </c>
      <c r="D112" s="25" t="s">
        <v>2</v>
      </c>
      <c r="E112" s="25" t="str">
        <f t="shared" si="17"/>
        <v>FTTC</v>
      </c>
      <c r="F112" s="11" t="e">
        <f>IF(E112="FWA",INDEX('Site Data'!D$26:D$37,MATCH('Postcode Data'!$H112,'Site Data'!$B$26:$B$37,0)),NA())</f>
        <v>#N/A</v>
      </c>
      <c r="G112" s="11" t="e">
        <f>IF(E112="FWA",INDEX('Site Data'!E$26:E$37,MATCH('Postcode Data'!$H112,'Site Data'!$B$26:$B$37,0)),NA())</f>
        <v>#N/A</v>
      </c>
      <c r="H112" s="21" t="s">
        <v>637</v>
      </c>
      <c r="I112" s="27" t="e">
        <v>#N/A</v>
      </c>
      <c r="J112" s="16" t="e">
        <v>#N/A</v>
      </c>
      <c r="K112" s="11" t="e">
        <f t="shared" si="9"/>
        <v>#N/A</v>
      </c>
      <c r="L112" s="11" t="e">
        <f t="shared" si="10"/>
        <v>#N/A</v>
      </c>
      <c r="M112" s="43" t="e">
        <f>IF(E112="FWA",H112&amp;CHAR(ROUNDDOWN(MOD(I112+60-INDEX('Site Data'!K$26:K$37,MATCH('Postcode Data'!$H112,'Site Data'!$B$26:$B$37,0)),360)/120,0)+97),NA())</f>
        <v>#N/A</v>
      </c>
      <c r="N112" s="41">
        <v>0.49110526136972688</v>
      </c>
      <c r="Q112" t="s">
        <v>109</v>
      </c>
      <c r="R112" t="s">
        <v>2</v>
      </c>
      <c r="S112" t="s">
        <v>632</v>
      </c>
      <c r="T112" s="5" t="e">
        <f>IF(S112="FWA",INDEX('Site Data'!D$26:D$37,MATCH('Postcode Data'!$V112,'Site Data'!$B$26:$B$37,0)),NA())</f>
        <v>#N/A</v>
      </c>
      <c r="U112" s="5" t="e">
        <f>IF(S112="FWA",INDEX('Site Data'!E$26:E$37,MATCH('Postcode Data'!$V112,'Site Data'!$B$26:$B$37,0)),NA())</f>
        <v>#N/A</v>
      </c>
      <c r="V112" s="24" t="str">
        <f t="shared" ca="1" si="11"/>
        <v>AW1</v>
      </c>
      <c r="W112" s="24" t="e">
        <f t="shared" ca="1" si="12"/>
        <v>#N/A</v>
      </c>
      <c r="X112" s="8" t="e">
        <f t="shared" ca="1" si="13"/>
        <v>#N/A</v>
      </c>
      <c r="Y112" s="7" t="e">
        <f t="shared" ca="1" si="14"/>
        <v>#N/A</v>
      </c>
      <c r="Z112" s="5" t="e">
        <f t="shared" ca="1" si="15"/>
        <v>#N/A</v>
      </c>
      <c r="AA112" s="44" t="e">
        <f>IF(S112="FWA",V112&amp;CHAR(ROUNDDOWN(MOD(W112+60-INDEX('Site Data'!K$26:K$37,MATCH('Postcode Data'!$V112,'Site Data'!$B$26:$B$37,0)),360)/120,0)+97),NA())</f>
        <v>#N/A</v>
      </c>
      <c r="AB112" s="35">
        <f t="shared" ca="1" si="16"/>
        <v>-7.1749385382907285</v>
      </c>
    </row>
    <row r="113" spans="2:28" x14ac:dyDescent="0.35">
      <c r="B113" s="25" t="s">
        <v>110</v>
      </c>
      <c r="C113" s="47">
        <v>10</v>
      </c>
      <c r="D113" s="25" t="s">
        <v>2</v>
      </c>
      <c r="E113" s="25" t="str">
        <f t="shared" si="17"/>
        <v>FTTC</v>
      </c>
      <c r="F113" s="11" t="e">
        <f>IF(E113="FWA",INDEX('Site Data'!D$26:D$37,MATCH('Postcode Data'!$H113,'Site Data'!$B$26:$B$37,0)),NA())</f>
        <v>#N/A</v>
      </c>
      <c r="G113" s="11" t="e">
        <f>IF(E113="FWA",INDEX('Site Data'!E$26:E$37,MATCH('Postcode Data'!$H113,'Site Data'!$B$26:$B$37,0)),NA())</f>
        <v>#N/A</v>
      </c>
      <c r="H113" s="21" t="s">
        <v>637</v>
      </c>
      <c r="I113" s="27" t="e">
        <v>#N/A</v>
      </c>
      <c r="J113" s="16" t="e">
        <v>#N/A</v>
      </c>
      <c r="K113" s="11" t="e">
        <f t="shared" si="9"/>
        <v>#N/A</v>
      </c>
      <c r="L113" s="11" t="e">
        <f t="shared" si="10"/>
        <v>#N/A</v>
      </c>
      <c r="M113" s="43" t="e">
        <f>IF(E113="FWA",H113&amp;CHAR(ROUNDDOWN(MOD(I113+60-INDEX('Site Data'!K$26:K$37,MATCH('Postcode Data'!$H113,'Site Data'!$B$26:$B$37,0)),360)/120,0)+97),NA())</f>
        <v>#N/A</v>
      </c>
      <c r="N113" s="41">
        <v>-6.437020085614944</v>
      </c>
      <c r="Q113" t="s">
        <v>110</v>
      </c>
      <c r="R113" t="s">
        <v>2</v>
      </c>
      <c r="S113" t="s">
        <v>632</v>
      </c>
      <c r="T113" s="5" t="e">
        <f>IF(S113="FWA",INDEX('Site Data'!D$26:D$37,MATCH('Postcode Data'!$V113,'Site Data'!$B$26:$B$37,0)),NA())</f>
        <v>#N/A</v>
      </c>
      <c r="U113" s="5" t="e">
        <f>IF(S113="FWA",INDEX('Site Data'!E$26:E$37,MATCH('Postcode Data'!$V113,'Site Data'!$B$26:$B$37,0)),NA())</f>
        <v>#N/A</v>
      </c>
      <c r="V113" s="24" t="str">
        <f t="shared" ca="1" si="11"/>
        <v>AW1</v>
      </c>
      <c r="W113" s="24" t="e">
        <f t="shared" ca="1" si="12"/>
        <v>#N/A</v>
      </c>
      <c r="X113" s="8" t="e">
        <f t="shared" ca="1" si="13"/>
        <v>#N/A</v>
      </c>
      <c r="Y113" s="7" t="e">
        <f t="shared" ca="1" si="14"/>
        <v>#N/A</v>
      </c>
      <c r="Z113" s="5" t="e">
        <f t="shared" ca="1" si="15"/>
        <v>#N/A</v>
      </c>
      <c r="AA113" s="44" t="e">
        <f>IF(S113="FWA",V113&amp;CHAR(ROUNDDOWN(MOD(W113+60-INDEX('Site Data'!K$26:K$37,MATCH('Postcode Data'!$V113,'Site Data'!$B$26:$B$37,0)),360)/120,0)+97),NA())</f>
        <v>#N/A</v>
      </c>
      <c r="AB113" s="35">
        <f t="shared" ca="1" si="16"/>
        <v>-4.6802857990176889</v>
      </c>
    </row>
    <row r="114" spans="2:28" x14ac:dyDescent="0.35">
      <c r="B114" s="25" t="s">
        <v>111</v>
      </c>
      <c r="C114" s="47">
        <v>17</v>
      </c>
      <c r="D114" s="25" t="s">
        <v>2</v>
      </c>
      <c r="E114" s="25" t="str">
        <f t="shared" si="17"/>
        <v>FTTC</v>
      </c>
      <c r="F114" s="11" t="e">
        <f>IF(E114="FWA",INDEX('Site Data'!D$26:D$37,MATCH('Postcode Data'!$H114,'Site Data'!$B$26:$B$37,0)),NA())</f>
        <v>#N/A</v>
      </c>
      <c r="G114" s="11" t="e">
        <f>IF(E114="FWA",INDEX('Site Data'!E$26:E$37,MATCH('Postcode Data'!$H114,'Site Data'!$B$26:$B$37,0)),NA())</f>
        <v>#N/A</v>
      </c>
      <c r="H114" s="21" t="s">
        <v>637</v>
      </c>
      <c r="I114" s="27" t="e">
        <v>#N/A</v>
      </c>
      <c r="J114" s="16" t="e">
        <v>#N/A</v>
      </c>
      <c r="K114" s="11" t="e">
        <f t="shared" si="9"/>
        <v>#N/A</v>
      </c>
      <c r="L114" s="11" t="e">
        <f t="shared" si="10"/>
        <v>#N/A</v>
      </c>
      <c r="M114" s="43" t="e">
        <f>IF(E114="FWA",H114&amp;CHAR(ROUNDDOWN(MOD(I114+60-INDEX('Site Data'!K$26:K$37,MATCH('Postcode Data'!$H114,'Site Data'!$B$26:$B$37,0)),360)/120,0)+97),NA())</f>
        <v>#N/A</v>
      </c>
      <c r="N114" s="41">
        <v>3.367756702251433</v>
      </c>
      <c r="Q114" t="s">
        <v>111</v>
      </c>
      <c r="R114" t="s">
        <v>2</v>
      </c>
      <c r="S114" t="s">
        <v>632</v>
      </c>
      <c r="T114" s="5" t="e">
        <f>IF(S114="FWA",INDEX('Site Data'!D$26:D$37,MATCH('Postcode Data'!$V114,'Site Data'!$B$26:$B$37,0)),NA())</f>
        <v>#N/A</v>
      </c>
      <c r="U114" s="5" t="e">
        <f>IF(S114="FWA",INDEX('Site Data'!E$26:E$37,MATCH('Postcode Data'!$V114,'Site Data'!$B$26:$B$37,0)),NA())</f>
        <v>#N/A</v>
      </c>
      <c r="V114" s="24" t="str">
        <f t="shared" ca="1" si="11"/>
        <v>AW1</v>
      </c>
      <c r="W114" s="24" t="e">
        <f t="shared" ca="1" si="12"/>
        <v>#N/A</v>
      </c>
      <c r="X114" s="8" t="e">
        <f t="shared" ca="1" si="13"/>
        <v>#N/A</v>
      </c>
      <c r="Y114" s="7" t="e">
        <f t="shared" ca="1" si="14"/>
        <v>#N/A</v>
      </c>
      <c r="Z114" s="5" t="e">
        <f t="shared" ca="1" si="15"/>
        <v>#N/A</v>
      </c>
      <c r="AA114" s="44" t="e">
        <f>IF(S114="FWA",V114&amp;CHAR(ROUNDDOWN(MOD(W114+60-INDEX('Site Data'!K$26:K$37,MATCH('Postcode Data'!$V114,'Site Data'!$B$26:$B$37,0)),360)/120,0)+97),NA())</f>
        <v>#N/A</v>
      </c>
      <c r="AB114" s="35">
        <f t="shared" ca="1" si="16"/>
        <v>0.69889425606332001</v>
      </c>
    </row>
    <row r="115" spans="2:28" x14ac:dyDescent="0.35">
      <c r="B115" s="25" t="s">
        <v>112</v>
      </c>
      <c r="C115" s="47">
        <v>11</v>
      </c>
      <c r="D115" s="25" t="s">
        <v>113</v>
      </c>
      <c r="E115" s="25" t="str">
        <f t="shared" si="17"/>
        <v>FWA</v>
      </c>
      <c r="F115" s="11">
        <f>IF(E115="FWA",INDEX('Site Data'!D$26:D$37,MATCH('Postcode Data'!$H115,'Site Data'!$B$26:$B$37,0)),NA())</f>
        <v>19.147762778757098</v>
      </c>
      <c r="G115" s="11">
        <f>IF(E115="FWA",INDEX('Site Data'!E$26:E$37,MATCH('Postcode Data'!$H115,'Site Data'!$B$26:$B$37,0)),NA())</f>
        <v>16.382189542413482</v>
      </c>
      <c r="H115" s="21" t="s">
        <v>640</v>
      </c>
      <c r="I115" s="27">
        <v>116</v>
      </c>
      <c r="J115" s="16">
        <v>3.2456402946956384</v>
      </c>
      <c r="K115" s="11">
        <f t="shared" si="9"/>
        <v>22.064924952058213</v>
      </c>
      <c r="L115" s="11">
        <f t="shared" si="10"/>
        <v>14.959394484362916</v>
      </c>
      <c r="M115" s="43" t="str">
        <f>IF(E115="FWA",H115&amp;CHAR(ROUNDDOWN(MOD(I115+60-INDEX('Site Data'!K$26:K$37,MATCH('Postcode Data'!$H115,'Site Data'!$B$26:$B$37,0)),360)/120,0)+97),NA())</f>
        <v>BW1b</v>
      </c>
      <c r="N115" s="41">
        <v>-3.9789152227902109</v>
      </c>
      <c r="Q115" t="s">
        <v>112</v>
      </c>
      <c r="R115" t="s">
        <v>113</v>
      </c>
      <c r="S115" t="s">
        <v>633</v>
      </c>
      <c r="T115" s="5">
        <f ca="1">IF(S115="FWA",INDEX('Site Data'!D$26:D$37,MATCH('Postcode Data'!$V115,'Site Data'!$B$26:$B$37,0)),NA())</f>
        <v>23.684866271759098</v>
      </c>
      <c r="U115" s="5">
        <f ca="1">IF(S115="FWA",INDEX('Site Data'!E$26:E$37,MATCH('Postcode Data'!$V115,'Site Data'!$B$26:$B$37,0)),NA())</f>
        <v>16.152483770671488</v>
      </c>
      <c r="V115" s="24" t="str">
        <f t="shared" ca="1" si="11"/>
        <v>BW2</v>
      </c>
      <c r="W115" s="24">
        <f t="shared" ca="1" si="12"/>
        <v>120</v>
      </c>
      <c r="X115" s="8">
        <f t="shared" ca="1" si="13"/>
        <v>2.7933187987247083</v>
      </c>
      <c r="Y115" s="7">
        <f t="shared" ca="1" si="14"/>
        <v>26.103951312323328</v>
      </c>
      <c r="Z115" s="5">
        <f t="shared" ca="1" si="15"/>
        <v>14.755824371309135</v>
      </c>
      <c r="AA115" s="44" t="str">
        <f ca="1">IF(S115="FWA",V115&amp;CHAR(ROUNDDOWN(MOD(W115+60-INDEX('Site Data'!K$26:K$37,MATCH('Postcode Data'!$V115,'Site Data'!$B$26:$B$37,0)),360)/120,0)+97),NA())</f>
        <v>BW2b</v>
      </c>
      <c r="AB115" s="35">
        <f t="shared" ca="1" si="16"/>
        <v>-5.403220777891832</v>
      </c>
    </row>
    <row r="116" spans="2:28" x14ac:dyDescent="0.35">
      <c r="B116" s="25" t="s">
        <v>114</v>
      </c>
      <c r="C116" s="47">
        <v>12</v>
      </c>
      <c r="D116" s="25" t="s">
        <v>113</v>
      </c>
      <c r="E116" s="25" t="str">
        <f t="shared" si="17"/>
        <v>FTTC</v>
      </c>
      <c r="F116" s="11" t="e">
        <f>IF(E116="FWA",INDEX('Site Data'!D$26:D$37,MATCH('Postcode Data'!$H116,'Site Data'!$B$26:$B$37,0)),NA())</f>
        <v>#N/A</v>
      </c>
      <c r="G116" s="11" t="e">
        <f>IF(E116="FWA",INDEX('Site Data'!E$26:E$37,MATCH('Postcode Data'!$H116,'Site Data'!$B$26:$B$37,0)),NA())</f>
        <v>#N/A</v>
      </c>
      <c r="H116" s="21" t="s">
        <v>640</v>
      </c>
      <c r="I116" s="27" t="e">
        <v>#N/A</v>
      </c>
      <c r="J116" s="16" t="e">
        <v>#N/A</v>
      </c>
      <c r="K116" s="11" t="e">
        <f t="shared" si="9"/>
        <v>#N/A</v>
      </c>
      <c r="L116" s="11" t="e">
        <f t="shared" si="10"/>
        <v>#N/A</v>
      </c>
      <c r="M116" s="43" t="e">
        <f>IF(E116="FWA",H116&amp;CHAR(ROUNDDOWN(MOD(I116+60-INDEX('Site Data'!K$26:K$37,MATCH('Postcode Data'!$H116,'Site Data'!$B$26:$B$37,0)),360)/120,0)+97),NA())</f>
        <v>#N/A</v>
      </c>
      <c r="N116" s="41">
        <v>0.4640149479430784</v>
      </c>
      <c r="Q116" t="s">
        <v>114</v>
      </c>
      <c r="R116" t="s">
        <v>113</v>
      </c>
      <c r="S116" t="s">
        <v>632</v>
      </c>
      <c r="T116" s="5" t="e">
        <f>IF(S116="FWA",INDEX('Site Data'!D$26:D$37,MATCH('Postcode Data'!$V116,'Site Data'!$B$26:$B$37,0)),NA())</f>
        <v>#N/A</v>
      </c>
      <c r="U116" s="5" t="e">
        <f>IF(S116="FWA",INDEX('Site Data'!E$26:E$37,MATCH('Postcode Data'!$V116,'Site Data'!$B$26:$B$37,0)),NA())</f>
        <v>#N/A</v>
      </c>
      <c r="V116" s="24" t="str">
        <f t="shared" ca="1" si="11"/>
        <v>BW1</v>
      </c>
      <c r="W116" s="24" t="e">
        <f t="shared" ca="1" si="12"/>
        <v>#N/A</v>
      </c>
      <c r="X116" s="8" t="e">
        <f t="shared" ca="1" si="13"/>
        <v>#N/A</v>
      </c>
      <c r="Y116" s="7" t="e">
        <f t="shared" ca="1" si="14"/>
        <v>#N/A</v>
      </c>
      <c r="Z116" s="5" t="e">
        <f t="shared" ca="1" si="15"/>
        <v>#N/A</v>
      </c>
      <c r="AA116" s="44" t="e">
        <f>IF(S116="FWA",V116&amp;CHAR(ROUNDDOWN(MOD(W116+60-INDEX('Site Data'!K$26:K$37,MATCH('Postcode Data'!$V116,'Site Data'!$B$26:$B$37,0)),360)/120,0)+97),NA())</f>
        <v>#N/A</v>
      </c>
      <c r="AB116" s="35">
        <f t="shared" ca="1" si="16"/>
        <v>-5.3216131563083851</v>
      </c>
    </row>
    <row r="117" spans="2:28" x14ac:dyDescent="0.35">
      <c r="B117" s="25" t="s">
        <v>115</v>
      </c>
      <c r="C117" s="47">
        <v>4</v>
      </c>
      <c r="D117" s="25" t="s">
        <v>113</v>
      </c>
      <c r="E117" s="25" t="str">
        <f t="shared" si="17"/>
        <v>FWA</v>
      </c>
      <c r="F117" s="11">
        <f>IF(E117="FWA",INDEX('Site Data'!D$26:D$37,MATCH('Postcode Data'!$H117,'Site Data'!$B$26:$B$37,0)),NA())</f>
        <v>19.147762778757098</v>
      </c>
      <c r="G117" s="11">
        <f>IF(E117="FWA",INDEX('Site Data'!E$26:E$37,MATCH('Postcode Data'!$H117,'Site Data'!$B$26:$B$37,0)),NA())</f>
        <v>16.382189542413482</v>
      </c>
      <c r="H117" s="21" t="s">
        <v>640</v>
      </c>
      <c r="I117" s="27">
        <v>65</v>
      </c>
      <c r="J117" s="16">
        <v>3.8439630749718834</v>
      </c>
      <c r="K117" s="11">
        <f t="shared" si="9"/>
        <v>22.631576446685461</v>
      </c>
      <c r="L117" s="11">
        <f t="shared" si="10"/>
        <v>18.006718535353532</v>
      </c>
      <c r="M117" s="43" t="str">
        <f>IF(E117="FWA",H117&amp;CHAR(ROUNDDOWN(MOD(I117+60-INDEX('Site Data'!K$26:K$37,MATCH('Postcode Data'!$H117,'Site Data'!$B$26:$B$37,0)),360)/120,0)+97),NA())</f>
        <v>BW1b</v>
      </c>
      <c r="N117" s="41">
        <v>1.942499904415846</v>
      </c>
      <c r="Q117" t="s">
        <v>115</v>
      </c>
      <c r="R117" t="s">
        <v>113</v>
      </c>
      <c r="S117" t="s">
        <v>633</v>
      </c>
      <c r="T117" s="5">
        <f ca="1">IF(S117="FWA",INDEX('Site Data'!D$26:D$37,MATCH('Postcode Data'!$V117,'Site Data'!$B$26:$B$37,0)),NA())</f>
        <v>19.147762778757098</v>
      </c>
      <c r="U117" s="5">
        <f ca="1">IF(S117="FWA",INDEX('Site Data'!E$26:E$37,MATCH('Postcode Data'!$V117,'Site Data'!$B$26:$B$37,0)),NA())</f>
        <v>16.382189542413482</v>
      </c>
      <c r="V117" s="24" t="str">
        <f t="shared" ca="1" si="11"/>
        <v>BW1</v>
      </c>
      <c r="W117" s="24">
        <f t="shared" ca="1" si="12"/>
        <v>160</v>
      </c>
      <c r="X117" s="8">
        <f t="shared" ca="1" si="13"/>
        <v>3.4933845158928172</v>
      </c>
      <c r="Y117" s="7">
        <f t="shared" ca="1" si="14"/>
        <v>20.34257065157443</v>
      </c>
      <c r="Z117" s="5">
        <f t="shared" ca="1" si="15"/>
        <v>13.099481891261249</v>
      </c>
      <c r="AA117" s="44" t="str">
        <f ca="1">IF(S117="FWA",V117&amp;CHAR(ROUNDDOWN(MOD(W117+60-INDEX('Site Data'!K$26:K$37,MATCH('Postcode Data'!$V117,'Site Data'!$B$26:$B$37,0)),360)/120,0)+97),NA())</f>
        <v>BW1c</v>
      </c>
      <c r="AB117" s="35">
        <f t="shared" ca="1" si="16"/>
        <v>-3.6614991280474052</v>
      </c>
    </row>
    <row r="118" spans="2:28" x14ac:dyDescent="0.35">
      <c r="B118" s="25" t="s">
        <v>116</v>
      </c>
      <c r="C118" s="47">
        <v>15</v>
      </c>
      <c r="D118" s="25" t="s">
        <v>113</v>
      </c>
      <c r="E118" s="25" t="str">
        <f t="shared" si="17"/>
        <v>FWA</v>
      </c>
      <c r="F118" s="11">
        <f>IF(E118="FWA",INDEX('Site Data'!D$26:D$37,MATCH('Postcode Data'!$H118,'Site Data'!$B$26:$B$37,0)),NA())</f>
        <v>23.684866271759098</v>
      </c>
      <c r="G118" s="11">
        <f>IF(E118="FWA",INDEX('Site Data'!E$26:E$37,MATCH('Postcode Data'!$H118,'Site Data'!$B$26:$B$37,0)),NA())</f>
        <v>16.152483770671488</v>
      </c>
      <c r="H118" s="21" t="s">
        <v>639</v>
      </c>
      <c r="I118" s="27">
        <v>74</v>
      </c>
      <c r="J118" s="16">
        <v>4.0139308854450277</v>
      </c>
      <c r="K118" s="11">
        <f t="shared" si="9"/>
        <v>27.543304282081184</v>
      </c>
      <c r="L118" s="11">
        <f t="shared" si="10"/>
        <v>17.258873066367741</v>
      </c>
      <c r="M118" s="43" t="str">
        <f>IF(E118="FWA",H118&amp;CHAR(ROUNDDOWN(MOD(I118+60-INDEX('Site Data'!K$26:K$37,MATCH('Postcode Data'!$H118,'Site Data'!$B$26:$B$37,0)),360)/120,0)+97),NA())</f>
        <v>BW2a</v>
      </c>
      <c r="N118" s="41">
        <v>-8.7311419810860187</v>
      </c>
      <c r="Q118" t="s">
        <v>116</v>
      </c>
      <c r="R118" t="s">
        <v>113</v>
      </c>
      <c r="S118" t="s">
        <v>633</v>
      </c>
      <c r="T118" s="5">
        <f ca="1">IF(S118="FWA",INDEX('Site Data'!D$26:D$37,MATCH('Postcode Data'!$V118,'Site Data'!$B$26:$B$37,0)),NA())</f>
        <v>19.147762778757098</v>
      </c>
      <c r="U118" s="5">
        <f ca="1">IF(S118="FWA",INDEX('Site Data'!E$26:E$37,MATCH('Postcode Data'!$V118,'Site Data'!$B$26:$B$37,0)),NA())</f>
        <v>16.382189542413482</v>
      </c>
      <c r="V118" s="24" t="str">
        <f t="shared" ca="1" si="11"/>
        <v>BW1</v>
      </c>
      <c r="W118" s="24">
        <f t="shared" ca="1" si="12"/>
        <v>33</v>
      </c>
      <c r="X118" s="8">
        <f t="shared" ca="1" si="13"/>
        <v>4.2693766036418017</v>
      </c>
      <c r="Y118" s="7">
        <f t="shared" ca="1" si="14"/>
        <v>21.473031932280303</v>
      </c>
      <c r="Z118" s="5">
        <f t="shared" ca="1" si="15"/>
        <v>19.962790043362656</v>
      </c>
      <c r="AA118" s="44" t="str">
        <f ca="1">IF(S118="FWA",V118&amp;CHAR(ROUNDDOWN(MOD(W118+60-INDEX('Site Data'!K$26:K$37,MATCH('Postcode Data'!$V118,'Site Data'!$B$26:$B$37,0)),360)/120,0)+97),NA())</f>
        <v>BW1b</v>
      </c>
      <c r="AB118" s="35">
        <f t="shared" ca="1" si="16"/>
        <v>-1.4346683203461605</v>
      </c>
    </row>
    <row r="119" spans="2:28" x14ac:dyDescent="0.35">
      <c r="B119" s="25" t="s">
        <v>117</v>
      </c>
      <c r="C119" s="47">
        <v>4</v>
      </c>
      <c r="D119" s="25" t="s">
        <v>113</v>
      </c>
      <c r="E119" s="25" t="str">
        <f t="shared" si="17"/>
        <v>FTTP</v>
      </c>
      <c r="F119" s="11" t="e">
        <f>IF(E119="FWA",INDEX('Site Data'!D$26:D$37,MATCH('Postcode Data'!$H119,'Site Data'!$B$26:$B$37,0)),NA())</f>
        <v>#N/A</v>
      </c>
      <c r="G119" s="11" t="e">
        <f>IF(E119="FWA",INDEX('Site Data'!E$26:E$37,MATCH('Postcode Data'!$H119,'Site Data'!$B$26:$B$37,0)),NA())</f>
        <v>#N/A</v>
      </c>
      <c r="H119" s="21" t="s">
        <v>639</v>
      </c>
      <c r="I119" s="27" t="e">
        <v>#N/A</v>
      </c>
      <c r="J119" s="16" t="e">
        <v>#N/A</v>
      </c>
      <c r="K119" s="11" t="e">
        <f t="shared" si="9"/>
        <v>#N/A</v>
      </c>
      <c r="L119" s="11" t="e">
        <f t="shared" si="10"/>
        <v>#N/A</v>
      </c>
      <c r="M119" s="43" t="e">
        <f>IF(E119="FWA",H119&amp;CHAR(ROUNDDOWN(MOD(I119+60-INDEX('Site Data'!K$26:K$37,MATCH('Postcode Data'!$H119,'Site Data'!$B$26:$B$37,0)),360)/120,0)+97),NA())</f>
        <v>#N/A</v>
      </c>
      <c r="N119" s="41">
        <v>0.23198245719747845</v>
      </c>
      <c r="Q119" t="s">
        <v>117</v>
      </c>
      <c r="R119" t="s">
        <v>113</v>
      </c>
      <c r="S119" t="s">
        <v>634</v>
      </c>
      <c r="T119" s="5" t="e">
        <f>IF(S119="FWA",INDEX('Site Data'!D$26:D$37,MATCH('Postcode Data'!$V119,'Site Data'!$B$26:$B$37,0)),NA())</f>
        <v>#N/A</v>
      </c>
      <c r="U119" s="5" t="e">
        <f>IF(S119="FWA",INDEX('Site Data'!E$26:E$37,MATCH('Postcode Data'!$V119,'Site Data'!$B$26:$B$37,0)),NA())</f>
        <v>#N/A</v>
      </c>
      <c r="V119" s="24" t="str">
        <f t="shared" ca="1" si="11"/>
        <v>BW1</v>
      </c>
      <c r="W119" s="24" t="e">
        <f t="shared" ca="1" si="12"/>
        <v>#N/A</v>
      </c>
      <c r="X119" s="8" t="e">
        <f t="shared" ca="1" si="13"/>
        <v>#N/A</v>
      </c>
      <c r="Y119" s="7" t="e">
        <f t="shared" ca="1" si="14"/>
        <v>#N/A</v>
      </c>
      <c r="Z119" s="5" t="e">
        <f t="shared" ca="1" si="15"/>
        <v>#N/A</v>
      </c>
      <c r="AA119" s="44" t="e">
        <f>IF(S119="FWA",V119&amp;CHAR(ROUNDDOWN(MOD(W119+60-INDEX('Site Data'!K$26:K$37,MATCH('Postcode Data'!$V119,'Site Data'!$B$26:$B$37,0)),360)/120,0)+97),NA())</f>
        <v>#N/A</v>
      </c>
      <c r="AB119" s="35">
        <f t="shared" ca="1" si="16"/>
        <v>-8.0743702669132613</v>
      </c>
    </row>
    <row r="120" spans="2:28" x14ac:dyDescent="0.35">
      <c r="B120" s="25" t="s">
        <v>118</v>
      </c>
      <c r="C120" s="47">
        <v>6</v>
      </c>
      <c r="D120" s="25" t="s">
        <v>113</v>
      </c>
      <c r="E120" s="25" t="str">
        <f t="shared" si="17"/>
        <v>FTTC</v>
      </c>
      <c r="F120" s="11" t="e">
        <f>IF(E120="FWA",INDEX('Site Data'!D$26:D$37,MATCH('Postcode Data'!$H120,'Site Data'!$B$26:$B$37,0)),NA())</f>
        <v>#N/A</v>
      </c>
      <c r="G120" s="11" t="e">
        <f>IF(E120="FWA",INDEX('Site Data'!E$26:E$37,MATCH('Postcode Data'!$H120,'Site Data'!$B$26:$B$37,0)),NA())</f>
        <v>#N/A</v>
      </c>
      <c r="H120" s="21" t="s">
        <v>640</v>
      </c>
      <c r="I120" s="27" t="e">
        <v>#N/A</v>
      </c>
      <c r="J120" s="16" t="e">
        <v>#N/A</v>
      </c>
      <c r="K120" s="11" t="e">
        <f t="shared" si="9"/>
        <v>#N/A</v>
      </c>
      <c r="L120" s="11" t="e">
        <f t="shared" si="10"/>
        <v>#N/A</v>
      </c>
      <c r="M120" s="43" t="e">
        <f>IF(E120="FWA",H120&amp;CHAR(ROUNDDOWN(MOD(I120+60-INDEX('Site Data'!K$26:K$37,MATCH('Postcode Data'!$H120,'Site Data'!$B$26:$B$37,0)),360)/120,0)+97),NA())</f>
        <v>#N/A</v>
      </c>
      <c r="N120" s="41">
        <v>-5.2806814669187441</v>
      </c>
      <c r="Q120" t="s">
        <v>118</v>
      </c>
      <c r="R120" t="s">
        <v>113</v>
      </c>
      <c r="S120" t="s">
        <v>632</v>
      </c>
      <c r="T120" s="5" t="e">
        <f>IF(S120="FWA",INDEX('Site Data'!D$26:D$37,MATCH('Postcode Data'!$V120,'Site Data'!$B$26:$B$37,0)),NA())</f>
        <v>#N/A</v>
      </c>
      <c r="U120" s="5" t="e">
        <f>IF(S120="FWA",INDEX('Site Data'!E$26:E$37,MATCH('Postcode Data'!$V120,'Site Data'!$B$26:$B$37,0)),NA())</f>
        <v>#N/A</v>
      </c>
      <c r="V120" s="24" t="str">
        <f t="shared" ca="1" si="11"/>
        <v>BW1</v>
      </c>
      <c r="W120" s="24" t="e">
        <f t="shared" ca="1" si="12"/>
        <v>#N/A</v>
      </c>
      <c r="X120" s="8" t="e">
        <f t="shared" ca="1" si="13"/>
        <v>#N/A</v>
      </c>
      <c r="Y120" s="7" t="e">
        <f t="shared" ca="1" si="14"/>
        <v>#N/A</v>
      </c>
      <c r="Z120" s="5" t="e">
        <f t="shared" ca="1" si="15"/>
        <v>#N/A</v>
      </c>
      <c r="AA120" s="44" t="e">
        <f>IF(S120="FWA",V120&amp;CHAR(ROUNDDOWN(MOD(W120+60-INDEX('Site Data'!K$26:K$37,MATCH('Postcode Data'!$V120,'Site Data'!$B$26:$B$37,0)),360)/120,0)+97),NA())</f>
        <v>#N/A</v>
      </c>
      <c r="AB120" s="35">
        <f t="shared" ca="1" si="16"/>
        <v>-6.4242407569076887</v>
      </c>
    </row>
    <row r="121" spans="2:28" x14ac:dyDescent="0.35">
      <c r="B121" s="25" t="s">
        <v>119</v>
      </c>
      <c r="C121" s="47">
        <v>16</v>
      </c>
      <c r="D121" s="25" t="s">
        <v>113</v>
      </c>
      <c r="E121" s="25" t="str">
        <f t="shared" si="17"/>
        <v>FWA</v>
      </c>
      <c r="F121" s="11">
        <f>IF(E121="FWA",INDEX('Site Data'!D$26:D$37,MATCH('Postcode Data'!$H121,'Site Data'!$B$26:$B$37,0)),NA())</f>
        <v>19.147762778757098</v>
      </c>
      <c r="G121" s="11">
        <f>IF(E121="FWA",INDEX('Site Data'!E$26:E$37,MATCH('Postcode Data'!$H121,'Site Data'!$B$26:$B$37,0)),NA())</f>
        <v>16.382189542413482</v>
      </c>
      <c r="H121" s="21" t="s">
        <v>640</v>
      </c>
      <c r="I121" s="27">
        <v>242</v>
      </c>
      <c r="J121" s="16">
        <v>2.5575289865247539</v>
      </c>
      <c r="K121" s="11">
        <f t="shared" si="9"/>
        <v>16.889598716438137</v>
      </c>
      <c r="L121" s="11">
        <f t="shared" si="10"/>
        <v>15.181502412239491</v>
      </c>
      <c r="M121" s="43" t="str">
        <f>IF(E121="FWA",H121&amp;CHAR(ROUNDDOWN(MOD(I121+60-INDEX('Site Data'!K$26:K$37,MATCH('Postcode Data'!$H121,'Site Data'!$B$26:$B$37,0)),360)/120,0)+97),NA())</f>
        <v>BW1c</v>
      </c>
      <c r="N121" s="41">
        <v>0.34846376106763977</v>
      </c>
      <c r="Q121" t="s">
        <v>119</v>
      </c>
      <c r="R121" t="s">
        <v>113</v>
      </c>
      <c r="S121" t="s">
        <v>633</v>
      </c>
      <c r="T121" s="5">
        <f ca="1">IF(S121="FWA",INDEX('Site Data'!D$26:D$37,MATCH('Postcode Data'!$V121,'Site Data'!$B$26:$B$37,0)),NA())</f>
        <v>19.147762778757098</v>
      </c>
      <c r="U121" s="5">
        <f ca="1">IF(S121="FWA",INDEX('Site Data'!E$26:E$37,MATCH('Postcode Data'!$V121,'Site Data'!$B$26:$B$37,0)),NA())</f>
        <v>16.382189542413482</v>
      </c>
      <c r="V121" s="24" t="str">
        <f t="shared" ca="1" si="11"/>
        <v>BW1</v>
      </c>
      <c r="W121" s="24">
        <f t="shared" ca="1" si="12"/>
        <v>225</v>
      </c>
      <c r="X121" s="8">
        <f t="shared" ca="1" si="13"/>
        <v>2.7386148390034872</v>
      </c>
      <c r="Y121" s="7">
        <f t="shared" ca="1" si="14"/>
        <v>17.211269655039626</v>
      </c>
      <c r="Z121" s="5">
        <f t="shared" ca="1" si="15"/>
        <v>14.445696418696009</v>
      </c>
      <c r="AA121" s="44" t="str">
        <f ca="1">IF(S121="FWA",V121&amp;CHAR(ROUNDDOWN(MOD(W121+60-INDEX('Site Data'!K$26:K$37,MATCH('Postcode Data'!$V121,'Site Data'!$B$26:$B$37,0)),360)/120,0)+97),NA())</f>
        <v>BW1c</v>
      </c>
      <c r="AB121" s="35">
        <f t="shared" ca="1" si="16"/>
        <v>-1.8157063148726222</v>
      </c>
    </row>
    <row r="122" spans="2:28" x14ac:dyDescent="0.35">
      <c r="B122" s="25" t="s">
        <v>120</v>
      </c>
      <c r="C122" s="47">
        <v>1</v>
      </c>
      <c r="D122" s="25" t="s">
        <v>113</v>
      </c>
      <c r="E122" s="25" t="str">
        <f t="shared" si="17"/>
        <v>FTTC</v>
      </c>
      <c r="F122" s="11" t="e">
        <f>IF(E122="FWA",INDEX('Site Data'!D$26:D$37,MATCH('Postcode Data'!$H122,'Site Data'!$B$26:$B$37,0)),NA())</f>
        <v>#N/A</v>
      </c>
      <c r="G122" s="11" t="e">
        <f>IF(E122="FWA",INDEX('Site Data'!E$26:E$37,MATCH('Postcode Data'!$H122,'Site Data'!$B$26:$B$37,0)),NA())</f>
        <v>#N/A</v>
      </c>
      <c r="H122" s="21" t="s">
        <v>640</v>
      </c>
      <c r="I122" s="27" t="e">
        <v>#N/A</v>
      </c>
      <c r="J122" s="16" t="e">
        <v>#N/A</v>
      </c>
      <c r="K122" s="11" t="e">
        <f t="shared" si="9"/>
        <v>#N/A</v>
      </c>
      <c r="L122" s="11" t="e">
        <f t="shared" si="10"/>
        <v>#N/A</v>
      </c>
      <c r="M122" s="43" t="e">
        <f>IF(E122="FWA",H122&amp;CHAR(ROUNDDOWN(MOD(I122+60-INDEX('Site Data'!K$26:K$37,MATCH('Postcode Data'!$H122,'Site Data'!$B$26:$B$37,0)),360)/120,0)+97),NA())</f>
        <v>#N/A</v>
      </c>
      <c r="N122" s="41">
        <v>0.32302253931419767</v>
      </c>
      <c r="Q122" t="s">
        <v>120</v>
      </c>
      <c r="R122" t="s">
        <v>113</v>
      </c>
      <c r="S122" t="s">
        <v>632</v>
      </c>
      <c r="T122" s="5" t="e">
        <f>IF(S122="FWA",INDEX('Site Data'!D$26:D$37,MATCH('Postcode Data'!$V122,'Site Data'!$B$26:$B$37,0)),NA())</f>
        <v>#N/A</v>
      </c>
      <c r="U122" s="5" t="e">
        <f>IF(S122="FWA",INDEX('Site Data'!E$26:E$37,MATCH('Postcode Data'!$V122,'Site Data'!$B$26:$B$37,0)),NA())</f>
        <v>#N/A</v>
      </c>
      <c r="V122" s="24" t="str">
        <f t="shared" ca="1" si="11"/>
        <v>BW2</v>
      </c>
      <c r="W122" s="24" t="e">
        <f t="shared" ca="1" si="12"/>
        <v>#N/A</v>
      </c>
      <c r="X122" s="8" t="e">
        <f t="shared" ca="1" si="13"/>
        <v>#N/A</v>
      </c>
      <c r="Y122" s="7" t="e">
        <f t="shared" ca="1" si="14"/>
        <v>#N/A</v>
      </c>
      <c r="Z122" s="5" t="e">
        <f t="shared" ca="1" si="15"/>
        <v>#N/A</v>
      </c>
      <c r="AA122" s="44" t="e">
        <f>IF(S122="FWA",V122&amp;CHAR(ROUNDDOWN(MOD(W122+60-INDEX('Site Data'!K$26:K$37,MATCH('Postcode Data'!$V122,'Site Data'!$B$26:$B$37,0)),360)/120,0)+97),NA())</f>
        <v>#N/A</v>
      </c>
      <c r="AB122" s="35">
        <f t="shared" ca="1" si="16"/>
        <v>-2.1179573329523569</v>
      </c>
    </row>
    <row r="123" spans="2:28" x14ac:dyDescent="0.35">
      <c r="B123" s="25" t="s">
        <v>121</v>
      </c>
      <c r="C123" s="47">
        <v>7</v>
      </c>
      <c r="D123" s="25" t="s">
        <v>113</v>
      </c>
      <c r="E123" s="25" t="str">
        <f t="shared" si="17"/>
        <v>FTTC</v>
      </c>
      <c r="F123" s="11" t="e">
        <f>IF(E123="FWA",INDEX('Site Data'!D$26:D$37,MATCH('Postcode Data'!$H123,'Site Data'!$B$26:$B$37,0)),NA())</f>
        <v>#N/A</v>
      </c>
      <c r="G123" s="11" t="e">
        <f>IF(E123="FWA",INDEX('Site Data'!E$26:E$37,MATCH('Postcode Data'!$H123,'Site Data'!$B$26:$B$37,0)),NA())</f>
        <v>#N/A</v>
      </c>
      <c r="H123" s="21" t="s">
        <v>640</v>
      </c>
      <c r="I123" s="27" t="e">
        <v>#N/A</v>
      </c>
      <c r="J123" s="16" t="e">
        <v>#N/A</v>
      </c>
      <c r="K123" s="11" t="e">
        <f t="shared" si="9"/>
        <v>#N/A</v>
      </c>
      <c r="L123" s="11" t="e">
        <f t="shared" si="10"/>
        <v>#N/A</v>
      </c>
      <c r="M123" s="43" t="e">
        <f>IF(E123="FWA",H123&amp;CHAR(ROUNDDOWN(MOD(I123+60-INDEX('Site Data'!K$26:K$37,MATCH('Postcode Data'!$H123,'Site Data'!$B$26:$B$37,0)),360)/120,0)+97),NA())</f>
        <v>#N/A</v>
      </c>
      <c r="N123" s="41">
        <v>-4.1946374032022726</v>
      </c>
      <c r="Q123" t="s">
        <v>121</v>
      </c>
      <c r="R123" t="s">
        <v>113</v>
      </c>
      <c r="S123" t="s">
        <v>632</v>
      </c>
      <c r="T123" s="5" t="e">
        <f>IF(S123="FWA",INDEX('Site Data'!D$26:D$37,MATCH('Postcode Data'!$V123,'Site Data'!$B$26:$B$37,0)),NA())</f>
        <v>#N/A</v>
      </c>
      <c r="U123" s="5" t="e">
        <f>IF(S123="FWA",INDEX('Site Data'!E$26:E$37,MATCH('Postcode Data'!$V123,'Site Data'!$B$26:$B$37,0)),NA())</f>
        <v>#N/A</v>
      </c>
      <c r="V123" s="24" t="str">
        <f t="shared" ca="1" si="11"/>
        <v>BW2</v>
      </c>
      <c r="W123" s="24" t="e">
        <f t="shared" ca="1" si="12"/>
        <v>#N/A</v>
      </c>
      <c r="X123" s="8" t="e">
        <f t="shared" ca="1" si="13"/>
        <v>#N/A</v>
      </c>
      <c r="Y123" s="7" t="e">
        <f t="shared" ca="1" si="14"/>
        <v>#N/A</v>
      </c>
      <c r="Z123" s="5" t="e">
        <f t="shared" ca="1" si="15"/>
        <v>#N/A</v>
      </c>
      <c r="AA123" s="44" t="e">
        <f>IF(S123="FWA",V123&amp;CHAR(ROUNDDOWN(MOD(W123+60-INDEX('Site Data'!K$26:K$37,MATCH('Postcode Data'!$V123,'Site Data'!$B$26:$B$37,0)),360)/120,0)+97),NA())</f>
        <v>#N/A</v>
      </c>
      <c r="AB123" s="35">
        <f t="shared" ca="1" si="16"/>
        <v>-5.7953077874340551</v>
      </c>
    </row>
    <row r="124" spans="2:28" x14ac:dyDescent="0.35">
      <c r="B124" s="25" t="s">
        <v>122</v>
      </c>
      <c r="C124" s="47">
        <v>7</v>
      </c>
      <c r="D124" s="25" t="s">
        <v>113</v>
      </c>
      <c r="E124" s="25" t="str">
        <f t="shared" si="17"/>
        <v>FTTC</v>
      </c>
      <c r="F124" s="11" t="e">
        <f>IF(E124="FWA",INDEX('Site Data'!D$26:D$37,MATCH('Postcode Data'!$H124,'Site Data'!$B$26:$B$37,0)),NA())</f>
        <v>#N/A</v>
      </c>
      <c r="G124" s="11" t="e">
        <f>IF(E124="FWA",INDEX('Site Data'!E$26:E$37,MATCH('Postcode Data'!$H124,'Site Data'!$B$26:$B$37,0)),NA())</f>
        <v>#N/A</v>
      </c>
      <c r="H124" s="21" t="s">
        <v>639</v>
      </c>
      <c r="I124" s="27" t="e">
        <v>#N/A</v>
      </c>
      <c r="J124" s="16" t="e">
        <v>#N/A</v>
      </c>
      <c r="K124" s="11" t="e">
        <f t="shared" si="9"/>
        <v>#N/A</v>
      </c>
      <c r="L124" s="11" t="e">
        <f t="shared" si="10"/>
        <v>#N/A</v>
      </c>
      <c r="M124" s="43" t="e">
        <f>IF(E124="FWA",H124&amp;CHAR(ROUNDDOWN(MOD(I124+60-INDEX('Site Data'!K$26:K$37,MATCH('Postcode Data'!$H124,'Site Data'!$B$26:$B$37,0)),360)/120,0)+97),NA())</f>
        <v>#N/A</v>
      </c>
      <c r="N124" s="41">
        <v>-4.2639969544142726</v>
      </c>
      <c r="Q124" t="s">
        <v>122</v>
      </c>
      <c r="R124" t="s">
        <v>113</v>
      </c>
      <c r="S124" t="s">
        <v>632</v>
      </c>
      <c r="T124" s="5" t="e">
        <f>IF(S124="FWA",INDEX('Site Data'!D$26:D$37,MATCH('Postcode Data'!$V124,'Site Data'!$B$26:$B$37,0)),NA())</f>
        <v>#N/A</v>
      </c>
      <c r="U124" s="5" t="e">
        <f>IF(S124="FWA",INDEX('Site Data'!E$26:E$37,MATCH('Postcode Data'!$V124,'Site Data'!$B$26:$B$37,0)),NA())</f>
        <v>#N/A</v>
      </c>
      <c r="V124" s="24" t="str">
        <f t="shared" ca="1" si="11"/>
        <v>BW2</v>
      </c>
      <c r="W124" s="24" t="e">
        <f t="shared" ca="1" si="12"/>
        <v>#N/A</v>
      </c>
      <c r="X124" s="8" t="e">
        <f t="shared" ca="1" si="13"/>
        <v>#N/A</v>
      </c>
      <c r="Y124" s="7" t="e">
        <f t="shared" ca="1" si="14"/>
        <v>#N/A</v>
      </c>
      <c r="Z124" s="5" t="e">
        <f t="shared" ca="1" si="15"/>
        <v>#N/A</v>
      </c>
      <c r="AA124" s="44" t="e">
        <f>IF(S124="FWA",V124&amp;CHAR(ROUNDDOWN(MOD(W124+60-INDEX('Site Data'!K$26:K$37,MATCH('Postcode Data'!$V124,'Site Data'!$B$26:$B$37,0)),360)/120,0)+97),NA())</f>
        <v>#N/A</v>
      </c>
      <c r="AB124" s="35">
        <f t="shared" ca="1" si="16"/>
        <v>-1.6841174577795319</v>
      </c>
    </row>
    <row r="125" spans="2:28" x14ac:dyDescent="0.35">
      <c r="B125" s="25" t="s">
        <v>123</v>
      </c>
      <c r="C125" s="47">
        <v>12</v>
      </c>
      <c r="D125" s="25" t="s">
        <v>113</v>
      </c>
      <c r="E125" s="25" t="str">
        <f t="shared" si="17"/>
        <v>FTTC</v>
      </c>
      <c r="F125" s="11" t="e">
        <f>IF(E125="FWA",INDEX('Site Data'!D$26:D$37,MATCH('Postcode Data'!$H125,'Site Data'!$B$26:$B$37,0)),NA())</f>
        <v>#N/A</v>
      </c>
      <c r="G125" s="11" t="e">
        <f>IF(E125="FWA",INDEX('Site Data'!E$26:E$37,MATCH('Postcode Data'!$H125,'Site Data'!$B$26:$B$37,0)),NA())</f>
        <v>#N/A</v>
      </c>
      <c r="H125" s="21" t="s">
        <v>639</v>
      </c>
      <c r="I125" s="27" t="e">
        <v>#N/A</v>
      </c>
      <c r="J125" s="16" t="e">
        <v>#N/A</v>
      </c>
      <c r="K125" s="11" t="e">
        <f t="shared" si="9"/>
        <v>#N/A</v>
      </c>
      <c r="L125" s="11" t="e">
        <f t="shared" si="10"/>
        <v>#N/A</v>
      </c>
      <c r="M125" s="43" t="e">
        <f>IF(E125="FWA",H125&amp;CHAR(ROUNDDOWN(MOD(I125+60-INDEX('Site Data'!K$26:K$37,MATCH('Postcode Data'!$H125,'Site Data'!$B$26:$B$37,0)),360)/120,0)+97),NA())</f>
        <v>#N/A</v>
      </c>
      <c r="N125" s="41">
        <v>-4.6303969681644359</v>
      </c>
      <c r="Q125" t="s">
        <v>123</v>
      </c>
      <c r="R125" t="s">
        <v>113</v>
      </c>
      <c r="S125" t="s">
        <v>632</v>
      </c>
      <c r="T125" s="5" t="e">
        <f>IF(S125="FWA",INDEX('Site Data'!D$26:D$37,MATCH('Postcode Data'!$V125,'Site Data'!$B$26:$B$37,0)),NA())</f>
        <v>#N/A</v>
      </c>
      <c r="U125" s="5" t="e">
        <f>IF(S125="FWA",INDEX('Site Data'!E$26:E$37,MATCH('Postcode Data'!$V125,'Site Data'!$B$26:$B$37,0)),NA())</f>
        <v>#N/A</v>
      </c>
      <c r="V125" s="24" t="str">
        <f t="shared" ca="1" si="11"/>
        <v>BW2</v>
      </c>
      <c r="W125" s="24" t="e">
        <f t="shared" ca="1" si="12"/>
        <v>#N/A</v>
      </c>
      <c r="X125" s="8" t="e">
        <f t="shared" ca="1" si="13"/>
        <v>#N/A</v>
      </c>
      <c r="Y125" s="7" t="e">
        <f t="shared" ca="1" si="14"/>
        <v>#N/A</v>
      </c>
      <c r="Z125" s="5" t="e">
        <f t="shared" ca="1" si="15"/>
        <v>#N/A</v>
      </c>
      <c r="AA125" s="44" t="e">
        <f>IF(S125="FWA",V125&amp;CHAR(ROUNDDOWN(MOD(W125+60-INDEX('Site Data'!K$26:K$37,MATCH('Postcode Data'!$V125,'Site Data'!$B$26:$B$37,0)),360)/120,0)+97),NA())</f>
        <v>#N/A</v>
      </c>
      <c r="AB125" s="35">
        <f t="shared" ca="1" si="16"/>
        <v>-1.4549305348849595</v>
      </c>
    </row>
    <row r="126" spans="2:28" x14ac:dyDescent="0.35">
      <c r="B126" s="25" t="s">
        <v>124</v>
      </c>
      <c r="C126" s="47">
        <v>15</v>
      </c>
      <c r="D126" s="25" t="s">
        <v>113</v>
      </c>
      <c r="E126" s="25" t="str">
        <f t="shared" si="17"/>
        <v>FWA</v>
      </c>
      <c r="F126" s="11">
        <f>IF(E126="FWA",INDEX('Site Data'!D$26:D$37,MATCH('Postcode Data'!$H126,'Site Data'!$B$26:$B$37,0)),NA())</f>
        <v>23.684866271759098</v>
      </c>
      <c r="G126" s="11">
        <f>IF(E126="FWA",INDEX('Site Data'!E$26:E$37,MATCH('Postcode Data'!$H126,'Site Data'!$B$26:$B$37,0)),NA())</f>
        <v>16.152483770671488</v>
      </c>
      <c r="H126" s="21" t="s">
        <v>639</v>
      </c>
      <c r="I126" s="27">
        <v>104</v>
      </c>
      <c r="J126" s="16">
        <v>0.45160042026733122</v>
      </c>
      <c r="K126" s="11">
        <f t="shared" si="9"/>
        <v>24.123052229528934</v>
      </c>
      <c r="L126" s="11">
        <f t="shared" si="10"/>
        <v>16.043231740946808</v>
      </c>
      <c r="M126" s="43" t="str">
        <f>IF(E126="FWA",H126&amp;CHAR(ROUNDDOWN(MOD(I126+60-INDEX('Site Data'!K$26:K$37,MATCH('Postcode Data'!$H126,'Site Data'!$B$26:$B$37,0)),360)/120,0)+97),NA())</f>
        <v>BW2b</v>
      </c>
      <c r="N126" s="41">
        <v>-4.469439218441706</v>
      </c>
      <c r="Q126" t="s">
        <v>124</v>
      </c>
      <c r="R126" t="s">
        <v>113</v>
      </c>
      <c r="S126" t="s">
        <v>633</v>
      </c>
      <c r="T126" s="5">
        <f ca="1">IF(S126="FWA",INDEX('Site Data'!D$26:D$37,MATCH('Postcode Data'!$V126,'Site Data'!$B$26:$B$37,0)),NA())</f>
        <v>23.684866271759098</v>
      </c>
      <c r="U126" s="5">
        <f ca="1">IF(S126="FWA",INDEX('Site Data'!E$26:E$37,MATCH('Postcode Data'!$V126,'Site Data'!$B$26:$B$37,0)),NA())</f>
        <v>16.152483770671488</v>
      </c>
      <c r="V126" s="24" t="str">
        <f t="shared" ca="1" si="11"/>
        <v>BW2</v>
      </c>
      <c r="W126" s="24">
        <f t="shared" ca="1" si="12"/>
        <v>322</v>
      </c>
      <c r="X126" s="8">
        <f t="shared" ca="1" si="13"/>
        <v>4.1106493484757394</v>
      </c>
      <c r="Y126" s="7">
        <f t="shared" ca="1" si="14"/>
        <v>21.15409782933007</v>
      </c>
      <c r="Z126" s="5">
        <f t="shared" ca="1" si="15"/>
        <v>19.391719661576836</v>
      </c>
      <c r="AA126" s="44" t="str">
        <f ca="1">IF(S126="FWA",V126&amp;CHAR(ROUNDDOWN(MOD(W126+60-INDEX('Site Data'!K$26:K$37,MATCH('Postcode Data'!$V126,'Site Data'!$B$26:$B$37,0)),360)/120,0)+97),NA())</f>
        <v>BW2c</v>
      </c>
      <c r="AB126" s="35">
        <f t="shared" ca="1" si="16"/>
        <v>-5.0322744295158301</v>
      </c>
    </row>
    <row r="127" spans="2:28" x14ac:dyDescent="0.35">
      <c r="B127" s="25" t="s">
        <v>125</v>
      </c>
      <c r="C127" s="47">
        <v>5</v>
      </c>
      <c r="D127" s="25" t="s">
        <v>113</v>
      </c>
      <c r="E127" s="25" t="str">
        <f t="shared" si="17"/>
        <v>FTTC</v>
      </c>
      <c r="F127" s="11" t="e">
        <f>IF(E127="FWA",INDEX('Site Data'!D$26:D$37,MATCH('Postcode Data'!$H127,'Site Data'!$B$26:$B$37,0)),NA())</f>
        <v>#N/A</v>
      </c>
      <c r="G127" s="11" t="e">
        <f>IF(E127="FWA",INDEX('Site Data'!E$26:E$37,MATCH('Postcode Data'!$H127,'Site Data'!$B$26:$B$37,0)),NA())</f>
        <v>#N/A</v>
      </c>
      <c r="H127" s="21" t="s">
        <v>639</v>
      </c>
      <c r="I127" s="27" t="e">
        <v>#N/A</v>
      </c>
      <c r="J127" s="16" t="e">
        <v>#N/A</v>
      </c>
      <c r="K127" s="11" t="e">
        <f t="shared" si="9"/>
        <v>#N/A</v>
      </c>
      <c r="L127" s="11" t="e">
        <f t="shared" si="10"/>
        <v>#N/A</v>
      </c>
      <c r="M127" s="43" t="e">
        <f>IF(E127="FWA",H127&amp;CHAR(ROUNDDOWN(MOD(I127+60-INDEX('Site Data'!K$26:K$37,MATCH('Postcode Data'!$H127,'Site Data'!$B$26:$B$37,0)),360)/120,0)+97),NA())</f>
        <v>#N/A</v>
      </c>
      <c r="N127" s="41">
        <v>-5.4760383898645726</v>
      </c>
      <c r="Q127" t="s">
        <v>125</v>
      </c>
      <c r="R127" t="s">
        <v>113</v>
      </c>
      <c r="S127" t="s">
        <v>632</v>
      </c>
      <c r="T127" s="5" t="e">
        <f>IF(S127="FWA",INDEX('Site Data'!D$26:D$37,MATCH('Postcode Data'!$V127,'Site Data'!$B$26:$B$37,0)),NA())</f>
        <v>#N/A</v>
      </c>
      <c r="U127" s="5" t="e">
        <f>IF(S127="FWA",INDEX('Site Data'!E$26:E$37,MATCH('Postcode Data'!$V127,'Site Data'!$B$26:$B$37,0)),NA())</f>
        <v>#N/A</v>
      </c>
      <c r="V127" s="24" t="str">
        <f t="shared" ca="1" si="11"/>
        <v>BW2</v>
      </c>
      <c r="W127" s="24" t="e">
        <f t="shared" ca="1" si="12"/>
        <v>#N/A</v>
      </c>
      <c r="X127" s="8" t="e">
        <f t="shared" ca="1" si="13"/>
        <v>#N/A</v>
      </c>
      <c r="Y127" s="7" t="e">
        <f t="shared" ca="1" si="14"/>
        <v>#N/A</v>
      </c>
      <c r="Z127" s="5" t="e">
        <f t="shared" ca="1" si="15"/>
        <v>#N/A</v>
      </c>
      <c r="AA127" s="44" t="e">
        <f>IF(S127="FWA",V127&amp;CHAR(ROUNDDOWN(MOD(W127+60-INDEX('Site Data'!K$26:K$37,MATCH('Postcode Data'!$V127,'Site Data'!$B$26:$B$37,0)),360)/120,0)+97),NA())</f>
        <v>#N/A</v>
      </c>
      <c r="AB127" s="35">
        <f t="shared" ca="1" si="16"/>
        <v>-7.6729900112152576</v>
      </c>
    </row>
    <row r="128" spans="2:28" x14ac:dyDescent="0.35">
      <c r="B128" s="25" t="s">
        <v>126</v>
      </c>
      <c r="C128" s="47">
        <v>9</v>
      </c>
      <c r="D128" s="25" t="s">
        <v>113</v>
      </c>
      <c r="E128" s="25" t="str">
        <f t="shared" si="17"/>
        <v>FWA</v>
      </c>
      <c r="F128" s="11">
        <f>IF(E128="FWA",INDEX('Site Data'!D$26:D$37,MATCH('Postcode Data'!$H128,'Site Data'!$B$26:$B$37,0)),NA())</f>
        <v>19.147762778757098</v>
      </c>
      <c r="G128" s="11">
        <f>IF(E128="FWA",INDEX('Site Data'!E$26:E$37,MATCH('Postcode Data'!$H128,'Site Data'!$B$26:$B$37,0)),NA())</f>
        <v>16.382189542413482</v>
      </c>
      <c r="H128" s="21" t="s">
        <v>640</v>
      </c>
      <c r="I128" s="27">
        <v>189</v>
      </c>
      <c r="J128" s="16">
        <v>4.3498844937069281</v>
      </c>
      <c r="K128" s="11">
        <f t="shared" si="9"/>
        <v>18.467290924997261</v>
      </c>
      <c r="L128" s="11">
        <f t="shared" si="10"/>
        <v>12.085859345043565</v>
      </c>
      <c r="M128" s="43" t="str">
        <f>IF(E128="FWA",H128&amp;CHAR(ROUNDDOWN(MOD(I128+60-INDEX('Site Data'!K$26:K$37,MATCH('Postcode Data'!$H128,'Site Data'!$B$26:$B$37,0)),360)/120,0)+97),NA())</f>
        <v>BW1c</v>
      </c>
      <c r="N128" s="41">
        <v>-1.4500823642057288</v>
      </c>
      <c r="Q128" t="s">
        <v>126</v>
      </c>
      <c r="R128" t="s">
        <v>113</v>
      </c>
      <c r="S128" t="s">
        <v>633</v>
      </c>
      <c r="T128" s="5">
        <f ca="1">IF(S128="FWA",INDEX('Site Data'!D$26:D$37,MATCH('Postcode Data'!$V128,'Site Data'!$B$26:$B$37,0)),NA())</f>
        <v>19.147762778757098</v>
      </c>
      <c r="U128" s="5">
        <f ca="1">IF(S128="FWA",INDEX('Site Data'!E$26:E$37,MATCH('Postcode Data'!$V128,'Site Data'!$B$26:$B$37,0)),NA())</f>
        <v>16.382189542413482</v>
      </c>
      <c r="V128" s="24" t="str">
        <f t="shared" ca="1" si="11"/>
        <v>BW1</v>
      </c>
      <c r="W128" s="24">
        <f t="shared" ca="1" si="12"/>
        <v>353</v>
      </c>
      <c r="X128" s="8">
        <f t="shared" ca="1" si="13"/>
        <v>2.4063318127962328</v>
      </c>
      <c r="Y128" s="7">
        <f t="shared" ca="1" si="14"/>
        <v>18.854504700716703</v>
      </c>
      <c r="Z128" s="5">
        <f t="shared" ca="1" si="15"/>
        <v>18.770584922776468</v>
      </c>
      <c r="AA128" s="44" t="str">
        <f ca="1">IF(S128="FWA",V128&amp;CHAR(ROUNDDOWN(MOD(W128+60-INDEX('Site Data'!K$26:K$37,MATCH('Postcode Data'!$V128,'Site Data'!$B$26:$B$37,0)),360)/120,0)+97),NA())</f>
        <v>BW1a</v>
      </c>
      <c r="AB128" s="35">
        <f t="shared" ca="1" si="16"/>
        <v>-1.396151853034491</v>
      </c>
    </row>
    <row r="129" spans="2:28" x14ac:dyDescent="0.35">
      <c r="B129" s="25" t="s">
        <v>127</v>
      </c>
      <c r="C129" s="47">
        <v>5</v>
      </c>
      <c r="D129" s="25" t="s">
        <v>113</v>
      </c>
      <c r="E129" s="25" t="str">
        <f t="shared" si="17"/>
        <v>FTTC</v>
      </c>
      <c r="F129" s="11" t="e">
        <f>IF(E129="FWA",INDEX('Site Data'!D$26:D$37,MATCH('Postcode Data'!$H129,'Site Data'!$B$26:$B$37,0)),NA())</f>
        <v>#N/A</v>
      </c>
      <c r="G129" s="11" t="e">
        <f>IF(E129="FWA",INDEX('Site Data'!E$26:E$37,MATCH('Postcode Data'!$H129,'Site Data'!$B$26:$B$37,0)),NA())</f>
        <v>#N/A</v>
      </c>
      <c r="H129" s="21" t="s">
        <v>639</v>
      </c>
      <c r="I129" s="27" t="e">
        <v>#N/A</v>
      </c>
      <c r="J129" s="16" t="e">
        <v>#N/A</v>
      </c>
      <c r="K129" s="11" t="e">
        <f t="shared" si="9"/>
        <v>#N/A</v>
      </c>
      <c r="L129" s="11" t="e">
        <f t="shared" si="10"/>
        <v>#N/A</v>
      </c>
      <c r="M129" s="43" t="e">
        <f>IF(E129="FWA",H129&amp;CHAR(ROUNDDOWN(MOD(I129+60-INDEX('Site Data'!K$26:K$37,MATCH('Postcode Data'!$H129,'Site Data'!$B$26:$B$37,0)),360)/120,0)+97),NA())</f>
        <v>#N/A</v>
      </c>
      <c r="N129" s="41">
        <v>-2.1101464172104683</v>
      </c>
      <c r="Q129" t="s">
        <v>127</v>
      </c>
      <c r="R129" t="s">
        <v>113</v>
      </c>
      <c r="S129" t="s">
        <v>632</v>
      </c>
      <c r="T129" s="5" t="e">
        <f>IF(S129="FWA",INDEX('Site Data'!D$26:D$37,MATCH('Postcode Data'!$V129,'Site Data'!$B$26:$B$37,0)),NA())</f>
        <v>#N/A</v>
      </c>
      <c r="U129" s="5" t="e">
        <f>IF(S129="FWA",INDEX('Site Data'!E$26:E$37,MATCH('Postcode Data'!$V129,'Site Data'!$B$26:$B$37,0)),NA())</f>
        <v>#N/A</v>
      </c>
      <c r="V129" s="24" t="str">
        <f t="shared" ca="1" si="11"/>
        <v>BW2</v>
      </c>
      <c r="W129" s="24" t="e">
        <f t="shared" ca="1" si="12"/>
        <v>#N/A</v>
      </c>
      <c r="X129" s="8" t="e">
        <f t="shared" ca="1" si="13"/>
        <v>#N/A</v>
      </c>
      <c r="Y129" s="7" t="e">
        <f t="shared" ca="1" si="14"/>
        <v>#N/A</v>
      </c>
      <c r="Z129" s="5" t="e">
        <f t="shared" ca="1" si="15"/>
        <v>#N/A</v>
      </c>
      <c r="AA129" s="44" t="e">
        <f>IF(S129="FWA",V129&amp;CHAR(ROUNDDOWN(MOD(W129+60-INDEX('Site Data'!K$26:K$37,MATCH('Postcode Data'!$V129,'Site Data'!$B$26:$B$37,0)),360)/120,0)+97),NA())</f>
        <v>#N/A</v>
      </c>
      <c r="AB129" s="35">
        <f t="shared" ca="1" si="16"/>
        <v>-3.5502794132797808</v>
      </c>
    </row>
    <row r="130" spans="2:28" x14ac:dyDescent="0.35">
      <c r="B130" s="25" t="s">
        <v>128</v>
      </c>
      <c r="C130" s="47">
        <v>12</v>
      </c>
      <c r="D130" s="25" t="s">
        <v>113</v>
      </c>
      <c r="E130" s="25" t="str">
        <f t="shared" si="17"/>
        <v>FTTC</v>
      </c>
      <c r="F130" s="11" t="e">
        <f>IF(E130="FWA",INDEX('Site Data'!D$26:D$37,MATCH('Postcode Data'!$H130,'Site Data'!$B$26:$B$37,0)),NA())</f>
        <v>#N/A</v>
      </c>
      <c r="G130" s="11" t="e">
        <f>IF(E130="FWA",INDEX('Site Data'!E$26:E$37,MATCH('Postcode Data'!$H130,'Site Data'!$B$26:$B$37,0)),NA())</f>
        <v>#N/A</v>
      </c>
      <c r="H130" s="21" t="s">
        <v>639</v>
      </c>
      <c r="I130" s="27" t="e">
        <v>#N/A</v>
      </c>
      <c r="J130" s="16" t="e">
        <v>#N/A</v>
      </c>
      <c r="K130" s="11" t="e">
        <f t="shared" si="9"/>
        <v>#N/A</v>
      </c>
      <c r="L130" s="11" t="e">
        <f t="shared" si="10"/>
        <v>#N/A</v>
      </c>
      <c r="M130" s="43" t="e">
        <f>IF(E130="FWA",H130&amp;CHAR(ROUNDDOWN(MOD(I130+60-INDEX('Site Data'!K$26:K$37,MATCH('Postcode Data'!$H130,'Site Data'!$B$26:$B$37,0)),360)/120,0)+97),NA())</f>
        <v>#N/A</v>
      </c>
      <c r="N130" s="41">
        <v>-0.16198293912678086</v>
      </c>
      <c r="Q130" t="s">
        <v>128</v>
      </c>
      <c r="R130" t="s">
        <v>113</v>
      </c>
      <c r="S130" t="s">
        <v>632</v>
      </c>
      <c r="T130" s="5" t="e">
        <f>IF(S130="FWA",INDEX('Site Data'!D$26:D$37,MATCH('Postcode Data'!$V130,'Site Data'!$B$26:$B$37,0)),NA())</f>
        <v>#N/A</v>
      </c>
      <c r="U130" s="5" t="e">
        <f>IF(S130="FWA",INDEX('Site Data'!E$26:E$37,MATCH('Postcode Data'!$V130,'Site Data'!$B$26:$B$37,0)),NA())</f>
        <v>#N/A</v>
      </c>
      <c r="V130" s="24" t="str">
        <f t="shared" ca="1" si="11"/>
        <v>BW2</v>
      </c>
      <c r="W130" s="24" t="e">
        <f t="shared" ca="1" si="12"/>
        <v>#N/A</v>
      </c>
      <c r="X130" s="8" t="e">
        <f t="shared" ca="1" si="13"/>
        <v>#N/A</v>
      </c>
      <c r="Y130" s="7" t="e">
        <f t="shared" ca="1" si="14"/>
        <v>#N/A</v>
      </c>
      <c r="Z130" s="5" t="e">
        <f t="shared" ca="1" si="15"/>
        <v>#N/A</v>
      </c>
      <c r="AA130" s="44" t="e">
        <f>IF(S130="FWA",V130&amp;CHAR(ROUNDDOWN(MOD(W130+60-INDEX('Site Data'!K$26:K$37,MATCH('Postcode Data'!$V130,'Site Data'!$B$26:$B$37,0)),360)/120,0)+97),NA())</f>
        <v>#N/A</v>
      </c>
      <c r="AB130" s="35">
        <f t="shared" ca="1" si="16"/>
        <v>-2.9131842036508178</v>
      </c>
    </row>
    <row r="131" spans="2:28" x14ac:dyDescent="0.35">
      <c r="B131" s="25" t="s">
        <v>129</v>
      </c>
      <c r="C131" s="47">
        <v>11</v>
      </c>
      <c r="D131" s="25" t="s">
        <v>113</v>
      </c>
      <c r="E131" s="25" t="str">
        <f t="shared" si="17"/>
        <v>FTTC</v>
      </c>
      <c r="F131" s="11" t="e">
        <f>IF(E131="FWA",INDEX('Site Data'!D$26:D$37,MATCH('Postcode Data'!$H131,'Site Data'!$B$26:$B$37,0)),NA())</f>
        <v>#N/A</v>
      </c>
      <c r="G131" s="11" t="e">
        <f>IF(E131="FWA",INDEX('Site Data'!E$26:E$37,MATCH('Postcode Data'!$H131,'Site Data'!$B$26:$B$37,0)),NA())</f>
        <v>#N/A</v>
      </c>
      <c r="H131" s="21" t="s">
        <v>639</v>
      </c>
      <c r="I131" s="27" t="e">
        <v>#N/A</v>
      </c>
      <c r="J131" s="16" t="e">
        <v>#N/A</v>
      </c>
      <c r="K131" s="11" t="e">
        <f t="shared" si="9"/>
        <v>#N/A</v>
      </c>
      <c r="L131" s="11" t="e">
        <f t="shared" si="10"/>
        <v>#N/A</v>
      </c>
      <c r="M131" s="43" t="e">
        <f>IF(E131="FWA",H131&amp;CHAR(ROUNDDOWN(MOD(I131+60-INDEX('Site Data'!K$26:K$37,MATCH('Postcode Data'!$H131,'Site Data'!$B$26:$B$37,0)),360)/120,0)+97),NA())</f>
        <v>#N/A</v>
      </c>
      <c r="N131" s="41">
        <v>-1.6597743593742007</v>
      </c>
      <c r="Q131" t="s">
        <v>129</v>
      </c>
      <c r="R131" t="s">
        <v>113</v>
      </c>
      <c r="S131" t="s">
        <v>632</v>
      </c>
      <c r="T131" s="5" t="e">
        <f>IF(S131="FWA",INDEX('Site Data'!D$26:D$37,MATCH('Postcode Data'!$V131,'Site Data'!$B$26:$B$37,0)),NA())</f>
        <v>#N/A</v>
      </c>
      <c r="U131" s="5" t="e">
        <f>IF(S131="FWA",INDEX('Site Data'!E$26:E$37,MATCH('Postcode Data'!$V131,'Site Data'!$B$26:$B$37,0)),NA())</f>
        <v>#N/A</v>
      </c>
      <c r="V131" s="24" t="str">
        <f t="shared" ca="1" si="11"/>
        <v>BW2</v>
      </c>
      <c r="W131" s="24" t="e">
        <f t="shared" ca="1" si="12"/>
        <v>#N/A</v>
      </c>
      <c r="X131" s="8" t="e">
        <f t="shared" ca="1" si="13"/>
        <v>#N/A</v>
      </c>
      <c r="Y131" s="7" t="e">
        <f t="shared" ca="1" si="14"/>
        <v>#N/A</v>
      </c>
      <c r="Z131" s="5" t="e">
        <f t="shared" ca="1" si="15"/>
        <v>#N/A</v>
      </c>
      <c r="AA131" s="44" t="e">
        <f>IF(S131="FWA",V131&amp;CHAR(ROUNDDOWN(MOD(W131+60-INDEX('Site Data'!K$26:K$37,MATCH('Postcode Data'!$V131,'Site Data'!$B$26:$B$37,0)),360)/120,0)+97),NA())</f>
        <v>#N/A</v>
      </c>
      <c r="AB131" s="35">
        <f t="shared" ca="1" si="16"/>
        <v>-2.4575865102794987</v>
      </c>
    </row>
    <row r="132" spans="2:28" x14ac:dyDescent="0.35">
      <c r="B132" s="25" t="s">
        <v>130</v>
      </c>
      <c r="C132" s="47">
        <v>4</v>
      </c>
      <c r="D132" s="25" t="s">
        <v>113</v>
      </c>
      <c r="E132" s="25" t="str">
        <f t="shared" si="17"/>
        <v>FTTC</v>
      </c>
      <c r="F132" s="11" t="e">
        <f>IF(E132="FWA",INDEX('Site Data'!D$26:D$37,MATCH('Postcode Data'!$H132,'Site Data'!$B$26:$B$37,0)),NA())</f>
        <v>#N/A</v>
      </c>
      <c r="G132" s="11" t="e">
        <f>IF(E132="FWA",INDEX('Site Data'!E$26:E$37,MATCH('Postcode Data'!$H132,'Site Data'!$B$26:$B$37,0)),NA())</f>
        <v>#N/A</v>
      </c>
      <c r="H132" s="21" t="s">
        <v>639</v>
      </c>
      <c r="I132" s="27" t="e">
        <v>#N/A</v>
      </c>
      <c r="J132" s="16" t="e">
        <v>#N/A</v>
      </c>
      <c r="K132" s="11" t="e">
        <f t="shared" si="9"/>
        <v>#N/A</v>
      </c>
      <c r="L132" s="11" t="e">
        <f t="shared" si="10"/>
        <v>#N/A</v>
      </c>
      <c r="M132" s="43" t="e">
        <f>IF(E132="FWA",H132&amp;CHAR(ROUNDDOWN(MOD(I132+60-INDEX('Site Data'!K$26:K$37,MATCH('Postcode Data'!$H132,'Site Data'!$B$26:$B$37,0)),360)/120,0)+97),NA())</f>
        <v>#N/A</v>
      </c>
      <c r="N132" s="41">
        <v>-5.6472083050513575</v>
      </c>
      <c r="Q132" t="s">
        <v>130</v>
      </c>
      <c r="R132" t="s">
        <v>113</v>
      </c>
      <c r="S132" t="s">
        <v>632</v>
      </c>
      <c r="T132" s="5" t="e">
        <f>IF(S132="FWA",INDEX('Site Data'!D$26:D$37,MATCH('Postcode Data'!$V132,'Site Data'!$B$26:$B$37,0)),NA())</f>
        <v>#N/A</v>
      </c>
      <c r="U132" s="5" t="e">
        <f>IF(S132="FWA",INDEX('Site Data'!E$26:E$37,MATCH('Postcode Data'!$V132,'Site Data'!$B$26:$B$37,0)),NA())</f>
        <v>#N/A</v>
      </c>
      <c r="V132" s="24" t="str">
        <f t="shared" ca="1" si="11"/>
        <v>BW2</v>
      </c>
      <c r="W132" s="24" t="e">
        <f t="shared" ca="1" si="12"/>
        <v>#N/A</v>
      </c>
      <c r="X132" s="8" t="e">
        <f t="shared" ca="1" si="13"/>
        <v>#N/A</v>
      </c>
      <c r="Y132" s="7" t="e">
        <f t="shared" ca="1" si="14"/>
        <v>#N/A</v>
      </c>
      <c r="Z132" s="5" t="e">
        <f t="shared" ca="1" si="15"/>
        <v>#N/A</v>
      </c>
      <c r="AA132" s="44" t="e">
        <f>IF(S132="FWA",V132&amp;CHAR(ROUNDDOWN(MOD(W132+60-INDEX('Site Data'!K$26:K$37,MATCH('Postcode Data'!$V132,'Site Data'!$B$26:$B$37,0)),360)/120,0)+97),NA())</f>
        <v>#N/A</v>
      </c>
      <c r="AB132" s="35">
        <f t="shared" ca="1" si="16"/>
        <v>1.5773706328566561</v>
      </c>
    </row>
    <row r="133" spans="2:28" x14ac:dyDescent="0.35">
      <c r="B133" s="25" t="s">
        <v>131</v>
      </c>
      <c r="C133" s="47">
        <v>10</v>
      </c>
      <c r="D133" s="25" t="s">
        <v>113</v>
      </c>
      <c r="E133" s="25" t="str">
        <f t="shared" si="17"/>
        <v>FWA</v>
      </c>
      <c r="F133" s="11">
        <f>IF(E133="FWA",INDEX('Site Data'!D$26:D$37,MATCH('Postcode Data'!$H133,'Site Data'!$B$26:$B$37,0)),NA())</f>
        <v>19.147762778757098</v>
      </c>
      <c r="G133" s="11">
        <f>IF(E133="FWA",INDEX('Site Data'!E$26:E$37,MATCH('Postcode Data'!$H133,'Site Data'!$B$26:$B$37,0)),NA())</f>
        <v>16.382189542413482</v>
      </c>
      <c r="H133" s="21" t="s">
        <v>640</v>
      </c>
      <c r="I133" s="27">
        <v>16</v>
      </c>
      <c r="J133" s="16">
        <v>3.6876184108770782</v>
      </c>
      <c r="K133" s="11">
        <f t="shared" si="9"/>
        <v>20.16420816679334</v>
      </c>
      <c r="L133" s="11">
        <f t="shared" si="10"/>
        <v>19.92695587002655</v>
      </c>
      <c r="M133" s="43" t="str">
        <f>IF(E133="FWA",H133&amp;CHAR(ROUNDDOWN(MOD(I133+60-INDEX('Site Data'!K$26:K$37,MATCH('Postcode Data'!$H133,'Site Data'!$B$26:$B$37,0)),360)/120,0)+97),NA())</f>
        <v>BW1a</v>
      </c>
      <c r="N133" s="41">
        <v>-5.3147678974144235</v>
      </c>
      <c r="Q133" t="s">
        <v>131</v>
      </c>
      <c r="R133" t="s">
        <v>113</v>
      </c>
      <c r="S133" t="s">
        <v>633</v>
      </c>
      <c r="T133" s="5">
        <f ca="1">IF(S133="FWA",INDEX('Site Data'!D$26:D$37,MATCH('Postcode Data'!$V133,'Site Data'!$B$26:$B$37,0)),NA())</f>
        <v>23.684866271759098</v>
      </c>
      <c r="U133" s="5">
        <f ca="1">IF(S133="FWA",INDEX('Site Data'!E$26:E$37,MATCH('Postcode Data'!$V133,'Site Data'!$B$26:$B$37,0)),NA())</f>
        <v>16.152483770671488</v>
      </c>
      <c r="V133" s="24" t="str">
        <f t="shared" ca="1" si="11"/>
        <v>BW2</v>
      </c>
      <c r="W133" s="24">
        <f t="shared" ca="1" si="12"/>
        <v>149</v>
      </c>
      <c r="X133" s="8">
        <f t="shared" ca="1" si="13"/>
        <v>1.5578533994974417</v>
      </c>
      <c r="Y133" s="7">
        <f t="shared" ca="1" si="14"/>
        <v>24.487220087628344</v>
      </c>
      <c r="Z133" s="5">
        <f t="shared" ca="1" si="15"/>
        <v>14.817142777334656</v>
      </c>
      <c r="AA133" s="44" t="str">
        <f ca="1">IF(S133="FWA",V133&amp;CHAR(ROUNDDOWN(MOD(W133+60-INDEX('Site Data'!K$26:K$37,MATCH('Postcode Data'!$V133,'Site Data'!$B$26:$B$37,0)),360)/120,0)+97),NA())</f>
        <v>BW2b</v>
      </c>
      <c r="AB133" s="35">
        <f t="shared" ca="1" si="16"/>
        <v>-2.0481748909965529</v>
      </c>
    </row>
    <row r="134" spans="2:28" x14ac:dyDescent="0.35">
      <c r="B134" s="25" t="s">
        <v>132</v>
      </c>
      <c r="C134" s="47">
        <v>14</v>
      </c>
      <c r="D134" s="25" t="s">
        <v>113</v>
      </c>
      <c r="E134" s="25" t="str">
        <f t="shared" si="17"/>
        <v>FTTC</v>
      </c>
      <c r="F134" s="11" t="e">
        <f>IF(E134="FWA",INDEX('Site Data'!D$26:D$37,MATCH('Postcode Data'!$H134,'Site Data'!$B$26:$B$37,0)),NA())</f>
        <v>#N/A</v>
      </c>
      <c r="G134" s="11" t="e">
        <f>IF(E134="FWA",INDEX('Site Data'!E$26:E$37,MATCH('Postcode Data'!$H134,'Site Data'!$B$26:$B$37,0)),NA())</f>
        <v>#N/A</v>
      </c>
      <c r="H134" s="21" t="s">
        <v>640</v>
      </c>
      <c r="I134" s="27" t="e">
        <v>#N/A</v>
      </c>
      <c r="J134" s="16" t="e">
        <v>#N/A</v>
      </c>
      <c r="K134" s="11" t="e">
        <f t="shared" ref="K134:K197" si="18">F134+J134*SIN(RADIANS(I134))</f>
        <v>#N/A</v>
      </c>
      <c r="L134" s="11" t="e">
        <f t="shared" ref="L134:L197" si="19">G134+J134*COS(RADIANS(I134))</f>
        <v>#N/A</v>
      </c>
      <c r="M134" s="43" t="e">
        <f>IF(E134="FWA",H134&amp;CHAR(ROUNDDOWN(MOD(I134+60-INDEX('Site Data'!K$26:K$37,MATCH('Postcode Data'!$H134,'Site Data'!$B$26:$B$37,0)),360)/120,0)+97),NA())</f>
        <v>#N/A</v>
      </c>
      <c r="N134" s="41">
        <v>-5.4482124461399932</v>
      </c>
      <c r="Q134" t="s">
        <v>132</v>
      </c>
      <c r="R134" t="s">
        <v>113</v>
      </c>
      <c r="S134" t="s">
        <v>632</v>
      </c>
      <c r="T134" s="5" t="e">
        <f>IF(S134="FWA",INDEX('Site Data'!D$26:D$37,MATCH('Postcode Data'!$V134,'Site Data'!$B$26:$B$37,0)),NA())</f>
        <v>#N/A</v>
      </c>
      <c r="U134" s="5" t="e">
        <f>IF(S134="FWA",INDEX('Site Data'!E$26:E$37,MATCH('Postcode Data'!$V134,'Site Data'!$B$26:$B$37,0)),NA())</f>
        <v>#N/A</v>
      </c>
      <c r="V134" s="24" t="str">
        <f t="shared" ref="V134:V197" ca="1" si="20">LEFT(R134,1)&amp;"W"&amp;RANDBETWEEN(1,2)</f>
        <v>BW1</v>
      </c>
      <c r="W134" s="24" t="e">
        <f t="shared" ref="W134:W197" ca="1" si="21">IF(S134="FWA",RANDBETWEEN(0,360),NA())</f>
        <v>#N/A</v>
      </c>
      <c r="X134" s="8" t="e">
        <f t="shared" ref="X134:X197" ca="1" si="22">IF(S134="FWA",5*SQRT(RAND()),NA())</f>
        <v>#N/A</v>
      </c>
      <c r="Y134" s="7" t="e">
        <f t="shared" ref="Y134:Y197" ca="1" si="23">T134+X134*SIN(RADIANS(W134))</f>
        <v>#N/A</v>
      </c>
      <c r="Z134" s="5" t="e">
        <f t="shared" ref="Z134:Z197" ca="1" si="24">U134+X134*COS(RADIANS(W134))</f>
        <v>#N/A</v>
      </c>
      <c r="AA134" s="44" t="e">
        <f>IF(S134="FWA",V134&amp;CHAR(ROUNDDOWN(MOD(W134+60-INDEX('Site Data'!K$26:K$37,MATCH('Postcode Data'!$V134,'Site Data'!$B$26:$B$37,0)),360)/120,0)+97),NA())</f>
        <v>#N/A</v>
      </c>
      <c r="AB134" s="35">
        <f t="shared" ref="AB134:AB197" ca="1" si="25">_xlfn.NORM.INV(RAND(),-3,3)</f>
        <v>1.7890867843080027E-2</v>
      </c>
    </row>
    <row r="135" spans="2:28" x14ac:dyDescent="0.35">
      <c r="B135" s="25" t="s">
        <v>133</v>
      </c>
      <c r="C135" s="47">
        <v>8</v>
      </c>
      <c r="D135" s="25" t="s">
        <v>113</v>
      </c>
      <c r="E135" s="25" t="str">
        <f t="shared" ref="E135:E198" si="26">S135</f>
        <v>FWA</v>
      </c>
      <c r="F135" s="11">
        <f>IF(E135="FWA",INDEX('Site Data'!D$26:D$37,MATCH('Postcode Data'!$H135,'Site Data'!$B$26:$B$37,0)),NA())</f>
        <v>23.684866271759098</v>
      </c>
      <c r="G135" s="11">
        <f>IF(E135="FWA",INDEX('Site Data'!E$26:E$37,MATCH('Postcode Data'!$H135,'Site Data'!$B$26:$B$37,0)),NA())</f>
        <v>16.152483770671488</v>
      </c>
      <c r="H135" s="21" t="s">
        <v>639</v>
      </c>
      <c r="I135" s="27">
        <v>156</v>
      </c>
      <c r="J135" s="16">
        <v>4.3063195974941246</v>
      </c>
      <c r="K135" s="11">
        <f t="shared" si="18"/>
        <v>25.436404248855389</v>
      </c>
      <c r="L135" s="11">
        <f t="shared" si="19"/>
        <v>12.218465063223418</v>
      </c>
      <c r="M135" s="43" t="str">
        <f>IF(E135="FWA",H135&amp;CHAR(ROUNDDOWN(MOD(I135+60-INDEX('Site Data'!K$26:K$37,MATCH('Postcode Data'!$H135,'Site Data'!$B$26:$B$37,0)),360)/120,0)+97),NA())</f>
        <v>BW2b</v>
      </c>
      <c r="N135" s="41">
        <v>-1.2568328046649881</v>
      </c>
      <c r="Q135" t="s">
        <v>133</v>
      </c>
      <c r="R135" t="s">
        <v>113</v>
      </c>
      <c r="S135" t="s">
        <v>633</v>
      </c>
      <c r="T135" s="5">
        <f ca="1">IF(S135="FWA",INDEX('Site Data'!D$26:D$37,MATCH('Postcode Data'!$V135,'Site Data'!$B$26:$B$37,0)),NA())</f>
        <v>23.684866271759098</v>
      </c>
      <c r="U135" s="5">
        <f ca="1">IF(S135="FWA",INDEX('Site Data'!E$26:E$37,MATCH('Postcode Data'!$V135,'Site Data'!$B$26:$B$37,0)),NA())</f>
        <v>16.152483770671488</v>
      </c>
      <c r="V135" s="24" t="str">
        <f t="shared" ca="1" si="20"/>
        <v>BW2</v>
      </c>
      <c r="W135" s="24">
        <f t="shared" ca="1" si="21"/>
        <v>132</v>
      </c>
      <c r="X135" s="8">
        <f t="shared" ca="1" si="22"/>
        <v>4.8407884435180799</v>
      </c>
      <c r="Y135" s="7">
        <f t="shared" ca="1" si="23"/>
        <v>27.282273154790328</v>
      </c>
      <c r="Z135" s="5">
        <f t="shared" ca="1" si="24"/>
        <v>12.913364064205281</v>
      </c>
      <c r="AA135" s="44" t="str">
        <f ca="1">IF(S135="FWA",V135&amp;CHAR(ROUNDDOWN(MOD(W135+60-INDEX('Site Data'!K$26:K$37,MATCH('Postcode Data'!$V135,'Site Data'!$B$26:$B$37,0)),360)/120,0)+97),NA())</f>
        <v>BW2b</v>
      </c>
      <c r="AB135" s="35">
        <f t="shared" ca="1" si="25"/>
        <v>-4.8489464703384506</v>
      </c>
    </row>
    <row r="136" spans="2:28" x14ac:dyDescent="0.35">
      <c r="B136" s="25" t="s">
        <v>134</v>
      </c>
      <c r="C136" s="47">
        <v>3</v>
      </c>
      <c r="D136" s="25" t="s">
        <v>113</v>
      </c>
      <c r="E136" s="25" t="str">
        <f t="shared" si="26"/>
        <v>FTTP</v>
      </c>
      <c r="F136" s="11" t="e">
        <f>IF(E136="FWA",INDEX('Site Data'!D$26:D$37,MATCH('Postcode Data'!$H136,'Site Data'!$B$26:$B$37,0)),NA())</f>
        <v>#N/A</v>
      </c>
      <c r="G136" s="11" t="e">
        <f>IF(E136="FWA",INDEX('Site Data'!E$26:E$37,MATCH('Postcode Data'!$H136,'Site Data'!$B$26:$B$37,0)),NA())</f>
        <v>#N/A</v>
      </c>
      <c r="H136" s="21" t="s">
        <v>639</v>
      </c>
      <c r="I136" s="27" t="e">
        <v>#N/A</v>
      </c>
      <c r="J136" s="16" t="e">
        <v>#N/A</v>
      </c>
      <c r="K136" s="11" t="e">
        <f t="shared" si="18"/>
        <v>#N/A</v>
      </c>
      <c r="L136" s="11" t="e">
        <f t="shared" si="19"/>
        <v>#N/A</v>
      </c>
      <c r="M136" s="43" t="e">
        <f>IF(E136="FWA",H136&amp;CHAR(ROUNDDOWN(MOD(I136+60-INDEX('Site Data'!K$26:K$37,MATCH('Postcode Data'!$H136,'Site Data'!$B$26:$B$37,0)),360)/120,0)+97),NA())</f>
        <v>#N/A</v>
      </c>
      <c r="N136" s="41">
        <v>-6.1682542514763457</v>
      </c>
      <c r="Q136" t="s">
        <v>134</v>
      </c>
      <c r="R136" t="s">
        <v>113</v>
      </c>
      <c r="S136" t="s">
        <v>634</v>
      </c>
      <c r="T136" s="5" t="e">
        <f>IF(S136="FWA",INDEX('Site Data'!D$26:D$37,MATCH('Postcode Data'!$V136,'Site Data'!$B$26:$B$37,0)),NA())</f>
        <v>#N/A</v>
      </c>
      <c r="U136" s="5" t="e">
        <f>IF(S136="FWA",INDEX('Site Data'!E$26:E$37,MATCH('Postcode Data'!$V136,'Site Data'!$B$26:$B$37,0)),NA())</f>
        <v>#N/A</v>
      </c>
      <c r="V136" s="24" t="str">
        <f t="shared" ca="1" si="20"/>
        <v>BW1</v>
      </c>
      <c r="W136" s="24" t="e">
        <f t="shared" ca="1" si="21"/>
        <v>#N/A</v>
      </c>
      <c r="X136" s="8" t="e">
        <f t="shared" ca="1" si="22"/>
        <v>#N/A</v>
      </c>
      <c r="Y136" s="7" t="e">
        <f t="shared" ca="1" si="23"/>
        <v>#N/A</v>
      </c>
      <c r="Z136" s="5" t="e">
        <f t="shared" ca="1" si="24"/>
        <v>#N/A</v>
      </c>
      <c r="AA136" s="44" t="e">
        <f>IF(S136="FWA",V136&amp;CHAR(ROUNDDOWN(MOD(W136+60-INDEX('Site Data'!K$26:K$37,MATCH('Postcode Data'!$V136,'Site Data'!$B$26:$B$37,0)),360)/120,0)+97),NA())</f>
        <v>#N/A</v>
      </c>
      <c r="AB136" s="35">
        <f t="shared" ca="1" si="25"/>
        <v>-2.5033001340020413</v>
      </c>
    </row>
    <row r="137" spans="2:28" x14ac:dyDescent="0.35">
      <c r="B137" s="25" t="s">
        <v>135</v>
      </c>
      <c r="C137" s="47">
        <v>17</v>
      </c>
      <c r="D137" s="25" t="s">
        <v>113</v>
      </c>
      <c r="E137" s="25" t="str">
        <f t="shared" si="26"/>
        <v>FTTC</v>
      </c>
      <c r="F137" s="11" t="e">
        <f>IF(E137="FWA",INDEX('Site Data'!D$26:D$37,MATCH('Postcode Data'!$H137,'Site Data'!$B$26:$B$37,0)),NA())</f>
        <v>#N/A</v>
      </c>
      <c r="G137" s="11" t="e">
        <f>IF(E137="FWA",INDEX('Site Data'!E$26:E$37,MATCH('Postcode Data'!$H137,'Site Data'!$B$26:$B$37,0)),NA())</f>
        <v>#N/A</v>
      </c>
      <c r="H137" s="21" t="s">
        <v>639</v>
      </c>
      <c r="I137" s="27" t="e">
        <v>#N/A</v>
      </c>
      <c r="J137" s="16" t="e">
        <v>#N/A</v>
      </c>
      <c r="K137" s="11" t="e">
        <f t="shared" si="18"/>
        <v>#N/A</v>
      </c>
      <c r="L137" s="11" t="e">
        <f t="shared" si="19"/>
        <v>#N/A</v>
      </c>
      <c r="M137" s="43" t="e">
        <f>IF(E137="FWA",H137&amp;CHAR(ROUNDDOWN(MOD(I137+60-INDEX('Site Data'!K$26:K$37,MATCH('Postcode Data'!$H137,'Site Data'!$B$26:$B$37,0)),360)/120,0)+97),NA())</f>
        <v>#N/A</v>
      </c>
      <c r="N137" s="41">
        <v>-2.8493969726151915</v>
      </c>
      <c r="Q137" t="s">
        <v>135</v>
      </c>
      <c r="R137" t="s">
        <v>113</v>
      </c>
      <c r="S137" t="s">
        <v>632</v>
      </c>
      <c r="T137" s="5" t="e">
        <f>IF(S137="FWA",INDEX('Site Data'!D$26:D$37,MATCH('Postcode Data'!$V137,'Site Data'!$B$26:$B$37,0)),NA())</f>
        <v>#N/A</v>
      </c>
      <c r="U137" s="5" t="e">
        <f>IF(S137="FWA",INDEX('Site Data'!E$26:E$37,MATCH('Postcode Data'!$V137,'Site Data'!$B$26:$B$37,0)),NA())</f>
        <v>#N/A</v>
      </c>
      <c r="V137" s="24" t="str">
        <f t="shared" ca="1" si="20"/>
        <v>BW1</v>
      </c>
      <c r="W137" s="24" t="e">
        <f t="shared" ca="1" si="21"/>
        <v>#N/A</v>
      </c>
      <c r="X137" s="8" t="e">
        <f t="shared" ca="1" si="22"/>
        <v>#N/A</v>
      </c>
      <c r="Y137" s="7" t="e">
        <f t="shared" ca="1" si="23"/>
        <v>#N/A</v>
      </c>
      <c r="Z137" s="5" t="e">
        <f t="shared" ca="1" si="24"/>
        <v>#N/A</v>
      </c>
      <c r="AA137" s="44" t="e">
        <f>IF(S137="FWA",V137&amp;CHAR(ROUNDDOWN(MOD(W137+60-INDEX('Site Data'!K$26:K$37,MATCH('Postcode Data'!$V137,'Site Data'!$B$26:$B$37,0)),360)/120,0)+97),NA())</f>
        <v>#N/A</v>
      </c>
      <c r="AB137" s="35">
        <f t="shared" ca="1" si="25"/>
        <v>-1.1164343296703971</v>
      </c>
    </row>
    <row r="138" spans="2:28" x14ac:dyDescent="0.35">
      <c r="B138" s="25" t="s">
        <v>136</v>
      </c>
      <c r="C138" s="47">
        <v>2</v>
      </c>
      <c r="D138" s="25" t="s">
        <v>113</v>
      </c>
      <c r="E138" s="25" t="str">
        <f t="shared" si="26"/>
        <v>FTTP</v>
      </c>
      <c r="F138" s="11" t="e">
        <f>IF(E138="FWA",INDEX('Site Data'!D$26:D$37,MATCH('Postcode Data'!$H138,'Site Data'!$B$26:$B$37,0)),NA())</f>
        <v>#N/A</v>
      </c>
      <c r="G138" s="11" t="e">
        <f>IF(E138="FWA",INDEX('Site Data'!E$26:E$37,MATCH('Postcode Data'!$H138,'Site Data'!$B$26:$B$37,0)),NA())</f>
        <v>#N/A</v>
      </c>
      <c r="H138" s="21" t="s">
        <v>640</v>
      </c>
      <c r="I138" s="27" t="e">
        <v>#N/A</v>
      </c>
      <c r="J138" s="16" t="e">
        <v>#N/A</v>
      </c>
      <c r="K138" s="11" t="e">
        <f t="shared" si="18"/>
        <v>#N/A</v>
      </c>
      <c r="L138" s="11" t="e">
        <f t="shared" si="19"/>
        <v>#N/A</v>
      </c>
      <c r="M138" s="43" t="e">
        <f>IF(E138="FWA",H138&amp;CHAR(ROUNDDOWN(MOD(I138+60-INDEX('Site Data'!K$26:K$37,MATCH('Postcode Data'!$H138,'Site Data'!$B$26:$B$37,0)),360)/120,0)+97),NA())</f>
        <v>#N/A</v>
      </c>
      <c r="N138" s="41">
        <v>-1.7340217021226354</v>
      </c>
      <c r="Q138" t="s">
        <v>136</v>
      </c>
      <c r="R138" t="s">
        <v>113</v>
      </c>
      <c r="S138" t="s">
        <v>634</v>
      </c>
      <c r="T138" s="5" t="e">
        <f>IF(S138="FWA",INDEX('Site Data'!D$26:D$37,MATCH('Postcode Data'!$V138,'Site Data'!$B$26:$B$37,0)),NA())</f>
        <v>#N/A</v>
      </c>
      <c r="U138" s="5" t="e">
        <f>IF(S138="FWA",INDEX('Site Data'!E$26:E$37,MATCH('Postcode Data'!$V138,'Site Data'!$B$26:$B$37,0)),NA())</f>
        <v>#N/A</v>
      </c>
      <c r="V138" s="24" t="str">
        <f t="shared" ca="1" si="20"/>
        <v>BW2</v>
      </c>
      <c r="W138" s="24" t="e">
        <f t="shared" ca="1" si="21"/>
        <v>#N/A</v>
      </c>
      <c r="X138" s="8" t="e">
        <f t="shared" ca="1" si="22"/>
        <v>#N/A</v>
      </c>
      <c r="Y138" s="7" t="e">
        <f t="shared" ca="1" si="23"/>
        <v>#N/A</v>
      </c>
      <c r="Z138" s="5" t="e">
        <f t="shared" ca="1" si="24"/>
        <v>#N/A</v>
      </c>
      <c r="AA138" s="44" t="e">
        <f>IF(S138="FWA",V138&amp;CHAR(ROUNDDOWN(MOD(W138+60-INDEX('Site Data'!K$26:K$37,MATCH('Postcode Data'!$V138,'Site Data'!$B$26:$B$37,0)),360)/120,0)+97),NA())</f>
        <v>#N/A</v>
      </c>
      <c r="AB138" s="35">
        <f t="shared" ca="1" si="25"/>
        <v>-4.2585420628671269</v>
      </c>
    </row>
    <row r="139" spans="2:28" x14ac:dyDescent="0.35">
      <c r="B139" s="25" t="s">
        <v>137</v>
      </c>
      <c r="C139" s="47">
        <v>5</v>
      </c>
      <c r="D139" s="25" t="s">
        <v>113</v>
      </c>
      <c r="E139" s="25" t="str">
        <f t="shared" si="26"/>
        <v>FTTC</v>
      </c>
      <c r="F139" s="11" t="e">
        <f>IF(E139="FWA",INDEX('Site Data'!D$26:D$37,MATCH('Postcode Data'!$H139,'Site Data'!$B$26:$B$37,0)),NA())</f>
        <v>#N/A</v>
      </c>
      <c r="G139" s="11" t="e">
        <f>IF(E139="FWA",INDEX('Site Data'!E$26:E$37,MATCH('Postcode Data'!$H139,'Site Data'!$B$26:$B$37,0)),NA())</f>
        <v>#N/A</v>
      </c>
      <c r="H139" s="21" t="s">
        <v>640</v>
      </c>
      <c r="I139" s="27" t="e">
        <v>#N/A</v>
      </c>
      <c r="J139" s="16" t="e">
        <v>#N/A</v>
      </c>
      <c r="K139" s="11" t="e">
        <f t="shared" si="18"/>
        <v>#N/A</v>
      </c>
      <c r="L139" s="11" t="e">
        <f t="shared" si="19"/>
        <v>#N/A</v>
      </c>
      <c r="M139" s="43" t="e">
        <f>IF(E139="FWA",H139&amp;CHAR(ROUNDDOWN(MOD(I139+60-INDEX('Site Data'!K$26:K$37,MATCH('Postcode Data'!$H139,'Site Data'!$B$26:$B$37,0)),360)/120,0)+97),NA())</f>
        <v>#N/A</v>
      </c>
      <c r="N139" s="41">
        <v>-0.58773707622880833</v>
      </c>
      <c r="Q139" t="s">
        <v>137</v>
      </c>
      <c r="R139" t="s">
        <v>113</v>
      </c>
      <c r="S139" t="s">
        <v>632</v>
      </c>
      <c r="T139" s="5" t="e">
        <f>IF(S139="FWA",INDEX('Site Data'!D$26:D$37,MATCH('Postcode Data'!$V139,'Site Data'!$B$26:$B$37,0)),NA())</f>
        <v>#N/A</v>
      </c>
      <c r="U139" s="5" t="e">
        <f>IF(S139="FWA",INDEX('Site Data'!E$26:E$37,MATCH('Postcode Data'!$V139,'Site Data'!$B$26:$B$37,0)),NA())</f>
        <v>#N/A</v>
      </c>
      <c r="V139" s="24" t="str">
        <f t="shared" ca="1" si="20"/>
        <v>BW2</v>
      </c>
      <c r="W139" s="24" t="e">
        <f t="shared" ca="1" si="21"/>
        <v>#N/A</v>
      </c>
      <c r="X139" s="8" t="e">
        <f t="shared" ca="1" si="22"/>
        <v>#N/A</v>
      </c>
      <c r="Y139" s="7" t="e">
        <f t="shared" ca="1" si="23"/>
        <v>#N/A</v>
      </c>
      <c r="Z139" s="5" t="e">
        <f t="shared" ca="1" si="24"/>
        <v>#N/A</v>
      </c>
      <c r="AA139" s="44" t="e">
        <f>IF(S139="FWA",V139&amp;CHAR(ROUNDDOWN(MOD(W139+60-INDEX('Site Data'!K$26:K$37,MATCH('Postcode Data'!$V139,'Site Data'!$B$26:$B$37,0)),360)/120,0)+97),NA())</f>
        <v>#N/A</v>
      </c>
      <c r="AB139" s="35">
        <f t="shared" ca="1" si="25"/>
        <v>-4.7307267050736783</v>
      </c>
    </row>
    <row r="140" spans="2:28" x14ac:dyDescent="0.35">
      <c r="B140" s="25" t="s">
        <v>138</v>
      </c>
      <c r="C140" s="47">
        <v>14</v>
      </c>
      <c r="D140" s="25" t="s">
        <v>113</v>
      </c>
      <c r="E140" s="25" t="str">
        <f t="shared" si="26"/>
        <v>FWA</v>
      </c>
      <c r="F140" s="11">
        <f>IF(E140="FWA",INDEX('Site Data'!D$26:D$37,MATCH('Postcode Data'!$H140,'Site Data'!$B$26:$B$37,0)),NA())</f>
        <v>19.147762778757098</v>
      </c>
      <c r="G140" s="11">
        <f>IF(E140="FWA",INDEX('Site Data'!E$26:E$37,MATCH('Postcode Data'!$H140,'Site Data'!$B$26:$B$37,0)),NA())</f>
        <v>16.382189542413482</v>
      </c>
      <c r="H140" s="21" t="s">
        <v>640</v>
      </c>
      <c r="I140" s="27">
        <v>268</v>
      </c>
      <c r="J140" s="16">
        <v>2.1187286681268711</v>
      </c>
      <c r="K140" s="11">
        <f t="shared" si="18"/>
        <v>17.030324782888716</v>
      </c>
      <c r="L140" s="11">
        <f t="shared" si="19"/>
        <v>16.308246978246693</v>
      </c>
      <c r="M140" s="43" t="str">
        <f>IF(E140="FWA",H140&amp;CHAR(ROUNDDOWN(MOD(I140+60-INDEX('Site Data'!K$26:K$37,MATCH('Postcode Data'!$H140,'Site Data'!$B$26:$B$37,0)),360)/120,0)+97),NA())</f>
        <v>BW1a</v>
      </c>
      <c r="N140" s="41">
        <v>-0.52750508684425279</v>
      </c>
      <c r="Q140" t="s">
        <v>138</v>
      </c>
      <c r="R140" t="s">
        <v>113</v>
      </c>
      <c r="S140" t="s">
        <v>633</v>
      </c>
      <c r="T140" s="5">
        <f ca="1">IF(S140="FWA",INDEX('Site Data'!D$26:D$37,MATCH('Postcode Data'!$V140,'Site Data'!$B$26:$B$37,0)),NA())</f>
        <v>23.684866271759098</v>
      </c>
      <c r="U140" s="5">
        <f ca="1">IF(S140="FWA",INDEX('Site Data'!E$26:E$37,MATCH('Postcode Data'!$V140,'Site Data'!$B$26:$B$37,0)),NA())</f>
        <v>16.152483770671488</v>
      </c>
      <c r="V140" s="24" t="str">
        <f t="shared" ca="1" si="20"/>
        <v>BW2</v>
      </c>
      <c r="W140" s="24">
        <f t="shared" ca="1" si="21"/>
        <v>339</v>
      </c>
      <c r="X140" s="8">
        <f t="shared" ca="1" si="22"/>
        <v>4.9712980198402086</v>
      </c>
      <c r="Y140" s="7">
        <f t="shared" ca="1" si="23"/>
        <v>21.903312393810349</v>
      </c>
      <c r="Z140" s="5">
        <f t="shared" ca="1" si="24"/>
        <v>20.793590296278602</v>
      </c>
      <c r="AA140" s="44" t="str">
        <f ca="1">IF(S140="FWA",V140&amp;CHAR(ROUNDDOWN(MOD(W140+60-INDEX('Site Data'!K$26:K$37,MATCH('Postcode Data'!$V140,'Site Data'!$B$26:$B$37,0)),360)/120,0)+97),NA())</f>
        <v>BW2a</v>
      </c>
      <c r="AB140" s="35">
        <f t="shared" ca="1" si="25"/>
        <v>-5.8052132382601638</v>
      </c>
    </row>
    <row r="141" spans="2:28" x14ac:dyDescent="0.35">
      <c r="B141" s="25" t="s">
        <v>139</v>
      </c>
      <c r="C141" s="47">
        <v>16</v>
      </c>
      <c r="D141" s="25" t="s">
        <v>113</v>
      </c>
      <c r="E141" s="25" t="str">
        <f t="shared" si="26"/>
        <v>FTTP</v>
      </c>
      <c r="F141" s="11" t="e">
        <f>IF(E141="FWA",INDEX('Site Data'!D$26:D$37,MATCH('Postcode Data'!$H141,'Site Data'!$B$26:$B$37,0)),NA())</f>
        <v>#N/A</v>
      </c>
      <c r="G141" s="11" t="e">
        <f>IF(E141="FWA",INDEX('Site Data'!E$26:E$37,MATCH('Postcode Data'!$H141,'Site Data'!$B$26:$B$37,0)),NA())</f>
        <v>#N/A</v>
      </c>
      <c r="H141" s="21" t="s">
        <v>640</v>
      </c>
      <c r="I141" s="27" t="e">
        <v>#N/A</v>
      </c>
      <c r="J141" s="16" t="e">
        <v>#N/A</v>
      </c>
      <c r="K141" s="11" t="e">
        <f t="shared" si="18"/>
        <v>#N/A</v>
      </c>
      <c r="L141" s="11" t="e">
        <f t="shared" si="19"/>
        <v>#N/A</v>
      </c>
      <c r="M141" s="43" t="e">
        <f>IF(E141="FWA",H141&amp;CHAR(ROUNDDOWN(MOD(I141+60-INDEX('Site Data'!K$26:K$37,MATCH('Postcode Data'!$H141,'Site Data'!$B$26:$B$37,0)),360)/120,0)+97),NA())</f>
        <v>#N/A</v>
      </c>
      <c r="N141" s="41">
        <v>-1.0077313154073888</v>
      </c>
      <c r="Q141" t="s">
        <v>139</v>
      </c>
      <c r="R141" t="s">
        <v>113</v>
      </c>
      <c r="S141" t="s">
        <v>634</v>
      </c>
      <c r="T141" s="5" t="e">
        <f>IF(S141="FWA",INDEX('Site Data'!D$26:D$37,MATCH('Postcode Data'!$V141,'Site Data'!$B$26:$B$37,0)),NA())</f>
        <v>#N/A</v>
      </c>
      <c r="U141" s="5" t="e">
        <f>IF(S141="FWA",INDEX('Site Data'!E$26:E$37,MATCH('Postcode Data'!$V141,'Site Data'!$B$26:$B$37,0)),NA())</f>
        <v>#N/A</v>
      </c>
      <c r="V141" s="24" t="str">
        <f t="shared" ca="1" si="20"/>
        <v>BW1</v>
      </c>
      <c r="W141" s="24" t="e">
        <f t="shared" ca="1" si="21"/>
        <v>#N/A</v>
      </c>
      <c r="X141" s="8" t="e">
        <f t="shared" ca="1" si="22"/>
        <v>#N/A</v>
      </c>
      <c r="Y141" s="7" t="e">
        <f t="shared" ca="1" si="23"/>
        <v>#N/A</v>
      </c>
      <c r="Z141" s="5" t="e">
        <f t="shared" ca="1" si="24"/>
        <v>#N/A</v>
      </c>
      <c r="AA141" s="44" t="e">
        <f>IF(S141="FWA",V141&amp;CHAR(ROUNDDOWN(MOD(W141+60-INDEX('Site Data'!K$26:K$37,MATCH('Postcode Data'!$V141,'Site Data'!$B$26:$B$37,0)),360)/120,0)+97),NA())</f>
        <v>#N/A</v>
      </c>
      <c r="AB141" s="35">
        <f t="shared" ca="1" si="25"/>
        <v>-4.1841774359137593</v>
      </c>
    </row>
    <row r="142" spans="2:28" x14ac:dyDescent="0.35">
      <c r="B142" s="25" t="s">
        <v>140</v>
      </c>
      <c r="C142" s="47">
        <v>7</v>
      </c>
      <c r="D142" s="25" t="s">
        <v>113</v>
      </c>
      <c r="E142" s="25" t="str">
        <f t="shared" si="26"/>
        <v>FTTC</v>
      </c>
      <c r="F142" s="11" t="e">
        <f>IF(E142="FWA",INDEX('Site Data'!D$26:D$37,MATCH('Postcode Data'!$H142,'Site Data'!$B$26:$B$37,0)),NA())</f>
        <v>#N/A</v>
      </c>
      <c r="G142" s="11" t="e">
        <f>IF(E142="FWA",INDEX('Site Data'!E$26:E$37,MATCH('Postcode Data'!$H142,'Site Data'!$B$26:$B$37,0)),NA())</f>
        <v>#N/A</v>
      </c>
      <c r="H142" s="21" t="s">
        <v>639</v>
      </c>
      <c r="I142" s="27" t="e">
        <v>#N/A</v>
      </c>
      <c r="J142" s="16" t="e">
        <v>#N/A</v>
      </c>
      <c r="K142" s="11" t="e">
        <f t="shared" si="18"/>
        <v>#N/A</v>
      </c>
      <c r="L142" s="11" t="e">
        <f t="shared" si="19"/>
        <v>#N/A</v>
      </c>
      <c r="M142" s="43" t="e">
        <f>IF(E142="FWA",H142&amp;CHAR(ROUNDDOWN(MOD(I142+60-INDEX('Site Data'!K$26:K$37,MATCH('Postcode Data'!$H142,'Site Data'!$B$26:$B$37,0)),360)/120,0)+97),NA())</f>
        <v>#N/A</v>
      </c>
      <c r="N142" s="41">
        <v>-6.9144051929344013</v>
      </c>
      <c r="Q142" t="s">
        <v>140</v>
      </c>
      <c r="R142" t="s">
        <v>113</v>
      </c>
      <c r="S142" t="s">
        <v>632</v>
      </c>
      <c r="T142" s="5" t="e">
        <f>IF(S142="FWA",INDEX('Site Data'!D$26:D$37,MATCH('Postcode Data'!$V142,'Site Data'!$B$26:$B$37,0)),NA())</f>
        <v>#N/A</v>
      </c>
      <c r="U142" s="5" t="e">
        <f>IF(S142="FWA",INDEX('Site Data'!E$26:E$37,MATCH('Postcode Data'!$V142,'Site Data'!$B$26:$B$37,0)),NA())</f>
        <v>#N/A</v>
      </c>
      <c r="V142" s="24" t="str">
        <f t="shared" ca="1" si="20"/>
        <v>BW1</v>
      </c>
      <c r="W142" s="24" t="e">
        <f t="shared" ca="1" si="21"/>
        <v>#N/A</v>
      </c>
      <c r="X142" s="8" t="e">
        <f t="shared" ca="1" si="22"/>
        <v>#N/A</v>
      </c>
      <c r="Y142" s="7" t="e">
        <f t="shared" ca="1" si="23"/>
        <v>#N/A</v>
      </c>
      <c r="Z142" s="5" t="e">
        <f t="shared" ca="1" si="24"/>
        <v>#N/A</v>
      </c>
      <c r="AA142" s="44" t="e">
        <f>IF(S142="FWA",V142&amp;CHAR(ROUNDDOWN(MOD(W142+60-INDEX('Site Data'!K$26:K$37,MATCH('Postcode Data'!$V142,'Site Data'!$B$26:$B$37,0)),360)/120,0)+97),NA())</f>
        <v>#N/A</v>
      </c>
      <c r="AB142" s="35">
        <f t="shared" ca="1" si="25"/>
        <v>0.16992119416632967</v>
      </c>
    </row>
    <row r="143" spans="2:28" x14ac:dyDescent="0.35">
      <c r="B143" s="25" t="s">
        <v>141</v>
      </c>
      <c r="C143" s="47">
        <v>14</v>
      </c>
      <c r="D143" s="25" t="s">
        <v>113</v>
      </c>
      <c r="E143" s="25" t="str">
        <f t="shared" si="26"/>
        <v>FWA</v>
      </c>
      <c r="F143" s="11">
        <f>IF(E143="FWA",INDEX('Site Data'!D$26:D$37,MATCH('Postcode Data'!$H143,'Site Data'!$B$26:$B$37,0)),NA())</f>
        <v>19.147762778757098</v>
      </c>
      <c r="G143" s="11">
        <f>IF(E143="FWA",INDEX('Site Data'!E$26:E$37,MATCH('Postcode Data'!$H143,'Site Data'!$B$26:$B$37,0)),NA())</f>
        <v>16.382189542413482</v>
      </c>
      <c r="H143" s="21" t="s">
        <v>640</v>
      </c>
      <c r="I143" s="27">
        <v>80</v>
      </c>
      <c r="J143" s="16">
        <v>4.0714744922116886</v>
      </c>
      <c r="K143" s="11">
        <f t="shared" si="18"/>
        <v>23.157382424878612</v>
      </c>
      <c r="L143" s="11">
        <f t="shared" si="19"/>
        <v>17.089193668403432</v>
      </c>
      <c r="M143" s="43" t="str">
        <f>IF(E143="FWA",H143&amp;CHAR(ROUNDDOWN(MOD(I143+60-INDEX('Site Data'!K$26:K$37,MATCH('Postcode Data'!$H143,'Site Data'!$B$26:$B$37,0)),360)/120,0)+97),NA())</f>
        <v>BW1b</v>
      </c>
      <c r="N143" s="41">
        <v>-4.4970978702817197</v>
      </c>
      <c r="Q143" t="s">
        <v>141</v>
      </c>
      <c r="R143" t="s">
        <v>113</v>
      </c>
      <c r="S143" t="s">
        <v>633</v>
      </c>
      <c r="T143" s="5">
        <f ca="1">IF(S143="FWA",INDEX('Site Data'!D$26:D$37,MATCH('Postcode Data'!$V143,'Site Data'!$B$26:$B$37,0)),NA())</f>
        <v>19.147762778757098</v>
      </c>
      <c r="U143" s="5">
        <f ca="1">IF(S143="FWA",INDEX('Site Data'!E$26:E$37,MATCH('Postcode Data'!$V143,'Site Data'!$B$26:$B$37,0)),NA())</f>
        <v>16.382189542413482</v>
      </c>
      <c r="V143" s="24" t="str">
        <f t="shared" ca="1" si="20"/>
        <v>BW1</v>
      </c>
      <c r="W143" s="24">
        <f t="shared" ca="1" si="21"/>
        <v>241</v>
      </c>
      <c r="X143" s="8">
        <f t="shared" ca="1" si="22"/>
        <v>2.5180578193379501</v>
      </c>
      <c r="Y143" s="7">
        <f t="shared" ca="1" si="23"/>
        <v>16.945419786247676</v>
      </c>
      <c r="Z143" s="5">
        <f t="shared" ca="1" si="24"/>
        <v>15.161410887261932</v>
      </c>
      <c r="AA143" s="44" t="str">
        <f ca="1">IF(S143="FWA",V143&amp;CHAR(ROUNDDOWN(MOD(W143+60-INDEX('Site Data'!K$26:K$37,MATCH('Postcode Data'!$V143,'Site Data'!$B$26:$B$37,0)),360)/120,0)+97),NA())</f>
        <v>BW1c</v>
      </c>
      <c r="AB143" s="35">
        <f t="shared" ca="1" si="25"/>
        <v>-4.9319573490701547</v>
      </c>
    </row>
    <row r="144" spans="2:28" x14ac:dyDescent="0.35">
      <c r="B144" s="25" t="s">
        <v>142</v>
      </c>
      <c r="C144" s="47">
        <v>9</v>
      </c>
      <c r="D144" s="25" t="s">
        <v>113</v>
      </c>
      <c r="E144" s="25" t="str">
        <f t="shared" si="26"/>
        <v>FWA</v>
      </c>
      <c r="F144" s="11">
        <f>IF(E144="FWA",INDEX('Site Data'!D$26:D$37,MATCH('Postcode Data'!$H144,'Site Data'!$B$26:$B$37,0)),NA())</f>
        <v>23.684866271759098</v>
      </c>
      <c r="G144" s="11">
        <f>IF(E144="FWA",INDEX('Site Data'!E$26:E$37,MATCH('Postcode Data'!$H144,'Site Data'!$B$26:$B$37,0)),NA())</f>
        <v>16.152483770671488</v>
      </c>
      <c r="H144" s="21" t="s">
        <v>639</v>
      </c>
      <c r="I144" s="27">
        <v>198</v>
      </c>
      <c r="J144" s="16">
        <v>4.0262194830003644</v>
      </c>
      <c r="K144" s="11">
        <f t="shared" si="18"/>
        <v>22.440696028428473</v>
      </c>
      <c r="L144" s="11">
        <f t="shared" si="19"/>
        <v>12.323321495329488</v>
      </c>
      <c r="M144" s="43" t="str">
        <f>IF(E144="FWA",H144&amp;CHAR(ROUNDDOWN(MOD(I144+60-INDEX('Site Data'!K$26:K$37,MATCH('Postcode Data'!$H144,'Site Data'!$B$26:$B$37,0)),360)/120,0)+97),NA())</f>
        <v>BW2b</v>
      </c>
      <c r="N144" s="41">
        <v>-1.8917494906663288</v>
      </c>
      <c r="Q144" t="s">
        <v>142</v>
      </c>
      <c r="R144" t="s">
        <v>113</v>
      </c>
      <c r="S144" t="s">
        <v>633</v>
      </c>
      <c r="T144" s="5">
        <f ca="1">IF(S144="FWA",INDEX('Site Data'!D$26:D$37,MATCH('Postcode Data'!$V144,'Site Data'!$B$26:$B$37,0)),NA())</f>
        <v>23.684866271759098</v>
      </c>
      <c r="U144" s="5">
        <f ca="1">IF(S144="FWA",INDEX('Site Data'!E$26:E$37,MATCH('Postcode Data'!$V144,'Site Data'!$B$26:$B$37,0)),NA())</f>
        <v>16.152483770671488</v>
      </c>
      <c r="V144" s="24" t="str">
        <f t="shared" ca="1" si="20"/>
        <v>BW2</v>
      </c>
      <c r="W144" s="24">
        <f t="shared" ca="1" si="21"/>
        <v>96</v>
      </c>
      <c r="X144" s="8">
        <f t="shared" ca="1" si="22"/>
        <v>4.7440398439251492</v>
      </c>
      <c r="Y144" s="7">
        <f t="shared" ca="1" si="23"/>
        <v>28.402917769042144</v>
      </c>
      <c r="Z144" s="5">
        <f t="shared" ca="1" si="24"/>
        <v>15.656596576105473</v>
      </c>
      <c r="AA144" s="44" t="str">
        <f ca="1">IF(S144="FWA",V144&amp;CHAR(ROUNDDOWN(MOD(W144+60-INDEX('Site Data'!K$26:K$37,MATCH('Postcode Data'!$V144,'Site Data'!$B$26:$B$37,0)),360)/120,0)+97),NA())</f>
        <v>BW2a</v>
      </c>
      <c r="AB144" s="35">
        <f t="shared" ca="1" si="25"/>
        <v>1.0622858314328143</v>
      </c>
    </row>
    <row r="145" spans="2:28" x14ac:dyDescent="0.35">
      <c r="B145" s="25" t="s">
        <v>143</v>
      </c>
      <c r="C145" s="47">
        <v>15</v>
      </c>
      <c r="D145" s="25" t="s">
        <v>113</v>
      </c>
      <c r="E145" s="25" t="str">
        <f t="shared" si="26"/>
        <v>FWA</v>
      </c>
      <c r="F145" s="11">
        <f>IF(E145="FWA",INDEX('Site Data'!D$26:D$37,MATCH('Postcode Data'!$H145,'Site Data'!$B$26:$B$37,0)),NA())</f>
        <v>19.147762778757098</v>
      </c>
      <c r="G145" s="11">
        <f>IF(E145="FWA",INDEX('Site Data'!E$26:E$37,MATCH('Postcode Data'!$H145,'Site Data'!$B$26:$B$37,0)),NA())</f>
        <v>16.382189542413482</v>
      </c>
      <c r="H145" s="21" t="s">
        <v>640</v>
      </c>
      <c r="I145" s="27">
        <v>293</v>
      </c>
      <c r="J145" s="16">
        <v>0.69878992730933898</v>
      </c>
      <c r="K145" s="11">
        <f t="shared" si="18"/>
        <v>18.504523259125172</v>
      </c>
      <c r="L145" s="11">
        <f t="shared" si="19"/>
        <v>16.655228519287999</v>
      </c>
      <c r="M145" s="43" t="str">
        <f>IF(E145="FWA",H145&amp;CHAR(ROUNDDOWN(MOD(I145+60-INDEX('Site Data'!K$26:K$37,MATCH('Postcode Data'!$H145,'Site Data'!$B$26:$B$37,0)),360)/120,0)+97),NA())</f>
        <v>BW1a</v>
      </c>
      <c r="N145" s="41">
        <v>-1.5879013115336957</v>
      </c>
      <c r="Q145" t="s">
        <v>143</v>
      </c>
      <c r="R145" t="s">
        <v>113</v>
      </c>
      <c r="S145" t="s">
        <v>633</v>
      </c>
      <c r="T145" s="5">
        <f ca="1">IF(S145="FWA",INDEX('Site Data'!D$26:D$37,MATCH('Postcode Data'!$V145,'Site Data'!$B$26:$B$37,0)),NA())</f>
        <v>19.147762778757098</v>
      </c>
      <c r="U145" s="5">
        <f ca="1">IF(S145="FWA",INDEX('Site Data'!E$26:E$37,MATCH('Postcode Data'!$V145,'Site Data'!$B$26:$B$37,0)),NA())</f>
        <v>16.382189542413482</v>
      </c>
      <c r="V145" s="24" t="str">
        <f t="shared" ca="1" si="20"/>
        <v>BW1</v>
      </c>
      <c r="W145" s="24">
        <f t="shared" ca="1" si="21"/>
        <v>103</v>
      </c>
      <c r="X145" s="8">
        <f t="shared" ca="1" si="22"/>
        <v>4.0784308504175835</v>
      </c>
      <c r="Y145" s="7">
        <f t="shared" ca="1" si="23"/>
        <v>23.121663710700581</v>
      </c>
      <c r="Z145" s="5">
        <f t="shared" ca="1" si="24"/>
        <v>15.464742222543499</v>
      </c>
      <c r="AA145" s="44" t="str">
        <f ca="1">IF(S145="FWA",V145&amp;CHAR(ROUNDDOWN(MOD(W145+60-INDEX('Site Data'!K$26:K$37,MATCH('Postcode Data'!$V145,'Site Data'!$B$26:$B$37,0)),360)/120,0)+97),NA())</f>
        <v>BW1b</v>
      </c>
      <c r="AB145" s="35">
        <f t="shared" ca="1" si="25"/>
        <v>-11.470374295161871</v>
      </c>
    </row>
    <row r="146" spans="2:28" x14ac:dyDescent="0.35">
      <c r="B146" s="25" t="s">
        <v>144</v>
      </c>
      <c r="C146" s="47">
        <v>7</v>
      </c>
      <c r="D146" s="25" t="s">
        <v>113</v>
      </c>
      <c r="E146" s="25" t="str">
        <f t="shared" si="26"/>
        <v>FTTC</v>
      </c>
      <c r="F146" s="11" t="e">
        <f>IF(E146="FWA",INDEX('Site Data'!D$26:D$37,MATCH('Postcode Data'!$H146,'Site Data'!$B$26:$B$37,0)),NA())</f>
        <v>#N/A</v>
      </c>
      <c r="G146" s="11" t="e">
        <f>IF(E146="FWA",INDEX('Site Data'!E$26:E$37,MATCH('Postcode Data'!$H146,'Site Data'!$B$26:$B$37,0)),NA())</f>
        <v>#N/A</v>
      </c>
      <c r="H146" s="21" t="s">
        <v>639</v>
      </c>
      <c r="I146" s="27" t="e">
        <v>#N/A</v>
      </c>
      <c r="J146" s="16" t="e">
        <v>#N/A</v>
      </c>
      <c r="K146" s="11" t="e">
        <f t="shared" si="18"/>
        <v>#N/A</v>
      </c>
      <c r="L146" s="11" t="e">
        <f t="shared" si="19"/>
        <v>#N/A</v>
      </c>
      <c r="M146" s="43" t="e">
        <f>IF(E146="FWA",H146&amp;CHAR(ROUNDDOWN(MOD(I146+60-INDEX('Site Data'!K$26:K$37,MATCH('Postcode Data'!$H146,'Site Data'!$B$26:$B$37,0)),360)/120,0)+97),NA())</f>
        <v>#N/A</v>
      </c>
      <c r="N146" s="41">
        <v>-1.0146343033882199</v>
      </c>
      <c r="Q146" t="s">
        <v>144</v>
      </c>
      <c r="R146" t="s">
        <v>113</v>
      </c>
      <c r="S146" t="s">
        <v>632</v>
      </c>
      <c r="T146" s="5" t="e">
        <f>IF(S146="FWA",INDEX('Site Data'!D$26:D$37,MATCH('Postcode Data'!$V146,'Site Data'!$B$26:$B$37,0)),NA())</f>
        <v>#N/A</v>
      </c>
      <c r="U146" s="5" t="e">
        <f>IF(S146="FWA",INDEX('Site Data'!E$26:E$37,MATCH('Postcode Data'!$V146,'Site Data'!$B$26:$B$37,0)),NA())</f>
        <v>#N/A</v>
      </c>
      <c r="V146" s="24" t="str">
        <f t="shared" ca="1" si="20"/>
        <v>BW1</v>
      </c>
      <c r="W146" s="24" t="e">
        <f t="shared" ca="1" si="21"/>
        <v>#N/A</v>
      </c>
      <c r="X146" s="8" t="e">
        <f t="shared" ca="1" si="22"/>
        <v>#N/A</v>
      </c>
      <c r="Y146" s="7" t="e">
        <f t="shared" ca="1" si="23"/>
        <v>#N/A</v>
      </c>
      <c r="Z146" s="5" t="e">
        <f t="shared" ca="1" si="24"/>
        <v>#N/A</v>
      </c>
      <c r="AA146" s="44" t="e">
        <f>IF(S146="FWA",V146&amp;CHAR(ROUNDDOWN(MOD(W146+60-INDEX('Site Data'!K$26:K$37,MATCH('Postcode Data'!$V146,'Site Data'!$B$26:$B$37,0)),360)/120,0)+97),NA())</f>
        <v>#N/A</v>
      </c>
      <c r="AB146" s="35">
        <f t="shared" ca="1" si="25"/>
        <v>-6.6994180592627792</v>
      </c>
    </row>
    <row r="147" spans="2:28" x14ac:dyDescent="0.35">
      <c r="B147" s="25" t="s">
        <v>145</v>
      </c>
      <c r="C147" s="47">
        <v>1</v>
      </c>
      <c r="D147" s="25" t="s">
        <v>113</v>
      </c>
      <c r="E147" s="25" t="str">
        <f t="shared" si="26"/>
        <v>FWA</v>
      </c>
      <c r="F147" s="11">
        <f>IF(E147="FWA",INDEX('Site Data'!D$26:D$37,MATCH('Postcode Data'!$H147,'Site Data'!$B$26:$B$37,0)),NA())</f>
        <v>19.147762778757098</v>
      </c>
      <c r="G147" s="11">
        <f>IF(E147="FWA",INDEX('Site Data'!E$26:E$37,MATCH('Postcode Data'!$H147,'Site Data'!$B$26:$B$37,0)),NA())</f>
        <v>16.382189542413482</v>
      </c>
      <c r="H147" s="21" t="s">
        <v>640</v>
      </c>
      <c r="I147" s="27">
        <v>257</v>
      </c>
      <c r="J147" s="16">
        <v>2.7828581215231325</v>
      </c>
      <c r="K147" s="11">
        <f t="shared" si="18"/>
        <v>16.436229130600484</v>
      </c>
      <c r="L147" s="11">
        <f t="shared" si="19"/>
        <v>15.756182673887464</v>
      </c>
      <c r="M147" s="43" t="str">
        <f>IF(E147="FWA",H147&amp;CHAR(ROUNDDOWN(MOD(I147+60-INDEX('Site Data'!K$26:K$37,MATCH('Postcode Data'!$H147,'Site Data'!$B$26:$B$37,0)),360)/120,0)+97),NA())</f>
        <v>BW1c</v>
      </c>
      <c r="N147" s="41">
        <v>-2.204023301642696</v>
      </c>
      <c r="Q147" t="s">
        <v>145</v>
      </c>
      <c r="R147" t="s">
        <v>113</v>
      </c>
      <c r="S147" t="s">
        <v>633</v>
      </c>
      <c r="T147" s="5">
        <f ca="1">IF(S147="FWA",INDEX('Site Data'!D$26:D$37,MATCH('Postcode Data'!$V147,'Site Data'!$B$26:$B$37,0)),NA())</f>
        <v>19.147762778757098</v>
      </c>
      <c r="U147" s="5">
        <f ca="1">IF(S147="FWA",INDEX('Site Data'!E$26:E$37,MATCH('Postcode Data'!$V147,'Site Data'!$B$26:$B$37,0)),NA())</f>
        <v>16.382189542413482</v>
      </c>
      <c r="V147" s="24" t="str">
        <f t="shared" ca="1" si="20"/>
        <v>BW1</v>
      </c>
      <c r="W147" s="24">
        <f t="shared" ca="1" si="21"/>
        <v>196</v>
      </c>
      <c r="X147" s="8">
        <f t="shared" ca="1" si="22"/>
        <v>4.1416475250614937</v>
      </c>
      <c r="Y147" s="7">
        <f t="shared" ca="1" si="23"/>
        <v>18.00617000622313</v>
      </c>
      <c r="Z147" s="5">
        <f t="shared" ca="1" si="24"/>
        <v>12.400982418494129</v>
      </c>
      <c r="AA147" s="44" t="str">
        <f ca="1">IF(S147="FWA",V147&amp;CHAR(ROUNDDOWN(MOD(W147+60-INDEX('Site Data'!K$26:K$37,MATCH('Postcode Data'!$V147,'Site Data'!$B$26:$B$37,0)),360)/120,0)+97),NA())</f>
        <v>BW1c</v>
      </c>
      <c r="AB147" s="35">
        <f t="shared" ca="1" si="25"/>
        <v>-2.5870719601855718</v>
      </c>
    </row>
    <row r="148" spans="2:28" x14ac:dyDescent="0.35">
      <c r="B148" s="25" t="s">
        <v>146</v>
      </c>
      <c r="C148" s="47">
        <v>2</v>
      </c>
      <c r="D148" s="25" t="s">
        <v>113</v>
      </c>
      <c r="E148" s="25" t="str">
        <f t="shared" si="26"/>
        <v>FTTC</v>
      </c>
      <c r="F148" s="11" t="e">
        <f>IF(E148="FWA",INDEX('Site Data'!D$26:D$37,MATCH('Postcode Data'!$H148,'Site Data'!$B$26:$B$37,0)),NA())</f>
        <v>#N/A</v>
      </c>
      <c r="G148" s="11" t="e">
        <f>IF(E148="FWA",INDEX('Site Data'!E$26:E$37,MATCH('Postcode Data'!$H148,'Site Data'!$B$26:$B$37,0)),NA())</f>
        <v>#N/A</v>
      </c>
      <c r="H148" s="21" t="s">
        <v>640</v>
      </c>
      <c r="I148" s="27" t="e">
        <v>#N/A</v>
      </c>
      <c r="J148" s="16" t="e">
        <v>#N/A</v>
      </c>
      <c r="K148" s="11" t="e">
        <f t="shared" si="18"/>
        <v>#N/A</v>
      </c>
      <c r="L148" s="11" t="e">
        <f t="shared" si="19"/>
        <v>#N/A</v>
      </c>
      <c r="M148" s="43" t="e">
        <f>IF(E148="FWA",H148&amp;CHAR(ROUNDDOWN(MOD(I148+60-INDEX('Site Data'!K$26:K$37,MATCH('Postcode Data'!$H148,'Site Data'!$B$26:$B$37,0)),360)/120,0)+97),NA())</f>
        <v>#N/A</v>
      </c>
      <c r="N148" s="41">
        <v>-3.5781726112600793</v>
      </c>
      <c r="Q148" t="s">
        <v>146</v>
      </c>
      <c r="R148" t="s">
        <v>113</v>
      </c>
      <c r="S148" t="s">
        <v>632</v>
      </c>
      <c r="T148" s="5" t="e">
        <f>IF(S148="FWA",INDEX('Site Data'!D$26:D$37,MATCH('Postcode Data'!$V148,'Site Data'!$B$26:$B$37,0)),NA())</f>
        <v>#N/A</v>
      </c>
      <c r="U148" s="5" t="e">
        <f>IF(S148="FWA",INDEX('Site Data'!E$26:E$37,MATCH('Postcode Data'!$V148,'Site Data'!$B$26:$B$37,0)),NA())</f>
        <v>#N/A</v>
      </c>
      <c r="V148" s="24" t="str">
        <f t="shared" ca="1" si="20"/>
        <v>BW2</v>
      </c>
      <c r="W148" s="24" t="e">
        <f t="shared" ca="1" si="21"/>
        <v>#N/A</v>
      </c>
      <c r="X148" s="8" t="e">
        <f t="shared" ca="1" si="22"/>
        <v>#N/A</v>
      </c>
      <c r="Y148" s="7" t="e">
        <f t="shared" ca="1" si="23"/>
        <v>#N/A</v>
      </c>
      <c r="Z148" s="5" t="e">
        <f t="shared" ca="1" si="24"/>
        <v>#N/A</v>
      </c>
      <c r="AA148" s="44" t="e">
        <f>IF(S148="FWA",V148&amp;CHAR(ROUNDDOWN(MOD(W148+60-INDEX('Site Data'!K$26:K$37,MATCH('Postcode Data'!$V148,'Site Data'!$B$26:$B$37,0)),360)/120,0)+97),NA())</f>
        <v>#N/A</v>
      </c>
      <c r="AB148" s="35">
        <f t="shared" ca="1" si="25"/>
        <v>1.4565381406361446</v>
      </c>
    </row>
    <row r="149" spans="2:28" x14ac:dyDescent="0.35">
      <c r="B149" s="25" t="s">
        <v>147</v>
      </c>
      <c r="C149" s="47">
        <v>6</v>
      </c>
      <c r="D149" s="25" t="s">
        <v>113</v>
      </c>
      <c r="E149" s="25" t="str">
        <f t="shared" si="26"/>
        <v>FTTC</v>
      </c>
      <c r="F149" s="11" t="e">
        <f>IF(E149="FWA",INDEX('Site Data'!D$26:D$37,MATCH('Postcode Data'!$H149,'Site Data'!$B$26:$B$37,0)),NA())</f>
        <v>#N/A</v>
      </c>
      <c r="G149" s="11" t="e">
        <f>IF(E149="FWA",INDEX('Site Data'!E$26:E$37,MATCH('Postcode Data'!$H149,'Site Data'!$B$26:$B$37,0)),NA())</f>
        <v>#N/A</v>
      </c>
      <c r="H149" s="21" t="s">
        <v>639</v>
      </c>
      <c r="I149" s="27" t="e">
        <v>#N/A</v>
      </c>
      <c r="J149" s="16" t="e">
        <v>#N/A</v>
      </c>
      <c r="K149" s="11" t="e">
        <f t="shared" si="18"/>
        <v>#N/A</v>
      </c>
      <c r="L149" s="11" t="e">
        <f t="shared" si="19"/>
        <v>#N/A</v>
      </c>
      <c r="M149" s="43" t="e">
        <f>IF(E149="FWA",H149&amp;CHAR(ROUNDDOWN(MOD(I149+60-INDEX('Site Data'!K$26:K$37,MATCH('Postcode Data'!$H149,'Site Data'!$B$26:$B$37,0)),360)/120,0)+97),NA())</f>
        <v>#N/A</v>
      </c>
      <c r="N149" s="41">
        <v>-1.7962658986067483</v>
      </c>
      <c r="Q149" t="s">
        <v>147</v>
      </c>
      <c r="R149" t="s">
        <v>113</v>
      </c>
      <c r="S149" t="s">
        <v>632</v>
      </c>
      <c r="T149" s="5" t="e">
        <f>IF(S149="FWA",INDEX('Site Data'!D$26:D$37,MATCH('Postcode Data'!$V149,'Site Data'!$B$26:$B$37,0)),NA())</f>
        <v>#N/A</v>
      </c>
      <c r="U149" s="5" t="e">
        <f>IF(S149="FWA",INDEX('Site Data'!E$26:E$37,MATCH('Postcode Data'!$V149,'Site Data'!$B$26:$B$37,0)),NA())</f>
        <v>#N/A</v>
      </c>
      <c r="V149" s="24" t="str">
        <f t="shared" ca="1" si="20"/>
        <v>BW1</v>
      </c>
      <c r="W149" s="24" t="e">
        <f t="shared" ca="1" si="21"/>
        <v>#N/A</v>
      </c>
      <c r="X149" s="8" t="e">
        <f t="shared" ca="1" si="22"/>
        <v>#N/A</v>
      </c>
      <c r="Y149" s="7" t="e">
        <f t="shared" ca="1" si="23"/>
        <v>#N/A</v>
      </c>
      <c r="Z149" s="5" t="e">
        <f t="shared" ca="1" si="24"/>
        <v>#N/A</v>
      </c>
      <c r="AA149" s="44" t="e">
        <f>IF(S149="FWA",V149&amp;CHAR(ROUNDDOWN(MOD(W149+60-INDEX('Site Data'!K$26:K$37,MATCH('Postcode Data'!$V149,'Site Data'!$B$26:$B$37,0)),360)/120,0)+97),NA())</f>
        <v>#N/A</v>
      </c>
      <c r="AB149" s="35">
        <f t="shared" ca="1" si="25"/>
        <v>-7.8793042064793184</v>
      </c>
    </row>
    <row r="150" spans="2:28" x14ac:dyDescent="0.35">
      <c r="B150" s="25" t="s">
        <v>148</v>
      </c>
      <c r="C150" s="47">
        <v>2</v>
      </c>
      <c r="D150" s="25" t="s">
        <v>113</v>
      </c>
      <c r="E150" s="25" t="str">
        <f t="shared" si="26"/>
        <v>FTTC</v>
      </c>
      <c r="F150" s="11" t="e">
        <f>IF(E150="FWA",INDEX('Site Data'!D$26:D$37,MATCH('Postcode Data'!$H150,'Site Data'!$B$26:$B$37,0)),NA())</f>
        <v>#N/A</v>
      </c>
      <c r="G150" s="11" t="e">
        <f>IF(E150="FWA",INDEX('Site Data'!E$26:E$37,MATCH('Postcode Data'!$H150,'Site Data'!$B$26:$B$37,0)),NA())</f>
        <v>#N/A</v>
      </c>
      <c r="H150" s="21" t="s">
        <v>639</v>
      </c>
      <c r="I150" s="27" t="e">
        <v>#N/A</v>
      </c>
      <c r="J150" s="16" t="e">
        <v>#N/A</v>
      </c>
      <c r="K150" s="11" t="e">
        <f t="shared" si="18"/>
        <v>#N/A</v>
      </c>
      <c r="L150" s="11" t="e">
        <f t="shared" si="19"/>
        <v>#N/A</v>
      </c>
      <c r="M150" s="43" t="e">
        <f>IF(E150="FWA",H150&amp;CHAR(ROUNDDOWN(MOD(I150+60-INDEX('Site Data'!K$26:K$37,MATCH('Postcode Data'!$H150,'Site Data'!$B$26:$B$37,0)),360)/120,0)+97),NA())</f>
        <v>#N/A</v>
      </c>
      <c r="N150" s="41">
        <v>-3.4310860237093559</v>
      </c>
      <c r="Q150" t="s">
        <v>148</v>
      </c>
      <c r="R150" t="s">
        <v>113</v>
      </c>
      <c r="S150" t="s">
        <v>632</v>
      </c>
      <c r="T150" s="5" t="e">
        <f>IF(S150="FWA",INDEX('Site Data'!D$26:D$37,MATCH('Postcode Data'!$V150,'Site Data'!$B$26:$B$37,0)),NA())</f>
        <v>#N/A</v>
      </c>
      <c r="U150" s="5" t="e">
        <f>IF(S150="FWA",INDEX('Site Data'!E$26:E$37,MATCH('Postcode Data'!$V150,'Site Data'!$B$26:$B$37,0)),NA())</f>
        <v>#N/A</v>
      </c>
      <c r="V150" s="24" t="str">
        <f t="shared" ca="1" si="20"/>
        <v>BW1</v>
      </c>
      <c r="W150" s="24" t="e">
        <f t="shared" ca="1" si="21"/>
        <v>#N/A</v>
      </c>
      <c r="X150" s="8" t="e">
        <f t="shared" ca="1" si="22"/>
        <v>#N/A</v>
      </c>
      <c r="Y150" s="7" t="e">
        <f t="shared" ca="1" si="23"/>
        <v>#N/A</v>
      </c>
      <c r="Z150" s="5" t="e">
        <f t="shared" ca="1" si="24"/>
        <v>#N/A</v>
      </c>
      <c r="AA150" s="44" t="e">
        <f>IF(S150="FWA",V150&amp;CHAR(ROUNDDOWN(MOD(W150+60-INDEX('Site Data'!K$26:K$37,MATCH('Postcode Data'!$V150,'Site Data'!$B$26:$B$37,0)),360)/120,0)+97),NA())</f>
        <v>#N/A</v>
      </c>
      <c r="AB150" s="35">
        <f t="shared" ca="1" si="25"/>
        <v>-4.0011823500915078</v>
      </c>
    </row>
    <row r="151" spans="2:28" x14ac:dyDescent="0.35">
      <c r="B151" s="25" t="s">
        <v>149</v>
      </c>
      <c r="C151" s="47">
        <v>7</v>
      </c>
      <c r="D151" s="25" t="s">
        <v>113</v>
      </c>
      <c r="E151" s="25" t="str">
        <f t="shared" si="26"/>
        <v>FWA</v>
      </c>
      <c r="F151" s="11">
        <f>IF(E151="FWA",INDEX('Site Data'!D$26:D$37,MATCH('Postcode Data'!$H151,'Site Data'!$B$26:$B$37,0)),NA())</f>
        <v>19.147762778757098</v>
      </c>
      <c r="G151" s="11">
        <f>IF(E151="FWA",INDEX('Site Data'!E$26:E$37,MATCH('Postcode Data'!$H151,'Site Data'!$B$26:$B$37,0)),NA())</f>
        <v>16.382189542413482</v>
      </c>
      <c r="H151" s="21" t="s">
        <v>640</v>
      </c>
      <c r="I151" s="27">
        <v>123</v>
      </c>
      <c r="J151" s="16">
        <v>3.7785687311198171</v>
      </c>
      <c r="K151" s="11">
        <f t="shared" si="18"/>
        <v>22.316737162506175</v>
      </c>
      <c r="L151" s="11">
        <f t="shared" si="19"/>
        <v>14.324233514958429</v>
      </c>
      <c r="M151" s="43" t="str">
        <f>IF(E151="FWA",H151&amp;CHAR(ROUNDDOWN(MOD(I151+60-INDEX('Site Data'!K$26:K$37,MATCH('Postcode Data'!$H151,'Site Data'!$B$26:$B$37,0)),360)/120,0)+97),NA())</f>
        <v>BW1b</v>
      </c>
      <c r="N151" s="41">
        <v>-6.8614019622686877</v>
      </c>
      <c r="Q151" t="s">
        <v>149</v>
      </c>
      <c r="R151" t="s">
        <v>113</v>
      </c>
      <c r="S151" t="s">
        <v>633</v>
      </c>
      <c r="T151" s="5">
        <f ca="1">IF(S151="FWA",INDEX('Site Data'!D$26:D$37,MATCH('Postcode Data'!$V151,'Site Data'!$B$26:$B$37,0)),NA())</f>
        <v>23.684866271759098</v>
      </c>
      <c r="U151" s="5">
        <f ca="1">IF(S151="FWA",INDEX('Site Data'!E$26:E$37,MATCH('Postcode Data'!$V151,'Site Data'!$B$26:$B$37,0)),NA())</f>
        <v>16.152483770671488</v>
      </c>
      <c r="V151" s="24" t="str">
        <f t="shared" ca="1" si="20"/>
        <v>BW2</v>
      </c>
      <c r="W151" s="24">
        <f t="shared" ca="1" si="21"/>
        <v>248</v>
      </c>
      <c r="X151" s="8">
        <f t="shared" ca="1" si="22"/>
        <v>4.9665017640232874</v>
      </c>
      <c r="Y151" s="7">
        <f t="shared" ca="1" si="23"/>
        <v>19.080006022479239</v>
      </c>
      <c r="Z151" s="5">
        <f t="shared" ca="1" si="24"/>
        <v>14.291999463656605</v>
      </c>
      <c r="AA151" s="44" t="str">
        <f ca="1">IF(S151="FWA",V151&amp;CHAR(ROUNDDOWN(MOD(W151+60-INDEX('Site Data'!K$26:K$37,MATCH('Postcode Data'!$V151,'Site Data'!$B$26:$B$37,0)),360)/120,0)+97),NA())</f>
        <v>BW2c</v>
      </c>
      <c r="AB151" s="35">
        <f t="shared" ca="1" si="25"/>
        <v>-4.1410053192183023</v>
      </c>
    </row>
    <row r="152" spans="2:28" x14ac:dyDescent="0.35">
      <c r="B152" s="25" t="s">
        <v>150</v>
      </c>
      <c r="C152" s="47">
        <v>17</v>
      </c>
      <c r="D152" s="25" t="s">
        <v>113</v>
      </c>
      <c r="E152" s="25" t="str">
        <f t="shared" si="26"/>
        <v>FTTC</v>
      </c>
      <c r="F152" s="11" t="e">
        <f>IF(E152="FWA",INDEX('Site Data'!D$26:D$37,MATCH('Postcode Data'!$H152,'Site Data'!$B$26:$B$37,0)),NA())</f>
        <v>#N/A</v>
      </c>
      <c r="G152" s="11" t="e">
        <f>IF(E152="FWA",INDEX('Site Data'!E$26:E$37,MATCH('Postcode Data'!$H152,'Site Data'!$B$26:$B$37,0)),NA())</f>
        <v>#N/A</v>
      </c>
      <c r="H152" s="21" t="s">
        <v>639</v>
      </c>
      <c r="I152" s="27" t="e">
        <v>#N/A</v>
      </c>
      <c r="J152" s="16" t="e">
        <v>#N/A</v>
      </c>
      <c r="K152" s="11" t="e">
        <f t="shared" si="18"/>
        <v>#N/A</v>
      </c>
      <c r="L152" s="11" t="e">
        <f t="shared" si="19"/>
        <v>#N/A</v>
      </c>
      <c r="M152" s="43" t="e">
        <f>IF(E152="FWA",H152&amp;CHAR(ROUNDDOWN(MOD(I152+60-INDEX('Site Data'!K$26:K$37,MATCH('Postcode Data'!$H152,'Site Data'!$B$26:$B$37,0)),360)/120,0)+97),NA())</f>
        <v>#N/A</v>
      </c>
      <c r="N152" s="41">
        <v>-4.991123303931488</v>
      </c>
      <c r="Q152" t="s">
        <v>150</v>
      </c>
      <c r="R152" t="s">
        <v>113</v>
      </c>
      <c r="S152" t="s">
        <v>632</v>
      </c>
      <c r="T152" s="5" t="e">
        <f>IF(S152="FWA",INDEX('Site Data'!D$26:D$37,MATCH('Postcode Data'!$V152,'Site Data'!$B$26:$B$37,0)),NA())</f>
        <v>#N/A</v>
      </c>
      <c r="U152" s="5" t="e">
        <f>IF(S152="FWA",INDEX('Site Data'!E$26:E$37,MATCH('Postcode Data'!$V152,'Site Data'!$B$26:$B$37,0)),NA())</f>
        <v>#N/A</v>
      </c>
      <c r="V152" s="24" t="str">
        <f t="shared" ca="1" si="20"/>
        <v>BW2</v>
      </c>
      <c r="W152" s="24" t="e">
        <f t="shared" ca="1" si="21"/>
        <v>#N/A</v>
      </c>
      <c r="X152" s="8" t="e">
        <f t="shared" ca="1" si="22"/>
        <v>#N/A</v>
      </c>
      <c r="Y152" s="7" t="e">
        <f t="shared" ca="1" si="23"/>
        <v>#N/A</v>
      </c>
      <c r="Z152" s="5" t="e">
        <f t="shared" ca="1" si="24"/>
        <v>#N/A</v>
      </c>
      <c r="AA152" s="44" t="e">
        <f>IF(S152="FWA",V152&amp;CHAR(ROUNDDOWN(MOD(W152+60-INDEX('Site Data'!K$26:K$37,MATCH('Postcode Data'!$V152,'Site Data'!$B$26:$B$37,0)),360)/120,0)+97),NA())</f>
        <v>#N/A</v>
      </c>
      <c r="AB152" s="35">
        <f t="shared" ca="1" si="25"/>
        <v>-7.1867144070857005</v>
      </c>
    </row>
    <row r="153" spans="2:28" x14ac:dyDescent="0.35">
      <c r="B153" s="25" t="s">
        <v>151</v>
      </c>
      <c r="C153" s="47">
        <v>6</v>
      </c>
      <c r="D153" s="25" t="s">
        <v>113</v>
      </c>
      <c r="E153" s="25" t="str">
        <f t="shared" si="26"/>
        <v>FWA</v>
      </c>
      <c r="F153" s="11">
        <f>IF(E153="FWA",INDEX('Site Data'!D$26:D$37,MATCH('Postcode Data'!$H153,'Site Data'!$B$26:$B$37,0)),NA())</f>
        <v>19.147762778757098</v>
      </c>
      <c r="G153" s="11">
        <f>IF(E153="FWA",INDEX('Site Data'!E$26:E$37,MATCH('Postcode Data'!$H153,'Site Data'!$B$26:$B$37,0)),NA())</f>
        <v>16.382189542413482</v>
      </c>
      <c r="H153" s="21" t="s">
        <v>640</v>
      </c>
      <c r="I153" s="27">
        <v>57</v>
      </c>
      <c r="J153" s="16">
        <v>1.9409902163150132</v>
      </c>
      <c r="K153" s="11">
        <f t="shared" si="18"/>
        <v>20.775614145850522</v>
      </c>
      <c r="L153" s="11">
        <f t="shared" si="19"/>
        <v>17.4393285808009</v>
      </c>
      <c r="M153" s="43" t="str">
        <f>IF(E153="FWA",H153&amp;CHAR(ROUNDDOWN(MOD(I153+60-INDEX('Site Data'!K$26:K$37,MATCH('Postcode Data'!$H153,'Site Data'!$B$26:$B$37,0)),360)/120,0)+97),NA())</f>
        <v>BW1b</v>
      </c>
      <c r="N153" s="41">
        <v>-0.90783428744546013</v>
      </c>
      <c r="Q153" t="s">
        <v>151</v>
      </c>
      <c r="R153" t="s">
        <v>113</v>
      </c>
      <c r="S153" t="s">
        <v>633</v>
      </c>
      <c r="T153" s="5">
        <f ca="1">IF(S153="FWA",INDEX('Site Data'!D$26:D$37,MATCH('Postcode Data'!$V153,'Site Data'!$B$26:$B$37,0)),NA())</f>
        <v>23.684866271759098</v>
      </c>
      <c r="U153" s="5">
        <f ca="1">IF(S153="FWA",INDEX('Site Data'!E$26:E$37,MATCH('Postcode Data'!$V153,'Site Data'!$B$26:$B$37,0)),NA())</f>
        <v>16.152483770671488</v>
      </c>
      <c r="V153" s="24" t="str">
        <f t="shared" ca="1" si="20"/>
        <v>BW2</v>
      </c>
      <c r="W153" s="24">
        <f t="shared" ca="1" si="21"/>
        <v>269</v>
      </c>
      <c r="X153" s="8">
        <f t="shared" ca="1" si="22"/>
        <v>1.0680524086578445</v>
      </c>
      <c r="Y153" s="7">
        <f t="shared" ca="1" si="23"/>
        <v>22.61697653265632</v>
      </c>
      <c r="Z153" s="5">
        <f t="shared" ca="1" si="24"/>
        <v>16.133843685939272</v>
      </c>
      <c r="AA153" s="44" t="str">
        <f ca="1">IF(S153="FWA",V153&amp;CHAR(ROUNDDOWN(MOD(W153+60-INDEX('Site Data'!K$26:K$37,MATCH('Postcode Data'!$V153,'Site Data'!$B$26:$B$37,0)),360)/120,0)+97),NA())</f>
        <v>BW2c</v>
      </c>
      <c r="AB153" s="35">
        <f t="shared" ca="1" si="25"/>
        <v>-4.5908415885377787</v>
      </c>
    </row>
    <row r="154" spans="2:28" x14ac:dyDescent="0.35">
      <c r="B154" s="25" t="s">
        <v>152</v>
      </c>
      <c r="C154" s="47">
        <v>14</v>
      </c>
      <c r="D154" s="25" t="s">
        <v>113</v>
      </c>
      <c r="E154" s="25" t="str">
        <f t="shared" si="26"/>
        <v>FTTC</v>
      </c>
      <c r="F154" s="11" t="e">
        <f>IF(E154="FWA",INDEX('Site Data'!D$26:D$37,MATCH('Postcode Data'!$H154,'Site Data'!$B$26:$B$37,0)),NA())</f>
        <v>#N/A</v>
      </c>
      <c r="G154" s="11" t="e">
        <f>IF(E154="FWA",INDEX('Site Data'!E$26:E$37,MATCH('Postcode Data'!$H154,'Site Data'!$B$26:$B$37,0)),NA())</f>
        <v>#N/A</v>
      </c>
      <c r="H154" s="21" t="s">
        <v>640</v>
      </c>
      <c r="I154" s="27" t="e">
        <v>#N/A</v>
      </c>
      <c r="J154" s="16" t="e">
        <v>#N/A</v>
      </c>
      <c r="K154" s="11" t="e">
        <f t="shared" si="18"/>
        <v>#N/A</v>
      </c>
      <c r="L154" s="11" t="e">
        <f t="shared" si="19"/>
        <v>#N/A</v>
      </c>
      <c r="M154" s="43" t="e">
        <f>IF(E154="FWA",H154&amp;CHAR(ROUNDDOWN(MOD(I154+60-INDEX('Site Data'!K$26:K$37,MATCH('Postcode Data'!$H154,'Site Data'!$B$26:$B$37,0)),360)/120,0)+97),NA())</f>
        <v>#N/A</v>
      </c>
      <c r="N154" s="41">
        <v>-4.8611878100424146</v>
      </c>
      <c r="Q154" t="s">
        <v>152</v>
      </c>
      <c r="R154" t="s">
        <v>113</v>
      </c>
      <c r="S154" t="s">
        <v>632</v>
      </c>
      <c r="T154" s="5" t="e">
        <f>IF(S154="FWA",INDEX('Site Data'!D$26:D$37,MATCH('Postcode Data'!$V154,'Site Data'!$B$26:$B$37,0)),NA())</f>
        <v>#N/A</v>
      </c>
      <c r="U154" s="5" t="e">
        <f>IF(S154="FWA",INDEX('Site Data'!E$26:E$37,MATCH('Postcode Data'!$V154,'Site Data'!$B$26:$B$37,0)),NA())</f>
        <v>#N/A</v>
      </c>
      <c r="V154" s="24" t="str">
        <f t="shared" ca="1" si="20"/>
        <v>BW2</v>
      </c>
      <c r="W154" s="24" t="e">
        <f t="shared" ca="1" si="21"/>
        <v>#N/A</v>
      </c>
      <c r="X154" s="8" t="e">
        <f t="shared" ca="1" si="22"/>
        <v>#N/A</v>
      </c>
      <c r="Y154" s="7" t="e">
        <f t="shared" ca="1" si="23"/>
        <v>#N/A</v>
      </c>
      <c r="Z154" s="5" t="e">
        <f t="shared" ca="1" si="24"/>
        <v>#N/A</v>
      </c>
      <c r="AA154" s="44" t="e">
        <f>IF(S154="FWA",V154&amp;CHAR(ROUNDDOWN(MOD(W154+60-INDEX('Site Data'!K$26:K$37,MATCH('Postcode Data'!$V154,'Site Data'!$B$26:$B$37,0)),360)/120,0)+97),NA())</f>
        <v>#N/A</v>
      </c>
      <c r="AB154" s="35">
        <f t="shared" ca="1" si="25"/>
        <v>-4.1206923332946888</v>
      </c>
    </row>
    <row r="155" spans="2:28" x14ac:dyDescent="0.35">
      <c r="B155" s="25" t="s">
        <v>153</v>
      </c>
      <c r="C155" s="47">
        <v>7</v>
      </c>
      <c r="D155" s="25" t="s">
        <v>113</v>
      </c>
      <c r="E155" s="25" t="str">
        <f t="shared" si="26"/>
        <v>FTTP</v>
      </c>
      <c r="F155" s="11" t="e">
        <f>IF(E155="FWA",INDEX('Site Data'!D$26:D$37,MATCH('Postcode Data'!$H155,'Site Data'!$B$26:$B$37,0)),NA())</f>
        <v>#N/A</v>
      </c>
      <c r="G155" s="11" t="e">
        <f>IF(E155="FWA",INDEX('Site Data'!E$26:E$37,MATCH('Postcode Data'!$H155,'Site Data'!$B$26:$B$37,0)),NA())</f>
        <v>#N/A</v>
      </c>
      <c r="H155" s="21" t="s">
        <v>639</v>
      </c>
      <c r="I155" s="27" t="e">
        <v>#N/A</v>
      </c>
      <c r="J155" s="16" t="e">
        <v>#N/A</v>
      </c>
      <c r="K155" s="11" t="e">
        <f t="shared" si="18"/>
        <v>#N/A</v>
      </c>
      <c r="L155" s="11" t="e">
        <f t="shared" si="19"/>
        <v>#N/A</v>
      </c>
      <c r="M155" s="43" t="e">
        <f>IF(E155="FWA",H155&amp;CHAR(ROUNDDOWN(MOD(I155+60-INDEX('Site Data'!K$26:K$37,MATCH('Postcode Data'!$H155,'Site Data'!$B$26:$B$37,0)),360)/120,0)+97),NA())</f>
        <v>#N/A</v>
      </c>
      <c r="N155" s="41">
        <v>-6.5109137891432827</v>
      </c>
      <c r="Q155" t="s">
        <v>153</v>
      </c>
      <c r="R155" t="s">
        <v>113</v>
      </c>
      <c r="S155" t="s">
        <v>634</v>
      </c>
      <c r="T155" s="5" t="e">
        <f>IF(S155="FWA",INDEX('Site Data'!D$26:D$37,MATCH('Postcode Data'!$V155,'Site Data'!$B$26:$B$37,0)),NA())</f>
        <v>#N/A</v>
      </c>
      <c r="U155" s="5" t="e">
        <f>IF(S155="FWA",INDEX('Site Data'!E$26:E$37,MATCH('Postcode Data'!$V155,'Site Data'!$B$26:$B$37,0)),NA())</f>
        <v>#N/A</v>
      </c>
      <c r="V155" s="24" t="str">
        <f t="shared" ca="1" si="20"/>
        <v>BW2</v>
      </c>
      <c r="W155" s="24" t="e">
        <f t="shared" ca="1" si="21"/>
        <v>#N/A</v>
      </c>
      <c r="X155" s="8" t="e">
        <f t="shared" ca="1" si="22"/>
        <v>#N/A</v>
      </c>
      <c r="Y155" s="7" t="e">
        <f t="shared" ca="1" si="23"/>
        <v>#N/A</v>
      </c>
      <c r="Z155" s="5" t="e">
        <f t="shared" ca="1" si="24"/>
        <v>#N/A</v>
      </c>
      <c r="AA155" s="44" t="e">
        <f>IF(S155="FWA",V155&amp;CHAR(ROUNDDOWN(MOD(W155+60-INDEX('Site Data'!K$26:K$37,MATCH('Postcode Data'!$V155,'Site Data'!$B$26:$B$37,0)),360)/120,0)+97),NA())</f>
        <v>#N/A</v>
      </c>
      <c r="AB155" s="35">
        <f t="shared" ca="1" si="25"/>
        <v>2.7075168230905051</v>
      </c>
    </row>
    <row r="156" spans="2:28" x14ac:dyDescent="0.35">
      <c r="B156" s="25" t="s">
        <v>154</v>
      </c>
      <c r="C156" s="47">
        <v>16</v>
      </c>
      <c r="D156" s="25" t="s">
        <v>113</v>
      </c>
      <c r="E156" s="25" t="str">
        <f t="shared" si="26"/>
        <v>FTTC</v>
      </c>
      <c r="F156" s="11" t="e">
        <f>IF(E156="FWA",INDEX('Site Data'!D$26:D$37,MATCH('Postcode Data'!$H156,'Site Data'!$B$26:$B$37,0)),NA())</f>
        <v>#N/A</v>
      </c>
      <c r="G156" s="11" t="e">
        <f>IF(E156="FWA",INDEX('Site Data'!E$26:E$37,MATCH('Postcode Data'!$H156,'Site Data'!$B$26:$B$37,0)),NA())</f>
        <v>#N/A</v>
      </c>
      <c r="H156" s="21" t="s">
        <v>640</v>
      </c>
      <c r="I156" s="27" t="e">
        <v>#N/A</v>
      </c>
      <c r="J156" s="16" t="e">
        <v>#N/A</v>
      </c>
      <c r="K156" s="11" t="e">
        <f t="shared" si="18"/>
        <v>#N/A</v>
      </c>
      <c r="L156" s="11" t="e">
        <f t="shared" si="19"/>
        <v>#N/A</v>
      </c>
      <c r="M156" s="43" t="e">
        <f>IF(E156="FWA",H156&amp;CHAR(ROUNDDOWN(MOD(I156+60-INDEX('Site Data'!K$26:K$37,MATCH('Postcode Data'!$H156,'Site Data'!$B$26:$B$37,0)),360)/120,0)+97),NA())</f>
        <v>#N/A</v>
      </c>
      <c r="N156" s="41">
        <v>-1.8114202455942747</v>
      </c>
      <c r="Q156" t="s">
        <v>154</v>
      </c>
      <c r="R156" t="s">
        <v>113</v>
      </c>
      <c r="S156" t="s">
        <v>632</v>
      </c>
      <c r="T156" s="5" t="e">
        <f>IF(S156="FWA",INDEX('Site Data'!D$26:D$37,MATCH('Postcode Data'!$V156,'Site Data'!$B$26:$B$37,0)),NA())</f>
        <v>#N/A</v>
      </c>
      <c r="U156" s="5" t="e">
        <f>IF(S156="FWA",INDEX('Site Data'!E$26:E$37,MATCH('Postcode Data'!$V156,'Site Data'!$B$26:$B$37,0)),NA())</f>
        <v>#N/A</v>
      </c>
      <c r="V156" s="24" t="str">
        <f t="shared" ca="1" si="20"/>
        <v>BW2</v>
      </c>
      <c r="W156" s="24" t="e">
        <f t="shared" ca="1" si="21"/>
        <v>#N/A</v>
      </c>
      <c r="X156" s="8" t="e">
        <f t="shared" ca="1" si="22"/>
        <v>#N/A</v>
      </c>
      <c r="Y156" s="7" t="e">
        <f t="shared" ca="1" si="23"/>
        <v>#N/A</v>
      </c>
      <c r="Z156" s="5" t="e">
        <f t="shared" ca="1" si="24"/>
        <v>#N/A</v>
      </c>
      <c r="AA156" s="44" t="e">
        <f>IF(S156="FWA",V156&amp;CHAR(ROUNDDOWN(MOD(W156+60-INDEX('Site Data'!K$26:K$37,MATCH('Postcode Data'!$V156,'Site Data'!$B$26:$B$37,0)),360)/120,0)+97),NA())</f>
        <v>#N/A</v>
      </c>
      <c r="AB156" s="35">
        <f t="shared" ca="1" si="25"/>
        <v>-6.0884719478039413</v>
      </c>
    </row>
    <row r="157" spans="2:28" x14ac:dyDescent="0.35">
      <c r="B157" s="25" t="s">
        <v>155</v>
      </c>
      <c r="C157" s="47">
        <v>15</v>
      </c>
      <c r="D157" s="25" t="s">
        <v>113</v>
      </c>
      <c r="E157" s="25" t="str">
        <f t="shared" si="26"/>
        <v>FTTC</v>
      </c>
      <c r="F157" s="11" t="e">
        <f>IF(E157="FWA",INDEX('Site Data'!D$26:D$37,MATCH('Postcode Data'!$H157,'Site Data'!$B$26:$B$37,0)),NA())</f>
        <v>#N/A</v>
      </c>
      <c r="G157" s="11" t="e">
        <f>IF(E157="FWA",INDEX('Site Data'!E$26:E$37,MATCH('Postcode Data'!$H157,'Site Data'!$B$26:$B$37,0)),NA())</f>
        <v>#N/A</v>
      </c>
      <c r="H157" s="21" t="s">
        <v>639</v>
      </c>
      <c r="I157" s="27" t="e">
        <v>#N/A</v>
      </c>
      <c r="J157" s="16" t="e">
        <v>#N/A</v>
      </c>
      <c r="K157" s="11" t="e">
        <f t="shared" si="18"/>
        <v>#N/A</v>
      </c>
      <c r="L157" s="11" t="e">
        <f t="shared" si="19"/>
        <v>#N/A</v>
      </c>
      <c r="M157" s="43" t="e">
        <f>IF(E157="FWA",H157&amp;CHAR(ROUNDDOWN(MOD(I157+60-INDEX('Site Data'!K$26:K$37,MATCH('Postcode Data'!$H157,'Site Data'!$B$26:$B$37,0)),360)/120,0)+97),NA())</f>
        <v>#N/A</v>
      </c>
      <c r="N157" s="41">
        <v>-0.87291085653250855</v>
      </c>
      <c r="Q157" t="s">
        <v>155</v>
      </c>
      <c r="R157" t="s">
        <v>113</v>
      </c>
      <c r="S157" t="s">
        <v>632</v>
      </c>
      <c r="T157" s="5" t="e">
        <f>IF(S157="FWA",INDEX('Site Data'!D$26:D$37,MATCH('Postcode Data'!$V157,'Site Data'!$B$26:$B$37,0)),NA())</f>
        <v>#N/A</v>
      </c>
      <c r="U157" s="5" t="e">
        <f>IF(S157="FWA",INDEX('Site Data'!E$26:E$37,MATCH('Postcode Data'!$V157,'Site Data'!$B$26:$B$37,0)),NA())</f>
        <v>#N/A</v>
      </c>
      <c r="V157" s="24" t="str">
        <f t="shared" ca="1" si="20"/>
        <v>BW1</v>
      </c>
      <c r="W157" s="24" t="e">
        <f t="shared" ca="1" si="21"/>
        <v>#N/A</v>
      </c>
      <c r="X157" s="8" t="e">
        <f t="shared" ca="1" si="22"/>
        <v>#N/A</v>
      </c>
      <c r="Y157" s="7" t="e">
        <f t="shared" ca="1" si="23"/>
        <v>#N/A</v>
      </c>
      <c r="Z157" s="5" t="e">
        <f t="shared" ca="1" si="24"/>
        <v>#N/A</v>
      </c>
      <c r="AA157" s="44" t="e">
        <f>IF(S157="FWA",V157&amp;CHAR(ROUNDDOWN(MOD(W157+60-INDEX('Site Data'!K$26:K$37,MATCH('Postcode Data'!$V157,'Site Data'!$B$26:$B$37,0)),360)/120,0)+97),NA())</f>
        <v>#N/A</v>
      </c>
      <c r="AB157" s="35">
        <f t="shared" ca="1" si="25"/>
        <v>-3.8570639359815484</v>
      </c>
    </row>
    <row r="158" spans="2:28" x14ac:dyDescent="0.35">
      <c r="B158" s="25" t="s">
        <v>156</v>
      </c>
      <c r="C158" s="47">
        <v>15</v>
      </c>
      <c r="D158" s="25" t="s">
        <v>113</v>
      </c>
      <c r="E158" s="25" t="str">
        <f t="shared" si="26"/>
        <v>FTTC</v>
      </c>
      <c r="F158" s="11" t="e">
        <f>IF(E158="FWA",INDEX('Site Data'!D$26:D$37,MATCH('Postcode Data'!$H158,'Site Data'!$B$26:$B$37,0)),NA())</f>
        <v>#N/A</v>
      </c>
      <c r="G158" s="11" t="e">
        <f>IF(E158="FWA",INDEX('Site Data'!E$26:E$37,MATCH('Postcode Data'!$H158,'Site Data'!$B$26:$B$37,0)),NA())</f>
        <v>#N/A</v>
      </c>
      <c r="H158" s="21" t="s">
        <v>639</v>
      </c>
      <c r="I158" s="27" t="e">
        <v>#N/A</v>
      </c>
      <c r="J158" s="16" t="e">
        <v>#N/A</v>
      </c>
      <c r="K158" s="11" t="e">
        <f t="shared" si="18"/>
        <v>#N/A</v>
      </c>
      <c r="L158" s="11" t="e">
        <f t="shared" si="19"/>
        <v>#N/A</v>
      </c>
      <c r="M158" s="43" t="e">
        <f>IF(E158="FWA",H158&amp;CHAR(ROUNDDOWN(MOD(I158+60-INDEX('Site Data'!K$26:K$37,MATCH('Postcode Data'!$H158,'Site Data'!$B$26:$B$37,0)),360)/120,0)+97),NA())</f>
        <v>#N/A</v>
      </c>
      <c r="N158" s="41">
        <v>-1.9144986589365258</v>
      </c>
      <c r="Q158" t="s">
        <v>156</v>
      </c>
      <c r="R158" t="s">
        <v>113</v>
      </c>
      <c r="S158" t="s">
        <v>632</v>
      </c>
      <c r="T158" s="5" t="e">
        <f>IF(S158="FWA",INDEX('Site Data'!D$26:D$37,MATCH('Postcode Data'!$V158,'Site Data'!$B$26:$B$37,0)),NA())</f>
        <v>#N/A</v>
      </c>
      <c r="U158" s="5" t="e">
        <f>IF(S158="FWA",INDEX('Site Data'!E$26:E$37,MATCH('Postcode Data'!$V158,'Site Data'!$B$26:$B$37,0)),NA())</f>
        <v>#N/A</v>
      </c>
      <c r="V158" s="24" t="str">
        <f t="shared" ca="1" si="20"/>
        <v>BW1</v>
      </c>
      <c r="W158" s="24" t="e">
        <f t="shared" ca="1" si="21"/>
        <v>#N/A</v>
      </c>
      <c r="X158" s="8" t="e">
        <f t="shared" ca="1" si="22"/>
        <v>#N/A</v>
      </c>
      <c r="Y158" s="7" t="e">
        <f t="shared" ca="1" si="23"/>
        <v>#N/A</v>
      </c>
      <c r="Z158" s="5" t="e">
        <f t="shared" ca="1" si="24"/>
        <v>#N/A</v>
      </c>
      <c r="AA158" s="44" t="e">
        <f>IF(S158="FWA",V158&amp;CHAR(ROUNDDOWN(MOD(W158+60-INDEX('Site Data'!K$26:K$37,MATCH('Postcode Data'!$V158,'Site Data'!$B$26:$B$37,0)),360)/120,0)+97),NA())</f>
        <v>#N/A</v>
      </c>
      <c r="AB158" s="35">
        <f t="shared" ca="1" si="25"/>
        <v>-4.9152123820999201</v>
      </c>
    </row>
    <row r="159" spans="2:28" x14ac:dyDescent="0.35">
      <c r="B159" s="25" t="s">
        <v>157</v>
      </c>
      <c r="C159" s="47">
        <v>5</v>
      </c>
      <c r="D159" s="25" t="s">
        <v>113</v>
      </c>
      <c r="E159" s="25" t="str">
        <f t="shared" si="26"/>
        <v>FTTC</v>
      </c>
      <c r="F159" s="11" t="e">
        <f>IF(E159="FWA",INDEX('Site Data'!D$26:D$37,MATCH('Postcode Data'!$H159,'Site Data'!$B$26:$B$37,0)),NA())</f>
        <v>#N/A</v>
      </c>
      <c r="G159" s="11" t="e">
        <f>IF(E159="FWA",INDEX('Site Data'!E$26:E$37,MATCH('Postcode Data'!$H159,'Site Data'!$B$26:$B$37,0)),NA())</f>
        <v>#N/A</v>
      </c>
      <c r="H159" s="21" t="s">
        <v>639</v>
      </c>
      <c r="I159" s="27" t="e">
        <v>#N/A</v>
      </c>
      <c r="J159" s="16" t="e">
        <v>#N/A</v>
      </c>
      <c r="K159" s="11" t="e">
        <f t="shared" si="18"/>
        <v>#N/A</v>
      </c>
      <c r="L159" s="11" t="e">
        <f t="shared" si="19"/>
        <v>#N/A</v>
      </c>
      <c r="M159" s="43" t="e">
        <f>IF(E159="FWA",H159&amp;CHAR(ROUNDDOWN(MOD(I159+60-INDEX('Site Data'!K$26:K$37,MATCH('Postcode Data'!$H159,'Site Data'!$B$26:$B$37,0)),360)/120,0)+97),NA())</f>
        <v>#N/A</v>
      </c>
      <c r="N159" s="41">
        <v>-0.13608939820464272</v>
      </c>
      <c r="Q159" t="s">
        <v>157</v>
      </c>
      <c r="R159" t="s">
        <v>113</v>
      </c>
      <c r="S159" t="s">
        <v>632</v>
      </c>
      <c r="T159" s="5" t="e">
        <f>IF(S159="FWA",INDEX('Site Data'!D$26:D$37,MATCH('Postcode Data'!$V159,'Site Data'!$B$26:$B$37,0)),NA())</f>
        <v>#N/A</v>
      </c>
      <c r="U159" s="5" t="e">
        <f>IF(S159="FWA",INDEX('Site Data'!E$26:E$37,MATCH('Postcode Data'!$V159,'Site Data'!$B$26:$B$37,0)),NA())</f>
        <v>#N/A</v>
      </c>
      <c r="V159" s="24" t="str">
        <f t="shared" ca="1" si="20"/>
        <v>BW2</v>
      </c>
      <c r="W159" s="24" t="e">
        <f t="shared" ca="1" si="21"/>
        <v>#N/A</v>
      </c>
      <c r="X159" s="8" t="e">
        <f t="shared" ca="1" si="22"/>
        <v>#N/A</v>
      </c>
      <c r="Y159" s="7" t="e">
        <f t="shared" ca="1" si="23"/>
        <v>#N/A</v>
      </c>
      <c r="Z159" s="5" t="e">
        <f t="shared" ca="1" si="24"/>
        <v>#N/A</v>
      </c>
      <c r="AA159" s="44" t="e">
        <f>IF(S159="FWA",V159&amp;CHAR(ROUNDDOWN(MOD(W159+60-INDEX('Site Data'!K$26:K$37,MATCH('Postcode Data'!$V159,'Site Data'!$B$26:$B$37,0)),360)/120,0)+97),NA())</f>
        <v>#N/A</v>
      </c>
      <c r="AB159" s="35">
        <f t="shared" ca="1" si="25"/>
        <v>-2.4132750542663115</v>
      </c>
    </row>
    <row r="160" spans="2:28" x14ac:dyDescent="0.35">
      <c r="B160" s="25" t="s">
        <v>158</v>
      </c>
      <c r="C160" s="47">
        <v>19</v>
      </c>
      <c r="D160" s="25" t="s">
        <v>113</v>
      </c>
      <c r="E160" s="25" t="str">
        <f t="shared" si="26"/>
        <v>FTTC</v>
      </c>
      <c r="F160" s="11" t="e">
        <f>IF(E160="FWA",INDEX('Site Data'!D$26:D$37,MATCH('Postcode Data'!$H160,'Site Data'!$B$26:$B$37,0)),NA())</f>
        <v>#N/A</v>
      </c>
      <c r="G160" s="11" t="e">
        <f>IF(E160="FWA",INDEX('Site Data'!E$26:E$37,MATCH('Postcode Data'!$H160,'Site Data'!$B$26:$B$37,0)),NA())</f>
        <v>#N/A</v>
      </c>
      <c r="H160" s="21" t="s">
        <v>640</v>
      </c>
      <c r="I160" s="27" t="e">
        <v>#N/A</v>
      </c>
      <c r="J160" s="16" t="e">
        <v>#N/A</v>
      </c>
      <c r="K160" s="11" t="e">
        <f t="shared" si="18"/>
        <v>#N/A</v>
      </c>
      <c r="L160" s="11" t="e">
        <f t="shared" si="19"/>
        <v>#N/A</v>
      </c>
      <c r="M160" s="43" t="e">
        <f>IF(E160="FWA",H160&amp;CHAR(ROUNDDOWN(MOD(I160+60-INDEX('Site Data'!K$26:K$37,MATCH('Postcode Data'!$H160,'Site Data'!$B$26:$B$37,0)),360)/120,0)+97),NA())</f>
        <v>#N/A</v>
      </c>
      <c r="N160" s="41">
        <v>-0.81022944088758475</v>
      </c>
      <c r="Q160" t="s">
        <v>158</v>
      </c>
      <c r="R160" t="s">
        <v>113</v>
      </c>
      <c r="S160" t="s">
        <v>632</v>
      </c>
      <c r="T160" s="5" t="e">
        <f>IF(S160="FWA",INDEX('Site Data'!D$26:D$37,MATCH('Postcode Data'!$V160,'Site Data'!$B$26:$B$37,0)),NA())</f>
        <v>#N/A</v>
      </c>
      <c r="U160" s="5" t="e">
        <f>IF(S160="FWA",INDEX('Site Data'!E$26:E$37,MATCH('Postcode Data'!$V160,'Site Data'!$B$26:$B$37,0)),NA())</f>
        <v>#N/A</v>
      </c>
      <c r="V160" s="24" t="str">
        <f t="shared" ca="1" si="20"/>
        <v>BW1</v>
      </c>
      <c r="W160" s="24" t="e">
        <f t="shared" ca="1" si="21"/>
        <v>#N/A</v>
      </c>
      <c r="X160" s="8" t="e">
        <f t="shared" ca="1" si="22"/>
        <v>#N/A</v>
      </c>
      <c r="Y160" s="7" t="e">
        <f t="shared" ca="1" si="23"/>
        <v>#N/A</v>
      </c>
      <c r="Z160" s="5" t="e">
        <f t="shared" ca="1" si="24"/>
        <v>#N/A</v>
      </c>
      <c r="AA160" s="44" t="e">
        <f>IF(S160="FWA",V160&amp;CHAR(ROUNDDOWN(MOD(W160+60-INDEX('Site Data'!K$26:K$37,MATCH('Postcode Data'!$V160,'Site Data'!$B$26:$B$37,0)),360)/120,0)+97),NA())</f>
        <v>#N/A</v>
      </c>
      <c r="AB160" s="35">
        <f t="shared" ca="1" si="25"/>
        <v>2.5917771272445327</v>
      </c>
    </row>
    <row r="161" spans="2:28" x14ac:dyDescent="0.35">
      <c r="B161" s="25" t="s">
        <v>159</v>
      </c>
      <c r="C161" s="47">
        <v>1</v>
      </c>
      <c r="D161" s="25" t="s">
        <v>113</v>
      </c>
      <c r="E161" s="25" t="str">
        <f t="shared" si="26"/>
        <v>FTTC</v>
      </c>
      <c r="F161" s="11" t="e">
        <f>IF(E161="FWA",INDEX('Site Data'!D$26:D$37,MATCH('Postcode Data'!$H161,'Site Data'!$B$26:$B$37,0)),NA())</f>
        <v>#N/A</v>
      </c>
      <c r="G161" s="11" t="e">
        <f>IF(E161="FWA",INDEX('Site Data'!E$26:E$37,MATCH('Postcode Data'!$H161,'Site Data'!$B$26:$B$37,0)),NA())</f>
        <v>#N/A</v>
      </c>
      <c r="H161" s="21" t="s">
        <v>640</v>
      </c>
      <c r="I161" s="27" t="e">
        <v>#N/A</v>
      </c>
      <c r="J161" s="16" t="e">
        <v>#N/A</v>
      </c>
      <c r="K161" s="11" t="e">
        <f t="shared" si="18"/>
        <v>#N/A</v>
      </c>
      <c r="L161" s="11" t="e">
        <f t="shared" si="19"/>
        <v>#N/A</v>
      </c>
      <c r="M161" s="43" t="e">
        <f>IF(E161="FWA",H161&amp;CHAR(ROUNDDOWN(MOD(I161+60-INDEX('Site Data'!K$26:K$37,MATCH('Postcode Data'!$H161,'Site Data'!$B$26:$B$37,0)),360)/120,0)+97),NA())</f>
        <v>#N/A</v>
      </c>
      <c r="N161" s="41">
        <v>-4.2722293198518422</v>
      </c>
      <c r="Q161" t="s">
        <v>159</v>
      </c>
      <c r="R161" t="s">
        <v>113</v>
      </c>
      <c r="S161" t="s">
        <v>632</v>
      </c>
      <c r="T161" s="5" t="e">
        <f>IF(S161="FWA",INDEX('Site Data'!D$26:D$37,MATCH('Postcode Data'!$V161,'Site Data'!$B$26:$B$37,0)),NA())</f>
        <v>#N/A</v>
      </c>
      <c r="U161" s="5" t="e">
        <f>IF(S161="FWA",INDEX('Site Data'!E$26:E$37,MATCH('Postcode Data'!$V161,'Site Data'!$B$26:$B$37,0)),NA())</f>
        <v>#N/A</v>
      </c>
      <c r="V161" s="24" t="str">
        <f t="shared" ca="1" si="20"/>
        <v>BW2</v>
      </c>
      <c r="W161" s="24" t="e">
        <f t="shared" ca="1" si="21"/>
        <v>#N/A</v>
      </c>
      <c r="X161" s="8" t="e">
        <f t="shared" ca="1" si="22"/>
        <v>#N/A</v>
      </c>
      <c r="Y161" s="7" t="e">
        <f t="shared" ca="1" si="23"/>
        <v>#N/A</v>
      </c>
      <c r="Z161" s="5" t="e">
        <f t="shared" ca="1" si="24"/>
        <v>#N/A</v>
      </c>
      <c r="AA161" s="44" t="e">
        <f>IF(S161="FWA",V161&amp;CHAR(ROUNDDOWN(MOD(W161+60-INDEX('Site Data'!K$26:K$37,MATCH('Postcode Data'!$V161,'Site Data'!$B$26:$B$37,0)),360)/120,0)+97),NA())</f>
        <v>#N/A</v>
      </c>
      <c r="AB161" s="35">
        <f t="shared" ca="1" si="25"/>
        <v>-1.6884031476535537</v>
      </c>
    </row>
    <row r="162" spans="2:28" x14ac:dyDescent="0.35">
      <c r="B162" s="25" t="s">
        <v>160</v>
      </c>
      <c r="C162" s="47">
        <v>10</v>
      </c>
      <c r="D162" s="25" t="s">
        <v>113</v>
      </c>
      <c r="E162" s="25" t="str">
        <f t="shared" si="26"/>
        <v>FWA</v>
      </c>
      <c r="F162" s="11">
        <f>IF(E162="FWA",INDEX('Site Data'!D$26:D$37,MATCH('Postcode Data'!$H162,'Site Data'!$B$26:$B$37,0)),NA())</f>
        <v>19.147762778757098</v>
      </c>
      <c r="G162" s="11">
        <f>IF(E162="FWA",INDEX('Site Data'!E$26:E$37,MATCH('Postcode Data'!$H162,'Site Data'!$B$26:$B$37,0)),NA())</f>
        <v>16.382189542413482</v>
      </c>
      <c r="H162" s="21" t="s">
        <v>640</v>
      </c>
      <c r="I162" s="27">
        <v>303</v>
      </c>
      <c r="J162" s="16">
        <v>0.98313456164706114</v>
      </c>
      <c r="K162" s="11">
        <f t="shared" si="18"/>
        <v>18.323236757573781</v>
      </c>
      <c r="L162" s="11">
        <f t="shared" si="19"/>
        <v>16.917643001358858</v>
      </c>
      <c r="M162" s="43" t="str">
        <f>IF(E162="FWA",H162&amp;CHAR(ROUNDDOWN(MOD(I162+60-INDEX('Site Data'!K$26:K$37,MATCH('Postcode Data'!$H162,'Site Data'!$B$26:$B$37,0)),360)/120,0)+97),NA())</f>
        <v>BW1a</v>
      </c>
      <c r="N162" s="41">
        <v>-4.4039041032434705</v>
      </c>
      <c r="Q162" t="s">
        <v>160</v>
      </c>
      <c r="R162" t="s">
        <v>113</v>
      </c>
      <c r="S162" t="s">
        <v>633</v>
      </c>
      <c r="T162" s="5">
        <f ca="1">IF(S162="FWA",INDEX('Site Data'!D$26:D$37,MATCH('Postcode Data'!$V162,'Site Data'!$B$26:$B$37,0)),NA())</f>
        <v>23.684866271759098</v>
      </c>
      <c r="U162" s="5">
        <f ca="1">IF(S162="FWA",INDEX('Site Data'!E$26:E$37,MATCH('Postcode Data'!$V162,'Site Data'!$B$26:$B$37,0)),NA())</f>
        <v>16.152483770671488</v>
      </c>
      <c r="V162" s="24" t="str">
        <f t="shared" ca="1" si="20"/>
        <v>BW2</v>
      </c>
      <c r="W162" s="24">
        <f t="shared" ca="1" si="21"/>
        <v>350</v>
      </c>
      <c r="X162" s="8">
        <f t="shared" ca="1" si="22"/>
        <v>0.71252968790108129</v>
      </c>
      <c r="Y162" s="7">
        <f t="shared" ca="1" si="23"/>
        <v>23.561136789921488</v>
      </c>
      <c r="Z162" s="5">
        <f t="shared" ca="1" si="24"/>
        <v>16.854188531567843</v>
      </c>
      <c r="AA162" s="44" t="str">
        <f ca="1">IF(S162="FWA",V162&amp;CHAR(ROUNDDOWN(MOD(W162+60-INDEX('Site Data'!K$26:K$37,MATCH('Postcode Data'!$V162,'Site Data'!$B$26:$B$37,0)),360)/120,0)+97),NA())</f>
        <v>BW2a</v>
      </c>
      <c r="AB162" s="35">
        <f t="shared" ca="1" si="25"/>
        <v>-1.5744017478080865</v>
      </c>
    </row>
    <row r="163" spans="2:28" x14ac:dyDescent="0.35">
      <c r="B163" s="25" t="s">
        <v>161</v>
      </c>
      <c r="C163" s="47">
        <v>7</v>
      </c>
      <c r="D163" s="25" t="s">
        <v>113</v>
      </c>
      <c r="E163" s="25" t="str">
        <f t="shared" si="26"/>
        <v>FWA</v>
      </c>
      <c r="F163" s="11">
        <f>IF(E163="FWA",INDEX('Site Data'!D$26:D$37,MATCH('Postcode Data'!$H163,'Site Data'!$B$26:$B$37,0)),NA())</f>
        <v>23.684866271759098</v>
      </c>
      <c r="G163" s="11">
        <f>IF(E163="FWA",INDEX('Site Data'!E$26:E$37,MATCH('Postcode Data'!$H163,'Site Data'!$B$26:$B$37,0)),NA())</f>
        <v>16.152483770671488</v>
      </c>
      <c r="H163" s="21" t="s">
        <v>639</v>
      </c>
      <c r="I163" s="27">
        <v>181</v>
      </c>
      <c r="J163" s="16">
        <v>4.0619211155207964</v>
      </c>
      <c r="K163" s="11">
        <f t="shared" si="18"/>
        <v>23.613975973534846</v>
      </c>
      <c r="L163" s="11">
        <f t="shared" si="19"/>
        <v>12.091181305410942</v>
      </c>
      <c r="M163" s="43" t="str">
        <f>IF(E163="FWA",H163&amp;CHAR(ROUNDDOWN(MOD(I163+60-INDEX('Site Data'!K$26:K$37,MATCH('Postcode Data'!$H163,'Site Data'!$B$26:$B$37,0)),360)/120,0)+97),NA())</f>
        <v>BW2b</v>
      </c>
      <c r="N163" s="41">
        <v>-3.2092107114327146</v>
      </c>
      <c r="Q163" t="s">
        <v>161</v>
      </c>
      <c r="R163" t="s">
        <v>113</v>
      </c>
      <c r="S163" t="s">
        <v>633</v>
      </c>
      <c r="T163" s="5">
        <f ca="1">IF(S163="FWA",INDEX('Site Data'!D$26:D$37,MATCH('Postcode Data'!$V163,'Site Data'!$B$26:$B$37,0)),NA())</f>
        <v>19.147762778757098</v>
      </c>
      <c r="U163" s="5">
        <f ca="1">IF(S163="FWA",INDEX('Site Data'!E$26:E$37,MATCH('Postcode Data'!$V163,'Site Data'!$B$26:$B$37,0)),NA())</f>
        <v>16.382189542413482</v>
      </c>
      <c r="V163" s="24" t="str">
        <f t="shared" ca="1" si="20"/>
        <v>BW1</v>
      </c>
      <c r="W163" s="24">
        <f t="shared" ca="1" si="21"/>
        <v>248</v>
      </c>
      <c r="X163" s="8">
        <f t="shared" ca="1" si="22"/>
        <v>3.9399006841966688</v>
      </c>
      <c r="Y163" s="7">
        <f t="shared" ca="1" si="23"/>
        <v>15.494750475773309</v>
      </c>
      <c r="Z163" s="5">
        <f t="shared" ca="1" si="24"/>
        <v>14.906276768709546</v>
      </c>
      <c r="AA163" s="44" t="str">
        <f ca="1">IF(S163="FWA",V163&amp;CHAR(ROUNDDOWN(MOD(W163+60-INDEX('Site Data'!K$26:K$37,MATCH('Postcode Data'!$V163,'Site Data'!$B$26:$B$37,0)),360)/120,0)+97),NA())</f>
        <v>BW1c</v>
      </c>
      <c r="AB163" s="35">
        <f t="shared" ca="1" si="25"/>
        <v>-5.246253516724269</v>
      </c>
    </row>
    <row r="164" spans="2:28" x14ac:dyDescent="0.35">
      <c r="B164" s="25" t="s">
        <v>162</v>
      </c>
      <c r="C164" s="47">
        <v>13</v>
      </c>
      <c r="D164" s="25" t="s">
        <v>113</v>
      </c>
      <c r="E164" s="25" t="str">
        <f t="shared" si="26"/>
        <v>FTTC</v>
      </c>
      <c r="F164" s="11" t="e">
        <f>IF(E164="FWA",INDEX('Site Data'!D$26:D$37,MATCH('Postcode Data'!$H164,'Site Data'!$B$26:$B$37,0)),NA())</f>
        <v>#N/A</v>
      </c>
      <c r="G164" s="11" t="e">
        <f>IF(E164="FWA",INDEX('Site Data'!E$26:E$37,MATCH('Postcode Data'!$H164,'Site Data'!$B$26:$B$37,0)),NA())</f>
        <v>#N/A</v>
      </c>
      <c r="H164" s="21" t="s">
        <v>639</v>
      </c>
      <c r="I164" s="27" t="e">
        <v>#N/A</v>
      </c>
      <c r="J164" s="16" t="e">
        <v>#N/A</v>
      </c>
      <c r="K164" s="11" t="e">
        <f t="shared" si="18"/>
        <v>#N/A</v>
      </c>
      <c r="L164" s="11" t="e">
        <f t="shared" si="19"/>
        <v>#N/A</v>
      </c>
      <c r="M164" s="43" t="e">
        <f>IF(E164="FWA",H164&amp;CHAR(ROUNDDOWN(MOD(I164+60-INDEX('Site Data'!K$26:K$37,MATCH('Postcode Data'!$H164,'Site Data'!$B$26:$B$37,0)),360)/120,0)+97),NA())</f>
        <v>#N/A</v>
      </c>
      <c r="N164" s="41">
        <v>-2.3662099446326437</v>
      </c>
      <c r="Q164" t="s">
        <v>162</v>
      </c>
      <c r="R164" t="s">
        <v>113</v>
      </c>
      <c r="S164" t="s">
        <v>632</v>
      </c>
      <c r="T164" s="5" t="e">
        <f>IF(S164="FWA",INDEX('Site Data'!D$26:D$37,MATCH('Postcode Data'!$V164,'Site Data'!$B$26:$B$37,0)),NA())</f>
        <v>#N/A</v>
      </c>
      <c r="U164" s="5" t="e">
        <f>IF(S164="FWA",INDEX('Site Data'!E$26:E$37,MATCH('Postcode Data'!$V164,'Site Data'!$B$26:$B$37,0)),NA())</f>
        <v>#N/A</v>
      </c>
      <c r="V164" s="24" t="str">
        <f t="shared" ca="1" si="20"/>
        <v>BW1</v>
      </c>
      <c r="W164" s="24" t="e">
        <f t="shared" ca="1" si="21"/>
        <v>#N/A</v>
      </c>
      <c r="X164" s="8" t="e">
        <f t="shared" ca="1" si="22"/>
        <v>#N/A</v>
      </c>
      <c r="Y164" s="7" t="e">
        <f t="shared" ca="1" si="23"/>
        <v>#N/A</v>
      </c>
      <c r="Z164" s="5" t="e">
        <f t="shared" ca="1" si="24"/>
        <v>#N/A</v>
      </c>
      <c r="AA164" s="44" t="e">
        <f>IF(S164="FWA",V164&amp;CHAR(ROUNDDOWN(MOD(W164+60-INDEX('Site Data'!K$26:K$37,MATCH('Postcode Data'!$V164,'Site Data'!$B$26:$B$37,0)),360)/120,0)+97),NA())</f>
        <v>#N/A</v>
      </c>
      <c r="AB164" s="35">
        <f t="shared" ca="1" si="25"/>
        <v>-1.6553641739874458</v>
      </c>
    </row>
    <row r="165" spans="2:28" x14ac:dyDescent="0.35">
      <c r="B165" s="25" t="s">
        <v>163</v>
      </c>
      <c r="C165" s="47">
        <v>5</v>
      </c>
      <c r="D165" s="25" t="s">
        <v>113</v>
      </c>
      <c r="E165" s="25" t="str">
        <f t="shared" si="26"/>
        <v>FWA</v>
      </c>
      <c r="F165" s="11">
        <f>IF(E165="FWA",INDEX('Site Data'!D$26:D$37,MATCH('Postcode Data'!$H165,'Site Data'!$B$26:$B$37,0)),NA())</f>
        <v>23.684866271759098</v>
      </c>
      <c r="G165" s="11">
        <f>IF(E165="FWA",INDEX('Site Data'!E$26:E$37,MATCH('Postcode Data'!$H165,'Site Data'!$B$26:$B$37,0)),NA())</f>
        <v>16.152483770671488</v>
      </c>
      <c r="H165" s="21" t="s">
        <v>639</v>
      </c>
      <c r="I165" s="27">
        <v>243</v>
      </c>
      <c r="J165" s="16">
        <v>4.0922329852784358</v>
      </c>
      <c r="K165" s="11">
        <f t="shared" si="18"/>
        <v>20.038659983377173</v>
      </c>
      <c r="L165" s="11">
        <f t="shared" si="19"/>
        <v>14.294648872634273</v>
      </c>
      <c r="M165" s="43" t="str">
        <f>IF(E165="FWA",H165&amp;CHAR(ROUNDDOWN(MOD(I165+60-INDEX('Site Data'!K$26:K$37,MATCH('Postcode Data'!$H165,'Site Data'!$B$26:$B$37,0)),360)/120,0)+97),NA())</f>
        <v>BW2c</v>
      </c>
      <c r="N165" s="41">
        <v>-4.2247809163361651</v>
      </c>
      <c r="Q165" t="s">
        <v>163</v>
      </c>
      <c r="R165" t="s">
        <v>113</v>
      </c>
      <c r="S165" t="s">
        <v>633</v>
      </c>
      <c r="T165" s="5">
        <f ca="1">IF(S165="FWA",INDEX('Site Data'!D$26:D$37,MATCH('Postcode Data'!$V165,'Site Data'!$B$26:$B$37,0)),NA())</f>
        <v>23.684866271759098</v>
      </c>
      <c r="U165" s="5">
        <f ca="1">IF(S165="FWA",INDEX('Site Data'!E$26:E$37,MATCH('Postcode Data'!$V165,'Site Data'!$B$26:$B$37,0)),NA())</f>
        <v>16.152483770671488</v>
      </c>
      <c r="V165" s="24" t="str">
        <f t="shared" ca="1" si="20"/>
        <v>BW2</v>
      </c>
      <c r="W165" s="24">
        <f t="shared" ca="1" si="21"/>
        <v>12</v>
      </c>
      <c r="X165" s="8">
        <f t="shared" ca="1" si="22"/>
        <v>4.9596889502201051</v>
      </c>
      <c r="Y165" s="7">
        <f t="shared" ca="1" si="23"/>
        <v>24.716043587329519</v>
      </c>
      <c r="Z165" s="5">
        <f t="shared" ca="1" si="24"/>
        <v>21.003791617715251</v>
      </c>
      <c r="AA165" s="44" t="str">
        <f ca="1">IF(S165="FWA",V165&amp;CHAR(ROUNDDOWN(MOD(W165+60-INDEX('Site Data'!K$26:K$37,MATCH('Postcode Data'!$V165,'Site Data'!$B$26:$B$37,0)),360)/120,0)+97),NA())</f>
        <v>BW2a</v>
      </c>
      <c r="AB165" s="35">
        <f t="shared" ca="1" si="25"/>
        <v>-0.46085380065071258</v>
      </c>
    </row>
    <row r="166" spans="2:28" x14ac:dyDescent="0.35">
      <c r="B166" s="25" t="s">
        <v>164</v>
      </c>
      <c r="C166" s="47">
        <v>18</v>
      </c>
      <c r="D166" s="25" t="s">
        <v>113</v>
      </c>
      <c r="E166" s="25" t="str">
        <f t="shared" si="26"/>
        <v>FTTC</v>
      </c>
      <c r="F166" s="11" t="e">
        <f>IF(E166="FWA",INDEX('Site Data'!D$26:D$37,MATCH('Postcode Data'!$H166,'Site Data'!$B$26:$B$37,0)),NA())</f>
        <v>#N/A</v>
      </c>
      <c r="G166" s="11" t="e">
        <f>IF(E166="FWA",INDEX('Site Data'!E$26:E$37,MATCH('Postcode Data'!$H166,'Site Data'!$B$26:$B$37,0)),NA())</f>
        <v>#N/A</v>
      </c>
      <c r="H166" s="21" t="s">
        <v>639</v>
      </c>
      <c r="I166" s="27" t="e">
        <v>#N/A</v>
      </c>
      <c r="J166" s="16" t="e">
        <v>#N/A</v>
      </c>
      <c r="K166" s="11" t="e">
        <f t="shared" si="18"/>
        <v>#N/A</v>
      </c>
      <c r="L166" s="11" t="e">
        <f t="shared" si="19"/>
        <v>#N/A</v>
      </c>
      <c r="M166" s="43" t="e">
        <f>IF(E166="FWA",H166&amp;CHAR(ROUNDDOWN(MOD(I166+60-INDEX('Site Data'!K$26:K$37,MATCH('Postcode Data'!$H166,'Site Data'!$B$26:$B$37,0)),360)/120,0)+97),NA())</f>
        <v>#N/A</v>
      </c>
      <c r="N166" s="41">
        <v>-9.2532626531466171</v>
      </c>
      <c r="Q166" t="s">
        <v>164</v>
      </c>
      <c r="R166" t="s">
        <v>113</v>
      </c>
      <c r="S166" t="s">
        <v>632</v>
      </c>
      <c r="T166" s="5" t="e">
        <f>IF(S166="FWA",INDEX('Site Data'!D$26:D$37,MATCH('Postcode Data'!$V166,'Site Data'!$B$26:$B$37,0)),NA())</f>
        <v>#N/A</v>
      </c>
      <c r="U166" s="5" t="e">
        <f>IF(S166="FWA",INDEX('Site Data'!E$26:E$37,MATCH('Postcode Data'!$V166,'Site Data'!$B$26:$B$37,0)),NA())</f>
        <v>#N/A</v>
      </c>
      <c r="V166" s="24" t="str">
        <f t="shared" ca="1" si="20"/>
        <v>BW2</v>
      </c>
      <c r="W166" s="24" t="e">
        <f t="shared" ca="1" si="21"/>
        <v>#N/A</v>
      </c>
      <c r="X166" s="8" t="e">
        <f t="shared" ca="1" si="22"/>
        <v>#N/A</v>
      </c>
      <c r="Y166" s="7" t="e">
        <f t="shared" ca="1" si="23"/>
        <v>#N/A</v>
      </c>
      <c r="Z166" s="5" t="e">
        <f t="shared" ca="1" si="24"/>
        <v>#N/A</v>
      </c>
      <c r="AA166" s="44" t="e">
        <f>IF(S166="FWA",V166&amp;CHAR(ROUNDDOWN(MOD(W166+60-INDEX('Site Data'!K$26:K$37,MATCH('Postcode Data'!$V166,'Site Data'!$B$26:$B$37,0)),360)/120,0)+97),NA())</f>
        <v>#N/A</v>
      </c>
      <c r="AB166" s="35">
        <f t="shared" ca="1" si="25"/>
        <v>-4.9966350366329904</v>
      </c>
    </row>
    <row r="167" spans="2:28" x14ac:dyDescent="0.35">
      <c r="B167" s="25" t="s">
        <v>165</v>
      </c>
      <c r="C167" s="47">
        <v>19</v>
      </c>
      <c r="D167" s="25" t="s">
        <v>113</v>
      </c>
      <c r="E167" s="25" t="str">
        <f t="shared" si="26"/>
        <v>FTTC</v>
      </c>
      <c r="F167" s="11" t="e">
        <f>IF(E167="FWA",INDEX('Site Data'!D$26:D$37,MATCH('Postcode Data'!$H167,'Site Data'!$B$26:$B$37,0)),NA())</f>
        <v>#N/A</v>
      </c>
      <c r="G167" s="11" t="e">
        <f>IF(E167="FWA",INDEX('Site Data'!E$26:E$37,MATCH('Postcode Data'!$H167,'Site Data'!$B$26:$B$37,0)),NA())</f>
        <v>#N/A</v>
      </c>
      <c r="H167" s="21" t="s">
        <v>639</v>
      </c>
      <c r="I167" s="27" t="e">
        <v>#N/A</v>
      </c>
      <c r="J167" s="16" t="e">
        <v>#N/A</v>
      </c>
      <c r="K167" s="11" t="e">
        <f t="shared" si="18"/>
        <v>#N/A</v>
      </c>
      <c r="L167" s="11" t="e">
        <f t="shared" si="19"/>
        <v>#N/A</v>
      </c>
      <c r="M167" s="43" t="e">
        <f>IF(E167="FWA",H167&amp;CHAR(ROUNDDOWN(MOD(I167+60-INDEX('Site Data'!K$26:K$37,MATCH('Postcode Data'!$H167,'Site Data'!$B$26:$B$37,0)),360)/120,0)+97),NA())</f>
        <v>#N/A</v>
      </c>
      <c r="N167" s="41">
        <v>-3.5849513523557812</v>
      </c>
      <c r="Q167" t="s">
        <v>165</v>
      </c>
      <c r="R167" t="s">
        <v>113</v>
      </c>
      <c r="S167" t="s">
        <v>632</v>
      </c>
      <c r="T167" s="5" t="e">
        <f>IF(S167="FWA",INDEX('Site Data'!D$26:D$37,MATCH('Postcode Data'!$V167,'Site Data'!$B$26:$B$37,0)),NA())</f>
        <v>#N/A</v>
      </c>
      <c r="U167" s="5" t="e">
        <f>IF(S167="FWA",INDEX('Site Data'!E$26:E$37,MATCH('Postcode Data'!$V167,'Site Data'!$B$26:$B$37,0)),NA())</f>
        <v>#N/A</v>
      </c>
      <c r="V167" s="24" t="str">
        <f t="shared" ca="1" si="20"/>
        <v>BW1</v>
      </c>
      <c r="W167" s="24" t="e">
        <f t="shared" ca="1" si="21"/>
        <v>#N/A</v>
      </c>
      <c r="X167" s="8" t="e">
        <f t="shared" ca="1" si="22"/>
        <v>#N/A</v>
      </c>
      <c r="Y167" s="7" t="e">
        <f t="shared" ca="1" si="23"/>
        <v>#N/A</v>
      </c>
      <c r="Z167" s="5" t="e">
        <f t="shared" ca="1" si="24"/>
        <v>#N/A</v>
      </c>
      <c r="AA167" s="44" t="e">
        <f>IF(S167="FWA",V167&amp;CHAR(ROUNDDOWN(MOD(W167+60-INDEX('Site Data'!K$26:K$37,MATCH('Postcode Data'!$V167,'Site Data'!$B$26:$B$37,0)),360)/120,0)+97),NA())</f>
        <v>#N/A</v>
      </c>
      <c r="AB167" s="35">
        <f t="shared" ca="1" si="25"/>
        <v>1.7036018166669074</v>
      </c>
    </row>
    <row r="168" spans="2:28" x14ac:dyDescent="0.35">
      <c r="B168" s="25" t="s">
        <v>166</v>
      </c>
      <c r="C168" s="47">
        <v>5</v>
      </c>
      <c r="D168" s="25" t="s">
        <v>113</v>
      </c>
      <c r="E168" s="25" t="str">
        <f t="shared" si="26"/>
        <v>FTTC</v>
      </c>
      <c r="F168" s="11" t="e">
        <f>IF(E168="FWA",INDEX('Site Data'!D$26:D$37,MATCH('Postcode Data'!$H168,'Site Data'!$B$26:$B$37,0)),NA())</f>
        <v>#N/A</v>
      </c>
      <c r="G168" s="11" t="e">
        <f>IF(E168="FWA",INDEX('Site Data'!E$26:E$37,MATCH('Postcode Data'!$H168,'Site Data'!$B$26:$B$37,0)),NA())</f>
        <v>#N/A</v>
      </c>
      <c r="H168" s="21" t="s">
        <v>639</v>
      </c>
      <c r="I168" s="27" t="e">
        <v>#N/A</v>
      </c>
      <c r="J168" s="16" t="e">
        <v>#N/A</v>
      </c>
      <c r="K168" s="11" t="e">
        <f t="shared" si="18"/>
        <v>#N/A</v>
      </c>
      <c r="L168" s="11" t="e">
        <f t="shared" si="19"/>
        <v>#N/A</v>
      </c>
      <c r="M168" s="43" t="e">
        <f>IF(E168="FWA",H168&amp;CHAR(ROUNDDOWN(MOD(I168+60-INDEX('Site Data'!K$26:K$37,MATCH('Postcode Data'!$H168,'Site Data'!$B$26:$B$37,0)),360)/120,0)+97),NA())</f>
        <v>#N/A</v>
      </c>
      <c r="N168" s="41">
        <v>-6.6109487132575611</v>
      </c>
      <c r="Q168" t="s">
        <v>166</v>
      </c>
      <c r="R168" t="s">
        <v>113</v>
      </c>
      <c r="S168" t="s">
        <v>632</v>
      </c>
      <c r="T168" s="5" t="e">
        <f>IF(S168="FWA",INDEX('Site Data'!D$26:D$37,MATCH('Postcode Data'!$V168,'Site Data'!$B$26:$B$37,0)),NA())</f>
        <v>#N/A</v>
      </c>
      <c r="U168" s="5" t="e">
        <f>IF(S168="FWA",INDEX('Site Data'!E$26:E$37,MATCH('Postcode Data'!$V168,'Site Data'!$B$26:$B$37,0)),NA())</f>
        <v>#N/A</v>
      </c>
      <c r="V168" s="24" t="str">
        <f t="shared" ca="1" si="20"/>
        <v>BW1</v>
      </c>
      <c r="W168" s="24" t="e">
        <f t="shared" ca="1" si="21"/>
        <v>#N/A</v>
      </c>
      <c r="X168" s="8" t="e">
        <f t="shared" ca="1" si="22"/>
        <v>#N/A</v>
      </c>
      <c r="Y168" s="7" t="e">
        <f t="shared" ca="1" si="23"/>
        <v>#N/A</v>
      </c>
      <c r="Z168" s="5" t="e">
        <f t="shared" ca="1" si="24"/>
        <v>#N/A</v>
      </c>
      <c r="AA168" s="44" t="e">
        <f>IF(S168="FWA",V168&amp;CHAR(ROUNDDOWN(MOD(W168+60-INDEX('Site Data'!K$26:K$37,MATCH('Postcode Data'!$V168,'Site Data'!$B$26:$B$37,0)),360)/120,0)+97),NA())</f>
        <v>#N/A</v>
      </c>
      <c r="AB168" s="35">
        <f t="shared" ca="1" si="25"/>
        <v>-2.8192874310092075</v>
      </c>
    </row>
    <row r="169" spans="2:28" x14ac:dyDescent="0.35">
      <c r="B169" s="25" t="s">
        <v>167</v>
      </c>
      <c r="C169" s="47">
        <v>18</v>
      </c>
      <c r="D169" s="25" t="s">
        <v>113</v>
      </c>
      <c r="E169" s="25" t="str">
        <f t="shared" si="26"/>
        <v>FWA</v>
      </c>
      <c r="F169" s="11">
        <f>IF(E169="FWA",INDEX('Site Data'!D$26:D$37,MATCH('Postcode Data'!$H169,'Site Data'!$B$26:$B$37,0)),NA())</f>
        <v>23.684866271759098</v>
      </c>
      <c r="G169" s="11">
        <f>IF(E169="FWA",INDEX('Site Data'!E$26:E$37,MATCH('Postcode Data'!$H169,'Site Data'!$B$26:$B$37,0)),NA())</f>
        <v>16.152483770671488</v>
      </c>
      <c r="H169" s="21" t="s">
        <v>639</v>
      </c>
      <c r="I169" s="27">
        <v>35</v>
      </c>
      <c r="J169" s="16">
        <v>2.649089797182191</v>
      </c>
      <c r="K169" s="11">
        <f t="shared" si="18"/>
        <v>25.204321757200773</v>
      </c>
      <c r="L169" s="11">
        <f t="shared" si="19"/>
        <v>18.322491093538389</v>
      </c>
      <c r="M169" s="43" t="str">
        <f>IF(E169="FWA",H169&amp;CHAR(ROUNDDOWN(MOD(I169+60-INDEX('Site Data'!K$26:K$37,MATCH('Postcode Data'!$H169,'Site Data'!$B$26:$B$37,0)),360)/120,0)+97),NA())</f>
        <v>BW2a</v>
      </c>
      <c r="N169" s="41">
        <v>0.32113797778578501</v>
      </c>
      <c r="Q169" t="s">
        <v>167</v>
      </c>
      <c r="R169" t="s">
        <v>113</v>
      </c>
      <c r="S169" t="s">
        <v>633</v>
      </c>
      <c r="T169" s="5">
        <f ca="1">IF(S169="FWA",INDEX('Site Data'!D$26:D$37,MATCH('Postcode Data'!$V169,'Site Data'!$B$26:$B$37,0)),NA())</f>
        <v>19.147762778757098</v>
      </c>
      <c r="U169" s="5">
        <f ca="1">IF(S169="FWA",INDEX('Site Data'!E$26:E$37,MATCH('Postcode Data'!$V169,'Site Data'!$B$26:$B$37,0)),NA())</f>
        <v>16.382189542413482</v>
      </c>
      <c r="V169" s="24" t="str">
        <f t="shared" ca="1" si="20"/>
        <v>BW1</v>
      </c>
      <c r="W169" s="24">
        <f t="shared" ca="1" si="21"/>
        <v>246</v>
      </c>
      <c r="X169" s="8">
        <f t="shared" ca="1" si="22"/>
        <v>4.2447287097690527</v>
      </c>
      <c r="Y169" s="7">
        <f t="shared" ca="1" si="23"/>
        <v>15.270010147022441</v>
      </c>
      <c r="Z169" s="5">
        <f t="shared" ca="1" si="24"/>
        <v>14.655702836234545</v>
      </c>
      <c r="AA169" s="44" t="str">
        <f ca="1">IF(S169="FWA",V169&amp;CHAR(ROUNDDOWN(MOD(W169+60-INDEX('Site Data'!K$26:K$37,MATCH('Postcode Data'!$V169,'Site Data'!$B$26:$B$37,0)),360)/120,0)+97),NA())</f>
        <v>BW1c</v>
      </c>
      <c r="AB169" s="35">
        <f t="shared" ca="1" si="25"/>
        <v>-1.0742911604502057</v>
      </c>
    </row>
    <row r="170" spans="2:28" x14ac:dyDescent="0.35">
      <c r="B170" s="25" t="s">
        <v>168</v>
      </c>
      <c r="C170" s="47">
        <v>7</v>
      </c>
      <c r="D170" s="25" t="s">
        <v>113</v>
      </c>
      <c r="E170" s="25" t="str">
        <f t="shared" si="26"/>
        <v>FWA</v>
      </c>
      <c r="F170" s="11">
        <f>IF(E170="FWA",INDEX('Site Data'!D$26:D$37,MATCH('Postcode Data'!$H170,'Site Data'!$B$26:$B$37,0)),NA())</f>
        <v>19.147762778757098</v>
      </c>
      <c r="G170" s="11">
        <f>IF(E170="FWA",INDEX('Site Data'!E$26:E$37,MATCH('Postcode Data'!$H170,'Site Data'!$B$26:$B$37,0)),NA())</f>
        <v>16.382189542413482</v>
      </c>
      <c r="H170" s="21" t="s">
        <v>640</v>
      </c>
      <c r="I170" s="27">
        <v>60</v>
      </c>
      <c r="J170" s="16">
        <v>3.2258925992950394</v>
      </c>
      <c r="K170" s="11">
        <f t="shared" si="18"/>
        <v>21.941467719626818</v>
      </c>
      <c r="L170" s="11">
        <f t="shared" si="19"/>
        <v>17.995135842061003</v>
      </c>
      <c r="M170" s="43" t="str">
        <f>IF(E170="FWA",H170&amp;CHAR(ROUNDDOWN(MOD(I170+60-INDEX('Site Data'!K$26:K$37,MATCH('Postcode Data'!$H170,'Site Data'!$B$26:$B$37,0)),360)/120,0)+97),NA())</f>
        <v>BW1b</v>
      </c>
      <c r="N170" s="41">
        <v>-2.6880682050894</v>
      </c>
      <c r="Q170" t="s">
        <v>168</v>
      </c>
      <c r="R170" t="s">
        <v>113</v>
      </c>
      <c r="S170" t="s">
        <v>633</v>
      </c>
      <c r="T170" s="5">
        <f ca="1">IF(S170="FWA",INDEX('Site Data'!D$26:D$37,MATCH('Postcode Data'!$V170,'Site Data'!$B$26:$B$37,0)),NA())</f>
        <v>19.147762778757098</v>
      </c>
      <c r="U170" s="5">
        <f ca="1">IF(S170="FWA",INDEX('Site Data'!E$26:E$37,MATCH('Postcode Data'!$V170,'Site Data'!$B$26:$B$37,0)),NA())</f>
        <v>16.382189542413482</v>
      </c>
      <c r="V170" s="24" t="str">
        <f t="shared" ca="1" si="20"/>
        <v>BW1</v>
      </c>
      <c r="W170" s="24">
        <f t="shared" ca="1" si="21"/>
        <v>195</v>
      </c>
      <c r="X170" s="8">
        <f t="shared" ca="1" si="22"/>
        <v>4.5495098821023836</v>
      </c>
      <c r="Y170" s="7">
        <f t="shared" ca="1" si="23"/>
        <v>17.970262975386877</v>
      </c>
      <c r="Z170" s="5">
        <f t="shared" ca="1" si="24"/>
        <v>11.987700450333456</v>
      </c>
      <c r="AA170" s="44" t="str">
        <f ca="1">IF(S170="FWA",V170&amp;CHAR(ROUNDDOWN(MOD(W170+60-INDEX('Site Data'!K$26:K$37,MATCH('Postcode Data'!$V170,'Site Data'!$B$26:$B$37,0)),360)/120,0)+97),NA())</f>
        <v>BW1c</v>
      </c>
      <c r="AB170" s="35">
        <f t="shared" ca="1" si="25"/>
        <v>1.0291640606521213</v>
      </c>
    </row>
    <row r="171" spans="2:28" x14ac:dyDescent="0.35">
      <c r="B171" s="25" t="s">
        <v>169</v>
      </c>
      <c r="C171" s="47">
        <v>11</v>
      </c>
      <c r="D171" s="25" t="s">
        <v>113</v>
      </c>
      <c r="E171" s="25" t="str">
        <f t="shared" si="26"/>
        <v>FTTC</v>
      </c>
      <c r="F171" s="11" t="e">
        <f>IF(E171="FWA",INDEX('Site Data'!D$26:D$37,MATCH('Postcode Data'!$H171,'Site Data'!$B$26:$B$37,0)),NA())</f>
        <v>#N/A</v>
      </c>
      <c r="G171" s="11" t="e">
        <f>IF(E171="FWA",INDEX('Site Data'!E$26:E$37,MATCH('Postcode Data'!$H171,'Site Data'!$B$26:$B$37,0)),NA())</f>
        <v>#N/A</v>
      </c>
      <c r="H171" s="21" t="s">
        <v>640</v>
      </c>
      <c r="I171" s="27" t="e">
        <v>#N/A</v>
      </c>
      <c r="J171" s="16" t="e">
        <v>#N/A</v>
      </c>
      <c r="K171" s="11" t="e">
        <f t="shared" si="18"/>
        <v>#N/A</v>
      </c>
      <c r="L171" s="11" t="e">
        <f t="shared" si="19"/>
        <v>#N/A</v>
      </c>
      <c r="M171" s="43" t="e">
        <f>IF(E171="FWA",H171&amp;CHAR(ROUNDDOWN(MOD(I171+60-INDEX('Site Data'!K$26:K$37,MATCH('Postcode Data'!$H171,'Site Data'!$B$26:$B$37,0)),360)/120,0)+97),NA())</f>
        <v>#N/A</v>
      </c>
      <c r="N171" s="41">
        <v>1.8931425348106554</v>
      </c>
      <c r="Q171" t="s">
        <v>169</v>
      </c>
      <c r="R171" t="s">
        <v>113</v>
      </c>
      <c r="S171" t="s">
        <v>632</v>
      </c>
      <c r="T171" s="5" t="e">
        <f>IF(S171="FWA",INDEX('Site Data'!D$26:D$37,MATCH('Postcode Data'!$V171,'Site Data'!$B$26:$B$37,0)),NA())</f>
        <v>#N/A</v>
      </c>
      <c r="U171" s="5" t="e">
        <f>IF(S171="FWA",INDEX('Site Data'!E$26:E$37,MATCH('Postcode Data'!$V171,'Site Data'!$B$26:$B$37,0)),NA())</f>
        <v>#N/A</v>
      </c>
      <c r="V171" s="24" t="str">
        <f t="shared" ca="1" si="20"/>
        <v>BW2</v>
      </c>
      <c r="W171" s="24" t="e">
        <f t="shared" ca="1" si="21"/>
        <v>#N/A</v>
      </c>
      <c r="X171" s="8" t="e">
        <f t="shared" ca="1" si="22"/>
        <v>#N/A</v>
      </c>
      <c r="Y171" s="7" t="e">
        <f t="shared" ca="1" si="23"/>
        <v>#N/A</v>
      </c>
      <c r="Z171" s="5" t="e">
        <f t="shared" ca="1" si="24"/>
        <v>#N/A</v>
      </c>
      <c r="AA171" s="44" t="e">
        <f>IF(S171="FWA",V171&amp;CHAR(ROUNDDOWN(MOD(W171+60-INDEX('Site Data'!K$26:K$37,MATCH('Postcode Data'!$V171,'Site Data'!$B$26:$B$37,0)),360)/120,0)+97),NA())</f>
        <v>#N/A</v>
      </c>
      <c r="AB171" s="35">
        <f t="shared" ca="1" si="25"/>
        <v>-2.9438773167774621</v>
      </c>
    </row>
    <row r="172" spans="2:28" x14ac:dyDescent="0.35">
      <c r="B172" s="25" t="s">
        <v>170</v>
      </c>
      <c r="C172" s="47">
        <v>6</v>
      </c>
      <c r="D172" s="25" t="s">
        <v>113</v>
      </c>
      <c r="E172" s="25" t="str">
        <f t="shared" si="26"/>
        <v>FTTC</v>
      </c>
      <c r="F172" s="11" t="e">
        <f>IF(E172="FWA",INDEX('Site Data'!D$26:D$37,MATCH('Postcode Data'!$H172,'Site Data'!$B$26:$B$37,0)),NA())</f>
        <v>#N/A</v>
      </c>
      <c r="G172" s="11" t="e">
        <f>IF(E172="FWA",INDEX('Site Data'!E$26:E$37,MATCH('Postcode Data'!$H172,'Site Data'!$B$26:$B$37,0)),NA())</f>
        <v>#N/A</v>
      </c>
      <c r="H172" s="21" t="s">
        <v>639</v>
      </c>
      <c r="I172" s="27" t="e">
        <v>#N/A</v>
      </c>
      <c r="J172" s="16" t="e">
        <v>#N/A</v>
      </c>
      <c r="K172" s="11" t="e">
        <f t="shared" si="18"/>
        <v>#N/A</v>
      </c>
      <c r="L172" s="11" t="e">
        <f t="shared" si="19"/>
        <v>#N/A</v>
      </c>
      <c r="M172" s="43" t="e">
        <f>IF(E172="FWA",H172&amp;CHAR(ROUNDDOWN(MOD(I172+60-INDEX('Site Data'!K$26:K$37,MATCH('Postcode Data'!$H172,'Site Data'!$B$26:$B$37,0)),360)/120,0)+97),NA())</f>
        <v>#N/A</v>
      </c>
      <c r="N172" s="41">
        <v>-4.5338868241102706</v>
      </c>
      <c r="Q172" t="s">
        <v>170</v>
      </c>
      <c r="R172" t="s">
        <v>113</v>
      </c>
      <c r="S172" t="s">
        <v>632</v>
      </c>
      <c r="T172" s="5" t="e">
        <f>IF(S172="FWA",INDEX('Site Data'!D$26:D$37,MATCH('Postcode Data'!$V172,'Site Data'!$B$26:$B$37,0)),NA())</f>
        <v>#N/A</v>
      </c>
      <c r="U172" s="5" t="e">
        <f>IF(S172="FWA",INDEX('Site Data'!E$26:E$37,MATCH('Postcode Data'!$V172,'Site Data'!$B$26:$B$37,0)),NA())</f>
        <v>#N/A</v>
      </c>
      <c r="V172" s="24" t="str">
        <f t="shared" ca="1" si="20"/>
        <v>BW2</v>
      </c>
      <c r="W172" s="24" t="e">
        <f t="shared" ca="1" si="21"/>
        <v>#N/A</v>
      </c>
      <c r="X172" s="8" t="e">
        <f t="shared" ca="1" si="22"/>
        <v>#N/A</v>
      </c>
      <c r="Y172" s="7" t="e">
        <f t="shared" ca="1" si="23"/>
        <v>#N/A</v>
      </c>
      <c r="Z172" s="5" t="e">
        <f t="shared" ca="1" si="24"/>
        <v>#N/A</v>
      </c>
      <c r="AA172" s="44" t="e">
        <f>IF(S172="FWA",V172&amp;CHAR(ROUNDDOWN(MOD(W172+60-INDEX('Site Data'!K$26:K$37,MATCH('Postcode Data'!$V172,'Site Data'!$B$26:$B$37,0)),360)/120,0)+97),NA())</f>
        <v>#N/A</v>
      </c>
      <c r="AB172" s="35">
        <f t="shared" ca="1" si="25"/>
        <v>-4.499325097038505</v>
      </c>
    </row>
    <row r="173" spans="2:28" x14ac:dyDescent="0.35">
      <c r="B173" s="25" t="s">
        <v>171</v>
      </c>
      <c r="C173" s="47">
        <v>9</v>
      </c>
      <c r="D173" s="25" t="s">
        <v>113</v>
      </c>
      <c r="E173" s="25" t="str">
        <f t="shared" si="26"/>
        <v>FWA</v>
      </c>
      <c r="F173" s="11">
        <f>IF(E173="FWA",INDEX('Site Data'!D$26:D$37,MATCH('Postcode Data'!$H173,'Site Data'!$B$26:$B$37,0)),NA())</f>
        <v>19.147762778757098</v>
      </c>
      <c r="G173" s="11">
        <f>IF(E173="FWA",INDEX('Site Data'!E$26:E$37,MATCH('Postcode Data'!$H173,'Site Data'!$B$26:$B$37,0)),NA())</f>
        <v>16.382189542413482</v>
      </c>
      <c r="H173" s="21" t="s">
        <v>640</v>
      </c>
      <c r="I173" s="27">
        <v>142</v>
      </c>
      <c r="J173" s="16">
        <v>3.6371817201521273</v>
      </c>
      <c r="K173" s="11">
        <f t="shared" si="18"/>
        <v>21.387035442613474</v>
      </c>
      <c r="L173" s="11">
        <f t="shared" si="19"/>
        <v>13.51605123411181</v>
      </c>
      <c r="M173" s="43" t="str">
        <f>IF(E173="FWA",H173&amp;CHAR(ROUNDDOWN(MOD(I173+60-INDEX('Site Data'!K$26:K$37,MATCH('Postcode Data'!$H173,'Site Data'!$B$26:$B$37,0)),360)/120,0)+97),NA())</f>
        <v>BW1b</v>
      </c>
      <c r="N173" s="41">
        <v>-1.7090935510135083</v>
      </c>
      <c r="Q173" t="s">
        <v>171</v>
      </c>
      <c r="R173" t="s">
        <v>113</v>
      </c>
      <c r="S173" t="s">
        <v>633</v>
      </c>
      <c r="T173" s="5">
        <f ca="1">IF(S173="FWA",INDEX('Site Data'!D$26:D$37,MATCH('Postcode Data'!$V173,'Site Data'!$B$26:$B$37,0)),NA())</f>
        <v>19.147762778757098</v>
      </c>
      <c r="U173" s="5">
        <f ca="1">IF(S173="FWA",INDEX('Site Data'!E$26:E$37,MATCH('Postcode Data'!$V173,'Site Data'!$B$26:$B$37,0)),NA())</f>
        <v>16.382189542413482</v>
      </c>
      <c r="V173" s="24" t="str">
        <f t="shared" ca="1" si="20"/>
        <v>BW1</v>
      </c>
      <c r="W173" s="24">
        <f t="shared" ca="1" si="21"/>
        <v>201</v>
      </c>
      <c r="X173" s="8">
        <f t="shared" ca="1" si="22"/>
        <v>2.6882793417758806</v>
      </c>
      <c r="Y173" s="7">
        <f t="shared" ca="1" si="23"/>
        <v>18.184369623239885</v>
      </c>
      <c r="Z173" s="5">
        <f t="shared" ca="1" si="24"/>
        <v>13.872464567974738</v>
      </c>
      <c r="AA173" s="44" t="str">
        <f ca="1">IF(S173="FWA",V173&amp;CHAR(ROUNDDOWN(MOD(W173+60-INDEX('Site Data'!K$26:K$37,MATCH('Postcode Data'!$V173,'Site Data'!$B$26:$B$37,0)),360)/120,0)+97),NA())</f>
        <v>BW1c</v>
      </c>
      <c r="AB173" s="35">
        <f t="shared" ca="1" si="25"/>
        <v>-7.7488409386077128</v>
      </c>
    </row>
    <row r="174" spans="2:28" x14ac:dyDescent="0.35">
      <c r="B174" s="25" t="s">
        <v>172</v>
      </c>
      <c r="C174" s="47">
        <v>16</v>
      </c>
      <c r="D174" s="25" t="s">
        <v>113</v>
      </c>
      <c r="E174" s="25" t="str">
        <f t="shared" si="26"/>
        <v>FTTC</v>
      </c>
      <c r="F174" s="11" t="e">
        <f>IF(E174="FWA",INDEX('Site Data'!D$26:D$37,MATCH('Postcode Data'!$H174,'Site Data'!$B$26:$B$37,0)),NA())</f>
        <v>#N/A</v>
      </c>
      <c r="G174" s="11" t="e">
        <f>IF(E174="FWA",INDEX('Site Data'!E$26:E$37,MATCH('Postcode Data'!$H174,'Site Data'!$B$26:$B$37,0)),NA())</f>
        <v>#N/A</v>
      </c>
      <c r="H174" s="21" t="s">
        <v>639</v>
      </c>
      <c r="I174" s="27" t="e">
        <v>#N/A</v>
      </c>
      <c r="J174" s="16" t="e">
        <v>#N/A</v>
      </c>
      <c r="K174" s="11" t="e">
        <f t="shared" si="18"/>
        <v>#N/A</v>
      </c>
      <c r="L174" s="11" t="e">
        <f t="shared" si="19"/>
        <v>#N/A</v>
      </c>
      <c r="M174" s="43" t="e">
        <f>IF(E174="FWA",H174&amp;CHAR(ROUNDDOWN(MOD(I174+60-INDEX('Site Data'!K$26:K$37,MATCH('Postcode Data'!$H174,'Site Data'!$B$26:$B$37,0)),360)/120,0)+97),NA())</f>
        <v>#N/A</v>
      </c>
      <c r="N174" s="41">
        <v>-2.8544636855764156</v>
      </c>
      <c r="Q174" t="s">
        <v>172</v>
      </c>
      <c r="R174" t="s">
        <v>113</v>
      </c>
      <c r="S174" t="s">
        <v>632</v>
      </c>
      <c r="T174" s="5" t="e">
        <f>IF(S174="FWA",INDEX('Site Data'!D$26:D$37,MATCH('Postcode Data'!$V174,'Site Data'!$B$26:$B$37,0)),NA())</f>
        <v>#N/A</v>
      </c>
      <c r="U174" s="5" t="e">
        <f>IF(S174="FWA",INDEX('Site Data'!E$26:E$37,MATCH('Postcode Data'!$V174,'Site Data'!$B$26:$B$37,0)),NA())</f>
        <v>#N/A</v>
      </c>
      <c r="V174" s="24" t="str">
        <f t="shared" ca="1" si="20"/>
        <v>BW1</v>
      </c>
      <c r="W174" s="24" t="e">
        <f t="shared" ca="1" si="21"/>
        <v>#N/A</v>
      </c>
      <c r="X174" s="8" t="e">
        <f t="shared" ca="1" si="22"/>
        <v>#N/A</v>
      </c>
      <c r="Y174" s="7" t="e">
        <f t="shared" ca="1" si="23"/>
        <v>#N/A</v>
      </c>
      <c r="Z174" s="5" t="e">
        <f t="shared" ca="1" si="24"/>
        <v>#N/A</v>
      </c>
      <c r="AA174" s="44" t="e">
        <f>IF(S174="FWA",V174&amp;CHAR(ROUNDDOWN(MOD(W174+60-INDEX('Site Data'!K$26:K$37,MATCH('Postcode Data'!$V174,'Site Data'!$B$26:$B$37,0)),360)/120,0)+97),NA())</f>
        <v>#N/A</v>
      </c>
      <c r="AB174" s="35">
        <f t="shared" ca="1" si="25"/>
        <v>-0.27247226484490028</v>
      </c>
    </row>
    <row r="175" spans="2:28" x14ac:dyDescent="0.35">
      <c r="B175" s="25" t="s">
        <v>173</v>
      </c>
      <c r="C175" s="47">
        <v>3</v>
      </c>
      <c r="D175" s="25" t="s">
        <v>113</v>
      </c>
      <c r="E175" s="25" t="str">
        <f t="shared" si="26"/>
        <v>FWA</v>
      </c>
      <c r="F175" s="11">
        <f>IF(E175="FWA",INDEX('Site Data'!D$26:D$37,MATCH('Postcode Data'!$H175,'Site Data'!$B$26:$B$37,0)),NA())</f>
        <v>23.684866271759098</v>
      </c>
      <c r="G175" s="11">
        <f>IF(E175="FWA",INDEX('Site Data'!E$26:E$37,MATCH('Postcode Data'!$H175,'Site Data'!$B$26:$B$37,0)),NA())</f>
        <v>16.152483770671488</v>
      </c>
      <c r="H175" s="21" t="s">
        <v>639</v>
      </c>
      <c r="I175" s="27">
        <v>150</v>
      </c>
      <c r="J175" s="16">
        <v>4.5055582584450651</v>
      </c>
      <c r="K175" s="11">
        <f t="shared" si="18"/>
        <v>25.93764540098163</v>
      </c>
      <c r="L175" s="11">
        <f t="shared" si="19"/>
        <v>12.250555860627287</v>
      </c>
      <c r="M175" s="43" t="str">
        <f>IF(E175="FWA",H175&amp;CHAR(ROUNDDOWN(MOD(I175+60-INDEX('Site Data'!K$26:K$37,MATCH('Postcode Data'!$H175,'Site Data'!$B$26:$B$37,0)),360)/120,0)+97),NA())</f>
        <v>BW2b</v>
      </c>
      <c r="N175" s="41">
        <v>-1.3878487395000727</v>
      </c>
      <c r="Q175" t="s">
        <v>173</v>
      </c>
      <c r="R175" t="s">
        <v>113</v>
      </c>
      <c r="S175" t="s">
        <v>633</v>
      </c>
      <c r="T175" s="5">
        <f ca="1">IF(S175="FWA",INDEX('Site Data'!D$26:D$37,MATCH('Postcode Data'!$V175,'Site Data'!$B$26:$B$37,0)),NA())</f>
        <v>23.684866271759098</v>
      </c>
      <c r="U175" s="5">
        <f ca="1">IF(S175="FWA",INDEX('Site Data'!E$26:E$37,MATCH('Postcode Data'!$V175,'Site Data'!$B$26:$B$37,0)),NA())</f>
        <v>16.152483770671488</v>
      </c>
      <c r="V175" s="24" t="str">
        <f t="shared" ca="1" si="20"/>
        <v>BW2</v>
      </c>
      <c r="W175" s="24">
        <f t="shared" ca="1" si="21"/>
        <v>119</v>
      </c>
      <c r="X175" s="8">
        <f t="shared" ca="1" si="22"/>
        <v>3.9433805578868992</v>
      </c>
      <c r="Y175" s="7">
        <f t="shared" ca="1" si="23"/>
        <v>27.133824620437327</v>
      </c>
      <c r="Z175" s="5">
        <f t="shared" ca="1" si="24"/>
        <v>14.240694939915551</v>
      </c>
      <c r="AA175" s="44" t="str">
        <f ca="1">IF(S175="FWA",V175&amp;CHAR(ROUNDDOWN(MOD(W175+60-INDEX('Site Data'!K$26:K$37,MATCH('Postcode Data'!$V175,'Site Data'!$B$26:$B$37,0)),360)/120,0)+97),NA())</f>
        <v>BW2b</v>
      </c>
      <c r="AB175" s="35">
        <f t="shared" ca="1" si="25"/>
        <v>-3.9038785754264222</v>
      </c>
    </row>
    <row r="176" spans="2:28" x14ac:dyDescent="0.35">
      <c r="B176" s="25" t="s">
        <v>174</v>
      </c>
      <c r="C176" s="47">
        <v>6</v>
      </c>
      <c r="D176" s="25" t="s">
        <v>113</v>
      </c>
      <c r="E176" s="25" t="str">
        <f t="shared" si="26"/>
        <v>FTTC</v>
      </c>
      <c r="F176" s="11" t="e">
        <f>IF(E176="FWA",INDEX('Site Data'!D$26:D$37,MATCH('Postcode Data'!$H176,'Site Data'!$B$26:$B$37,0)),NA())</f>
        <v>#N/A</v>
      </c>
      <c r="G176" s="11" t="e">
        <f>IF(E176="FWA",INDEX('Site Data'!E$26:E$37,MATCH('Postcode Data'!$H176,'Site Data'!$B$26:$B$37,0)),NA())</f>
        <v>#N/A</v>
      </c>
      <c r="H176" s="21" t="s">
        <v>639</v>
      </c>
      <c r="I176" s="27" t="e">
        <v>#N/A</v>
      </c>
      <c r="J176" s="16" t="e">
        <v>#N/A</v>
      </c>
      <c r="K176" s="11" t="e">
        <f t="shared" si="18"/>
        <v>#N/A</v>
      </c>
      <c r="L176" s="11" t="e">
        <f t="shared" si="19"/>
        <v>#N/A</v>
      </c>
      <c r="M176" s="43" t="e">
        <f>IF(E176="FWA",H176&amp;CHAR(ROUNDDOWN(MOD(I176+60-INDEX('Site Data'!K$26:K$37,MATCH('Postcode Data'!$H176,'Site Data'!$B$26:$B$37,0)),360)/120,0)+97),NA())</f>
        <v>#N/A</v>
      </c>
      <c r="N176" s="41">
        <v>-2.5241683854752379</v>
      </c>
      <c r="Q176" t="s">
        <v>174</v>
      </c>
      <c r="R176" t="s">
        <v>113</v>
      </c>
      <c r="S176" t="s">
        <v>632</v>
      </c>
      <c r="T176" s="5" t="e">
        <f>IF(S176="FWA",INDEX('Site Data'!D$26:D$37,MATCH('Postcode Data'!$V176,'Site Data'!$B$26:$B$37,0)),NA())</f>
        <v>#N/A</v>
      </c>
      <c r="U176" s="5" t="e">
        <f>IF(S176="FWA",INDEX('Site Data'!E$26:E$37,MATCH('Postcode Data'!$V176,'Site Data'!$B$26:$B$37,0)),NA())</f>
        <v>#N/A</v>
      </c>
      <c r="V176" s="24" t="str">
        <f t="shared" ca="1" si="20"/>
        <v>BW2</v>
      </c>
      <c r="W176" s="24" t="e">
        <f t="shared" ca="1" si="21"/>
        <v>#N/A</v>
      </c>
      <c r="X176" s="8" t="e">
        <f t="shared" ca="1" si="22"/>
        <v>#N/A</v>
      </c>
      <c r="Y176" s="7" t="e">
        <f t="shared" ca="1" si="23"/>
        <v>#N/A</v>
      </c>
      <c r="Z176" s="5" t="e">
        <f t="shared" ca="1" si="24"/>
        <v>#N/A</v>
      </c>
      <c r="AA176" s="44" t="e">
        <f>IF(S176="FWA",V176&amp;CHAR(ROUNDDOWN(MOD(W176+60-INDEX('Site Data'!K$26:K$37,MATCH('Postcode Data'!$V176,'Site Data'!$B$26:$B$37,0)),360)/120,0)+97),NA())</f>
        <v>#N/A</v>
      </c>
      <c r="AB176" s="35">
        <f t="shared" ca="1" si="25"/>
        <v>-9.6122326956172017</v>
      </c>
    </row>
    <row r="177" spans="2:28" x14ac:dyDescent="0.35">
      <c r="B177" s="25" t="s">
        <v>175</v>
      </c>
      <c r="C177" s="47">
        <v>9</v>
      </c>
      <c r="D177" s="25" t="s">
        <v>113</v>
      </c>
      <c r="E177" s="25" t="str">
        <f t="shared" si="26"/>
        <v>FTTC</v>
      </c>
      <c r="F177" s="11" t="e">
        <f>IF(E177="FWA",INDEX('Site Data'!D$26:D$37,MATCH('Postcode Data'!$H177,'Site Data'!$B$26:$B$37,0)),NA())</f>
        <v>#N/A</v>
      </c>
      <c r="G177" s="11" t="e">
        <f>IF(E177="FWA",INDEX('Site Data'!E$26:E$37,MATCH('Postcode Data'!$H177,'Site Data'!$B$26:$B$37,0)),NA())</f>
        <v>#N/A</v>
      </c>
      <c r="H177" s="21" t="s">
        <v>639</v>
      </c>
      <c r="I177" s="27" t="e">
        <v>#N/A</v>
      </c>
      <c r="J177" s="16" t="e">
        <v>#N/A</v>
      </c>
      <c r="K177" s="11" t="e">
        <f t="shared" si="18"/>
        <v>#N/A</v>
      </c>
      <c r="L177" s="11" t="e">
        <f t="shared" si="19"/>
        <v>#N/A</v>
      </c>
      <c r="M177" s="43" t="e">
        <f>IF(E177="FWA",H177&amp;CHAR(ROUNDDOWN(MOD(I177+60-INDEX('Site Data'!K$26:K$37,MATCH('Postcode Data'!$H177,'Site Data'!$B$26:$B$37,0)),360)/120,0)+97),NA())</f>
        <v>#N/A</v>
      </c>
      <c r="N177" s="41">
        <v>-5.9416003119936853</v>
      </c>
      <c r="Q177" t="s">
        <v>175</v>
      </c>
      <c r="R177" t="s">
        <v>113</v>
      </c>
      <c r="S177" t="s">
        <v>632</v>
      </c>
      <c r="T177" s="5" t="e">
        <f>IF(S177="FWA",INDEX('Site Data'!D$26:D$37,MATCH('Postcode Data'!$V177,'Site Data'!$B$26:$B$37,0)),NA())</f>
        <v>#N/A</v>
      </c>
      <c r="U177" s="5" t="e">
        <f>IF(S177="FWA",INDEX('Site Data'!E$26:E$37,MATCH('Postcode Data'!$V177,'Site Data'!$B$26:$B$37,0)),NA())</f>
        <v>#N/A</v>
      </c>
      <c r="V177" s="24" t="str">
        <f t="shared" ca="1" si="20"/>
        <v>BW1</v>
      </c>
      <c r="W177" s="24" t="e">
        <f t="shared" ca="1" si="21"/>
        <v>#N/A</v>
      </c>
      <c r="X177" s="8" t="e">
        <f t="shared" ca="1" si="22"/>
        <v>#N/A</v>
      </c>
      <c r="Y177" s="7" t="e">
        <f t="shared" ca="1" si="23"/>
        <v>#N/A</v>
      </c>
      <c r="Z177" s="5" t="e">
        <f t="shared" ca="1" si="24"/>
        <v>#N/A</v>
      </c>
      <c r="AA177" s="44" t="e">
        <f>IF(S177="FWA",V177&amp;CHAR(ROUNDDOWN(MOD(W177+60-INDEX('Site Data'!K$26:K$37,MATCH('Postcode Data'!$V177,'Site Data'!$B$26:$B$37,0)),360)/120,0)+97),NA())</f>
        <v>#N/A</v>
      </c>
      <c r="AB177" s="35">
        <f t="shared" ca="1" si="25"/>
        <v>-5.6235422236043906</v>
      </c>
    </row>
    <row r="178" spans="2:28" x14ac:dyDescent="0.35">
      <c r="B178" s="25" t="s">
        <v>176</v>
      </c>
      <c r="C178" s="47">
        <v>3</v>
      </c>
      <c r="D178" s="25" t="s">
        <v>113</v>
      </c>
      <c r="E178" s="25" t="str">
        <f t="shared" si="26"/>
        <v>FTTC</v>
      </c>
      <c r="F178" s="11" t="e">
        <f>IF(E178="FWA",INDEX('Site Data'!D$26:D$37,MATCH('Postcode Data'!$H178,'Site Data'!$B$26:$B$37,0)),NA())</f>
        <v>#N/A</v>
      </c>
      <c r="G178" s="11" t="e">
        <f>IF(E178="FWA",INDEX('Site Data'!E$26:E$37,MATCH('Postcode Data'!$H178,'Site Data'!$B$26:$B$37,0)),NA())</f>
        <v>#N/A</v>
      </c>
      <c r="H178" s="21" t="s">
        <v>639</v>
      </c>
      <c r="I178" s="27" t="e">
        <v>#N/A</v>
      </c>
      <c r="J178" s="16" t="e">
        <v>#N/A</v>
      </c>
      <c r="K178" s="11" t="e">
        <f t="shared" si="18"/>
        <v>#N/A</v>
      </c>
      <c r="L178" s="11" t="e">
        <f t="shared" si="19"/>
        <v>#N/A</v>
      </c>
      <c r="M178" s="43" t="e">
        <f>IF(E178="FWA",H178&amp;CHAR(ROUNDDOWN(MOD(I178+60-INDEX('Site Data'!K$26:K$37,MATCH('Postcode Data'!$H178,'Site Data'!$B$26:$B$37,0)),360)/120,0)+97),NA())</f>
        <v>#N/A</v>
      </c>
      <c r="N178" s="41">
        <v>-3.4340005548573447</v>
      </c>
      <c r="Q178" t="s">
        <v>176</v>
      </c>
      <c r="R178" t="s">
        <v>113</v>
      </c>
      <c r="S178" t="s">
        <v>632</v>
      </c>
      <c r="T178" s="5" t="e">
        <f>IF(S178="FWA",INDEX('Site Data'!D$26:D$37,MATCH('Postcode Data'!$V178,'Site Data'!$B$26:$B$37,0)),NA())</f>
        <v>#N/A</v>
      </c>
      <c r="U178" s="5" t="e">
        <f>IF(S178="FWA",INDEX('Site Data'!E$26:E$37,MATCH('Postcode Data'!$V178,'Site Data'!$B$26:$B$37,0)),NA())</f>
        <v>#N/A</v>
      </c>
      <c r="V178" s="24" t="str">
        <f t="shared" ca="1" si="20"/>
        <v>BW1</v>
      </c>
      <c r="W178" s="24" t="e">
        <f t="shared" ca="1" si="21"/>
        <v>#N/A</v>
      </c>
      <c r="X178" s="8" t="e">
        <f t="shared" ca="1" si="22"/>
        <v>#N/A</v>
      </c>
      <c r="Y178" s="7" t="e">
        <f t="shared" ca="1" si="23"/>
        <v>#N/A</v>
      </c>
      <c r="Z178" s="5" t="e">
        <f t="shared" ca="1" si="24"/>
        <v>#N/A</v>
      </c>
      <c r="AA178" s="44" t="e">
        <f>IF(S178="FWA",V178&amp;CHAR(ROUNDDOWN(MOD(W178+60-INDEX('Site Data'!K$26:K$37,MATCH('Postcode Data'!$V178,'Site Data'!$B$26:$B$37,0)),360)/120,0)+97),NA())</f>
        <v>#N/A</v>
      </c>
      <c r="AB178" s="35">
        <f t="shared" ca="1" si="25"/>
        <v>-0.8443659585097758</v>
      </c>
    </row>
    <row r="179" spans="2:28" x14ac:dyDescent="0.35">
      <c r="B179" s="25" t="s">
        <v>177</v>
      </c>
      <c r="C179" s="47">
        <v>16</v>
      </c>
      <c r="D179" s="25" t="s">
        <v>113</v>
      </c>
      <c r="E179" s="25" t="str">
        <f t="shared" si="26"/>
        <v>FTTC</v>
      </c>
      <c r="F179" s="11" t="e">
        <f>IF(E179="FWA",INDEX('Site Data'!D$26:D$37,MATCH('Postcode Data'!$H179,'Site Data'!$B$26:$B$37,0)),NA())</f>
        <v>#N/A</v>
      </c>
      <c r="G179" s="11" t="e">
        <f>IF(E179="FWA",INDEX('Site Data'!E$26:E$37,MATCH('Postcode Data'!$H179,'Site Data'!$B$26:$B$37,0)),NA())</f>
        <v>#N/A</v>
      </c>
      <c r="H179" s="21" t="s">
        <v>640</v>
      </c>
      <c r="I179" s="27" t="e">
        <v>#N/A</v>
      </c>
      <c r="J179" s="16" t="e">
        <v>#N/A</v>
      </c>
      <c r="K179" s="11" t="e">
        <f t="shared" si="18"/>
        <v>#N/A</v>
      </c>
      <c r="L179" s="11" t="e">
        <f t="shared" si="19"/>
        <v>#N/A</v>
      </c>
      <c r="M179" s="43" t="e">
        <f>IF(E179="FWA",H179&amp;CHAR(ROUNDDOWN(MOD(I179+60-INDEX('Site Data'!K$26:K$37,MATCH('Postcode Data'!$H179,'Site Data'!$B$26:$B$37,0)),360)/120,0)+97),NA())</f>
        <v>#N/A</v>
      </c>
      <c r="N179" s="41">
        <v>-1.0266159734641815</v>
      </c>
      <c r="Q179" t="s">
        <v>177</v>
      </c>
      <c r="R179" t="s">
        <v>113</v>
      </c>
      <c r="S179" t="s">
        <v>632</v>
      </c>
      <c r="T179" s="5" t="e">
        <f>IF(S179="FWA",INDEX('Site Data'!D$26:D$37,MATCH('Postcode Data'!$V179,'Site Data'!$B$26:$B$37,0)),NA())</f>
        <v>#N/A</v>
      </c>
      <c r="U179" s="5" t="e">
        <f>IF(S179="FWA",INDEX('Site Data'!E$26:E$37,MATCH('Postcode Data'!$V179,'Site Data'!$B$26:$B$37,0)),NA())</f>
        <v>#N/A</v>
      </c>
      <c r="V179" s="24" t="str">
        <f t="shared" ca="1" si="20"/>
        <v>BW1</v>
      </c>
      <c r="W179" s="24" t="e">
        <f t="shared" ca="1" si="21"/>
        <v>#N/A</v>
      </c>
      <c r="X179" s="8" t="e">
        <f t="shared" ca="1" si="22"/>
        <v>#N/A</v>
      </c>
      <c r="Y179" s="7" t="e">
        <f t="shared" ca="1" si="23"/>
        <v>#N/A</v>
      </c>
      <c r="Z179" s="5" t="e">
        <f t="shared" ca="1" si="24"/>
        <v>#N/A</v>
      </c>
      <c r="AA179" s="44" t="e">
        <f>IF(S179="FWA",V179&amp;CHAR(ROUNDDOWN(MOD(W179+60-INDEX('Site Data'!K$26:K$37,MATCH('Postcode Data'!$V179,'Site Data'!$B$26:$B$37,0)),360)/120,0)+97),NA())</f>
        <v>#N/A</v>
      </c>
      <c r="AB179" s="35">
        <f t="shared" ca="1" si="25"/>
        <v>-3.7937399138201462</v>
      </c>
    </row>
    <row r="180" spans="2:28" x14ac:dyDescent="0.35">
      <c r="B180" s="25" t="s">
        <v>178</v>
      </c>
      <c r="C180" s="47">
        <v>1</v>
      </c>
      <c r="D180" s="25" t="s">
        <v>113</v>
      </c>
      <c r="E180" s="25" t="str">
        <f t="shared" si="26"/>
        <v>FTTC</v>
      </c>
      <c r="F180" s="11" t="e">
        <f>IF(E180="FWA",INDEX('Site Data'!D$26:D$37,MATCH('Postcode Data'!$H180,'Site Data'!$B$26:$B$37,0)),NA())</f>
        <v>#N/A</v>
      </c>
      <c r="G180" s="11" t="e">
        <f>IF(E180="FWA",INDEX('Site Data'!E$26:E$37,MATCH('Postcode Data'!$H180,'Site Data'!$B$26:$B$37,0)),NA())</f>
        <v>#N/A</v>
      </c>
      <c r="H180" s="21" t="s">
        <v>640</v>
      </c>
      <c r="I180" s="27" t="e">
        <v>#N/A</v>
      </c>
      <c r="J180" s="16" t="e">
        <v>#N/A</v>
      </c>
      <c r="K180" s="11" t="e">
        <f t="shared" si="18"/>
        <v>#N/A</v>
      </c>
      <c r="L180" s="11" t="e">
        <f t="shared" si="19"/>
        <v>#N/A</v>
      </c>
      <c r="M180" s="43" t="e">
        <f>IF(E180="FWA",H180&amp;CHAR(ROUNDDOWN(MOD(I180+60-INDEX('Site Data'!K$26:K$37,MATCH('Postcode Data'!$H180,'Site Data'!$B$26:$B$37,0)),360)/120,0)+97),NA())</f>
        <v>#N/A</v>
      </c>
      <c r="N180" s="41">
        <v>-5.8210138837608163</v>
      </c>
      <c r="Q180" t="s">
        <v>178</v>
      </c>
      <c r="R180" t="s">
        <v>113</v>
      </c>
      <c r="S180" t="s">
        <v>632</v>
      </c>
      <c r="T180" s="5" t="e">
        <f>IF(S180="FWA",INDEX('Site Data'!D$26:D$37,MATCH('Postcode Data'!$V180,'Site Data'!$B$26:$B$37,0)),NA())</f>
        <v>#N/A</v>
      </c>
      <c r="U180" s="5" t="e">
        <f>IF(S180="FWA",INDEX('Site Data'!E$26:E$37,MATCH('Postcode Data'!$V180,'Site Data'!$B$26:$B$37,0)),NA())</f>
        <v>#N/A</v>
      </c>
      <c r="V180" s="24" t="str">
        <f t="shared" ca="1" si="20"/>
        <v>BW2</v>
      </c>
      <c r="W180" s="24" t="e">
        <f t="shared" ca="1" si="21"/>
        <v>#N/A</v>
      </c>
      <c r="X180" s="8" t="e">
        <f t="shared" ca="1" si="22"/>
        <v>#N/A</v>
      </c>
      <c r="Y180" s="7" t="e">
        <f t="shared" ca="1" si="23"/>
        <v>#N/A</v>
      </c>
      <c r="Z180" s="5" t="e">
        <f t="shared" ca="1" si="24"/>
        <v>#N/A</v>
      </c>
      <c r="AA180" s="44" t="e">
        <f>IF(S180="FWA",V180&amp;CHAR(ROUNDDOWN(MOD(W180+60-INDEX('Site Data'!K$26:K$37,MATCH('Postcode Data'!$V180,'Site Data'!$B$26:$B$37,0)),360)/120,0)+97),NA())</f>
        <v>#N/A</v>
      </c>
      <c r="AB180" s="35">
        <f t="shared" ca="1" si="25"/>
        <v>-1.2906404038801176</v>
      </c>
    </row>
    <row r="181" spans="2:28" x14ac:dyDescent="0.35">
      <c r="B181" s="25" t="s">
        <v>179</v>
      </c>
      <c r="C181" s="47">
        <v>16</v>
      </c>
      <c r="D181" s="25" t="s">
        <v>113</v>
      </c>
      <c r="E181" s="25" t="str">
        <f t="shared" si="26"/>
        <v>FWA</v>
      </c>
      <c r="F181" s="11">
        <f>IF(E181="FWA",INDEX('Site Data'!D$26:D$37,MATCH('Postcode Data'!$H181,'Site Data'!$B$26:$B$37,0)),NA())</f>
        <v>23.684866271759098</v>
      </c>
      <c r="G181" s="11">
        <f>IF(E181="FWA",INDEX('Site Data'!E$26:E$37,MATCH('Postcode Data'!$H181,'Site Data'!$B$26:$B$37,0)),NA())</f>
        <v>16.152483770671488</v>
      </c>
      <c r="H181" s="21" t="s">
        <v>639</v>
      </c>
      <c r="I181" s="27">
        <v>29</v>
      </c>
      <c r="J181" s="16">
        <v>1.1904156974876827</v>
      </c>
      <c r="K181" s="11">
        <f t="shared" si="18"/>
        <v>24.261991253993379</v>
      </c>
      <c r="L181" s="11">
        <f t="shared" si="19"/>
        <v>17.193644799382305</v>
      </c>
      <c r="M181" s="43" t="str">
        <f>IF(E181="FWA",H181&amp;CHAR(ROUNDDOWN(MOD(I181+60-INDEX('Site Data'!K$26:K$37,MATCH('Postcode Data'!$H181,'Site Data'!$B$26:$B$37,0)),360)/120,0)+97),NA())</f>
        <v>BW2a</v>
      </c>
      <c r="N181" s="41">
        <v>-5.4185637486522271</v>
      </c>
      <c r="Q181" t="s">
        <v>179</v>
      </c>
      <c r="R181" t="s">
        <v>113</v>
      </c>
      <c r="S181" t="s">
        <v>633</v>
      </c>
      <c r="T181" s="5">
        <f ca="1">IF(S181="FWA",INDEX('Site Data'!D$26:D$37,MATCH('Postcode Data'!$V181,'Site Data'!$B$26:$B$37,0)),NA())</f>
        <v>19.147762778757098</v>
      </c>
      <c r="U181" s="5">
        <f ca="1">IF(S181="FWA",INDEX('Site Data'!E$26:E$37,MATCH('Postcode Data'!$V181,'Site Data'!$B$26:$B$37,0)),NA())</f>
        <v>16.382189542413482</v>
      </c>
      <c r="V181" s="24" t="str">
        <f t="shared" ca="1" si="20"/>
        <v>BW1</v>
      </c>
      <c r="W181" s="24">
        <f t="shared" ca="1" si="21"/>
        <v>153</v>
      </c>
      <c r="X181" s="8">
        <f t="shared" ca="1" si="22"/>
        <v>3.2527475322826711</v>
      </c>
      <c r="Y181" s="7">
        <f t="shared" ca="1" si="23"/>
        <v>20.624479256464685</v>
      </c>
      <c r="Z181" s="5">
        <f t="shared" ca="1" si="24"/>
        <v>13.483970269612009</v>
      </c>
      <c r="AA181" s="44" t="str">
        <f ca="1">IF(S181="FWA",V181&amp;CHAR(ROUNDDOWN(MOD(W181+60-INDEX('Site Data'!K$26:K$37,MATCH('Postcode Data'!$V181,'Site Data'!$B$26:$B$37,0)),360)/120,0)+97),NA())</f>
        <v>BW1c</v>
      </c>
      <c r="AB181" s="35">
        <f t="shared" ca="1" si="25"/>
        <v>1.1855329130369743</v>
      </c>
    </row>
    <row r="182" spans="2:28" x14ac:dyDescent="0.35">
      <c r="B182" s="25" t="s">
        <v>180</v>
      </c>
      <c r="C182" s="47">
        <v>15</v>
      </c>
      <c r="D182" s="25" t="s">
        <v>113</v>
      </c>
      <c r="E182" s="25" t="str">
        <f t="shared" si="26"/>
        <v>FTTC</v>
      </c>
      <c r="F182" s="11" t="e">
        <f>IF(E182="FWA",INDEX('Site Data'!D$26:D$37,MATCH('Postcode Data'!$H182,'Site Data'!$B$26:$B$37,0)),NA())</f>
        <v>#N/A</v>
      </c>
      <c r="G182" s="11" t="e">
        <f>IF(E182="FWA",INDEX('Site Data'!E$26:E$37,MATCH('Postcode Data'!$H182,'Site Data'!$B$26:$B$37,0)),NA())</f>
        <v>#N/A</v>
      </c>
      <c r="H182" s="21" t="s">
        <v>640</v>
      </c>
      <c r="I182" s="27" t="e">
        <v>#N/A</v>
      </c>
      <c r="J182" s="16" t="e">
        <v>#N/A</v>
      </c>
      <c r="K182" s="11" t="e">
        <f t="shared" si="18"/>
        <v>#N/A</v>
      </c>
      <c r="L182" s="11" t="e">
        <f t="shared" si="19"/>
        <v>#N/A</v>
      </c>
      <c r="M182" s="43" t="e">
        <f>IF(E182="FWA",H182&amp;CHAR(ROUNDDOWN(MOD(I182+60-INDEX('Site Data'!K$26:K$37,MATCH('Postcode Data'!$H182,'Site Data'!$B$26:$B$37,0)),360)/120,0)+97),NA())</f>
        <v>#N/A</v>
      </c>
      <c r="N182" s="41">
        <v>1.3132795445797045</v>
      </c>
      <c r="Q182" t="s">
        <v>180</v>
      </c>
      <c r="R182" t="s">
        <v>113</v>
      </c>
      <c r="S182" t="s">
        <v>632</v>
      </c>
      <c r="T182" s="5" t="e">
        <f>IF(S182="FWA",INDEX('Site Data'!D$26:D$37,MATCH('Postcode Data'!$V182,'Site Data'!$B$26:$B$37,0)),NA())</f>
        <v>#N/A</v>
      </c>
      <c r="U182" s="5" t="e">
        <f>IF(S182="FWA",INDEX('Site Data'!E$26:E$37,MATCH('Postcode Data'!$V182,'Site Data'!$B$26:$B$37,0)),NA())</f>
        <v>#N/A</v>
      </c>
      <c r="V182" s="24" t="str">
        <f t="shared" ca="1" si="20"/>
        <v>BW2</v>
      </c>
      <c r="W182" s="24" t="e">
        <f t="shared" ca="1" si="21"/>
        <v>#N/A</v>
      </c>
      <c r="X182" s="8" t="e">
        <f t="shared" ca="1" si="22"/>
        <v>#N/A</v>
      </c>
      <c r="Y182" s="7" t="e">
        <f t="shared" ca="1" si="23"/>
        <v>#N/A</v>
      </c>
      <c r="Z182" s="5" t="e">
        <f t="shared" ca="1" si="24"/>
        <v>#N/A</v>
      </c>
      <c r="AA182" s="44" t="e">
        <f>IF(S182="FWA",V182&amp;CHAR(ROUNDDOWN(MOD(W182+60-INDEX('Site Data'!K$26:K$37,MATCH('Postcode Data'!$V182,'Site Data'!$B$26:$B$37,0)),360)/120,0)+97),NA())</f>
        <v>#N/A</v>
      </c>
      <c r="AB182" s="35">
        <f t="shared" ca="1" si="25"/>
        <v>-1.2150931511858101</v>
      </c>
    </row>
    <row r="183" spans="2:28" x14ac:dyDescent="0.35">
      <c r="B183" s="25" t="s">
        <v>181</v>
      </c>
      <c r="C183" s="47">
        <v>1</v>
      </c>
      <c r="D183" s="25" t="s">
        <v>113</v>
      </c>
      <c r="E183" s="25" t="str">
        <f t="shared" si="26"/>
        <v>FTTP</v>
      </c>
      <c r="F183" s="11" t="e">
        <f>IF(E183="FWA",INDEX('Site Data'!D$26:D$37,MATCH('Postcode Data'!$H183,'Site Data'!$B$26:$B$37,0)),NA())</f>
        <v>#N/A</v>
      </c>
      <c r="G183" s="11" t="e">
        <f>IF(E183="FWA",INDEX('Site Data'!E$26:E$37,MATCH('Postcode Data'!$H183,'Site Data'!$B$26:$B$37,0)),NA())</f>
        <v>#N/A</v>
      </c>
      <c r="H183" s="21" t="s">
        <v>640</v>
      </c>
      <c r="I183" s="27" t="e">
        <v>#N/A</v>
      </c>
      <c r="J183" s="16" t="e">
        <v>#N/A</v>
      </c>
      <c r="K183" s="11" t="e">
        <f t="shared" si="18"/>
        <v>#N/A</v>
      </c>
      <c r="L183" s="11" t="e">
        <f t="shared" si="19"/>
        <v>#N/A</v>
      </c>
      <c r="M183" s="43" t="e">
        <f>IF(E183="FWA",H183&amp;CHAR(ROUNDDOWN(MOD(I183+60-INDEX('Site Data'!K$26:K$37,MATCH('Postcode Data'!$H183,'Site Data'!$B$26:$B$37,0)),360)/120,0)+97),NA())</f>
        <v>#N/A</v>
      </c>
      <c r="N183" s="41">
        <v>-3.6362660532698658</v>
      </c>
      <c r="Q183" t="s">
        <v>181</v>
      </c>
      <c r="R183" t="s">
        <v>113</v>
      </c>
      <c r="S183" t="s">
        <v>634</v>
      </c>
      <c r="T183" s="5" t="e">
        <f>IF(S183="FWA",INDEX('Site Data'!D$26:D$37,MATCH('Postcode Data'!$V183,'Site Data'!$B$26:$B$37,0)),NA())</f>
        <v>#N/A</v>
      </c>
      <c r="U183" s="5" t="e">
        <f>IF(S183="FWA",INDEX('Site Data'!E$26:E$37,MATCH('Postcode Data'!$V183,'Site Data'!$B$26:$B$37,0)),NA())</f>
        <v>#N/A</v>
      </c>
      <c r="V183" s="24" t="str">
        <f t="shared" ca="1" si="20"/>
        <v>BW1</v>
      </c>
      <c r="W183" s="24" t="e">
        <f t="shared" ca="1" si="21"/>
        <v>#N/A</v>
      </c>
      <c r="X183" s="8" t="e">
        <f t="shared" ca="1" si="22"/>
        <v>#N/A</v>
      </c>
      <c r="Y183" s="7" t="e">
        <f t="shared" ca="1" si="23"/>
        <v>#N/A</v>
      </c>
      <c r="Z183" s="5" t="e">
        <f t="shared" ca="1" si="24"/>
        <v>#N/A</v>
      </c>
      <c r="AA183" s="44" t="e">
        <f>IF(S183="FWA",V183&amp;CHAR(ROUNDDOWN(MOD(W183+60-INDEX('Site Data'!K$26:K$37,MATCH('Postcode Data'!$V183,'Site Data'!$B$26:$B$37,0)),360)/120,0)+97),NA())</f>
        <v>#N/A</v>
      </c>
      <c r="AB183" s="35">
        <f t="shared" ca="1" si="25"/>
        <v>-3.3834430998922587</v>
      </c>
    </row>
    <row r="184" spans="2:28" x14ac:dyDescent="0.35">
      <c r="B184" s="25" t="s">
        <v>182</v>
      </c>
      <c r="C184" s="47">
        <v>10</v>
      </c>
      <c r="D184" s="25" t="s">
        <v>113</v>
      </c>
      <c r="E184" s="25" t="str">
        <f t="shared" si="26"/>
        <v>FTTC</v>
      </c>
      <c r="F184" s="11" t="e">
        <f>IF(E184="FWA",INDEX('Site Data'!D$26:D$37,MATCH('Postcode Data'!$H184,'Site Data'!$B$26:$B$37,0)),NA())</f>
        <v>#N/A</v>
      </c>
      <c r="G184" s="11" t="e">
        <f>IF(E184="FWA",INDEX('Site Data'!E$26:E$37,MATCH('Postcode Data'!$H184,'Site Data'!$B$26:$B$37,0)),NA())</f>
        <v>#N/A</v>
      </c>
      <c r="H184" s="21" t="s">
        <v>640</v>
      </c>
      <c r="I184" s="27" t="e">
        <v>#N/A</v>
      </c>
      <c r="J184" s="16" t="e">
        <v>#N/A</v>
      </c>
      <c r="K184" s="11" t="e">
        <f t="shared" si="18"/>
        <v>#N/A</v>
      </c>
      <c r="L184" s="11" t="e">
        <f t="shared" si="19"/>
        <v>#N/A</v>
      </c>
      <c r="M184" s="43" t="e">
        <f>IF(E184="FWA",H184&amp;CHAR(ROUNDDOWN(MOD(I184+60-INDEX('Site Data'!K$26:K$37,MATCH('Postcode Data'!$H184,'Site Data'!$B$26:$B$37,0)),360)/120,0)+97),NA())</f>
        <v>#N/A</v>
      </c>
      <c r="N184" s="41">
        <v>-3.1155435910225742</v>
      </c>
      <c r="Q184" t="s">
        <v>182</v>
      </c>
      <c r="R184" t="s">
        <v>113</v>
      </c>
      <c r="S184" t="s">
        <v>632</v>
      </c>
      <c r="T184" s="5" t="e">
        <f>IF(S184="FWA",INDEX('Site Data'!D$26:D$37,MATCH('Postcode Data'!$V184,'Site Data'!$B$26:$B$37,0)),NA())</f>
        <v>#N/A</v>
      </c>
      <c r="U184" s="5" t="e">
        <f>IF(S184="FWA",INDEX('Site Data'!E$26:E$37,MATCH('Postcode Data'!$V184,'Site Data'!$B$26:$B$37,0)),NA())</f>
        <v>#N/A</v>
      </c>
      <c r="V184" s="24" t="str">
        <f t="shared" ca="1" si="20"/>
        <v>BW1</v>
      </c>
      <c r="W184" s="24" t="e">
        <f t="shared" ca="1" si="21"/>
        <v>#N/A</v>
      </c>
      <c r="X184" s="8" t="e">
        <f t="shared" ca="1" si="22"/>
        <v>#N/A</v>
      </c>
      <c r="Y184" s="7" t="e">
        <f t="shared" ca="1" si="23"/>
        <v>#N/A</v>
      </c>
      <c r="Z184" s="5" t="e">
        <f t="shared" ca="1" si="24"/>
        <v>#N/A</v>
      </c>
      <c r="AA184" s="44" t="e">
        <f>IF(S184="FWA",V184&amp;CHAR(ROUNDDOWN(MOD(W184+60-INDEX('Site Data'!K$26:K$37,MATCH('Postcode Data'!$V184,'Site Data'!$B$26:$B$37,0)),360)/120,0)+97),NA())</f>
        <v>#N/A</v>
      </c>
      <c r="AB184" s="35">
        <f t="shared" ca="1" si="25"/>
        <v>-1.6230862201999854</v>
      </c>
    </row>
    <row r="185" spans="2:28" x14ac:dyDescent="0.35">
      <c r="B185" s="25" t="s">
        <v>183</v>
      </c>
      <c r="C185" s="47">
        <v>14</v>
      </c>
      <c r="D185" s="25" t="s">
        <v>113</v>
      </c>
      <c r="E185" s="25" t="str">
        <f t="shared" si="26"/>
        <v>FTTP</v>
      </c>
      <c r="F185" s="11" t="e">
        <f>IF(E185="FWA",INDEX('Site Data'!D$26:D$37,MATCH('Postcode Data'!$H185,'Site Data'!$B$26:$B$37,0)),NA())</f>
        <v>#N/A</v>
      </c>
      <c r="G185" s="11" t="e">
        <f>IF(E185="FWA",INDEX('Site Data'!E$26:E$37,MATCH('Postcode Data'!$H185,'Site Data'!$B$26:$B$37,0)),NA())</f>
        <v>#N/A</v>
      </c>
      <c r="H185" s="21" t="s">
        <v>640</v>
      </c>
      <c r="I185" s="27" t="e">
        <v>#N/A</v>
      </c>
      <c r="J185" s="16" t="e">
        <v>#N/A</v>
      </c>
      <c r="K185" s="11" t="e">
        <f t="shared" si="18"/>
        <v>#N/A</v>
      </c>
      <c r="L185" s="11" t="e">
        <f t="shared" si="19"/>
        <v>#N/A</v>
      </c>
      <c r="M185" s="43" t="e">
        <f>IF(E185="FWA",H185&amp;CHAR(ROUNDDOWN(MOD(I185+60-INDEX('Site Data'!K$26:K$37,MATCH('Postcode Data'!$H185,'Site Data'!$B$26:$B$37,0)),360)/120,0)+97),NA())</f>
        <v>#N/A</v>
      </c>
      <c r="N185" s="41">
        <v>-3.6218607614384855</v>
      </c>
      <c r="Q185" t="s">
        <v>183</v>
      </c>
      <c r="R185" t="s">
        <v>113</v>
      </c>
      <c r="S185" t="s">
        <v>634</v>
      </c>
      <c r="T185" s="5" t="e">
        <f>IF(S185="FWA",INDEX('Site Data'!D$26:D$37,MATCH('Postcode Data'!$V185,'Site Data'!$B$26:$B$37,0)),NA())</f>
        <v>#N/A</v>
      </c>
      <c r="U185" s="5" t="e">
        <f>IF(S185="FWA",INDEX('Site Data'!E$26:E$37,MATCH('Postcode Data'!$V185,'Site Data'!$B$26:$B$37,0)),NA())</f>
        <v>#N/A</v>
      </c>
      <c r="V185" s="24" t="str">
        <f t="shared" ca="1" si="20"/>
        <v>BW2</v>
      </c>
      <c r="W185" s="24" t="e">
        <f t="shared" ca="1" si="21"/>
        <v>#N/A</v>
      </c>
      <c r="X185" s="8" t="e">
        <f t="shared" ca="1" si="22"/>
        <v>#N/A</v>
      </c>
      <c r="Y185" s="7" t="e">
        <f t="shared" ca="1" si="23"/>
        <v>#N/A</v>
      </c>
      <c r="Z185" s="5" t="e">
        <f t="shared" ca="1" si="24"/>
        <v>#N/A</v>
      </c>
      <c r="AA185" s="44" t="e">
        <f>IF(S185="FWA",V185&amp;CHAR(ROUNDDOWN(MOD(W185+60-INDEX('Site Data'!K$26:K$37,MATCH('Postcode Data'!$V185,'Site Data'!$B$26:$B$37,0)),360)/120,0)+97),NA())</f>
        <v>#N/A</v>
      </c>
      <c r="AB185" s="35">
        <f t="shared" ca="1" si="25"/>
        <v>-1.1308085083743813</v>
      </c>
    </row>
    <row r="186" spans="2:28" x14ac:dyDescent="0.35">
      <c r="B186" s="25" t="s">
        <v>184</v>
      </c>
      <c r="C186" s="47">
        <v>7</v>
      </c>
      <c r="D186" s="25" t="s">
        <v>113</v>
      </c>
      <c r="E186" s="25" t="str">
        <f t="shared" si="26"/>
        <v>FTTP</v>
      </c>
      <c r="F186" s="11" t="e">
        <f>IF(E186="FWA",INDEX('Site Data'!D$26:D$37,MATCH('Postcode Data'!$H186,'Site Data'!$B$26:$B$37,0)),NA())</f>
        <v>#N/A</v>
      </c>
      <c r="G186" s="11" t="e">
        <f>IF(E186="FWA",INDEX('Site Data'!E$26:E$37,MATCH('Postcode Data'!$H186,'Site Data'!$B$26:$B$37,0)),NA())</f>
        <v>#N/A</v>
      </c>
      <c r="H186" s="21" t="s">
        <v>639</v>
      </c>
      <c r="I186" s="27" t="e">
        <v>#N/A</v>
      </c>
      <c r="J186" s="16" t="e">
        <v>#N/A</v>
      </c>
      <c r="K186" s="11" t="e">
        <f t="shared" si="18"/>
        <v>#N/A</v>
      </c>
      <c r="L186" s="11" t="e">
        <f t="shared" si="19"/>
        <v>#N/A</v>
      </c>
      <c r="M186" s="43" t="e">
        <f>IF(E186="FWA",H186&amp;CHAR(ROUNDDOWN(MOD(I186+60-INDEX('Site Data'!K$26:K$37,MATCH('Postcode Data'!$H186,'Site Data'!$B$26:$B$37,0)),360)/120,0)+97),NA())</f>
        <v>#N/A</v>
      </c>
      <c r="N186" s="41">
        <v>-1.9189776874483577</v>
      </c>
      <c r="Q186" t="s">
        <v>184</v>
      </c>
      <c r="R186" t="s">
        <v>113</v>
      </c>
      <c r="S186" t="s">
        <v>634</v>
      </c>
      <c r="T186" s="5" t="e">
        <f>IF(S186="FWA",INDEX('Site Data'!D$26:D$37,MATCH('Postcode Data'!$V186,'Site Data'!$B$26:$B$37,0)),NA())</f>
        <v>#N/A</v>
      </c>
      <c r="U186" s="5" t="e">
        <f>IF(S186="FWA",INDEX('Site Data'!E$26:E$37,MATCH('Postcode Data'!$V186,'Site Data'!$B$26:$B$37,0)),NA())</f>
        <v>#N/A</v>
      </c>
      <c r="V186" s="24" t="str">
        <f t="shared" ca="1" si="20"/>
        <v>BW1</v>
      </c>
      <c r="W186" s="24" t="e">
        <f t="shared" ca="1" si="21"/>
        <v>#N/A</v>
      </c>
      <c r="X186" s="8" t="e">
        <f t="shared" ca="1" si="22"/>
        <v>#N/A</v>
      </c>
      <c r="Y186" s="7" t="e">
        <f t="shared" ca="1" si="23"/>
        <v>#N/A</v>
      </c>
      <c r="Z186" s="5" t="e">
        <f t="shared" ca="1" si="24"/>
        <v>#N/A</v>
      </c>
      <c r="AA186" s="44" t="e">
        <f>IF(S186="FWA",V186&amp;CHAR(ROUNDDOWN(MOD(W186+60-INDEX('Site Data'!K$26:K$37,MATCH('Postcode Data'!$V186,'Site Data'!$B$26:$B$37,0)),360)/120,0)+97),NA())</f>
        <v>#N/A</v>
      </c>
      <c r="AB186" s="35">
        <f t="shared" ca="1" si="25"/>
        <v>-3.5391924747097079</v>
      </c>
    </row>
    <row r="187" spans="2:28" x14ac:dyDescent="0.35">
      <c r="B187" s="25" t="s">
        <v>185</v>
      </c>
      <c r="C187" s="47">
        <v>19</v>
      </c>
      <c r="D187" s="25" t="s">
        <v>113</v>
      </c>
      <c r="E187" s="25" t="str">
        <f t="shared" si="26"/>
        <v>FTTP</v>
      </c>
      <c r="F187" s="11" t="e">
        <f>IF(E187="FWA",INDEX('Site Data'!D$26:D$37,MATCH('Postcode Data'!$H187,'Site Data'!$B$26:$B$37,0)),NA())</f>
        <v>#N/A</v>
      </c>
      <c r="G187" s="11" t="e">
        <f>IF(E187="FWA",INDEX('Site Data'!E$26:E$37,MATCH('Postcode Data'!$H187,'Site Data'!$B$26:$B$37,0)),NA())</f>
        <v>#N/A</v>
      </c>
      <c r="H187" s="21" t="s">
        <v>639</v>
      </c>
      <c r="I187" s="27" t="e">
        <v>#N/A</v>
      </c>
      <c r="J187" s="16" t="e">
        <v>#N/A</v>
      </c>
      <c r="K187" s="11" t="e">
        <f t="shared" si="18"/>
        <v>#N/A</v>
      </c>
      <c r="L187" s="11" t="e">
        <f t="shared" si="19"/>
        <v>#N/A</v>
      </c>
      <c r="M187" s="43" t="e">
        <f>IF(E187="FWA",H187&amp;CHAR(ROUNDDOWN(MOD(I187+60-INDEX('Site Data'!K$26:K$37,MATCH('Postcode Data'!$H187,'Site Data'!$B$26:$B$37,0)),360)/120,0)+97),NA())</f>
        <v>#N/A</v>
      </c>
      <c r="N187" s="41">
        <v>-2.7037840970530977</v>
      </c>
      <c r="Q187" t="s">
        <v>185</v>
      </c>
      <c r="R187" t="s">
        <v>113</v>
      </c>
      <c r="S187" t="s">
        <v>634</v>
      </c>
      <c r="T187" s="5" t="e">
        <f>IF(S187="FWA",INDEX('Site Data'!D$26:D$37,MATCH('Postcode Data'!$V187,'Site Data'!$B$26:$B$37,0)),NA())</f>
        <v>#N/A</v>
      </c>
      <c r="U187" s="5" t="e">
        <f>IF(S187="FWA",INDEX('Site Data'!E$26:E$37,MATCH('Postcode Data'!$V187,'Site Data'!$B$26:$B$37,0)),NA())</f>
        <v>#N/A</v>
      </c>
      <c r="V187" s="24" t="str">
        <f t="shared" ca="1" si="20"/>
        <v>BW1</v>
      </c>
      <c r="W187" s="24" t="e">
        <f t="shared" ca="1" si="21"/>
        <v>#N/A</v>
      </c>
      <c r="X187" s="8" t="e">
        <f t="shared" ca="1" si="22"/>
        <v>#N/A</v>
      </c>
      <c r="Y187" s="7" t="e">
        <f t="shared" ca="1" si="23"/>
        <v>#N/A</v>
      </c>
      <c r="Z187" s="5" t="e">
        <f t="shared" ca="1" si="24"/>
        <v>#N/A</v>
      </c>
      <c r="AA187" s="44" t="e">
        <f>IF(S187="FWA",V187&amp;CHAR(ROUNDDOWN(MOD(W187+60-INDEX('Site Data'!K$26:K$37,MATCH('Postcode Data'!$V187,'Site Data'!$B$26:$B$37,0)),360)/120,0)+97),NA())</f>
        <v>#N/A</v>
      </c>
      <c r="AB187" s="35">
        <f t="shared" ca="1" si="25"/>
        <v>-4.8045077191549677</v>
      </c>
    </row>
    <row r="188" spans="2:28" x14ac:dyDescent="0.35">
      <c r="B188" s="25" t="s">
        <v>186</v>
      </c>
      <c r="C188" s="47">
        <v>1</v>
      </c>
      <c r="D188" s="25" t="s">
        <v>113</v>
      </c>
      <c r="E188" s="25" t="str">
        <f t="shared" si="26"/>
        <v>FTTP</v>
      </c>
      <c r="F188" s="11" t="e">
        <f>IF(E188="FWA",INDEX('Site Data'!D$26:D$37,MATCH('Postcode Data'!$H188,'Site Data'!$B$26:$B$37,0)),NA())</f>
        <v>#N/A</v>
      </c>
      <c r="G188" s="11" t="e">
        <f>IF(E188="FWA",INDEX('Site Data'!E$26:E$37,MATCH('Postcode Data'!$H188,'Site Data'!$B$26:$B$37,0)),NA())</f>
        <v>#N/A</v>
      </c>
      <c r="H188" s="21" t="s">
        <v>639</v>
      </c>
      <c r="I188" s="27" t="e">
        <v>#N/A</v>
      </c>
      <c r="J188" s="16" t="e">
        <v>#N/A</v>
      </c>
      <c r="K188" s="11" t="e">
        <f t="shared" si="18"/>
        <v>#N/A</v>
      </c>
      <c r="L188" s="11" t="e">
        <f t="shared" si="19"/>
        <v>#N/A</v>
      </c>
      <c r="M188" s="43" t="e">
        <f>IF(E188="FWA",H188&amp;CHAR(ROUNDDOWN(MOD(I188+60-INDEX('Site Data'!K$26:K$37,MATCH('Postcode Data'!$H188,'Site Data'!$B$26:$B$37,0)),360)/120,0)+97),NA())</f>
        <v>#N/A</v>
      </c>
      <c r="N188" s="41">
        <v>-1.6050639087554213</v>
      </c>
      <c r="Q188" t="s">
        <v>186</v>
      </c>
      <c r="R188" t="s">
        <v>113</v>
      </c>
      <c r="S188" t="s">
        <v>634</v>
      </c>
      <c r="T188" s="5" t="e">
        <f>IF(S188="FWA",INDEX('Site Data'!D$26:D$37,MATCH('Postcode Data'!$V188,'Site Data'!$B$26:$B$37,0)),NA())</f>
        <v>#N/A</v>
      </c>
      <c r="U188" s="5" t="e">
        <f>IF(S188="FWA",INDEX('Site Data'!E$26:E$37,MATCH('Postcode Data'!$V188,'Site Data'!$B$26:$B$37,0)),NA())</f>
        <v>#N/A</v>
      </c>
      <c r="V188" s="24" t="str">
        <f t="shared" ca="1" si="20"/>
        <v>BW2</v>
      </c>
      <c r="W188" s="24" t="e">
        <f t="shared" ca="1" si="21"/>
        <v>#N/A</v>
      </c>
      <c r="X188" s="8" t="e">
        <f t="shared" ca="1" si="22"/>
        <v>#N/A</v>
      </c>
      <c r="Y188" s="7" t="e">
        <f t="shared" ca="1" si="23"/>
        <v>#N/A</v>
      </c>
      <c r="Z188" s="5" t="e">
        <f t="shared" ca="1" si="24"/>
        <v>#N/A</v>
      </c>
      <c r="AA188" s="44" t="e">
        <f>IF(S188="FWA",V188&amp;CHAR(ROUNDDOWN(MOD(W188+60-INDEX('Site Data'!K$26:K$37,MATCH('Postcode Data'!$V188,'Site Data'!$B$26:$B$37,0)),360)/120,0)+97),NA())</f>
        <v>#N/A</v>
      </c>
      <c r="AB188" s="35">
        <f t="shared" ca="1" si="25"/>
        <v>-2.0258090509110636</v>
      </c>
    </row>
    <row r="189" spans="2:28" x14ac:dyDescent="0.35">
      <c r="B189" s="25" t="s">
        <v>187</v>
      </c>
      <c r="C189" s="47">
        <v>4</v>
      </c>
      <c r="D189" s="25" t="s">
        <v>113</v>
      </c>
      <c r="E189" s="25" t="str">
        <f t="shared" si="26"/>
        <v>FTTP</v>
      </c>
      <c r="F189" s="11" t="e">
        <f>IF(E189="FWA",INDEX('Site Data'!D$26:D$37,MATCH('Postcode Data'!$H189,'Site Data'!$B$26:$B$37,0)),NA())</f>
        <v>#N/A</v>
      </c>
      <c r="G189" s="11" t="e">
        <f>IF(E189="FWA",INDEX('Site Data'!E$26:E$37,MATCH('Postcode Data'!$H189,'Site Data'!$B$26:$B$37,0)),NA())</f>
        <v>#N/A</v>
      </c>
      <c r="H189" s="21" t="s">
        <v>639</v>
      </c>
      <c r="I189" s="27" t="e">
        <v>#N/A</v>
      </c>
      <c r="J189" s="16" t="e">
        <v>#N/A</v>
      </c>
      <c r="K189" s="11" t="e">
        <f t="shared" si="18"/>
        <v>#N/A</v>
      </c>
      <c r="L189" s="11" t="e">
        <f t="shared" si="19"/>
        <v>#N/A</v>
      </c>
      <c r="M189" s="43" t="e">
        <f>IF(E189="FWA",H189&amp;CHAR(ROUNDDOWN(MOD(I189+60-INDEX('Site Data'!K$26:K$37,MATCH('Postcode Data'!$H189,'Site Data'!$B$26:$B$37,0)),360)/120,0)+97),NA())</f>
        <v>#N/A</v>
      </c>
      <c r="N189" s="41">
        <v>-10.981604172378134</v>
      </c>
      <c r="Q189" t="s">
        <v>187</v>
      </c>
      <c r="R189" t="s">
        <v>113</v>
      </c>
      <c r="S189" t="s">
        <v>634</v>
      </c>
      <c r="T189" s="5" t="e">
        <f>IF(S189="FWA",INDEX('Site Data'!D$26:D$37,MATCH('Postcode Data'!$V189,'Site Data'!$B$26:$B$37,0)),NA())</f>
        <v>#N/A</v>
      </c>
      <c r="U189" s="5" t="e">
        <f>IF(S189="FWA",INDEX('Site Data'!E$26:E$37,MATCH('Postcode Data'!$V189,'Site Data'!$B$26:$B$37,0)),NA())</f>
        <v>#N/A</v>
      </c>
      <c r="V189" s="24" t="str">
        <f t="shared" ca="1" si="20"/>
        <v>BW1</v>
      </c>
      <c r="W189" s="24" t="e">
        <f t="shared" ca="1" si="21"/>
        <v>#N/A</v>
      </c>
      <c r="X189" s="8" t="e">
        <f t="shared" ca="1" si="22"/>
        <v>#N/A</v>
      </c>
      <c r="Y189" s="7" t="e">
        <f t="shared" ca="1" si="23"/>
        <v>#N/A</v>
      </c>
      <c r="Z189" s="5" t="e">
        <f t="shared" ca="1" si="24"/>
        <v>#N/A</v>
      </c>
      <c r="AA189" s="44" t="e">
        <f>IF(S189="FWA",V189&amp;CHAR(ROUNDDOWN(MOD(W189+60-INDEX('Site Data'!K$26:K$37,MATCH('Postcode Data'!$V189,'Site Data'!$B$26:$B$37,0)),360)/120,0)+97),NA())</f>
        <v>#N/A</v>
      </c>
      <c r="AB189" s="35">
        <f t="shared" ca="1" si="25"/>
        <v>-6.4297938924015092</v>
      </c>
    </row>
    <row r="190" spans="2:28" x14ac:dyDescent="0.35">
      <c r="B190" s="25" t="s">
        <v>188</v>
      </c>
      <c r="C190" s="47">
        <v>13</v>
      </c>
      <c r="D190" s="25" t="s">
        <v>113</v>
      </c>
      <c r="E190" s="25" t="str">
        <f t="shared" si="26"/>
        <v>FTTC</v>
      </c>
      <c r="F190" s="11" t="e">
        <f>IF(E190="FWA",INDEX('Site Data'!D$26:D$37,MATCH('Postcode Data'!$H190,'Site Data'!$B$26:$B$37,0)),NA())</f>
        <v>#N/A</v>
      </c>
      <c r="G190" s="11" t="e">
        <f>IF(E190="FWA",INDEX('Site Data'!E$26:E$37,MATCH('Postcode Data'!$H190,'Site Data'!$B$26:$B$37,0)),NA())</f>
        <v>#N/A</v>
      </c>
      <c r="H190" s="21" t="s">
        <v>640</v>
      </c>
      <c r="I190" s="27" t="e">
        <v>#N/A</v>
      </c>
      <c r="J190" s="16" t="e">
        <v>#N/A</v>
      </c>
      <c r="K190" s="11" t="e">
        <f t="shared" si="18"/>
        <v>#N/A</v>
      </c>
      <c r="L190" s="11" t="e">
        <f t="shared" si="19"/>
        <v>#N/A</v>
      </c>
      <c r="M190" s="43" t="e">
        <f>IF(E190="FWA",H190&amp;CHAR(ROUNDDOWN(MOD(I190+60-INDEX('Site Data'!K$26:K$37,MATCH('Postcode Data'!$H190,'Site Data'!$B$26:$B$37,0)),360)/120,0)+97),NA())</f>
        <v>#N/A</v>
      </c>
      <c r="N190" s="41">
        <v>-4.9590113564858251</v>
      </c>
      <c r="Q190" t="s">
        <v>188</v>
      </c>
      <c r="R190" t="s">
        <v>113</v>
      </c>
      <c r="S190" t="s">
        <v>632</v>
      </c>
      <c r="T190" s="5" t="e">
        <f>IF(S190="FWA",INDEX('Site Data'!D$26:D$37,MATCH('Postcode Data'!$V190,'Site Data'!$B$26:$B$37,0)),NA())</f>
        <v>#N/A</v>
      </c>
      <c r="U190" s="5" t="e">
        <f>IF(S190="FWA",INDEX('Site Data'!E$26:E$37,MATCH('Postcode Data'!$V190,'Site Data'!$B$26:$B$37,0)),NA())</f>
        <v>#N/A</v>
      </c>
      <c r="V190" s="24" t="str">
        <f t="shared" ca="1" si="20"/>
        <v>BW1</v>
      </c>
      <c r="W190" s="24" t="e">
        <f t="shared" ca="1" si="21"/>
        <v>#N/A</v>
      </c>
      <c r="X190" s="8" t="e">
        <f t="shared" ca="1" si="22"/>
        <v>#N/A</v>
      </c>
      <c r="Y190" s="7" t="e">
        <f t="shared" ca="1" si="23"/>
        <v>#N/A</v>
      </c>
      <c r="Z190" s="5" t="e">
        <f t="shared" ca="1" si="24"/>
        <v>#N/A</v>
      </c>
      <c r="AA190" s="44" t="e">
        <f>IF(S190="FWA",V190&amp;CHAR(ROUNDDOWN(MOD(W190+60-INDEX('Site Data'!K$26:K$37,MATCH('Postcode Data'!$V190,'Site Data'!$B$26:$B$37,0)),360)/120,0)+97),NA())</f>
        <v>#N/A</v>
      </c>
      <c r="AB190" s="35">
        <f t="shared" ca="1" si="25"/>
        <v>4.1123975592054736</v>
      </c>
    </row>
    <row r="191" spans="2:28" x14ac:dyDescent="0.35">
      <c r="B191" s="25" t="s">
        <v>189</v>
      </c>
      <c r="C191" s="47">
        <v>9</v>
      </c>
      <c r="D191" s="25" t="s">
        <v>113</v>
      </c>
      <c r="E191" s="25" t="str">
        <f t="shared" si="26"/>
        <v>FTTP</v>
      </c>
      <c r="F191" s="11" t="e">
        <f>IF(E191="FWA",INDEX('Site Data'!D$26:D$37,MATCH('Postcode Data'!$H191,'Site Data'!$B$26:$B$37,0)),NA())</f>
        <v>#N/A</v>
      </c>
      <c r="G191" s="11" t="e">
        <f>IF(E191="FWA",INDEX('Site Data'!E$26:E$37,MATCH('Postcode Data'!$H191,'Site Data'!$B$26:$B$37,0)),NA())</f>
        <v>#N/A</v>
      </c>
      <c r="H191" s="21" t="s">
        <v>640</v>
      </c>
      <c r="I191" s="27" t="e">
        <v>#N/A</v>
      </c>
      <c r="J191" s="16" t="e">
        <v>#N/A</v>
      </c>
      <c r="K191" s="11" t="e">
        <f t="shared" si="18"/>
        <v>#N/A</v>
      </c>
      <c r="L191" s="11" t="e">
        <f t="shared" si="19"/>
        <v>#N/A</v>
      </c>
      <c r="M191" s="43" t="e">
        <f>IF(E191="FWA",H191&amp;CHAR(ROUNDDOWN(MOD(I191+60-INDEX('Site Data'!K$26:K$37,MATCH('Postcode Data'!$H191,'Site Data'!$B$26:$B$37,0)),360)/120,0)+97),NA())</f>
        <v>#N/A</v>
      </c>
      <c r="N191" s="41">
        <v>-5.5761852227274247</v>
      </c>
      <c r="Q191" t="s">
        <v>189</v>
      </c>
      <c r="R191" t="s">
        <v>113</v>
      </c>
      <c r="S191" t="s">
        <v>634</v>
      </c>
      <c r="T191" s="5" t="e">
        <f>IF(S191="FWA",INDEX('Site Data'!D$26:D$37,MATCH('Postcode Data'!$V191,'Site Data'!$B$26:$B$37,0)),NA())</f>
        <v>#N/A</v>
      </c>
      <c r="U191" s="5" t="e">
        <f>IF(S191="FWA",INDEX('Site Data'!E$26:E$37,MATCH('Postcode Data'!$V191,'Site Data'!$B$26:$B$37,0)),NA())</f>
        <v>#N/A</v>
      </c>
      <c r="V191" s="24" t="str">
        <f t="shared" ca="1" si="20"/>
        <v>BW2</v>
      </c>
      <c r="W191" s="24" t="e">
        <f t="shared" ca="1" si="21"/>
        <v>#N/A</v>
      </c>
      <c r="X191" s="8" t="e">
        <f t="shared" ca="1" si="22"/>
        <v>#N/A</v>
      </c>
      <c r="Y191" s="7" t="e">
        <f t="shared" ca="1" si="23"/>
        <v>#N/A</v>
      </c>
      <c r="Z191" s="5" t="e">
        <f t="shared" ca="1" si="24"/>
        <v>#N/A</v>
      </c>
      <c r="AA191" s="44" t="e">
        <f>IF(S191="FWA",V191&amp;CHAR(ROUNDDOWN(MOD(W191+60-INDEX('Site Data'!K$26:K$37,MATCH('Postcode Data'!$V191,'Site Data'!$B$26:$B$37,0)),360)/120,0)+97),NA())</f>
        <v>#N/A</v>
      </c>
      <c r="AB191" s="35">
        <f t="shared" ca="1" si="25"/>
        <v>2.416655325428855</v>
      </c>
    </row>
    <row r="192" spans="2:28" x14ac:dyDescent="0.35">
      <c r="B192" s="25" t="s">
        <v>190</v>
      </c>
      <c r="C192" s="47">
        <v>1</v>
      </c>
      <c r="D192" s="25" t="s">
        <v>113</v>
      </c>
      <c r="E192" s="25" t="str">
        <f t="shared" si="26"/>
        <v>FTTP</v>
      </c>
      <c r="F192" s="11" t="e">
        <f>IF(E192="FWA",INDEX('Site Data'!D$26:D$37,MATCH('Postcode Data'!$H192,'Site Data'!$B$26:$B$37,0)),NA())</f>
        <v>#N/A</v>
      </c>
      <c r="G192" s="11" t="e">
        <f>IF(E192="FWA",INDEX('Site Data'!E$26:E$37,MATCH('Postcode Data'!$H192,'Site Data'!$B$26:$B$37,0)),NA())</f>
        <v>#N/A</v>
      </c>
      <c r="H192" s="21" t="s">
        <v>640</v>
      </c>
      <c r="I192" s="27" t="e">
        <v>#N/A</v>
      </c>
      <c r="J192" s="16" t="e">
        <v>#N/A</v>
      </c>
      <c r="K192" s="11" t="e">
        <f t="shared" si="18"/>
        <v>#N/A</v>
      </c>
      <c r="L192" s="11" t="e">
        <f t="shared" si="19"/>
        <v>#N/A</v>
      </c>
      <c r="M192" s="43" t="e">
        <f>IF(E192="FWA",H192&amp;CHAR(ROUNDDOWN(MOD(I192+60-INDEX('Site Data'!K$26:K$37,MATCH('Postcode Data'!$H192,'Site Data'!$B$26:$B$37,0)),360)/120,0)+97),NA())</f>
        <v>#N/A</v>
      </c>
      <c r="N192" s="41">
        <v>-7.8151289526831862</v>
      </c>
      <c r="Q192" t="s">
        <v>190</v>
      </c>
      <c r="R192" t="s">
        <v>113</v>
      </c>
      <c r="S192" t="s">
        <v>634</v>
      </c>
      <c r="T192" s="5" t="e">
        <f>IF(S192="FWA",INDEX('Site Data'!D$26:D$37,MATCH('Postcode Data'!$V192,'Site Data'!$B$26:$B$37,0)),NA())</f>
        <v>#N/A</v>
      </c>
      <c r="U192" s="5" t="e">
        <f>IF(S192="FWA",INDEX('Site Data'!E$26:E$37,MATCH('Postcode Data'!$V192,'Site Data'!$B$26:$B$37,0)),NA())</f>
        <v>#N/A</v>
      </c>
      <c r="V192" s="24" t="str">
        <f t="shared" ca="1" si="20"/>
        <v>BW2</v>
      </c>
      <c r="W192" s="24" t="e">
        <f t="shared" ca="1" si="21"/>
        <v>#N/A</v>
      </c>
      <c r="X192" s="8" t="e">
        <f t="shared" ca="1" si="22"/>
        <v>#N/A</v>
      </c>
      <c r="Y192" s="7" t="e">
        <f t="shared" ca="1" si="23"/>
        <v>#N/A</v>
      </c>
      <c r="Z192" s="5" t="e">
        <f t="shared" ca="1" si="24"/>
        <v>#N/A</v>
      </c>
      <c r="AA192" s="44" t="e">
        <f>IF(S192="FWA",V192&amp;CHAR(ROUNDDOWN(MOD(W192+60-INDEX('Site Data'!K$26:K$37,MATCH('Postcode Data'!$V192,'Site Data'!$B$26:$B$37,0)),360)/120,0)+97),NA())</f>
        <v>#N/A</v>
      </c>
      <c r="AB192" s="35">
        <f t="shared" ca="1" si="25"/>
        <v>-4.2962381354432395</v>
      </c>
    </row>
    <row r="193" spans="2:28" x14ac:dyDescent="0.35">
      <c r="B193" s="25" t="s">
        <v>191</v>
      </c>
      <c r="C193" s="47">
        <v>18</v>
      </c>
      <c r="D193" s="25" t="s">
        <v>113</v>
      </c>
      <c r="E193" s="25" t="str">
        <f t="shared" si="26"/>
        <v>FTTP</v>
      </c>
      <c r="F193" s="11" t="e">
        <f>IF(E193="FWA",INDEX('Site Data'!D$26:D$37,MATCH('Postcode Data'!$H193,'Site Data'!$B$26:$B$37,0)),NA())</f>
        <v>#N/A</v>
      </c>
      <c r="G193" s="11" t="e">
        <f>IF(E193="FWA",INDEX('Site Data'!E$26:E$37,MATCH('Postcode Data'!$H193,'Site Data'!$B$26:$B$37,0)),NA())</f>
        <v>#N/A</v>
      </c>
      <c r="H193" s="21" t="s">
        <v>640</v>
      </c>
      <c r="I193" s="27" t="e">
        <v>#N/A</v>
      </c>
      <c r="J193" s="16" t="e">
        <v>#N/A</v>
      </c>
      <c r="K193" s="11" t="e">
        <f t="shared" si="18"/>
        <v>#N/A</v>
      </c>
      <c r="L193" s="11" t="e">
        <f t="shared" si="19"/>
        <v>#N/A</v>
      </c>
      <c r="M193" s="43" t="e">
        <f>IF(E193="FWA",H193&amp;CHAR(ROUNDDOWN(MOD(I193+60-INDEX('Site Data'!K$26:K$37,MATCH('Postcode Data'!$H193,'Site Data'!$B$26:$B$37,0)),360)/120,0)+97),NA())</f>
        <v>#N/A</v>
      </c>
      <c r="N193" s="41">
        <v>-5.4036762601869759</v>
      </c>
      <c r="Q193" t="s">
        <v>191</v>
      </c>
      <c r="R193" t="s">
        <v>113</v>
      </c>
      <c r="S193" t="s">
        <v>634</v>
      </c>
      <c r="T193" s="5" t="e">
        <f>IF(S193="FWA",INDEX('Site Data'!D$26:D$37,MATCH('Postcode Data'!$V193,'Site Data'!$B$26:$B$37,0)),NA())</f>
        <v>#N/A</v>
      </c>
      <c r="U193" s="5" t="e">
        <f>IF(S193="FWA",INDEX('Site Data'!E$26:E$37,MATCH('Postcode Data'!$V193,'Site Data'!$B$26:$B$37,0)),NA())</f>
        <v>#N/A</v>
      </c>
      <c r="V193" s="24" t="str">
        <f t="shared" ca="1" si="20"/>
        <v>BW1</v>
      </c>
      <c r="W193" s="24" t="e">
        <f t="shared" ca="1" si="21"/>
        <v>#N/A</v>
      </c>
      <c r="X193" s="8" t="e">
        <f t="shared" ca="1" si="22"/>
        <v>#N/A</v>
      </c>
      <c r="Y193" s="7" t="e">
        <f t="shared" ca="1" si="23"/>
        <v>#N/A</v>
      </c>
      <c r="Z193" s="5" t="e">
        <f t="shared" ca="1" si="24"/>
        <v>#N/A</v>
      </c>
      <c r="AA193" s="44" t="e">
        <f>IF(S193="FWA",V193&amp;CHAR(ROUNDDOWN(MOD(W193+60-INDEX('Site Data'!K$26:K$37,MATCH('Postcode Data'!$V193,'Site Data'!$B$26:$B$37,0)),360)/120,0)+97),NA())</f>
        <v>#N/A</v>
      </c>
      <c r="AB193" s="35">
        <f t="shared" ca="1" si="25"/>
        <v>-2.6506904140652701</v>
      </c>
    </row>
    <row r="194" spans="2:28" x14ac:dyDescent="0.35">
      <c r="B194" s="25" t="s">
        <v>192</v>
      </c>
      <c r="C194" s="47">
        <v>9</v>
      </c>
      <c r="D194" s="25" t="s">
        <v>113</v>
      </c>
      <c r="E194" s="25" t="str">
        <f t="shared" si="26"/>
        <v>FTTC</v>
      </c>
      <c r="F194" s="11" t="e">
        <f>IF(E194="FWA",INDEX('Site Data'!D$26:D$37,MATCH('Postcode Data'!$H194,'Site Data'!$B$26:$B$37,0)),NA())</f>
        <v>#N/A</v>
      </c>
      <c r="G194" s="11" t="e">
        <f>IF(E194="FWA",INDEX('Site Data'!E$26:E$37,MATCH('Postcode Data'!$H194,'Site Data'!$B$26:$B$37,0)),NA())</f>
        <v>#N/A</v>
      </c>
      <c r="H194" s="21" t="s">
        <v>639</v>
      </c>
      <c r="I194" s="27" t="e">
        <v>#N/A</v>
      </c>
      <c r="J194" s="16" t="e">
        <v>#N/A</v>
      </c>
      <c r="K194" s="11" t="e">
        <f t="shared" si="18"/>
        <v>#N/A</v>
      </c>
      <c r="L194" s="11" t="e">
        <f t="shared" si="19"/>
        <v>#N/A</v>
      </c>
      <c r="M194" s="43" t="e">
        <f>IF(E194="FWA",H194&amp;CHAR(ROUNDDOWN(MOD(I194+60-INDEX('Site Data'!K$26:K$37,MATCH('Postcode Data'!$H194,'Site Data'!$B$26:$B$37,0)),360)/120,0)+97),NA())</f>
        <v>#N/A</v>
      </c>
      <c r="N194" s="41">
        <v>-7.2060112712558055</v>
      </c>
      <c r="Q194" t="s">
        <v>192</v>
      </c>
      <c r="R194" t="s">
        <v>113</v>
      </c>
      <c r="S194" t="s">
        <v>632</v>
      </c>
      <c r="T194" s="5" t="e">
        <f>IF(S194="FWA",INDEX('Site Data'!D$26:D$37,MATCH('Postcode Data'!$V194,'Site Data'!$B$26:$B$37,0)),NA())</f>
        <v>#N/A</v>
      </c>
      <c r="U194" s="5" t="e">
        <f>IF(S194="FWA",INDEX('Site Data'!E$26:E$37,MATCH('Postcode Data'!$V194,'Site Data'!$B$26:$B$37,0)),NA())</f>
        <v>#N/A</v>
      </c>
      <c r="V194" s="24" t="str">
        <f t="shared" ca="1" si="20"/>
        <v>BW2</v>
      </c>
      <c r="W194" s="24" t="e">
        <f t="shared" ca="1" si="21"/>
        <v>#N/A</v>
      </c>
      <c r="X194" s="8" t="e">
        <f t="shared" ca="1" si="22"/>
        <v>#N/A</v>
      </c>
      <c r="Y194" s="7" t="e">
        <f t="shared" ca="1" si="23"/>
        <v>#N/A</v>
      </c>
      <c r="Z194" s="5" t="e">
        <f t="shared" ca="1" si="24"/>
        <v>#N/A</v>
      </c>
      <c r="AA194" s="44" t="e">
        <f>IF(S194="FWA",V194&amp;CHAR(ROUNDDOWN(MOD(W194+60-INDEX('Site Data'!K$26:K$37,MATCH('Postcode Data'!$V194,'Site Data'!$B$26:$B$37,0)),360)/120,0)+97),NA())</f>
        <v>#N/A</v>
      </c>
      <c r="AB194" s="35">
        <f t="shared" ca="1" si="25"/>
        <v>-0.5453353455755936</v>
      </c>
    </row>
    <row r="195" spans="2:28" x14ac:dyDescent="0.35">
      <c r="B195" s="25" t="s">
        <v>193</v>
      </c>
      <c r="C195" s="47">
        <v>6</v>
      </c>
      <c r="D195" s="25" t="s">
        <v>113</v>
      </c>
      <c r="E195" s="25" t="str">
        <f t="shared" si="26"/>
        <v>FTTC</v>
      </c>
      <c r="F195" s="11" t="e">
        <f>IF(E195="FWA",INDEX('Site Data'!D$26:D$37,MATCH('Postcode Data'!$H195,'Site Data'!$B$26:$B$37,0)),NA())</f>
        <v>#N/A</v>
      </c>
      <c r="G195" s="11" t="e">
        <f>IF(E195="FWA",INDEX('Site Data'!E$26:E$37,MATCH('Postcode Data'!$H195,'Site Data'!$B$26:$B$37,0)),NA())</f>
        <v>#N/A</v>
      </c>
      <c r="H195" s="21" t="s">
        <v>640</v>
      </c>
      <c r="I195" s="27" t="e">
        <v>#N/A</v>
      </c>
      <c r="J195" s="16" t="e">
        <v>#N/A</v>
      </c>
      <c r="K195" s="11" t="e">
        <f t="shared" si="18"/>
        <v>#N/A</v>
      </c>
      <c r="L195" s="11" t="e">
        <f t="shared" si="19"/>
        <v>#N/A</v>
      </c>
      <c r="M195" s="43" t="e">
        <f>IF(E195="FWA",H195&amp;CHAR(ROUNDDOWN(MOD(I195+60-INDEX('Site Data'!K$26:K$37,MATCH('Postcode Data'!$H195,'Site Data'!$B$26:$B$37,0)),360)/120,0)+97),NA())</f>
        <v>#N/A</v>
      </c>
      <c r="N195" s="41">
        <v>-6.0161621888794379</v>
      </c>
      <c r="Q195" t="s">
        <v>193</v>
      </c>
      <c r="R195" t="s">
        <v>113</v>
      </c>
      <c r="S195" t="s">
        <v>632</v>
      </c>
      <c r="T195" s="5" t="e">
        <f>IF(S195="FWA",INDEX('Site Data'!D$26:D$37,MATCH('Postcode Data'!$V195,'Site Data'!$B$26:$B$37,0)),NA())</f>
        <v>#N/A</v>
      </c>
      <c r="U195" s="5" t="e">
        <f>IF(S195="FWA",INDEX('Site Data'!E$26:E$37,MATCH('Postcode Data'!$V195,'Site Data'!$B$26:$B$37,0)),NA())</f>
        <v>#N/A</v>
      </c>
      <c r="V195" s="24" t="str">
        <f t="shared" ca="1" si="20"/>
        <v>BW1</v>
      </c>
      <c r="W195" s="24" t="e">
        <f t="shared" ca="1" si="21"/>
        <v>#N/A</v>
      </c>
      <c r="X195" s="8" t="e">
        <f t="shared" ca="1" si="22"/>
        <v>#N/A</v>
      </c>
      <c r="Y195" s="7" t="e">
        <f t="shared" ca="1" si="23"/>
        <v>#N/A</v>
      </c>
      <c r="Z195" s="5" t="e">
        <f t="shared" ca="1" si="24"/>
        <v>#N/A</v>
      </c>
      <c r="AA195" s="44" t="e">
        <f>IF(S195="FWA",V195&amp;CHAR(ROUNDDOWN(MOD(W195+60-INDEX('Site Data'!K$26:K$37,MATCH('Postcode Data'!$V195,'Site Data'!$B$26:$B$37,0)),360)/120,0)+97),NA())</f>
        <v>#N/A</v>
      </c>
      <c r="AB195" s="35">
        <f t="shared" ca="1" si="25"/>
        <v>-0.14652720551966558</v>
      </c>
    </row>
    <row r="196" spans="2:28" x14ac:dyDescent="0.35">
      <c r="B196" s="25" t="s">
        <v>194</v>
      </c>
      <c r="C196" s="47">
        <v>16</v>
      </c>
      <c r="D196" s="25" t="s">
        <v>113</v>
      </c>
      <c r="E196" s="25" t="str">
        <f t="shared" si="26"/>
        <v>FTTC</v>
      </c>
      <c r="F196" s="11" t="e">
        <f>IF(E196="FWA",INDEX('Site Data'!D$26:D$37,MATCH('Postcode Data'!$H196,'Site Data'!$B$26:$B$37,0)),NA())</f>
        <v>#N/A</v>
      </c>
      <c r="G196" s="11" t="e">
        <f>IF(E196="FWA",INDEX('Site Data'!E$26:E$37,MATCH('Postcode Data'!$H196,'Site Data'!$B$26:$B$37,0)),NA())</f>
        <v>#N/A</v>
      </c>
      <c r="H196" s="21" t="s">
        <v>639</v>
      </c>
      <c r="I196" s="27" t="e">
        <v>#N/A</v>
      </c>
      <c r="J196" s="16" t="e">
        <v>#N/A</v>
      </c>
      <c r="K196" s="11" t="e">
        <f t="shared" si="18"/>
        <v>#N/A</v>
      </c>
      <c r="L196" s="11" t="e">
        <f t="shared" si="19"/>
        <v>#N/A</v>
      </c>
      <c r="M196" s="43" t="e">
        <f>IF(E196="FWA",H196&amp;CHAR(ROUNDDOWN(MOD(I196+60-INDEX('Site Data'!K$26:K$37,MATCH('Postcode Data'!$H196,'Site Data'!$B$26:$B$37,0)),360)/120,0)+97),NA())</f>
        <v>#N/A</v>
      </c>
      <c r="N196" s="41">
        <v>-1.9210432152392549</v>
      </c>
      <c r="Q196" t="s">
        <v>194</v>
      </c>
      <c r="R196" t="s">
        <v>113</v>
      </c>
      <c r="S196" t="s">
        <v>632</v>
      </c>
      <c r="T196" s="5" t="e">
        <f>IF(S196="FWA",INDEX('Site Data'!D$26:D$37,MATCH('Postcode Data'!$V196,'Site Data'!$B$26:$B$37,0)),NA())</f>
        <v>#N/A</v>
      </c>
      <c r="U196" s="5" t="e">
        <f>IF(S196="FWA",INDEX('Site Data'!E$26:E$37,MATCH('Postcode Data'!$V196,'Site Data'!$B$26:$B$37,0)),NA())</f>
        <v>#N/A</v>
      </c>
      <c r="V196" s="24" t="str">
        <f t="shared" ca="1" si="20"/>
        <v>BW1</v>
      </c>
      <c r="W196" s="24" t="e">
        <f t="shared" ca="1" si="21"/>
        <v>#N/A</v>
      </c>
      <c r="X196" s="8" t="e">
        <f t="shared" ca="1" si="22"/>
        <v>#N/A</v>
      </c>
      <c r="Y196" s="7" t="e">
        <f t="shared" ca="1" si="23"/>
        <v>#N/A</v>
      </c>
      <c r="Z196" s="5" t="e">
        <f t="shared" ca="1" si="24"/>
        <v>#N/A</v>
      </c>
      <c r="AA196" s="44" t="e">
        <f>IF(S196="FWA",V196&amp;CHAR(ROUNDDOWN(MOD(W196+60-INDEX('Site Data'!K$26:K$37,MATCH('Postcode Data'!$V196,'Site Data'!$B$26:$B$37,0)),360)/120,0)+97),NA())</f>
        <v>#N/A</v>
      </c>
      <c r="AB196" s="35">
        <f t="shared" ca="1" si="25"/>
        <v>1.0006068867037525</v>
      </c>
    </row>
    <row r="197" spans="2:28" x14ac:dyDescent="0.35">
      <c r="B197" s="25" t="s">
        <v>195</v>
      </c>
      <c r="C197" s="47">
        <v>14</v>
      </c>
      <c r="D197" s="25" t="s">
        <v>113</v>
      </c>
      <c r="E197" s="25" t="str">
        <f t="shared" si="26"/>
        <v>FTTP</v>
      </c>
      <c r="F197" s="11" t="e">
        <f>IF(E197="FWA",INDEX('Site Data'!D$26:D$37,MATCH('Postcode Data'!$H197,'Site Data'!$B$26:$B$37,0)),NA())</f>
        <v>#N/A</v>
      </c>
      <c r="G197" s="11" t="e">
        <f>IF(E197="FWA",INDEX('Site Data'!E$26:E$37,MATCH('Postcode Data'!$H197,'Site Data'!$B$26:$B$37,0)),NA())</f>
        <v>#N/A</v>
      </c>
      <c r="H197" s="21" t="s">
        <v>639</v>
      </c>
      <c r="I197" s="27" t="e">
        <v>#N/A</v>
      </c>
      <c r="J197" s="16" t="e">
        <v>#N/A</v>
      </c>
      <c r="K197" s="11" t="e">
        <f t="shared" si="18"/>
        <v>#N/A</v>
      </c>
      <c r="L197" s="11" t="e">
        <f t="shared" si="19"/>
        <v>#N/A</v>
      </c>
      <c r="M197" s="43" t="e">
        <f>IF(E197="FWA",H197&amp;CHAR(ROUNDDOWN(MOD(I197+60-INDEX('Site Data'!K$26:K$37,MATCH('Postcode Data'!$H197,'Site Data'!$B$26:$B$37,0)),360)/120,0)+97),NA())</f>
        <v>#N/A</v>
      </c>
      <c r="N197" s="41">
        <v>-0.49300044074202809</v>
      </c>
      <c r="Q197" t="s">
        <v>195</v>
      </c>
      <c r="R197" t="s">
        <v>113</v>
      </c>
      <c r="S197" t="s">
        <v>634</v>
      </c>
      <c r="T197" s="5" t="e">
        <f>IF(S197="FWA",INDEX('Site Data'!D$26:D$37,MATCH('Postcode Data'!$V197,'Site Data'!$B$26:$B$37,0)),NA())</f>
        <v>#N/A</v>
      </c>
      <c r="U197" s="5" t="e">
        <f>IF(S197="FWA",INDEX('Site Data'!E$26:E$37,MATCH('Postcode Data'!$V197,'Site Data'!$B$26:$B$37,0)),NA())</f>
        <v>#N/A</v>
      </c>
      <c r="V197" s="24" t="str">
        <f t="shared" ca="1" si="20"/>
        <v>BW1</v>
      </c>
      <c r="W197" s="24" t="e">
        <f t="shared" ca="1" si="21"/>
        <v>#N/A</v>
      </c>
      <c r="X197" s="8" t="e">
        <f t="shared" ca="1" si="22"/>
        <v>#N/A</v>
      </c>
      <c r="Y197" s="7" t="e">
        <f t="shared" ca="1" si="23"/>
        <v>#N/A</v>
      </c>
      <c r="Z197" s="5" t="e">
        <f t="shared" ca="1" si="24"/>
        <v>#N/A</v>
      </c>
      <c r="AA197" s="44" t="e">
        <f>IF(S197="FWA",V197&amp;CHAR(ROUNDDOWN(MOD(W197+60-INDEX('Site Data'!K$26:K$37,MATCH('Postcode Data'!$V197,'Site Data'!$B$26:$B$37,0)),360)/120,0)+97),NA())</f>
        <v>#N/A</v>
      </c>
      <c r="AB197" s="35">
        <f t="shared" ca="1" si="25"/>
        <v>-0.80228094455401866</v>
      </c>
    </row>
    <row r="198" spans="2:28" x14ac:dyDescent="0.35">
      <c r="B198" s="25" t="s">
        <v>196</v>
      </c>
      <c r="C198" s="47">
        <v>3</v>
      </c>
      <c r="D198" s="25" t="s">
        <v>113</v>
      </c>
      <c r="E198" s="25" t="str">
        <f t="shared" si="26"/>
        <v>FTTP</v>
      </c>
      <c r="F198" s="11" t="e">
        <f>IF(E198="FWA",INDEX('Site Data'!D$26:D$37,MATCH('Postcode Data'!$H198,'Site Data'!$B$26:$B$37,0)),NA())</f>
        <v>#N/A</v>
      </c>
      <c r="G198" s="11" t="e">
        <f>IF(E198="FWA",INDEX('Site Data'!E$26:E$37,MATCH('Postcode Data'!$H198,'Site Data'!$B$26:$B$37,0)),NA())</f>
        <v>#N/A</v>
      </c>
      <c r="H198" s="21" t="s">
        <v>640</v>
      </c>
      <c r="I198" s="27" t="e">
        <v>#N/A</v>
      </c>
      <c r="J198" s="16" t="e">
        <v>#N/A</v>
      </c>
      <c r="K198" s="11" t="e">
        <f t="shared" ref="K198:K261" si="27">F198+J198*SIN(RADIANS(I198))</f>
        <v>#N/A</v>
      </c>
      <c r="L198" s="11" t="e">
        <f t="shared" ref="L198:L261" si="28">G198+J198*COS(RADIANS(I198))</f>
        <v>#N/A</v>
      </c>
      <c r="M198" s="43" t="e">
        <f>IF(E198="FWA",H198&amp;CHAR(ROUNDDOWN(MOD(I198+60-INDEX('Site Data'!K$26:K$37,MATCH('Postcode Data'!$H198,'Site Data'!$B$26:$B$37,0)),360)/120,0)+97),NA())</f>
        <v>#N/A</v>
      </c>
      <c r="N198" s="41">
        <v>-2.8408757530675763</v>
      </c>
      <c r="Q198" t="s">
        <v>196</v>
      </c>
      <c r="R198" t="s">
        <v>113</v>
      </c>
      <c r="S198" t="s">
        <v>634</v>
      </c>
      <c r="T198" s="5" t="e">
        <f>IF(S198="FWA",INDEX('Site Data'!D$26:D$37,MATCH('Postcode Data'!$V198,'Site Data'!$B$26:$B$37,0)),NA())</f>
        <v>#N/A</v>
      </c>
      <c r="U198" s="5" t="e">
        <f>IF(S198="FWA",INDEX('Site Data'!E$26:E$37,MATCH('Postcode Data'!$V198,'Site Data'!$B$26:$B$37,0)),NA())</f>
        <v>#N/A</v>
      </c>
      <c r="V198" s="24" t="str">
        <f t="shared" ref="V198:V261" ca="1" si="29">LEFT(R198,1)&amp;"W"&amp;RANDBETWEEN(1,2)</f>
        <v>BW1</v>
      </c>
      <c r="W198" s="24" t="e">
        <f t="shared" ref="W198:W261" ca="1" si="30">IF(S198="FWA",RANDBETWEEN(0,360),NA())</f>
        <v>#N/A</v>
      </c>
      <c r="X198" s="8" t="e">
        <f t="shared" ref="X198:X261" ca="1" si="31">IF(S198="FWA",5*SQRT(RAND()),NA())</f>
        <v>#N/A</v>
      </c>
      <c r="Y198" s="7" t="e">
        <f t="shared" ref="Y198:Y261" ca="1" si="32">T198+X198*SIN(RADIANS(W198))</f>
        <v>#N/A</v>
      </c>
      <c r="Z198" s="5" t="e">
        <f t="shared" ref="Z198:Z261" ca="1" si="33">U198+X198*COS(RADIANS(W198))</f>
        <v>#N/A</v>
      </c>
      <c r="AA198" s="44" t="e">
        <f>IF(S198="FWA",V198&amp;CHAR(ROUNDDOWN(MOD(W198+60-INDEX('Site Data'!K$26:K$37,MATCH('Postcode Data'!$V198,'Site Data'!$B$26:$B$37,0)),360)/120,0)+97),NA())</f>
        <v>#N/A</v>
      </c>
      <c r="AB198" s="35">
        <f t="shared" ref="AB198:AB261" ca="1" si="34">_xlfn.NORM.INV(RAND(),-3,3)</f>
        <v>-5.3607695014734311</v>
      </c>
    </row>
    <row r="199" spans="2:28" x14ac:dyDescent="0.35">
      <c r="B199" s="25" t="s">
        <v>197</v>
      </c>
      <c r="C199" s="47">
        <v>1</v>
      </c>
      <c r="D199" s="25" t="s">
        <v>113</v>
      </c>
      <c r="E199" s="25" t="str">
        <f t="shared" ref="E199:E262" si="35">S199</f>
        <v>FTTC</v>
      </c>
      <c r="F199" s="11" t="e">
        <f>IF(E199="FWA",INDEX('Site Data'!D$26:D$37,MATCH('Postcode Data'!$H199,'Site Data'!$B$26:$B$37,0)),NA())</f>
        <v>#N/A</v>
      </c>
      <c r="G199" s="11" t="e">
        <f>IF(E199="FWA",INDEX('Site Data'!E$26:E$37,MATCH('Postcode Data'!$H199,'Site Data'!$B$26:$B$37,0)),NA())</f>
        <v>#N/A</v>
      </c>
      <c r="H199" s="21" t="s">
        <v>639</v>
      </c>
      <c r="I199" s="27" t="e">
        <v>#N/A</v>
      </c>
      <c r="J199" s="16" t="e">
        <v>#N/A</v>
      </c>
      <c r="K199" s="11" t="e">
        <f t="shared" si="27"/>
        <v>#N/A</v>
      </c>
      <c r="L199" s="11" t="e">
        <f t="shared" si="28"/>
        <v>#N/A</v>
      </c>
      <c r="M199" s="43" t="e">
        <f>IF(E199="FWA",H199&amp;CHAR(ROUNDDOWN(MOD(I199+60-INDEX('Site Data'!K$26:K$37,MATCH('Postcode Data'!$H199,'Site Data'!$B$26:$B$37,0)),360)/120,0)+97),NA())</f>
        <v>#N/A</v>
      </c>
      <c r="N199" s="41">
        <v>-4.5398538551173786</v>
      </c>
      <c r="Q199" t="s">
        <v>197</v>
      </c>
      <c r="R199" t="s">
        <v>113</v>
      </c>
      <c r="S199" t="s">
        <v>632</v>
      </c>
      <c r="T199" s="5" t="e">
        <f>IF(S199="FWA",INDEX('Site Data'!D$26:D$37,MATCH('Postcode Data'!$V199,'Site Data'!$B$26:$B$37,0)),NA())</f>
        <v>#N/A</v>
      </c>
      <c r="U199" s="5" t="e">
        <f>IF(S199="FWA",INDEX('Site Data'!E$26:E$37,MATCH('Postcode Data'!$V199,'Site Data'!$B$26:$B$37,0)),NA())</f>
        <v>#N/A</v>
      </c>
      <c r="V199" s="24" t="str">
        <f t="shared" ca="1" si="29"/>
        <v>BW1</v>
      </c>
      <c r="W199" s="24" t="e">
        <f t="shared" ca="1" si="30"/>
        <v>#N/A</v>
      </c>
      <c r="X199" s="8" t="e">
        <f t="shared" ca="1" si="31"/>
        <v>#N/A</v>
      </c>
      <c r="Y199" s="7" t="e">
        <f t="shared" ca="1" si="32"/>
        <v>#N/A</v>
      </c>
      <c r="Z199" s="5" t="e">
        <f t="shared" ca="1" si="33"/>
        <v>#N/A</v>
      </c>
      <c r="AA199" s="44" t="e">
        <f>IF(S199="FWA",V199&amp;CHAR(ROUNDDOWN(MOD(W199+60-INDEX('Site Data'!K$26:K$37,MATCH('Postcode Data'!$V199,'Site Data'!$B$26:$B$37,0)),360)/120,0)+97),NA())</f>
        <v>#N/A</v>
      </c>
      <c r="AB199" s="35">
        <f t="shared" ca="1" si="34"/>
        <v>-3.3888006536149917</v>
      </c>
    </row>
    <row r="200" spans="2:28" x14ac:dyDescent="0.35">
      <c r="B200" s="25" t="s">
        <v>198</v>
      </c>
      <c r="C200" s="47">
        <v>3</v>
      </c>
      <c r="D200" s="25" t="s">
        <v>113</v>
      </c>
      <c r="E200" s="25" t="str">
        <f t="shared" si="35"/>
        <v>FTTC</v>
      </c>
      <c r="F200" s="11" t="e">
        <f>IF(E200="FWA",INDEX('Site Data'!D$26:D$37,MATCH('Postcode Data'!$H200,'Site Data'!$B$26:$B$37,0)),NA())</f>
        <v>#N/A</v>
      </c>
      <c r="G200" s="11" t="e">
        <f>IF(E200="FWA",INDEX('Site Data'!E$26:E$37,MATCH('Postcode Data'!$H200,'Site Data'!$B$26:$B$37,0)),NA())</f>
        <v>#N/A</v>
      </c>
      <c r="H200" s="21" t="s">
        <v>639</v>
      </c>
      <c r="I200" s="27" t="e">
        <v>#N/A</v>
      </c>
      <c r="J200" s="16" t="e">
        <v>#N/A</v>
      </c>
      <c r="K200" s="11" t="e">
        <f t="shared" si="27"/>
        <v>#N/A</v>
      </c>
      <c r="L200" s="11" t="e">
        <f t="shared" si="28"/>
        <v>#N/A</v>
      </c>
      <c r="M200" s="43" t="e">
        <f>IF(E200="FWA",H200&amp;CHAR(ROUNDDOWN(MOD(I200+60-INDEX('Site Data'!K$26:K$37,MATCH('Postcode Data'!$H200,'Site Data'!$B$26:$B$37,0)),360)/120,0)+97),NA())</f>
        <v>#N/A</v>
      </c>
      <c r="N200" s="41">
        <v>-8.176015761722951</v>
      </c>
      <c r="Q200" t="s">
        <v>198</v>
      </c>
      <c r="R200" t="s">
        <v>113</v>
      </c>
      <c r="S200" t="s">
        <v>632</v>
      </c>
      <c r="T200" s="5" t="e">
        <f>IF(S200="FWA",INDEX('Site Data'!D$26:D$37,MATCH('Postcode Data'!$V200,'Site Data'!$B$26:$B$37,0)),NA())</f>
        <v>#N/A</v>
      </c>
      <c r="U200" s="5" t="e">
        <f>IF(S200="FWA",INDEX('Site Data'!E$26:E$37,MATCH('Postcode Data'!$V200,'Site Data'!$B$26:$B$37,0)),NA())</f>
        <v>#N/A</v>
      </c>
      <c r="V200" s="24" t="str">
        <f t="shared" ca="1" si="29"/>
        <v>BW2</v>
      </c>
      <c r="W200" s="24" t="e">
        <f t="shared" ca="1" si="30"/>
        <v>#N/A</v>
      </c>
      <c r="X200" s="8" t="e">
        <f t="shared" ca="1" si="31"/>
        <v>#N/A</v>
      </c>
      <c r="Y200" s="7" t="e">
        <f t="shared" ca="1" si="32"/>
        <v>#N/A</v>
      </c>
      <c r="Z200" s="5" t="e">
        <f t="shared" ca="1" si="33"/>
        <v>#N/A</v>
      </c>
      <c r="AA200" s="44" t="e">
        <f>IF(S200="FWA",V200&amp;CHAR(ROUNDDOWN(MOD(W200+60-INDEX('Site Data'!K$26:K$37,MATCH('Postcode Data'!$V200,'Site Data'!$B$26:$B$37,0)),360)/120,0)+97),NA())</f>
        <v>#N/A</v>
      </c>
      <c r="AB200" s="35">
        <f t="shared" ca="1" si="34"/>
        <v>-8.9462894592370752</v>
      </c>
    </row>
    <row r="201" spans="2:28" x14ac:dyDescent="0.35">
      <c r="B201" s="25" t="s">
        <v>199</v>
      </c>
      <c r="C201" s="47">
        <v>7</v>
      </c>
      <c r="D201" s="25" t="s">
        <v>113</v>
      </c>
      <c r="E201" s="25" t="str">
        <f t="shared" si="35"/>
        <v>FTTC</v>
      </c>
      <c r="F201" s="11" t="e">
        <f>IF(E201="FWA",INDEX('Site Data'!D$26:D$37,MATCH('Postcode Data'!$H201,'Site Data'!$B$26:$B$37,0)),NA())</f>
        <v>#N/A</v>
      </c>
      <c r="G201" s="11" t="e">
        <f>IF(E201="FWA",INDEX('Site Data'!E$26:E$37,MATCH('Postcode Data'!$H201,'Site Data'!$B$26:$B$37,0)),NA())</f>
        <v>#N/A</v>
      </c>
      <c r="H201" s="21" t="s">
        <v>640</v>
      </c>
      <c r="I201" s="27" t="e">
        <v>#N/A</v>
      </c>
      <c r="J201" s="16" t="e">
        <v>#N/A</v>
      </c>
      <c r="K201" s="11" t="e">
        <f t="shared" si="27"/>
        <v>#N/A</v>
      </c>
      <c r="L201" s="11" t="e">
        <f t="shared" si="28"/>
        <v>#N/A</v>
      </c>
      <c r="M201" s="43" t="e">
        <f>IF(E201="FWA",H201&amp;CHAR(ROUNDDOWN(MOD(I201+60-INDEX('Site Data'!K$26:K$37,MATCH('Postcode Data'!$H201,'Site Data'!$B$26:$B$37,0)),360)/120,0)+97),NA())</f>
        <v>#N/A</v>
      </c>
      <c r="N201" s="41">
        <v>-3.0651269568952575</v>
      </c>
      <c r="Q201" t="s">
        <v>199</v>
      </c>
      <c r="R201" t="s">
        <v>113</v>
      </c>
      <c r="S201" t="s">
        <v>632</v>
      </c>
      <c r="T201" s="5" t="e">
        <f>IF(S201="FWA",INDEX('Site Data'!D$26:D$37,MATCH('Postcode Data'!$V201,'Site Data'!$B$26:$B$37,0)),NA())</f>
        <v>#N/A</v>
      </c>
      <c r="U201" s="5" t="e">
        <f>IF(S201="FWA",INDEX('Site Data'!E$26:E$37,MATCH('Postcode Data'!$V201,'Site Data'!$B$26:$B$37,0)),NA())</f>
        <v>#N/A</v>
      </c>
      <c r="V201" s="24" t="str">
        <f t="shared" ca="1" si="29"/>
        <v>BW2</v>
      </c>
      <c r="W201" s="24" t="e">
        <f t="shared" ca="1" si="30"/>
        <v>#N/A</v>
      </c>
      <c r="X201" s="8" t="e">
        <f t="shared" ca="1" si="31"/>
        <v>#N/A</v>
      </c>
      <c r="Y201" s="7" t="e">
        <f t="shared" ca="1" si="32"/>
        <v>#N/A</v>
      </c>
      <c r="Z201" s="5" t="e">
        <f t="shared" ca="1" si="33"/>
        <v>#N/A</v>
      </c>
      <c r="AA201" s="44" t="e">
        <f>IF(S201="FWA",V201&amp;CHAR(ROUNDDOWN(MOD(W201+60-INDEX('Site Data'!K$26:K$37,MATCH('Postcode Data'!$V201,'Site Data'!$B$26:$B$37,0)),360)/120,0)+97),NA())</f>
        <v>#N/A</v>
      </c>
      <c r="AB201" s="35">
        <f t="shared" ca="1" si="34"/>
        <v>-2.6694569140093538</v>
      </c>
    </row>
    <row r="202" spans="2:28" x14ac:dyDescent="0.35">
      <c r="B202" s="25" t="s">
        <v>200</v>
      </c>
      <c r="C202" s="47">
        <v>17</v>
      </c>
      <c r="D202" s="25" t="s">
        <v>113</v>
      </c>
      <c r="E202" s="25" t="str">
        <f t="shared" si="35"/>
        <v>FTTP</v>
      </c>
      <c r="F202" s="11" t="e">
        <f>IF(E202="FWA",INDEX('Site Data'!D$26:D$37,MATCH('Postcode Data'!$H202,'Site Data'!$B$26:$B$37,0)),NA())</f>
        <v>#N/A</v>
      </c>
      <c r="G202" s="11" t="e">
        <f>IF(E202="FWA",INDEX('Site Data'!E$26:E$37,MATCH('Postcode Data'!$H202,'Site Data'!$B$26:$B$37,0)),NA())</f>
        <v>#N/A</v>
      </c>
      <c r="H202" s="21" t="s">
        <v>639</v>
      </c>
      <c r="I202" s="27" t="e">
        <v>#N/A</v>
      </c>
      <c r="J202" s="16" t="e">
        <v>#N/A</v>
      </c>
      <c r="K202" s="11" t="e">
        <f t="shared" si="27"/>
        <v>#N/A</v>
      </c>
      <c r="L202" s="11" t="e">
        <f t="shared" si="28"/>
        <v>#N/A</v>
      </c>
      <c r="M202" s="43" t="e">
        <f>IF(E202="FWA",H202&amp;CHAR(ROUNDDOWN(MOD(I202+60-INDEX('Site Data'!K$26:K$37,MATCH('Postcode Data'!$H202,'Site Data'!$B$26:$B$37,0)),360)/120,0)+97),NA())</f>
        <v>#N/A</v>
      </c>
      <c r="N202" s="41">
        <v>-4.4556398591110895</v>
      </c>
      <c r="Q202" t="s">
        <v>200</v>
      </c>
      <c r="R202" t="s">
        <v>113</v>
      </c>
      <c r="S202" t="s">
        <v>634</v>
      </c>
      <c r="T202" s="5" t="e">
        <f>IF(S202="FWA",INDEX('Site Data'!D$26:D$37,MATCH('Postcode Data'!$V202,'Site Data'!$B$26:$B$37,0)),NA())</f>
        <v>#N/A</v>
      </c>
      <c r="U202" s="5" t="e">
        <f>IF(S202="FWA",INDEX('Site Data'!E$26:E$37,MATCH('Postcode Data'!$V202,'Site Data'!$B$26:$B$37,0)),NA())</f>
        <v>#N/A</v>
      </c>
      <c r="V202" s="24" t="str">
        <f t="shared" ca="1" si="29"/>
        <v>BW1</v>
      </c>
      <c r="W202" s="24" t="e">
        <f t="shared" ca="1" si="30"/>
        <v>#N/A</v>
      </c>
      <c r="X202" s="8" t="e">
        <f t="shared" ca="1" si="31"/>
        <v>#N/A</v>
      </c>
      <c r="Y202" s="7" t="e">
        <f t="shared" ca="1" si="32"/>
        <v>#N/A</v>
      </c>
      <c r="Z202" s="5" t="e">
        <f t="shared" ca="1" si="33"/>
        <v>#N/A</v>
      </c>
      <c r="AA202" s="44" t="e">
        <f>IF(S202="FWA",V202&amp;CHAR(ROUNDDOWN(MOD(W202+60-INDEX('Site Data'!K$26:K$37,MATCH('Postcode Data'!$V202,'Site Data'!$B$26:$B$37,0)),360)/120,0)+97),NA())</f>
        <v>#N/A</v>
      </c>
      <c r="AB202" s="35">
        <f t="shared" ca="1" si="34"/>
        <v>-5.8502946559812727</v>
      </c>
    </row>
    <row r="203" spans="2:28" x14ac:dyDescent="0.35">
      <c r="B203" s="25" t="s">
        <v>201</v>
      </c>
      <c r="C203" s="47">
        <v>13</v>
      </c>
      <c r="D203" s="25" t="s">
        <v>113</v>
      </c>
      <c r="E203" s="25" t="str">
        <f t="shared" si="35"/>
        <v>FTTC</v>
      </c>
      <c r="F203" s="11" t="e">
        <f>IF(E203="FWA",INDEX('Site Data'!D$26:D$37,MATCH('Postcode Data'!$H203,'Site Data'!$B$26:$B$37,0)),NA())</f>
        <v>#N/A</v>
      </c>
      <c r="G203" s="11" t="e">
        <f>IF(E203="FWA",INDEX('Site Data'!E$26:E$37,MATCH('Postcode Data'!$H203,'Site Data'!$B$26:$B$37,0)),NA())</f>
        <v>#N/A</v>
      </c>
      <c r="H203" s="21" t="s">
        <v>639</v>
      </c>
      <c r="I203" s="27" t="e">
        <v>#N/A</v>
      </c>
      <c r="J203" s="16" t="e">
        <v>#N/A</v>
      </c>
      <c r="K203" s="11" t="e">
        <f t="shared" si="27"/>
        <v>#N/A</v>
      </c>
      <c r="L203" s="11" t="e">
        <f t="shared" si="28"/>
        <v>#N/A</v>
      </c>
      <c r="M203" s="43" t="e">
        <f>IF(E203="FWA",H203&amp;CHAR(ROUNDDOWN(MOD(I203+60-INDEX('Site Data'!K$26:K$37,MATCH('Postcode Data'!$H203,'Site Data'!$B$26:$B$37,0)),360)/120,0)+97),NA())</f>
        <v>#N/A</v>
      </c>
      <c r="N203" s="41">
        <v>-1.7590771265446512</v>
      </c>
      <c r="Q203" t="s">
        <v>201</v>
      </c>
      <c r="R203" t="s">
        <v>113</v>
      </c>
      <c r="S203" t="s">
        <v>632</v>
      </c>
      <c r="T203" s="5" t="e">
        <f>IF(S203="FWA",INDEX('Site Data'!D$26:D$37,MATCH('Postcode Data'!$V203,'Site Data'!$B$26:$B$37,0)),NA())</f>
        <v>#N/A</v>
      </c>
      <c r="U203" s="5" t="e">
        <f>IF(S203="FWA",INDEX('Site Data'!E$26:E$37,MATCH('Postcode Data'!$V203,'Site Data'!$B$26:$B$37,0)),NA())</f>
        <v>#N/A</v>
      </c>
      <c r="V203" s="24" t="str">
        <f t="shared" ca="1" si="29"/>
        <v>BW2</v>
      </c>
      <c r="W203" s="24" t="e">
        <f t="shared" ca="1" si="30"/>
        <v>#N/A</v>
      </c>
      <c r="X203" s="8" t="e">
        <f t="shared" ca="1" si="31"/>
        <v>#N/A</v>
      </c>
      <c r="Y203" s="7" t="e">
        <f t="shared" ca="1" si="32"/>
        <v>#N/A</v>
      </c>
      <c r="Z203" s="5" t="e">
        <f t="shared" ca="1" si="33"/>
        <v>#N/A</v>
      </c>
      <c r="AA203" s="44" t="e">
        <f>IF(S203="FWA",V203&amp;CHAR(ROUNDDOWN(MOD(W203+60-INDEX('Site Data'!K$26:K$37,MATCH('Postcode Data'!$V203,'Site Data'!$B$26:$B$37,0)),360)/120,0)+97),NA())</f>
        <v>#N/A</v>
      </c>
      <c r="AB203" s="35">
        <f t="shared" ca="1" si="34"/>
        <v>-4.3882553977973124</v>
      </c>
    </row>
    <row r="204" spans="2:28" x14ac:dyDescent="0.35">
      <c r="B204" s="25" t="s">
        <v>202</v>
      </c>
      <c r="C204" s="47">
        <v>4</v>
      </c>
      <c r="D204" s="25" t="s">
        <v>113</v>
      </c>
      <c r="E204" s="25" t="str">
        <f t="shared" si="35"/>
        <v>FTTP</v>
      </c>
      <c r="F204" s="11" t="e">
        <f>IF(E204="FWA",INDEX('Site Data'!D$26:D$37,MATCH('Postcode Data'!$H204,'Site Data'!$B$26:$B$37,0)),NA())</f>
        <v>#N/A</v>
      </c>
      <c r="G204" s="11" t="e">
        <f>IF(E204="FWA",INDEX('Site Data'!E$26:E$37,MATCH('Postcode Data'!$H204,'Site Data'!$B$26:$B$37,0)),NA())</f>
        <v>#N/A</v>
      </c>
      <c r="H204" s="21" t="s">
        <v>639</v>
      </c>
      <c r="I204" s="27" t="e">
        <v>#N/A</v>
      </c>
      <c r="J204" s="16" t="e">
        <v>#N/A</v>
      </c>
      <c r="K204" s="11" t="e">
        <f t="shared" si="27"/>
        <v>#N/A</v>
      </c>
      <c r="L204" s="11" t="e">
        <f t="shared" si="28"/>
        <v>#N/A</v>
      </c>
      <c r="M204" s="43" t="e">
        <f>IF(E204="FWA",H204&amp;CHAR(ROUNDDOWN(MOD(I204+60-INDEX('Site Data'!K$26:K$37,MATCH('Postcode Data'!$H204,'Site Data'!$B$26:$B$37,0)),360)/120,0)+97),NA())</f>
        <v>#N/A</v>
      </c>
      <c r="N204" s="41">
        <v>-0.35545614217187049</v>
      </c>
      <c r="Q204" t="s">
        <v>202</v>
      </c>
      <c r="R204" t="s">
        <v>113</v>
      </c>
      <c r="S204" t="s">
        <v>634</v>
      </c>
      <c r="T204" s="5" t="e">
        <f>IF(S204="FWA",INDEX('Site Data'!D$26:D$37,MATCH('Postcode Data'!$V204,'Site Data'!$B$26:$B$37,0)),NA())</f>
        <v>#N/A</v>
      </c>
      <c r="U204" s="5" t="e">
        <f>IF(S204="FWA",INDEX('Site Data'!E$26:E$37,MATCH('Postcode Data'!$V204,'Site Data'!$B$26:$B$37,0)),NA())</f>
        <v>#N/A</v>
      </c>
      <c r="V204" s="24" t="str">
        <f t="shared" ca="1" si="29"/>
        <v>BW1</v>
      </c>
      <c r="W204" s="24" t="e">
        <f t="shared" ca="1" si="30"/>
        <v>#N/A</v>
      </c>
      <c r="X204" s="8" t="e">
        <f t="shared" ca="1" si="31"/>
        <v>#N/A</v>
      </c>
      <c r="Y204" s="7" t="e">
        <f t="shared" ca="1" si="32"/>
        <v>#N/A</v>
      </c>
      <c r="Z204" s="5" t="e">
        <f t="shared" ca="1" si="33"/>
        <v>#N/A</v>
      </c>
      <c r="AA204" s="44" t="e">
        <f>IF(S204="FWA",V204&amp;CHAR(ROUNDDOWN(MOD(W204+60-INDEX('Site Data'!K$26:K$37,MATCH('Postcode Data'!$V204,'Site Data'!$B$26:$B$37,0)),360)/120,0)+97),NA())</f>
        <v>#N/A</v>
      </c>
      <c r="AB204" s="35">
        <f t="shared" ca="1" si="34"/>
        <v>-5.2766855404352251</v>
      </c>
    </row>
    <row r="205" spans="2:28" x14ac:dyDescent="0.35">
      <c r="B205" s="25" t="s">
        <v>203</v>
      </c>
      <c r="C205" s="47">
        <v>1</v>
      </c>
      <c r="D205" s="25" t="s">
        <v>113</v>
      </c>
      <c r="E205" s="25" t="str">
        <f t="shared" si="35"/>
        <v>FTTC</v>
      </c>
      <c r="F205" s="11" t="e">
        <f>IF(E205="FWA",INDEX('Site Data'!D$26:D$37,MATCH('Postcode Data'!$H205,'Site Data'!$B$26:$B$37,0)),NA())</f>
        <v>#N/A</v>
      </c>
      <c r="G205" s="11" t="e">
        <f>IF(E205="FWA",INDEX('Site Data'!E$26:E$37,MATCH('Postcode Data'!$H205,'Site Data'!$B$26:$B$37,0)),NA())</f>
        <v>#N/A</v>
      </c>
      <c r="H205" s="21" t="s">
        <v>640</v>
      </c>
      <c r="I205" s="27" t="e">
        <v>#N/A</v>
      </c>
      <c r="J205" s="16" t="e">
        <v>#N/A</v>
      </c>
      <c r="K205" s="11" t="e">
        <f t="shared" si="27"/>
        <v>#N/A</v>
      </c>
      <c r="L205" s="11" t="e">
        <f t="shared" si="28"/>
        <v>#N/A</v>
      </c>
      <c r="M205" s="43" t="e">
        <f>IF(E205="FWA",H205&amp;CHAR(ROUNDDOWN(MOD(I205+60-INDEX('Site Data'!K$26:K$37,MATCH('Postcode Data'!$H205,'Site Data'!$B$26:$B$37,0)),360)/120,0)+97),NA())</f>
        <v>#N/A</v>
      </c>
      <c r="N205" s="41">
        <v>-1.8849594712183366</v>
      </c>
      <c r="Q205" t="s">
        <v>203</v>
      </c>
      <c r="R205" t="s">
        <v>113</v>
      </c>
      <c r="S205" t="s">
        <v>632</v>
      </c>
      <c r="T205" s="5" t="e">
        <f>IF(S205="FWA",INDEX('Site Data'!D$26:D$37,MATCH('Postcode Data'!$V205,'Site Data'!$B$26:$B$37,0)),NA())</f>
        <v>#N/A</v>
      </c>
      <c r="U205" s="5" t="e">
        <f>IF(S205="FWA",INDEX('Site Data'!E$26:E$37,MATCH('Postcode Data'!$V205,'Site Data'!$B$26:$B$37,0)),NA())</f>
        <v>#N/A</v>
      </c>
      <c r="V205" s="24" t="str">
        <f t="shared" ca="1" si="29"/>
        <v>BW2</v>
      </c>
      <c r="W205" s="24" t="e">
        <f t="shared" ca="1" si="30"/>
        <v>#N/A</v>
      </c>
      <c r="X205" s="8" t="e">
        <f t="shared" ca="1" si="31"/>
        <v>#N/A</v>
      </c>
      <c r="Y205" s="7" t="e">
        <f t="shared" ca="1" si="32"/>
        <v>#N/A</v>
      </c>
      <c r="Z205" s="5" t="e">
        <f t="shared" ca="1" si="33"/>
        <v>#N/A</v>
      </c>
      <c r="AA205" s="44" t="e">
        <f>IF(S205="FWA",V205&amp;CHAR(ROUNDDOWN(MOD(W205+60-INDEX('Site Data'!K$26:K$37,MATCH('Postcode Data'!$V205,'Site Data'!$B$26:$B$37,0)),360)/120,0)+97),NA())</f>
        <v>#N/A</v>
      </c>
      <c r="AB205" s="35">
        <f t="shared" ca="1" si="34"/>
        <v>-4.695918946131151</v>
      </c>
    </row>
    <row r="206" spans="2:28" x14ac:dyDescent="0.35">
      <c r="B206" s="25" t="s">
        <v>204</v>
      </c>
      <c r="C206" s="47">
        <v>12</v>
      </c>
      <c r="D206" s="25" t="s">
        <v>113</v>
      </c>
      <c r="E206" s="25" t="str">
        <f t="shared" si="35"/>
        <v>FTTC</v>
      </c>
      <c r="F206" s="11" t="e">
        <f>IF(E206="FWA",INDEX('Site Data'!D$26:D$37,MATCH('Postcode Data'!$H206,'Site Data'!$B$26:$B$37,0)),NA())</f>
        <v>#N/A</v>
      </c>
      <c r="G206" s="11" t="e">
        <f>IF(E206="FWA",INDEX('Site Data'!E$26:E$37,MATCH('Postcode Data'!$H206,'Site Data'!$B$26:$B$37,0)),NA())</f>
        <v>#N/A</v>
      </c>
      <c r="H206" s="21" t="s">
        <v>640</v>
      </c>
      <c r="I206" s="27" t="e">
        <v>#N/A</v>
      </c>
      <c r="J206" s="16" t="e">
        <v>#N/A</v>
      </c>
      <c r="K206" s="11" t="e">
        <f t="shared" si="27"/>
        <v>#N/A</v>
      </c>
      <c r="L206" s="11" t="e">
        <f t="shared" si="28"/>
        <v>#N/A</v>
      </c>
      <c r="M206" s="43" t="e">
        <f>IF(E206="FWA",H206&amp;CHAR(ROUNDDOWN(MOD(I206+60-INDEX('Site Data'!K$26:K$37,MATCH('Postcode Data'!$H206,'Site Data'!$B$26:$B$37,0)),360)/120,0)+97),NA())</f>
        <v>#N/A</v>
      </c>
      <c r="N206" s="41">
        <v>-4.8037770689752364</v>
      </c>
      <c r="Q206" t="s">
        <v>204</v>
      </c>
      <c r="R206" t="s">
        <v>113</v>
      </c>
      <c r="S206" t="s">
        <v>632</v>
      </c>
      <c r="T206" s="5" t="e">
        <f>IF(S206="FWA",INDEX('Site Data'!D$26:D$37,MATCH('Postcode Data'!$V206,'Site Data'!$B$26:$B$37,0)),NA())</f>
        <v>#N/A</v>
      </c>
      <c r="U206" s="5" t="e">
        <f>IF(S206="FWA",INDEX('Site Data'!E$26:E$37,MATCH('Postcode Data'!$V206,'Site Data'!$B$26:$B$37,0)),NA())</f>
        <v>#N/A</v>
      </c>
      <c r="V206" s="24" t="str">
        <f t="shared" ca="1" si="29"/>
        <v>BW2</v>
      </c>
      <c r="W206" s="24" t="e">
        <f t="shared" ca="1" si="30"/>
        <v>#N/A</v>
      </c>
      <c r="X206" s="8" t="e">
        <f t="shared" ca="1" si="31"/>
        <v>#N/A</v>
      </c>
      <c r="Y206" s="7" t="e">
        <f t="shared" ca="1" si="32"/>
        <v>#N/A</v>
      </c>
      <c r="Z206" s="5" t="e">
        <f t="shared" ca="1" si="33"/>
        <v>#N/A</v>
      </c>
      <c r="AA206" s="44" t="e">
        <f>IF(S206="FWA",V206&amp;CHAR(ROUNDDOWN(MOD(W206+60-INDEX('Site Data'!K$26:K$37,MATCH('Postcode Data'!$V206,'Site Data'!$B$26:$B$37,0)),360)/120,0)+97),NA())</f>
        <v>#N/A</v>
      </c>
      <c r="AB206" s="35">
        <f t="shared" ca="1" si="34"/>
        <v>-8.2369519716861657</v>
      </c>
    </row>
    <row r="207" spans="2:28" x14ac:dyDescent="0.35">
      <c r="B207" s="25" t="s">
        <v>205</v>
      </c>
      <c r="C207" s="47">
        <v>12</v>
      </c>
      <c r="D207" s="25" t="s">
        <v>113</v>
      </c>
      <c r="E207" s="25" t="str">
        <f t="shared" si="35"/>
        <v>FTTC</v>
      </c>
      <c r="F207" s="11" t="e">
        <f>IF(E207="FWA",INDEX('Site Data'!D$26:D$37,MATCH('Postcode Data'!$H207,'Site Data'!$B$26:$B$37,0)),NA())</f>
        <v>#N/A</v>
      </c>
      <c r="G207" s="11" t="e">
        <f>IF(E207="FWA",INDEX('Site Data'!E$26:E$37,MATCH('Postcode Data'!$H207,'Site Data'!$B$26:$B$37,0)),NA())</f>
        <v>#N/A</v>
      </c>
      <c r="H207" s="21" t="s">
        <v>639</v>
      </c>
      <c r="I207" s="27" t="e">
        <v>#N/A</v>
      </c>
      <c r="J207" s="16" t="e">
        <v>#N/A</v>
      </c>
      <c r="K207" s="11" t="e">
        <f t="shared" si="27"/>
        <v>#N/A</v>
      </c>
      <c r="L207" s="11" t="e">
        <f t="shared" si="28"/>
        <v>#N/A</v>
      </c>
      <c r="M207" s="43" t="e">
        <f>IF(E207="FWA",H207&amp;CHAR(ROUNDDOWN(MOD(I207+60-INDEX('Site Data'!K$26:K$37,MATCH('Postcode Data'!$H207,'Site Data'!$B$26:$B$37,0)),360)/120,0)+97),NA())</f>
        <v>#N/A</v>
      </c>
      <c r="N207" s="41">
        <v>-4.8789777554404754</v>
      </c>
      <c r="Q207" t="s">
        <v>205</v>
      </c>
      <c r="R207" t="s">
        <v>113</v>
      </c>
      <c r="S207" t="s">
        <v>632</v>
      </c>
      <c r="T207" s="5" t="e">
        <f>IF(S207="FWA",INDEX('Site Data'!D$26:D$37,MATCH('Postcode Data'!$V207,'Site Data'!$B$26:$B$37,0)),NA())</f>
        <v>#N/A</v>
      </c>
      <c r="U207" s="5" t="e">
        <f>IF(S207="FWA",INDEX('Site Data'!E$26:E$37,MATCH('Postcode Data'!$V207,'Site Data'!$B$26:$B$37,0)),NA())</f>
        <v>#N/A</v>
      </c>
      <c r="V207" s="24" t="str">
        <f t="shared" ca="1" si="29"/>
        <v>BW1</v>
      </c>
      <c r="W207" s="24" t="e">
        <f t="shared" ca="1" si="30"/>
        <v>#N/A</v>
      </c>
      <c r="X207" s="8" t="e">
        <f t="shared" ca="1" si="31"/>
        <v>#N/A</v>
      </c>
      <c r="Y207" s="7" t="e">
        <f t="shared" ca="1" si="32"/>
        <v>#N/A</v>
      </c>
      <c r="Z207" s="5" t="e">
        <f t="shared" ca="1" si="33"/>
        <v>#N/A</v>
      </c>
      <c r="AA207" s="44" t="e">
        <f>IF(S207="FWA",V207&amp;CHAR(ROUNDDOWN(MOD(W207+60-INDEX('Site Data'!K$26:K$37,MATCH('Postcode Data'!$V207,'Site Data'!$B$26:$B$37,0)),360)/120,0)+97),NA())</f>
        <v>#N/A</v>
      </c>
      <c r="AB207" s="35">
        <f t="shared" ca="1" si="34"/>
        <v>-4.1090191763938311</v>
      </c>
    </row>
    <row r="208" spans="2:28" x14ac:dyDescent="0.35">
      <c r="B208" s="25" t="s">
        <v>206</v>
      </c>
      <c r="C208" s="47">
        <v>12</v>
      </c>
      <c r="D208" s="25" t="s">
        <v>113</v>
      </c>
      <c r="E208" s="25" t="str">
        <f t="shared" si="35"/>
        <v>FTTP</v>
      </c>
      <c r="F208" s="11" t="e">
        <f>IF(E208="FWA",INDEX('Site Data'!D$26:D$37,MATCH('Postcode Data'!$H208,'Site Data'!$B$26:$B$37,0)),NA())</f>
        <v>#N/A</v>
      </c>
      <c r="G208" s="11" t="e">
        <f>IF(E208="FWA",INDEX('Site Data'!E$26:E$37,MATCH('Postcode Data'!$H208,'Site Data'!$B$26:$B$37,0)),NA())</f>
        <v>#N/A</v>
      </c>
      <c r="H208" s="21" t="s">
        <v>639</v>
      </c>
      <c r="I208" s="27" t="e">
        <v>#N/A</v>
      </c>
      <c r="J208" s="16" t="e">
        <v>#N/A</v>
      </c>
      <c r="K208" s="11" t="e">
        <f t="shared" si="27"/>
        <v>#N/A</v>
      </c>
      <c r="L208" s="11" t="e">
        <f t="shared" si="28"/>
        <v>#N/A</v>
      </c>
      <c r="M208" s="43" t="e">
        <f>IF(E208="FWA",H208&amp;CHAR(ROUNDDOWN(MOD(I208+60-INDEX('Site Data'!K$26:K$37,MATCH('Postcode Data'!$H208,'Site Data'!$B$26:$B$37,0)),360)/120,0)+97),NA())</f>
        <v>#N/A</v>
      </c>
      <c r="N208" s="41">
        <v>-3.4549982774014873</v>
      </c>
      <c r="Q208" t="s">
        <v>206</v>
      </c>
      <c r="R208" t="s">
        <v>113</v>
      </c>
      <c r="S208" t="s">
        <v>634</v>
      </c>
      <c r="T208" s="5" t="e">
        <f>IF(S208="FWA",INDEX('Site Data'!D$26:D$37,MATCH('Postcode Data'!$V208,'Site Data'!$B$26:$B$37,0)),NA())</f>
        <v>#N/A</v>
      </c>
      <c r="U208" s="5" t="e">
        <f>IF(S208="FWA",INDEX('Site Data'!E$26:E$37,MATCH('Postcode Data'!$V208,'Site Data'!$B$26:$B$37,0)),NA())</f>
        <v>#N/A</v>
      </c>
      <c r="V208" s="24" t="str">
        <f t="shared" ca="1" si="29"/>
        <v>BW2</v>
      </c>
      <c r="W208" s="24" t="e">
        <f t="shared" ca="1" si="30"/>
        <v>#N/A</v>
      </c>
      <c r="X208" s="8" t="e">
        <f t="shared" ca="1" si="31"/>
        <v>#N/A</v>
      </c>
      <c r="Y208" s="7" t="e">
        <f t="shared" ca="1" si="32"/>
        <v>#N/A</v>
      </c>
      <c r="Z208" s="5" t="e">
        <f t="shared" ca="1" si="33"/>
        <v>#N/A</v>
      </c>
      <c r="AA208" s="44" t="e">
        <f>IF(S208="FWA",V208&amp;CHAR(ROUNDDOWN(MOD(W208+60-INDEX('Site Data'!K$26:K$37,MATCH('Postcode Data'!$V208,'Site Data'!$B$26:$B$37,0)),360)/120,0)+97),NA())</f>
        <v>#N/A</v>
      </c>
      <c r="AB208" s="35">
        <f t="shared" ca="1" si="34"/>
        <v>4.3494754620600276</v>
      </c>
    </row>
    <row r="209" spans="2:28" x14ac:dyDescent="0.35">
      <c r="B209" s="25" t="s">
        <v>207</v>
      </c>
      <c r="C209" s="47">
        <v>1</v>
      </c>
      <c r="D209" s="25" t="s">
        <v>113</v>
      </c>
      <c r="E209" s="25" t="str">
        <f t="shared" si="35"/>
        <v>FTTP</v>
      </c>
      <c r="F209" s="11" t="e">
        <f>IF(E209="FWA",INDEX('Site Data'!D$26:D$37,MATCH('Postcode Data'!$H209,'Site Data'!$B$26:$B$37,0)),NA())</f>
        <v>#N/A</v>
      </c>
      <c r="G209" s="11" t="e">
        <f>IF(E209="FWA",INDEX('Site Data'!E$26:E$37,MATCH('Postcode Data'!$H209,'Site Data'!$B$26:$B$37,0)),NA())</f>
        <v>#N/A</v>
      </c>
      <c r="H209" s="21" t="s">
        <v>640</v>
      </c>
      <c r="I209" s="27" t="e">
        <v>#N/A</v>
      </c>
      <c r="J209" s="16" t="e">
        <v>#N/A</v>
      </c>
      <c r="K209" s="11" t="e">
        <f t="shared" si="27"/>
        <v>#N/A</v>
      </c>
      <c r="L209" s="11" t="e">
        <f t="shared" si="28"/>
        <v>#N/A</v>
      </c>
      <c r="M209" s="43" t="e">
        <f>IF(E209="FWA",H209&amp;CHAR(ROUNDDOWN(MOD(I209+60-INDEX('Site Data'!K$26:K$37,MATCH('Postcode Data'!$H209,'Site Data'!$B$26:$B$37,0)),360)/120,0)+97),NA())</f>
        <v>#N/A</v>
      </c>
      <c r="N209" s="41">
        <v>1.1059373716336687</v>
      </c>
      <c r="Q209" t="s">
        <v>207</v>
      </c>
      <c r="R209" t="s">
        <v>113</v>
      </c>
      <c r="S209" t="s">
        <v>634</v>
      </c>
      <c r="T209" s="5" t="e">
        <f>IF(S209="FWA",INDEX('Site Data'!D$26:D$37,MATCH('Postcode Data'!$V209,'Site Data'!$B$26:$B$37,0)),NA())</f>
        <v>#N/A</v>
      </c>
      <c r="U209" s="5" t="e">
        <f>IF(S209="FWA",INDEX('Site Data'!E$26:E$37,MATCH('Postcode Data'!$V209,'Site Data'!$B$26:$B$37,0)),NA())</f>
        <v>#N/A</v>
      </c>
      <c r="V209" s="24" t="str">
        <f t="shared" ca="1" si="29"/>
        <v>BW1</v>
      </c>
      <c r="W209" s="24" t="e">
        <f t="shared" ca="1" si="30"/>
        <v>#N/A</v>
      </c>
      <c r="X209" s="8" t="e">
        <f t="shared" ca="1" si="31"/>
        <v>#N/A</v>
      </c>
      <c r="Y209" s="7" t="e">
        <f t="shared" ca="1" si="32"/>
        <v>#N/A</v>
      </c>
      <c r="Z209" s="5" t="e">
        <f t="shared" ca="1" si="33"/>
        <v>#N/A</v>
      </c>
      <c r="AA209" s="44" t="e">
        <f>IF(S209="FWA",V209&amp;CHAR(ROUNDDOWN(MOD(W209+60-INDEX('Site Data'!K$26:K$37,MATCH('Postcode Data'!$V209,'Site Data'!$B$26:$B$37,0)),360)/120,0)+97),NA())</f>
        <v>#N/A</v>
      </c>
      <c r="AB209" s="35">
        <f t="shared" ca="1" si="34"/>
        <v>-2.4655343414687318</v>
      </c>
    </row>
    <row r="210" spans="2:28" x14ac:dyDescent="0.35">
      <c r="B210" s="25" t="s">
        <v>208</v>
      </c>
      <c r="C210" s="47">
        <v>4</v>
      </c>
      <c r="D210" s="25" t="s">
        <v>113</v>
      </c>
      <c r="E210" s="25" t="str">
        <f t="shared" si="35"/>
        <v>FTTC</v>
      </c>
      <c r="F210" s="11" t="e">
        <f>IF(E210="FWA",INDEX('Site Data'!D$26:D$37,MATCH('Postcode Data'!$H210,'Site Data'!$B$26:$B$37,0)),NA())</f>
        <v>#N/A</v>
      </c>
      <c r="G210" s="11" t="e">
        <f>IF(E210="FWA",INDEX('Site Data'!E$26:E$37,MATCH('Postcode Data'!$H210,'Site Data'!$B$26:$B$37,0)),NA())</f>
        <v>#N/A</v>
      </c>
      <c r="H210" s="21" t="s">
        <v>639</v>
      </c>
      <c r="I210" s="27" t="e">
        <v>#N/A</v>
      </c>
      <c r="J210" s="16" t="e">
        <v>#N/A</v>
      </c>
      <c r="K210" s="11" t="e">
        <f t="shared" si="27"/>
        <v>#N/A</v>
      </c>
      <c r="L210" s="11" t="e">
        <f t="shared" si="28"/>
        <v>#N/A</v>
      </c>
      <c r="M210" s="43" t="e">
        <f>IF(E210="FWA",H210&amp;CHAR(ROUNDDOWN(MOD(I210+60-INDEX('Site Data'!K$26:K$37,MATCH('Postcode Data'!$H210,'Site Data'!$B$26:$B$37,0)),360)/120,0)+97),NA())</f>
        <v>#N/A</v>
      </c>
      <c r="N210" s="41">
        <v>-1.8804737680992689</v>
      </c>
      <c r="Q210" t="s">
        <v>208</v>
      </c>
      <c r="R210" t="s">
        <v>113</v>
      </c>
      <c r="S210" t="s">
        <v>632</v>
      </c>
      <c r="T210" s="5" t="e">
        <f>IF(S210="FWA",INDEX('Site Data'!D$26:D$37,MATCH('Postcode Data'!$V210,'Site Data'!$B$26:$B$37,0)),NA())</f>
        <v>#N/A</v>
      </c>
      <c r="U210" s="5" t="e">
        <f>IF(S210="FWA",INDEX('Site Data'!E$26:E$37,MATCH('Postcode Data'!$V210,'Site Data'!$B$26:$B$37,0)),NA())</f>
        <v>#N/A</v>
      </c>
      <c r="V210" s="24" t="str">
        <f t="shared" ca="1" si="29"/>
        <v>BW2</v>
      </c>
      <c r="W210" s="24" t="e">
        <f t="shared" ca="1" si="30"/>
        <v>#N/A</v>
      </c>
      <c r="X210" s="8" t="e">
        <f t="shared" ca="1" si="31"/>
        <v>#N/A</v>
      </c>
      <c r="Y210" s="7" t="e">
        <f t="shared" ca="1" si="32"/>
        <v>#N/A</v>
      </c>
      <c r="Z210" s="5" t="e">
        <f t="shared" ca="1" si="33"/>
        <v>#N/A</v>
      </c>
      <c r="AA210" s="44" t="e">
        <f>IF(S210="FWA",V210&amp;CHAR(ROUNDDOWN(MOD(W210+60-INDEX('Site Data'!K$26:K$37,MATCH('Postcode Data'!$V210,'Site Data'!$B$26:$B$37,0)),360)/120,0)+97),NA())</f>
        <v>#N/A</v>
      </c>
      <c r="AB210" s="35">
        <f t="shared" ca="1" si="34"/>
        <v>-1.8685012911838659</v>
      </c>
    </row>
    <row r="211" spans="2:28" x14ac:dyDescent="0.35">
      <c r="B211" s="25" t="s">
        <v>209</v>
      </c>
      <c r="C211" s="47">
        <v>9</v>
      </c>
      <c r="D211" s="25" t="s">
        <v>113</v>
      </c>
      <c r="E211" s="25" t="str">
        <f t="shared" si="35"/>
        <v>FTTC</v>
      </c>
      <c r="F211" s="11" t="e">
        <f>IF(E211="FWA",INDEX('Site Data'!D$26:D$37,MATCH('Postcode Data'!$H211,'Site Data'!$B$26:$B$37,0)),NA())</f>
        <v>#N/A</v>
      </c>
      <c r="G211" s="11" t="e">
        <f>IF(E211="FWA",INDEX('Site Data'!E$26:E$37,MATCH('Postcode Data'!$H211,'Site Data'!$B$26:$B$37,0)),NA())</f>
        <v>#N/A</v>
      </c>
      <c r="H211" s="21" t="s">
        <v>640</v>
      </c>
      <c r="I211" s="27" t="e">
        <v>#N/A</v>
      </c>
      <c r="J211" s="16" t="e">
        <v>#N/A</v>
      </c>
      <c r="K211" s="11" t="e">
        <f t="shared" si="27"/>
        <v>#N/A</v>
      </c>
      <c r="L211" s="11" t="e">
        <f t="shared" si="28"/>
        <v>#N/A</v>
      </c>
      <c r="M211" s="43" t="e">
        <f>IF(E211="FWA",H211&amp;CHAR(ROUNDDOWN(MOD(I211+60-INDEX('Site Data'!K$26:K$37,MATCH('Postcode Data'!$H211,'Site Data'!$B$26:$B$37,0)),360)/120,0)+97),NA())</f>
        <v>#N/A</v>
      </c>
      <c r="N211" s="41">
        <v>-1.707292189979668</v>
      </c>
      <c r="Q211" t="s">
        <v>209</v>
      </c>
      <c r="R211" t="s">
        <v>113</v>
      </c>
      <c r="S211" t="s">
        <v>632</v>
      </c>
      <c r="T211" s="5" t="e">
        <f>IF(S211="FWA",INDEX('Site Data'!D$26:D$37,MATCH('Postcode Data'!$V211,'Site Data'!$B$26:$B$37,0)),NA())</f>
        <v>#N/A</v>
      </c>
      <c r="U211" s="5" t="e">
        <f>IF(S211="FWA",INDEX('Site Data'!E$26:E$37,MATCH('Postcode Data'!$V211,'Site Data'!$B$26:$B$37,0)),NA())</f>
        <v>#N/A</v>
      </c>
      <c r="V211" s="24" t="str">
        <f t="shared" ca="1" si="29"/>
        <v>BW2</v>
      </c>
      <c r="W211" s="24" t="e">
        <f t="shared" ca="1" si="30"/>
        <v>#N/A</v>
      </c>
      <c r="X211" s="8" t="e">
        <f t="shared" ca="1" si="31"/>
        <v>#N/A</v>
      </c>
      <c r="Y211" s="7" t="e">
        <f t="shared" ca="1" si="32"/>
        <v>#N/A</v>
      </c>
      <c r="Z211" s="5" t="e">
        <f t="shared" ca="1" si="33"/>
        <v>#N/A</v>
      </c>
      <c r="AA211" s="44" t="e">
        <f>IF(S211="FWA",V211&amp;CHAR(ROUNDDOWN(MOD(W211+60-INDEX('Site Data'!K$26:K$37,MATCH('Postcode Data'!$V211,'Site Data'!$B$26:$B$37,0)),360)/120,0)+97),NA())</f>
        <v>#N/A</v>
      </c>
      <c r="AB211" s="35">
        <f t="shared" ca="1" si="34"/>
        <v>-5.340806113511257</v>
      </c>
    </row>
    <row r="212" spans="2:28" x14ac:dyDescent="0.35">
      <c r="B212" s="25" t="s">
        <v>210</v>
      </c>
      <c r="C212" s="47">
        <v>1</v>
      </c>
      <c r="D212" s="25" t="s">
        <v>113</v>
      </c>
      <c r="E212" s="25" t="str">
        <f t="shared" si="35"/>
        <v>FTTP</v>
      </c>
      <c r="F212" s="11" t="e">
        <f>IF(E212="FWA",INDEX('Site Data'!D$26:D$37,MATCH('Postcode Data'!$H212,'Site Data'!$B$26:$B$37,0)),NA())</f>
        <v>#N/A</v>
      </c>
      <c r="G212" s="11" t="e">
        <f>IF(E212="FWA",INDEX('Site Data'!E$26:E$37,MATCH('Postcode Data'!$H212,'Site Data'!$B$26:$B$37,0)),NA())</f>
        <v>#N/A</v>
      </c>
      <c r="H212" s="21" t="s">
        <v>640</v>
      </c>
      <c r="I212" s="27" t="e">
        <v>#N/A</v>
      </c>
      <c r="J212" s="16" t="e">
        <v>#N/A</v>
      </c>
      <c r="K212" s="11" t="e">
        <f t="shared" si="27"/>
        <v>#N/A</v>
      </c>
      <c r="L212" s="11" t="e">
        <f t="shared" si="28"/>
        <v>#N/A</v>
      </c>
      <c r="M212" s="43" t="e">
        <f>IF(E212="FWA",H212&amp;CHAR(ROUNDDOWN(MOD(I212+60-INDEX('Site Data'!K$26:K$37,MATCH('Postcode Data'!$H212,'Site Data'!$B$26:$B$37,0)),360)/120,0)+97),NA())</f>
        <v>#N/A</v>
      </c>
      <c r="N212" s="41">
        <v>-4.9920117246787274</v>
      </c>
      <c r="Q212" t="s">
        <v>210</v>
      </c>
      <c r="R212" t="s">
        <v>113</v>
      </c>
      <c r="S212" t="s">
        <v>634</v>
      </c>
      <c r="T212" s="5" t="e">
        <f>IF(S212="FWA",INDEX('Site Data'!D$26:D$37,MATCH('Postcode Data'!$V212,'Site Data'!$B$26:$B$37,0)),NA())</f>
        <v>#N/A</v>
      </c>
      <c r="U212" s="5" t="e">
        <f>IF(S212="FWA",INDEX('Site Data'!E$26:E$37,MATCH('Postcode Data'!$V212,'Site Data'!$B$26:$B$37,0)),NA())</f>
        <v>#N/A</v>
      </c>
      <c r="V212" s="24" t="str">
        <f t="shared" ca="1" si="29"/>
        <v>BW1</v>
      </c>
      <c r="W212" s="24" t="e">
        <f t="shared" ca="1" si="30"/>
        <v>#N/A</v>
      </c>
      <c r="X212" s="8" t="e">
        <f t="shared" ca="1" si="31"/>
        <v>#N/A</v>
      </c>
      <c r="Y212" s="7" t="e">
        <f t="shared" ca="1" si="32"/>
        <v>#N/A</v>
      </c>
      <c r="Z212" s="5" t="e">
        <f t="shared" ca="1" si="33"/>
        <v>#N/A</v>
      </c>
      <c r="AA212" s="44" t="e">
        <f>IF(S212="FWA",V212&amp;CHAR(ROUNDDOWN(MOD(W212+60-INDEX('Site Data'!K$26:K$37,MATCH('Postcode Data'!$V212,'Site Data'!$B$26:$B$37,0)),360)/120,0)+97),NA())</f>
        <v>#N/A</v>
      </c>
      <c r="AB212" s="35">
        <f t="shared" ca="1" si="34"/>
        <v>-3.9324485339652835</v>
      </c>
    </row>
    <row r="213" spans="2:28" x14ac:dyDescent="0.35">
      <c r="B213" s="25" t="s">
        <v>211</v>
      </c>
      <c r="C213" s="47">
        <v>1</v>
      </c>
      <c r="D213" s="25" t="s">
        <v>113</v>
      </c>
      <c r="E213" s="25" t="str">
        <f t="shared" si="35"/>
        <v>FTTP</v>
      </c>
      <c r="F213" s="11" t="e">
        <f>IF(E213="FWA",INDEX('Site Data'!D$26:D$37,MATCH('Postcode Data'!$H213,'Site Data'!$B$26:$B$37,0)),NA())</f>
        <v>#N/A</v>
      </c>
      <c r="G213" s="11" t="e">
        <f>IF(E213="FWA",INDEX('Site Data'!E$26:E$37,MATCH('Postcode Data'!$H213,'Site Data'!$B$26:$B$37,0)),NA())</f>
        <v>#N/A</v>
      </c>
      <c r="H213" s="21" t="s">
        <v>640</v>
      </c>
      <c r="I213" s="27" t="e">
        <v>#N/A</v>
      </c>
      <c r="J213" s="16" t="e">
        <v>#N/A</v>
      </c>
      <c r="K213" s="11" t="e">
        <f t="shared" si="27"/>
        <v>#N/A</v>
      </c>
      <c r="L213" s="11" t="e">
        <f t="shared" si="28"/>
        <v>#N/A</v>
      </c>
      <c r="M213" s="43" t="e">
        <f>IF(E213="FWA",H213&amp;CHAR(ROUNDDOWN(MOD(I213+60-INDEX('Site Data'!K$26:K$37,MATCH('Postcode Data'!$H213,'Site Data'!$B$26:$B$37,0)),360)/120,0)+97),NA())</f>
        <v>#N/A</v>
      </c>
      <c r="N213" s="41">
        <v>1.9578362516920809</v>
      </c>
      <c r="Q213" t="s">
        <v>211</v>
      </c>
      <c r="R213" t="s">
        <v>113</v>
      </c>
      <c r="S213" t="s">
        <v>634</v>
      </c>
      <c r="T213" s="5" t="e">
        <f>IF(S213="FWA",INDEX('Site Data'!D$26:D$37,MATCH('Postcode Data'!$V213,'Site Data'!$B$26:$B$37,0)),NA())</f>
        <v>#N/A</v>
      </c>
      <c r="U213" s="5" t="e">
        <f>IF(S213="FWA",INDEX('Site Data'!E$26:E$37,MATCH('Postcode Data'!$V213,'Site Data'!$B$26:$B$37,0)),NA())</f>
        <v>#N/A</v>
      </c>
      <c r="V213" s="24" t="str">
        <f t="shared" ca="1" si="29"/>
        <v>BW2</v>
      </c>
      <c r="W213" s="24" t="e">
        <f t="shared" ca="1" si="30"/>
        <v>#N/A</v>
      </c>
      <c r="X213" s="8" t="e">
        <f t="shared" ca="1" si="31"/>
        <v>#N/A</v>
      </c>
      <c r="Y213" s="7" t="e">
        <f t="shared" ca="1" si="32"/>
        <v>#N/A</v>
      </c>
      <c r="Z213" s="5" t="e">
        <f t="shared" ca="1" si="33"/>
        <v>#N/A</v>
      </c>
      <c r="AA213" s="44" t="e">
        <f>IF(S213="FWA",V213&amp;CHAR(ROUNDDOWN(MOD(W213+60-INDEX('Site Data'!K$26:K$37,MATCH('Postcode Data'!$V213,'Site Data'!$B$26:$B$37,0)),360)/120,0)+97),NA())</f>
        <v>#N/A</v>
      </c>
      <c r="AB213" s="35">
        <f t="shared" ca="1" si="34"/>
        <v>-0.16319858012744959</v>
      </c>
    </row>
    <row r="214" spans="2:28" x14ac:dyDescent="0.35">
      <c r="B214" s="25" t="s">
        <v>212</v>
      </c>
      <c r="C214" s="47">
        <v>11</v>
      </c>
      <c r="D214" s="25" t="s">
        <v>113</v>
      </c>
      <c r="E214" s="25" t="str">
        <f t="shared" si="35"/>
        <v>FTTC</v>
      </c>
      <c r="F214" s="11" t="e">
        <f>IF(E214="FWA",INDEX('Site Data'!D$26:D$37,MATCH('Postcode Data'!$H214,'Site Data'!$B$26:$B$37,0)),NA())</f>
        <v>#N/A</v>
      </c>
      <c r="G214" s="11" t="e">
        <f>IF(E214="FWA",INDEX('Site Data'!E$26:E$37,MATCH('Postcode Data'!$H214,'Site Data'!$B$26:$B$37,0)),NA())</f>
        <v>#N/A</v>
      </c>
      <c r="H214" s="21" t="s">
        <v>639</v>
      </c>
      <c r="I214" s="27" t="e">
        <v>#N/A</v>
      </c>
      <c r="J214" s="16" t="e">
        <v>#N/A</v>
      </c>
      <c r="K214" s="11" t="e">
        <f t="shared" si="27"/>
        <v>#N/A</v>
      </c>
      <c r="L214" s="11" t="e">
        <f t="shared" si="28"/>
        <v>#N/A</v>
      </c>
      <c r="M214" s="43" t="e">
        <f>IF(E214="FWA",H214&amp;CHAR(ROUNDDOWN(MOD(I214+60-INDEX('Site Data'!K$26:K$37,MATCH('Postcode Data'!$H214,'Site Data'!$B$26:$B$37,0)),360)/120,0)+97),NA())</f>
        <v>#N/A</v>
      </c>
      <c r="N214" s="41">
        <v>-1.1231370718335245</v>
      </c>
      <c r="Q214" t="s">
        <v>212</v>
      </c>
      <c r="R214" t="s">
        <v>113</v>
      </c>
      <c r="S214" t="s">
        <v>632</v>
      </c>
      <c r="T214" s="5" t="e">
        <f>IF(S214="FWA",INDEX('Site Data'!D$26:D$37,MATCH('Postcode Data'!$V214,'Site Data'!$B$26:$B$37,0)),NA())</f>
        <v>#N/A</v>
      </c>
      <c r="U214" s="5" t="e">
        <f>IF(S214="FWA",INDEX('Site Data'!E$26:E$37,MATCH('Postcode Data'!$V214,'Site Data'!$B$26:$B$37,0)),NA())</f>
        <v>#N/A</v>
      </c>
      <c r="V214" s="24" t="str">
        <f t="shared" ca="1" si="29"/>
        <v>BW1</v>
      </c>
      <c r="W214" s="24" t="e">
        <f t="shared" ca="1" si="30"/>
        <v>#N/A</v>
      </c>
      <c r="X214" s="8" t="e">
        <f t="shared" ca="1" si="31"/>
        <v>#N/A</v>
      </c>
      <c r="Y214" s="7" t="e">
        <f t="shared" ca="1" si="32"/>
        <v>#N/A</v>
      </c>
      <c r="Z214" s="5" t="e">
        <f t="shared" ca="1" si="33"/>
        <v>#N/A</v>
      </c>
      <c r="AA214" s="44" t="e">
        <f>IF(S214="FWA",V214&amp;CHAR(ROUNDDOWN(MOD(W214+60-INDEX('Site Data'!K$26:K$37,MATCH('Postcode Data'!$V214,'Site Data'!$B$26:$B$37,0)),360)/120,0)+97),NA())</f>
        <v>#N/A</v>
      </c>
      <c r="AB214" s="35">
        <f t="shared" ca="1" si="34"/>
        <v>-8.3344306926105247</v>
      </c>
    </row>
    <row r="215" spans="2:28" x14ac:dyDescent="0.35">
      <c r="B215" s="25" t="s">
        <v>213</v>
      </c>
      <c r="C215" s="47">
        <v>6</v>
      </c>
      <c r="D215" s="25" t="s">
        <v>113</v>
      </c>
      <c r="E215" s="25" t="str">
        <f t="shared" si="35"/>
        <v>FTTC</v>
      </c>
      <c r="F215" s="11" t="e">
        <f>IF(E215="FWA",INDEX('Site Data'!D$26:D$37,MATCH('Postcode Data'!$H215,'Site Data'!$B$26:$B$37,0)),NA())</f>
        <v>#N/A</v>
      </c>
      <c r="G215" s="11" t="e">
        <f>IF(E215="FWA",INDEX('Site Data'!E$26:E$37,MATCH('Postcode Data'!$H215,'Site Data'!$B$26:$B$37,0)),NA())</f>
        <v>#N/A</v>
      </c>
      <c r="H215" s="21" t="s">
        <v>640</v>
      </c>
      <c r="I215" s="27" t="e">
        <v>#N/A</v>
      </c>
      <c r="J215" s="16" t="e">
        <v>#N/A</v>
      </c>
      <c r="K215" s="11" t="e">
        <f t="shared" si="27"/>
        <v>#N/A</v>
      </c>
      <c r="L215" s="11" t="e">
        <f t="shared" si="28"/>
        <v>#N/A</v>
      </c>
      <c r="M215" s="43" t="e">
        <f>IF(E215="FWA",H215&amp;CHAR(ROUNDDOWN(MOD(I215+60-INDEX('Site Data'!K$26:K$37,MATCH('Postcode Data'!$H215,'Site Data'!$B$26:$B$37,0)),360)/120,0)+97),NA())</f>
        <v>#N/A</v>
      </c>
      <c r="N215" s="41">
        <v>-2.4701545905156785</v>
      </c>
      <c r="Q215" t="s">
        <v>213</v>
      </c>
      <c r="R215" t="s">
        <v>113</v>
      </c>
      <c r="S215" t="s">
        <v>632</v>
      </c>
      <c r="T215" s="5" t="e">
        <f>IF(S215="FWA",INDEX('Site Data'!D$26:D$37,MATCH('Postcode Data'!$V215,'Site Data'!$B$26:$B$37,0)),NA())</f>
        <v>#N/A</v>
      </c>
      <c r="U215" s="5" t="e">
        <f>IF(S215="FWA",INDEX('Site Data'!E$26:E$37,MATCH('Postcode Data'!$V215,'Site Data'!$B$26:$B$37,0)),NA())</f>
        <v>#N/A</v>
      </c>
      <c r="V215" s="24" t="str">
        <f t="shared" ca="1" si="29"/>
        <v>BW1</v>
      </c>
      <c r="W215" s="24" t="e">
        <f t="shared" ca="1" si="30"/>
        <v>#N/A</v>
      </c>
      <c r="X215" s="8" t="e">
        <f t="shared" ca="1" si="31"/>
        <v>#N/A</v>
      </c>
      <c r="Y215" s="7" t="e">
        <f t="shared" ca="1" si="32"/>
        <v>#N/A</v>
      </c>
      <c r="Z215" s="5" t="e">
        <f t="shared" ca="1" si="33"/>
        <v>#N/A</v>
      </c>
      <c r="AA215" s="44" t="e">
        <f>IF(S215="FWA",V215&amp;CHAR(ROUNDDOWN(MOD(W215+60-INDEX('Site Data'!K$26:K$37,MATCH('Postcode Data'!$V215,'Site Data'!$B$26:$B$37,0)),360)/120,0)+97),NA())</f>
        <v>#N/A</v>
      </c>
      <c r="AB215" s="35">
        <f t="shared" ca="1" si="34"/>
        <v>-5.5454393990620012</v>
      </c>
    </row>
    <row r="216" spans="2:28" x14ac:dyDescent="0.35">
      <c r="B216" s="25" t="s">
        <v>214</v>
      </c>
      <c r="C216" s="47">
        <v>9</v>
      </c>
      <c r="D216" s="25" t="s">
        <v>113</v>
      </c>
      <c r="E216" s="25" t="str">
        <f t="shared" si="35"/>
        <v>FWA</v>
      </c>
      <c r="F216" s="11">
        <f>IF(E216="FWA",INDEX('Site Data'!D$26:D$37,MATCH('Postcode Data'!$H216,'Site Data'!$B$26:$B$37,0)),NA())</f>
        <v>23.684866271759098</v>
      </c>
      <c r="G216" s="11">
        <f>IF(E216="FWA",INDEX('Site Data'!E$26:E$37,MATCH('Postcode Data'!$H216,'Site Data'!$B$26:$B$37,0)),NA())</f>
        <v>16.152483770671488</v>
      </c>
      <c r="H216" s="21" t="s">
        <v>639</v>
      </c>
      <c r="I216" s="27">
        <v>50</v>
      </c>
      <c r="J216" s="16">
        <v>3.3088923908398886</v>
      </c>
      <c r="K216" s="11">
        <f t="shared" si="27"/>
        <v>26.219624900640664</v>
      </c>
      <c r="L216" s="11">
        <f t="shared" si="28"/>
        <v>18.279398801289439</v>
      </c>
      <c r="M216" s="43" t="str">
        <f>IF(E216="FWA",H216&amp;CHAR(ROUNDDOWN(MOD(I216+60-INDEX('Site Data'!K$26:K$37,MATCH('Postcode Data'!$H216,'Site Data'!$B$26:$B$37,0)),360)/120,0)+97),NA())</f>
        <v>BW2a</v>
      </c>
      <c r="N216" s="41">
        <v>-3.442236021245094</v>
      </c>
      <c r="Q216" t="s">
        <v>214</v>
      </c>
      <c r="R216" t="s">
        <v>113</v>
      </c>
      <c r="S216" t="s">
        <v>633</v>
      </c>
      <c r="T216" s="5">
        <f ca="1">IF(S216="FWA",INDEX('Site Data'!D$26:D$37,MATCH('Postcode Data'!$V216,'Site Data'!$B$26:$B$37,0)),NA())</f>
        <v>19.147762778757098</v>
      </c>
      <c r="U216" s="5">
        <f ca="1">IF(S216="FWA",INDEX('Site Data'!E$26:E$37,MATCH('Postcode Data'!$V216,'Site Data'!$B$26:$B$37,0)),NA())</f>
        <v>16.382189542413482</v>
      </c>
      <c r="V216" s="24" t="str">
        <f t="shared" ca="1" si="29"/>
        <v>BW1</v>
      </c>
      <c r="W216" s="24">
        <f t="shared" ca="1" si="30"/>
        <v>51</v>
      </c>
      <c r="X216" s="8">
        <f t="shared" ca="1" si="31"/>
        <v>3.726394803799145</v>
      </c>
      <c r="Y216" s="7">
        <f t="shared" ca="1" si="32"/>
        <v>22.043715451323845</v>
      </c>
      <c r="Z216" s="5">
        <f t="shared" ca="1" si="33"/>
        <v>18.727285777546442</v>
      </c>
      <c r="AA216" s="44" t="str">
        <f ca="1">IF(S216="FWA",V216&amp;CHAR(ROUNDDOWN(MOD(W216+60-INDEX('Site Data'!K$26:K$37,MATCH('Postcode Data'!$V216,'Site Data'!$B$26:$B$37,0)),360)/120,0)+97),NA())</f>
        <v>BW1b</v>
      </c>
      <c r="AB216" s="35">
        <f t="shared" ca="1" si="34"/>
        <v>-0.31920024294045612</v>
      </c>
    </row>
    <row r="217" spans="2:28" x14ac:dyDescent="0.35">
      <c r="B217" s="25" t="s">
        <v>215</v>
      </c>
      <c r="C217" s="47">
        <v>1</v>
      </c>
      <c r="D217" s="25" t="s">
        <v>113</v>
      </c>
      <c r="E217" s="25" t="str">
        <f t="shared" si="35"/>
        <v>FTTC</v>
      </c>
      <c r="F217" s="11" t="e">
        <f>IF(E217="FWA",INDEX('Site Data'!D$26:D$37,MATCH('Postcode Data'!$H217,'Site Data'!$B$26:$B$37,0)),NA())</f>
        <v>#N/A</v>
      </c>
      <c r="G217" s="11" t="e">
        <f>IF(E217="FWA",INDEX('Site Data'!E$26:E$37,MATCH('Postcode Data'!$H217,'Site Data'!$B$26:$B$37,0)),NA())</f>
        <v>#N/A</v>
      </c>
      <c r="H217" s="21" t="s">
        <v>639</v>
      </c>
      <c r="I217" s="27" t="e">
        <v>#N/A</v>
      </c>
      <c r="J217" s="16" t="e">
        <v>#N/A</v>
      </c>
      <c r="K217" s="11" t="e">
        <f t="shared" si="27"/>
        <v>#N/A</v>
      </c>
      <c r="L217" s="11" t="e">
        <f t="shared" si="28"/>
        <v>#N/A</v>
      </c>
      <c r="M217" s="43" t="e">
        <f>IF(E217="FWA",H217&amp;CHAR(ROUNDDOWN(MOD(I217+60-INDEX('Site Data'!K$26:K$37,MATCH('Postcode Data'!$H217,'Site Data'!$B$26:$B$37,0)),360)/120,0)+97),NA())</f>
        <v>#N/A</v>
      </c>
      <c r="N217" s="41">
        <v>-2.7180129782801119</v>
      </c>
      <c r="Q217" t="s">
        <v>215</v>
      </c>
      <c r="R217" t="s">
        <v>113</v>
      </c>
      <c r="S217" t="s">
        <v>632</v>
      </c>
      <c r="T217" s="5" t="e">
        <f>IF(S217="FWA",INDEX('Site Data'!D$26:D$37,MATCH('Postcode Data'!$V217,'Site Data'!$B$26:$B$37,0)),NA())</f>
        <v>#N/A</v>
      </c>
      <c r="U217" s="5" t="e">
        <f>IF(S217="FWA",INDEX('Site Data'!E$26:E$37,MATCH('Postcode Data'!$V217,'Site Data'!$B$26:$B$37,0)),NA())</f>
        <v>#N/A</v>
      </c>
      <c r="V217" s="24" t="str">
        <f t="shared" ca="1" si="29"/>
        <v>BW1</v>
      </c>
      <c r="W217" s="24" t="e">
        <f t="shared" ca="1" si="30"/>
        <v>#N/A</v>
      </c>
      <c r="X217" s="8" t="e">
        <f t="shared" ca="1" si="31"/>
        <v>#N/A</v>
      </c>
      <c r="Y217" s="7" t="e">
        <f t="shared" ca="1" si="32"/>
        <v>#N/A</v>
      </c>
      <c r="Z217" s="5" t="e">
        <f t="shared" ca="1" si="33"/>
        <v>#N/A</v>
      </c>
      <c r="AA217" s="44" t="e">
        <f>IF(S217="FWA",V217&amp;CHAR(ROUNDDOWN(MOD(W217+60-INDEX('Site Data'!K$26:K$37,MATCH('Postcode Data'!$V217,'Site Data'!$B$26:$B$37,0)),360)/120,0)+97),NA())</f>
        <v>#N/A</v>
      </c>
      <c r="AB217" s="35">
        <f t="shared" ca="1" si="34"/>
        <v>-1.7107372255653168</v>
      </c>
    </row>
    <row r="218" spans="2:28" x14ac:dyDescent="0.35">
      <c r="B218" s="25" t="s">
        <v>216</v>
      </c>
      <c r="C218" s="47">
        <v>9</v>
      </c>
      <c r="D218" s="25" t="s">
        <v>113</v>
      </c>
      <c r="E218" s="25" t="str">
        <f t="shared" si="35"/>
        <v>FWA</v>
      </c>
      <c r="F218" s="11">
        <f>IF(E218="FWA",INDEX('Site Data'!D$26:D$37,MATCH('Postcode Data'!$H218,'Site Data'!$B$26:$B$37,0)),NA())</f>
        <v>23.684866271759098</v>
      </c>
      <c r="G218" s="11">
        <f>IF(E218="FWA",INDEX('Site Data'!E$26:E$37,MATCH('Postcode Data'!$H218,'Site Data'!$B$26:$B$37,0)),NA())</f>
        <v>16.152483770671488</v>
      </c>
      <c r="H218" s="21" t="s">
        <v>639</v>
      </c>
      <c r="I218" s="27">
        <v>231</v>
      </c>
      <c r="J218" s="16">
        <v>0.82079631877509485</v>
      </c>
      <c r="K218" s="11">
        <f t="shared" si="27"/>
        <v>23.046987727444286</v>
      </c>
      <c r="L218" s="11">
        <f t="shared" si="28"/>
        <v>15.635939910367677</v>
      </c>
      <c r="M218" s="43" t="str">
        <f>IF(E218="FWA",H218&amp;CHAR(ROUNDDOWN(MOD(I218+60-INDEX('Site Data'!K$26:K$37,MATCH('Postcode Data'!$H218,'Site Data'!$B$26:$B$37,0)),360)/120,0)+97),NA())</f>
        <v>BW2c</v>
      </c>
      <c r="N218" s="41">
        <v>-1.7199282718014495</v>
      </c>
      <c r="Q218" t="s">
        <v>216</v>
      </c>
      <c r="R218" t="s">
        <v>113</v>
      </c>
      <c r="S218" t="s">
        <v>633</v>
      </c>
      <c r="T218" s="5">
        <f ca="1">IF(S218="FWA",INDEX('Site Data'!D$26:D$37,MATCH('Postcode Data'!$V218,'Site Data'!$B$26:$B$37,0)),NA())</f>
        <v>19.147762778757098</v>
      </c>
      <c r="U218" s="5">
        <f ca="1">IF(S218="FWA",INDEX('Site Data'!E$26:E$37,MATCH('Postcode Data'!$V218,'Site Data'!$B$26:$B$37,0)),NA())</f>
        <v>16.382189542413482</v>
      </c>
      <c r="V218" s="24" t="str">
        <f t="shared" ca="1" si="29"/>
        <v>BW1</v>
      </c>
      <c r="W218" s="24">
        <f t="shared" ca="1" si="30"/>
        <v>104</v>
      </c>
      <c r="X218" s="8">
        <f t="shared" ca="1" si="31"/>
        <v>1.530767338417625</v>
      </c>
      <c r="Y218" s="7">
        <f t="shared" ca="1" si="32"/>
        <v>20.633059785146603</v>
      </c>
      <c r="Z218" s="5">
        <f t="shared" ca="1" si="33"/>
        <v>16.011863406181433</v>
      </c>
      <c r="AA218" s="44" t="str">
        <f ca="1">IF(S218="FWA",V218&amp;CHAR(ROUNDDOWN(MOD(W218+60-INDEX('Site Data'!K$26:K$37,MATCH('Postcode Data'!$V218,'Site Data'!$B$26:$B$37,0)),360)/120,0)+97),NA())</f>
        <v>BW1b</v>
      </c>
      <c r="AB218" s="35">
        <f t="shared" ca="1" si="34"/>
        <v>2.0741233436854465</v>
      </c>
    </row>
    <row r="219" spans="2:28" x14ac:dyDescent="0.35">
      <c r="B219" s="25" t="s">
        <v>217</v>
      </c>
      <c r="C219" s="47">
        <v>18</v>
      </c>
      <c r="D219" s="25" t="s">
        <v>218</v>
      </c>
      <c r="E219" s="25" t="str">
        <f t="shared" si="35"/>
        <v>FTTC</v>
      </c>
      <c r="F219" s="11" t="e">
        <f>IF(E219="FWA",INDEX('Site Data'!D$26:D$37,MATCH('Postcode Data'!$H219,'Site Data'!$B$26:$B$37,0)),NA())</f>
        <v>#N/A</v>
      </c>
      <c r="G219" s="11" t="e">
        <f>IF(E219="FWA",INDEX('Site Data'!E$26:E$37,MATCH('Postcode Data'!$H219,'Site Data'!$B$26:$B$37,0)),NA())</f>
        <v>#N/A</v>
      </c>
      <c r="H219" s="21" t="s">
        <v>641</v>
      </c>
      <c r="I219" s="27" t="e">
        <v>#N/A</v>
      </c>
      <c r="J219" s="16" t="e">
        <v>#N/A</v>
      </c>
      <c r="K219" s="11" t="e">
        <f t="shared" si="27"/>
        <v>#N/A</v>
      </c>
      <c r="L219" s="11" t="e">
        <f t="shared" si="28"/>
        <v>#N/A</v>
      </c>
      <c r="M219" s="43" t="e">
        <f>IF(E219="FWA",H219&amp;CHAR(ROUNDDOWN(MOD(I219+60-INDEX('Site Data'!K$26:K$37,MATCH('Postcode Data'!$H219,'Site Data'!$B$26:$B$37,0)),360)/120,0)+97),NA())</f>
        <v>#N/A</v>
      </c>
      <c r="N219" s="41">
        <v>-5.7356709053809745</v>
      </c>
      <c r="Q219" t="s">
        <v>217</v>
      </c>
      <c r="R219" t="s">
        <v>218</v>
      </c>
      <c r="S219" t="s">
        <v>632</v>
      </c>
      <c r="T219" s="5" t="e">
        <f>IF(S219="FWA",INDEX('Site Data'!D$26:D$37,MATCH('Postcode Data'!$V219,'Site Data'!$B$26:$B$37,0)),NA())</f>
        <v>#N/A</v>
      </c>
      <c r="U219" s="5" t="e">
        <f>IF(S219="FWA",INDEX('Site Data'!E$26:E$37,MATCH('Postcode Data'!$V219,'Site Data'!$B$26:$B$37,0)),NA())</f>
        <v>#N/A</v>
      </c>
      <c r="V219" s="24" t="str">
        <f t="shared" ca="1" si="29"/>
        <v>CW2</v>
      </c>
      <c r="W219" s="24" t="e">
        <f t="shared" ca="1" si="30"/>
        <v>#N/A</v>
      </c>
      <c r="X219" s="8" t="e">
        <f t="shared" ca="1" si="31"/>
        <v>#N/A</v>
      </c>
      <c r="Y219" s="7" t="e">
        <f t="shared" ca="1" si="32"/>
        <v>#N/A</v>
      </c>
      <c r="Z219" s="5" t="e">
        <f t="shared" ca="1" si="33"/>
        <v>#N/A</v>
      </c>
      <c r="AA219" s="44" t="e">
        <f>IF(S219="FWA",V219&amp;CHAR(ROUNDDOWN(MOD(W219+60-INDEX('Site Data'!K$26:K$37,MATCH('Postcode Data'!$V219,'Site Data'!$B$26:$B$37,0)),360)/120,0)+97),NA())</f>
        <v>#N/A</v>
      </c>
      <c r="AB219" s="35">
        <f t="shared" ca="1" si="34"/>
        <v>-1.5263497961215964</v>
      </c>
    </row>
    <row r="220" spans="2:28" x14ac:dyDescent="0.35">
      <c r="B220" s="25" t="s">
        <v>219</v>
      </c>
      <c r="C220" s="47">
        <v>6</v>
      </c>
      <c r="D220" s="25" t="s">
        <v>218</v>
      </c>
      <c r="E220" s="25" t="str">
        <f t="shared" si="35"/>
        <v>FWA</v>
      </c>
      <c r="F220" s="11">
        <f>IF(E220="FWA",INDEX('Site Data'!D$26:D$37,MATCH('Postcode Data'!$H220,'Site Data'!$B$26:$B$37,0)),NA())</f>
        <v>22.877448844548219</v>
      </c>
      <c r="G220" s="11">
        <f>IF(E220="FWA",INDEX('Site Data'!E$26:E$37,MATCH('Postcode Data'!$H220,'Site Data'!$B$26:$B$37,0)),NA())</f>
        <v>9.4782068400268855</v>
      </c>
      <c r="H220" s="21" t="s">
        <v>641</v>
      </c>
      <c r="I220" s="27">
        <v>177</v>
      </c>
      <c r="J220" s="16">
        <v>1.8596691716153195</v>
      </c>
      <c r="K220" s="11">
        <f t="shared" si="27"/>
        <v>22.97477640894023</v>
      </c>
      <c r="L220" s="11">
        <f t="shared" si="28"/>
        <v>7.621086280379255</v>
      </c>
      <c r="M220" s="43" t="str">
        <f>IF(E220="FWA",H220&amp;CHAR(ROUNDDOWN(MOD(I220+60-INDEX('Site Data'!K$26:K$37,MATCH('Postcode Data'!$H220,'Site Data'!$B$26:$B$37,0)),360)/120,0)+97),NA())</f>
        <v>CW2c</v>
      </c>
      <c r="N220" s="41">
        <v>-2.7844469090908404</v>
      </c>
      <c r="Q220" t="s">
        <v>219</v>
      </c>
      <c r="R220" t="s">
        <v>218</v>
      </c>
      <c r="S220" t="s">
        <v>633</v>
      </c>
      <c r="T220" s="5">
        <f ca="1">IF(S220="FWA",INDEX('Site Data'!D$26:D$37,MATCH('Postcode Data'!$V220,'Site Data'!$B$26:$B$37,0)),NA())</f>
        <v>22.877448844548219</v>
      </c>
      <c r="U220" s="5">
        <f ca="1">IF(S220="FWA",INDEX('Site Data'!E$26:E$37,MATCH('Postcode Data'!$V220,'Site Data'!$B$26:$B$37,0)),NA())</f>
        <v>9.4782068400268855</v>
      </c>
      <c r="V220" s="24" t="str">
        <f t="shared" ca="1" si="29"/>
        <v>CW2</v>
      </c>
      <c r="W220" s="24">
        <f t="shared" ca="1" si="30"/>
        <v>95</v>
      </c>
      <c r="X220" s="8">
        <f t="shared" ca="1" si="31"/>
        <v>4.8096459948178989</v>
      </c>
      <c r="Y220" s="7">
        <f t="shared" ca="1" si="32"/>
        <v>27.668792684284007</v>
      </c>
      <c r="Z220" s="5">
        <f t="shared" ca="1" si="33"/>
        <v>9.0590185709952316</v>
      </c>
      <c r="AA220" s="44" t="str">
        <f ca="1">IF(S220="FWA",V220&amp;CHAR(ROUNDDOWN(MOD(W220+60-INDEX('Site Data'!K$26:K$37,MATCH('Postcode Data'!$V220,'Site Data'!$B$26:$B$37,0)),360)/120,0)+97),NA())</f>
        <v>CW2b</v>
      </c>
      <c r="AB220" s="35">
        <f t="shared" ca="1" si="34"/>
        <v>-3.5660797214705999</v>
      </c>
    </row>
    <row r="221" spans="2:28" x14ac:dyDescent="0.35">
      <c r="B221" s="25" t="s">
        <v>220</v>
      </c>
      <c r="C221" s="47">
        <v>13</v>
      </c>
      <c r="D221" s="25" t="s">
        <v>218</v>
      </c>
      <c r="E221" s="25" t="str">
        <f t="shared" si="35"/>
        <v>FTTP</v>
      </c>
      <c r="F221" s="11" t="e">
        <f>IF(E221="FWA",INDEX('Site Data'!D$26:D$37,MATCH('Postcode Data'!$H221,'Site Data'!$B$26:$B$37,0)),NA())</f>
        <v>#N/A</v>
      </c>
      <c r="G221" s="11" t="e">
        <f>IF(E221="FWA",INDEX('Site Data'!E$26:E$37,MATCH('Postcode Data'!$H221,'Site Data'!$B$26:$B$37,0)),NA())</f>
        <v>#N/A</v>
      </c>
      <c r="H221" s="21" t="s">
        <v>642</v>
      </c>
      <c r="I221" s="27" t="e">
        <v>#N/A</v>
      </c>
      <c r="J221" s="16" t="e">
        <v>#N/A</v>
      </c>
      <c r="K221" s="11" t="e">
        <f t="shared" si="27"/>
        <v>#N/A</v>
      </c>
      <c r="L221" s="11" t="e">
        <f t="shared" si="28"/>
        <v>#N/A</v>
      </c>
      <c r="M221" s="43" t="e">
        <f>IF(E221="FWA",H221&amp;CHAR(ROUNDDOWN(MOD(I221+60-INDEX('Site Data'!K$26:K$37,MATCH('Postcode Data'!$H221,'Site Data'!$B$26:$B$37,0)),360)/120,0)+97),NA())</f>
        <v>#N/A</v>
      </c>
      <c r="N221" s="41">
        <v>-5.3532998350624137</v>
      </c>
      <c r="Q221" t="s">
        <v>220</v>
      </c>
      <c r="R221" t="s">
        <v>218</v>
      </c>
      <c r="S221" t="s">
        <v>634</v>
      </c>
      <c r="T221" s="5" t="e">
        <f>IF(S221="FWA",INDEX('Site Data'!D$26:D$37,MATCH('Postcode Data'!$V221,'Site Data'!$B$26:$B$37,0)),NA())</f>
        <v>#N/A</v>
      </c>
      <c r="U221" s="5" t="e">
        <f>IF(S221="FWA",INDEX('Site Data'!E$26:E$37,MATCH('Postcode Data'!$V221,'Site Data'!$B$26:$B$37,0)),NA())</f>
        <v>#N/A</v>
      </c>
      <c r="V221" s="24" t="str">
        <f t="shared" ca="1" si="29"/>
        <v>CW2</v>
      </c>
      <c r="W221" s="24" t="e">
        <f t="shared" ca="1" si="30"/>
        <v>#N/A</v>
      </c>
      <c r="X221" s="8" t="e">
        <f t="shared" ca="1" si="31"/>
        <v>#N/A</v>
      </c>
      <c r="Y221" s="7" t="e">
        <f t="shared" ca="1" si="32"/>
        <v>#N/A</v>
      </c>
      <c r="Z221" s="5" t="e">
        <f t="shared" ca="1" si="33"/>
        <v>#N/A</v>
      </c>
      <c r="AA221" s="44" t="e">
        <f>IF(S221="FWA",V221&amp;CHAR(ROUNDDOWN(MOD(W221+60-INDEX('Site Data'!K$26:K$37,MATCH('Postcode Data'!$V221,'Site Data'!$B$26:$B$37,0)),360)/120,0)+97),NA())</f>
        <v>#N/A</v>
      </c>
      <c r="AB221" s="35">
        <f t="shared" ca="1" si="34"/>
        <v>0.56848449975585602</v>
      </c>
    </row>
    <row r="222" spans="2:28" x14ac:dyDescent="0.35">
      <c r="B222" s="25" t="s">
        <v>221</v>
      </c>
      <c r="C222" s="47">
        <v>3</v>
      </c>
      <c r="D222" s="25" t="s">
        <v>218</v>
      </c>
      <c r="E222" s="25" t="str">
        <f t="shared" si="35"/>
        <v>FTTC</v>
      </c>
      <c r="F222" s="11" t="e">
        <f>IF(E222="FWA",INDEX('Site Data'!D$26:D$37,MATCH('Postcode Data'!$H222,'Site Data'!$B$26:$B$37,0)),NA())</f>
        <v>#N/A</v>
      </c>
      <c r="G222" s="11" t="e">
        <f>IF(E222="FWA",INDEX('Site Data'!E$26:E$37,MATCH('Postcode Data'!$H222,'Site Data'!$B$26:$B$37,0)),NA())</f>
        <v>#N/A</v>
      </c>
      <c r="H222" s="21" t="s">
        <v>641</v>
      </c>
      <c r="I222" s="27" t="e">
        <v>#N/A</v>
      </c>
      <c r="J222" s="16" t="e">
        <v>#N/A</v>
      </c>
      <c r="K222" s="11" t="e">
        <f t="shared" si="27"/>
        <v>#N/A</v>
      </c>
      <c r="L222" s="11" t="e">
        <f t="shared" si="28"/>
        <v>#N/A</v>
      </c>
      <c r="M222" s="43" t="e">
        <f>IF(E222="FWA",H222&amp;CHAR(ROUNDDOWN(MOD(I222+60-INDEX('Site Data'!K$26:K$37,MATCH('Postcode Data'!$H222,'Site Data'!$B$26:$B$37,0)),360)/120,0)+97),NA())</f>
        <v>#N/A</v>
      </c>
      <c r="N222" s="41">
        <v>-2.0380384293666371</v>
      </c>
      <c r="Q222" t="s">
        <v>221</v>
      </c>
      <c r="R222" t="s">
        <v>218</v>
      </c>
      <c r="S222" t="s">
        <v>632</v>
      </c>
      <c r="T222" s="5" t="e">
        <f>IF(S222="FWA",INDEX('Site Data'!D$26:D$37,MATCH('Postcode Data'!$V222,'Site Data'!$B$26:$B$37,0)),NA())</f>
        <v>#N/A</v>
      </c>
      <c r="U222" s="5" t="e">
        <f>IF(S222="FWA",INDEX('Site Data'!E$26:E$37,MATCH('Postcode Data'!$V222,'Site Data'!$B$26:$B$37,0)),NA())</f>
        <v>#N/A</v>
      </c>
      <c r="V222" s="24" t="str">
        <f t="shared" ca="1" si="29"/>
        <v>CW1</v>
      </c>
      <c r="W222" s="24" t="e">
        <f t="shared" ca="1" si="30"/>
        <v>#N/A</v>
      </c>
      <c r="X222" s="8" t="e">
        <f t="shared" ca="1" si="31"/>
        <v>#N/A</v>
      </c>
      <c r="Y222" s="7" t="e">
        <f t="shared" ca="1" si="32"/>
        <v>#N/A</v>
      </c>
      <c r="Z222" s="5" t="e">
        <f t="shared" ca="1" si="33"/>
        <v>#N/A</v>
      </c>
      <c r="AA222" s="44" t="e">
        <f>IF(S222="FWA",V222&amp;CHAR(ROUNDDOWN(MOD(W222+60-INDEX('Site Data'!K$26:K$37,MATCH('Postcode Data'!$V222,'Site Data'!$B$26:$B$37,0)),360)/120,0)+97),NA())</f>
        <v>#N/A</v>
      </c>
      <c r="AB222" s="35">
        <f t="shared" ca="1" si="34"/>
        <v>-4.8092443179140334</v>
      </c>
    </row>
    <row r="223" spans="2:28" x14ac:dyDescent="0.35">
      <c r="B223" s="25" t="s">
        <v>222</v>
      </c>
      <c r="C223" s="47">
        <v>10</v>
      </c>
      <c r="D223" s="25" t="s">
        <v>218</v>
      </c>
      <c r="E223" s="25" t="str">
        <f t="shared" si="35"/>
        <v>FTTC</v>
      </c>
      <c r="F223" s="11" t="e">
        <f>IF(E223="FWA",INDEX('Site Data'!D$26:D$37,MATCH('Postcode Data'!$H223,'Site Data'!$B$26:$B$37,0)),NA())</f>
        <v>#N/A</v>
      </c>
      <c r="G223" s="11" t="e">
        <f>IF(E223="FWA",INDEX('Site Data'!E$26:E$37,MATCH('Postcode Data'!$H223,'Site Data'!$B$26:$B$37,0)),NA())</f>
        <v>#N/A</v>
      </c>
      <c r="H223" s="21" t="s">
        <v>641</v>
      </c>
      <c r="I223" s="27" t="e">
        <v>#N/A</v>
      </c>
      <c r="J223" s="16" t="e">
        <v>#N/A</v>
      </c>
      <c r="K223" s="11" t="e">
        <f t="shared" si="27"/>
        <v>#N/A</v>
      </c>
      <c r="L223" s="11" t="e">
        <f t="shared" si="28"/>
        <v>#N/A</v>
      </c>
      <c r="M223" s="43" t="e">
        <f>IF(E223="FWA",H223&amp;CHAR(ROUNDDOWN(MOD(I223+60-INDEX('Site Data'!K$26:K$37,MATCH('Postcode Data'!$H223,'Site Data'!$B$26:$B$37,0)),360)/120,0)+97),NA())</f>
        <v>#N/A</v>
      </c>
      <c r="N223" s="41">
        <v>5.5058158691549952E-2</v>
      </c>
      <c r="Q223" t="s">
        <v>222</v>
      </c>
      <c r="R223" t="s">
        <v>218</v>
      </c>
      <c r="S223" t="s">
        <v>632</v>
      </c>
      <c r="T223" s="5" t="e">
        <f>IF(S223="FWA",INDEX('Site Data'!D$26:D$37,MATCH('Postcode Data'!$V223,'Site Data'!$B$26:$B$37,0)),NA())</f>
        <v>#N/A</v>
      </c>
      <c r="U223" s="5" t="e">
        <f>IF(S223="FWA",INDEX('Site Data'!E$26:E$37,MATCH('Postcode Data'!$V223,'Site Data'!$B$26:$B$37,0)),NA())</f>
        <v>#N/A</v>
      </c>
      <c r="V223" s="24" t="str">
        <f t="shared" ca="1" si="29"/>
        <v>CW1</v>
      </c>
      <c r="W223" s="24" t="e">
        <f t="shared" ca="1" si="30"/>
        <v>#N/A</v>
      </c>
      <c r="X223" s="8" t="e">
        <f t="shared" ca="1" si="31"/>
        <v>#N/A</v>
      </c>
      <c r="Y223" s="7" t="e">
        <f t="shared" ca="1" si="32"/>
        <v>#N/A</v>
      </c>
      <c r="Z223" s="5" t="e">
        <f t="shared" ca="1" si="33"/>
        <v>#N/A</v>
      </c>
      <c r="AA223" s="44" t="e">
        <f>IF(S223="FWA",V223&amp;CHAR(ROUNDDOWN(MOD(W223+60-INDEX('Site Data'!K$26:K$37,MATCH('Postcode Data'!$V223,'Site Data'!$B$26:$B$37,0)),360)/120,0)+97),NA())</f>
        <v>#N/A</v>
      </c>
      <c r="AB223" s="35">
        <f t="shared" ca="1" si="34"/>
        <v>-0.85332563250675131</v>
      </c>
    </row>
    <row r="224" spans="2:28" x14ac:dyDescent="0.35">
      <c r="B224" s="25" t="s">
        <v>223</v>
      </c>
      <c r="C224" s="47">
        <v>14</v>
      </c>
      <c r="D224" s="25" t="s">
        <v>218</v>
      </c>
      <c r="E224" s="25" t="str">
        <f t="shared" si="35"/>
        <v>FTTP</v>
      </c>
      <c r="F224" s="11" t="e">
        <f>IF(E224="FWA",INDEX('Site Data'!D$26:D$37,MATCH('Postcode Data'!$H224,'Site Data'!$B$26:$B$37,0)),NA())</f>
        <v>#N/A</v>
      </c>
      <c r="G224" s="11" t="e">
        <f>IF(E224="FWA",INDEX('Site Data'!E$26:E$37,MATCH('Postcode Data'!$H224,'Site Data'!$B$26:$B$37,0)),NA())</f>
        <v>#N/A</v>
      </c>
      <c r="H224" s="21" t="s">
        <v>642</v>
      </c>
      <c r="I224" s="27" t="e">
        <v>#N/A</v>
      </c>
      <c r="J224" s="16" t="e">
        <v>#N/A</v>
      </c>
      <c r="K224" s="11" t="e">
        <f t="shared" si="27"/>
        <v>#N/A</v>
      </c>
      <c r="L224" s="11" t="e">
        <f t="shared" si="28"/>
        <v>#N/A</v>
      </c>
      <c r="M224" s="43" t="e">
        <f>IF(E224="FWA",H224&amp;CHAR(ROUNDDOWN(MOD(I224+60-INDEX('Site Data'!K$26:K$37,MATCH('Postcode Data'!$H224,'Site Data'!$B$26:$B$37,0)),360)/120,0)+97),NA())</f>
        <v>#N/A</v>
      </c>
      <c r="N224" s="41">
        <v>2.9571849868783051</v>
      </c>
      <c r="Q224" t="s">
        <v>223</v>
      </c>
      <c r="R224" t="s">
        <v>218</v>
      </c>
      <c r="S224" t="s">
        <v>634</v>
      </c>
      <c r="T224" s="5" t="e">
        <f>IF(S224="FWA",INDEX('Site Data'!D$26:D$37,MATCH('Postcode Data'!$V224,'Site Data'!$B$26:$B$37,0)),NA())</f>
        <v>#N/A</v>
      </c>
      <c r="U224" s="5" t="e">
        <f>IF(S224="FWA",INDEX('Site Data'!E$26:E$37,MATCH('Postcode Data'!$V224,'Site Data'!$B$26:$B$37,0)),NA())</f>
        <v>#N/A</v>
      </c>
      <c r="V224" s="24" t="str">
        <f t="shared" ca="1" si="29"/>
        <v>CW2</v>
      </c>
      <c r="W224" s="24" t="e">
        <f t="shared" ca="1" si="30"/>
        <v>#N/A</v>
      </c>
      <c r="X224" s="8" t="e">
        <f t="shared" ca="1" si="31"/>
        <v>#N/A</v>
      </c>
      <c r="Y224" s="7" t="e">
        <f t="shared" ca="1" si="32"/>
        <v>#N/A</v>
      </c>
      <c r="Z224" s="5" t="e">
        <f t="shared" ca="1" si="33"/>
        <v>#N/A</v>
      </c>
      <c r="AA224" s="44" t="e">
        <f>IF(S224="FWA",V224&amp;CHAR(ROUNDDOWN(MOD(W224+60-INDEX('Site Data'!K$26:K$37,MATCH('Postcode Data'!$V224,'Site Data'!$B$26:$B$37,0)),360)/120,0)+97),NA())</f>
        <v>#N/A</v>
      </c>
      <c r="AB224" s="35">
        <f t="shared" ca="1" si="34"/>
        <v>-8.3426571778460286</v>
      </c>
    </row>
    <row r="225" spans="2:28" x14ac:dyDescent="0.35">
      <c r="B225" s="25" t="s">
        <v>224</v>
      </c>
      <c r="C225" s="47">
        <v>17</v>
      </c>
      <c r="D225" s="25" t="s">
        <v>218</v>
      </c>
      <c r="E225" s="25" t="str">
        <f t="shared" si="35"/>
        <v>FWA</v>
      </c>
      <c r="F225" s="11">
        <f>IF(E225="FWA",INDEX('Site Data'!D$26:D$37,MATCH('Postcode Data'!$H225,'Site Data'!$B$26:$B$37,0)),NA())</f>
        <v>22.877448844548219</v>
      </c>
      <c r="G225" s="11">
        <f>IF(E225="FWA",INDEX('Site Data'!E$26:E$37,MATCH('Postcode Data'!$H225,'Site Data'!$B$26:$B$37,0)),NA())</f>
        <v>9.4782068400268855</v>
      </c>
      <c r="H225" s="21" t="s">
        <v>641</v>
      </c>
      <c r="I225" s="27">
        <v>129</v>
      </c>
      <c r="J225" s="16">
        <v>2.6072133658737604</v>
      </c>
      <c r="K225" s="11">
        <f t="shared" si="27"/>
        <v>24.903634182493647</v>
      </c>
      <c r="L225" s="11">
        <f t="shared" si="28"/>
        <v>7.8374343050648481</v>
      </c>
      <c r="M225" s="43" t="str">
        <f>IF(E225="FWA",H225&amp;CHAR(ROUNDDOWN(MOD(I225+60-INDEX('Site Data'!K$26:K$37,MATCH('Postcode Data'!$H225,'Site Data'!$B$26:$B$37,0)),360)/120,0)+97),NA())</f>
        <v>CW2b</v>
      </c>
      <c r="N225" s="41">
        <v>-4.3866105363465309</v>
      </c>
      <c r="Q225" t="s">
        <v>224</v>
      </c>
      <c r="R225" t="s">
        <v>218</v>
      </c>
      <c r="S225" t="s">
        <v>633</v>
      </c>
      <c r="T225" s="5">
        <f ca="1">IF(S225="FWA",INDEX('Site Data'!D$26:D$37,MATCH('Postcode Data'!$V225,'Site Data'!$B$26:$B$37,0)),NA())</f>
        <v>22.877448844548219</v>
      </c>
      <c r="U225" s="5">
        <f ca="1">IF(S225="FWA",INDEX('Site Data'!E$26:E$37,MATCH('Postcode Data'!$V225,'Site Data'!$B$26:$B$37,0)),NA())</f>
        <v>9.4782068400268855</v>
      </c>
      <c r="V225" s="24" t="str">
        <f t="shared" ca="1" si="29"/>
        <v>CW2</v>
      </c>
      <c r="W225" s="24">
        <f t="shared" ca="1" si="30"/>
        <v>246</v>
      </c>
      <c r="X225" s="8">
        <f t="shared" ca="1" si="31"/>
        <v>1.3789420490626219</v>
      </c>
      <c r="Y225" s="7">
        <f t="shared" ca="1" si="32"/>
        <v>21.617722599274682</v>
      </c>
      <c r="Z225" s="5">
        <f t="shared" ca="1" si="33"/>
        <v>8.9173405799950896</v>
      </c>
      <c r="AA225" s="44" t="str">
        <f ca="1">IF(S225="FWA",V225&amp;CHAR(ROUNDDOWN(MOD(W225+60-INDEX('Site Data'!K$26:K$37,MATCH('Postcode Data'!$V225,'Site Data'!$B$26:$B$37,0)),360)/120,0)+97),NA())</f>
        <v>CW2c</v>
      </c>
      <c r="AB225" s="35">
        <f t="shared" ca="1" si="34"/>
        <v>2.9943344305094932E-2</v>
      </c>
    </row>
    <row r="226" spans="2:28" x14ac:dyDescent="0.35">
      <c r="B226" s="25" t="s">
        <v>225</v>
      </c>
      <c r="C226" s="47">
        <v>6</v>
      </c>
      <c r="D226" s="25" t="s">
        <v>218</v>
      </c>
      <c r="E226" s="25" t="str">
        <f t="shared" si="35"/>
        <v>FTTP</v>
      </c>
      <c r="F226" s="11" t="e">
        <f>IF(E226="FWA",INDEX('Site Data'!D$26:D$37,MATCH('Postcode Data'!$H226,'Site Data'!$B$26:$B$37,0)),NA())</f>
        <v>#N/A</v>
      </c>
      <c r="G226" s="11" t="e">
        <f>IF(E226="FWA",INDEX('Site Data'!E$26:E$37,MATCH('Postcode Data'!$H226,'Site Data'!$B$26:$B$37,0)),NA())</f>
        <v>#N/A</v>
      </c>
      <c r="H226" s="21" t="s">
        <v>642</v>
      </c>
      <c r="I226" s="27" t="e">
        <v>#N/A</v>
      </c>
      <c r="J226" s="16" t="e">
        <v>#N/A</v>
      </c>
      <c r="K226" s="11" t="e">
        <f t="shared" si="27"/>
        <v>#N/A</v>
      </c>
      <c r="L226" s="11" t="e">
        <f t="shared" si="28"/>
        <v>#N/A</v>
      </c>
      <c r="M226" s="43" t="e">
        <f>IF(E226="FWA",H226&amp;CHAR(ROUNDDOWN(MOD(I226+60-INDEX('Site Data'!K$26:K$37,MATCH('Postcode Data'!$H226,'Site Data'!$B$26:$B$37,0)),360)/120,0)+97),NA())</f>
        <v>#N/A</v>
      </c>
      <c r="N226" s="41">
        <v>-3.2658372539923222</v>
      </c>
      <c r="Q226" t="s">
        <v>225</v>
      </c>
      <c r="R226" t="s">
        <v>218</v>
      </c>
      <c r="S226" t="s">
        <v>634</v>
      </c>
      <c r="T226" s="5" t="e">
        <f>IF(S226="FWA",INDEX('Site Data'!D$26:D$37,MATCH('Postcode Data'!$V226,'Site Data'!$B$26:$B$37,0)),NA())</f>
        <v>#N/A</v>
      </c>
      <c r="U226" s="5" t="e">
        <f>IF(S226="FWA",INDEX('Site Data'!E$26:E$37,MATCH('Postcode Data'!$V226,'Site Data'!$B$26:$B$37,0)),NA())</f>
        <v>#N/A</v>
      </c>
      <c r="V226" s="24" t="str">
        <f t="shared" ca="1" si="29"/>
        <v>CW2</v>
      </c>
      <c r="W226" s="24" t="e">
        <f t="shared" ca="1" si="30"/>
        <v>#N/A</v>
      </c>
      <c r="X226" s="8" t="e">
        <f t="shared" ca="1" si="31"/>
        <v>#N/A</v>
      </c>
      <c r="Y226" s="7" t="e">
        <f t="shared" ca="1" si="32"/>
        <v>#N/A</v>
      </c>
      <c r="Z226" s="5" t="e">
        <f t="shared" ca="1" si="33"/>
        <v>#N/A</v>
      </c>
      <c r="AA226" s="44" t="e">
        <f>IF(S226="FWA",V226&amp;CHAR(ROUNDDOWN(MOD(W226+60-INDEX('Site Data'!K$26:K$37,MATCH('Postcode Data'!$V226,'Site Data'!$B$26:$B$37,0)),360)/120,0)+97),NA())</f>
        <v>#N/A</v>
      </c>
      <c r="AB226" s="35">
        <f t="shared" ca="1" si="34"/>
        <v>-3.8235292210890588</v>
      </c>
    </row>
    <row r="227" spans="2:28" x14ac:dyDescent="0.35">
      <c r="B227" s="25" t="s">
        <v>226</v>
      </c>
      <c r="C227" s="47">
        <v>10</v>
      </c>
      <c r="D227" s="25" t="s">
        <v>218</v>
      </c>
      <c r="E227" s="25" t="str">
        <f t="shared" si="35"/>
        <v>FTTC</v>
      </c>
      <c r="F227" s="11" t="e">
        <f>IF(E227="FWA",INDEX('Site Data'!D$26:D$37,MATCH('Postcode Data'!$H227,'Site Data'!$B$26:$B$37,0)),NA())</f>
        <v>#N/A</v>
      </c>
      <c r="G227" s="11" t="e">
        <f>IF(E227="FWA",INDEX('Site Data'!E$26:E$37,MATCH('Postcode Data'!$H227,'Site Data'!$B$26:$B$37,0)),NA())</f>
        <v>#N/A</v>
      </c>
      <c r="H227" s="21" t="s">
        <v>641</v>
      </c>
      <c r="I227" s="27" t="e">
        <v>#N/A</v>
      </c>
      <c r="J227" s="16" t="e">
        <v>#N/A</v>
      </c>
      <c r="K227" s="11" t="e">
        <f t="shared" si="27"/>
        <v>#N/A</v>
      </c>
      <c r="L227" s="11" t="e">
        <f t="shared" si="28"/>
        <v>#N/A</v>
      </c>
      <c r="M227" s="43" t="e">
        <f>IF(E227="FWA",H227&amp;CHAR(ROUNDDOWN(MOD(I227+60-INDEX('Site Data'!K$26:K$37,MATCH('Postcode Data'!$H227,'Site Data'!$B$26:$B$37,0)),360)/120,0)+97),NA())</f>
        <v>#N/A</v>
      </c>
      <c r="N227" s="41">
        <v>-3.0828963086333738</v>
      </c>
      <c r="Q227" t="s">
        <v>226</v>
      </c>
      <c r="R227" t="s">
        <v>218</v>
      </c>
      <c r="S227" t="s">
        <v>632</v>
      </c>
      <c r="T227" s="5" t="e">
        <f>IF(S227="FWA",INDEX('Site Data'!D$26:D$37,MATCH('Postcode Data'!$V227,'Site Data'!$B$26:$B$37,0)),NA())</f>
        <v>#N/A</v>
      </c>
      <c r="U227" s="5" t="e">
        <f>IF(S227="FWA",INDEX('Site Data'!E$26:E$37,MATCH('Postcode Data'!$V227,'Site Data'!$B$26:$B$37,0)),NA())</f>
        <v>#N/A</v>
      </c>
      <c r="V227" s="24" t="str">
        <f t="shared" ca="1" si="29"/>
        <v>CW2</v>
      </c>
      <c r="W227" s="24" t="e">
        <f t="shared" ca="1" si="30"/>
        <v>#N/A</v>
      </c>
      <c r="X227" s="8" t="e">
        <f t="shared" ca="1" si="31"/>
        <v>#N/A</v>
      </c>
      <c r="Y227" s="7" t="e">
        <f t="shared" ca="1" si="32"/>
        <v>#N/A</v>
      </c>
      <c r="Z227" s="5" t="e">
        <f t="shared" ca="1" si="33"/>
        <v>#N/A</v>
      </c>
      <c r="AA227" s="44" t="e">
        <f>IF(S227="FWA",V227&amp;CHAR(ROUNDDOWN(MOD(W227+60-INDEX('Site Data'!K$26:K$37,MATCH('Postcode Data'!$V227,'Site Data'!$B$26:$B$37,0)),360)/120,0)+97),NA())</f>
        <v>#N/A</v>
      </c>
      <c r="AB227" s="35">
        <f t="shared" ca="1" si="34"/>
        <v>-4.8349519975240147</v>
      </c>
    </row>
    <row r="228" spans="2:28" x14ac:dyDescent="0.35">
      <c r="B228" s="25" t="s">
        <v>227</v>
      </c>
      <c r="C228" s="47">
        <v>2</v>
      </c>
      <c r="D228" s="25" t="s">
        <v>218</v>
      </c>
      <c r="E228" s="25" t="str">
        <f t="shared" si="35"/>
        <v>FTTP</v>
      </c>
      <c r="F228" s="11" t="e">
        <f>IF(E228="FWA",INDEX('Site Data'!D$26:D$37,MATCH('Postcode Data'!$H228,'Site Data'!$B$26:$B$37,0)),NA())</f>
        <v>#N/A</v>
      </c>
      <c r="G228" s="11" t="e">
        <f>IF(E228="FWA",INDEX('Site Data'!E$26:E$37,MATCH('Postcode Data'!$H228,'Site Data'!$B$26:$B$37,0)),NA())</f>
        <v>#N/A</v>
      </c>
      <c r="H228" s="21" t="s">
        <v>642</v>
      </c>
      <c r="I228" s="27" t="e">
        <v>#N/A</v>
      </c>
      <c r="J228" s="16" t="e">
        <v>#N/A</v>
      </c>
      <c r="K228" s="11" t="e">
        <f t="shared" si="27"/>
        <v>#N/A</v>
      </c>
      <c r="L228" s="11" t="e">
        <f t="shared" si="28"/>
        <v>#N/A</v>
      </c>
      <c r="M228" s="43" t="e">
        <f>IF(E228="FWA",H228&amp;CHAR(ROUNDDOWN(MOD(I228+60-INDEX('Site Data'!K$26:K$37,MATCH('Postcode Data'!$H228,'Site Data'!$B$26:$B$37,0)),360)/120,0)+97),NA())</f>
        <v>#N/A</v>
      </c>
      <c r="N228" s="41">
        <v>-6.7278503738986108</v>
      </c>
      <c r="Q228" t="s">
        <v>227</v>
      </c>
      <c r="R228" t="s">
        <v>218</v>
      </c>
      <c r="S228" t="s">
        <v>634</v>
      </c>
      <c r="T228" s="5" t="e">
        <f>IF(S228="FWA",INDEX('Site Data'!D$26:D$37,MATCH('Postcode Data'!$V228,'Site Data'!$B$26:$B$37,0)),NA())</f>
        <v>#N/A</v>
      </c>
      <c r="U228" s="5" t="e">
        <f>IF(S228="FWA",INDEX('Site Data'!E$26:E$37,MATCH('Postcode Data'!$V228,'Site Data'!$B$26:$B$37,0)),NA())</f>
        <v>#N/A</v>
      </c>
      <c r="V228" s="24" t="str">
        <f t="shared" ca="1" si="29"/>
        <v>CW2</v>
      </c>
      <c r="W228" s="24" t="e">
        <f t="shared" ca="1" si="30"/>
        <v>#N/A</v>
      </c>
      <c r="X228" s="8" t="e">
        <f t="shared" ca="1" si="31"/>
        <v>#N/A</v>
      </c>
      <c r="Y228" s="7" t="e">
        <f t="shared" ca="1" si="32"/>
        <v>#N/A</v>
      </c>
      <c r="Z228" s="5" t="e">
        <f t="shared" ca="1" si="33"/>
        <v>#N/A</v>
      </c>
      <c r="AA228" s="44" t="e">
        <f>IF(S228="FWA",V228&amp;CHAR(ROUNDDOWN(MOD(W228+60-INDEX('Site Data'!K$26:K$37,MATCH('Postcode Data'!$V228,'Site Data'!$B$26:$B$37,0)),360)/120,0)+97),NA())</f>
        <v>#N/A</v>
      </c>
      <c r="AB228" s="35">
        <f t="shared" ca="1" si="34"/>
        <v>-0.39588432688632391</v>
      </c>
    </row>
    <row r="229" spans="2:28" x14ac:dyDescent="0.35">
      <c r="B229" s="25" t="s">
        <v>228</v>
      </c>
      <c r="C229" s="47">
        <v>14</v>
      </c>
      <c r="D229" s="25" t="s">
        <v>218</v>
      </c>
      <c r="E229" s="25" t="str">
        <f t="shared" si="35"/>
        <v>FTTP</v>
      </c>
      <c r="F229" s="11" t="e">
        <f>IF(E229="FWA",INDEX('Site Data'!D$26:D$37,MATCH('Postcode Data'!$H229,'Site Data'!$B$26:$B$37,0)),NA())</f>
        <v>#N/A</v>
      </c>
      <c r="G229" s="11" t="e">
        <f>IF(E229="FWA",INDEX('Site Data'!E$26:E$37,MATCH('Postcode Data'!$H229,'Site Data'!$B$26:$B$37,0)),NA())</f>
        <v>#N/A</v>
      </c>
      <c r="H229" s="21" t="s">
        <v>641</v>
      </c>
      <c r="I229" s="27" t="e">
        <v>#N/A</v>
      </c>
      <c r="J229" s="16" t="e">
        <v>#N/A</v>
      </c>
      <c r="K229" s="11" t="e">
        <f t="shared" si="27"/>
        <v>#N/A</v>
      </c>
      <c r="L229" s="11" t="e">
        <f t="shared" si="28"/>
        <v>#N/A</v>
      </c>
      <c r="M229" s="43" t="e">
        <f>IF(E229="FWA",H229&amp;CHAR(ROUNDDOWN(MOD(I229+60-INDEX('Site Data'!K$26:K$37,MATCH('Postcode Data'!$H229,'Site Data'!$B$26:$B$37,0)),360)/120,0)+97),NA())</f>
        <v>#N/A</v>
      </c>
      <c r="N229" s="41">
        <v>-0.12377573388982155</v>
      </c>
      <c r="Q229" t="s">
        <v>228</v>
      </c>
      <c r="R229" t="s">
        <v>218</v>
      </c>
      <c r="S229" t="s">
        <v>634</v>
      </c>
      <c r="T229" s="5" t="e">
        <f>IF(S229="FWA",INDEX('Site Data'!D$26:D$37,MATCH('Postcode Data'!$V229,'Site Data'!$B$26:$B$37,0)),NA())</f>
        <v>#N/A</v>
      </c>
      <c r="U229" s="5" t="e">
        <f>IF(S229="FWA",INDEX('Site Data'!E$26:E$37,MATCH('Postcode Data'!$V229,'Site Data'!$B$26:$B$37,0)),NA())</f>
        <v>#N/A</v>
      </c>
      <c r="V229" s="24" t="str">
        <f t="shared" ca="1" si="29"/>
        <v>CW1</v>
      </c>
      <c r="W229" s="24" t="e">
        <f t="shared" ca="1" si="30"/>
        <v>#N/A</v>
      </c>
      <c r="X229" s="8" t="e">
        <f t="shared" ca="1" si="31"/>
        <v>#N/A</v>
      </c>
      <c r="Y229" s="7" t="e">
        <f t="shared" ca="1" si="32"/>
        <v>#N/A</v>
      </c>
      <c r="Z229" s="5" t="e">
        <f t="shared" ca="1" si="33"/>
        <v>#N/A</v>
      </c>
      <c r="AA229" s="44" t="e">
        <f>IF(S229="FWA",V229&amp;CHAR(ROUNDDOWN(MOD(W229+60-INDEX('Site Data'!K$26:K$37,MATCH('Postcode Data'!$V229,'Site Data'!$B$26:$B$37,0)),360)/120,0)+97),NA())</f>
        <v>#N/A</v>
      </c>
      <c r="AB229" s="35">
        <f t="shared" ca="1" si="34"/>
        <v>1.939385518514487</v>
      </c>
    </row>
    <row r="230" spans="2:28" x14ac:dyDescent="0.35">
      <c r="B230" s="25" t="s">
        <v>229</v>
      </c>
      <c r="C230" s="47">
        <v>9</v>
      </c>
      <c r="D230" s="25" t="s">
        <v>218</v>
      </c>
      <c r="E230" s="25" t="str">
        <f t="shared" si="35"/>
        <v>FTTP</v>
      </c>
      <c r="F230" s="11" t="e">
        <f>IF(E230="FWA",INDEX('Site Data'!D$26:D$37,MATCH('Postcode Data'!$H230,'Site Data'!$B$26:$B$37,0)),NA())</f>
        <v>#N/A</v>
      </c>
      <c r="G230" s="11" t="e">
        <f>IF(E230="FWA",INDEX('Site Data'!E$26:E$37,MATCH('Postcode Data'!$H230,'Site Data'!$B$26:$B$37,0)),NA())</f>
        <v>#N/A</v>
      </c>
      <c r="H230" s="21" t="s">
        <v>642</v>
      </c>
      <c r="I230" s="27" t="e">
        <v>#N/A</v>
      </c>
      <c r="J230" s="16" t="e">
        <v>#N/A</v>
      </c>
      <c r="K230" s="11" t="e">
        <f t="shared" si="27"/>
        <v>#N/A</v>
      </c>
      <c r="L230" s="11" t="e">
        <f t="shared" si="28"/>
        <v>#N/A</v>
      </c>
      <c r="M230" s="43" t="e">
        <f>IF(E230="FWA",H230&amp;CHAR(ROUNDDOWN(MOD(I230+60-INDEX('Site Data'!K$26:K$37,MATCH('Postcode Data'!$H230,'Site Data'!$B$26:$B$37,0)),360)/120,0)+97),NA())</f>
        <v>#N/A</v>
      </c>
      <c r="N230" s="41">
        <v>-8.5841380836926664</v>
      </c>
      <c r="Q230" t="s">
        <v>229</v>
      </c>
      <c r="R230" t="s">
        <v>218</v>
      </c>
      <c r="S230" t="s">
        <v>634</v>
      </c>
      <c r="T230" s="5" t="e">
        <f>IF(S230="FWA",INDEX('Site Data'!D$26:D$37,MATCH('Postcode Data'!$V230,'Site Data'!$B$26:$B$37,0)),NA())</f>
        <v>#N/A</v>
      </c>
      <c r="U230" s="5" t="e">
        <f>IF(S230="FWA",INDEX('Site Data'!E$26:E$37,MATCH('Postcode Data'!$V230,'Site Data'!$B$26:$B$37,0)),NA())</f>
        <v>#N/A</v>
      </c>
      <c r="V230" s="24" t="str">
        <f t="shared" ca="1" si="29"/>
        <v>CW2</v>
      </c>
      <c r="W230" s="24" t="e">
        <f t="shared" ca="1" si="30"/>
        <v>#N/A</v>
      </c>
      <c r="X230" s="8" t="e">
        <f t="shared" ca="1" si="31"/>
        <v>#N/A</v>
      </c>
      <c r="Y230" s="7" t="e">
        <f t="shared" ca="1" si="32"/>
        <v>#N/A</v>
      </c>
      <c r="Z230" s="5" t="e">
        <f t="shared" ca="1" si="33"/>
        <v>#N/A</v>
      </c>
      <c r="AA230" s="44" t="e">
        <f>IF(S230="FWA",V230&amp;CHAR(ROUNDDOWN(MOD(W230+60-INDEX('Site Data'!K$26:K$37,MATCH('Postcode Data'!$V230,'Site Data'!$B$26:$B$37,0)),360)/120,0)+97),NA())</f>
        <v>#N/A</v>
      </c>
      <c r="AB230" s="35">
        <f t="shared" ca="1" si="34"/>
        <v>-4.967783882039841</v>
      </c>
    </row>
    <row r="231" spans="2:28" x14ac:dyDescent="0.35">
      <c r="B231" s="25" t="s">
        <v>230</v>
      </c>
      <c r="C231" s="47">
        <v>13</v>
      </c>
      <c r="D231" s="25" t="s">
        <v>218</v>
      </c>
      <c r="E231" s="25" t="str">
        <f t="shared" si="35"/>
        <v>FTTC</v>
      </c>
      <c r="F231" s="11" t="e">
        <f>IF(E231="FWA",INDEX('Site Data'!D$26:D$37,MATCH('Postcode Data'!$H231,'Site Data'!$B$26:$B$37,0)),NA())</f>
        <v>#N/A</v>
      </c>
      <c r="G231" s="11" t="e">
        <f>IF(E231="FWA",INDEX('Site Data'!E$26:E$37,MATCH('Postcode Data'!$H231,'Site Data'!$B$26:$B$37,0)),NA())</f>
        <v>#N/A</v>
      </c>
      <c r="H231" s="21" t="s">
        <v>641</v>
      </c>
      <c r="I231" s="27" t="e">
        <v>#N/A</v>
      </c>
      <c r="J231" s="16" t="e">
        <v>#N/A</v>
      </c>
      <c r="K231" s="11" t="e">
        <f t="shared" si="27"/>
        <v>#N/A</v>
      </c>
      <c r="L231" s="11" t="e">
        <f t="shared" si="28"/>
        <v>#N/A</v>
      </c>
      <c r="M231" s="43" t="e">
        <f>IF(E231="FWA",H231&amp;CHAR(ROUNDDOWN(MOD(I231+60-INDEX('Site Data'!K$26:K$37,MATCH('Postcode Data'!$H231,'Site Data'!$B$26:$B$37,0)),360)/120,0)+97),NA())</f>
        <v>#N/A</v>
      </c>
      <c r="N231" s="41">
        <v>1.6266058768237146</v>
      </c>
      <c r="Q231" t="s">
        <v>230</v>
      </c>
      <c r="R231" t="s">
        <v>218</v>
      </c>
      <c r="S231" t="s">
        <v>632</v>
      </c>
      <c r="T231" s="5" t="e">
        <f>IF(S231="FWA",INDEX('Site Data'!D$26:D$37,MATCH('Postcode Data'!$V231,'Site Data'!$B$26:$B$37,0)),NA())</f>
        <v>#N/A</v>
      </c>
      <c r="U231" s="5" t="e">
        <f>IF(S231="FWA",INDEX('Site Data'!E$26:E$37,MATCH('Postcode Data'!$V231,'Site Data'!$B$26:$B$37,0)),NA())</f>
        <v>#N/A</v>
      </c>
      <c r="V231" s="24" t="str">
        <f t="shared" ca="1" si="29"/>
        <v>CW1</v>
      </c>
      <c r="W231" s="24" t="e">
        <f t="shared" ca="1" si="30"/>
        <v>#N/A</v>
      </c>
      <c r="X231" s="8" t="e">
        <f t="shared" ca="1" si="31"/>
        <v>#N/A</v>
      </c>
      <c r="Y231" s="7" t="e">
        <f t="shared" ca="1" si="32"/>
        <v>#N/A</v>
      </c>
      <c r="Z231" s="5" t="e">
        <f t="shared" ca="1" si="33"/>
        <v>#N/A</v>
      </c>
      <c r="AA231" s="44" t="e">
        <f>IF(S231="FWA",V231&amp;CHAR(ROUNDDOWN(MOD(W231+60-INDEX('Site Data'!K$26:K$37,MATCH('Postcode Data'!$V231,'Site Data'!$B$26:$B$37,0)),360)/120,0)+97),NA())</f>
        <v>#N/A</v>
      </c>
      <c r="AB231" s="35">
        <f t="shared" ca="1" si="34"/>
        <v>-5.4708364875482509</v>
      </c>
    </row>
    <row r="232" spans="2:28" x14ac:dyDescent="0.35">
      <c r="B232" s="25" t="s">
        <v>231</v>
      </c>
      <c r="C232" s="47">
        <v>12</v>
      </c>
      <c r="D232" s="25" t="s">
        <v>218</v>
      </c>
      <c r="E232" s="25" t="str">
        <f t="shared" si="35"/>
        <v>FTTP</v>
      </c>
      <c r="F232" s="11" t="e">
        <f>IF(E232="FWA",INDEX('Site Data'!D$26:D$37,MATCH('Postcode Data'!$H232,'Site Data'!$B$26:$B$37,0)),NA())</f>
        <v>#N/A</v>
      </c>
      <c r="G232" s="11" t="e">
        <f>IF(E232="FWA",INDEX('Site Data'!E$26:E$37,MATCH('Postcode Data'!$H232,'Site Data'!$B$26:$B$37,0)),NA())</f>
        <v>#N/A</v>
      </c>
      <c r="H232" s="21" t="s">
        <v>642</v>
      </c>
      <c r="I232" s="27" t="e">
        <v>#N/A</v>
      </c>
      <c r="J232" s="16" t="e">
        <v>#N/A</v>
      </c>
      <c r="K232" s="11" t="e">
        <f t="shared" si="27"/>
        <v>#N/A</v>
      </c>
      <c r="L232" s="11" t="e">
        <f t="shared" si="28"/>
        <v>#N/A</v>
      </c>
      <c r="M232" s="43" t="e">
        <f>IF(E232="FWA",H232&amp;CHAR(ROUNDDOWN(MOD(I232+60-INDEX('Site Data'!K$26:K$37,MATCH('Postcode Data'!$H232,'Site Data'!$B$26:$B$37,0)),360)/120,0)+97),NA())</f>
        <v>#N/A</v>
      </c>
      <c r="N232" s="41">
        <v>-5.0007427917365144</v>
      </c>
      <c r="Q232" t="s">
        <v>231</v>
      </c>
      <c r="R232" t="s">
        <v>218</v>
      </c>
      <c r="S232" t="s">
        <v>634</v>
      </c>
      <c r="T232" s="5" t="e">
        <f>IF(S232="FWA",INDEX('Site Data'!D$26:D$37,MATCH('Postcode Data'!$V232,'Site Data'!$B$26:$B$37,0)),NA())</f>
        <v>#N/A</v>
      </c>
      <c r="U232" s="5" t="e">
        <f>IF(S232="FWA",INDEX('Site Data'!E$26:E$37,MATCH('Postcode Data'!$V232,'Site Data'!$B$26:$B$37,0)),NA())</f>
        <v>#N/A</v>
      </c>
      <c r="V232" s="24" t="str">
        <f t="shared" ca="1" si="29"/>
        <v>CW2</v>
      </c>
      <c r="W232" s="24" t="e">
        <f t="shared" ca="1" si="30"/>
        <v>#N/A</v>
      </c>
      <c r="X232" s="8" t="e">
        <f t="shared" ca="1" si="31"/>
        <v>#N/A</v>
      </c>
      <c r="Y232" s="7" t="e">
        <f t="shared" ca="1" si="32"/>
        <v>#N/A</v>
      </c>
      <c r="Z232" s="5" t="e">
        <f t="shared" ca="1" si="33"/>
        <v>#N/A</v>
      </c>
      <c r="AA232" s="44" t="e">
        <f>IF(S232="FWA",V232&amp;CHAR(ROUNDDOWN(MOD(W232+60-INDEX('Site Data'!K$26:K$37,MATCH('Postcode Data'!$V232,'Site Data'!$B$26:$B$37,0)),360)/120,0)+97),NA())</f>
        <v>#N/A</v>
      </c>
      <c r="AB232" s="35">
        <f t="shared" ca="1" si="34"/>
        <v>-4.2502518294057579</v>
      </c>
    </row>
    <row r="233" spans="2:28" x14ac:dyDescent="0.35">
      <c r="B233" s="25" t="s">
        <v>232</v>
      </c>
      <c r="C233" s="47">
        <v>7</v>
      </c>
      <c r="D233" s="25" t="s">
        <v>218</v>
      </c>
      <c r="E233" s="25" t="str">
        <f t="shared" si="35"/>
        <v>FTTC</v>
      </c>
      <c r="F233" s="11" t="e">
        <f>IF(E233="FWA",INDEX('Site Data'!D$26:D$37,MATCH('Postcode Data'!$H233,'Site Data'!$B$26:$B$37,0)),NA())</f>
        <v>#N/A</v>
      </c>
      <c r="G233" s="11" t="e">
        <f>IF(E233="FWA",INDEX('Site Data'!E$26:E$37,MATCH('Postcode Data'!$H233,'Site Data'!$B$26:$B$37,0)),NA())</f>
        <v>#N/A</v>
      </c>
      <c r="H233" s="21" t="s">
        <v>641</v>
      </c>
      <c r="I233" s="27" t="e">
        <v>#N/A</v>
      </c>
      <c r="J233" s="16" t="e">
        <v>#N/A</v>
      </c>
      <c r="K233" s="11" t="e">
        <f t="shared" si="27"/>
        <v>#N/A</v>
      </c>
      <c r="L233" s="11" t="e">
        <f t="shared" si="28"/>
        <v>#N/A</v>
      </c>
      <c r="M233" s="43" t="e">
        <f>IF(E233="FWA",H233&amp;CHAR(ROUNDDOWN(MOD(I233+60-INDEX('Site Data'!K$26:K$37,MATCH('Postcode Data'!$H233,'Site Data'!$B$26:$B$37,0)),360)/120,0)+97),NA())</f>
        <v>#N/A</v>
      </c>
      <c r="N233" s="41">
        <v>-3.7334188894683633</v>
      </c>
      <c r="Q233" t="s">
        <v>232</v>
      </c>
      <c r="R233" t="s">
        <v>218</v>
      </c>
      <c r="S233" t="s">
        <v>632</v>
      </c>
      <c r="T233" s="5" t="e">
        <f>IF(S233="FWA",INDEX('Site Data'!D$26:D$37,MATCH('Postcode Data'!$V233,'Site Data'!$B$26:$B$37,0)),NA())</f>
        <v>#N/A</v>
      </c>
      <c r="U233" s="5" t="e">
        <f>IF(S233="FWA",INDEX('Site Data'!E$26:E$37,MATCH('Postcode Data'!$V233,'Site Data'!$B$26:$B$37,0)),NA())</f>
        <v>#N/A</v>
      </c>
      <c r="V233" s="24" t="str">
        <f t="shared" ca="1" si="29"/>
        <v>CW2</v>
      </c>
      <c r="W233" s="24" t="e">
        <f t="shared" ca="1" si="30"/>
        <v>#N/A</v>
      </c>
      <c r="X233" s="8" t="e">
        <f t="shared" ca="1" si="31"/>
        <v>#N/A</v>
      </c>
      <c r="Y233" s="7" t="e">
        <f t="shared" ca="1" si="32"/>
        <v>#N/A</v>
      </c>
      <c r="Z233" s="5" t="e">
        <f t="shared" ca="1" si="33"/>
        <v>#N/A</v>
      </c>
      <c r="AA233" s="44" t="e">
        <f>IF(S233="FWA",V233&amp;CHAR(ROUNDDOWN(MOD(W233+60-INDEX('Site Data'!K$26:K$37,MATCH('Postcode Data'!$V233,'Site Data'!$B$26:$B$37,0)),360)/120,0)+97),NA())</f>
        <v>#N/A</v>
      </c>
      <c r="AB233" s="35">
        <f t="shared" ca="1" si="34"/>
        <v>0.35672700474454189</v>
      </c>
    </row>
    <row r="234" spans="2:28" x14ac:dyDescent="0.35">
      <c r="B234" s="25" t="s">
        <v>233</v>
      </c>
      <c r="C234" s="47">
        <v>5</v>
      </c>
      <c r="D234" s="25" t="s">
        <v>218</v>
      </c>
      <c r="E234" s="25" t="str">
        <f t="shared" si="35"/>
        <v>FTTC</v>
      </c>
      <c r="F234" s="11" t="e">
        <f>IF(E234="FWA",INDEX('Site Data'!D$26:D$37,MATCH('Postcode Data'!$H234,'Site Data'!$B$26:$B$37,0)),NA())</f>
        <v>#N/A</v>
      </c>
      <c r="G234" s="11" t="e">
        <f>IF(E234="FWA",INDEX('Site Data'!E$26:E$37,MATCH('Postcode Data'!$H234,'Site Data'!$B$26:$B$37,0)),NA())</f>
        <v>#N/A</v>
      </c>
      <c r="H234" s="21" t="s">
        <v>641</v>
      </c>
      <c r="I234" s="27" t="e">
        <v>#N/A</v>
      </c>
      <c r="J234" s="16" t="e">
        <v>#N/A</v>
      </c>
      <c r="K234" s="11" t="e">
        <f t="shared" si="27"/>
        <v>#N/A</v>
      </c>
      <c r="L234" s="11" t="e">
        <f t="shared" si="28"/>
        <v>#N/A</v>
      </c>
      <c r="M234" s="43" t="e">
        <f>IF(E234="FWA",H234&amp;CHAR(ROUNDDOWN(MOD(I234+60-INDEX('Site Data'!K$26:K$37,MATCH('Postcode Data'!$H234,'Site Data'!$B$26:$B$37,0)),360)/120,0)+97),NA())</f>
        <v>#N/A</v>
      </c>
      <c r="N234" s="41">
        <v>1.6226453516273995</v>
      </c>
      <c r="Q234" t="s">
        <v>233</v>
      </c>
      <c r="R234" t="s">
        <v>218</v>
      </c>
      <c r="S234" t="s">
        <v>632</v>
      </c>
      <c r="T234" s="5" t="e">
        <f>IF(S234="FWA",INDEX('Site Data'!D$26:D$37,MATCH('Postcode Data'!$V234,'Site Data'!$B$26:$B$37,0)),NA())</f>
        <v>#N/A</v>
      </c>
      <c r="U234" s="5" t="e">
        <f>IF(S234="FWA",INDEX('Site Data'!E$26:E$37,MATCH('Postcode Data'!$V234,'Site Data'!$B$26:$B$37,0)),NA())</f>
        <v>#N/A</v>
      </c>
      <c r="V234" s="24" t="str">
        <f t="shared" ca="1" si="29"/>
        <v>CW2</v>
      </c>
      <c r="W234" s="24" t="e">
        <f t="shared" ca="1" si="30"/>
        <v>#N/A</v>
      </c>
      <c r="X234" s="8" t="e">
        <f t="shared" ca="1" si="31"/>
        <v>#N/A</v>
      </c>
      <c r="Y234" s="7" t="e">
        <f t="shared" ca="1" si="32"/>
        <v>#N/A</v>
      </c>
      <c r="Z234" s="5" t="e">
        <f t="shared" ca="1" si="33"/>
        <v>#N/A</v>
      </c>
      <c r="AA234" s="44" t="e">
        <f>IF(S234="FWA",V234&amp;CHAR(ROUNDDOWN(MOD(W234+60-INDEX('Site Data'!K$26:K$37,MATCH('Postcode Data'!$V234,'Site Data'!$B$26:$B$37,0)),360)/120,0)+97),NA())</f>
        <v>#N/A</v>
      </c>
      <c r="AB234" s="35">
        <f t="shared" ca="1" si="34"/>
        <v>-3.9158072393362762</v>
      </c>
    </row>
    <row r="235" spans="2:28" x14ac:dyDescent="0.35">
      <c r="B235" s="25" t="s">
        <v>234</v>
      </c>
      <c r="C235" s="47">
        <v>13</v>
      </c>
      <c r="D235" s="25" t="s">
        <v>218</v>
      </c>
      <c r="E235" s="25" t="str">
        <f t="shared" si="35"/>
        <v>FTTC</v>
      </c>
      <c r="F235" s="11" t="e">
        <f>IF(E235="FWA",INDEX('Site Data'!D$26:D$37,MATCH('Postcode Data'!$H235,'Site Data'!$B$26:$B$37,0)),NA())</f>
        <v>#N/A</v>
      </c>
      <c r="G235" s="11" t="e">
        <f>IF(E235="FWA",INDEX('Site Data'!E$26:E$37,MATCH('Postcode Data'!$H235,'Site Data'!$B$26:$B$37,0)),NA())</f>
        <v>#N/A</v>
      </c>
      <c r="H235" s="21" t="s">
        <v>642</v>
      </c>
      <c r="I235" s="27" t="e">
        <v>#N/A</v>
      </c>
      <c r="J235" s="16" t="e">
        <v>#N/A</v>
      </c>
      <c r="K235" s="11" t="e">
        <f t="shared" si="27"/>
        <v>#N/A</v>
      </c>
      <c r="L235" s="11" t="e">
        <f t="shared" si="28"/>
        <v>#N/A</v>
      </c>
      <c r="M235" s="43" t="e">
        <f>IF(E235="FWA",H235&amp;CHAR(ROUNDDOWN(MOD(I235+60-INDEX('Site Data'!K$26:K$37,MATCH('Postcode Data'!$H235,'Site Data'!$B$26:$B$37,0)),360)/120,0)+97),NA())</f>
        <v>#N/A</v>
      </c>
      <c r="N235" s="41">
        <v>-2.4050464997296781</v>
      </c>
      <c r="Q235" t="s">
        <v>234</v>
      </c>
      <c r="R235" t="s">
        <v>218</v>
      </c>
      <c r="S235" t="s">
        <v>632</v>
      </c>
      <c r="T235" s="5" t="e">
        <f>IF(S235="FWA",INDEX('Site Data'!D$26:D$37,MATCH('Postcode Data'!$V235,'Site Data'!$B$26:$B$37,0)),NA())</f>
        <v>#N/A</v>
      </c>
      <c r="U235" s="5" t="e">
        <f>IF(S235="FWA",INDEX('Site Data'!E$26:E$37,MATCH('Postcode Data'!$V235,'Site Data'!$B$26:$B$37,0)),NA())</f>
        <v>#N/A</v>
      </c>
      <c r="V235" s="24" t="str">
        <f t="shared" ca="1" si="29"/>
        <v>CW1</v>
      </c>
      <c r="W235" s="24" t="e">
        <f t="shared" ca="1" si="30"/>
        <v>#N/A</v>
      </c>
      <c r="X235" s="8" t="e">
        <f t="shared" ca="1" si="31"/>
        <v>#N/A</v>
      </c>
      <c r="Y235" s="7" t="e">
        <f t="shared" ca="1" si="32"/>
        <v>#N/A</v>
      </c>
      <c r="Z235" s="5" t="e">
        <f t="shared" ca="1" si="33"/>
        <v>#N/A</v>
      </c>
      <c r="AA235" s="44" t="e">
        <f>IF(S235="FWA",V235&amp;CHAR(ROUNDDOWN(MOD(W235+60-INDEX('Site Data'!K$26:K$37,MATCH('Postcode Data'!$V235,'Site Data'!$B$26:$B$37,0)),360)/120,0)+97),NA())</f>
        <v>#N/A</v>
      </c>
      <c r="AB235" s="35">
        <f t="shared" ca="1" si="34"/>
        <v>-7.7145108302651932</v>
      </c>
    </row>
    <row r="236" spans="2:28" x14ac:dyDescent="0.35">
      <c r="B236" s="25" t="s">
        <v>235</v>
      </c>
      <c r="C236" s="47">
        <v>15</v>
      </c>
      <c r="D236" s="25" t="s">
        <v>218</v>
      </c>
      <c r="E236" s="25" t="str">
        <f t="shared" si="35"/>
        <v>FTTC</v>
      </c>
      <c r="F236" s="11" t="e">
        <f>IF(E236="FWA",INDEX('Site Data'!D$26:D$37,MATCH('Postcode Data'!$H236,'Site Data'!$B$26:$B$37,0)),NA())</f>
        <v>#N/A</v>
      </c>
      <c r="G236" s="11" t="e">
        <f>IF(E236="FWA",INDEX('Site Data'!E$26:E$37,MATCH('Postcode Data'!$H236,'Site Data'!$B$26:$B$37,0)),NA())</f>
        <v>#N/A</v>
      </c>
      <c r="H236" s="21" t="s">
        <v>641</v>
      </c>
      <c r="I236" s="27" t="e">
        <v>#N/A</v>
      </c>
      <c r="J236" s="16" t="e">
        <v>#N/A</v>
      </c>
      <c r="K236" s="11" t="e">
        <f t="shared" si="27"/>
        <v>#N/A</v>
      </c>
      <c r="L236" s="11" t="e">
        <f t="shared" si="28"/>
        <v>#N/A</v>
      </c>
      <c r="M236" s="43" t="e">
        <f>IF(E236="FWA",H236&amp;CHAR(ROUNDDOWN(MOD(I236+60-INDEX('Site Data'!K$26:K$37,MATCH('Postcode Data'!$H236,'Site Data'!$B$26:$B$37,0)),360)/120,0)+97),NA())</f>
        <v>#N/A</v>
      </c>
      <c r="N236" s="41">
        <v>-5.6996895053919703</v>
      </c>
      <c r="Q236" t="s">
        <v>235</v>
      </c>
      <c r="R236" t="s">
        <v>218</v>
      </c>
      <c r="S236" t="s">
        <v>632</v>
      </c>
      <c r="T236" s="5" t="e">
        <f>IF(S236="FWA",INDEX('Site Data'!D$26:D$37,MATCH('Postcode Data'!$V236,'Site Data'!$B$26:$B$37,0)),NA())</f>
        <v>#N/A</v>
      </c>
      <c r="U236" s="5" t="e">
        <f>IF(S236="FWA",INDEX('Site Data'!E$26:E$37,MATCH('Postcode Data'!$V236,'Site Data'!$B$26:$B$37,0)),NA())</f>
        <v>#N/A</v>
      </c>
      <c r="V236" s="24" t="str">
        <f t="shared" ca="1" si="29"/>
        <v>CW2</v>
      </c>
      <c r="W236" s="24" t="e">
        <f t="shared" ca="1" si="30"/>
        <v>#N/A</v>
      </c>
      <c r="X236" s="8" t="e">
        <f t="shared" ca="1" si="31"/>
        <v>#N/A</v>
      </c>
      <c r="Y236" s="7" t="e">
        <f t="shared" ca="1" si="32"/>
        <v>#N/A</v>
      </c>
      <c r="Z236" s="5" t="e">
        <f t="shared" ca="1" si="33"/>
        <v>#N/A</v>
      </c>
      <c r="AA236" s="44" t="e">
        <f>IF(S236="FWA",V236&amp;CHAR(ROUNDDOWN(MOD(W236+60-INDEX('Site Data'!K$26:K$37,MATCH('Postcode Data'!$V236,'Site Data'!$B$26:$B$37,0)),360)/120,0)+97),NA())</f>
        <v>#N/A</v>
      </c>
      <c r="AB236" s="35">
        <f t="shared" ca="1" si="34"/>
        <v>-6.7187129204504181</v>
      </c>
    </row>
    <row r="237" spans="2:28" x14ac:dyDescent="0.35">
      <c r="B237" s="25" t="s">
        <v>236</v>
      </c>
      <c r="C237" s="47">
        <v>7</v>
      </c>
      <c r="D237" s="25" t="s">
        <v>218</v>
      </c>
      <c r="E237" s="25" t="str">
        <f t="shared" si="35"/>
        <v>FWA</v>
      </c>
      <c r="F237" s="11">
        <f>IF(E237="FWA",INDEX('Site Data'!D$26:D$37,MATCH('Postcode Data'!$H237,'Site Data'!$B$26:$B$37,0)),NA())</f>
        <v>18.577959913301633</v>
      </c>
      <c r="G237" s="11">
        <f>IF(E237="FWA",INDEX('Site Data'!E$26:E$37,MATCH('Postcode Data'!$H237,'Site Data'!$B$26:$B$37,0)),NA())</f>
        <v>12.423668526992969</v>
      </c>
      <c r="H237" s="21" t="s">
        <v>642</v>
      </c>
      <c r="I237" s="27">
        <v>134</v>
      </c>
      <c r="J237" s="16">
        <v>4.3870032763859648</v>
      </c>
      <c r="K237" s="11">
        <f t="shared" si="27"/>
        <v>21.733705974222122</v>
      </c>
      <c r="L237" s="11">
        <f t="shared" si="28"/>
        <v>9.376199979820413</v>
      </c>
      <c r="M237" s="43" t="str">
        <f>IF(E237="FWA",H237&amp;CHAR(ROUNDDOWN(MOD(I237+60-INDEX('Site Data'!K$26:K$37,MATCH('Postcode Data'!$H237,'Site Data'!$B$26:$B$37,0)),360)/120,0)+97),NA())</f>
        <v>CW1b</v>
      </c>
      <c r="N237" s="41">
        <v>-4.981749584997603</v>
      </c>
      <c r="Q237" t="s">
        <v>236</v>
      </c>
      <c r="R237" t="s">
        <v>218</v>
      </c>
      <c r="S237" t="s">
        <v>633</v>
      </c>
      <c r="T237" s="5">
        <f ca="1">IF(S237="FWA",INDEX('Site Data'!D$26:D$37,MATCH('Postcode Data'!$V237,'Site Data'!$B$26:$B$37,0)),NA())</f>
        <v>18.577959913301633</v>
      </c>
      <c r="U237" s="5">
        <f ca="1">IF(S237="FWA",INDEX('Site Data'!E$26:E$37,MATCH('Postcode Data'!$V237,'Site Data'!$B$26:$B$37,0)),NA())</f>
        <v>12.423668526992969</v>
      </c>
      <c r="V237" s="24" t="str">
        <f t="shared" ca="1" si="29"/>
        <v>CW1</v>
      </c>
      <c r="W237" s="24">
        <f t="shared" ca="1" si="30"/>
        <v>186</v>
      </c>
      <c r="X237" s="8">
        <f t="shared" ca="1" si="31"/>
        <v>3.0003699350952582</v>
      </c>
      <c r="Y237" s="7">
        <f t="shared" ca="1" si="32"/>
        <v>18.264335854751657</v>
      </c>
      <c r="Z237" s="5">
        <f t="shared" ca="1" si="33"/>
        <v>9.4397349323360498</v>
      </c>
      <c r="AA237" s="44" t="str">
        <f ca="1">IF(S237="FWA",V237&amp;CHAR(ROUNDDOWN(MOD(W237+60-INDEX('Site Data'!K$26:K$37,MATCH('Postcode Data'!$V237,'Site Data'!$B$26:$B$37,0)),360)/120,0)+97),NA())</f>
        <v>CW1b</v>
      </c>
      <c r="AB237" s="35">
        <f t="shared" ca="1" si="34"/>
        <v>-4.8053279292164905</v>
      </c>
    </row>
    <row r="238" spans="2:28" x14ac:dyDescent="0.35">
      <c r="B238" s="25" t="s">
        <v>237</v>
      </c>
      <c r="C238" s="47">
        <v>3</v>
      </c>
      <c r="D238" s="25" t="s">
        <v>218</v>
      </c>
      <c r="E238" s="25" t="str">
        <f t="shared" si="35"/>
        <v>FWA</v>
      </c>
      <c r="F238" s="11">
        <f>IF(E238="FWA",INDEX('Site Data'!D$26:D$37,MATCH('Postcode Data'!$H238,'Site Data'!$B$26:$B$37,0)),NA())</f>
        <v>22.877448844548219</v>
      </c>
      <c r="G238" s="11">
        <f>IF(E238="FWA",INDEX('Site Data'!E$26:E$37,MATCH('Postcode Data'!$H238,'Site Data'!$B$26:$B$37,0)),NA())</f>
        <v>9.4782068400268855</v>
      </c>
      <c r="H238" s="21" t="s">
        <v>641</v>
      </c>
      <c r="I238" s="27">
        <v>153</v>
      </c>
      <c r="J238" s="16">
        <v>3.4275365162011329</v>
      </c>
      <c r="K238" s="11">
        <f t="shared" si="27"/>
        <v>24.433517860413918</v>
      </c>
      <c r="L238" s="11">
        <f t="shared" si="28"/>
        <v>6.4242494421978069</v>
      </c>
      <c r="M238" s="43" t="str">
        <f>IF(E238="FWA",H238&amp;CHAR(ROUNDDOWN(MOD(I238+60-INDEX('Site Data'!K$26:K$37,MATCH('Postcode Data'!$H238,'Site Data'!$B$26:$B$37,0)),360)/120,0)+97),NA())</f>
        <v>CW2c</v>
      </c>
      <c r="N238" s="41">
        <v>-3.8088810561850162</v>
      </c>
      <c r="Q238" t="s">
        <v>237</v>
      </c>
      <c r="R238" t="s">
        <v>218</v>
      </c>
      <c r="S238" t="s">
        <v>633</v>
      </c>
      <c r="T238" s="5">
        <f ca="1">IF(S238="FWA",INDEX('Site Data'!D$26:D$37,MATCH('Postcode Data'!$V238,'Site Data'!$B$26:$B$37,0)),NA())</f>
        <v>22.877448844548219</v>
      </c>
      <c r="U238" s="5">
        <f ca="1">IF(S238="FWA",INDEX('Site Data'!E$26:E$37,MATCH('Postcode Data'!$V238,'Site Data'!$B$26:$B$37,0)),NA())</f>
        <v>9.4782068400268855</v>
      </c>
      <c r="V238" s="24" t="str">
        <f t="shared" ca="1" si="29"/>
        <v>CW2</v>
      </c>
      <c r="W238" s="24">
        <f t="shared" ca="1" si="30"/>
        <v>225</v>
      </c>
      <c r="X238" s="8">
        <f t="shared" ca="1" si="31"/>
        <v>4.5301628752007783</v>
      </c>
      <c r="Y238" s="7">
        <f t="shared" ca="1" si="32"/>
        <v>19.674139955614201</v>
      </c>
      <c r="Z238" s="5">
        <f t="shared" ca="1" si="33"/>
        <v>6.2748979510928669</v>
      </c>
      <c r="AA238" s="44" t="str">
        <f ca="1">IF(S238="FWA",V238&amp;CHAR(ROUNDDOWN(MOD(W238+60-INDEX('Site Data'!K$26:K$37,MATCH('Postcode Data'!$V238,'Site Data'!$B$26:$B$37,0)),360)/120,0)+97),NA())</f>
        <v>CW2c</v>
      </c>
      <c r="AB238" s="35">
        <f t="shared" ca="1" si="34"/>
        <v>-3.9271798808522309</v>
      </c>
    </row>
    <row r="239" spans="2:28" x14ac:dyDescent="0.35">
      <c r="B239" s="25" t="s">
        <v>238</v>
      </c>
      <c r="C239" s="47">
        <v>2</v>
      </c>
      <c r="D239" s="25" t="s">
        <v>218</v>
      </c>
      <c r="E239" s="25" t="str">
        <f t="shared" si="35"/>
        <v>FTTC</v>
      </c>
      <c r="F239" s="11" t="e">
        <f>IF(E239="FWA",INDEX('Site Data'!D$26:D$37,MATCH('Postcode Data'!$H239,'Site Data'!$B$26:$B$37,0)),NA())</f>
        <v>#N/A</v>
      </c>
      <c r="G239" s="11" t="e">
        <f>IF(E239="FWA",INDEX('Site Data'!E$26:E$37,MATCH('Postcode Data'!$H239,'Site Data'!$B$26:$B$37,0)),NA())</f>
        <v>#N/A</v>
      </c>
      <c r="H239" s="21" t="s">
        <v>642</v>
      </c>
      <c r="I239" s="27" t="e">
        <v>#N/A</v>
      </c>
      <c r="J239" s="16" t="e">
        <v>#N/A</v>
      </c>
      <c r="K239" s="11" t="e">
        <f t="shared" si="27"/>
        <v>#N/A</v>
      </c>
      <c r="L239" s="11" t="e">
        <f t="shared" si="28"/>
        <v>#N/A</v>
      </c>
      <c r="M239" s="43" t="e">
        <f>IF(E239="FWA",H239&amp;CHAR(ROUNDDOWN(MOD(I239+60-INDEX('Site Data'!K$26:K$37,MATCH('Postcode Data'!$H239,'Site Data'!$B$26:$B$37,0)),360)/120,0)+97),NA())</f>
        <v>#N/A</v>
      </c>
      <c r="N239" s="41">
        <v>-5.3004376234450747</v>
      </c>
      <c r="Q239" t="s">
        <v>238</v>
      </c>
      <c r="R239" t="s">
        <v>218</v>
      </c>
      <c r="S239" t="s">
        <v>632</v>
      </c>
      <c r="T239" s="5" t="e">
        <f>IF(S239="FWA",INDEX('Site Data'!D$26:D$37,MATCH('Postcode Data'!$V239,'Site Data'!$B$26:$B$37,0)),NA())</f>
        <v>#N/A</v>
      </c>
      <c r="U239" s="5" t="e">
        <f>IF(S239="FWA",INDEX('Site Data'!E$26:E$37,MATCH('Postcode Data'!$V239,'Site Data'!$B$26:$B$37,0)),NA())</f>
        <v>#N/A</v>
      </c>
      <c r="V239" s="24" t="str">
        <f t="shared" ca="1" si="29"/>
        <v>CW2</v>
      </c>
      <c r="W239" s="24" t="e">
        <f t="shared" ca="1" si="30"/>
        <v>#N/A</v>
      </c>
      <c r="X239" s="8" t="e">
        <f t="shared" ca="1" si="31"/>
        <v>#N/A</v>
      </c>
      <c r="Y239" s="7" t="e">
        <f t="shared" ca="1" si="32"/>
        <v>#N/A</v>
      </c>
      <c r="Z239" s="5" t="e">
        <f t="shared" ca="1" si="33"/>
        <v>#N/A</v>
      </c>
      <c r="AA239" s="44" t="e">
        <f>IF(S239="FWA",V239&amp;CHAR(ROUNDDOWN(MOD(W239+60-INDEX('Site Data'!K$26:K$37,MATCH('Postcode Data'!$V239,'Site Data'!$B$26:$B$37,0)),360)/120,0)+97),NA())</f>
        <v>#N/A</v>
      </c>
      <c r="AB239" s="35">
        <f t="shared" ca="1" si="34"/>
        <v>-3.7363012153967072</v>
      </c>
    </row>
    <row r="240" spans="2:28" x14ac:dyDescent="0.35">
      <c r="B240" s="25" t="s">
        <v>239</v>
      </c>
      <c r="C240" s="47">
        <v>11</v>
      </c>
      <c r="D240" s="25" t="s">
        <v>218</v>
      </c>
      <c r="E240" s="25" t="str">
        <f t="shared" si="35"/>
        <v>FTTP</v>
      </c>
      <c r="F240" s="11" t="e">
        <f>IF(E240="FWA",INDEX('Site Data'!D$26:D$37,MATCH('Postcode Data'!$H240,'Site Data'!$B$26:$B$37,0)),NA())</f>
        <v>#N/A</v>
      </c>
      <c r="G240" s="11" t="e">
        <f>IF(E240="FWA",INDEX('Site Data'!E$26:E$37,MATCH('Postcode Data'!$H240,'Site Data'!$B$26:$B$37,0)),NA())</f>
        <v>#N/A</v>
      </c>
      <c r="H240" s="21" t="s">
        <v>642</v>
      </c>
      <c r="I240" s="27" t="e">
        <v>#N/A</v>
      </c>
      <c r="J240" s="16" t="e">
        <v>#N/A</v>
      </c>
      <c r="K240" s="11" t="e">
        <f t="shared" si="27"/>
        <v>#N/A</v>
      </c>
      <c r="L240" s="11" t="e">
        <f t="shared" si="28"/>
        <v>#N/A</v>
      </c>
      <c r="M240" s="43" t="e">
        <f>IF(E240="FWA",H240&amp;CHAR(ROUNDDOWN(MOD(I240+60-INDEX('Site Data'!K$26:K$37,MATCH('Postcode Data'!$H240,'Site Data'!$B$26:$B$37,0)),360)/120,0)+97),NA())</f>
        <v>#N/A</v>
      </c>
      <c r="N240" s="41">
        <v>3.612701971600023</v>
      </c>
      <c r="Q240" t="s">
        <v>239</v>
      </c>
      <c r="R240" t="s">
        <v>218</v>
      </c>
      <c r="S240" t="s">
        <v>634</v>
      </c>
      <c r="T240" s="5" t="e">
        <f>IF(S240="FWA",INDEX('Site Data'!D$26:D$37,MATCH('Postcode Data'!$V240,'Site Data'!$B$26:$B$37,0)),NA())</f>
        <v>#N/A</v>
      </c>
      <c r="U240" s="5" t="e">
        <f>IF(S240="FWA",INDEX('Site Data'!E$26:E$37,MATCH('Postcode Data'!$V240,'Site Data'!$B$26:$B$37,0)),NA())</f>
        <v>#N/A</v>
      </c>
      <c r="V240" s="24" t="str">
        <f t="shared" ca="1" si="29"/>
        <v>CW2</v>
      </c>
      <c r="W240" s="24" t="e">
        <f t="shared" ca="1" si="30"/>
        <v>#N/A</v>
      </c>
      <c r="X240" s="8" t="e">
        <f t="shared" ca="1" si="31"/>
        <v>#N/A</v>
      </c>
      <c r="Y240" s="7" t="e">
        <f t="shared" ca="1" si="32"/>
        <v>#N/A</v>
      </c>
      <c r="Z240" s="5" t="e">
        <f t="shared" ca="1" si="33"/>
        <v>#N/A</v>
      </c>
      <c r="AA240" s="44" t="e">
        <f>IF(S240="FWA",V240&amp;CHAR(ROUNDDOWN(MOD(W240+60-INDEX('Site Data'!K$26:K$37,MATCH('Postcode Data'!$V240,'Site Data'!$B$26:$B$37,0)),360)/120,0)+97),NA())</f>
        <v>#N/A</v>
      </c>
      <c r="AB240" s="35">
        <f t="shared" ca="1" si="34"/>
        <v>-3.6864844622411885</v>
      </c>
    </row>
    <row r="241" spans="2:28" x14ac:dyDescent="0.35">
      <c r="B241" s="25" t="s">
        <v>240</v>
      </c>
      <c r="C241" s="47">
        <v>18</v>
      </c>
      <c r="D241" s="25" t="s">
        <v>218</v>
      </c>
      <c r="E241" s="25" t="str">
        <f t="shared" si="35"/>
        <v>FTTC</v>
      </c>
      <c r="F241" s="11" t="e">
        <f>IF(E241="FWA",INDEX('Site Data'!D$26:D$37,MATCH('Postcode Data'!$H241,'Site Data'!$B$26:$B$37,0)),NA())</f>
        <v>#N/A</v>
      </c>
      <c r="G241" s="11" t="e">
        <f>IF(E241="FWA",INDEX('Site Data'!E$26:E$37,MATCH('Postcode Data'!$H241,'Site Data'!$B$26:$B$37,0)),NA())</f>
        <v>#N/A</v>
      </c>
      <c r="H241" s="21" t="s">
        <v>642</v>
      </c>
      <c r="I241" s="27" t="e">
        <v>#N/A</v>
      </c>
      <c r="J241" s="16" t="e">
        <v>#N/A</v>
      </c>
      <c r="K241" s="11" t="e">
        <f t="shared" si="27"/>
        <v>#N/A</v>
      </c>
      <c r="L241" s="11" t="e">
        <f t="shared" si="28"/>
        <v>#N/A</v>
      </c>
      <c r="M241" s="43" t="e">
        <f>IF(E241="FWA",H241&amp;CHAR(ROUNDDOWN(MOD(I241+60-INDEX('Site Data'!K$26:K$37,MATCH('Postcode Data'!$H241,'Site Data'!$B$26:$B$37,0)),360)/120,0)+97),NA())</f>
        <v>#N/A</v>
      </c>
      <c r="N241" s="41">
        <v>-4.0047304278661162</v>
      </c>
      <c r="Q241" t="s">
        <v>240</v>
      </c>
      <c r="R241" t="s">
        <v>218</v>
      </c>
      <c r="S241" t="s">
        <v>632</v>
      </c>
      <c r="T241" s="5" t="e">
        <f>IF(S241="FWA",INDEX('Site Data'!D$26:D$37,MATCH('Postcode Data'!$V241,'Site Data'!$B$26:$B$37,0)),NA())</f>
        <v>#N/A</v>
      </c>
      <c r="U241" s="5" t="e">
        <f>IF(S241="FWA",INDEX('Site Data'!E$26:E$37,MATCH('Postcode Data'!$V241,'Site Data'!$B$26:$B$37,0)),NA())</f>
        <v>#N/A</v>
      </c>
      <c r="V241" s="24" t="str">
        <f t="shared" ca="1" si="29"/>
        <v>CW1</v>
      </c>
      <c r="W241" s="24" t="e">
        <f t="shared" ca="1" si="30"/>
        <v>#N/A</v>
      </c>
      <c r="X241" s="8" t="e">
        <f t="shared" ca="1" si="31"/>
        <v>#N/A</v>
      </c>
      <c r="Y241" s="7" t="e">
        <f t="shared" ca="1" si="32"/>
        <v>#N/A</v>
      </c>
      <c r="Z241" s="5" t="e">
        <f t="shared" ca="1" si="33"/>
        <v>#N/A</v>
      </c>
      <c r="AA241" s="44" t="e">
        <f>IF(S241="FWA",V241&amp;CHAR(ROUNDDOWN(MOD(W241+60-INDEX('Site Data'!K$26:K$37,MATCH('Postcode Data'!$V241,'Site Data'!$B$26:$B$37,0)),360)/120,0)+97),NA())</f>
        <v>#N/A</v>
      </c>
      <c r="AB241" s="35">
        <f t="shared" ca="1" si="34"/>
        <v>-6.2855503971022308</v>
      </c>
    </row>
    <row r="242" spans="2:28" x14ac:dyDescent="0.35">
      <c r="B242" s="25" t="s">
        <v>241</v>
      </c>
      <c r="C242" s="47">
        <v>1</v>
      </c>
      <c r="D242" s="25" t="s">
        <v>218</v>
      </c>
      <c r="E242" s="25" t="str">
        <f t="shared" si="35"/>
        <v>FWA</v>
      </c>
      <c r="F242" s="11">
        <f>IF(E242="FWA",INDEX('Site Data'!D$26:D$37,MATCH('Postcode Data'!$H242,'Site Data'!$B$26:$B$37,0)),NA())</f>
        <v>18.577959913301633</v>
      </c>
      <c r="G242" s="11">
        <f>IF(E242="FWA",INDEX('Site Data'!E$26:E$37,MATCH('Postcode Data'!$H242,'Site Data'!$B$26:$B$37,0)),NA())</f>
        <v>12.423668526992969</v>
      </c>
      <c r="H242" s="21" t="s">
        <v>642</v>
      </c>
      <c r="I242" s="27">
        <v>234</v>
      </c>
      <c r="J242" s="16">
        <v>2.5323104962345977</v>
      </c>
      <c r="K242" s="11">
        <f t="shared" si="27"/>
        <v>16.529277686813789</v>
      </c>
      <c r="L242" s="11">
        <f t="shared" si="28"/>
        <v>10.935213763080839</v>
      </c>
      <c r="M242" s="43" t="str">
        <f>IF(E242="FWA",H242&amp;CHAR(ROUNDDOWN(MOD(I242+60-INDEX('Site Data'!K$26:K$37,MATCH('Postcode Data'!$H242,'Site Data'!$B$26:$B$37,0)),360)/120,0)+97),NA())</f>
        <v>CW1c</v>
      </c>
      <c r="N242" s="41">
        <v>-2.2901180817178242</v>
      </c>
      <c r="Q242" t="s">
        <v>241</v>
      </c>
      <c r="R242" t="s">
        <v>218</v>
      </c>
      <c r="S242" t="s">
        <v>633</v>
      </c>
      <c r="T242" s="5">
        <f ca="1">IF(S242="FWA",INDEX('Site Data'!D$26:D$37,MATCH('Postcode Data'!$V242,'Site Data'!$B$26:$B$37,0)),NA())</f>
        <v>18.577959913301633</v>
      </c>
      <c r="U242" s="5">
        <f ca="1">IF(S242="FWA",INDEX('Site Data'!E$26:E$37,MATCH('Postcode Data'!$V242,'Site Data'!$B$26:$B$37,0)),NA())</f>
        <v>12.423668526992969</v>
      </c>
      <c r="V242" s="24" t="str">
        <f t="shared" ca="1" si="29"/>
        <v>CW1</v>
      </c>
      <c r="W242" s="24">
        <f t="shared" ca="1" si="30"/>
        <v>223</v>
      </c>
      <c r="X242" s="8">
        <f t="shared" ca="1" si="31"/>
        <v>2.4248871404425456</v>
      </c>
      <c r="Y242" s="7">
        <f t="shared" ca="1" si="32"/>
        <v>16.924190860183177</v>
      </c>
      <c r="Z242" s="5">
        <f t="shared" ca="1" si="33"/>
        <v>10.650218340821588</v>
      </c>
      <c r="AA242" s="44" t="str">
        <f ca="1">IF(S242="FWA",V242&amp;CHAR(ROUNDDOWN(MOD(W242+60-INDEX('Site Data'!K$26:K$37,MATCH('Postcode Data'!$V242,'Site Data'!$B$26:$B$37,0)),360)/120,0)+97),NA())</f>
        <v>CW1c</v>
      </c>
      <c r="AB242" s="35">
        <f t="shared" ca="1" si="34"/>
        <v>-6.9091002334233709</v>
      </c>
    </row>
    <row r="243" spans="2:28" x14ac:dyDescent="0.35">
      <c r="B243" s="25" t="s">
        <v>242</v>
      </c>
      <c r="C243" s="47">
        <v>12</v>
      </c>
      <c r="D243" s="25" t="s">
        <v>218</v>
      </c>
      <c r="E243" s="25" t="str">
        <f t="shared" si="35"/>
        <v>FWA</v>
      </c>
      <c r="F243" s="11">
        <f>IF(E243="FWA",INDEX('Site Data'!D$26:D$37,MATCH('Postcode Data'!$H243,'Site Data'!$B$26:$B$37,0)),NA())</f>
        <v>22.877448844548219</v>
      </c>
      <c r="G243" s="11">
        <f>IF(E243="FWA",INDEX('Site Data'!E$26:E$37,MATCH('Postcode Data'!$H243,'Site Data'!$B$26:$B$37,0)),NA())</f>
        <v>9.4782068400268855</v>
      </c>
      <c r="H243" s="21" t="s">
        <v>641</v>
      </c>
      <c r="I243" s="27">
        <v>28</v>
      </c>
      <c r="J243" s="16">
        <v>2.099193759242906</v>
      </c>
      <c r="K243" s="11">
        <f t="shared" si="27"/>
        <v>23.862960619290376</v>
      </c>
      <c r="L243" s="11">
        <f t="shared" si="28"/>
        <v>11.331684916694892</v>
      </c>
      <c r="M243" s="43" t="str">
        <f>IF(E243="FWA",H243&amp;CHAR(ROUNDDOWN(MOD(I243+60-INDEX('Site Data'!K$26:K$37,MATCH('Postcode Data'!$H243,'Site Data'!$B$26:$B$37,0)),360)/120,0)+97),NA())</f>
        <v>CW2b</v>
      </c>
      <c r="N243" s="41">
        <v>-7.0227997407603242</v>
      </c>
      <c r="Q243" t="s">
        <v>242</v>
      </c>
      <c r="R243" t="s">
        <v>218</v>
      </c>
      <c r="S243" t="s">
        <v>633</v>
      </c>
      <c r="T243" s="5">
        <f ca="1">IF(S243="FWA",INDEX('Site Data'!D$26:D$37,MATCH('Postcode Data'!$V243,'Site Data'!$B$26:$B$37,0)),NA())</f>
        <v>22.877448844548219</v>
      </c>
      <c r="U243" s="5">
        <f ca="1">IF(S243="FWA",INDEX('Site Data'!E$26:E$37,MATCH('Postcode Data'!$V243,'Site Data'!$B$26:$B$37,0)),NA())</f>
        <v>9.4782068400268855</v>
      </c>
      <c r="V243" s="24" t="str">
        <f t="shared" ca="1" si="29"/>
        <v>CW2</v>
      </c>
      <c r="W243" s="24">
        <f t="shared" ca="1" si="30"/>
        <v>29</v>
      </c>
      <c r="X243" s="8">
        <f t="shared" ca="1" si="31"/>
        <v>3.2688079551109284</v>
      </c>
      <c r="Y243" s="7">
        <f t="shared" ca="1" si="32"/>
        <v>24.462198387923753</v>
      </c>
      <c r="Z243" s="5">
        <f t="shared" ca="1" si="33"/>
        <v>12.337170696420934</v>
      </c>
      <c r="AA243" s="44" t="str">
        <f ca="1">IF(S243="FWA",V243&amp;CHAR(ROUNDDOWN(MOD(W243+60-INDEX('Site Data'!K$26:K$37,MATCH('Postcode Data'!$V243,'Site Data'!$B$26:$B$37,0)),360)/120,0)+97),NA())</f>
        <v>CW2b</v>
      </c>
      <c r="AB243" s="35">
        <f t="shared" ca="1" si="34"/>
        <v>-5.7381711249425944</v>
      </c>
    </row>
    <row r="244" spans="2:28" x14ac:dyDescent="0.35">
      <c r="B244" s="25" t="s">
        <v>243</v>
      </c>
      <c r="C244" s="47">
        <v>8</v>
      </c>
      <c r="D244" s="25" t="s">
        <v>218</v>
      </c>
      <c r="E244" s="25" t="str">
        <f t="shared" si="35"/>
        <v>FTTC</v>
      </c>
      <c r="F244" s="11" t="e">
        <f>IF(E244="FWA",INDEX('Site Data'!D$26:D$37,MATCH('Postcode Data'!$H244,'Site Data'!$B$26:$B$37,0)),NA())</f>
        <v>#N/A</v>
      </c>
      <c r="G244" s="11" t="e">
        <f>IF(E244="FWA",INDEX('Site Data'!E$26:E$37,MATCH('Postcode Data'!$H244,'Site Data'!$B$26:$B$37,0)),NA())</f>
        <v>#N/A</v>
      </c>
      <c r="H244" s="21" t="s">
        <v>641</v>
      </c>
      <c r="I244" s="27" t="e">
        <v>#N/A</v>
      </c>
      <c r="J244" s="16" t="e">
        <v>#N/A</v>
      </c>
      <c r="K244" s="11" t="e">
        <f t="shared" si="27"/>
        <v>#N/A</v>
      </c>
      <c r="L244" s="11" t="e">
        <f t="shared" si="28"/>
        <v>#N/A</v>
      </c>
      <c r="M244" s="43" t="e">
        <f>IF(E244="FWA",H244&amp;CHAR(ROUNDDOWN(MOD(I244+60-INDEX('Site Data'!K$26:K$37,MATCH('Postcode Data'!$H244,'Site Data'!$B$26:$B$37,0)),360)/120,0)+97),NA())</f>
        <v>#N/A</v>
      </c>
      <c r="N244" s="41">
        <v>-4.177814169688344</v>
      </c>
      <c r="Q244" t="s">
        <v>243</v>
      </c>
      <c r="R244" t="s">
        <v>218</v>
      </c>
      <c r="S244" t="s">
        <v>632</v>
      </c>
      <c r="T244" s="5" t="e">
        <f>IF(S244="FWA",INDEX('Site Data'!D$26:D$37,MATCH('Postcode Data'!$V244,'Site Data'!$B$26:$B$37,0)),NA())</f>
        <v>#N/A</v>
      </c>
      <c r="U244" s="5" t="e">
        <f>IF(S244="FWA",INDEX('Site Data'!E$26:E$37,MATCH('Postcode Data'!$V244,'Site Data'!$B$26:$B$37,0)),NA())</f>
        <v>#N/A</v>
      </c>
      <c r="V244" s="24" t="str">
        <f t="shared" ca="1" si="29"/>
        <v>CW1</v>
      </c>
      <c r="W244" s="24" t="e">
        <f t="shared" ca="1" si="30"/>
        <v>#N/A</v>
      </c>
      <c r="X244" s="8" t="e">
        <f t="shared" ca="1" si="31"/>
        <v>#N/A</v>
      </c>
      <c r="Y244" s="7" t="e">
        <f t="shared" ca="1" si="32"/>
        <v>#N/A</v>
      </c>
      <c r="Z244" s="5" t="e">
        <f t="shared" ca="1" si="33"/>
        <v>#N/A</v>
      </c>
      <c r="AA244" s="44" t="e">
        <f>IF(S244="FWA",V244&amp;CHAR(ROUNDDOWN(MOD(W244+60-INDEX('Site Data'!K$26:K$37,MATCH('Postcode Data'!$V244,'Site Data'!$B$26:$B$37,0)),360)/120,0)+97),NA())</f>
        <v>#N/A</v>
      </c>
      <c r="AB244" s="35">
        <f t="shared" ca="1" si="34"/>
        <v>-4.9566741465907382</v>
      </c>
    </row>
    <row r="245" spans="2:28" x14ac:dyDescent="0.35">
      <c r="B245" s="25" t="s">
        <v>244</v>
      </c>
      <c r="C245" s="47">
        <v>2</v>
      </c>
      <c r="D245" s="25" t="s">
        <v>218</v>
      </c>
      <c r="E245" s="25" t="str">
        <f t="shared" si="35"/>
        <v>FWA</v>
      </c>
      <c r="F245" s="11">
        <f>IF(E245="FWA",INDEX('Site Data'!D$26:D$37,MATCH('Postcode Data'!$H245,'Site Data'!$B$26:$B$37,0)),NA())</f>
        <v>22.877448844548219</v>
      </c>
      <c r="G245" s="11">
        <f>IF(E245="FWA",INDEX('Site Data'!E$26:E$37,MATCH('Postcode Data'!$H245,'Site Data'!$B$26:$B$37,0)),NA())</f>
        <v>9.4782068400268855</v>
      </c>
      <c r="H245" s="21" t="s">
        <v>641</v>
      </c>
      <c r="I245" s="27">
        <v>292</v>
      </c>
      <c r="J245" s="16">
        <v>4.9203422378063983</v>
      </c>
      <c r="K245" s="11">
        <f t="shared" si="27"/>
        <v>18.315386962711109</v>
      </c>
      <c r="L245" s="11">
        <f t="shared" si="28"/>
        <v>11.321399484171966</v>
      </c>
      <c r="M245" s="43" t="str">
        <f>IF(E245="FWA",H245&amp;CHAR(ROUNDDOWN(MOD(I245+60-INDEX('Site Data'!K$26:K$37,MATCH('Postcode Data'!$H245,'Site Data'!$B$26:$B$37,0)),360)/120,0)+97),NA())</f>
        <v>CW2a</v>
      </c>
      <c r="N245" s="41">
        <v>-5.2137451518936135</v>
      </c>
      <c r="Q245" t="s">
        <v>244</v>
      </c>
      <c r="R245" t="s">
        <v>218</v>
      </c>
      <c r="S245" t="s">
        <v>633</v>
      </c>
      <c r="T245" s="5">
        <f ca="1">IF(S245="FWA",INDEX('Site Data'!D$26:D$37,MATCH('Postcode Data'!$V245,'Site Data'!$B$26:$B$37,0)),NA())</f>
        <v>18.577959913301633</v>
      </c>
      <c r="U245" s="5">
        <f ca="1">IF(S245="FWA",INDEX('Site Data'!E$26:E$37,MATCH('Postcode Data'!$V245,'Site Data'!$B$26:$B$37,0)),NA())</f>
        <v>12.423668526992969</v>
      </c>
      <c r="V245" s="24" t="str">
        <f t="shared" ca="1" si="29"/>
        <v>CW1</v>
      </c>
      <c r="W245" s="24">
        <f t="shared" ca="1" si="30"/>
        <v>305</v>
      </c>
      <c r="X245" s="8">
        <f t="shared" ca="1" si="31"/>
        <v>1.9476644088860517</v>
      </c>
      <c r="Y245" s="7">
        <f t="shared" ca="1" si="32"/>
        <v>16.982526631173712</v>
      </c>
      <c r="Z245" s="5">
        <f t="shared" ca="1" si="33"/>
        <v>13.540802937849598</v>
      </c>
      <c r="AA245" s="44" t="str">
        <f ca="1">IF(S245="FWA",V245&amp;CHAR(ROUNDDOWN(MOD(W245+60-INDEX('Site Data'!K$26:K$37,MATCH('Postcode Data'!$V245,'Site Data'!$B$26:$B$37,0)),360)/120,0)+97),NA())</f>
        <v>CW1c</v>
      </c>
      <c r="AB245" s="35">
        <f t="shared" ca="1" si="34"/>
        <v>-1.4045588412715437</v>
      </c>
    </row>
    <row r="246" spans="2:28" x14ac:dyDescent="0.35">
      <c r="B246" s="25" t="s">
        <v>245</v>
      </c>
      <c r="C246" s="47">
        <v>8</v>
      </c>
      <c r="D246" s="25" t="s">
        <v>218</v>
      </c>
      <c r="E246" s="25" t="str">
        <f t="shared" si="35"/>
        <v>FTTP</v>
      </c>
      <c r="F246" s="11" t="e">
        <f>IF(E246="FWA",INDEX('Site Data'!D$26:D$37,MATCH('Postcode Data'!$H246,'Site Data'!$B$26:$B$37,0)),NA())</f>
        <v>#N/A</v>
      </c>
      <c r="G246" s="11" t="e">
        <f>IF(E246="FWA",INDEX('Site Data'!E$26:E$37,MATCH('Postcode Data'!$H246,'Site Data'!$B$26:$B$37,0)),NA())</f>
        <v>#N/A</v>
      </c>
      <c r="H246" s="21" t="s">
        <v>641</v>
      </c>
      <c r="I246" s="27" t="e">
        <v>#N/A</v>
      </c>
      <c r="J246" s="16" t="e">
        <v>#N/A</v>
      </c>
      <c r="K246" s="11" t="e">
        <f t="shared" si="27"/>
        <v>#N/A</v>
      </c>
      <c r="L246" s="11" t="e">
        <f t="shared" si="28"/>
        <v>#N/A</v>
      </c>
      <c r="M246" s="43" t="e">
        <f>IF(E246="FWA",H246&amp;CHAR(ROUNDDOWN(MOD(I246+60-INDEX('Site Data'!K$26:K$37,MATCH('Postcode Data'!$H246,'Site Data'!$B$26:$B$37,0)),360)/120,0)+97),NA())</f>
        <v>#N/A</v>
      </c>
      <c r="N246" s="41">
        <v>-3.5178394876814298</v>
      </c>
      <c r="Q246" t="s">
        <v>245</v>
      </c>
      <c r="R246" t="s">
        <v>218</v>
      </c>
      <c r="S246" t="s">
        <v>634</v>
      </c>
      <c r="T246" s="5" t="e">
        <f>IF(S246="FWA",INDEX('Site Data'!D$26:D$37,MATCH('Postcode Data'!$V246,'Site Data'!$B$26:$B$37,0)),NA())</f>
        <v>#N/A</v>
      </c>
      <c r="U246" s="5" t="e">
        <f>IF(S246="FWA",INDEX('Site Data'!E$26:E$37,MATCH('Postcode Data'!$V246,'Site Data'!$B$26:$B$37,0)),NA())</f>
        <v>#N/A</v>
      </c>
      <c r="V246" s="24" t="str">
        <f t="shared" ca="1" si="29"/>
        <v>CW2</v>
      </c>
      <c r="W246" s="24" t="e">
        <f t="shared" ca="1" si="30"/>
        <v>#N/A</v>
      </c>
      <c r="X246" s="8" t="e">
        <f t="shared" ca="1" si="31"/>
        <v>#N/A</v>
      </c>
      <c r="Y246" s="7" t="e">
        <f t="shared" ca="1" si="32"/>
        <v>#N/A</v>
      </c>
      <c r="Z246" s="5" t="e">
        <f t="shared" ca="1" si="33"/>
        <v>#N/A</v>
      </c>
      <c r="AA246" s="44" t="e">
        <f>IF(S246="FWA",V246&amp;CHAR(ROUNDDOWN(MOD(W246+60-INDEX('Site Data'!K$26:K$37,MATCH('Postcode Data'!$V246,'Site Data'!$B$26:$B$37,0)),360)/120,0)+97),NA())</f>
        <v>#N/A</v>
      </c>
      <c r="AB246" s="35">
        <f t="shared" ca="1" si="34"/>
        <v>-5.233183801822161</v>
      </c>
    </row>
    <row r="247" spans="2:28" x14ac:dyDescent="0.35">
      <c r="B247" s="25" t="s">
        <v>246</v>
      </c>
      <c r="C247" s="47">
        <v>14</v>
      </c>
      <c r="D247" s="25" t="s">
        <v>218</v>
      </c>
      <c r="E247" s="25" t="str">
        <f t="shared" si="35"/>
        <v>FWA</v>
      </c>
      <c r="F247" s="11">
        <f>IF(E247="FWA",INDEX('Site Data'!D$26:D$37,MATCH('Postcode Data'!$H247,'Site Data'!$B$26:$B$37,0)),NA())</f>
        <v>18.577959913301633</v>
      </c>
      <c r="G247" s="11">
        <f>IF(E247="FWA",INDEX('Site Data'!E$26:E$37,MATCH('Postcode Data'!$H247,'Site Data'!$B$26:$B$37,0)),NA())</f>
        <v>12.423668526992969</v>
      </c>
      <c r="H247" s="21" t="s">
        <v>642</v>
      </c>
      <c r="I247" s="27">
        <v>68</v>
      </c>
      <c r="J247" s="16">
        <v>0.5918649648102583</v>
      </c>
      <c r="K247" s="11">
        <f t="shared" si="27"/>
        <v>19.126727552757444</v>
      </c>
      <c r="L247" s="11">
        <f t="shared" si="28"/>
        <v>12.645385045222769</v>
      </c>
      <c r="M247" s="43" t="str">
        <f>IF(E247="FWA",H247&amp;CHAR(ROUNDDOWN(MOD(I247+60-INDEX('Site Data'!K$26:K$37,MATCH('Postcode Data'!$H247,'Site Data'!$B$26:$B$37,0)),360)/120,0)+97),NA())</f>
        <v>CW1a</v>
      </c>
      <c r="N247" s="41">
        <v>-3.8740470295233802</v>
      </c>
      <c r="Q247" t="s">
        <v>246</v>
      </c>
      <c r="R247" t="s">
        <v>218</v>
      </c>
      <c r="S247" t="s">
        <v>633</v>
      </c>
      <c r="T247" s="5">
        <f ca="1">IF(S247="FWA",INDEX('Site Data'!D$26:D$37,MATCH('Postcode Data'!$V247,'Site Data'!$B$26:$B$37,0)),NA())</f>
        <v>18.577959913301633</v>
      </c>
      <c r="U247" s="5">
        <f ca="1">IF(S247="FWA",INDEX('Site Data'!E$26:E$37,MATCH('Postcode Data'!$V247,'Site Data'!$B$26:$B$37,0)),NA())</f>
        <v>12.423668526992969</v>
      </c>
      <c r="V247" s="24" t="str">
        <f t="shared" ca="1" si="29"/>
        <v>CW1</v>
      </c>
      <c r="W247" s="24">
        <f t="shared" ca="1" si="30"/>
        <v>298</v>
      </c>
      <c r="X247" s="8">
        <f t="shared" ca="1" si="31"/>
        <v>4.1791733949153089</v>
      </c>
      <c r="Y247" s="7">
        <f t="shared" ca="1" si="32"/>
        <v>14.88796882412109</v>
      </c>
      <c r="Z247" s="5">
        <f t="shared" ca="1" si="33"/>
        <v>14.385671591857076</v>
      </c>
      <c r="AA247" s="44" t="str">
        <f ca="1">IF(S247="FWA",V247&amp;CHAR(ROUNDDOWN(MOD(W247+60-INDEX('Site Data'!K$26:K$37,MATCH('Postcode Data'!$V247,'Site Data'!$B$26:$B$37,0)),360)/120,0)+97),NA())</f>
        <v>CW1c</v>
      </c>
      <c r="AB247" s="35">
        <f t="shared" ca="1" si="34"/>
        <v>2.5389217093841792</v>
      </c>
    </row>
    <row r="248" spans="2:28" x14ac:dyDescent="0.35">
      <c r="B248" s="25" t="s">
        <v>247</v>
      </c>
      <c r="C248" s="47">
        <v>16</v>
      </c>
      <c r="D248" s="25" t="s">
        <v>218</v>
      </c>
      <c r="E248" s="25" t="str">
        <f t="shared" si="35"/>
        <v>FWA</v>
      </c>
      <c r="F248" s="11">
        <f>IF(E248="FWA",INDEX('Site Data'!D$26:D$37,MATCH('Postcode Data'!$H248,'Site Data'!$B$26:$B$37,0)),NA())</f>
        <v>22.877448844548219</v>
      </c>
      <c r="G248" s="11">
        <f>IF(E248="FWA",INDEX('Site Data'!E$26:E$37,MATCH('Postcode Data'!$H248,'Site Data'!$B$26:$B$37,0)),NA())</f>
        <v>9.4782068400268855</v>
      </c>
      <c r="H248" s="21" t="s">
        <v>641</v>
      </c>
      <c r="I248" s="27">
        <v>176</v>
      </c>
      <c r="J248" s="16">
        <v>3.0048329197444179</v>
      </c>
      <c r="K248" s="11">
        <f t="shared" si="27"/>
        <v>23.087055393219856</v>
      </c>
      <c r="L248" s="11">
        <f t="shared" si="28"/>
        <v>6.4806935422525909</v>
      </c>
      <c r="M248" s="43" t="str">
        <f>IF(E248="FWA",H248&amp;CHAR(ROUNDDOWN(MOD(I248+60-INDEX('Site Data'!K$26:K$37,MATCH('Postcode Data'!$H248,'Site Data'!$B$26:$B$37,0)),360)/120,0)+97),NA())</f>
        <v>CW2c</v>
      </c>
      <c r="N248" s="41">
        <v>-5.8921421795970161</v>
      </c>
      <c r="Q248" t="s">
        <v>247</v>
      </c>
      <c r="R248" t="s">
        <v>218</v>
      </c>
      <c r="S248" t="s">
        <v>633</v>
      </c>
      <c r="T248" s="5">
        <f ca="1">IF(S248="FWA",INDEX('Site Data'!D$26:D$37,MATCH('Postcode Data'!$V248,'Site Data'!$B$26:$B$37,0)),NA())</f>
        <v>22.877448844548219</v>
      </c>
      <c r="U248" s="5">
        <f ca="1">IF(S248="FWA",INDEX('Site Data'!E$26:E$37,MATCH('Postcode Data'!$V248,'Site Data'!$B$26:$B$37,0)),NA())</f>
        <v>9.4782068400268855</v>
      </c>
      <c r="V248" s="24" t="str">
        <f t="shared" ca="1" si="29"/>
        <v>CW2</v>
      </c>
      <c r="W248" s="24">
        <f t="shared" ca="1" si="30"/>
        <v>344</v>
      </c>
      <c r="X248" s="8">
        <f t="shared" ca="1" si="31"/>
        <v>4.3271227927530189</v>
      </c>
      <c r="Y248" s="7">
        <f t="shared" ca="1" si="32"/>
        <v>21.68473215965831</v>
      </c>
      <c r="Z248" s="5">
        <f t="shared" ca="1" si="33"/>
        <v>13.637704234322008</v>
      </c>
      <c r="AA248" s="44" t="str">
        <f ca="1">IF(S248="FWA",V248&amp;CHAR(ROUNDDOWN(MOD(W248+60-INDEX('Site Data'!K$26:K$37,MATCH('Postcode Data'!$V248,'Site Data'!$B$26:$B$37,0)),360)/120,0)+97),NA())</f>
        <v>CW2a</v>
      </c>
      <c r="AB248" s="35">
        <f t="shared" ca="1" si="34"/>
        <v>-0.78053383638418783</v>
      </c>
    </row>
    <row r="249" spans="2:28" x14ac:dyDescent="0.35">
      <c r="B249" s="25" t="s">
        <v>248</v>
      </c>
      <c r="C249" s="47">
        <v>2</v>
      </c>
      <c r="D249" s="25" t="s">
        <v>218</v>
      </c>
      <c r="E249" s="25" t="str">
        <f t="shared" si="35"/>
        <v>FTTC</v>
      </c>
      <c r="F249" s="11" t="e">
        <f>IF(E249="FWA",INDEX('Site Data'!D$26:D$37,MATCH('Postcode Data'!$H249,'Site Data'!$B$26:$B$37,0)),NA())</f>
        <v>#N/A</v>
      </c>
      <c r="G249" s="11" t="e">
        <f>IF(E249="FWA",INDEX('Site Data'!E$26:E$37,MATCH('Postcode Data'!$H249,'Site Data'!$B$26:$B$37,0)),NA())</f>
        <v>#N/A</v>
      </c>
      <c r="H249" s="21" t="s">
        <v>642</v>
      </c>
      <c r="I249" s="27" t="e">
        <v>#N/A</v>
      </c>
      <c r="J249" s="16" t="e">
        <v>#N/A</v>
      </c>
      <c r="K249" s="11" t="e">
        <f t="shared" si="27"/>
        <v>#N/A</v>
      </c>
      <c r="L249" s="11" t="e">
        <f t="shared" si="28"/>
        <v>#N/A</v>
      </c>
      <c r="M249" s="43" t="e">
        <f>IF(E249="FWA",H249&amp;CHAR(ROUNDDOWN(MOD(I249+60-INDEX('Site Data'!K$26:K$37,MATCH('Postcode Data'!$H249,'Site Data'!$B$26:$B$37,0)),360)/120,0)+97),NA())</f>
        <v>#N/A</v>
      </c>
      <c r="N249" s="41">
        <v>-2.5798834674023832</v>
      </c>
      <c r="Q249" t="s">
        <v>248</v>
      </c>
      <c r="R249" t="s">
        <v>218</v>
      </c>
      <c r="S249" t="s">
        <v>632</v>
      </c>
      <c r="T249" s="5" t="e">
        <f>IF(S249="FWA",INDEX('Site Data'!D$26:D$37,MATCH('Postcode Data'!$V249,'Site Data'!$B$26:$B$37,0)),NA())</f>
        <v>#N/A</v>
      </c>
      <c r="U249" s="5" t="e">
        <f>IF(S249="FWA",INDEX('Site Data'!E$26:E$37,MATCH('Postcode Data'!$V249,'Site Data'!$B$26:$B$37,0)),NA())</f>
        <v>#N/A</v>
      </c>
      <c r="V249" s="24" t="str">
        <f t="shared" ca="1" si="29"/>
        <v>CW1</v>
      </c>
      <c r="W249" s="24" t="e">
        <f t="shared" ca="1" si="30"/>
        <v>#N/A</v>
      </c>
      <c r="X249" s="8" t="e">
        <f t="shared" ca="1" si="31"/>
        <v>#N/A</v>
      </c>
      <c r="Y249" s="7" t="e">
        <f t="shared" ca="1" si="32"/>
        <v>#N/A</v>
      </c>
      <c r="Z249" s="5" t="e">
        <f t="shared" ca="1" si="33"/>
        <v>#N/A</v>
      </c>
      <c r="AA249" s="44" t="e">
        <f>IF(S249="FWA",V249&amp;CHAR(ROUNDDOWN(MOD(W249+60-INDEX('Site Data'!K$26:K$37,MATCH('Postcode Data'!$V249,'Site Data'!$B$26:$B$37,0)),360)/120,0)+97),NA())</f>
        <v>#N/A</v>
      </c>
      <c r="AB249" s="35">
        <f t="shared" ca="1" si="34"/>
        <v>-0.79806589935944494</v>
      </c>
    </row>
    <row r="250" spans="2:28" x14ac:dyDescent="0.35">
      <c r="B250" s="25" t="s">
        <v>249</v>
      </c>
      <c r="C250" s="47">
        <v>13</v>
      </c>
      <c r="D250" s="25" t="s">
        <v>218</v>
      </c>
      <c r="E250" s="25" t="str">
        <f t="shared" si="35"/>
        <v>FTTC</v>
      </c>
      <c r="F250" s="11" t="e">
        <f>IF(E250="FWA",INDEX('Site Data'!D$26:D$37,MATCH('Postcode Data'!$H250,'Site Data'!$B$26:$B$37,0)),NA())</f>
        <v>#N/A</v>
      </c>
      <c r="G250" s="11" t="e">
        <f>IF(E250="FWA",INDEX('Site Data'!E$26:E$37,MATCH('Postcode Data'!$H250,'Site Data'!$B$26:$B$37,0)),NA())</f>
        <v>#N/A</v>
      </c>
      <c r="H250" s="21" t="s">
        <v>642</v>
      </c>
      <c r="I250" s="27" t="e">
        <v>#N/A</v>
      </c>
      <c r="J250" s="16" t="e">
        <v>#N/A</v>
      </c>
      <c r="K250" s="11" t="e">
        <f t="shared" si="27"/>
        <v>#N/A</v>
      </c>
      <c r="L250" s="11" t="e">
        <f t="shared" si="28"/>
        <v>#N/A</v>
      </c>
      <c r="M250" s="43" t="e">
        <f>IF(E250="FWA",H250&amp;CHAR(ROUNDDOWN(MOD(I250+60-INDEX('Site Data'!K$26:K$37,MATCH('Postcode Data'!$H250,'Site Data'!$B$26:$B$37,0)),360)/120,0)+97),NA())</f>
        <v>#N/A</v>
      </c>
      <c r="N250" s="41">
        <v>-0.18679640990403801</v>
      </c>
      <c r="Q250" t="s">
        <v>249</v>
      </c>
      <c r="R250" t="s">
        <v>218</v>
      </c>
      <c r="S250" t="s">
        <v>632</v>
      </c>
      <c r="T250" s="5" t="e">
        <f>IF(S250="FWA",INDEX('Site Data'!D$26:D$37,MATCH('Postcode Data'!$V250,'Site Data'!$B$26:$B$37,0)),NA())</f>
        <v>#N/A</v>
      </c>
      <c r="U250" s="5" t="e">
        <f>IF(S250="FWA",INDEX('Site Data'!E$26:E$37,MATCH('Postcode Data'!$V250,'Site Data'!$B$26:$B$37,0)),NA())</f>
        <v>#N/A</v>
      </c>
      <c r="V250" s="24" t="str">
        <f t="shared" ca="1" si="29"/>
        <v>CW1</v>
      </c>
      <c r="W250" s="24" t="e">
        <f t="shared" ca="1" si="30"/>
        <v>#N/A</v>
      </c>
      <c r="X250" s="8" t="e">
        <f t="shared" ca="1" si="31"/>
        <v>#N/A</v>
      </c>
      <c r="Y250" s="7" t="e">
        <f t="shared" ca="1" si="32"/>
        <v>#N/A</v>
      </c>
      <c r="Z250" s="5" t="e">
        <f t="shared" ca="1" si="33"/>
        <v>#N/A</v>
      </c>
      <c r="AA250" s="44" t="e">
        <f>IF(S250="FWA",V250&amp;CHAR(ROUNDDOWN(MOD(W250+60-INDEX('Site Data'!K$26:K$37,MATCH('Postcode Data'!$V250,'Site Data'!$B$26:$B$37,0)),360)/120,0)+97),NA())</f>
        <v>#N/A</v>
      </c>
      <c r="AB250" s="35">
        <f t="shared" ca="1" si="34"/>
        <v>-3.8518179404214199</v>
      </c>
    </row>
    <row r="251" spans="2:28" x14ac:dyDescent="0.35">
      <c r="B251" s="25" t="s">
        <v>250</v>
      </c>
      <c r="C251" s="47">
        <v>7</v>
      </c>
      <c r="D251" s="25" t="s">
        <v>218</v>
      </c>
      <c r="E251" s="25" t="str">
        <f t="shared" si="35"/>
        <v>FWA</v>
      </c>
      <c r="F251" s="11">
        <f>IF(E251="FWA",INDEX('Site Data'!D$26:D$37,MATCH('Postcode Data'!$H251,'Site Data'!$B$26:$B$37,0)),NA())</f>
        <v>22.877448844548219</v>
      </c>
      <c r="G251" s="11">
        <f>IF(E251="FWA",INDEX('Site Data'!E$26:E$37,MATCH('Postcode Data'!$H251,'Site Data'!$B$26:$B$37,0)),NA())</f>
        <v>9.4782068400268855</v>
      </c>
      <c r="H251" s="21" t="s">
        <v>641</v>
      </c>
      <c r="I251" s="27">
        <v>168</v>
      </c>
      <c r="J251" s="16">
        <v>1.8809936940269476</v>
      </c>
      <c r="K251" s="11">
        <f t="shared" si="27"/>
        <v>23.268529423890904</v>
      </c>
      <c r="L251" s="11">
        <f t="shared" si="28"/>
        <v>7.6383173712190082</v>
      </c>
      <c r="M251" s="43" t="str">
        <f>IF(E251="FWA",H251&amp;CHAR(ROUNDDOWN(MOD(I251+60-INDEX('Site Data'!K$26:K$37,MATCH('Postcode Data'!$H251,'Site Data'!$B$26:$B$37,0)),360)/120,0)+97),NA())</f>
        <v>CW2c</v>
      </c>
      <c r="N251" s="41">
        <v>-0.60524392194087762</v>
      </c>
      <c r="Q251" t="s">
        <v>250</v>
      </c>
      <c r="R251" t="s">
        <v>218</v>
      </c>
      <c r="S251" t="s">
        <v>633</v>
      </c>
      <c r="T251" s="5">
        <f ca="1">IF(S251="FWA",INDEX('Site Data'!D$26:D$37,MATCH('Postcode Data'!$V251,'Site Data'!$B$26:$B$37,0)),NA())</f>
        <v>18.577959913301633</v>
      </c>
      <c r="U251" s="5">
        <f ca="1">IF(S251="FWA",INDEX('Site Data'!E$26:E$37,MATCH('Postcode Data'!$V251,'Site Data'!$B$26:$B$37,0)),NA())</f>
        <v>12.423668526992969</v>
      </c>
      <c r="V251" s="24" t="str">
        <f t="shared" ca="1" si="29"/>
        <v>CW1</v>
      </c>
      <c r="W251" s="24">
        <f t="shared" ca="1" si="30"/>
        <v>111</v>
      </c>
      <c r="X251" s="8">
        <f t="shared" ca="1" si="31"/>
        <v>1.7804587807902905</v>
      </c>
      <c r="Y251" s="7">
        <f t="shared" ca="1" si="32"/>
        <v>20.240161381232522</v>
      </c>
      <c r="Z251" s="5">
        <f t="shared" ca="1" si="33"/>
        <v>11.785609164471229</v>
      </c>
      <c r="AA251" s="44" t="str">
        <f ca="1">IF(S251="FWA",V251&amp;CHAR(ROUNDDOWN(MOD(W251+60-INDEX('Site Data'!K$26:K$37,MATCH('Postcode Data'!$V251,'Site Data'!$B$26:$B$37,0)),360)/120,0)+97),NA())</f>
        <v>CW1b</v>
      </c>
      <c r="AB251" s="35">
        <f t="shared" ca="1" si="34"/>
        <v>-0.67174315473581592</v>
      </c>
    </row>
    <row r="252" spans="2:28" x14ac:dyDescent="0.35">
      <c r="B252" s="25" t="s">
        <v>251</v>
      </c>
      <c r="C252" s="47">
        <v>18</v>
      </c>
      <c r="D252" s="25" t="s">
        <v>218</v>
      </c>
      <c r="E252" s="25" t="str">
        <f t="shared" si="35"/>
        <v>FTTC</v>
      </c>
      <c r="F252" s="11" t="e">
        <f>IF(E252="FWA",INDEX('Site Data'!D$26:D$37,MATCH('Postcode Data'!$H252,'Site Data'!$B$26:$B$37,0)),NA())</f>
        <v>#N/A</v>
      </c>
      <c r="G252" s="11" t="e">
        <f>IF(E252="FWA",INDEX('Site Data'!E$26:E$37,MATCH('Postcode Data'!$H252,'Site Data'!$B$26:$B$37,0)),NA())</f>
        <v>#N/A</v>
      </c>
      <c r="H252" s="21" t="s">
        <v>641</v>
      </c>
      <c r="I252" s="27" t="e">
        <v>#N/A</v>
      </c>
      <c r="J252" s="16" t="e">
        <v>#N/A</v>
      </c>
      <c r="K252" s="11" t="e">
        <f t="shared" si="27"/>
        <v>#N/A</v>
      </c>
      <c r="L252" s="11" t="e">
        <f t="shared" si="28"/>
        <v>#N/A</v>
      </c>
      <c r="M252" s="43" t="e">
        <f>IF(E252="FWA",H252&amp;CHAR(ROUNDDOWN(MOD(I252+60-INDEX('Site Data'!K$26:K$37,MATCH('Postcode Data'!$H252,'Site Data'!$B$26:$B$37,0)),360)/120,0)+97),NA())</f>
        <v>#N/A</v>
      </c>
      <c r="N252" s="41">
        <v>2.9131580259218701</v>
      </c>
      <c r="Q252" t="s">
        <v>251</v>
      </c>
      <c r="R252" t="s">
        <v>218</v>
      </c>
      <c r="S252" t="s">
        <v>632</v>
      </c>
      <c r="T252" s="5" t="e">
        <f>IF(S252="FWA",INDEX('Site Data'!D$26:D$37,MATCH('Postcode Data'!$V252,'Site Data'!$B$26:$B$37,0)),NA())</f>
        <v>#N/A</v>
      </c>
      <c r="U252" s="5" t="e">
        <f>IF(S252="FWA",INDEX('Site Data'!E$26:E$37,MATCH('Postcode Data'!$V252,'Site Data'!$B$26:$B$37,0)),NA())</f>
        <v>#N/A</v>
      </c>
      <c r="V252" s="24" t="str">
        <f t="shared" ca="1" si="29"/>
        <v>CW2</v>
      </c>
      <c r="W252" s="24" t="e">
        <f t="shared" ca="1" si="30"/>
        <v>#N/A</v>
      </c>
      <c r="X252" s="8" t="e">
        <f t="shared" ca="1" si="31"/>
        <v>#N/A</v>
      </c>
      <c r="Y252" s="7" t="e">
        <f t="shared" ca="1" si="32"/>
        <v>#N/A</v>
      </c>
      <c r="Z252" s="5" t="e">
        <f t="shared" ca="1" si="33"/>
        <v>#N/A</v>
      </c>
      <c r="AA252" s="44" t="e">
        <f>IF(S252="FWA",V252&amp;CHAR(ROUNDDOWN(MOD(W252+60-INDEX('Site Data'!K$26:K$37,MATCH('Postcode Data'!$V252,'Site Data'!$B$26:$B$37,0)),360)/120,0)+97),NA())</f>
        <v>#N/A</v>
      </c>
      <c r="AB252" s="35">
        <f t="shared" ca="1" si="34"/>
        <v>-3.3267061140231275</v>
      </c>
    </row>
    <row r="253" spans="2:28" x14ac:dyDescent="0.35">
      <c r="B253" s="25" t="s">
        <v>252</v>
      </c>
      <c r="C253" s="47">
        <v>3</v>
      </c>
      <c r="D253" s="25" t="s">
        <v>218</v>
      </c>
      <c r="E253" s="25" t="str">
        <f t="shared" si="35"/>
        <v>FTTP</v>
      </c>
      <c r="F253" s="11" t="e">
        <f>IF(E253="FWA",INDEX('Site Data'!D$26:D$37,MATCH('Postcode Data'!$H253,'Site Data'!$B$26:$B$37,0)),NA())</f>
        <v>#N/A</v>
      </c>
      <c r="G253" s="11" t="e">
        <f>IF(E253="FWA",INDEX('Site Data'!E$26:E$37,MATCH('Postcode Data'!$H253,'Site Data'!$B$26:$B$37,0)),NA())</f>
        <v>#N/A</v>
      </c>
      <c r="H253" s="21" t="s">
        <v>642</v>
      </c>
      <c r="I253" s="27" t="e">
        <v>#N/A</v>
      </c>
      <c r="J253" s="16" t="e">
        <v>#N/A</v>
      </c>
      <c r="K253" s="11" t="e">
        <f t="shared" si="27"/>
        <v>#N/A</v>
      </c>
      <c r="L253" s="11" t="e">
        <f t="shared" si="28"/>
        <v>#N/A</v>
      </c>
      <c r="M253" s="43" t="e">
        <f>IF(E253="FWA",H253&amp;CHAR(ROUNDDOWN(MOD(I253+60-INDEX('Site Data'!K$26:K$37,MATCH('Postcode Data'!$H253,'Site Data'!$B$26:$B$37,0)),360)/120,0)+97),NA())</f>
        <v>#N/A</v>
      </c>
      <c r="N253" s="41">
        <v>-3.4802168702569953</v>
      </c>
      <c r="Q253" t="s">
        <v>252</v>
      </c>
      <c r="R253" t="s">
        <v>218</v>
      </c>
      <c r="S253" t="s">
        <v>634</v>
      </c>
      <c r="T253" s="5" t="e">
        <f>IF(S253="FWA",INDEX('Site Data'!D$26:D$37,MATCH('Postcode Data'!$V253,'Site Data'!$B$26:$B$37,0)),NA())</f>
        <v>#N/A</v>
      </c>
      <c r="U253" s="5" t="e">
        <f>IF(S253="FWA",INDEX('Site Data'!E$26:E$37,MATCH('Postcode Data'!$V253,'Site Data'!$B$26:$B$37,0)),NA())</f>
        <v>#N/A</v>
      </c>
      <c r="V253" s="24" t="str">
        <f t="shared" ca="1" si="29"/>
        <v>CW2</v>
      </c>
      <c r="W253" s="24" t="e">
        <f t="shared" ca="1" si="30"/>
        <v>#N/A</v>
      </c>
      <c r="X253" s="8" t="e">
        <f t="shared" ca="1" si="31"/>
        <v>#N/A</v>
      </c>
      <c r="Y253" s="7" t="e">
        <f t="shared" ca="1" si="32"/>
        <v>#N/A</v>
      </c>
      <c r="Z253" s="5" t="e">
        <f t="shared" ca="1" si="33"/>
        <v>#N/A</v>
      </c>
      <c r="AA253" s="44" t="e">
        <f>IF(S253="FWA",V253&amp;CHAR(ROUNDDOWN(MOD(W253+60-INDEX('Site Data'!K$26:K$37,MATCH('Postcode Data'!$V253,'Site Data'!$B$26:$B$37,0)),360)/120,0)+97),NA())</f>
        <v>#N/A</v>
      </c>
      <c r="AB253" s="35">
        <f t="shared" ca="1" si="34"/>
        <v>6.0391356931113087</v>
      </c>
    </row>
    <row r="254" spans="2:28" x14ac:dyDescent="0.35">
      <c r="B254" s="25" t="s">
        <v>253</v>
      </c>
      <c r="C254" s="47">
        <v>14</v>
      </c>
      <c r="D254" s="25" t="s">
        <v>218</v>
      </c>
      <c r="E254" s="25" t="str">
        <f t="shared" si="35"/>
        <v>FWA</v>
      </c>
      <c r="F254" s="11">
        <f>IF(E254="FWA",INDEX('Site Data'!D$26:D$37,MATCH('Postcode Data'!$H254,'Site Data'!$B$26:$B$37,0)),NA())</f>
        <v>18.577959913301633</v>
      </c>
      <c r="G254" s="11">
        <f>IF(E254="FWA",INDEX('Site Data'!E$26:E$37,MATCH('Postcode Data'!$H254,'Site Data'!$B$26:$B$37,0)),NA())</f>
        <v>12.423668526992969</v>
      </c>
      <c r="H254" s="21" t="s">
        <v>642</v>
      </c>
      <c r="I254" s="27">
        <v>126</v>
      </c>
      <c r="J254" s="16">
        <v>3.9264389313532275</v>
      </c>
      <c r="K254" s="11">
        <f t="shared" si="27"/>
        <v>21.754515736141801</v>
      </c>
      <c r="L254" s="11">
        <f t="shared" si="28"/>
        <v>10.115765629116524</v>
      </c>
      <c r="M254" s="43" t="str">
        <f>IF(E254="FWA",H254&amp;CHAR(ROUNDDOWN(MOD(I254+60-INDEX('Site Data'!K$26:K$37,MATCH('Postcode Data'!$H254,'Site Data'!$B$26:$B$37,0)),360)/120,0)+97),NA())</f>
        <v>CW1b</v>
      </c>
      <c r="N254" s="41">
        <v>-3.3336842444667756</v>
      </c>
      <c r="Q254" t="s">
        <v>253</v>
      </c>
      <c r="R254" t="s">
        <v>218</v>
      </c>
      <c r="S254" t="s">
        <v>633</v>
      </c>
      <c r="T254" s="5">
        <f ca="1">IF(S254="FWA",INDEX('Site Data'!D$26:D$37,MATCH('Postcode Data'!$V254,'Site Data'!$B$26:$B$37,0)),NA())</f>
        <v>18.577959913301633</v>
      </c>
      <c r="U254" s="5">
        <f ca="1">IF(S254="FWA",INDEX('Site Data'!E$26:E$37,MATCH('Postcode Data'!$V254,'Site Data'!$B$26:$B$37,0)),NA())</f>
        <v>12.423668526992969</v>
      </c>
      <c r="V254" s="24" t="str">
        <f t="shared" ca="1" si="29"/>
        <v>CW1</v>
      </c>
      <c r="W254" s="24">
        <f t="shared" ca="1" si="30"/>
        <v>131</v>
      </c>
      <c r="X254" s="8">
        <f t="shared" ca="1" si="31"/>
        <v>3.2920433401863347</v>
      </c>
      <c r="Y254" s="7">
        <f t="shared" ca="1" si="32"/>
        <v>21.062496560648835</v>
      </c>
      <c r="Z254" s="5">
        <f t="shared" ca="1" si="33"/>
        <v>10.263893769835658</v>
      </c>
      <c r="AA254" s="44" t="str">
        <f ca="1">IF(S254="FWA",V254&amp;CHAR(ROUNDDOWN(MOD(W254+60-INDEX('Site Data'!K$26:K$37,MATCH('Postcode Data'!$V254,'Site Data'!$B$26:$B$37,0)),360)/120,0)+97),NA())</f>
        <v>CW1b</v>
      </c>
      <c r="AB254" s="35">
        <f t="shared" ca="1" si="34"/>
        <v>-4.965332345752234</v>
      </c>
    </row>
    <row r="255" spans="2:28" x14ac:dyDescent="0.35">
      <c r="B255" s="25" t="s">
        <v>254</v>
      </c>
      <c r="C255" s="47">
        <v>11</v>
      </c>
      <c r="D255" s="25" t="s">
        <v>218</v>
      </c>
      <c r="E255" s="25" t="str">
        <f t="shared" si="35"/>
        <v>FTTC</v>
      </c>
      <c r="F255" s="11" t="e">
        <f>IF(E255="FWA",INDEX('Site Data'!D$26:D$37,MATCH('Postcode Data'!$H255,'Site Data'!$B$26:$B$37,0)),NA())</f>
        <v>#N/A</v>
      </c>
      <c r="G255" s="11" t="e">
        <f>IF(E255="FWA",INDEX('Site Data'!E$26:E$37,MATCH('Postcode Data'!$H255,'Site Data'!$B$26:$B$37,0)),NA())</f>
        <v>#N/A</v>
      </c>
      <c r="H255" s="21" t="s">
        <v>642</v>
      </c>
      <c r="I255" s="27" t="e">
        <v>#N/A</v>
      </c>
      <c r="J255" s="16" t="e">
        <v>#N/A</v>
      </c>
      <c r="K255" s="11" t="e">
        <f t="shared" si="27"/>
        <v>#N/A</v>
      </c>
      <c r="L255" s="11" t="e">
        <f t="shared" si="28"/>
        <v>#N/A</v>
      </c>
      <c r="M255" s="43" t="e">
        <f>IF(E255="FWA",H255&amp;CHAR(ROUNDDOWN(MOD(I255+60-INDEX('Site Data'!K$26:K$37,MATCH('Postcode Data'!$H255,'Site Data'!$B$26:$B$37,0)),360)/120,0)+97),NA())</f>
        <v>#N/A</v>
      </c>
      <c r="N255" s="41">
        <v>-8.5105584007784412</v>
      </c>
      <c r="Q255" t="s">
        <v>254</v>
      </c>
      <c r="R255" t="s">
        <v>218</v>
      </c>
      <c r="S255" t="s">
        <v>632</v>
      </c>
      <c r="T255" s="5" t="e">
        <f>IF(S255="FWA",INDEX('Site Data'!D$26:D$37,MATCH('Postcode Data'!$V255,'Site Data'!$B$26:$B$37,0)),NA())</f>
        <v>#N/A</v>
      </c>
      <c r="U255" s="5" t="e">
        <f>IF(S255="FWA",INDEX('Site Data'!E$26:E$37,MATCH('Postcode Data'!$V255,'Site Data'!$B$26:$B$37,0)),NA())</f>
        <v>#N/A</v>
      </c>
      <c r="V255" s="24" t="str">
        <f t="shared" ca="1" si="29"/>
        <v>CW1</v>
      </c>
      <c r="W255" s="24" t="e">
        <f t="shared" ca="1" si="30"/>
        <v>#N/A</v>
      </c>
      <c r="X255" s="8" t="e">
        <f t="shared" ca="1" si="31"/>
        <v>#N/A</v>
      </c>
      <c r="Y255" s="7" t="e">
        <f t="shared" ca="1" si="32"/>
        <v>#N/A</v>
      </c>
      <c r="Z255" s="5" t="e">
        <f t="shared" ca="1" si="33"/>
        <v>#N/A</v>
      </c>
      <c r="AA255" s="44" t="e">
        <f>IF(S255="FWA",V255&amp;CHAR(ROUNDDOWN(MOD(W255+60-INDEX('Site Data'!K$26:K$37,MATCH('Postcode Data'!$V255,'Site Data'!$B$26:$B$37,0)),360)/120,0)+97),NA())</f>
        <v>#N/A</v>
      </c>
      <c r="AB255" s="35">
        <f t="shared" ca="1" si="34"/>
        <v>-3.2307229192372757</v>
      </c>
    </row>
    <row r="256" spans="2:28" x14ac:dyDescent="0.35">
      <c r="B256" s="25" t="s">
        <v>255</v>
      </c>
      <c r="C256" s="47">
        <v>12</v>
      </c>
      <c r="D256" s="25" t="s">
        <v>218</v>
      </c>
      <c r="E256" s="25" t="str">
        <f t="shared" si="35"/>
        <v>FTTC</v>
      </c>
      <c r="F256" s="11" t="e">
        <f>IF(E256="FWA",INDEX('Site Data'!D$26:D$37,MATCH('Postcode Data'!$H256,'Site Data'!$B$26:$B$37,0)),NA())</f>
        <v>#N/A</v>
      </c>
      <c r="G256" s="11" t="e">
        <f>IF(E256="FWA",INDEX('Site Data'!E$26:E$37,MATCH('Postcode Data'!$H256,'Site Data'!$B$26:$B$37,0)),NA())</f>
        <v>#N/A</v>
      </c>
      <c r="H256" s="21" t="s">
        <v>641</v>
      </c>
      <c r="I256" s="27" t="e">
        <v>#N/A</v>
      </c>
      <c r="J256" s="16" t="e">
        <v>#N/A</v>
      </c>
      <c r="K256" s="11" t="e">
        <f t="shared" si="27"/>
        <v>#N/A</v>
      </c>
      <c r="L256" s="11" t="e">
        <f t="shared" si="28"/>
        <v>#N/A</v>
      </c>
      <c r="M256" s="43" t="e">
        <f>IF(E256="FWA",H256&amp;CHAR(ROUNDDOWN(MOD(I256+60-INDEX('Site Data'!K$26:K$37,MATCH('Postcode Data'!$H256,'Site Data'!$B$26:$B$37,0)),360)/120,0)+97),NA())</f>
        <v>#N/A</v>
      </c>
      <c r="N256" s="41">
        <v>-4.3042337839517382</v>
      </c>
      <c r="Q256" t="s">
        <v>255</v>
      </c>
      <c r="R256" t="s">
        <v>218</v>
      </c>
      <c r="S256" t="s">
        <v>632</v>
      </c>
      <c r="T256" s="5" t="e">
        <f>IF(S256="FWA",INDEX('Site Data'!D$26:D$37,MATCH('Postcode Data'!$V256,'Site Data'!$B$26:$B$37,0)),NA())</f>
        <v>#N/A</v>
      </c>
      <c r="U256" s="5" t="e">
        <f>IF(S256="FWA",INDEX('Site Data'!E$26:E$37,MATCH('Postcode Data'!$V256,'Site Data'!$B$26:$B$37,0)),NA())</f>
        <v>#N/A</v>
      </c>
      <c r="V256" s="24" t="str">
        <f t="shared" ca="1" si="29"/>
        <v>CW1</v>
      </c>
      <c r="W256" s="24" t="e">
        <f t="shared" ca="1" si="30"/>
        <v>#N/A</v>
      </c>
      <c r="X256" s="8" t="e">
        <f t="shared" ca="1" si="31"/>
        <v>#N/A</v>
      </c>
      <c r="Y256" s="7" t="e">
        <f t="shared" ca="1" si="32"/>
        <v>#N/A</v>
      </c>
      <c r="Z256" s="5" t="e">
        <f t="shared" ca="1" si="33"/>
        <v>#N/A</v>
      </c>
      <c r="AA256" s="44" t="e">
        <f>IF(S256="FWA",V256&amp;CHAR(ROUNDDOWN(MOD(W256+60-INDEX('Site Data'!K$26:K$37,MATCH('Postcode Data'!$V256,'Site Data'!$B$26:$B$37,0)),360)/120,0)+97),NA())</f>
        <v>#N/A</v>
      </c>
      <c r="AB256" s="35">
        <f t="shared" ca="1" si="34"/>
        <v>3.1067353087082505</v>
      </c>
    </row>
    <row r="257" spans="2:28" x14ac:dyDescent="0.35">
      <c r="B257" s="25" t="s">
        <v>256</v>
      </c>
      <c r="C257" s="47">
        <v>14</v>
      </c>
      <c r="D257" s="25" t="s">
        <v>218</v>
      </c>
      <c r="E257" s="25" t="str">
        <f t="shared" si="35"/>
        <v>FTTP</v>
      </c>
      <c r="F257" s="11" t="e">
        <f>IF(E257="FWA",INDEX('Site Data'!D$26:D$37,MATCH('Postcode Data'!$H257,'Site Data'!$B$26:$B$37,0)),NA())</f>
        <v>#N/A</v>
      </c>
      <c r="G257" s="11" t="e">
        <f>IF(E257="FWA",INDEX('Site Data'!E$26:E$37,MATCH('Postcode Data'!$H257,'Site Data'!$B$26:$B$37,0)),NA())</f>
        <v>#N/A</v>
      </c>
      <c r="H257" s="21" t="s">
        <v>641</v>
      </c>
      <c r="I257" s="27" t="e">
        <v>#N/A</v>
      </c>
      <c r="J257" s="16" t="e">
        <v>#N/A</v>
      </c>
      <c r="K257" s="11" t="e">
        <f t="shared" si="27"/>
        <v>#N/A</v>
      </c>
      <c r="L257" s="11" t="e">
        <f t="shared" si="28"/>
        <v>#N/A</v>
      </c>
      <c r="M257" s="43" t="e">
        <f>IF(E257="FWA",H257&amp;CHAR(ROUNDDOWN(MOD(I257+60-INDEX('Site Data'!K$26:K$37,MATCH('Postcode Data'!$H257,'Site Data'!$B$26:$B$37,0)),360)/120,0)+97),NA())</f>
        <v>#N/A</v>
      </c>
      <c r="N257" s="41">
        <v>-5.9870848055057246</v>
      </c>
      <c r="Q257" t="s">
        <v>256</v>
      </c>
      <c r="R257" t="s">
        <v>218</v>
      </c>
      <c r="S257" t="s">
        <v>634</v>
      </c>
      <c r="T257" s="5" t="e">
        <f>IF(S257="FWA",INDEX('Site Data'!D$26:D$37,MATCH('Postcode Data'!$V257,'Site Data'!$B$26:$B$37,0)),NA())</f>
        <v>#N/A</v>
      </c>
      <c r="U257" s="5" t="e">
        <f>IF(S257="FWA",INDEX('Site Data'!E$26:E$37,MATCH('Postcode Data'!$V257,'Site Data'!$B$26:$B$37,0)),NA())</f>
        <v>#N/A</v>
      </c>
      <c r="V257" s="24" t="str">
        <f t="shared" ca="1" si="29"/>
        <v>CW1</v>
      </c>
      <c r="W257" s="24" t="e">
        <f t="shared" ca="1" si="30"/>
        <v>#N/A</v>
      </c>
      <c r="X257" s="8" t="e">
        <f t="shared" ca="1" si="31"/>
        <v>#N/A</v>
      </c>
      <c r="Y257" s="7" t="e">
        <f t="shared" ca="1" si="32"/>
        <v>#N/A</v>
      </c>
      <c r="Z257" s="5" t="e">
        <f t="shared" ca="1" si="33"/>
        <v>#N/A</v>
      </c>
      <c r="AA257" s="44" t="e">
        <f>IF(S257="FWA",V257&amp;CHAR(ROUNDDOWN(MOD(W257+60-INDEX('Site Data'!K$26:K$37,MATCH('Postcode Data'!$V257,'Site Data'!$B$26:$B$37,0)),360)/120,0)+97),NA())</f>
        <v>#N/A</v>
      </c>
      <c r="AB257" s="35">
        <f t="shared" ca="1" si="34"/>
        <v>-5.2997532554279605</v>
      </c>
    </row>
    <row r="258" spans="2:28" x14ac:dyDescent="0.35">
      <c r="B258" s="25" t="s">
        <v>257</v>
      </c>
      <c r="C258" s="47">
        <v>15</v>
      </c>
      <c r="D258" s="25" t="s">
        <v>218</v>
      </c>
      <c r="E258" s="25" t="str">
        <f t="shared" si="35"/>
        <v>FTTC</v>
      </c>
      <c r="F258" s="11" t="e">
        <f>IF(E258="FWA",INDEX('Site Data'!D$26:D$37,MATCH('Postcode Data'!$H258,'Site Data'!$B$26:$B$37,0)),NA())</f>
        <v>#N/A</v>
      </c>
      <c r="G258" s="11" t="e">
        <f>IF(E258="FWA",INDEX('Site Data'!E$26:E$37,MATCH('Postcode Data'!$H258,'Site Data'!$B$26:$B$37,0)),NA())</f>
        <v>#N/A</v>
      </c>
      <c r="H258" s="21" t="s">
        <v>641</v>
      </c>
      <c r="I258" s="27" t="e">
        <v>#N/A</v>
      </c>
      <c r="J258" s="16" t="e">
        <v>#N/A</v>
      </c>
      <c r="K258" s="11" t="e">
        <f t="shared" si="27"/>
        <v>#N/A</v>
      </c>
      <c r="L258" s="11" t="e">
        <f t="shared" si="28"/>
        <v>#N/A</v>
      </c>
      <c r="M258" s="43" t="e">
        <f>IF(E258="FWA",H258&amp;CHAR(ROUNDDOWN(MOD(I258+60-INDEX('Site Data'!K$26:K$37,MATCH('Postcode Data'!$H258,'Site Data'!$B$26:$B$37,0)),360)/120,0)+97),NA())</f>
        <v>#N/A</v>
      </c>
      <c r="N258" s="41">
        <v>0.56630056572268428</v>
      </c>
      <c r="Q258" t="s">
        <v>257</v>
      </c>
      <c r="R258" t="s">
        <v>218</v>
      </c>
      <c r="S258" t="s">
        <v>632</v>
      </c>
      <c r="T258" s="5" t="e">
        <f>IF(S258="FWA",INDEX('Site Data'!D$26:D$37,MATCH('Postcode Data'!$V258,'Site Data'!$B$26:$B$37,0)),NA())</f>
        <v>#N/A</v>
      </c>
      <c r="U258" s="5" t="e">
        <f>IF(S258="FWA",INDEX('Site Data'!E$26:E$37,MATCH('Postcode Data'!$V258,'Site Data'!$B$26:$B$37,0)),NA())</f>
        <v>#N/A</v>
      </c>
      <c r="V258" s="24" t="str">
        <f t="shared" ca="1" si="29"/>
        <v>CW1</v>
      </c>
      <c r="W258" s="24" t="e">
        <f t="shared" ca="1" si="30"/>
        <v>#N/A</v>
      </c>
      <c r="X258" s="8" t="e">
        <f t="shared" ca="1" si="31"/>
        <v>#N/A</v>
      </c>
      <c r="Y258" s="7" t="e">
        <f t="shared" ca="1" si="32"/>
        <v>#N/A</v>
      </c>
      <c r="Z258" s="5" t="e">
        <f t="shared" ca="1" si="33"/>
        <v>#N/A</v>
      </c>
      <c r="AA258" s="44" t="e">
        <f>IF(S258="FWA",V258&amp;CHAR(ROUNDDOWN(MOD(W258+60-INDEX('Site Data'!K$26:K$37,MATCH('Postcode Data'!$V258,'Site Data'!$B$26:$B$37,0)),360)/120,0)+97),NA())</f>
        <v>#N/A</v>
      </c>
      <c r="AB258" s="35">
        <f t="shared" ca="1" si="34"/>
        <v>-0.59272278223597841</v>
      </c>
    </row>
    <row r="259" spans="2:28" x14ac:dyDescent="0.35">
      <c r="B259" s="25" t="s">
        <v>258</v>
      </c>
      <c r="C259" s="47">
        <v>10</v>
      </c>
      <c r="D259" s="25" t="s">
        <v>218</v>
      </c>
      <c r="E259" s="25" t="str">
        <f t="shared" si="35"/>
        <v>FTTC</v>
      </c>
      <c r="F259" s="11" t="e">
        <f>IF(E259="FWA",INDEX('Site Data'!D$26:D$37,MATCH('Postcode Data'!$H259,'Site Data'!$B$26:$B$37,0)),NA())</f>
        <v>#N/A</v>
      </c>
      <c r="G259" s="11" t="e">
        <f>IF(E259="FWA",INDEX('Site Data'!E$26:E$37,MATCH('Postcode Data'!$H259,'Site Data'!$B$26:$B$37,0)),NA())</f>
        <v>#N/A</v>
      </c>
      <c r="H259" s="21" t="s">
        <v>642</v>
      </c>
      <c r="I259" s="27" t="e">
        <v>#N/A</v>
      </c>
      <c r="J259" s="16" t="e">
        <v>#N/A</v>
      </c>
      <c r="K259" s="11" t="e">
        <f t="shared" si="27"/>
        <v>#N/A</v>
      </c>
      <c r="L259" s="11" t="e">
        <f t="shared" si="28"/>
        <v>#N/A</v>
      </c>
      <c r="M259" s="43" t="e">
        <f>IF(E259="FWA",H259&amp;CHAR(ROUNDDOWN(MOD(I259+60-INDEX('Site Data'!K$26:K$37,MATCH('Postcode Data'!$H259,'Site Data'!$B$26:$B$37,0)),360)/120,0)+97),NA())</f>
        <v>#N/A</v>
      </c>
      <c r="N259" s="41">
        <v>-4.2195970543439074</v>
      </c>
      <c r="Q259" t="s">
        <v>258</v>
      </c>
      <c r="R259" t="s">
        <v>218</v>
      </c>
      <c r="S259" t="s">
        <v>632</v>
      </c>
      <c r="T259" s="5" t="e">
        <f>IF(S259="FWA",INDEX('Site Data'!D$26:D$37,MATCH('Postcode Data'!$V259,'Site Data'!$B$26:$B$37,0)),NA())</f>
        <v>#N/A</v>
      </c>
      <c r="U259" s="5" t="e">
        <f>IF(S259="FWA",INDEX('Site Data'!E$26:E$37,MATCH('Postcode Data'!$V259,'Site Data'!$B$26:$B$37,0)),NA())</f>
        <v>#N/A</v>
      </c>
      <c r="V259" s="24" t="str">
        <f t="shared" ca="1" si="29"/>
        <v>CW1</v>
      </c>
      <c r="W259" s="24" t="e">
        <f t="shared" ca="1" si="30"/>
        <v>#N/A</v>
      </c>
      <c r="X259" s="8" t="e">
        <f t="shared" ca="1" si="31"/>
        <v>#N/A</v>
      </c>
      <c r="Y259" s="7" t="e">
        <f t="shared" ca="1" si="32"/>
        <v>#N/A</v>
      </c>
      <c r="Z259" s="5" t="e">
        <f t="shared" ca="1" si="33"/>
        <v>#N/A</v>
      </c>
      <c r="AA259" s="44" t="e">
        <f>IF(S259="FWA",V259&amp;CHAR(ROUNDDOWN(MOD(W259+60-INDEX('Site Data'!K$26:K$37,MATCH('Postcode Data'!$V259,'Site Data'!$B$26:$B$37,0)),360)/120,0)+97),NA())</f>
        <v>#N/A</v>
      </c>
      <c r="AB259" s="35">
        <f t="shared" ca="1" si="34"/>
        <v>-1.3869697511307333</v>
      </c>
    </row>
    <row r="260" spans="2:28" x14ac:dyDescent="0.35">
      <c r="B260" s="25" t="s">
        <v>259</v>
      </c>
      <c r="C260" s="47">
        <v>6</v>
      </c>
      <c r="D260" s="25" t="s">
        <v>218</v>
      </c>
      <c r="E260" s="25" t="str">
        <f t="shared" si="35"/>
        <v>FTTP</v>
      </c>
      <c r="F260" s="11" t="e">
        <f>IF(E260="FWA",INDEX('Site Data'!D$26:D$37,MATCH('Postcode Data'!$H260,'Site Data'!$B$26:$B$37,0)),NA())</f>
        <v>#N/A</v>
      </c>
      <c r="G260" s="11" t="e">
        <f>IF(E260="FWA",INDEX('Site Data'!E$26:E$37,MATCH('Postcode Data'!$H260,'Site Data'!$B$26:$B$37,0)),NA())</f>
        <v>#N/A</v>
      </c>
      <c r="H260" s="21" t="s">
        <v>642</v>
      </c>
      <c r="I260" s="27" t="e">
        <v>#N/A</v>
      </c>
      <c r="J260" s="16" t="e">
        <v>#N/A</v>
      </c>
      <c r="K260" s="11" t="e">
        <f t="shared" si="27"/>
        <v>#N/A</v>
      </c>
      <c r="L260" s="11" t="e">
        <f t="shared" si="28"/>
        <v>#N/A</v>
      </c>
      <c r="M260" s="43" t="e">
        <f>IF(E260="FWA",H260&amp;CHAR(ROUNDDOWN(MOD(I260+60-INDEX('Site Data'!K$26:K$37,MATCH('Postcode Data'!$H260,'Site Data'!$B$26:$B$37,0)),360)/120,0)+97),NA())</f>
        <v>#N/A</v>
      </c>
      <c r="N260" s="41">
        <v>-0.38895492726734426</v>
      </c>
      <c r="Q260" t="s">
        <v>259</v>
      </c>
      <c r="R260" t="s">
        <v>218</v>
      </c>
      <c r="S260" t="s">
        <v>634</v>
      </c>
      <c r="T260" s="5" t="e">
        <f>IF(S260="FWA",INDEX('Site Data'!D$26:D$37,MATCH('Postcode Data'!$V260,'Site Data'!$B$26:$B$37,0)),NA())</f>
        <v>#N/A</v>
      </c>
      <c r="U260" s="5" t="e">
        <f>IF(S260="FWA",INDEX('Site Data'!E$26:E$37,MATCH('Postcode Data'!$V260,'Site Data'!$B$26:$B$37,0)),NA())</f>
        <v>#N/A</v>
      </c>
      <c r="V260" s="24" t="str">
        <f t="shared" ca="1" si="29"/>
        <v>CW2</v>
      </c>
      <c r="W260" s="24" t="e">
        <f t="shared" ca="1" si="30"/>
        <v>#N/A</v>
      </c>
      <c r="X260" s="8" t="e">
        <f t="shared" ca="1" si="31"/>
        <v>#N/A</v>
      </c>
      <c r="Y260" s="7" t="e">
        <f t="shared" ca="1" si="32"/>
        <v>#N/A</v>
      </c>
      <c r="Z260" s="5" t="e">
        <f t="shared" ca="1" si="33"/>
        <v>#N/A</v>
      </c>
      <c r="AA260" s="44" t="e">
        <f>IF(S260="FWA",V260&amp;CHAR(ROUNDDOWN(MOD(W260+60-INDEX('Site Data'!K$26:K$37,MATCH('Postcode Data'!$V260,'Site Data'!$B$26:$B$37,0)),360)/120,0)+97),NA())</f>
        <v>#N/A</v>
      </c>
      <c r="AB260" s="35">
        <f t="shared" ca="1" si="34"/>
        <v>-5.6875104846200975</v>
      </c>
    </row>
    <row r="261" spans="2:28" x14ac:dyDescent="0.35">
      <c r="B261" s="25" t="s">
        <v>260</v>
      </c>
      <c r="C261" s="47">
        <v>2</v>
      </c>
      <c r="D261" s="25" t="s">
        <v>218</v>
      </c>
      <c r="E261" s="25" t="str">
        <f t="shared" si="35"/>
        <v>FTTC</v>
      </c>
      <c r="F261" s="11" t="e">
        <f>IF(E261="FWA",INDEX('Site Data'!D$26:D$37,MATCH('Postcode Data'!$H261,'Site Data'!$B$26:$B$37,0)),NA())</f>
        <v>#N/A</v>
      </c>
      <c r="G261" s="11" t="e">
        <f>IF(E261="FWA",INDEX('Site Data'!E$26:E$37,MATCH('Postcode Data'!$H261,'Site Data'!$B$26:$B$37,0)),NA())</f>
        <v>#N/A</v>
      </c>
      <c r="H261" s="21" t="s">
        <v>642</v>
      </c>
      <c r="I261" s="27" t="e">
        <v>#N/A</v>
      </c>
      <c r="J261" s="16" t="e">
        <v>#N/A</v>
      </c>
      <c r="K261" s="11" t="e">
        <f t="shared" si="27"/>
        <v>#N/A</v>
      </c>
      <c r="L261" s="11" t="e">
        <f t="shared" si="28"/>
        <v>#N/A</v>
      </c>
      <c r="M261" s="43" t="e">
        <f>IF(E261="FWA",H261&amp;CHAR(ROUNDDOWN(MOD(I261+60-INDEX('Site Data'!K$26:K$37,MATCH('Postcode Data'!$H261,'Site Data'!$B$26:$B$37,0)),360)/120,0)+97),NA())</f>
        <v>#N/A</v>
      </c>
      <c r="N261" s="41">
        <v>-7.292305315839533</v>
      </c>
      <c r="Q261" t="s">
        <v>260</v>
      </c>
      <c r="R261" t="s">
        <v>218</v>
      </c>
      <c r="S261" t="s">
        <v>632</v>
      </c>
      <c r="T261" s="5" t="e">
        <f>IF(S261="FWA",INDEX('Site Data'!D$26:D$37,MATCH('Postcode Data'!$V261,'Site Data'!$B$26:$B$37,0)),NA())</f>
        <v>#N/A</v>
      </c>
      <c r="U261" s="5" t="e">
        <f>IF(S261="FWA",INDEX('Site Data'!E$26:E$37,MATCH('Postcode Data'!$V261,'Site Data'!$B$26:$B$37,0)),NA())</f>
        <v>#N/A</v>
      </c>
      <c r="V261" s="24" t="str">
        <f t="shared" ca="1" si="29"/>
        <v>CW2</v>
      </c>
      <c r="W261" s="24" t="e">
        <f t="shared" ca="1" si="30"/>
        <v>#N/A</v>
      </c>
      <c r="X261" s="8" t="e">
        <f t="shared" ca="1" si="31"/>
        <v>#N/A</v>
      </c>
      <c r="Y261" s="7" t="e">
        <f t="shared" ca="1" si="32"/>
        <v>#N/A</v>
      </c>
      <c r="Z261" s="5" t="e">
        <f t="shared" ca="1" si="33"/>
        <v>#N/A</v>
      </c>
      <c r="AA261" s="44" t="e">
        <f>IF(S261="FWA",V261&amp;CHAR(ROUNDDOWN(MOD(W261+60-INDEX('Site Data'!K$26:K$37,MATCH('Postcode Data'!$V261,'Site Data'!$B$26:$B$37,0)),360)/120,0)+97),NA())</f>
        <v>#N/A</v>
      </c>
      <c r="AB261" s="35">
        <f t="shared" ca="1" si="34"/>
        <v>-1.646736763431502</v>
      </c>
    </row>
    <row r="262" spans="2:28" x14ac:dyDescent="0.35">
      <c r="B262" s="25" t="s">
        <v>261</v>
      </c>
      <c r="C262" s="47">
        <v>17</v>
      </c>
      <c r="D262" s="25" t="s">
        <v>218</v>
      </c>
      <c r="E262" s="25" t="str">
        <f t="shared" si="35"/>
        <v>FTTC</v>
      </c>
      <c r="F262" s="11" t="e">
        <f>IF(E262="FWA",INDEX('Site Data'!D$26:D$37,MATCH('Postcode Data'!$H262,'Site Data'!$B$26:$B$37,0)),NA())</f>
        <v>#N/A</v>
      </c>
      <c r="G262" s="11" t="e">
        <f>IF(E262="FWA",INDEX('Site Data'!E$26:E$37,MATCH('Postcode Data'!$H262,'Site Data'!$B$26:$B$37,0)),NA())</f>
        <v>#N/A</v>
      </c>
      <c r="H262" s="21" t="s">
        <v>642</v>
      </c>
      <c r="I262" s="27" t="e">
        <v>#N/A</v>
      </c>
      <c r="J262" s="16" t="e">
        <v>#N/A</v>
      </c>
      <c r="K262" s="11" t="e">
        <f t="shared" ref="K262:K325" si="36">F262+J262*SIN(RADIANS(I262))</f>
        <v>#N/A</v>
      </c>
      <c r="L262" s="11" t="e">
        <f t="shared" ref="L262:L325" si="37">G262+J262*COS(RADIANS(I262))</f>
        <v>#N/A</v>
      </c>
      <c r="M262" s="43" t="e">
        <f>IF(E262="FWA",H262&amp;CHAR(ROUNDDOWN(MOD(I262+60-INDEX('Site Data'!K$26:K$37,MATCH('Postcode Data'!$H262,'Site Data'!$B$26:$B$37,0)),360)/120,0)+97),NA())</f>
        <v>#N/A</v>
      </c>
      <c r="N262" s="41">
        <v>-0.638908906114799</v>
      </c>
      <c r="Q262" t="s">
        <v>261</v>
      </c>
      <c r="R262" t="s">
        <v>218</v>
      </c>
      <c r="S262" t="s">
        <v>632</v>
      </c>
      <c r="T262" s="5" t="e">
        <f>IF(S262="FWA",INDEX('Site Data'!D$26:D$37,MATCH('Postcode Data'!$V262,'Site Data'!$B$26:$B$37,0)),NA())</f>
        <v>#N/A</v>
      </c>
      <c r="U262" s="5" t="e">
        <f>IF(S262="FWA",INDEX('Site Data'!E$26:E$37,MATCH('Postcode Data'!$V262,'Site Data'!$B$26:$B$37,0)),NA())</f>
        <v>#N/A</v>
      </c>
      <c r="V262" s="24" t="str">
        <f t="shared" ref="V262:V325" ca="1" si="38">LEFT(R262,1)&amp;"W"&amp;RANDBETWEEN(1,2)</f>
        <v>CW2</v>
      </c>
      <c r="W262" s="24" t="e">
        <f t="shared" ref="W262:W325" ca="1" si="39">IF(S262="FWA",RANDBETWEEN(0,360),NA())</f>
        <v>#N/A</v>
      </c>
      <c r="X262" s="8" t="e">
        <f t="shared" ref="X262:X325" ca="1" si="40">IF(S262="FWA",5*SQRT(RAND()),NA())</f>
        <v>#N/A</v>
      </c>
      <c r="Y262" s="7" t="e">
        <f t="shared" ref="Y262:Y325" ca="1" si="41">T262+X262*SIN(RADIANS(W262))</f>
        <v>#N/A</v>
      </c>
      <c r="Z262" s="5" t="e">
        <f t="shared" ref="Z262:Z325" ca="1" si="42">U262+X262*COS(RADIANS(W262))</f>
        <v>#N/A</v>
      </c>
      <c r="AA262" s="44" t="e">
        <f>IF(S262="FWA",V262&amp;CHAR(ROUNDDOWN(MOD(W262+60-INDEX('Site Data'!K$26:K$37,MATCH('Postcode Data'!$V262,'Site Data'!$B$26:$B$37,0)),360)/120,0)+97),NA())</f>
        <v>#N/A</v>
      </c>
      <c r="AB262" s="35">
        <f t="shared" ref="AB262:AB325" ca="1" si="43">_xlfn.NORM.INV(RAND(),-3,3)</f>
        <v>4.0423441509813234</v>
      </c>
    </row>
    <row r="263" spans="2:28" x14ac:dyDescent="0.35">
      <c r="B263" s="25" t="s">
        <v>262</v>
      </c>
      <c r="C263" s="47">
        <v>17</v>
      </c>
      <c r="D263" s="25" t="s">
        <v>218</v>
      </c>
      <c r="E263" s="25" t="str">
        <f t="shared" ref="E263:E326" si="44">S263</f>
        <v>FTTC</v>
      </c>
      <c r="F263" s="11" t="e">
        <f>IF(E263="FWA",INDEX('Site Data'!D$26:D$37,MATCH('Postcode Data'!$H263,'Site Data'!$B$26:$B$37,0)),NA())</f>
        <v>#N/A</v>
      </c>
      <c r="G263" s="11" t="e">
        <f>IF(E263="FWA",INDEX('Site Data'!E$26:E$37,MATCH('Postcode Data'!$H263,'Site Data'!$B$26:$B$37,0)),NA())</f>
        <v>#N/A</v>
      </c>
      <c r="H263" s="21" t="s">
        <v>641</v>
      </c>
      <c r="I263" s="27" t="e">
        <v>#N/A</v>
      </c>
      <c r="J263" s="16" t="e">
        <v>#N/A</v>
      </c>
      <c r="K263" s="11" t="e">
        <f t="shared" si="36"/>
        <v>#N/A</v>
      </c>
      <c r="L263" s="11" t="e">
        <f t="shared" si="37"/>
        <v>#N/A</v>
      </c>
      <c r="M263" s="43" t="e">
        <f>IF(E263="FWA",H263&amp;CHAR(ROUNDDOWN(MOD(I263+60-INDEX('Site Data'!K$26:K$37,MATCH('Postcode Data'!$H263,'Site Data'!$B$26:$B$37,0)),360)/120,0)+97),NA())</f>
        <v>#N/A</v>
      </c>
      <c r="N263" s="41">
        <v>-0.59299878764774316</v>
      </c>
      <c r="Q263" t="s">
        <v>262</v>
      </c>
      <c r="R263" t="s">
        <v>218</v>
      </c>
      <c r="S263" t="s">
        <v>632</v>
      </c>
      <c r="T263" s="5" t="e">
        <f>IF(S263="FWA",INDEX('Site Data'!D$26:D$37,MATCH('Postcode Data'!$V263,'Site Data'!$B$26:$B$37,0)),NA())</f>
        <v>#N/A</v>
      </c>
      <c r="U263" s="5" t="e">
        <f>IF(S263="FWA",INDEX('Site Data'!E$26:E$37,MATCH('Postcode Data'!$V263,'Site Data'!$B$26:$B$37,0)),NA())</f>
        <v>#N/A</v>
      </c>
      <c r="V263" s="24" t="str">
        <f t="shared" ca="1" si="38"/>
        <v>CW2</v>
      </c>
      <c r="W263" s="24" t="e">
        <f t="shared" ca="1" si="39"/>
        <v>#N/A</v>
      </c>
      <c r="X263" s="8" t="e">
        <f t="shared" ca="1" si="40"/>
        <v>#N/A</v>
      </c>
      <c r="Y263" s="7" t="e">
        <f t="shared" ca="1" si="41"/>
        <v>#N/A</v>
      </c>
      <c r="Z263" s="5" t="e">
        <f t="shared" ca="1" si="42"/>
        <v>#N/A</v>
      </c>
      <c r="AA263" s="44" t="e">
        <f>IF(S263="FWA",V263&amp;CHAR(ROUNDDOWN(MOD(W263+60-INDEX('Site Data'!K$26:K$37,MATCH('Postcode Data'!$V263,'Site Data'!$B$26:$B$37,0)),360)/120,0)+97),NA())</f>
        <v>#N/A</v>
      </c>
      <c r="AB263" s="35">
        <f t="shared" ca="1" si="43"/>
        <v>-5.7218217204410857</v>
      </c>
    </row>
    <row r="264" spans="2:28" x14ac:dyDescent="0.35">
      <c r="B264" s="25" t="s">
        <v>263</v>
      </c>
      <c r="C264" s="47">
        <v>5</v>
      </c>
      <c r="D264" s="25" t="s">
        <v>218</v>
      </c>
      <c r="E264" s="25" t="str">
        <f t="shared" si="44"/>
        <v>FWA</v>
      </c>
      <c r="F264" s="11">
        <f>IF(E264="FWA",INDEX('Site Data'!D$26:D$37,MATCH('Postcode Data'!$H264,'Site Data'!$B$26:$B$37,0)),NA())</f>
        <v>22.877448844548219</v>
      </c>
      <c r="G264" s="11">
        <f>IF(E264="FWA",INDEX('Site Data'!E$26:E$37,MATCH('Postcode Data'!$H264,'Site Data'!$B$26:$B$37,0)),NA())</f>
        <v>9.4782068400268855</v>
      </c>
      <c r="H264" s="21" t="s">
        <v>641</v>
      </c>
      <c r="I264" s="27">
        <v>180</v>
      </c>
      <c r="J264" s="16">
        <v>1.3233668545220856</v>
      </c>
      <c r="K264" s="11">
        <f t="shared" si="36"/>
        <v>22.877448844548219</v>
      </c>
      <c r="L264" s="11">
        <f t="shared" si="37"/>
        <v>8.1548399855048004</v>
      </c>
      <c r="M264" s="43" t="str">
        <f>IF(E264="FWA",H264&amp;CHAR(ROUNDDOWN(MOD(I264+60-INDEX('Site Data'!K$26:K$37,MATCH('Postcode Data'!$H264,'Site Data'!$B$26:$B$37,0)),360)/120,0)+97),NA())</f>
        <v>CW2c</v>
      </c>
      <c r="N264" s="41">
        <v>-3.1211824936438815</v>
      </c>
      <c r="Q264" t="s">
        <v>263</v>
      </c>
      <c r="R264" t="s">
        <v>218</v>
      </c>
      <c r="S264" t="s">
        <v>633</v>
      </c>
      <c r="T264" s="5">
        <f ca="1">IF(S264="FWA",INDEX('Site Data'!D$26:D$37,MATCH('Postcode Data'!$V264,'Site Data'!$B$26:$B$37,0)),NA())</f>
        <v>22.877448844548219</v>
      </c>
      <c r="U264" s="5">
        <f ca="1">IF(S264="FWA",INDEX('Site Data'!E$26:E$37,MATCH('Postcode Data'!$V264,'Site Data'!$B$26:$B$37,0)),NA())</f>
        <v>9.4782068400268855</v>
      </c>
      <c r="V264" s="24" t="str">
        <f t="shared" ca="1" si="38"/>
        <v>CW2</v>
      </c>
      <c r="W264" s="24">
        <f t="shared" ca="1" si="39"/>
        <v>261</v>
      </c>
      <c r="X264" s="8">
        <f t="shared" ca="1" si="40"/>
        <v>1.9553798943312064</v>
      </c>
      <c r="Y264" s="7">
        <f t="shared" ca="1" si="41"/>
        <v>20.946142921483133</v>
      </c>
      <c r="Z264" s="5">
        <f t="shared" ca="1" si="42"/>
        <v>9.1723180323067606</v>
      </c>
      <c r="AA264" s="44" t="str">
        <f ca="1">IF(S264="FWA",V264&amp;CHAR(ROUNDDOWN(MOD(W264+60-INDEX('Site Data'!K$26:K$37,MATCH('Postcode Data'!$V264,'Site Data'!$B$26:$B$37,0)),360)/120,0)+97),NA())</f>
        <v>CW2a</v>
      </c>
      <c r="AB264" s="35">
        <f t="shared" ca="1" si="43"/>
        <v>-3.6755683129830166</v>
      </c>
    </row>
    <row r="265" spans="2:28" x14ac:dyDescent="0.35">
      <c r="B265" s="25" t="s">
        <v>264</v>
      </c>
      <c r="C265" s="47">
        <v>12</v>
      </c>
      <c r="D265" s="25" t="s">
        <v>218</v>
      </c>
      <c r="E265" s="25" t="str">
        <f t="shared" si="44"/>
        <v>FTTC</v>
      </c>
      <c r="F265" s="11" t="e">
        <f>IF(E265="FWA",INDEX('Site Data'!D$26:D$37,MATCH('Postcode Data'!$H265,'Site Data'!$B$26:$B$37,0)),NA())</f>
        <v>#N/A</v>
      </c>
      <c r="G265" s="11" t="e">
        <f>IF(E265="FWA",INDEX('Site Data'!E$26:E$37,MATCH('Postcode Data'!$H265,'Site Data'!$B$26:$B$37,0)),NA())</f>
        <v>#N/A</v>
      </c>
      <c r="H265" s="21" t="s">
        <v>641</v>
      </c>
      <c r="I265" s="27" t="e">
        <v>#N/A</v>
      </c>
      <c r="J265" s="16" t="e">
        <v>#N/A</v>
      </c>
      <c r="K265" s="11" t="e">
        <f t="shared" si="36"/>
        <v>#N/A</v>
      </c>
      <c r="L265" s="11" t="e">
        <f t="shared" si="37"/>
        <v>#N/A</v>
      </c>
      <c r="M265" s="43" t="e">
        <f>IF(E265="FWA",H265&amp;CHAR(ROUNDDOWN(MOD(I265+60-INDEX('Site Data'!K$26:K$37,MATCH('Postcode Data'!$H265,'Site Data'!$B$26:$B$37,0)),360)/120,0)+97),NA())</f>
        <v>#N/A</v>
      </c>
      <c r="N265" s="41">
        <v>-0.63949334079824327</v>
      </c>
      <c r="Q265" t="s">
        <v>264</v>
      </c>
      <c r="R265" t="s">
        <v>218</v>
      </c>
      <c r="S265" t="s">
        <v>632</v>
      </c>
      <c r="T265" s="5" t="e">
        <f>IF(S265="FWA",INDEX('Site Data'!D$26:D$37,MATCH('Postcode Data'!$V265,'Site Data'!$B$26:$B$37,0)),NA())</f>
        <v>#N/A</v>
      </c>
      <c r="U265" s="5" t="e">
        <f>IF(S265="FWA",INDEX('Site Data'!E$26:E$37,MATCH('Postcode Data'!$V265,'Site Data'!$B$26:$B$37,0)),NA())</f>
        <v>#N/A</v>
      </c>
      <c r="V265" s="24" t="str">
        <f t="shared" ca="1" si="38"/>
        <v>CW2</v>
      </c>
      <c r="W265" s="24" t="e">
        <f t="shared" ca="1" si="39"/>
        <v>#N/A</v>
      </c>
      <c r="X265" s="8" t="e">
        <f t="shared" ca="1" si="40"/>
        <v>#N/A</v>
      </c>
      <c r="Y265" s="7" t="e">
        <f t="shared" ca="1" si="41"/>
        <v>#N/A</v>
      </c>
      <c r="Z265" s="5" t="e">
        <f t="shared" ca="1" si="42"/>
        <v>#N/A</v>
      </c>
      <c r="AA265" s="44" t="e">
        <f>IF(S265="FWA",V265&amp;CHAR(ROUNDDOWN(MOD(W265+60-INDEX('Site Data'!K$26:K$37,MATCH('Postcode Data'!$V265,'Site Data'!$B$26:$B$37,0)),360)/120,0)+97),NA())</f>
        <v>#N/A</v>
      </c>
      <c r="AB265" s="35">
        <f t="shared" ca="1" si="43"/>
        <v>2.1162264547638312</v>
      </c>
    </row>
    <row r="266" spans="2:28" x14ac:dyDescent="0.35">
      <c r="B266" s="25" t="s">
        <v>265</v>
      </c>
      <c r="C266" s="47">
        <v>18</v>
      </c>
      <c r="D266" s="25" t="s">
        <v>218</v>
      </c>
      <c r="E266" s="25" t="str">
        <f t="shared" si="44"/>
        <v>FWA</v>
      </c>
      <c r="F266" s="11">
        <f>IF(E266="FWA",INDEX('Site Data'!D$26:D$37,MATCH('Postcode Data'!$H266,'Site Data'!$B$26:$B$37,0)),NA())</f>
        <v>18.577959913301633</v>
      </c>
      <c r="G266" s="11">
        <f>IF(E266="FWA",INDEX('Site Data'!E$26:E$37,MATCH('Postcode Data'!$H266,'Site Data'!$B$26:$B$37,0)),NA())</f>
        <v>12.423668526992969</v>
      </c>
      <c r="H266" s="21" t="s">
        <v>642</v>
      </c>
      <c r="I266" s="27">
        <v>311</v>
      </c>
      <c r="J266" s="16">
        <v>4.5274644993023925</v>
      </c>
      <c r="K266" s="11">
        <f t="shared" si="36"/>
        <v>15.161039081559622</v>
      </c>
      <c r="L266" s="11">
        <f t="shared" si="37"/>
        <v>15.393952490194289</v>
      </c>
      <c r="M266" s="43" t="str">
        <f>IF(E266="FWA",H266&amp;CHAR(ROUNDDOWN(MOD(I266+60-INDEX('Site Data'!K$26:K$37,MATCH('Postcode Data'!$H266,'Site Data'!$B$26:$B$37,0)),360)/120,0)+97),NA())</f>
        <v>CW1c</v>
      </c>
      <c r="N266" s="41">
        <v>5.0435641983858712</v>
      </c>
      <c r="Q266" t="s">
        <v>265</v>
      </c>
      <c r="R266" t="s">
        <v>218</v>
      </c>
      <c r="S266" t="s">
        <v>633</v>
      </c>
      <c r="T266" s="5">
        <f ca="1">IF(S266="FWA",INDEX('Site Data'!D$26:D$37,MATCH('Postcode Data'!$V266,'Site Data'!$B$26:$B$37,0)),NA())</f>
        <v>22.877448844548219</v>
      </c>
      <c r="U266" s="5">
        <f ca="1">IF(S266="FWA",INDEX('Site Data'!E$26:E$37,MATCH('Postcode Data'!$V266,'Site Data'!$B$26:$B$37,0)),NA())</f>
        <v>9.4782068400268855</v>
      </c>
      <c r="V266" s="24" t="str">
        <f t="shared" ca="1" si="38"/>
        <v>CW2</v>
      </c>
      <c r="W266" s="24">
        <f t="shared" ca="1" si="39"/>
        <v>144</v>
      </c>
      <c r="X266" s="8">
        <f t="shared" ca="1" si="40"/>
        <v>4.3174917653481799</v>
      </c>
      <c r="Y266" s="7">
        <f t="shared" ca="1" si="41"/>
        <v>25.415206831114077</v>
      </c>
      <c r="Z266" s="5">
        <f t="shared" ca="1" si="42"/>
        <v>5.9852826287863152</v>
      </c>
      <c r="AA266" s="44" t="str">
        <f ca="1">IF(S266="FWA",V266&amp;CHAR(ROUNDDOWN(MOD(W266+60-INDEX('Site Data'!K$26:K$37,MATCH('Postcode Data'!$V266,'Site Data'!$B$26:$B$37,0)),360)/120,0)+97),NA())</f>
        <v>CW2c</v>
      </c>
      <c r="AB266" s="35">
        <f t="shared" ca="1" si="43"/>
        <v>-5.6033511196086554</v>
      </c>
    </row>
    <row r="267" spans="2:28" x14ac:dyDescent="0.35">
      <c r="B267" s="25" t="s">
        <v>266</v>
      </c>
      <c r="C267" s="47">
        <v>2</v>
      </c>
      <c r="D267" s="25" t="s">
        <v>218</v>
      </c>
      <c r="E267" s="25" t="str">
        <f t="shared" si="44"/>
        <v>FTTP</v>
      </c>
      <c r="F267" s="11" t="e">
        <f>IF(E267="FWA",INDEX('Site Data'!D$26:D$37,MATCH('Postcode Data'!$H267,'Site Data'!$B$26:$B$37,0)),NA())</f>
        <v>#N/A</v>
      </c>
      <c r="G267" s="11" t="e">
        <f>IF(E267="FWA",INDEX('Site Data'!E$26:E$37,MATCH('Postcode Data'!$H267,'Site Data'!$B$26:$B$37,0)),NA())</f>
        <v>#N/A</v>
      </c>
      <c r="H267" s="21" t="s">
        <v>642</v>
      </c>
      <c r="I267" s="27" t="e">
        <v>#N/A</v>
      </c>
      <c r="J267" s="16" t="e">
        <v>#N/A</v>
      </c>
      <c r="K267" s="11" t="e">
        <f t="shared" si="36"/>
        <v>#N/A</v>
      </c>
      <c r="L267" s="11" t="e">
        <f t="shared" si="37"/>
        <v>#N/A</v>
      </c>
      <c r="M267" s="43" t="e">
        <f>IF(E267="FWA",H267&amp;CHAR(ROUNDDOWN(MOD(I267+60-INDEX('Site Data'!K$26:K$37,MATCH('Postcode Data'!$H267,'Site Data'!$B$26:$B$37,0)),360)/120,0)+97),NA())</f>
        <v>#N/A</v>
      </c>
      <c r="N267" s="41">
        <v>-4.0379786817547121</v>
      </c>
      <c r="Q267" t="s">
        <v>266</v>
      </c>
      <c r="R267" t="s">
        <v>218</v>
      </c>
      <c r="S267" t="s">
        <v>634</v>
      </c>
      <c r="T267" s="5" t="e">
        <f>IF(S267="FWA",INDEX('Site Data'!D$26:D$37,MATCH('Postcode Data'!$V267,'Site Data'!$B$26:$B$37,0)),NA())</f>
        <v>#N/A</v>
      </c>
      <c r="U267" s="5" t="e">
        <f>IF(S267="FWA",INDEX('Site Data'!E$26:E$37,MATCH('Postcode Data'!$V267,'Site Data'!$B$26:$B$37,0)),NA())</f>
        <v>#N/A</v>
      </c>
      <c r="V267" s="24" t="str">
        <f t="shared" ca="1" si="38"/>
        <v>CW1</v>
      </c>
      <c r="W267" s="24" t="e">
        <f t="shared" ca="1" si="39"/>
        <v>#N/A</v>
      </c>
      <c r="X267" s="8" t="e">
        <f t="shared" ca="1" si="40"/>
        <v>#N/A</v>
      </c>
      <c r="Y267" s="7" t="e">
        <f t="shared" ca="1" si="41"/>
        <v>#N/A</v>
      </c>
      <c r="Z267" s="5" t="e">
        <f t="shared" ca="1" si="42"/>
        <v>#N/A</v>
      </c>
      <c r="AA267" s="44" t="e">
        <f>IF(S267="FWA",V267&amp;CHAR(ROUNDDOWN(MOD(W267+60-INDEX('Site Data'!K$26:K$37,MATCH('Postcode Data'!$V267,'Site Data'!$B$26:$B$37,0)),360)/120,0)+97),NA())</f>
        <v>#N/A</v>
      </c>
      <c r="AB267" s="35">
        <f t="shared" ca="1" si="43"/>
        <v>-7.1467634294486988</v>
      </c>
    </row>
    <row r="268" spans="2:28" x14ac:dyDescent="0.35">
      <c r="B268" s="25" t="s">
        <v>267</v>
      </c>
      <c r="C268" s="47">
        <v>16</v>
      </c>
      <c r="D268" s="25" t="s">
        <v>218</v>
      </c>
      <c r="E268" s="25" t="str">
        <f t="shared" si="44"/>
        <v>FTTC</v>
      </c>
      <c r="F268" s="11" t="e">
        <f>IF(E268="FWA",INDEX('Site Data'!D$26:D$37,MATCH('Postcode Data'!$H268,'Site Data'!$B$26:$B$37,0)),NA())</f>
        <v>#N/A</v>
      </c>
      <c r="G268" s="11" t="e">
        <f>IF(E268="FWA",INDEX('Site Data'!E$26:E$37,MATCH('Postcode Data'!$H268,'Site Data'!$B$26:$B$37,0)),NA())</f>
        <v>#N/A</v>
      </c>
      <c r="H268" s="21" t="s">
        <v>642</v>
      </c>
      <c r="I268" s="27" t="e">
        <v>#N/A</v>
      </c>
      <c r="J268" s="16" t="e">
        <v>#N/A</v>
      </c>
      <c r="K268" s="11" t="e">
        <f t="shared" si="36"/>
        <v>#N/A</v>
      </c>
      <c r="L268" s="11" t="e">
        <f t="shared" si="37"/>
        <v>#N/A</v>
      </c>
      <c r="M268" s="43" t="e">
        <f>IF(E268="FWA",H268&amp;CHAR(ROUNDDOWN(MOD(I268+60-INDEX('Site Data'!K$26:K$37,MATCH('Postcode Data'!$H268,'Site Data'!$B$26:$B$37,0)),360)/120,0)+97),NA())</f>
        <v>#N/A</v>
      </c>
      <c r="N268" s="41">
        <v>-5.1995914154379408</v>
      </c>
      <c r="Q268" t="s">
        <v>267</v>
      </c>
      <c r="R268" t="s">
        <v>218</v>
      </c>
      <c r="S268" t="s">
        <v>632</v>
      </c>
      <c r="T268" s="5" t="e">
        <f>IF(S268="FWA",INDEX('Site Data'!D$26:D$37,MATCH('Postcode Data'!$V268,'Site Data'!$B$26:$B$37,0)),NA())</f>
        <v>#N/A</v>
      </c>
      <c r="U268" s="5" t="e">
        <f>IF(S268="FWA",INDEX('Site Data'!E$26:E$37,MATCH('Postcode Data'!$V268,'Site Data'!$B$26:$B$37,0)),NA())</f>
        <v>#N/A</v>
      </c>
      <c r="V268" s="24" t="str">
        <f t="shared" ca="1" si="38"/>
        <v>CW2</v>
      </c>
      <c r="W268" s="24" t="e">
        <f t="shared" ca="1" si="39"/>
        <v>#N/A</v>
      </c>
      <c r="X268" s="8" t="e">
        <f t="shared" ca="1" si="40"/>
        <v>#N/A</v>
      </c>
      <c r="Y268" s="7" t="e">
        <f t="shared" ca="1" si="41"/>
        <v>#N/A</v>
      </c>
      <c r="Z268" s="5" t="e">
        <f t="shared" ca="1" si="42"/>
        <v>#N/A</v>
      </c>
      <c r="AA268" s="44" t="e">
        <f>IF(S268="FWA",V268&amp;CHAR(ROUNDDOWN(MOD(W268+60-INDEX('Site Data'!K$26:K$37,MATCH('Postcode Data'!$V268,'Site Data'!$B$26:$B$37,0)),360)/120,0)+97),NA())</f>
        <v>#N/A</v>
      </c>
      <c r="AB268" s="35">
        <f t="shared" ca="1" si="43"/>
        <v>-7.8319742747220786</v>
      </c>
    </row>
    <row r="269" spans="2:28" x14ac:dyDescent="0.35">
      <c r="B269" s="25" t="s">
        <v>268</v>
      </c>
      <c r="C269" s="47">
        <v>17</v>
      </c>
      <c r="D269" s="25" t="s">
        <v>218</v>
      </c>
      <c r="E269" s="25" t="str">
        <f t="shared" si="44"/>
        <v>FTTC</v>
      </c>
      <c r="F269" s="11" t="e">
        <f>IF(E269="FWA",INDEX('Site Data'!D$26:D$37,MATCH('Postcode Data'!$H269,'Site Data'!$B$26:$B$37,0)),NA())</f>
        <v>#N/A</v>
      </c>
      <c r="G269" s="11" t="e">
        <f>IF(E269="FWA",INDEX('Site Data'!E$26:E$37,MATCH('Postcode Data'!$H269,'Site Data'!$B$26:$B$37,0)),NA())</f>
        <v>#N/A</v>
      </c>
      <c r="H269" s="21" t="s">
        <v>641</v>
      </c>
      <c r="I269" s="27" t="e">
        <v>#N/A</v>
      </c>
      <c r="J269" s="16" t="e">
        <v>#N/A</v>
      </c>
      <c r="K269" s="11" t="e">
        <f t="shared" si="36"/>
        <v>#N/A</v>
      </c>
      <c r="L269" s="11" t="e">
        <f t="shared" si="37"/>
        <v>#N/A</v>
      </c>
      <c r="M269" s="43" t="e">
        <f>IF(E269="FWA",H269&amp;CHAR(ROUNDDOWN(MOD(I269+60-INDEX('Site Data'!K$26:K$37,MATCH('Postcode Data'!$H269,'Site Data'!$B$26:$B$37,0)),360)/120,0)+97),NA())</f>
        <v>#N/A</v>
      </c>
      <c r="N269" s="41">
        <v>-3.0123301173635744</v>
      </c>
      <c r="Q269" t="s">
        <v>268</v>
      </c>
      <c r="R269" t="s">
        <v>218</v>
      </c>
      <c r="S269" t="s">
        <v>632</v>
      </c>
      <c r="T269" s="5" t="e">
        <f>IF(S269="FWA",INDEX('Site Data'!D$26:D$37,MATCH('Postcode Data'!$V269,'Site Data'!$B$26:$B$37,0)),NA())</f>
        <v>#N/A</v>
      </c>
      <c r="U269" s="5" t="e">
        <f>IF(S269="FWA",INDEX('Site Data'!E$26:E$37,MATCH('Postcode Data'!$V269,'Site Data'!$B$26:$B$37,0)),NA())</f>
        <v>#N/A</v>
      </c>
      <c r="V269" s="24" t="str">
        <f t="shared" ca="1" si="38"/>
        <v>CW1</v>
      </c>
      <c r="W269" s="24" t="e">
        <f t="shared" ca="1" si="39"/>
        <v>#N/A</v>
      </c>
      <c r="X269" s="8" t="e">
        <f t="shared" ca="1" si="40"/>
        <v>#N/A</v>
      </c>
      <c r="Y269" s="7" t="e">
        <f t="shared" ca="1" si="41"/>
        <v>#N/A</v>
      </c>
      <c r="Z269" s="5" t="e">
        <f t="shared" ca="1" si="42"/>
        <v>#N/A</v>
      </c>
      <c r="AA269" s="44" t="e">
        <f>IF(S269="FWA",V269&amp;CHAR(ROUNDDOWN(MOD(W269+60-INDEX('Site Data'!K$26:K$37,MATCH('Postcode Data'!$V269,'Site Data'!$B$26:$B$37,0)),360)/120,0)+97),NA())</f>
        <v>#N/A</v>
      </c>
      <c r="AB269" s="35">
        <f t="shared" ca="1" si="43"/>
        <v>-4.1584051953649421</v>
      </c>
    </row>
    <row r="270" spans="2:28" x14ac:dyDescent="0.35">
      <c r="B270" s="25" t="s">
        <v>269</v>
      </c>
      <c r="C270" s="47">
        <v>2</v>
      </c>
      <c r="D270" s="25" t="s">
        <v>218</v>
      </c>
      <c r="E270" s="25" t="str">
        <f t="shared" si="44"/>
        <v>FTTP</v>
      </c>
      <c r="F270" s="11" t="e">
        <f>IF(E270="FWA",INDEX('Site Data'!D$26:D$37,MATCH('Postcode Data'!$H270,'Site Data'!$B$26:$B$37,0)),NA())</f>
        <v>#N/A</v>
      </c>
      <c r="G270" s="11" t="e">
        <f>IF(E270="FWA",INDEX('Site Data'!E$26:E$37,MATCH('Postcode Data'!$H270,'Site Data'!$B$26:$B$37,0)),NA())</f>
        <v>#N/A</v>
      </c>
      <c r="H270" s="21" t="s">
        <v>642</v>
      </c>
      <c r="I270" s="27" t="e">
        <v>#N/A</v>
      </c>
      <c r="J270" s="16" t="e">
        <v>#N/A</v>
      </c>
      <c r="K270" s="11" t="e">
        <f t="shared" si="36"/>
        <v>#N/A</v>
      </c>
      <c r="L270" s="11" t="e">
        <f t="shared" si="37"/>
        <v>#N/A</v>
      </c>
      <c r="M270" s="43" t="e">
        <f>IF(E270="FWA",H270&amp;CHAR(ROUNDDOWN(MOD(I270+60-INDEX('Site Data'!K$26:K$37,MATCH('Postcode Data'!$H270,'Site Data'!$B$26:$B$37,0)),360)/120,0)+97),NA())</f>
        <v>#N/A</v>
      </c>
      <c r="N270" s="41">
        <v>-1.0536362272783593</v>
      </c>
      <c r="Q270" t="s">
        <v>269</v>
      </c>
      <c r="R270" t="s">
        <v>218</v>
      </c>
      <c r="S270" t="s">
        <v>634</v>
      </c>
      <c r="T270" s="5" t="e">
        <f>IF(S270="FWA",INDEX('Site Data'!D$26:D$37,MATCH('Postcode Data'!$V270,'Site Data'!$B$26:$B$37,0)),NA())</f>
        <v>#N/A</v>
      </c>
      <c r="U270" s="5" t="e">
        <f>IF(S270="FWA",INDEX('Site Data'!E$26:E$37,MATCH('Postcode Data'!$V270,'Site Data'!$B$26:$B$37,0)),NA())</f>
        <v>#N/A</v>
      </c>
      <c r="V270" s="24" t="str">
        <f t="shared" ca="1" si="38"/>
        <v>CW1</v>
      </c>
      <c r="W270" s="24" t="e">
        <f t="shared" ca="1" si="39"/>
        <v>#N/A</v>
      </c>
      <c r="X270" s="8" t="e">
        <f t="shared" ca="1" si="40"/>
        <v>#N/A</v>
      </c>
      <c r="Y270" s="7" t="e">
        <f t="shared" ca="1" si="41"/>
        <v>#N/A</v>
      </c>
      <c r="Z270" s="5" t="e">
        <f t="shared" ca="1" si="42"/>
        <v>#N/A</v>
      </c>
      <c r="AA270" s="44" t="e">
        <f>IF(S270="FWA",V270&amp;CHAR(ROUNDDOWN(MOD(W270+60-INDEX('Site Data'!K$26:K$37,MATCH('Postcode Data'!$V270,'Site Data'!$B$26:$B$37,0)),360)/120,0)+97),NA())</f>
        <v>#N/A</v>
      </c>
      <c r="AB270" s="35">
        <f t="shared" ca="1" si="43"/>
        <v>-2.0745865297613619</v>
      </c>
    </row>
    <row r="271" spans="2:28" x14ac:dyDescent="0.35">
      <c r="B271" s="25" t="s">
        <v>270</v>
      </c>
      <c r="C271" s="47">
        <v>10</v>
      </c>
      <c r="D271" s="25" t="s">
        <v>218</v>
      </c>
      <c r="E271" s="25" t="str">
        <f t="shared" si="44"/>
        <v>FTTC</v>
      </c>
      <c r="F271" s="11" t="e">
        <f>IF(E271="FWA",INDEX('Site Data'!D$26:D$37,MATCH('Postcode Data'!$H271,'Site Data'!$B$26:$B$37,0)),NA())</f>
        <v>#N/A</v>
      </c>
      <c r="G271" s="11" t="e">
        <f>IF(E271="FWA",INDEX('Site Data'!E$26:E$37,MATCH('Postcode Data'!$H271,'Site Data'!$B$26:$B$37,0)),NA())</f>
        <v>#N/A</v>
      </c>
      <c r="H271" s="21" t="s">
        <v>642</v>
      </c>
      <c r="I271" s="27" t="e">
        <v>#N/A</v>
      </c>
      <c r="J271" s="16" t="e">
        <v>#N/A</v>
      </c>
      <c r="K271" s="11" t="e">
        <f t="shared" si="36"/>
        <v>#N/A</v>
      </c>
      <c r="L271" s="11" t="e">
        <f t="shared" si="37"/>
        <v>#N/A</v>
      </c>
      <c r="M271" s="43" t="e">
        <f>IF(E271="FWA",H271&amp;CHAR(ROUNDDOWN(MOD(I271+60-INDEX('Site Data'!K$26:K$37,MATCH('Postcode Data'!$H271,'Site Data'!$B$26:$B$37,0)),360)/120,0)+97),NA())</f>
        <v>#N/A</v>
      </c>
      <c r="N271" s="41">
        <v>-2.5755904486381773</v>
      </c>
      <c r="Q271" t="s">
        <v>270</v>
      </c>
      <c r="R271" t="s">
        <v>218</v>
      </c>
      <c r="S271" t="s">
        <v>632</v>
      </c>
      <c r="T271" s="5" t="e">
        <f>IF(S271="FWA",INDEX('Site Data'!D$26:D$37,MATCH('Postcode Data'!$V271,'Site Data'!$B$26:$B$37,0)),NA())</f>
        <v>#N/A</v>
      </c>
      <c r="U271" s="5" t="e">
        <f>IF(S271="FWA",INDEX('Site Data'!E$26:E$37,MATCH('Postcode Data'!$V271,'Site Data'!$B$26:$B$37,0)),NA())</f>
        <v>#N/A</v>
      </c>
      <c r="V271" s="24" t="str">
        <f t="shared" ca="1" si="38"/>
        <v>CW1</v>
      </c>
      <c r="W271" s="24" t="e">
        <f t="shared" ca="1" si="39"/>
        <v>#N/A</v>
      </c>
      <c r="X271" s="8" t="e">
        <f t="shared" ca="1" si="40"/>
        <v>#N/A</v>
      </c>
      <c r="Y271" s="7" t="e">
        <f t="shared" ca="1" si="41"/>
        <v>#N/A</v>
      </c>
      <c r="Z271" s="5" t="e">
        <f t="shared" ca="1" si="42"/>
        <v>#N/A</v>
      </c>
      <c r="AA271" s="44" t="e">
        <f>IF(S271="FWA",V271&amp;CHAR(ROUNDDOWN(MOD(W271+60-INDEX('Site Data'!K$26:K$37,MATCH('Postcode Data'!$V271,'Site Data'!$B$26:$B$37,0)),360)/120,0)+97),NA())</f>
        <v>#N/A</v>
      </c>
      <c r="AB271" s="35">
        <f t="shared" ca="1" si="43"/>
        <v>-7.057185368849618</v>
      </c>
    </row>
    <row r="272" spans="2:28" x14ac:dyDescent="0.35">
      <c r="B272" s="25" t="s">
        <v>271</v>
      </c>
      <c r="C272" s="47">
        <v>13</v>
      </c>
      <c r="D272" s="25" t="s">
        <v>218</v>
      </c>
      <c r="E272" s="25" t="str">
        <f t="shared" si="44"/>
        <v>FWA</v>
      </c>
      <c r="F272" s="11">
        <f>IF(E272="FWA",INDEX('Site Data'!D$26:D$37,MATCH('Postcode Data'!$H272,'Site Data'!$B$26:$B$37,0)),NA())</f>
        <v>22.877448844548219</v>
      </c>
      <c r="G272" s="11">
        <f>IF(E272="FWA",INDEX('Site Data'!E$26:E$37,MATCH('Postcode Data'!$H272,'Site Data'!$B$26:$B$37,0)),NA())</f>
        <v>9.4782068400268855</v>
      </c>
      <c r="H272" s="21" t="s">
        <v>641</v>
      </c>
      <c r="I272" s="27">
        <v>339</v>
      </c>
      <c r="J272" s="16">
        <v>2.4446523435196603</v>
      </c>
      <c r="K272" s="11">
        <f t="shared" si="36"/>
        <v>22.001363796849965</v>
      </c>
      <c r="L272" s="11">
        <f t="shared" si="37"/>
        <v>11.760486417527353</v>
      </c>
      <c r="M272" s="43" t="str">
        <f>IF(E272="FWA",H272&amp;CHAR(ROUNDDOWN(MOD(I272+60-INDEX('Site Data'!K$26:K$37,MATCH('Postcode Data'!$H272,'Site Data'!$B$26:$B$37,0)),360)/120,0)+97),NA())</f>
        <v>CW2a</v>
      </c>
      <c r="N272" s="41">
        <v>-0.41711646595955543</v>
      </c>
      <c r="Q272" t="s">
        <v>271</v>
      </c>
      <c r="R272" t="s">
        <v>218</v>
      </c>
      <c r="S272" t="s">
        <v>633</v>
      </c>
      <c r="T272" s="5">
        <f ca="1">IF(S272="FWA",INDEX('Site Data'!D$26:D$37,MATCH('Postcode Data'!$V272,'Site Data'!$B$26:$B$37,0)),NA())</f>
        <v>18.577959913301633</v>
      </c>
      <c r="U272" s="5">
        <f ca="1">IF(S272="FWA",INDEX('Site Data'!E$26:E$37,MATCH('Postcode Data'!$V272,'Site Data'!$B$26:$B$37,0)),NA())</f>
        <v>12.423668526992969</v>
      </c>
      <c r="V272" s="24" t="str">
        <f t="shared" ca="1" si="38"/>
        <v>CW1</v>
      </c>
      <c r="W272" s="24">
        <f t="shared" ca="1" si="39"/>
        <v>269</v>
      </c>
      <c r="X272" s="8">
        <f t="shared" ca="1" si="40"/>
        <v>3.9126688851216356</v>
      </c>
      <c r="Y272" s="7">
        <f t="shared" ca="1" si="41"/>
        <v>14.665886946602638</v>
      </c>
      <c r="Z272" s="5">
        <f t="shared" ca="1" si="42"/>
        <v>12.355383039355313</v>
      </c>
      <c r="AA272" s="44" t="str">
        <f ca="1">IF(S272="FWA",V272&amp;CHAR(ROUNDDOWN(MOD(W272+60-INDEX('Site Data'!K$26:K$37,MATCH('Postcode Data'!$V272,'Site Data'!$B$26:$B$37,0)),360)/120,0)+97),NA())</f>
        <v>CW1c</v>
      </c>
      <c r="AB272" s="35">
        <f t="shared" ca="1" si="43"/>
        <v>-4.96333816826826</v>
      </c>
    </row>
    <row r="273" spans="2:28" x14ac:dyDescent="0.35">
      <c r="B273" s="25" t="s">
        <v>272</v>
      </c>
      <c r="C273" s="47">
        <v>8</v>
      </c>
      <c r="D273" s="25" t="s">
        <v>218</v>
      </c>
      <c r="E273" s="25" t="str">
        <f t="shared" si="44"/>
        <v>FTTP</v>
      </c>
      <c r="F273" s="11" t="e">
        <f>IF(E273="FWA",INDEX('Site Data'!D$26:D$37,MATCH('Postcode Data'!$H273,'Site Data'!$B$26:$B$37,0)),NA())</f>
        <v>#N/A</v>
      </c>
      <c r="G273" s="11" t="e">
        <f>IF(E273="FWA",INDEX('Site Data'!E$26:E$37,MATCH('Postcode Data'!$H273,'Site Data'!$B$26:$B$37,0)),NA())</f>
        <v>#N/A</v>
      </c>
      <c r="H273" s="21" t="s">
        <v>641</v>
      </c>
      <c r="I273" s="27" t="e">
        <v>#N/A</v>
      </c>
      <c r="J273" s="16" t="e">
        <v>#N/A</v>
      </c>
      <c r="K273" s="11" t="e">
        <f t="shared" si="36"/>
        <v>#N/A</v>
      </c>
      <c r="L273" s="11" t="e">
        <f t="shared" si="37"/>
        <v>#N/A</v>
      </c>
      <c r="M273" s="43" t="e">
        <f>IF(E273="FWA",H273&amp;CHAR(ROUNDDOWN(MOD(I273+60-INDEX('Site Data'!K$26:K$37,MATCH('Postcode Data'!$H273,'Site Data'!$B$26:$B$37,0)),360)/120,0)+97),NA())</f>
        <v>#N/A</v>
      </c>
      <c r="N273" s="41">
        <v>-4.9163628863662794</v>
      </c>
      <c r="Q273" t="s">
        <v>272</v>
      </c>
      <c r="R273" t="s">
        <v>218</v>
      </c>
      <c r="S273" t="s">
        <v>634</v>
      </c>
      <c r="T273" s="5" t="e">
        <f>IF(S273="FWA",INDEX('Site Data'!D$26:D$37,MATCH('Postcode Data'!$V273,'Site Data'!$B$26:$B$37,0)),NA())</f>
        <v>#N/A</v>
      </c>
      <c r="U273" s="5" t="e">
        <f>IF(S273="FWA",INDEX('Site Data'!E$26:E$37,MATCH('Postcode Data'!$V273,'Site Data'!$B$26:$B$37,0)),NA())</f>
        <v>#N/A</v>
      </c>
      <c r="V273" s="24" t="str">
        <f t="shared" ca="1" si="38"/>
        <v>CW2</v>
      </c>
      <c r="W273" s="24" t="e">
        <f t="shared" ca="1" si="39"/>
        <v>#N/A</v>
      </c>
      <c r="X273" s="8" t="e">
        <f t="shared" ca="1" si="40"/>
        <v>#N/A</v>
      </c>
      <c r="Y273" s="7" t="e">
        <f t="shared" ca="1" si="41"/>
        <v>#N/A</v>
      </c>
      <c r="Z273" s="5" t="e">
        <f t="shared" ca="1" si="42"/>
        <v>#N/A</v>
      </c>
      <c r="AA273" s="44" t="e">
        <f>IF(S273="FWA",V273&amp;CHAR(ROUNDDOWN(MOD(W273+60-INDEX('Site Data'!K$26:K$37,MATCH('Postcode Data'!$V273,'Site Data'!$B$26:$B$37,0)),360)/120,0)+97),NA())</f>
        <v>#N/A</v>
      </c>
      <c r="AB273" s="35">
        <f t="shared" ca="1" si="43"/>
        <v>-3.3572456800715713</v>
      </c>
    </row>
    <row r="274" spans="2:28" x14ac:dyDescent="0.35">
      <c r="B274" s="25" t="s">
        <v>273</v>
      </c>
      <c r="C274" s="47">
        <v>18</v>
      </c>
      <c r="D274" s="25" t="s">
        <v>218</v>
      </c>
      <c r="E274" s="25" t="str">
        <f t="shared" si="44"/>
        <v>FTTC</v>
      </c>
      <c r="F274" s="11" t="e">
        <f>IF(E274="FWA",INDEX('Site Data'!D$26:D$37,MATCH('Postcode Data'!$H274,'Site Data'!$B$26:$B$37,0)),NA())</f>
        <v>#N/A</v>
      </c>
      <c r="G274" s="11" t="e">
        <f>IF(E274="FWA",INDEX('Site Data'!E$26:E$37,MATCH('Postcode Data'!$H274,'Site Data'!$B$26:$B$37,0)),NA())</f>
        <v>#N/A</v>
      </c>
      <c r="H274" s="21" t="s">
        <v>641</v>
      </c>
      <c r="I274" s="27" t="e">
        <v>#N/A</v>
      </c>
      <c r="J274" s="16" t="e">
        <v>#N/A</v>
      </c>
      <c r="K274" s="11" t="e">
        <f t="shared" si="36"/>
        <v>#N/A</v>
      </c>
      <c r="L274" s="11" t="e">
        <f t="shared" si="37"/>
        <v>#N/A</v>
      </c>
      <c r="M274" s="43" t="e">
        <f>IF(E274="FWA",H274&amp;CHAR(ROUNDDOWN(MOD(I274+60-INDEX('Site Data'!K$26:K$37,MATCH('Postcode Data'!$H274,'Site Data'!$B$26:$B$37,0)),360)/120,0)+97),NA())</f>
        <v>#N/A</v>
      </c>
      <c r="N274" s="41">
        <v>-2.3098012642080508</v>
      </c>
      <c r="Q274" t="s">
        <v>273</v>
      </c>
      <c r="R274" t="s">
        <v>218</v>
      </c>
      <c r="S274" t="s">
        <v>632</v>
      </c>
      <c r="T274" s="5" t="e">
        <f>IF(S274="FWA",INDEX('Site Data'!D$26:D$37,MATCH('Postcode Data'!$V274,'Site Data'!$B$26:$B$37,0)),NA())</f>
        <v>#N/A</v>
      </c>
      <c r="U274" s="5" t="e">
        <f>IF(S274="FWA",INDEX('Site Data'!E$26:E$37,MATCH('Postcode Data'!$V274,'Site Data'!$B$26:$B$37,0)),NA())</f>
        <v>#N/A</v>
      </c>
      <c r="V274" s="24" t="str">
        <f t="shared" ca="1" si="38"/>
        <v>CW1</v>
      </c>
      <c r="W274" s="24" t="e">
        <f t="shared" ca="1" si="39"/>
        <v>#N/A</v>
      </c>
      <c r="X274" s="8" t="e">
        <f t="shared" ca="1" si="40"/>
        <v>#N/A</v>
      </c>
      <c r="Y274" s="7" t="e">
        <f t="shared" ca="1" si="41"/>
        <v>#N/A</v>
      </c>
      <c r="Z274" s="5" t="e">
        <f t="shared" ca="1" si="42"/>
        <v>#N/A</v>
      </c>
      <c r="AA274" s="44" t="e">
        <f>IF(S274="FWA",V274&amp;CHAR(ROUNDDOWN(MOD(W274+60-INDEX('Site Data'!K$26:K$37,MATCH('Postcode Data'!$V274,'Site Data'!$B$26:$B$37,0)),360)/120,0)+97),NA())</f>
        <v>#N/A</v>
      </c>
      <c r="AB274" s="35">
        <f t="shared" ca="1" si="43"/>
        <v>-5.3444689488388715</v>
      </c>
    </row>
    <row r="275" spans="2:28" x14ac:dyDescent="0.35">
      <c r="B275" s="25" t="s">
        <v>274</v>
      </c>
      <c r="C275" s="47">
        <v>15</v>
      </c>
      <c r="D275" s="25" t="s">
        <v>218</v>
      </c>
      <c r="E275" s="25" t="str">
        <f t="shared" si="44"/>
        <v>FWA</v>
      </c>
      <c r="F275" s="11">
        <f>IF(E275="FWA",INDEX('Site Data'!D$26:D$37,MATCH('Postcode Data'!$H275,'Site Data'!$B$26:$B$37,0)),NA())</f>
        <v>18.577959913301633</v>
      </c>
      <c r="G275" s="11">
        <f>IF(E275="FWA",INDEX('Site Data'!E$26:E$37,MATCH('Postcode Data'!$H275,'Site Data'!$B$26:$B$37,0)),NA())</f>
        <v>12.423668526992969</v>
      </c>
      <c r="H275" s="21" t="s">
        <v>642</v>
      </c>
      <c r="I275" s="27">
        <v>170</v>
      </c>
      <c r="J275" s="16">
        <v>3.7918909139152035</v>
      </c>
      <c r="K275" s="11">
        <f t="shared" si="36"/>
        <v>19.236414860414801</v>
      </c>
      <c r="L275" s="11">
        <f t="shared" si="37"/>
        <v>8.689384956392729</v>
      </c>
      <c r="M275" s="43" t="str">
        <f>IF(E275="FWA",H275&amp;CHAR(ROUNDDOWN(MOD(I275+60-INDEX('Site Data'!K$26:K$37,MATCH('Postcode Data'!$H275,'Site Data'!$B$26:$B$37,0)),360)/120,0)+97),NA())</f>
        <v>CW1b</v>
      </c>
      <c r="N275" s="41">
        <v>-5.3043729305733009</v>
      </c>
      <c r="Q275" t="s">
        <v>274</v>
      </c>
      <c r="R275" t="s">
        <v>218</v>
      </c>
      <c r="S275" t="s">
        <v>633</v>
      </c>
      <c r="T275" s="5">
        <f ca="1">IF(S275="FWA",INDEX('Site Data'!D$26:D$37,MATCH('Postcode Data'!$V275,'Site Data'!$B$26:$B$37,0)),NA())</f>
        <v>22.877448844548219</v>
      </c>
      <c r="U275" s="5">
        <f ca="1">IF(S275="FWA",INDEX('Site Data'!E$26:E$37,MATCH('Postcode Data'!$V275,'Site Data'!$B$26:$B$37,0)),NA())</f>
        <v>9.4782068400268855</v>
      </c>
      <c r="V275" s="24" t="str">
        <f t="shared" ca="1" si="38"/>
        <v>CW2</v>
      </c>
      <c r="W275" s="24">
        <f t="shared" ca="1" si="39"/>
        <v>237</v>
      </c>
      <c r="X275" s="8">
        <f t="shared" ca="1" si="40"/>
        <v>4.859881461310251</v>
      </c>
      <c r="Y275" s="7">
        <f t="shared" ca="1" si="41"/>
        <v>18.801609299243715</v>
      </c>
      <c r="Z275" s="5">
        <f t="shared" ca="1" si="42"/>
        <v>6.8313256906514512</v>
      </c>
      <c r="AA275" s="44" t="str">
        <f ca="1">IF(S275="FWA",V275&amp;CHAR(ROUNDDOWN(MOD(W275+60-INDEX('Site Data'!K$26:K$37,MATCH('Postcode Data'!$V275,'Site Data'!$B$26:$B$37,0)),360)/120,0)+97),NA())</f>
        <v>CW2c</v>
      </c>
      <c r="AB275" s="35">
        <f t="shared" ca="1" si="43"/>
        <v>-2.5037681880033196</v>
      </c>
    </row>
    <row r="276" spans="2:28" x14ac:dyDescent="0.35">
      <c r="B276" s="25" t="s">
        <v>275</v>
      </c>
      <c r="C276" s="47">
        <v>3</v>
      </c>
      <c r="D276" s="25" t="s">
        <v>218</v>
      </c>
      <c r="E276" s="25" t="str">
        <f t="shared" si="44"/>
        <v>FTTP</v>
      </c>
      <c r="F276" s="11" t="e">
        <f>IF(E276="FWA",INDEX('Site Data'!D$26:D$37,MATCH('Postcode Data'!$H276,'Site Data'!$B$26:$B$37,0)),NA())</f>
        <v>#N/A</v>
      </c>
      <c r="G276" s="11" t="e">
        <f>IF(E276="FWA",INDEX('Site Data'!E$26:E$37,MATCH('Postcode Data'!$H276,'Site Data'!$B$26:$B$37,0)),NA())</f>
        <v>#N/A</v>
      </c>
      <c r="H276" s="21" t="s">
        <v>641</v>
      </c>
      <c r="I276" s="27" t="e">
        <v>#N/A</v>
      </c>
      <c r="J276" s="16" t="e">
        <v>#N/A</v>
      </c>
      <c r="K276" s="11" t="e">
        <f t="shared" si="36"/>
        <v>#N/A</v>
      </c>
      <c r="L276" s="11" t="e">
        <f t="shared" si="37"/>
        <v>#N/A</v>
      </c>
      <c r="M276" s="43" t="e">
        <f>IF(E276="FWA",H276&amp;CHAR(ROUNDDOWN(MOD(I276+60-INDEX('Site Data'!K$26:K$37,MATCH('Postcode Data'!$H276,'Site Data'!$B$26:$B$37,0)),360)/120,0)+97),NA())</f>
        <v>#N/A</v>
      </c>
      <c r="N276" s="41">
        <v>-3.5992656766187325</v>
      </c>
      <c r="Q276" t="s">
        <v>275</v>
      </c>
      <c r="R276" t="s">
        <v>218</v>
      </c>
      <c r="S276" t="s">
        <v>634</v>
      </c>
      <c r="T276" s="5" t="e">
        <f>IF(S276="FWA",INDEX('Site Data'!D$26:D$37,MATCH('Postcode Data'!$V276,'Site Data'!$B$26:$B$37,0)),NA())</f>
        <v>#N/A</v>
      </c>
      <c r="U276" s="5" t="e">
        <f>IF(S276="FWA",INDEX('Site Data'!E$26:E$37,MATCH('Postcode Data'!$V276,'Site Data'!$B$26:$B$37,0)),NA())</f>
        <v>#N/A</v>
      </c>
      <c r="V276" s="24" t="str">
        <f t="shared" ca="1" si="38"/>
        <v>CW1</v>
      </c>
      <c r="W276" s="24" t="e">
        <f t="shared" ca="1" si="39"/>
        <v>#N/A</v>
      </c>
      <c r="X276" s="8" t="e">
        <f t="shared" ca="1" si="40"/>
        <v>#N/A</v>
      </c>
      <c r="Y276" s="7" t="e">
        <f t="shared" ca="1" si="41"/>
        <v>#N/A</v>
      </c>
      <c r="Z276" s="5" t="e">
        <f t="shared" ca="1" si="42"/>
        <v>#N/A</v>
      </c>
      <c r="AA276" s="44" t="e">
        <f>IF(S276="FWA",V276&amp;CHAR(ROUNDDOWN(MOD(W276+60-INDEX('Site Data'!K$26:K$37,MATCH('Postcode Data'!$V276,'Site Data'!$B$26:$B$37,0)),360)/120,0)+97),NA())</f>
        <v>#N/A</v>
      </c>
      <c r="AB276" s="35">
        <f t="shared" ca="1" si="43"/>
        <v>-4.3454932989668134</v>
      </c>
    </row>
    <row r="277" spans="2:28" x14ac:dyDescent="0.35">
      <c r="B277" s="25" t="s">
        <v>276</v>
      </c>
      <c r="C277" s="47">
        <v>16</v>
      </c>
      <c r="D277" s="25" t="s">
        <v>218</v>
      </c>
      <c r="E277" s="25" t="str">
        <f t="shared" si="44"/>
        <v>FWA</v>
      </c>
      <c r="F277" s="11">
        <f>IF(E277="FWA",INDEX('Site Data'!D$26:D$37,MATCH('Postcode Data'!$H277,'Site Data'!$B$26:$B$37,0)),NA())</f>
        <v>18.577959913301633</v>
      </c>
      <c r="G277" s="11">
        <f>IF(E277="FWA",INDEX('Site Data'!E$26:E$37,MATCH('Postcode Data'!$H277,'Site Data'!$B$26:$B$37,0)),NA())</f>
        <v>12.423668526992969</v>
      </c>
      <c r="H277" s="21" t="s">
        <v>642</v>
      </c>
      <c r="I277" s="27">
        <v>274</v>
      </c>
      <c r="J277" s="16">
        <v>2.7063780940762765</v>
      </c>
      <c r="K277" s="11">
        <f t="shared" si="36"/>
        <v>15.878174420240439</v>
      </c>
      <c r="L277" s="11">
        <f t="shared" si="37"/>
        <v>12.612455919454076</v>
      </c>
      <c r="M277" s="43" t="str">
        <f>IF(E277="FWA",H277&amp;CHAR(ROUNDDOWN(MOD(I277+60-INDEX('Site Data'!K$26:K$37,MATCH('Postcode Data'!$H277,'Site Data'!$B$26:$B$37,0)),360)/120,0)+97),NA())</f>
        <v>CW1c</v>
      </c>
      <c r="N277" s="41">
        <v>-3.7184187677213929</v>
      </c>
      <c r="Q277" t="s">
        <v>276</v>
      </c>
      <c r="R277" t="s">
        <v>218</v>
      </c>
      <c r="S277" t="s">
        <v>633</v>
      </c>
      <c r="T277" s="5">
        <f ca="1">IF(S277="FWA",INDEX('Site Data'!D$26:D$37,MATCH('Postcode Data'!$V277,'Site Data'!$B$26:$B$37,0)),NA())</f>
        <v>22.877448844548219</v>
      </c>
      <c r="U277" s="5">
        <f ca="1">IF(S277="FWA",INDEX('Site Data'!E$26:E$37,MATCH('Postcode Data'!$V277,'Site Data'!$B$26:$B$37,0)),NA())</f>
        <v>9.4782068400268855</v>
      </c>
      <c r="V277" s="24" t="str">
        <f t="shared" ca="1" si="38"/>
        <v>CW2</v>
      </c>
      <c r="W277" s="24">
        <f t="shared" ca="1" si="39"/>
        <v>186</v>
      </c>
      <c r="X277" s="8">
        <f t="shared" ca="1" si="40"/>
        <v>2.1002975353275208</v>
      </c>
      <c r="Y277" s="7">
        <f t="shared" ca="1" si="41"/>
        <v>22.657907970775593</v>
      </c>
      <c r="Z277" s="5">
        <f t="shared" ca="1" si="42"/>
        <v>7.3894149543556464</v>
      </c>
      <c r="AA277" s="44" t="str">
        <f ca="1">IF(S277="FWA",V277&amp;CHAR(ROUNDDOWN(MOD(W277+60-INDEX('Site Data'!K$26:K$37,MATCH('Postcode Data'!$V277,'Site Data'!$B$26:$B$37,0)),360)/120,0)+97),NA())</f>
        <v>CW2c</v>
      </c>
      <c r="AB277" s="35">
        <f t="shared" ca="1" si="43"/>
        <v>0.28599926975024825</v>
      </c>
    </row>
    <row r="278" spans="2:28" x14ac:dyDescent="0.35">
      <c r="B278" s="25" t="s">
        <v>277</v>
      </c>
      <c r="C278" s="47">
        <v>2</v>
      </c>
      <c r="D278" s="25" t="s">
        <v>218</v>
      </c>
      <c r="E278" s="25" t="str">
        <f t="shared" si="44"/>
        <v>FTTC</v>
      </c>
      <c r="F278" s="11" t="e">
        <f>IF(E278="FWA",INDEX('Site Data'!D$26:D$37,MATCH('Postcode Data'!$H278,'Site Data'!$B$26:$B$37,0)),NA())</f>
        <v>#N/A</v>
      </c>
      <c r="G278" s="11" t="e">
        <f>IF(E278="FWA",INDEX('Site Data'!E$26:E$37,MATCH('Postcode Data'!$H278,'Site Data'!$B$26:$B$37,0)),NA())</f>
        <v>#N/A</v>
      </c>
      <c r="H278" s="21" t="s">
        <v>642</v>
      </c>
      <c r="I278" s="27" t="e">
        <v>#N/A</v>
      </c>
      <c r="J278" s="16" t="e">
        <v>#N/A</v>
      </c>
      <c r="K278" s="11" t="e">
        <f t="shared" si="36"/>
        <v>#N/A</v>
      </c>
      <c r="L278" s="11" t="e">
        <f t="shared" si="37"/>
        <v>#N/A</v>
      </c>
      <c r="M278" s="43" t="e">
        <f>IF(E278="FWA",H278&amp;CHAR(ROUNDDOWN(MOD(I278+60-INDEX('Site Data'!K$26:K$37,MATCH('Postcode Data'!$H278,'Site Data'!$B$26:$B$37,0)),360)/120,0)+97),NA())</f>
        <v>#N/A</v>
      </c>
      <c r="N278" s="41">
        <v>-6.0007462744796962</v>
      </c>
      <c r="Q278" t="s">
        <v>277</v>
      </c>
      <c r="R278" t="s">
        <v>218</v>
      </c>
      <c r="S278" t="s">
        <v>632</v>
      </c>
      <c r="T278" s="5" t="e">
        <f>IF(S278="FWA",INDEX('Site Data'!D$26:D$37,MATCH('Postcode Data'!$V278,'Site Data'!$B$26:$B$37,0)),NA())</f>
        <v>#N/A</v>
      </c>
      <c r="U278" s="5" t="e">
        <f>IF(S278="FWA",INDEX('Site Data'!E$26:E$37,MATCH('Postcode Data'!$V278,'Site Data'!$B$26:$B$37,0)),NA())</f>
        <v>#N/A</v>
      </c>
      <c r="V278" s="24" t="str">
        <f t="shared" ca="1" si="38"/>
        <v>CW2</v>
      </c>
      <c r="W278" s="24" t="e">
        <f t="shared" ca="1" si="39"/>
        <v>#N/A</v>
      </c>
      <c r="X278" s="8" t="e">
        <f t="shared" ca="1" si="40"/>
        <v>#N/A</v>
      </c>
      <c r="Y278" s="7" t="e">
        <f t="shared" ca="1" si="41"/>
        <v>#N/A</v>
      </c>
      <c r="Z278" s="5" t="e">
        <f t="shared" ca="1" si="42"/>
        <v>#N/A</v>
      </c>
      <c r="AA278" s="44" t="e">
        <f>IF(S278="FWA",V278&amp;CHAR(ROUNDDOWN(MOD(W278+60-INDEX('Site Data'!K$26:K$37,MATCH('Postcode Data'!$V278,'Site Data'!$B$26:$B$37,0)),360)/120,0)+97),NA())</f>
        <v>#N/A</v>
      </c>
      <c r="AB278" s="35">
        <f t="shared" ca="1" si="43"/>
        <v>-1.1622083177233127</v>
      </c>
    </row>
    <row r="279" spans="2:28" x14ac:dyDescent="0.35">
      <c r="B279" s="25" t="s">
        <v>278</v>
      </c>
      <c r="C279" s="47">
        <v>7</v>
      </c>
      <c r="D279" s="25" t="s">
        <v>218</v>
      </c>
      <c r="E279" s="25" t="str">
        <f t="shared" si="44"/>
        <v>FTTP</v>
      </c>
      <c r="F279" s="11" t="e">
        <f>IF(E279="FWA",INDEX('Site Data'!D$26:D$37,MATCH('Postcode Data'!$H279,'Site Data'!$B$26:$B$37,0)),NA())</f>
        <v>#N/A</v>
      </c>
      <c r="G279" s="11" t="e">
        <f>IF(E279="FWA",INDEX('Site Data'!E$26:E$37,MATCH('Postcode Data'!$H279,'Site Data'!$B$26:$B$37,0)),NA())</f>
        <v>#N/A</v>
      </c>
      <c r="H279" s="21" t="s">
        <v>642</v>
      </c>
      <c r="I279" s="27" t="e">
        <v>#N/A</v>
      </c>
      <c r="J279" s="16" t="e">
        <v>#N/A</v>
      </c>
      <c r="K279" s="11" t="e">
        <f t="shared" si="36"/>
        <v>#N/A</v>
      </c>
      <c r="L279" s="11" t="e">
        <f t="shared" si="37"/>
        <v>#N/A</v>
      </c>
      <c r="M279" s="43" t="e">
        <f>IF(E279="FWA",H279&amp;CHAR(ROUNDDOWN(MOD(I279+60-INDEX('Site Data'!K$26:K$37,MATCH('Postcode Data'!$H279,'Site Data'!$B$26:$B$37,0)),360)/120,0)+97),NA())</f>
        <v>#N/A</v>
      </c>
      <c r="N279" s="41">
        <v>0.41909240646033874</v>
      </c>
      <c r="Q279" t="s">
        <v>278</v>
      </c>
      <c r="R279" t="s">
        <v>218</v>
      </c>
      <c r="S279" t="s">
        <v>634</v>
      </c>
      <c r="T279" s="5" t="e">
        <f>IF(S279="FWA",INDEX('Site Data'!D$26:D$37,MATCH('Postcode Data'!$V279,'Site Data'!$B$26:$B$37,0)),NA())</f>
        <v>#N/A</v>
      </c>
      <c r="U279" s="5" t="e">
        <f>IF(S279="FWA",INDEX('Site Data'!E$26:E$37,MATCH('Postcode Data'!$V279,'Site Data'!$B$26:$B$37,0)),NA())</f>
        <v>#N/A</v>
      </c>
      <c r="V279" s="24" t="str">
        <f t="shared" ca="1" si="38"/>
        <v>CW2</v>
      </c>
      <c r="W279" s="24" t="e">
        <f t="shared" ca="1" si="39"/>
        <v>#N/A</v>
      </c>
      <c r="X279" s="8" t="e">
        <f t="shared" ca="1" si="40"/>
        <v>#N/A</v>
      </c>
      <c r="Y279" s="7" t="e">
        <f t="shared" ca="1" si="41"/>
        <v>#N/A</v>
      </c>
      <c r="Z279" s="5" t="e">
        <f t="shared" ca="1" si="42"/>
        <v>#N/A</v>
      </c>
      <c r="AA279" s="44" t="e">
        <f>IF(S279="FWA",V279&amp;CHAR(ROUNDDOWN(MOD(W279+60-INDEX('Site Data'!K$26:K$37,MATCH('Postcode Data'!$V279,'Site Data'!$B$26:$B$37,0)),360)/120,0)+97),NA())</f>
        <v>#N/A</v>
      </c>
      <c r="AB279" s="35">
        <f t="shared" ca="1" si="43"/>
        <v>-2.6255542279942565</v>
      </c>
    </row>
    <row r="280" spans="2:28" x14ac:dyDescent="0.35">
      <c r="B280" s="25" t="s">
        <v>279</v>
      </c>
      <c r="C280" s="47">
        <v>18</v>
      </c>
      <c r="D280" s="25" t="s">
        <v>218</v>
      </c>
      <c r="E280" s="25" t="str">
        <f t="shared" si="44"/>
        <v>FWA</v>
      </c>
      <c r="F280" s="11">
        <f>IF(E280="FWA",INDEX('Site Data'!D$26:D$37,MATCH('Postcode Data'!$H280,'Site Data'!$B$26:$B$37,0)),NA())</f>
        <v>18.577959913301633</v>
      </c>
      <c r="G280" s="11">
        <f>IF(E280="FWA",INDEX('Site Data'!E$26:E$37,MATCH('Postcode Data'!$H280,'Site Data'!$B$26:$B$37,0)),NA())</f>
        <v>12.423668526992969</v>
      </c>
      <c r="H280" s="21" t="s">
        <v>642</v>
      </c>
      <c r="I280" s="27">
        <v>63</v>
      </c>
      <c r="J280" s="16">
        <v>2.0019005749399184</v>
      </c>
      <c r="K280" s="11">
        <f t="shared" si="36"/>
        <v>20.361666386349544</v>
      </c>
      <c r="L280" s="11">
        <f t="shared" si="37"/>
        <v>13.332512369438829</v>
      </c>
      <c r="M280" s="43" t="str">
        <f>IF(E280="FWA",H280&amp;CHAR(ROUNDDOWN(MOD(I280+60-INDEX('Site Data'!K$26:K$37,MATCH('Postcode Data'!$H280,'Site Data'!$B$26:$B$37,0)),360)/120,0)+97),NA())</f>
        <v>CW1a</v>
      </c>
      <c r="N280" s="41">
        <v>-3.039305953799444</v>
      </c>
      <c r="Q280" t="s">
        <v>279</v>
      </c>
      <c r="R280" t="s">
        <v>218</v>
      </c>
      <c r="S280" t="s">
        <v>633</v>
      </c>
      <c r="T280" s="5">
        <f ca="1">IF(S280="FWA",INDEX('Site Data'!D$26:D$37,MATCH('Postcode Data'!$V280,'Site Data'!$B$26:$B$37,0)),NA())</f>
        <v>18.577959913301633</v>
      </c>
      <c r="U280" s="5">
        <f ca="1">IF(S280="FWA",INDEX('Site Data'!E$26:E$37,MATCH('Postcode Data'!$V280,'Site Data'!$B$26:$B$37,0)),NA())</f>
        <v>12.423668526992969</v>
      </c>
      <c r="V280" s="24" t="str">
        <f t="shared" ca="1" si="38"/>
        <v>CW1</v>
      </c>
      <c r="W280" s="24">
        <f t="shared" ca="1" si="39"/>
        <v>310</v>
      </c>
      <c r="X280" s="8">
        <f t="shared" ca="1" si="40"/>
        <v>4.4490183359347144</v>
      </c>
      <c r="Y280" s="7">
        <f t="shared" ca="1" si="41"/>
        <v>15.169814139724402</v>
      </c>
      <c r="Z280" s="5">
        <f t="shared" ca="1" si="42"/>
        <v>15.283442388600029</v>
      </c>
      <c r="AA280" s="44" t="str">
        <f ca="1">IF(S280="FWA",V280&amp;CHAR(ROUNDDOWN(MOD(W280+60-INDEX('Site Data'!K$26:K$37,MATCH('Postcode Data'!$V280,'Site Data'!$B$26:$B$37,0)),360)/120,0)+97),NA())</f>
        <v>CW1c</v>
      </c>
      <c r="AB280" s="35">
        <f t="shared" ca="1" si="43"/>
        <v>0.86629256840493118</v>
      </c>
    </row>
    <row r="281" spans="2:28" x14ac:dyDescent="0.35">
      <c r="B281" s="25" t="s">
        <v>280</v>
      </c>
      <c r="C281" s="47">
        <v>19</v>
      </c>
      <c r="D281" s="25" t="s">
        <v>218</v>
      </c>
      <c r="E281" s="25" t="str">
        <f t="shared" si="44"/>
        <v>FTTP</v>
      </c>
      <c r="F281" s="11" t="e">
        <f>IF(E281="FWA",INDEX('Site Data'!D$26:D$37,MATCH('Postcode Data'!$H281,'Site Data'!$B$26:$B$37,0)),NA())</f>
        <v>#N/A</v>
      </c>
      <c r="G281" s="11" t="e">
        <f>IF(E281="FWA",INDEX('Site Data'!E$26:E$37,MATCH('Postcode Data'!$H281,'Site Data'!$B$26:$B$37,0)),NA())</f>
        <v>#N/A</v>
      </c>
      <c r="H281" s="21" t="s">
        <v>641</v>
      </c>
      <c r="I281" s="27" t="e">
        <v>#N/A</v>
      </c>
      <c r="J281" s="16" t="e">
        <v>#N/A</v>
      </c>
      <c r="K281" s="11" t="e">
        <f t="shared" si="36"/>
        <v>#N/A</v>
      </c>
      <c r="L281" s="11" t="e">
        <f t="shared" si="37"/>
        <v>#N/A</v>
      </c>
      <c r="M281" s="43" t="e">
        <f>IF(E281="FWA",H281&amp;CHAR(ROUNDDOWN(MOD(I281+60-INDEX('Site Data'!K$26:K$37,MATCH('Postcode Data'!$H281,'Site Data'!$B$26:$B$37,0)),360)/120,0)+97),NA())</f>
        <v>#N/A</v>
      </c>
      <c r="N281" s="41">
        <v>-5.6939392695743276</v>
      </c>
      <c r="Q281" t="s">
        <v>280</v>
      </c>
      <c r="R281" t="s">
        <v>218</v>
      </c>
      <c r="S281" t="s">
        <v>634</v>
      </c>
      <c r="T281" s="5" t="e">
        <f>IF(S281="FWA",INDEX('Site Data'!D$26:D$37,MATCH('Postcode Data'!$V281,'Site Data'!$B$26:$B$37,0)),NA())</f>
        <v>#N/A</v>
      </c>
      <c r="U281" s="5" t="e">
        <f>IF(S281="FWA",INDEX('Site Data'!E$26:E$37,MATCH('Postcode Data'!$V281,'Site Data'!$B$26:$B$37,0)),NA())</f>
        <v>#N/A</v>
      </c>
      <c r="V281" s="24" t="str">
        <f t="shared" ca="1" si="38"/>
        <v>CW2</v>
      </c>
      <c r="W281" s="24" t="e">
        <f t="shared" ca="1" si="39"/>
        <v>#N/A</v>
      </c>
      <c r="X281" s="8" t="e">
        <f t="shared" ca="1" si="40"/>
        <v>#N/A</v>
      </c>
      <c r="Y281" s="7" t="e">
        <f t="shared" ca="1" si="41"/>
        <v>#N/A</v>
      </c>
      <c r="Z281" s="5" t="e">
        <f t="shared" ca="1" si="42"/>
        <v>#N/A</v>
      </c>
      <c r="AA281" s="44" t="e">
        <f>IF(S281="FWA",V281&amp;CHAR(ROUNDDOWN(MOD(W281+60-INDEX('Site Data'!K$26:K$37,MATCH('Postcode Data'!$V281,'Site Data'!$B$26:$B$37,0)),360)/120,0)+97),NA())</f>
        <v>#N/A</v>
      </c>
      <c r="AB281" s="35">
        <f t="shared" ca="1" si="43"/>
        <v>-5.4894102178286017</v>
      </c>
    </row>
    <row r="282" spans="2:28" x14ac:dyDescent="0.35">
      <c r="B282" s="25" t="s">
        <v>281</v>
      </c>
      <c r="C282" s="47">
        <v>12</v>
      </c>
      <c r="D282" s="25" t="s">
        <v>218</v>
      </c>
      <c r="E282" s="25" t="str">
        <f t="shared" si="44"/>
        <v>FTTC</v>
      </c>
      <c r="F282" s="11" t="e">
        <f>IF(E282="FWA",INDEX('Site Data'!D$26:D$37,MATCH('Postcode Data'!$H282,'Site Data'!$B$26:$B$37,0)),NA())</f>
        <v>#N/A</v>
      </c>
      <c r="G282" s="11" t="e">
        <f>IF(E282="FWA",INDEX('Site Data'!E$26:E$37,MATCH('Postcode Data'!$H282,'Site Data'!$B$26:$B$37,0)),NA())</f>
        <v>#N/A</v>
      </c>
      <c r="H282" s="21" t="s">
        <v>641</v>
      </c>
      <c r="I282" s="27" t="e">
        <v>#N/A</v>
      </c>
      <c r="J282" s="16" t="e">
        <v>#N/A</v>
      </c>
      <c r="K282" s="11" t="e">
        <f t="shared" si="36"/>
        <v>#N/A</v>
      </c>
      <c r="L282" s="11" t="e">
        <f t="shared" si="37"/>
        <v>#N/A</v>
      </c>
      <c r="M282" s="43" t="e">
        <f>IF(E282="FWA",H282&amp;CHAR(ROUNDDOWN(MOD(I282+60-INDEX('Site Data'!K$26:K$37,MATCH('Postcode Data'!$H282,'Site Data'!$B$26:$B$37,0)),360)/120,0)+97),NA())</f>
        <v>#N/A</v>
      </c>
      <c r="N282" s="41">
        <v>-2.6241756594010308</v>
      </c>
      <c r="Q282" t="s">
        <v>281</v>
      </c>
      <c r="R282" t="s">
        <v>218</v>
      </c>
      <c r="S282" t="s">
        <v>632</v>
      </c>
      <c r="T282" s="5" t="e">
        <f>IF(S282="FWA",INDEX('Site Data'!D$26:D$37,MATCH('Postcode Data'!$V282,'Site Data'!$B$26:$B$37,0)),NA())</f>
        <v>#N/A</v>
      </c>
      <c r="U282" s="5" t="e">
        <f>IF(S282="FWA",INDEX('Site Data'!E$26:E$37,MATCH('Postcode Data'!$V282,'Site Data'!$B$26:$B$37,0)),NA())</f>
        <v>#N/A</v>
      </c>
      <c r="V282" s="24" t="str">
        <f t="shared" ca="1" si="38"/>
        <v>CW1</v>
      </c>
      <c r="W282" s="24" t="e">
        <f t="shared" ca="1" si="39"/>
        <v>#N/A</v>
      </c>
      <c r="X282" s="8" t="e">
        <f t="shared" ca="1" si="40"/>
        <v>#N/A</v>
      </c>
      <c r="Y282" s="7" t="e">
        <f t="shared" ca="1" si="41"/>
        <v>#N/A</v>
      </c>
      <c r="Z282" s="5" t="e">
        <f t="shared" ca="1" si="42"/>
        <v>#N/A</v>
      </c>
      <c r="AA282" s="44" t="e">
        <f>IF(S282="FWA",V282&amp;CHAR(ROUNDDOWN(MOD(W282+60-INDEX('Site Data'!K$26:K$37,MATCH('Postcode Data'!$V282,'Site Data'!$B$26:$B$37,0)),360)/120,0)+97),NA())</f>
        <v>#N/A</v>
      </c>
      <c r="AB282" s="35">
        <f t="shared" ca="1" si="43"/>
        <v>0.12852271648463987</v>
      </c>
    </row>
    <row r="283" spans="2:28" x14ac:dyDescent="0.35">
      <c r="B283" s="25" t="s">
        <v>282</v>
      </c>
      <c r="C283" s="47">
        <v>8</v>
      </c>
      <c r="D283" s="25" t="s">
        <v>218</v>
      </c>
      <c r="E283" s="25" t="str">
        <f t="shared" si="44"/>
        <v>FTTC</v>
      </c>
      <c r="F283" s="11" t="e">
        <f>IF(E283="FWA",INDEX('Site Data'!D$26:D$37,MATCH('Postcode Data'!$H283,'Site Data'!$B$26:$B$37,0)),NA())</f>
        <v>#N/A</v>
      </c>
      <c r="G283" s="11" t="e">
        <f>IF(E283="FWA",INDEX('Site Data'!E$26:E$37,MATCH('Postcode Data'!$H283,'Site Data'!$B$26:$B$37,0)),NA())</f>
        <v>#N/A</v>
      </c>
      <c r="H283" s="21" t="s">
        <v>641</v>
      </c>
      <c r="I283" s="27" t="e">
        <v>#N/A</v>
      </c>
      <c r="J283" s="16" t="e">
        <v>#N/A</v>
      </c>
      <c r="K283" s="11" t="e">
        <f t="shared" si="36"/>
        <v>#N/A</v>
      </c>
      <c r="L283" s="11" t="e">
        <f t="shared" si="37"/>
        <v>#N/A</v>
      </c>
      <c r="M283" s="43" t="e">
        <f>IF(E283="FWA",H283&amp;CHAR(ROUNDDOWN(MOD(I283+60-INDEX('Site Data'!K$26:K$37,MATCH('Postcode Data'!$H283,'Site Data'!$B$26:$B$37,0)),360)/120,0)+97),NA())</f>
        <v>#N/A</v>
      </c>
      <c r="N283" s="41">
        <v>-4.0532917193872215</v>
      </c>
      <c r="Q283" t="s">
        <v>282</v>
      </c>
      <c r="R283" t="s">
        <v>218</v>
      </c>
      <c r="S283" t="s">
        <v>632</v>
      </c>
      <c r="T283" s="5" t="e">
        <f>IF(S283="FWA",INDEX('Site Data'!D$26:D$37,MATCH('Postcode Data'!$V283,'Site Data'!$B$26:$B$37,0)),NA())</f>
        <v>#N/A</v>
      </c>
      <c r="U283" s="5" t="e">
        <f>IF(S283="FWA",INDEX('Site Data'!E$26:E$37,MATCH('Postcode Data'!$V283,'Site Data'!$B$26:$B$37,0)),NA())</f>
        <v>#N/A</v>
      </c>
      <c r="V283" s="24" t="str">
        <f t="shared" ca="1" si="38"/>
        <v>CW2</v>
      </c>
      <c r="W283" s="24" t="e">
        <f t="shared" ca="1" si="39"/>
        <v>#N/A</v>
      </c>
      <c r="X283" s="8" t="e">
        <f t="shared" ca="1" si="40"/>
        <v>#N/A</v>
      </c>
      <c r="Y283" s="7" t="e">
        <f t="shared" ca="1" si="41"/>
        <v>#N/A</v>
      </c>
      <c r="Z283" s="5" t="e">
        <f t="shared" ca="1" si="42"/>
        <v>#N/A</v>
      </c>
      <c r="AA283" s="44" t="e">
        <f>IF(S283="FWA",V283&amp;CHAR(ROUNDDOWN(MOD(W283+60-INDEX('Site Data'!K$26:K$37,MATCH('Postcode Data'!$V283,'Site Data'!$B$26:$B$37,0)),360)/120,0)+97),NA())</f>
        <v>#N/A</v>
      </c>
      <c r="AB283" s="35">
        <f t="shared" ca="1" si="43"/>
        <v>-3.8272046619589277</v>
      </c>
    </row>
    <row r="284" spans="2:28" x14ac:dyDescent="0.35">
      <c r="B284" s="25" t="s">
        <v>283</v>
      </c>
      <c r="C284" s="47">
        <v>13</v>
      </c>
      <c r="D284" s="25" t="s">
        <v>218</v>
      </c>
      <c r="E284" s="25" t="str">
        <f t="shared" si="44"/>
        <v>FTTC</v>
      </c>
      <c r="F284" s="11" t="e">
        <f>IF(E284="FWA",INDEX('Site Data'!D$26:D$37,MATCH('Postcode Data'!$H284,'Site Data'!$B$26:$B$37,0)),NA())</f>
        <v>#N/A</v>
      </c>
      <c r="G284" s="11" t="e">
        <f>IF(E284="FWA",INDEX('Site Data'!E$26:E$37,MATCH('Postcode Data'!$H284,'Site Data'!$B$26:$B$37,0)),NA())</f>
        <v>#N/A</v>
      </c>
      <c r="H284" s="21" t="s">
        <v>642</v>
      </c>
      <c r="I284" s="27" t="e">
        <v>#N/A</v>
      </c>
      <c r="J284" s="16" t="e">
        <v>#N/A</v>
      </c>
      <c r="K284" s="11" t="e">
        <f t="shared" si="36"/>
        <v>#N/A</v>
      </c>
      <c r="L284" s="11" t="e">
        <f t="shared" si="37"/>
        <v>#N/A</v>
      </c>
      <c r="M284" s="43" t="e">
        <f>IF(E284="FWA",H284&amp;CHAR(ROUNDDOWN(MOD(I284+60-INDEX('Site Data'!K$26:K$37,MATCH('Postcode Data'!$H284,'Site Data'!$B$26:$B$37,0)),360)/120,0)+97),NA())</f>
        <v>#N/A</v>
      </c>
      <c r="N284" s="41">
        <v>-4.6405059047114143</v>
      </c>
      <c r="Q284" t="s">
        <v>283</v>
      </c>
      <c r="R284" t="s">
        <v>218</v>
      </c>
      <c r="S284" t="s">
        <v>632</v>
      </c>
      <c r="T284" s="5" t="e">
        <f>IF(S284="FWA",INDEX('Site Data'!D$26:D$37,MATCH('Postcode Data'!$V284,'Site Data'!$B$26:$B$37,0)),NA())</f>
        <v>#N/A</v>
      </c>
      <c r="U284" s="5" t="e">
        <f>IF(S284="FWA",INDEX('Site Data'!E$26:E$37,MATCH('Postcode Data'!$V284,'Site Data'!$B$26:$B$37,0)),NA())</f>
        <v>#N/A</v>
      </c>
      <c r="V284" s="24" t="str">
        <f t="shared" ca="1" si="38"/>
        <v>CW2</v>
      </c>
      <c r="W284" s="24" t="e">
        <f t="shared" ca="1" si="39"/>
        <v>#N/A</v>
      </c>
      <c r="X284" s="8" t="e">
        <f t="shared" ca="1" si="40"/>
        <v>#N/A</v>
      </c>
      <c r="Y284" s="7" t="e">
        <f t="shared" ca="1" si="41"/>
        <v>#N/A</v>
      </c>
      <c r="Z284" s="5" t="e">
        <f t="shared" ca="1" si="42"/>
        <v>#N/A</v>
      </c>
      <c r="AA284" s="44" t="e">
        <f>IF(S284="FWA",V284&amp;CHAR(ROUNDDOWN(MOD(W284+60-INDEX('Site Data'!K$26:K$37,MATCH('Postcode Data'!$V284,'Site Data'!$B$26:$B$37,0)),360)/120,0)+97),NA())</f>
        <v>#N/A</v>
      </c>
      <c r="AB284" s="35">
        <f t="shared" ca="1" si="43"/>
        <v>-4.2630211148061274</v>
      </c>
    </row>
    <row r="285" spans="2:28" x14ac:dyDescent="0.35">
      <c r="B285" s="25" t="s">
        <v>284</v>
      </c>
      <c r="C285" s="47">
        <v>4</v>
      </c>
      <c r="D285" s="25" t="s">
        <v>218</v>
      </c>
      <c r="E285" s="25" t="str">
        <f t="shared" si="44"/>
        <v>FTTP</v>
      </c>
      <c r="F285" s="11" t="e">
        <f>IF(E285="FWA",INDEX('Site Data'!D$26:D$37,MATCH('Postcode Data'!$H285,'Site Data'!$B$26:$B$37,0)),NA())</f>
        <v>#N/A</v>
      </c>
      <c r="G285" s="11" t="e">
        <f>IF(E285="FWA",INDEX('Site Data'!E$26:E$37,MATCH('Postcode Data'!$H285,'Site Data'!$B$26:$B$37,0)),NA())</f>
        <v>#N/A</v>
      </c>
      <c r="H285" s="21" t="s">
        <v>641</v>
      </c>
      <c r="I285" s="27" t="e">
        <v>#N/A</v>
      </c>
      <c r="J285" s="16" t="e">
        <v>#N/A</v>
      </c>
      <c r="K285" s="11" t="e">
        <f t="shared" si="36"/>
        <v>#N/A</v>
      </c>
      <c r="L285" s="11" t="e">
        <f t="shared" si="37"/>
        <v>#N/A</v>
      </c>
      <c r="M285" s="43" t="e">
        <f>IF(E285="FWA",H285&amp;CHAR(ROUNDDOWN(MOD(I285+60-INDEX('Site Data'!K$26:K$37,MATCH('Postcode Data'!$H285,'Site Data'!$B$26:$B$37,0)),360)/120,0)+97),NA())</f>
        <v>#N/A</v>
      </c>
      <c r="N285" s="41">
        <v>1.6631471809755016</v>
      </c>
      <c r="Q285" t="s">
        <v>284</v>
      </c>
      <c r="R285" t="s">
        <v>218</v>
      </c>
      <c r="S285" t="s">
        <v>634</v>
      </c>
      <c r="T285" s="5" t="e">
        <f>IF(S285="FWA",INDEX('Site Data'!D$26:D$37,MATCH('Postcode Data'!$V285,'Site Data'!$B$26:$B$37,0)),NA())</f>
        <v>#N/A</v>
      </c>
      <c r="U285" s="5" t="e">
        <f>IF(S285="FWA",INDEX('Site Data'!E$26:E$37,MATCH('Postcode Data'!$V285,'Site Data'!$B$26:$B$37,0)),NA())</f>
        <v>#N/A</v>
      </c>
      <c r="V285" s="24" t="str">
        <f t="shared" ca="1" si="38"/>
        <v>CW2</v>
      </c>
      <c r="W285" s="24" t="e">
        <f t="shared" ca="1" si="39"/>
        <v>#N/A</v>
      </c>
      <c r="X285" s="8" t="e">
        <f t="shared" ca="1" si="40"/>
        <v>#N/A</v>
      </c>
      <c r="Y285" s="7" t="e">
        <f t="shared" ca="1" si="41"/>
        <v>#N/A</v>
      </c>
      <c r="Z285" s="5" t="e">
        <f t="shared" ca="1" si="42"/>
        <v>#N/A</v>
      </c>
      <c r="AA285" s="44" t="e">
        <f>IF(S285="FWA",V285&amp;CHAR(ROUNDDOWN(MOD(W285+60-INDEX('Site Data'!K$26:K$37,MATCH('Postcode Data'!$V285,'Site Data'!$B$26:$B$37,0)),360)/120,0)+97),NA())</f>
        <v>#N/A</v>
      </c>
      <c r="AB285" s="35">
        <f t="shared" ca="1" si="43"/>
        <v>2.1921204639022029</v>
      </c>
    </row>
    <row r="286" spans="2:28" x14ac:dyDescent="0.35">
      <c r="B286" s="25" t="s">
        <v>285</v>
      </c>
      <c r="C286" s="47">
        <v>15</v>
      </c>
      <c r="D286" s="25" t="s">
        <v>218</v>
      </c>
      <c r="E286" s="25" t="str">
        <f t="shared" si="44"/>
        <v>FWA</v>
      </c>
      <c r="F286" s="11">
        <f>IF(E286="FWA",INDEX('Site Data'!D$26:D$37,MATCH('Postcode Data'!$H286,'Site Data'!$B$26:$B$37,0)),NA())</f>
        <v>22.877448844548219</v>
      </c>
      <c r="G286" s="11">
        <f>IF(E286="FWA",INDEX('Site Data'!E$26:E$37,MATCH('Postcode Data'!$H286,'Site Data'!$B$26:$B$37,0)),NA())</f>
        <v>9.4782068400268855</v>
      </c>
      <c r="H286" s="21" t="s">
        <v>641</v>
      </c>
      <c r="I286" s="27">
        <v>211</v>
      </c>
      <c r="J286" s="16">
        <v>3.03271365533893</v>
      </c>
      <c r="K286" s="11">
        <f t="shared" si="36"/>
        <v>21.315485841749023</v>
      </c>
      <c r="L286" s="11">
        <f t="shared" si="37"/>
        <v>6.8786638622775786</v>
      </c>
      <c r="M286" s="43" t="str">
        <f>IF(E286="FWA",H286&amp;CHAR(ROUNDDOWN(MOD(I286+60-INDEX('Site Data'!K$26:K$37,MATCH('Postcode Data'!$H286,'Site Data'!$B$26:$B$37,0)),360)/120,0)+97),NA())</f>
        <v>CW2c</v>
      </c>
      <c r="N286" s="41">
        <v>1.3501066129737787</v>
      </c>
      <c r="Q286" t="s">
        <v>285</v>
      </c>
      <c r="R286" t="s">
        <v>218</v>
      </c>
      <c r="S286" t="s">
        <v>633</v>
      </c>
      <c r="T286" s="5">
        <f ca="1">IF(S286="FWA",INDEX('Site Data'!D$26:D$37,MATCH('Postcode Data'!$V286,'Site Data'!$B$26:$B$37,0)),NA())</f>
        <v>18.577959913301633</v>
      </c>
      <c r="U286" s="5">
        <f ca="1">IF(S286="FWA",INDEX('Site Data'!E$26:E$37,MATCH('Postcode Data'!$V286,'Site Data'!$B$26:$B$37,0)),NA())</f>
        <v>12.423668526992969</v>
      </c>
      <c r="V286" s="24" t="str">
        <f t="shared" ca="1" si="38"/>
        <v>CW1</v>
      </c>
      <c r="W286" s="24">
        <f t="shared" ca="1" si="39"/>
        <v>285</v>
      </c>
      <c r="X286" s="8">
        <f t="shared" ca="1" si="40"/>
        <v>4.8917423201789401</v>
      </c>
      <c r="Y286" s="7">
        <f t="shared" ca="1" si="41"/>
        <v>13.852899670689585</v>
      </c>
      <c r="Z286" s="5">
        <f t="shared" ca="1" si="42"/>
        <v>13.68974460318927</v>
      </c>
      <c r="AA286" s="44" t="str">
        <f ca="1">IF(S286="FWA",V286&amp;CHAR(ROUNDDOWN(MOD(W286+60-INDEX('Site Data'!K$26:K$37,MATCH('Postcode Data'!$V286,'Site Data'!$B$26:$B$37,0)),360)/120,0)+97),NA())</f>
        <v>CW1c</v>
      </c>
      <c r="AB286" s="35">
        <f t="shared" ca="1" si="43"/>
        <v>-3.7152483996365682</v>
      </c>
    </row>
    <row r="287" spans="2:28" x14ac:dyDescent="0.35">
      <c r="B287" s="25" t="s">
        <v>286</v>
      </c>
      <c r="C287" s="47">
        <v>15</v>
      </c>
      <c r="D287" s="25" t="s">
        <v>218</v>
      </c>
      <c r="E287" s="25" t="str">
        <f t="shared" si="44"/>
        <v>FTTC</v>
      </c>
      <c r="F287" s="11" t="e">
        <f>IF(E287="FWA",INDEX('Site Data'!D$26:D$37,MATCH('Postcode Data'!$H287,'Site Data'!$B$26:$B$37,0)),NA())</f>
        <v>#N/A</v>
      </c>
      <c r="G287" s="11" t="e">
        <f>IF(E287="FWA",INDEX('Site Data'!E$26:E$37,MATCH('Postcode Data'!$H287,'Site Data'!$B$26:$B$37,0)),NA())</f>
        <v>#N/A</v>
      </c>
      <c r="H287" s="21" t="s">
        <v>642</v>
      </c>
      <c r="I287" s="27" t="e">
        <v>#N/A</v>
      </c>
      <c r="J287" s="16" t="e">
        <v>#N/A</v>
      </c>
      <c r="K287" s="11" t="e">
        <f t="shared" si="36"/>
        <v>#N/A</v>
      </c>
      <c r="L287" s="11" t="e">
        <f t="shared" si="37"/>
        <v>#N/A</v>
      </c>
      <c r="M287" s="43" t="e">
        <f>IF(E287="FWA",H287&amp;CHAR(ROUNDDOWN(MOD(I287+60-INDEX('Site Data'!K$26:K$37,MATCH('Postcode Data'!$H287,'Site Data'!$B$26:$B$37,0)),360)/120,0)+97),NA())</f>
        <v>#N/A</v>
      </c>
      <c r="N287" s="41">
        <v>-2.2759411810385091</v>
      </c>
      <c r="Q287" t="s">
        <v>286</v>
      </c>
      <c r="R287" t="s">
        <v>218</v>
      </c>
      <c r="S287" t="s">
        <v>632</v>
      </c>
      <c r="T287" s="5" t="e">
        <f>IF(S287="FWA",INDEX('Site Data'!D$26:D$37,MATCH('Postcode Data'!$V287,'Site Data'!$B$26:$B$37,0)),NA())</f>
        <v>#N/A</v>
      </c>
      <c r="U287" s="5" t="e">
        <f>IF(S287="FWA",INDEX('Site Data'!E$26:E$37,MATCH('Postcode Data'!$V287,'Site Data'!$B$26:$B$37,0)),NA())</f>
        <v>#N/A</v>
      </c>
      <c r="V287" s="24" t="str">
        <f t="shared" ca="1" si="38"/>
        <v>CW2</v>
      </c>
      <c r="W287" s="24" t="e">
        <f t="shared" ca="1" si="39"/>
        <v>#N/A</v>
      </c>
      <c r="X287" s="8" t="e">
        <f t="shared" ca="1" si="40"/>
        <v>#N/A</v>
      </c>
      <c r="Y287" s="7" t="e">
        <f t="shared" ca="1" si="41"/>
        <v>#N/A</v>
      </c>
      <c r="Z287" s="5" t="e">
        <f t="shared" ca="1" si="42"/>
        <v>#N/A</v>
      </c>
      <c r="AA287" s="44" t="e">
        <f>IF(S287="FWA",V287&amp;CHAR(ROUNDDOWN(MOD(W287+60-INDEX('Site Data'!K$26:K$37,MATCH('Postcode Data'!$V287,'Site Data'!$B$26:$B$37,0)),360)/120,0)+97),NA())</f>
        <v>#N/A</v>
      </c>
      <c r="AB287" s="35">
        <f t="shared" ca="1" si="43"/>
        <v>0.69161104648753913</v>
      </c>
    </row>
    <row r="288" spans="2:28" x14ac:dyDescent="0.35">
      <c r="B288" s="25" t="s">
        <v>287</v>
      </c>
      <c r="C288" s="47">
        <v>17</v>
      </c>
      <c r="D288" s="25" t="s">
        <v>218</v>
      </c>
      <c r="E288" s="25" t="str">
        <f t="shared" si="44"/>
        <v>FTTC</v>
      </c>
      <c r="F288" s="11" t="e">
        <f>IF(E288="FWA",INDEX('Site Data'!D$26:D$37,MATCH('Postcode Data'!$H288,'Site Data'!$B$26:$B$37,0)),NA())</f>
        <v>#N/A</v>
      </c>
      <c r="G288" s="11" t="e">
        <f>IF(E288="FWA",INDEX('Site Data'!E$26:E$37,MATCH('Postcode Data'!$H288,'Site Data'!$B$26:$B$37,0)),NA())</f>
        <v>#N/A</v>
      </c>
      <c r="H288" s="21" t="s">
        <v>642</v>
      </c>
      <c r="I288" s="27" t="e">
        <v>#N/A</v>
      </c>
      <c r="J288" s="16" t="e">
        <v>#N/A</v>
      </c>
      <c r="K288" s="11" t="e">
        <f t="shared" si="36"/>
        <v>#N/A</v>
      </c>
      <c r="L288" s="11" t="e">
        <f t="shared" si="37"/>
        <v>#N/A</v>
      </c>
      <c r="M288" s="43" t="e">
        <f>IF(E288="FWA",H288&amp;CHAR(ROUNDDOWN(MOD(I288+60-INDEX('Site Data'!K$26:K$37,MATCH('Postcode Data'!$H288,'Site Data'!$B$26:$B$37,0)),360)/120,0)+97),NA())</f>
        <v>#N/A</v>
      </c>
      <c r="N288" s="41">
        <v>-3.2370978532431427</v>
      </c>
      <c r="Q288" t="s">
        <v>287</v>
      </c>
      <c r="R288" t="s">
        <v>218</v>
      </c>
      <c r="S288" t="s">
        <v>632</v>
      </c>
      <c r="T288" s="5" t="e">
        <f>IF(S288="FWA",INDEX('Site Data'!D$26:D$37,MATCH('Postcode Data'!$V288,'Site Data'!$B$26:$B$37,0)),NA())</f>
        <v>#N/A</v>
      </c>
      <c r="U288" s="5" t="e">
        <f>IF(S288="FWA",INDEX('Site Data'!E$26:E$37,MATCH('Postcode Data'!$V288,'Site Data'!$B$26:$B$37,0)),NA())</f>
        <v>#N/A</v>
      </c>
      <c r="V288" s="24" t="str">
        <f t="shared" ca="1" si="38"/>
        <v>CW2</v>
      </c>
      <c r="W288" s="24" t="e">
        <f t="shared" ca="1" si="39"/>
        <v>#N/A</v>
      </c>
      <c r="X288" s="8" t="e">
        <f t="shared" ca="1" si="40"/>
        <v>#N/A</v>
      </c>
      <c r="Y288" s="7" t="e">
        <f t="shared" ca="1" si="41"/>
        <v>#N/A</v>
      </c>
      <c r="Z288" s="5" t="e">
        <f t="shared" ca="1" si="42"/>
        <v>#N/A</v>
      </c>
      <c r="AA288" s="44" t="e">
        <f>IF(S288="FWA",V288&amp;CHAR(ROUNDDOWN(MOD(W288+60-INDEX('Site Data'!K$26:K$37,MATCH('Postcode Data'!$V288,'Site Data'!$B$26:$B$37,0)),360)/120,0)+97),NA())</f>
        <v>#N/A</v>
      </c>
      <c r="AB288" s="35">
        <f t="shared" ca="1" si="43"/>
        <v>-1.652867672558221</v>
      </c>
    </row>
    <row r="289" spans="2:28" x14ac:dyDescent="0.35">
      <c r="B289" s="25" t="s">
        <v>288</v>
      </c>
      <c r="C289" s="47">
        <v>7</v>
      </c>
      <c r="D289" s="25" t="s">
        <v>218</v>
      </c>
      <c r="E289" s="25" t="str">
        <f t="shared" si="44"/>
        <v>FTTC</v>
      </c>
      <c r="F289" s="11" t="e">
        <f>IF(E289="FWA",INDEX('Site Data'!D$26:D$37,MATCH('Postcode Data'!$H289,'Site Data'!$B$26:$B$37,0)),NA())</f>
        <v>#N/A</v>
      </c>
      <c r="G289" s="11" t="e">
        <f>IF(E289="FWA",INDEX('Site Data'!E$26:E$37,MATCH('Postcode Data'!$H289,'Site Data'!$B$26:$B$37,0)),NA())</f>
        <v>#N/A</v>
      </c>
      <c r="H289" s="21" t="s">
        <v>642</v>
      </c>
      <c r="I289" s="27" t="e">
        <v>#N/A</v>
      </c>
      <c r="J289" s="16" t="e">
        <v>#N/A</v>
      </c>
      <c r="K289" s="11" t="e">
        <f t="shared" si="36"/>
        <v>#N/A</v>
      </c>
      <c r="L289" s="11" t="e">
        <f t="shared" si="37"/>
        <v>#N/A</v>
      </c>
      <c r="M289" s="43" t="e">
        <f>IF(E289="FWA",H289&amp;CHAR(ROUNDDOWN(MOD(I289+60-INDEX('Site Data'!K$26:K$37,MATCH('Postcode Data'!$H289,'Site Data'!$B$26:$B$37,0)),360)/120,0)+97),NA())</f>
        <v>#N/A</v>
      </c>
      <c r="N289" s="41">
        <v>5.7254173977886129</v>
      </c>
      <c r="Q289" t="s">
        <v>288</v>
      </c>
      <c r="R289" t="s">
        <v>218</v>
      </c>
      <c r="S289" t="s">
        <v>632</v>
      </c>
      <c r="T289" s="5" t="e">
        <f>IF(S289="FWA",INDEX('Site Data'!D$26:D$37,MATCH('Postcode Data'!$V289,'Site Data'!$B$26:$B$37,0)),NA())</f>
        <v>#N/A</v>
      </c>
      <c r="U289" s="5" t="e">
        <f>IF(S289="FWA",INDEX('Site Data'!E$26:E$37,MATCH('Postcode Data'!$V289,'Site Data'!$B$26:$B$37,0)),NA())</f>
        <v>#N/A</v>
      </c>
      <c r="V289" s="24" t="str">
        <f t="shared" ca="1" si="38"/>
        <v>CW1</v>
      </c>
      <c r="W289" s="24" t="e">
        <f t="shared" ca="1" si="39"/>
        <v>#N/A</v>
      </c>
      <c r="X289" s="8" t="e">
        <f t="shared" ca="1" si="40"/>
        <v>#N/A</v>
      </c>
      <c r="Y289" s="7" t="e">
        <f t="shared" ca="1" si="41"/>
        <v>#N/A</v>
      </c>
      <c r="Z289" s="5" t="e">
        <f t="shared" ca="1" si="42"/>
        <v>#N/A</v>
      </c>
      <c r="AA289" s="44" t="e">
        <f>IF(S289="FWA",V289&amp;CHAR(ROUNDDOWN(MOD(W289+60-INDEX('Site Data'!K$26:K$37,MATCH('Postcode Data'!$V289,'Site Data'!$B$26:$B$37,0)),360)/120,0)+97),NA())</f>
        <v>#N/A</v>
      </c>
      <c r="AB289" s="35">
        <f t="shared" ca="1" si="43"/>
        <v>-2.761954583063825</v>
      </c>
    </row>
    <row r="290" spans="2:28" x14ac:dyDescent="0.35">
      <c r="B290" s="25" t="s">
        <v>289</v>
      </c>
      <c r="C290" s="47">
        <v>13</v>
      </c>
      <c r="D290" s="25" t="s">
        <v>218</v>
      </c>
      <c r="E290" s="25" t="str">
        <f t="shared" si="44"/>
        <v>FTTP</v>
      </c>
      <c r="F290" s="11" t="e">
        <f>IF(E290="FWA",INDEX('Site Data'!D$26:D$37,MATCH('Postcode Data'!$H290,'Site Data'!$B$26:$B$37,0)),NA())</f>
        <v>#N/A</v>
      </c>
      <c r="G290" s="11" t="e">
        <f>IF(E290="FWA",INDEX('Site Data'!E$26:E$37,MATCH('Postcode Data'!$H290,'Site Data'!$B$26:$B$37,0)),NA())</f>
        <v>#N/A</v>
      </c>
      <c r="H290" s="21" t="s">
        <v>641</v>
      </c>
      <c r="I290" s="27" t="e">
        <v>#N/A</v>
      </c>
      <c r="J290" s="16" t="e">
        <v>#N/A</v>
      </c>
      <c r="K290" s="11" t="e">
        <f t="shared" si="36"/>
        <v>#N/A</v>
      </c>
      <c r="L290" s="11" t="e">
        <f t="shared" si="37"/>
        <v>#N/A</v>
      </c>
      <c r="M290" s="43" t="e">
        <f>IF(E290="FWA",H290&amp;CHAR(ROUNDDOWN(MOD(I290+60-INDEX('Site Data'!K$26:K$37,MATCH('Postcode Data'!$H290,'Site Data'!$B$26:$B$37,0)),360)/120,0)+97),NA())</f>
        <v>#N/A</v>
      </c>
      <c r="N290" s="41">
        <v>-7.5452377710264713</v>
      </c>
      <c r="Q290" t="s">
        <v>289</v>
      </c>
      <c r="R290" t="s">
        <v>218</v>
      </c>
      <c r="S290" t="s">
        <v>634</v>
      </c>
      <c r="T290" s="5" t="e">
        <f>IF(S290="FWA",INDEX('Site Data'!D$26:D$37,MATCH('Postcode Data'!$V290,'Site Data'!$B$26:$B$37,0)),NA())</f>
        <v>#N/A</v>
      </c>
      <c r="U290" s="5" t="e">
        <f>IF(S290="FWA",INDEX('Site Data'!E$26:E$37,MATCH('Postcode Data'!$V290,'Site Data'!$B$26:$B$37,0)),NA())</f>
        <v>#N/A</v>
      </c>
      <c r="V290" s="24" t="str">
        <f t="shared" ca="1" si="38"/>
        <v>CW2</v>
      </c>
      <c r="W290" s="24" t="e">
        <f t="shared" ca="1" si="39"/>
        <v>#N/A</v>
      </c>
      <c r="X290" s="8" t="e">
        <f t="shared" ca="1" si="40"/>
        <v>#N/A</v>
      </c>
      <c r="Y290" s="7" t="e">
        <f t="shared" ca="1" si="41"/>
        <v>#N/A</v>
      </c>
      <c r="Z290" s="5" t="e">
        <f t="shared" ca="1" si="42"/>
        <v>#N/A</v>
      </c>
      <c r="AA290" s="44" t="e">
        <f>IF(S290="FWA",V290&amp;CHAR(ROUNDDOWN(MOD(W290+60-INDEX('Site Data'!K$26:K$37,MATCH('Postcode Data'!$V290,'Site Data'!$B$26:$B$37,0)),360)/120,0)+97),NA())</f>
        <v>#N/A</v>
      </c>
      <c r="AB290" s="35">
        <f t="shared" ca="1" si="43"/>
        <v>-1.064453493337294</v>
      </c>
    </row>
    <row r="291" spans="2:28" x14ac:dyDescent="0.35">
      <c r="B291" s="25" t="s">
        <v>290</v>
      </c>
      <c r="C291" s="47">
        <v>17</v>
      </c>
      <c r="D291" s="25" t="s">
        <v>218</v>
      </c>
      <c r="E291" s="25" t="str">
        <f t="shared" si="44"/>
        <v>FTTP</v>
      </c>
      <c r="F291" s="11" t="e">
        <f>IF(E291="FWA",INDEX('Site Data'!D$26:D$37,MATCH('Postcode Data'!$H291,'Site Data'!$B$26:$B$37,0)),NA())</f>
        <v>#N/A</v>
      </c>
      <c r="G291" s="11" t="e">
        <f>IF(E291="FWA",INDEX('Site Data'!E$26:E$37,MATCH('Postcode Data'!$H291,'Site Data'!$B$26:$B$37,0)),NA())</f>
        <v>#N/A</v>
      </c>
      <c r="H291" s="21" t="s">
        <v>642</v>
      </c>
      <c r="I291" s="27" t="e">
        <v>#N/A</v>
      </c>
      <c r="J291" s="16" t="e">
        <v>#N/A</v>
      </c>
      <c r="K291" s="11" t="e">
        <f t="shared" si="36"/>
        <v>#N/A</v>
      </c>
      <c r="L291" s="11" t="e">
        <f t="shared" si="37"/>
        <v>#N/A</v>
      </c>
      <c r="M291" s="43" t="e">
        <f>IF(E291="FWA",H291&amp;CHAR(ROUNDDOWN(MOD(I291+60-INDEX('Site Data'!K$26:K$37,MATCH('Postcode Data'!$H291,'Site Data'!$B$26:$B$37,0)),360)/120,0)+97),NA())</f>
        <v>#N/A</v>
      </c>
      <c r="N291" s="41">
        <v>-4.5224489314285146</v>
      </c>
      <c r="Q291" t="s">
        <v>290</v>
      </c>
      <c r="R291" t="s">
        <v>218</v>
      </c>
      <c r="S291" t="s">
        <v>634</v>
      </c>
      <c r="T291" s="5" t="e">
        <f>IF(S291="FWA",INDEX('Site Data'!D$26:D$37,MATCH('Postcode Data'!$V291,'Site Data'!$B$26:$B$37,0)),NA())</f>
        <v>#N/A</v>
      </c>
      <c r="U291" s="5" t="e">
        <f>IF(S291="FWA",INDEX('Site Data'!E$26:E$37,MATCH('Postcode Data'!$V291,'Site Data'!$B$26:$B$37,0)),NA())</f>
        <v>#N/A</v>
      </c>
      <c r="V291" s="24" t="str">
        <f t="shared" ca="1" si="38"/>
        <v>CW2</v>
      </c>
      <c r="W291" s="24" t="e">
        <f t="shared" ca="1" si="39"/>
        <v>#N/A</v>
      </c>
      <c r="X291" s="8" t="e">
        <f t="shared" ca="1" si="40"/>
        <v>#N/A</v>
      </c>
      <c r="Y291" s="7" t="e">
        <f t="shared" ca="1" si="41"/>
        <v>#N/A</v>
      </c>
      <c r="Z291" s="5" t="e">
        <f t="shared" ca="1" si="42"/>
        <v>#N/A</v>
      </c>
      <c r="AA291" s="44" t="e">
        <f>IF(S291="FWA",V291&amp;CHAR(ROUNDDOWN(MOD(W291+60-INDEX('Site Data'!K$26:K$37,MATCH('Postcode Data'!$V291,'Site Data'!$B$26:$B$37,0)),360)/120,0)+97),NA())</f>
        <v>#N/A</v>
      </c>
      <c r="AB291" s="35">
        <f t="shared" ca="1" si="43"/>
        <v>-4.0262855558639306</v>
      </c>
    </row>
    <row r="292" spans="2:28" x14ac:dyDescent="0.35">
      <c r="B292" s="25" t="s">
        <v>291</v>
      </c>
      <c r="C292" s="47">
        <v>7</v>
      </c>
      <c r="D292" s="25" t="s">
        <v>218</v>
      </c>
      <c r="E292" s="25" t="str">
        <f t="shared" si="44"/>
        <v>FTTC</v>
      </c>
      <c r="F292" s="11" t="e">
        <f>IF(E292="FWA",INDEX('Site Data'!D$26:D$37,MATCH('Postcode Data'!$H292,'Site Data'!$B$26:$B$37,0)),NA())</f>
        <v>#N/A</v>
      </c>
      <c r="G292" s="11" t="e">
        <f>IF(E292="FWA",INDEX('Site Data'!E$26:E$37,MATCH('Postcode Data'!$H292,'Site Data'!$B$26:$B$37,0)),NA())</f>
        <v>#N/A</v>
      </c>
      <c r="H292" s="21" t="s">
        <v>641</v>
      </c>
      <c r="I292" s="27" t="e">
        <v>#N/A</v>
      </c>
      <c r="J292" s="16" t="e">
        <v>#N/A</v>
      </c>
      <c r="K292" s="11" t="e">
        <f t="shared" si="36"/>
        <v>#N/A</v>
      </c>
      <c r="L292" s="11" t="e">
        <f t="shared" si="37"/>
        <v>#N/A</v>
      </c>
      <c r="M292" s="43" t="e">
        <f>IF(E292="FWA",H292&amp;CHAR(ROUNDDOWN(MOD(I292+60-INDEX('Site Data'!K$26:K$37,MATCH('Postcode Data'!$H292,'Site Data'!$B$26:$B$37,0)),360)/120,0)+97),NA())</f>
        <v>#N/A</v>
      </c>
      <c r="N292" s="41">
        <v>-7.0599229976811655</v>
      </c>
      <c r="Q292" t="s">
        <v>291</v>
      </c>
      <c r="R292" t="s">
        <v>218</v>
      </c>
      <c r="S292" t="s">
        <v>632</v>
      </c>
      <c r="T292" s="5" t="e">
        <f>IF(S292="FWA",INDEX('Site Data'!D$26:D$37,MATCH('Postcode Data'!$V292,'Site Data'!$B$26:$B$37,0)),NA())</f>
        <v>#N/A</v>
      </c>
      <c r="U292" s="5" t="e">
        <f>IF(S292="FWA",INDEX('Site Data'!E$26:E$37,MATCH('Postcode Data'!$V292,'Site Data'!$B$26:$B$37,0)),NA())</f>
        <v>#N/A</v>
      </c>
      <c r="V292" s="24" t="str">
        <f t="shared" ca="1" si="38"/>
        <v>CW2</v>
      </c>
      <c r="W292" s="24" t="e">
        <f t="shared" ca="1" si="39"/>
        <v>#N/A</v>
      </c>
      <c r="X292" s="8" t="e">
        <f t="shared" ca="1" si="40"/>
        <v>#N/A</v>
      </c>
      <c r="Y292" s="7" t="e">
        <f t="shared" ca="1" si="41"/>
        <v>#N/A</v>
      </c>
      <c r="Z292" s="5" t="e">
        <f t="shared" ca="1" si="42"/>
        <v>#N/A</v>
      </c>
      <c r="AA292" s="44" t="e">
        <f>IF(S292="FWA",V292&amp;CHAR(ROUNDDOWN(MOD(W292+60-INDEX('Site Data'!K$26:K$37,MATCH('Postcode Data'!$V292,'Site Data'!$B$26:$B$37,0)),360)/120,0)+97),NA())</f>
        <v>#N/A</v>
      </c>
      <c r="AB292" s="35">
        <f t="shared" ca="1" si="43"/>
        <v>-2.4593802298157312</v>
      </c>
    </row>
    <row r="293" spans="2:28" x14ac:dyDescent="0.35">
      <c r="B293" s="25" t="s">
        <v>292</v>
      </c>
      <c r="C293" s="47">
        <v>8</v>
      </c>
      <c r="D293" s="25" t="s">
        <v>218</v>
      </c>
      <c r="E293" s="25" t="str">
        <f t="shared" si="44"/>
        <v>FTTC</v>
      </c>
      <c r="F293" s="11" t="e">
        <f>IF(E293="FWA",INDEX('Site Data'!D$26:D$37,MATCH('Postcode Data'!$H293,'Site Data'!$B$26:$B$37,0)),NA())</f>
        <v>#N/A</v>
      </c>
      <c r="G293" s="11" t="e">
        <f>IF(E293="FWA",INDEX('Site Data'!E$26:E$37,MATCH('Postcode Data'!$H293,'Site Data'!$B$26:$B$37,0)),NA())</f>
        <v>#N/A</v>
      </c>
      <c r="H293" s="21" t="s">
        <v>642</v>
      </c>
      <c r="I293" s="27" t="e">
        <v>#N/A</v>
      </c>
      <c r="J293" s="16" t="e">
        <v>#N/A</v>
      </c>
      <c r="K293" s="11" t="e">
        <f t="shared" si="36"/>
        <v>#N/A</v>
      </c>
      <c r="L293" s="11" t="e">
        <f t="shared" si="37"/>
        <v>#N/A</v>
      </c>
      <c r="M293" s="43" t="e">
        <f>IF(E293="FWA",H293&amp;CHAR(ROUNDDOWN(MOD(I293+60-INDEX('Site Data'!K$26:K$37,MATCH('Postcode Data'!$H293,'Site Data'!$B$26:$B$37,0)),360)/120,0)+97),NA())</f>
        <v>#N/A</v>
      </c>
      <c r="N293" s="41">
        <v>-2.2195188483089581</v>
      </c>
      <c r="Q293" t="s">
        <v>292</v>
      </c>
      <c r="R293" t="s">
        <v>218</v>
      </c>
      <c r="S293" t="s">
        <v>632</v>
      </c>
      <c r="T293" s="5" t="e">
        <f>IF(S293="FWA",INDEX('Site Data'!D$26:D$37,MATCH('Postcode Data'!$V293,'Site Data'!$B$26:$B$37,0)),NA())</f>
        <v>#N/A</v>
      </c>
      <c r="U293" s="5" t="e">
        <f>IF(S293="FWA",INDEX('Site Data'!E$26:E$37,MATCH('Postcode Data'!$V293,'Site Data'!$B$26:$B$37,0)),NA())</f>
        <v>#N/A</v>
      </c>
      <c r="V293" s="24" t="str">
        <f t="shared" ca="1" si="38"/>
        <v>CW2</v>
      </c>
      <c r="W293" s="24" t="e">
        <f t="shared" ca="1" si="39"/>
        <v>#N/A</v>
      </c>
      <c r="X293" s="8" t="e">
        <f t="shared" ca="1" si="40"/>
        <v>#N/A</v>
      </c>
      <c r="Y293" s="7" t="e">
        <f t="shared" ca="1" si="41"/>
        <v>#N/A</v>
      </c>
      <c r="Z293" s="5" t="e">
        <f t="shared" ca="1" si="42"/>
        <v>#N/A</v>
      </c>
      <c r="AA293" s="44" t="e">
        <f>IF(S293="FWA",V293&amp;CHAR(ROUNDDOWN(MOD(W293+60-INDEX('Site Data'!K$26:K$37,MATCH('Postcode Data'!$V293,'Site Data'!$B$26:$B$37,0)),360)/120,0)+97),NA())</f>
        <v>#N/A</v>
      </c>
      <c r="AB293" s="35">
        <f t="shared" ca="1" si="43"/>
        <v>-5.4593528124080848</v>
      </c>
    </row>
    <row r="294" spans="2:28" x14ac:dyDescent="0.35">
      <c r="B294" s="25" t="s">
        <v>293</v>
      </c>
      <c r="C294" s="47">
        <v>18</v>
      </c>
      <c r="D294" s="25" t="s">
        <v>218</v>
      </c>
      <c r="E294" s="25" t="str">
        <f t="shared" si="44"/>
        <v>FTTC</v>
      </c>
      <c r="F294" s="11" t="e">
        <f>IF(E294="FWA",INDEX('Site Data'!D$26:D$37,MATCH('Postcode Data'!$H294,'Site Data'!$B$26:$B$37,0)),NA())</f>
        <v>#N/A</v>
      </c>
      <c r="G294" s="11" t="e">
        <f>IF(E294="FWA",INDEX('Site Data'!E$26:E$37,MATCH('Postcode Data'!$H294,'Site Data'!$B$26:$B$37,0)),NA())</f>
        <v>#N/A</v>
      </c>
      <c r="H294" s="21" t="s">
        <v>642</v>
      </c>
      <c r="I294" s="27" t="e">
        <v>#N/A</v>
      </c>
      <c r="J294" s="16" t="e">
        <v>#N/A</v>
      </c>
      <c r="K294" s="11" t="e">
        <f t="shared" si="36"/>
        <v>#N/A</v>
      </c>
      <c r="L294" s="11" t="e">
        <f t="shared" si="37"/>
        <v>#N/A</v>
      </c>
      <c r="M294" s="43" t="e">
        <f>IF(E294="FWA",H294&amp;CHAR(ROUNDDOWN(MOD(I294+60-INDEX('Site Data'!K$26:K$37,MATCH('Postcode Data'!$H294,'Site Data'!$B$26:$B$37,0)),360)/120,0)+97),NA())</f>
        <v>#N/A</v>
      </c>
      <c r="N294" s="41">
        <v>-1.3333507380079817</v>
      </c>
      <c r="Q294" t="s">
        <v>293</v>
      </c>
      <c r="R294" t="s">
        <v>218</v>
      </c>
      <c r="S294" t="s">
        <v>632</v>
      </c>
      <c r="T294" s="5" t="e">
        <f>IF(S294="FWA",INDEX('Site Data'!D$26:D$37,MATCH('Postcode Data'!$V294,'Site Data'!$B$26:$B$37,0)),NA())</f>
        <v>#N/A</v>
      </c>
      <c r="U294" s="5" t="e">
        <f>IF(S294="FWA",INDEX('Site Data'!E$26:E$37,MATCH('Postcode Data'!$V294,'Site Data'!$B$26:$B$37,0)),NA())</f>
        <v>#N/A</v>
      </c>
      <c r="V294" s="24" t="str">
        <f t="shared" ca="1" si="38"/>
        <v>CW2</v>
      </c>
      <c r="W294" s="24" t="e">
        <f t="shared" ca="1" si="39"/>
        <v>#N/A</v>
      </c>
      <c r="X294" s="8" t="e">
        <f t="shared" ca="1" si="40"/>
        <v>#N/A</v>
      </c>
      <c r="Y294" s="7" t="e">
        <f t="shared" ca="1" si="41"/>
        <v>#N/A</v>
      </c>
      <c r="Z294" s="5" t="e">
        <f t="shared" ca="1" si="42"/>
        <v>#N/A</v>
      </c>
      <c r="AA294" s="44" t="e">
        <f>IF(S294="FWA",V294&amp;CHAR(ROUNDDOWN(MOD(W294+60-INDEX('Site Data'!K$26:K$37,MATCH('Postcode Data'!$V294,'Site Data'!$B$26:$B$37,0)),360)/120,0)+97),NA())</f>
        <v>#N/A</v>
      </c>
      <c r="AB294" s="35">
        <f t="shared" ca="1" si="43"/>
        <v>-1.8016798078431684</v>
      </c>
    </row>
    <row r="295" spans="2:28" x14ac:dyDescent="0.35">
      <c r="B295" s="25" t="s">
        <v>294</v>
      </c>
      <c r="C295" s="47">
        <v>6</v>
      </c>
      <c r="D295" s="25" t="s">
        <v>218</v>
      </c>
      <c r="E295" s="25" t="str">
        <f t="shared" si="44"/>
        <v>FWA</v>
      </c>
      <c r="F295" s="11">
        <f>IF(E295="FWA",INDEX('Site Data'!D$26:D$37,MATCH('Postcode Data'!$H295,'Site Data'!$B$26:$B$37,0)),NA())</f>
        <v>18.577959913301633</v>
      </c>
      <c r="G295" s="11">
        <f>IF(E295="FWA",INDEX('Site Data'!E$26:E$37,MATCH('Postcode Data'!$H295,'Site Data'!$B$26:$B$37,0)),NA())</f>
        <v>12.423668526992969</v>
      </c>
      <c r="H295" s="21" t="s">
        <v>642</v>
      </c>
      <c r="I295" s="27">
        <v>228</v>
      </c>
      <c r="J295" s="16">
        <v>3.5942071292444289</v>
      </c>
      <c r="K295" s="11">
        <f t="shared" si="36"/>
        <v>15.906943483509675</v>
      </c>
      <c r="L295" s="11">
        <f t="shared" si="37"/>
        <v>10.018674531222313</v>
      </c>
      <c r="M295" s="43" t="str">
        <f>IF(E295="FWA",H295&amp;CHAR(ROUNDDOWN(MOD(I295+60-INDEX('Site Data'!K$26:K$37,MATCH('Postcode Data'!$H295,'Site Data'!$B$26:$B$37,0)),360)/120,0)+97),NA())</f>
        <v>CW1c</v>
      </c>
      <c r="N295" s="41">
        <v>-5.5477897804794436</v>
      </c>
      <c r="Q295" t="s">
        <v>294</v>
      </c>
      <c r="R295" t="s">
        <v>218</v>
      </c>
      <c r="S295" t="s">
        <v>633</v>
      </c>
      <c r="T295" s="5">
        <f ca="1">IF(S295="FWA",INDEX('Site Data'!D$26:D$37,MATCH('Postcode Data'!$V295,'Site Data'!$B$26:$B$37,0)),NA())</f>
        <v>22.877448844548219</v>
      </c>
      <c r="U295" s="5">
        <f ca="1">IF(S295="FWA",INDEX('Site Data'!E$26:E$37,MATCH('Postcode Data'!$V295,'Site Data'!$B$26:$B$37,0)),NA())</f>
        <v>9.4782068400268855</v>
      </c>
      <c r="V295" s="24" t="str">
        <f t="shared" ca="1" si="38"/>
        <v>CW2</v>
      </c>
      <c r="W295" s="24">
        <f t="shared" ca="1" si="39"/>
        <v>225</v>
      </c>
      <c r="X295" s="8">
        <f t="shared" ca="1" si="40"/>
        <v>3.2920805936184645</v>
      </c>
      <c r="Y295" s="7">
        <f t="shared" ca="1" si="41"/>
        <v>20.549596332587967</v>
      </c>
      <c r="Z295" s="5">
        <f t="shared" ca="1" si="42"/>
        <v>7.1503543280666335</v>
      </c>
      <c r="AA295" s="44" t="str">
        <f ca="1">IF(S295="FWA",V295&amp;CHAR(ROUNDDOWN(MOD(W295+60-INDEX('Site Data'!K$26:K$37,MATCH('Postcode Data'!$V295,'Site Data'!$B$26:$B$37,0)),360)/120,0)+97),NA())</f>
        <v>CW2c</v>
      </c>
      <c r="AB295" s="35">
        <f t="shared" ca="1" si="43"/>
        <v>-5.3654477206050117</v>
      </c>
    </row>
    <row r="296" spans="2:28" x14ac:dyDescent="0.35">
      <c r="B296" s="25" t="s">
        <v>295</v>
      </c>
      <c r="C296" s="47">
        <v>15</v>
      </c>
      <c r="D296" s="25" t="s">
        <v>218</v>
      </c>
      <c r="E296" s="25" t="str">
        <f t="shared" si="44"/>
        <v>FTTC</v>
      </c>
      <c r="F296" s="11" t="e">
        <f>IF(E296="FWA",INDEX('Site Data'!D$26:D$37,MATCH('Postcode Data'!$H296,'Site Data'!$B$26:$B$37,0)),NA())</f>
        <v>#N/A</v>
      </c>
      <c r="G296" s="11" t="e">
        <f>IF(E296="FWA",INDEX('Site Data'!E$26:E$37,MATCH('Postcode Data'!$H296,'Site Data'!$B$26:$B$37,0)),NA())</f>
        <v>#N/A</v>
      </c>
      <c r="H296" s="21" t="s">
        <v>641</v>
      </c>
      <c r="I296" s="27" t="e">
        <v>#N/A</v>
      </c>
      <c r="J296" s="16" t="e">
        <v>#N/A</v>
      </c>
      <c r="K296" s="11" t="e">
        <f t="shared" si="36"/>
        <v>#N/A</v>
      </c>
      <c r="L296" s="11" t="e">
        <f t="shared" si="37"/>
        <v>#N/A</v>
      </c>
      <c r="M296" s="43" t="e">
        <f>IF(E296="FWA",H296&amp;CHAR(ROUNDDOWN(MOD(I296+60-INDEX('Site Data'!K$26:K$37,MATCH('Postcode Data'!$H296,'Site Data'!$B$26:$B$37,0)),360)/120,0)+97),NA())</f>
        <v>#N/A</v>
      </c>
      <c r="N296" s="41">
        <v>-6.6831863183213693</v>
      </c>
      <c r="Q296" t="s">
        <v>295</v>
      </c>
      <c r="R296" t="s">
        <v>218</v>
      </c>
      <c r="S296" t="s">
        <v>632</v>
      </c>
      <c r="T296" s="5" t="e">
        <f>IF(S296="FWA",INDEX('Site Data'!D$26:D$37,MATCH('Postcode Data'!$V296,'Site Data'!$B$26:$B$37,0)),NA())</f>
        <v>#N/A</v>
      </c>
      <c r="U296" s="5" t="e">
        <f>IF(S296="FWA",INDEX('Site Data'!E$26:E$37,MATCH('Postcode Data'!$V296,'Site Data'!$B$26:$B$37,0)),NA())</f>
        <v>#N/A</v>
      </c>
      <c r="V296" s="24" t="str">
        <f t="shared" ca="1" si="38"/>
        <v>CW1</v>
      </c>
      <c r="W296" s="24" t="e">
        <f t="shared" ca="1" si="39"/>
        <v>#N/A</v>
      </c>
      <c r="X296" s="8" t="e">
        <f t="shared" ca="1" si="40"/>
        <v>#N/A</v>
      </c>
      <c r="Y296" s="7" t="e">
        <f t="shared" ca="1" si="41"/>
        <v>#N/A</v>
      </c>
      <c r="Z296" s="5" t="e">
        <f t="shared" ca="1" si="42"/>
        <v>#N/A</v>
      </c>
      <c r="AA296" s="44" t="e">
        <f>IF(S296="FWA",V296&amp;CHAR(ROUNDDOWN(MOD(W296+60-INDEX('Site Data'!K$26:K$37,MATCH('Postcode Data'!$V296,'Site Data'!$B$26:$B$37,0)),360)/120,0)+97),NA())</f>
        <v>#N/A</v>
      </c>
      <c r="AB296" s="35">
        <f t="shared" ca="1" si="43"/>
        <v>0.51379119222186365</v>
      </c>
    </row>
    <row r="297" spans="2:28" x14ac:dyDescent="0.35">
      <c r="B297" s="25" t="s">
        <v>296</v>
      </c>
      <c r="C297" s="47">
        <v>19</v>
      </c>
      <c r="D297" s="25" t="s">
        <v>218</v>
      </c>
      <c r="E297" s="25" t="str">
        <f t="shared" si="44"/>
        <v>FTTP</v>
      </c>
      <c r="F297" s="11" t="e">
        <f>IF(E297="FWA",INDEX('Site Data'!D$26:D$37,MATCH('Postcode Data'!$H297,'Site Data'!$B$26:$B$37,0)),NA())</f>
        <v>#N/A</v>
      </c>
      <c r="G297" s="11" t="e">
        <f>IF(E297="FWA",INDEX('Site Data'!E$26:E$37,MATCH('Postcode Data'!$H297,'Site Data'!$B$26:$B$37,0)),NA())</f>
        <v>#N/A</v>
      </c>
      <c r="H297" s="21" t="s">
        <v>642</v>
      </c>
      <c r="I297" s="27" t="e">
        <v>#N/A</v>
      </c>
      <c r="J297" s="16" t="e">
        <v>#N/A</v>
      </c>
      <c r="K297" s="11" t="e">
        <f t="shared" si="36"/>
        <v>#N/A</v>
      </c>
      <c r="L297" s="11" t="e">
        <f t="shared" si="37"/>
        <v>#N/A</v>
      </c>
      <c r="M297" s="43" t="e">
        <f>IF(E297="FWA",H297&amp;CHAR(ROUNDDOWN(MOD(I297+60-INDEX('Site Data'!K$26:K$37,MATCH('Postcode Data'!$H297,'Site Data'!$B$26:$B$37,0)),360)/120,0)+97),NA())</f>
        <v>#N/A</v>
      </c>
      <c r="N297" s="41">
        <v>-4.3984389170820073</v>
      </c>
      <c r="Q297" t="s">
        <v>296</v>
      </c>
      <c r="R297" t="s">
        <v>218</v>
      </c>
      <c r="S297" t="s">
        <v>634</v>
      </c>
      <c r="T297" s="5" t="e">
        <f>IF(S297="FWA",INDEX('Site Data'!D$26:D$37,MATCH('Postcode Data'!$V297,'Site Data'!$B$26:$B$37,0)),NA())</f>
        <v>#N/A</v>
      </c>
      <c r="U297" s="5" t="e">
        <f>IF(S297="FWA",INDEX('Site Data'!E$26:E$37,MATCH('Postcode Data'!$V297,'Site Data'!$B$26:$B$37,0)),NA())</f>
        <v>#N/A</v>
      </c>
      <c r="V297" s="24" t="str">
        <f t="shared" ca="1" si="38"/>
        <v>CW2</v>
      </c>
      <c r="W297" s="24" t="e">
        <f t="shared" ca="1" si="39"/>
        <v>#N/A</v>
      </c>
      <c r="X297" s="8" t="e">
        <f t="shared" ca="1" si="40"/>
        <v>#N/A</v>
      </c>
      <c r="Y297" s="7" t="e">
        <f t="shared" ca="1" si="41"/>
        <v>#N/A</v>
      </c>
      <c r="Z297" s="5" t="e">
        <f t="shared" ca="1" si="42"/>
        <v>#N/A</v>
      </c>
      <c r="AA297" s="44" t="e">
        <f>IF(S297="FWA",V297&amp;CHAR(ROUNDDOWN(MOD(W297+60-INDEX('Site Data'!K$26:K$37,MATCH('Postcode Data'!$V297,'Site Data'!$B$26:$B$37,0)),360)/120,0)+97),NA())</f>
        <v>#N/A</v>
      </c>
      <c r="AB297" s="35">
        <f t="shared" ca="1" si="43"/>
        <v>-5.9631767941605078</v>
      </c>
    </row>
    <row r="298" spans="2:28" x14ac:dyDescent="0.35">
      <c r="B298" s="25" t="s">
        <v>297</v>
      </c>
      <c r="C298" s="47">
        <v>9</v>
      </c>
      <c r="D298" s="25" t="s">
        <v>218</v>
      </c>
      <c r="E298" s="25" t="str">
        <f t="shared" si="44"/>
        <v>FTTP</v>
      </c>
      <c r="F298" s="11" t="e">
        <f>IF(E298="FWA",INDEX('Site Data'!D$26:D$37,MATCH('Postcode Data'!$H298,'Site Data'!$B$26:$B$37,0)),NA())</f>
        <v>#N/A</v>
      </c>
      <c r="G298" s="11" t="e">
        <f>IF(E298="FWA",INDEX('Site Data'!E$26:E$37,MATCH('Postcode Data'!$H298,'Site Data'!$B$26:$B$37,0)),NA())</f>
        <v>#N/A</v>
      </c>
      <c r="H298" s="21" t="s">
        <v>642</v>
      </c>
      <c r="I298" s="27" t="e">
        <v>#N/A</v>
      </c>
      <c r="J298" s="16" t="e">
        <v>#N/A</v>
      </c>
      <c r="K298" s="11" t="e">
        <f t="shared" si="36"/>
        <v>#N/A</v>
      </c>
      <c r="L298" s="11" t="e">
        <f t="shared" si="37"/>
        <v>#N/A</v>
      </c>
      <c r="M298" s="43" t="e">
        <f>IF(E298="FWA",H298&amp;CHAR(ROUNDDOWN(MOD(I298+60-INDEX('Site Data'!K$26:K$37,MATCH('Postcode Data'!$H298,'Site Data'!$B$26:$B$37,0)),360)/120,0)+97),NA())</f>
        <v>#N/A</v>
      </c>
      <c r="N298" s="41">
        <v>-6.1355138298872181</v>
      </c>
      <c r="Q298" t="s">
        <v>297</v>
      </c>
      <c r="R298" t="s">
        <v>218</v>
      </c>
      <c r="S298" t="s">
        <v>634</v>
      </c>
      <c r="T298" s="5" t="e">
        <f>IF(S298="FWA",INDEX('Site Data'!D$26:D$37,MATCH('Postcode Data'!$V298,'Site Data'!$B$26:$B$37,0)),NA())</f>
        <v>#N/A</v>
      </c>
      <c r="U298" s="5" t="e">
        <f>IF(S298="FWA",INDEX('Site Data'!E$26:E$37,MATCH('Postcode Data'!$V298,'Site Data'!$B$26:$B$37,0)),NA())</f>
        <v>#N/A</v>
      </c>
      <c r="V298" s="24" t="str">
        <f t="shared" ca="1" si="38"/>
        <v>CW2</v>
      </c>
      <c r="W298" s="24" t="e">
        <f t="shared" ca="1" si="39"/>
        <v>#N/A</v>
      </c>
      <c r="X298" s="8" t="e">
        <f t="shared" ca="1" si="40"/>
        <v>#N/A</v>
      </c>
      <c r="Y298" s="7" t="e">
        <f t="shared" ca="1" si="41"/>
        <v>#N/A</v>
      </c>
      <c r="Z298" s="5" t="e">
        <f t="shared" ca="1" si="42"/>
        <v>#N/A</v>
      </c>
      <c r="AA298" s="44" t="e">
        <f>IF(S298="FWA",V298&amp;CHAR(ROUNDDOWN(MOD(W298+60-INDEX('Site Data'!K$26:K$37,MATCH('Postcode Data'!$V298,'Site Data'!$B$26:$B$37,0)),360)/120,0)+97),NA())</f>
        <v>#N/A</v>
      </c>
      <c r="AB298" s="35">
        <f t="shared" ca="1" si="43"/>
        <v>-10.735660861647755</v>
      </c>
    </row>
    <row r="299" spans="2:28" x14ac:dyDescent="0.35">
      <c r="B299" s="25" t="s">
        <v>298</v>
      </c>
      <c r="C299" s="47">
        <v>6</v>
      </c>
      <c r="D299" s="25" t="s">
        <v>218</v>
      </c>
      <c r="E299" s="25" t="str">
        <f t="shared" si="44"/>
        <v>FTTC</v>
      </c>
      <c r="F299" s="11" t="e">
        <f>IF(E299="FWA",INDEX('Site Data'!D$26:D$37,MATCH('Postcode Data'!$H299,'Site Data'!$B$26:$B$37,0)),NA())</f>
        <v>#N/A</v>
      </c>
      <c r="G299" s="11" t="e">
        <f>IF(E299="FWA",INDEX('Site Data'!E$26:E$37,MATCH('Postcode Data'!$H299,'Site Data'!$B$26:$B$37,0)),NA())</f>
        <v>#N/A</v>
      </c>
      <c r="H299" s="21" t="s">
        <v>641</v>
      </c>
      <c r="I299" s="27" t="e">
        <v>#N/A</v>
      </c>
      <c r="J299" s="16" t="e">
        <v>#N/A</v>
      </c>
      <c r="K299" s="11" t="e">
        <f t="shared" si="36"/>
        <v>#N/A</v>
      </c>
      <c r="L299" s="11" t="e">
        <f t="shared" si="37"/>
        <v>#N/A</v>
      </c>
      <c r="M299" s="43" t="e">
        <f>IF(E299="FWA",H299&amp;CHAR(ROUNDDOWN(MOD(I299+60-INDEX('Site Data'!K$26:K$37,MATCH('Postcode Data'!$H299,'Site Data'!$B$26:$B$37,0)),360)/120,0)+97),NA())</f>
        <v>#N/A</v>
      </c>
      <c r="N299" s="41">
        <v>-6.8482778486177409</v>
      </c>
      <c r="Q299" t="s">
        <v>298</v>
      </c>
      <c r="R299" t="s">
        <v>218</v>
      </c>
      <c r="S299" t="s">
        <v>632</v>
      </c>
      <c r="T299" s="5" t="e">
        <f>IF(S299="FWA",INDEX('Site Data'!D$26:D$37,MATCH('Postcode Data'!$V299,'Site Data'!$B$26:$B$37,0)),NA())</f>
        <v>#N/A</v>
      </c>
      <c r="U299" s="5" t="e">
        <f>IF(S299="FWA",INDEX('Site Data'!E$26:E$37,MATCH('Postcode Data'!$V299,'Site Data'!$B$26:$B$37,0)),NA())</f>
        <v>#N/A</v>
      </c>
      <c r="V299" s="24" t="str">
        <f t="shared" ca="1" si="38"/>
        <v>CW1</v>
      </c>
      <c r="W299" s="24" t="e">
        <f t="shared" ca="1" si="39"/>
        <v>#N/A</v>
      </c>
      <c r="X299" s="8" t="e">
        <f t="shared" ca="1" si="40"/>
        <v>#N/A</v>
      </c>
      <c r="Y299" s="7" t="e">
        <f t="shared" ca="1" si="41"/>
        <v>#N/A</v>
      </c>
      <c r="Z299" s="5" t="e">
        <f t="shared" ca="1" si="42"/>
        <v>#N/A</v>
      </c>
      <c r="AA299" s="44" t="e">
        <f>IF(S299="FWA",V299&amp;CHAR(ROUNDDOWN(MOD(W299+60-INDEX('Site Data'!K$26:K$37,MATCH('Postcode Data'!$V299,'Site Data'!$B$26:$B$37,0)),360)/120,0)+97),NA())</f>
        <v>#N/A</v>
      </c>
      <c r="AB299" s="35">
        <f t="shared" ca="1" si="43"/>
        <v>-7.2971668557819598</v>
      </c>
    </row>
    <row r="300" spans="2:28" x14ac:dyDescent="0.35">
      <c r="B300" s="25" t="s">
        <v>299</v>
      </c>
      <c r="C300" s="47">
        <v>13</v>
      </c>
      <c r="D300" s="25" t="s">
        <v>218</v>
      </c>
      <c r="E300" s="25" t="str">
        <f t="shared" si="44"/>
        <v>FTTP</v>
      </c>
      <c r="F300" s="11" t="e">
        <f>IF(E300="FWA",INDEX('Site Data'!D$26:D$37,MATCH('Postcode Data'!$H300,'Site Data'!$B$26:$B$37,0)),NA())</f>
        <v>#N/A</v>
      </c>
      <c r="G300" s="11" t="e">
        <f>IF(E300="FWA",INDEX('Site Data'!E$26:E$37,MATCH('Postcode Data'!$H300,'Site Data'!$B$26:$B$37,0)),NA())</f>
        <v>#N/A</v>
      </c>
      <c r="H300" s="21" t="s">
        <v>641</v>
      </c>
      <c r="I300" s="27" t="e">
        <v>#N/A</v>
      </c>
      <c r="J300" s="16" t="e">
        <v>#N/A</v>
      </c>
      <c r="K300" s="11" t="e">
        <f t="shared" si="36"/>
        <v>#N/A</v>
      </c>
      <c r="L300" s="11" t="e">
        <f t="shared" si="37"/>
        <v>#N/A</v>
      </c>
      <c r="M300" s="43" t="e">
        <f>IF(E300="FWA",H300&amp;CHAR(ROUNDDOWN(MOD(I300+60-INDEX('Site Data'!K$26:K$37,MATCH('Postcode Data'!$H300,'Site Data'!$B$26:$B$37,0)),360)/120,0)+97),NA())</f>
        <v>#N/A</v>
      </c>
      <c r="N300" s="41">
        <v>1.8493006408619905</v>
      </c>
      <c r="Q300" t="s">
        <v>299</v>
      </c>
      <c r="R300" t="s">
        <v>218</v>
      </c>
      <c r="S300" t="s">
        <v>634</v>
      </c>
      <c r="T300" s="5" t="e">
        <f>IF(S300="FWA",INDEX('Site Data'!D$26:D$37,MATCH('Postcode Data'!$V300,'Site Data'!$B$26:$B$37,0)),NA())</f>
        <v>#N/A</v>
      </c>
      <c r="U300" s="5" t="e">
        <f>IF(S300="FWA",INDEX('Site Data'!E$26:E$37,MATCH('Postcode Data'!$V300,'Site Data'!$B$26:$B$37,0)),NA())</f>
        <v>#N/A</v>
      </c>
      <c r="V300" s="24" t="str">
        <f t="shared" ca="1" si="38"/>
        <v>CW1</v>
      </c>
      <c r="W300" s="24" t="e">
        <f t="shared" ca="1" si="39"/>
        <v>#N/A</v>
      </c>
      <c r="X300" s="8" t="e">
        <f t="shared" ca="1" si="40"/>
        <v>#N/A</v>
      </c>
      <c r="Y300" s="7" t="e">
        <f t="shared" ca="1" si="41"/>
        <v>#N/A</v>
      </c>
      <c r="Z300" s="5" t="e">
        <f t="shared" ca="1" si="42"/>
        <v>#N/A</v>
      </c>
      <c r="AA300" s="44" t="e">
        <f>IF(S300="FWA",V300&amp;CHAR(ROUNDDOWN(MOD(W300+60-INDEX('Site Data'!K$26:K$37,MATCH('Postcode Data'!$V300,'Site Data'!$B$26:$B$37,0)),360)/120,0)+97),NA())</f>
        <v>#N/A</v>
      </c>
      <c r="AB300" s="35">
        <f t="shared" ca="1" si="43"/>
        <v>-7.2115026781330993</v>
      </c>
    </row>
    <row r="301" spans="2:28" x14ac:dyDescent="0.35">
      <c r="B301" s="25" t="s">
        <v>300</v>
      </c>
      <c r="C301" s="47">
        <v>10</v>
      </c>
      <c r="D301" s="25" t="s">
        <v>218</v>
      </c>
      <c r="E301" s="25" t="str">
        <f t="shared" si="44"/>
        <v>FTTC</v>
      </c>
      <c r="F301" s="11" t="e">
        <f>IF(E301="FWA",INDEX('Site Data'!D$26:D$37,MATCH('Postcode Data'!$H301,'Site Data'!$B$26:$B$37,0)),NA())</f>
        <v>#N/A</v>
      </c>
      <c r="G301" s="11" t="e">
        <f>IF(E301="FWA",INDEX('Site Data'!E$26:E$37,MATCH('Postcode Data'!$H301,'Site Data'!$B$26:$B$37,0)),NA())</f>
        <v>#N/A</v>
      </c>
      <c r="H301" s="21" t="s">
        <v>642</v>
      </c>
      <c r="I301" s="27" t="e">
        <v>#N/A</v>
      </c>
      <c r="J301" s="16" t="e">
        <v>#N/A</v>
      </c>
      <c r="K301" s="11" t="e">
        <f t="shared" si="36"/>
        <v>#N/A</v>
      </c>
      <c r="L301" s="11" t="e">
        <f t="shared" si="37"/>
        <v>#N/A</v>
      </c>
      <c r="M301" s="43" t="e">
        <f>IF(E301="FWA",H301&amp;CHAR(ROUNDDOWN(MOD(I301+60-INDEX('Site Data'!K$26:K$37,MATCH('Postcode Data'!$H301,'Site Data'!$B$26:$B$37,0)),360)/120,0)+97),NA())</f>
        <v>#N/A</v>
      </c>
      <c r="N301" s="41">
        <v>-1.8765081614917161</v>
      </c>
      <c r="Q301" t="s">
        <v>300</v>
      </c>
      <c r="R301" t="s">
        <v>218</v>
      </c>
      <c r="S301" t="s">
        <v>632</v>
      </c>
      <c r="T301" s="5" t="e">
        <f>IF(S301="FWA",INDEX('Site Data'!D$26:D$37,MATCH('Postcode Data'!$V301,'Site Data'!$B$26:$B$37,0)),NA())</f>
        <v>#N/A</v>
      </c>
      <c r="U301" s="5" t="e">
        <f>IF(S301="FWA",INDEX('Site Data'!E$26:E$37,MATCH('Postcode Data'!$V301,'Site Data'!$B$26:$B$37,0)),NA())</f>
        <v>#N/A</v>
      </c>
      <c r="V301" s="24" t="str">
        <f t="shared" ca="1" si="38"/>
        <v>CW1</v>
      </c>
      <c r="W301" s="24" t="e">
        <f t="shared" ca="1" si="39"/>
        <v>#N/A</v>
      </c>
      <c r="X301" s="8" t="e">
        <f t="shared" ca="1" si="40"/>
        <v>#N/A</v>
      </c>
      <c r="Y301" s="7" t="e">
        <f t="shared" ca="1" si="41"/>
        <v>#N/A</v>
      </c>
      <c r="Z301" s="5" t="e">
        <f t="shared" ca="1" si="42"/>
        <v>#N/A</v>
      </c>
      <c r="AA301" s="44" t="e">
        <f>IF(S301="FWA",V301&amp;CHAR(ROUNDDOWN(MOD(W301+60-INDEX('Site Data'!K$26:K$37,MATCH('Postcode Data'!$V301,'Site Data'!$B$26:$B$37,0)),360)/120,0)+97),NA())</f>
        <v>#N/A</v>
      </c>
      <c r="AB301" s="35">
        <f t="shared" ca="1" si="43"/>
        <v>-5.47958984305847</v>
      </c>
    </row>
    <row r="302" spans="2:28" x14ac:dyDescent="0.35">
      <c r="B302" s="25" t="s">
        <v>301</v>
      </c>
      <c r="C302" s="47">
        <v>18</v>
      </c>
      <c r="D302" s="25" t="s">
        <v>218</v>
      </c>
      <c r="E302" s="25" t="str">
        <f t="shared" si="44"/>
        <v>FTTP</v>
      </c>
      <c r="F302" s="11" t="e">
        <f>IF(E302="FWA",INDEX('Site Data'!D$26:D$37,MATCH('Postcode Data'!$H302,'Site Data'!$B$26:$B$37,0)),NA())</f>
        <v>#N/A</v>
      </c>
      <c r="G302" s="11" t="e">
        <f>IF(E302="FWA",INDEX('Site Data'!E$26:E$37,MATCH('Postcode Data'!$H302,'Site Data'!$B$26:$B$37,0)),NA())</f>
        <v>#N/A</v>
      </c>
      <c r="H302" s="21" t="s">
        <v>642</v>
      </c>
      <c r="I302" s="27" t="e">
        <v>#N/A</v>
      </c>
      <c r="J302" s="16" t="e">
        <v>#N/A</v>
      </c>
      <c r="K302" s="11" t="e">
        <f t="shared" si="36"/>
        <v>#N/A</v>
      </c>
      <c r="L302" s="11" t="e">
        <f t="shared" si="37"/>
        <v>#N/A</v>
      </c>
      <c r="M302" s="43" t="e">
        <f>IF(E302="FWA",H302&amp;CHAR(ROUNDDOWN(MOD(I302+60-INDEX('Site Data'!K$26:K$37,MATCH('Postcode Data'!$H302,'Site Data'!$B$26:$B$37,0)),360)/120,0)+97),NA())</f>
        <v>#N/A</v>
      </c>
      <c r="N302" s="41">
        <v>0.60450070013455237</v>
      </c>
      <c r="Q302" t="s">
        <v>301</v>
      </c>
      <c r="R302" t="s">
        <v>218</v>
      </c>
      <c r="S302" t="s">
        <v>634</v>
      </c>
      <c r="T302" s="5" t="e">
        <f>IF(S302="FWA",INDEX('Site Data'!D$26:D$37,MATCH('Postcode Data'!$V302,'Site Data'!$B$26:$B$37,0)),NA())</f>
        <v>#N/A</v>
      </c>
      <c r="U302" s="5" t="e">
        <f>IF(S302="FWA",INDEX('Site Data'!E$26:E$37,MATCH('Postcode Data'!$V302,'Site Data'!$B$26:$B$37,0)),NA())</f>
        <v>#N/A</v>
      </c>
      <c r="V302" s="24" t="str">
        <f t="shared" ca="1" si="38"/>
        <v>CW2</v>
      </c>
      <c r="W302" s="24" t="e">
        <f t="shared" ca="1" si="39"/>
        <v>#N/A</v>
      </c>
      <c r="X302" s="8" t="e">
        <f t="shared" ca="1" si="40"/>
        <v>#N/A</v>
      </c>
      <c r="Y302" s="7" t="e">
        <f t="shared" ca="1" si="41"/>
        <v>#N/A</v>
      </c>
      <c r="Z302" s="5" t="e">
        <f t="shared" ca="1" si="42"/>
        <v>#N/A</v>
      </c>
      <c r="AA302" s="44" t="e">
        <f>IF(S302="FWA",V302&amp;CHAR(ROUNDDOWN(MOD(W302+60-INDEX('Site Data'!K$26:K$37,MATCH('Postcode Data'!$V302,'Site Data'!$B$26:$B$37,0)),360)/120,0)+97),NA())</f>
        <v>#N/A</v>
      </c>
      <c r="AB302" s="35">
        <f t="shared" ca="1" si="43"/>
        <v>-3.2824463300330788</v>
      </c>
    </row>
    <row r="303" spans="2:28" x14ac:dyDescent="0.35">
      <c r="B303" s="25" t="s">
        <v>302</v>
      </c>
      <c r="C303" s="47">
        <v>17</v>
      </c>
      <c r="D303" s="25" t="s">
        <v>218</v>
      </c>
      <c r="E303" s="25" t="str">
        <f t="shared" si="44"/>
        <v>FTTP</v>
      </c>
      <c r="F303" s="11" t="e">
        <f>IF(E303="FWA",INDEX('Site Data'!D$26:D$37,MATCH('Postcode Data'!$H303,'Site Data'!$B$26:$B$37,0)),NA())</f>
        <v>#N/A</v>
      </c>
      <c r="G303" s="11" t="e">
        <f>IF(E303="FWA",INDEX('Site Data'!E$26:E$37,MATCH('Postcode Data'!$H303,'Site Data'!$B$26:$B$37,0)),NA())</f>
        <v>#N/A</v>
      </c>
      <c r="H303" s="21" t="s">
        <v>642</v>
      </c>
      <c r="I303" s="27" t="e">
        <v>#N/A</v>
      </c>
      <c r="J303" s="16" t="e">
        <v>#N/A</v>
      </c>
      <c r="K303" s="11" t="e">
        <f t="shared" si="36"/>
        <v>#N/A</v>
      </c>
      <c r="L303" s="11" t="e">
        <f t="shared" si="37"/>
        <v>#N/A</v>
      </c>
      <c r="M303" s="43" t="e">
        <f>IF(E303="FWA",H303&amp;CHAR(ROUNDDOWN(MOD(I303+60-INDEX('Site Data'!K$26:K$37,MATCH('Postcode Data'!$H303,'Site Data'!$B$26:$B$37,0)),360)/120,0)+97),NA())</f>
        <v>#N/A</v>
      </c>
      <c r="N303" s="41">
        <v>-5.0470785309010484</v>
      </c>
      <c r="Q303" t="s">
        <v>302</v>
      </c>
      <c r="R303" t="s">
        <v>218</v>
      </c>
      <c r="S303" t="s">
        <v>634</v>
      </c>
      <c r="T303" s="5" t="e">
        <f>IF(S303="FWA",INDEX('Site Data'!D$26:D$37,MATCH('Postcode Data'!$V303,'Site Data'!$B$26:$B$37,0)),NA())</f>
        <v>#N/A</v>
      </c>
      <c r="U303" s="5" t="e">
        <f>IF(S303="FWA",INDEX('Site Data'!E$26:E$37,MATCH('Postcode Data'!$V303,'Site Data'!$B$26:$B$37,0)),NA())</f>
        <v>#N/A</v>
      </c>
      <c r="V303" s="24" t="str">
        <f t="shared" ca="1" si="38"/>
        <v>CW2</v>
      </c>
      <c r="W303" s="24" t="e">
        <f t="shared" ca="1" si="39"/>
        <v>#N/A</v>
      </c>
      <c r="X303" s="8" t="e">
        <f t="shared" ca="1" si="40"/>
        <v>#N/A</v>
      </c>
      <c r="Y303" s="7" t="e">
        <f t="shared" ca="1" si="41"/>
        <v>#N/A</v>
      </c>
      <c r="Z303" s="5" t="e">
        <f t="shared" ca="1" si="42"/>
        <v>#N/A</v>
      </c>
      <c r="AA303" s="44" t="e">
        <f>IF(S303="FWA",V303&amp;CHAR(ROUNDDOWN(MOD(W303+60-INDEX('Site Data'!K$26:K$37,MATCH('Postcode Data'!$V303,'Site Data'!$B$26:$B$37,0)),360)/120,0)+97),NA())</f>
        <v>#N/A</v>
      </c>
      <c r="AB303" s="35">
        <f t="shared" ca="1" si="43"/>
        <v>-2.4158550004554433</v>
      </c>
    </row>
    <row r="304" spans="2:28" x14ac:dyDescent="0.35">
      <c r="B304" s="25" t="s">
        <v>303</v>
      </c>
      <c r="C304" s="47">
        <v>3</v>
      </c>
      <c r="D304" s="25" t="s">
        <v>218</v>
      </c>
      <c r="E304" s="25" t="str">
        <f t="shared" si="44"/>
        <v>FTTC</v>
      </c>
      <c r="F304" s="11" t="e">
        <f>IF(E304="FWA",INDEX('Site Data'!D$26:D$37,MATCH('Postcode Data'!$H304,'Site Data'!$B$26:$B$37,0)),NA())</f>
        <v>#N/A</v>
      </c>
      <c r="G304" s="11" t="e">
        <f>IF(E304="FWA",INDEX('Site Data'!E$26:E$37,MATCH('Postcode Data'!$H304,'Site Data'!$B$26:$B$37,0)),NA())</f>
        <v>#N/A</v>
      </c>
      <c r="H304" s="21" t="s">
        <v>642</v>
      </c>
      <c r="I304" s="27" t="e">
        <v>#N/A</v>
      </c>
      <c r="J304" s="16" t="e">
        <v>#N/A</v>
      </c>
      <c r="K304" s="11" t="e">
        <f t="shared" si="36"/>
        <v>#N/A</v>
      </c>
      <c r="L304" s="11" t="e">
        <f t="shared" si="37"/>
        <v>#N/A</v>
      </c>
      <c r="M304" s="43" t="e">
        <f>IF(E304="FWA",H304&amp;CHAR(ROUNDDOWN(MOD(I304+60-INDEX('Site Data'!K$26:K$37,MATCH('Postcode Data'!$H304,'Site Data'!$B$26:$B$37,0)),360)/120,0)+97),NA())</f>
        <v>#N/A</v>
      </c>
      <c r="N304" s="41">
        <v>-4.1245786794260173</v>
      </c>
      <c r="Q304" t="s">
        <v>303</v>
      </c>
      <c r="R304" t="s">
        <v>218</v>
      </c>
      <c r="S304" t="s">
        <v>632</v>
      </c>
      <c r="T304" s="5" t="e">
        <f>IF(S304="FWA",INDEX('Site Data'!D$26:D$37,MATCH('Postcode Data'!$V304,'Site Data'!$B$26:$B$37,0)),NA())</f>
        <v>#N/A</v>
      </c>
      <c r="U304" s="5" t="e">
        <f>IF(S304="FWA",INDEX('Site Data'!E$26:E$37,MATCH('Postcode Data'!$V304,'Site Data'!$B$26:$B$37,0)),NA())</f>
        <v>#N/A</v>
      </c>
      <c r="V304" s="24" t="str">
        <f t="shared" ca="1" si="38"/>
        <v>CW2</v>
      </c>
      <c r="W304" s="24" t="e">
        <f t="shared" ca="1" si="39"/>
        <v>#N/A</v>
      </c>
      <c r="X304" s="8" t="e">
        <f t="shared" ca="1" si="40"/>
        <v>#N/A</v>
      </c>
      <c r="Y304" s="7" t="e">
        <f t="shared" ca="1" si="41"/>
        <v>#N/A</v>
      </c>
      <c r="Z304" s="5" t="e">
        <f t="shared" ca="1" si="42"/>
        <v>#N/A</v>
      </c>
      <c r="AA304" s="44" t="e">
        <f>IF(S304="FWA",V304&amp;CHAR(ROUNDDOWN(MOD(W304+60-INDEX('Site Data'!K$26:K$37,MATCH('Postcode Data'!$V304,'Site Data'!$B$26:$B$37,0)),360)/120,0)+97),NA())</f>
        <v>#N/A</v>
      </c>
      <c r="AB304" s="35">
        <f t="shared" ca="1" si="43"/>
        <v>-4.0479157936700654</v>
      </c>
    </row>
    <row r="305" spans="2:28" x14ac:dyDescent="0.35">
      <c r="B305" s="25" t="s">
        <v>304</v>
      </c>
      <c r="C305" s="47">
        <v>18</v>
      </c>
      <c r="D305" s="25" t="s">
        <v>218</v>
      </c>
      <c r="E305" s="25" t="str">
        <f t="shared" si="44"/>
        <v>FTTP</v>
      </c>
      <c r="F305" s="11" t="e">
        <f>IF(E305="FWA",INDEX('Site Data'!D$26:D$37,MATCH('Postcode Data'!$H305,'Site Data'!$B$26:$B$37,0)),NA())</f>
        <v>#N/A</v>
      </c>
      <c r="G305" s="11" t="e">
        <f>IF(E305="FWA",INDEX('Site Data'!E$26:E$37,MATCH('Postcode Data'!$H305,'Site Data'!$B$26:$B$37,0)),NA())</f>
        <v>#N/A</v>
      </c>
      <c r="H305" s="21" t="s">
        <v>642</v>
      </c>
      <c r="I305" s="27" t="e">
        <v>#N/A</v>
      </c>
      <c r="J305" s="16" t="e">
        <v>#N/A</v>
      </c>
      <c r="K305" s="11" t="e">
        <f t="shared" si="36"/>
        <v>#N/A</v>
      </c>
      <c r="L305" s="11" t="e">
        <f t="shared" si="37"/>
        <v>#N/A</v>
      </c>
      <c r="M305" s="43" t="e">
        <f>IF(E305="FWA",H305&amp;CHAR(ROUNDDOWN(MOD(I305+60-INDEX('Site Data'!K$26:K$37,MATCH('Postcode Data'!$H305,'Site Data'!$B$26:$B$37,0)),360)/120,0)+97),NA())</f>
        <v>#N/A</v>
      </c>
      <c r="N305" s="41">
        <v>-4.4587085515942029</v>
      </c>
      <c r="Q305" t="s">
        <v>304</v>
      </c>
      <c r="R305" t="s">
        <v>218</v>
      </c>
      <c r="S305" t="s">
        <v>634</v>
      </c>
      <c r="T305" s="5" t="e">
        <f>IF(S305="FWA",INDEX('Site Data'!D$26:D$37,MATCH('Postcode Data'!$V305,'Site Data'!$B$26:$B$37,0)),NA())</f>
        <v>#N/A</v>
      </c>
      <c r="U305" s="5" t="e">
        <f>IF(S305="FWA",INDEX('Site Data'!E$26:E$37,MATCH('Postcode Data'!$V305,'Site Data'!$B$26:$B$37,0)),NA())</f>
        <v>#N/A</v>
      </c>
      <c r="V305" s="24" t="str">
        <f t="shared" ca="1" si="38"/>
        <v>CW1</v>
      </c>
      <c r="W305" s="24" t="e">
        <f t="shared" ca="1" si="39"/>
        <v>#N/A</v>
      </c>
      <c r="X305" s="8" t="e">
        <f t="shared" ca="1" si="40"/>
        <v>#N/A</v>
      </c>
      <c r="Y305" s="7" t="e">
        <f t="shared" ca="1" si="41"/>
        <v>#N/A</v>
      </c>
      <c r="Z305" s="5" t="e">
        <f t="shared" ca="1" si="42"/>
        <v>#N/A</v>
      </c>
      <c r="AA305" s="44" t="e">
        <f>IF(S305="FWA",V305&amp;CHAR(ROUNDDOWN(MOD(W305+60-INDEX('Site Data'!K$26:K$37,MATCH('Postcode Data'!$V305,'Site Data'!$B$26:$B$37,0)),360)/120,0)+97),NA())</f>
        <v>#N/A</v>
      </c>
      <c r="AB305" s="35">
        <f t="shared" ca="1" si="43"/>
        <v>-2.5715320043153422</v>
      </c>
    </row>
    <row r="306" spans="2:28" x14ac:dyDescent="0.35">
      <c r="B306" s="25" t="s">
        <v>305</v>
      </c>
      <c r="C306" s="47">
        <v>3</v>
      </c>
      <c r="D306" s="25" t="s">
        <v>218</v>
      </c>
      <c r="E306" s="25" t="str">
        <f t="shared" si="44"/>
        <v>FTTP</v>
      </c>
      <c r="F306" s="11" t="e">
        <f>IF(E306="FWA",INDEX('Site Data'!D$26:D$37,MATCH('Postcode Data'!$H306,'Site Data'!$B$26:$B$37,0)),NA())</f>
        <v>#N/A</v>
      </c>
      <c r="G306" s="11" t="e">
        <f>IF(E306="FWA",INDEX('Site Data'!E$26:E$37,MATCH('Postcode Data'!$H306,'Site Data'!$B$26:$B$37,0)),NA())</f>
        <v>#N/A</v>
      </c>
      <c r="H306" s="21" t="s">
        <v>641</v>
      </c>
      <c r="I306" s="27" t="e">
        <v>#N/A</v>
      </c>
      <c r="J306" s="16" t="e">
        <v>#N/A</v>
      </c>
      <c r="K306" s="11" t="e">
        <f t="shared" si="36"/>
        <v>#N/A</v>
      </c>
      <c r="L306" s="11" t="e">
        <f t="shared" si="37"/>
        <v>#N/A</v>
      </c>
      <c r="M306" s="43" t="e">
        <f>IF(E306="FWA",H306&amp;CHAR(ROUNDDOWN(MOD(I306+60-INDEX('Site Data'!K$26:K$37,MATCH('Postcode Data'!$H306,'Site Data'!$B$26:$B$37,0)),360)/120,0)+97),NA())</f>
        <v>#N/A</v>
      </c>
      <c r="N306" s="41">
        <v>1.9697108607311211</v>
      </c>
      <c r="Q306" t="s">
        <v>305</v>
      </c>
      <c r="R306" t="s">
        <v>218</v>
      </c>
      <c r="S306" t="s">
        <v>634</v>
      </c>
      <c r="T306" s="5" t="e">
        <f>IF(S306="FWA",INDEX('Site Data'!D$26:D$37,MATCH('Postcode Data'!$V306,'Site Data'!$B$26:$B$37,0)),NA())</f>
        <v>#N/A</v>
      </c>
      <c r="U306" s="5" t="e">
        <f>IF(S306="FWA",INDEX('Site Data'!E$26:E$37,MATCH('Postcode Data'!$V306,'Site Data'!$B$26:$B$37,0)),NA())</f>
        <v>#N/A</v>
      </c>
      <c r="V306" s="24" t="str">
        <f t="shared" ca="1" si="38"/>
        <v>CW2</v>
      </c>
      <c r="W306" s="24" t="e">
        <f t="shared" ca="1" si="39"/>
        <v>#N/A</v>
      </c>
      <c r="X306" s="8" t="e">
        <f t="shared" ca="1" si="40"/>
        <v>#N/A</v>
      </c>
      <c r="Y306" s="7" t="e">
        <f t="shared" ca="1" si="41"/>
        <v>#N/A</v>
      </c>
      <c r="Z306" s="5" t="e">
        <f t="shared" ca="1" si="42"/>
        <v>#N/A</v>
      </c>
      <c r="AA306" s="44" t="e">
        <f>IF(S306="FWA",V306&amp;CHAR(ROUNDDOWN(MOD(W306+60-INDEX('Site Data'!K$26:K$37,MATCH('Postcode Data'!$V306,'Site Data'!$B$26:$B$37,0)),360)/120,0)+97),NA())</f>
        <v>#N/A</v>
      </c>
      <c r="AB306" s="35">
        <f t="shared" ca="1" si="43"/>
        <v>-0.30127449183201938</v>
      </c>
    </row>
    <row r="307" spans="2:28" x14ac:dyDescent="0.35">
      <c r="B307" s="25" t="s">
        <v>306</v>
      </c>
      <c r="C307" s="47">
        <v>19</v>
      </c>
      <c r="D307" s="25" t="s">
        <v>218</v>
      </c>
      <c r="E307" s="25" t="str">
        <f t="shared" si="44"/>
        <v>FTTP</v>
      </c>
      <c r="F307" s="11" t="e">
        <f>IF(E307="FWA",INDEX('Site Data'!D$26:D$37,MATCH('Postcode Data'!$H307,'Site Data'!$B$26:$B$37,0)),NA())</f>
        <v>#N/A</v>
      </c>
      <c r="G307" s="11" t="e">
        <f>IF(E307="FWA",INDEX('Site Data'!E$26:E$37,MATCH('Postcode Data'!$H307,'Site Data'!$B$26:$B$37,0)),NA())</f>
        <v>#N/A</v>
      </c>
      <c r="H307" s="21" t="s">
        <v>641</v>
      </c>
      <c r="I307" s="27" t="e">
        <v>#N/A</v>
      </c>
      <c r="J307" s="16" t="e">
        <v>#N/A</v>
      </c>
      <c r="K307" s="11" t="e">
        <f t="shared" si="36"/>
        <v>#N/A</v>
      </c>
      <c r="L307" s="11" t="e">
        <f t="shared" si="37"/>
        <v>#N/A</v>
      </c>
      <c r="M307" s="43" t="e">
        <f>IF(E307="FWA",H307&amp;CHAR(ROUNDDOWN(MOD(I307+60-INDEX('Site Data'!K$26:K$37,MATCH('Postcode Data'!$H307,'Site Data'!$B$26:$B$37,0)),360)/120,0)+97),NA())</f>
        <v>#N/A</v>
      </c>
      <c r="N307" s="41">
        <v>-3.2338082808266058</v>
      </c>
      <c r="Q307" t="s">
        <v>306</v>
      </c>
      <c r="R307" t="s">
        <v>218</v>
      </c>
      <c r="S307" t="s">
        <v>634</v>
      </c>
      <c r="T307" s="5" t="e">
        <f>IF(S307="FWA",INDEX('Site Data'!D$26:D$37,MATCH('Postcode Data'!$V307,'Site Data'!$B$26:$B$37,0)),NA())</f>
        <v>#N/A</v>
      </c>
      <c r="U307" s="5" t="e">
        <f>IF(S307="FWA",INDEX('Site Data'!E$26:E$37,MATCH('Postcode Data'!$V307,'Site Data'!$B$26:$B$37,0)),NA())</f>
        <v>#N/A</v>
      </c>
      <c r="V307" s="24" t="str">
        <f t="shared" ca="1" si="38"/>
        <v>CW1</v>
      </c>
      <c r="W307" s="24" t="e">
        <f t="shared" ca="1" si="39"/>
        <v>#N/A</v>
      </c>
      <c r="X307" s="8" t="e">
        <f t="shared" ca="1" si="40"/>
        <v>#N/A</v>
      </c>
      <c r="Y307" s="7" t="e">
        <f t="shared" ca="1" si="41"/>
        <v>#N/A</v>
      </c>
      <c r="Z307" s="5" t="e">
        <f t="shared" ca="1" si="42"/>
        <v>#N/A</v>
      </c>
      <c r="AA307" s="44" t="e">
        <f>IF(S307="FWA",V307&amp;CHAR(ROUNDDOWN(MOD(W307+60-INDEX('Site Data'!K$26:K$37,MATCH('Postcode Data'!$V307,'Site Data'!$B$26:$B$37,0)),360)/120,0)+97),NA())</f>
        <v>#N/A</v>
      </c>
      <c r="AB307" s="35">
        <f t="shared" ca="1" si="43"/>
        <v>-3.2985400637611773</v>
      </c>
    </row>
    <row r="308" spans="2:28" x14ac:dyDescent="0.35">
      <c r="B308" s="25" t="s">
        <v>307</v>
      </c>
      <c r="C308" s="47">
        <v>17</v>
      </c>
      <c r="D308" s="25" t="s">
        <v>218</v>
      </c>
      <c r="E308" s="25" t="str">
        <f t="shared" si="44"/>
        <v>FWA</v>
      </c>
      <c r="F308" s="11">
        <f>IF(E308="FWA",INDEX('Site Data'!D$26:D$37,MATCH('Postcode Data'!$H308,'Site Data'!$B$26:$B$37,0)),NA())</f>
        <v>18.577959913301633</v>
      </c>
      <c r="G308" s="11">
        <f>IF(E308="FWA",INDEX('Site Data'!E$26:E$37,MATCH('Postcode Data'!$H308,'Site Data'!$B$26:$B$37,0)),NA())</f>
        <v>12.423668526992969</v>
      </c>
      <c r="H308" s="21" t="s">
        <v>642</v>
      </c>
      <c r="I308" s="27">
        <v>201</v>
      </c>
      <c r="J308" s="16">
        <v>4.1587502264133303</v>
      </c>
      <c r="K308" s="11">
        <f t="shared" si="36"/>
        <v>17.087597121990836</v>
      </c>
      <c r="L308" s="11">
        <f t="shared" si="37"/>
        <v>8.5411407169226781</v>
      </c>
      <c r="M308" s="43" t="str">
        <f>IF(E308="FWA",H308&amp;CHAR(ROUNDDOWN(MOD(I308+60-INDEX('Site Data'!K$26:K$37,MATCH('Postcode Data'!$H308,'Site Data'!$B$26:$B$37,0)),360)/120,0)+97),NA())</f>
        <v>CW1b</v>
      </c>
      <c r="N308" s="41">
        <v>-6.2900564738235438</v>
      </c>
      <c r="Q308" t="s">
        <v>307</v>
      </c>
      <c r="R308" t="s">
        <v>218</v>
      </c>
      <c r="S308" t="s">
        <v>633</v>
      </c>
      <c r="T308" s="5">
        <f ca="1">IF(S308="FWA",INDEX('Site Data'!D$26:D$37,MATCH('Postcode Data'!$V308,'Site Data'!$B$26:$B$37,0)),NA())</f>
        <v>18.577959913301633</v>
      </c>
      <c r="U308" s="5">
        <f ca="1">IF(S308="FWA",INDEX('Site Data'!E$26:E$37,MATCH('Postcode Data'!$V308,'Site Data'!$B$26:$B$37,0)),NA())</f>
        <v>12.423668526992969</v>
      </c>
      <c r="V308" s="24" t="str">
        <f t="shared" ca="1" si="38"/>
        <v>CW1</v>
      </c>
      <c r="W308" s="24">
        <f t="shared" ca="1" si="39"/>
        <v>74</v>
      </c>
      <c r="X308" s="8">
        <f t="shared" ca="1" si="40"/>
        <v>3.4959942835289173</v>
      </c>
      <c r="Y308" s="7">
        <f t="shared" ca="1" si="41"/>
        <v>21.93852530727731</v>
      </c>
      <c r="Z308" s="5">
        <f t="shared" ca="1" si="42"/>
        <v>13.387295147256225</v>
      </c>
      <c r="AA308" s="44" t="str">
        <f ca="1">IF(S308="FWA",V308&amp;CHAR(ROUNDDOWN(MOD(W308+60-INDEX('Site Data'!K$26:K$37,MATCH('Postcode Data'!$V308,'Site Data'!$B$26:$B$37,0)),360)/120,0)+97),NA())</f>
        <v>CW1a</v>
      </c>
      <c r="AB308" s="35">
        <f t="shared" ca="1" si="43"/>
        <v>-2.2188852693538457</v>
      </c>
    </row>
    <row r="309" spans="2:28" x14ac:dyDescent="0.35">
      <c r="B309" s="25" t="s">
        <v>308</v>
      </c>
      <c r="C309" s="47">
        <v>2</v>
      </c>
      <c r="D309" s="25" t="s">
        <v>218</v>
      </c>
      <c r="E309" s="25" t="str">
        <f t="shared" si="44"/>
        <v>FTTC</v>
      </c>
      <c r="F309" s="11" t="e">
        <f>IF(E309="FWA",INDEX('Site Data'!D$26:D$37,MATCH('Postcode Data'!$H309,'Site Data'!$B$26:$B$37,0)),NA())</f>
        <v>#N/A</v>
      </c>
      <c r="G309" s="11" t="e">
        <f>IF(E309="FWA",INDEX('Site Data'!E$26:E$37,MATCH('Postcode Data'!$H309,'Site Data'!$B$26:$B$37,0)),NA())</f>
        <v>#N/A</v>
      </c>
      <c r="H309" s="21" t="s">
        <v>641</v>
      </c>
      <c r="I309" s="27" t="e">
        <v>#N/A</v>
      </c>
      <c r="J309" s="16" t="e">
        <v>#N/A</v>
      </c>
      <c r="K309" s="11" t="e">
        <f t="shared" si="36"/>
        <v>#N/A</v>
      </c>
      <c r="L309" s="11" t="e">
        <f t="shared" si="37"/>
        <v>#N/A</v>
      </c>
      <c r="M309" s="43" t="e">
        <f>IF(E309="FWA",H309&amp;CHAR(ROUNDDOWN(MOD(I309+60-INDEX('Site Data'!K$26:K$37,MATCH('Postcode Data'!$H309,'Site Data'!$B$26:$B$37,0)),360)/120,0)+97),NA())</f>
        <v>#N/A</v>
      </c>
      <c r="N309" s="41">
        <v>0.27295657828838849</v>
      </c>
      <c r="Q309" t="s">
        <v>308</v>
      </c>
      <c r="R309" t="s">
        <v>218</v>
      </c>
      <c r="S309" t="s">
        <v>632</v>
      </c>
      <c r="T309" s="5" t="e">
        <f>IF(S309="FWA",INDEX('Site Data'!D$26:D$37,MATCH('Postcode Data'!$V309,'Site Data'!$B$26:$B$37,0)),NA())</f>
        <v>#N/A</v>
      </c>
      <c r="U309" s="5" t="e">
        <f>IF(S309="FWA",INDEX('Site Data'!E$26:E$37,MATCH('Postcode Data'!$V309,'Site Data'!$B$26:$B$37,0)),NA())</f>
        <v>#N/A</v>
      </c>
      <c r="V309" s="24" t="str">
        <f t="shared" ca="1" si="38"/>
        <v>CW2</v>
      </c>
      <c r="W309" s="24" t="e">
        <f t="shared" ca="1" si="39"/>
        <v>#N/A</v>
      </c>
      <c r="X309" s="8" t="e">
        <f t="shared" ca="1" si="40"/>
        <v>#N/A</v>
      </c>
      <c r="Y309" s="7" t="e">
        <f t="shared" ca="1" si="41"/>
        <v>#N/A</v>
      </c>
      <c r="Z309" s="5" t="e">
        <f t="shared" ca="1" si="42"/>
        <v>#N/A</v>
      </c>
      <c r="AA309" s="44" t="e">
        <f>IF(S309="FWA",V309&amp;CHAR(ROUNDDOWN(MOD(W309+60-INDEX('Site Data'!K$26:K$37,MATCH('Postcode Data'!$V309,'Site Data'!$B$26:$B$37,0)),360)/120,0)+97),NA())</f>
        <v>#N/A</v>
      </c>
      <c r="AB309" s="35">
        <f t="shared" ca="1" si="43"/>
        <v>-1.696622577811467</v>
      </c>
    </row>
    <row r="310" spans="2:28" x14ac:dyDescent="0.35">
      <c r="B310" s="25" t="s">
        <v>309</v>
      </c>
      <c r="C310" s="47">
        <v>16</v>
      </c>
      <c r="D310" s="25" t="s">
        <v>218</v>
      </c>
      <c r="E310" s="25" t="str">
        <f t="shared" si="44"/>
        <v>FTTC</v>
      </c>
      <c r="F310" s="11" t="e">
        <f>IF(E310="FWA",INDEX('Site Data'!D$26:D$37,MATCH('Postcode Data'!$H310,'Site Data'!$B$26:$B$37,0)),NA())</f>
        <v>#N/A</v>
      </c>
      <c r="G310" s="11" t="e">
        <f>IF(E310="FWA",INDEX('Site Data'!E$26:E$37,MATCH('Postcode Data'!$H310,'Site Data'!$B$26:$B$37,0)),NA())</f>
        <v>#N/A</v>
      </c>
      <c r="H310" s="21" t="s">
        <v>642</v>
      </c>
      <c r="I310" s="27" t="e">
        <v>#N/A</v>
      </c>
      <c r="J310" s="16" t="e">
        <v>#N/A</v>
      </c>
      <c r="K310" s="11" t="e">
        <f t="shared" si="36"/>
        <v>#N/A</v>
      </c>
      <c r="L310" s="11" t="e">
        <f t="shared" si="37"/>
        <v>#N/A</v>
      </c>
      <c r="M310" s="43" t="e">
        <f>IF(E310="FWA",H310&amp;CHAR(ROUNDDOWN(MOD(I310+60-INDEX('Site Data'!K$26:K$37,MATCH('Postcode Data'!$H310,'Site Data'!$B$26:$B$37,0)),360)/120,0)+97),NA())</f>
        <v>#N/A</v>
      </c>
      <c r="N310" s="41">
        <v>-6.6441238804447638</v>
      </c>
      <c r="Q310" t="s">
        <v>309</v>
      </c>
      <c r="R310" t="s">
        <v>218</v>
      </c>
      <c r="S310" t="s">
        <v>632</v>
      </c>
      <c r="T310" s="5" t="e">
        <f>IF(S310="FWA",INDEX('Site Data'!D$26:D$37,MATCH('Postcode Data'!$V310,'Site Data'!$B$26:$B$37,0)),NA())</f>
        <v>#N/A</v>
      </c>
      <c r="U310" s="5" t="e">
        <f>IF(S310="FWA",INDEX('Site Data'!E$26:E$37,MATCH('Postcode Data'!$V310,'Site Data'!$B$26:$B$37,0)),NA())</f>
        <v>#N/A</v>
      </c>
      <c r="V310" s="24" t="str">
        <f t="shared" ca="1" si="38"/>
        <v>CW1</v>
      </c>
      <c r="W310" s="24" t="e">
        <f t="shared" ca="1" si="39"/>
        <v>#N/A</v>
      </c>
      <c r="X310" s="8" t="e">
        <f t="shared" ca="1" si="40"/>
        <v>#N/A</v>
      </c>
      <c r="Y310" s="7" t="e">
        <f t="shared" ca="1" si="41"/>
        <v>#N/A</v>
      </c>
      <c r="Z310" s="5" t="e">
        <f t="shared" ca="1" si="42"/>
        <v>#N/A</v>
      </c>
      <c r="AA310" s="44" t="e">
        <f>IF(S310="FWA",V310&amp;CHAR(ROUNDDOWN(MOD(W310+60-INDEX('Site Data'!K$26:K$37,MATCH('Postcode Data'!$V310,'Site Data'!$B$26:$B$37,0)),360)/120,0)+97),NA())</f>
        <v>#N/A</v>
      </c>
      <c r="AB310" s="35">
        <f t="shared" ca="1" si="43"/>
        <v>-4.3162248973574355</v>
      </c>
    </row>
    <row r="311" spans="2:28" x14ac:dyDescent="0.35">
      <c r="B311" s="25" t="s">
        <v>310</v>
      </c>
      <c r="C311" s="47">
        <v>8</v>
      </c>
      <c r="D311" s="25" t="s">
        <v>218</v>
      </c>
      <c r="E311" s="25" t="str">
        <f t="shared" si="44"/>
        <v>FTTC</v>
      </c>
      <c r="F311" s="11" t="e">
        <f>IF(E311="FWA",INDEX('Site Data'!D$26:D$37,MATCH('Postcode Data'!$H311,'Site Data'!$B$26:$B$37,0)),NA())</f>
        <v>#N/A</v>
      </c>
      <c r="G311" s="11" t="e">
        <f>IF(E311="FWA",INDEX('Site Data'!E$26:E$37,MATCH('Postcode Data'!$H311,'Site Data'!$B$26:$B$37,0)),NA())</f>
        <v>#N/A</v>
      </c>
      <c r="H311" s="21" t="s">
        <v>642</v>
      </c>
      <c r="I311" s="27" t="e">
        <v>#N/A</v>
      </c>
      <c r="J311" s="16" t="e">
        <v>#N/A</v>
      </c>
      <c r="K311" s="11" t="e">
        <f t="shared" si="36"/>
        <v>#N/A</v>
      </c>
      <c r="L311" s="11" t="e">
        <f t="shared" si="37"/>
        <v>#N/A</v>
      </c>
      <c r="M311" s="43" t="e">
        <f>IF(E311="FWA",H311&amp;CHAR(ROUNDDOWN(MOD(I311+60-INDEX('Site Data'!K$26:K$37,MATCH('Postcode Data'!$H311,'Site Data'!$B$26:$B$37,0)),360)/120,0)+97),NA())</f>
        <v>#N/A</v>
      </c>
      <c r="N311" s="41">
        <v>-1.2453917911453594</v>
      </c>
      <c r="Q311" t="s">
        <v>310</v>
      </c>
      <c r="R311" t="s">
        <v>218</v>
      </c>
      <c r="S311" t="s">
        <v>632</v>
      </c>
      <c r="T311" s="5" t="e">
        <f>IF(S311="FWA",INDEX('Site Data'!D$26:D$37,MATCH('Postcode Data'!$V311,'Site Data'!$B$26:$B$37,0)),NA())</f>
        <v>#N/A</v>
      </c>
      <c r="U311" s="5" t="e">
        <f>IF(S311="FWA",INDEX('Site Data'!E$26:E$37,MATCH('Postcode Data'!$V311,'Site Data'!$B$26:$B$37,0)),NA())</f>
        <v>#N/A</v>
      </c>
      <c r="V311" s="24" t="str">
        <f t="shared" ca="1" si="38"/>
        <v>CW2</v>
      </c>
      <c r="W311" s="24" t="e">
        <f t="shared" ca="1" si="39"/>
        <v>#N/A</v>
      </c>
      <c r="X311" s="8" t="e">
        <f t="shared" ca="1" si="40"/>
        <v>#N/A</v>
      </c>
      <c r="Y311" s="7" t="e">
        <f t="shared" ca="1" si="41"/>
        <v>#N/A</v>
      </c>
      <c r="Z311" s="5" t="e">
        <f t="shared" ca="1" si="42"/>
        <v>#N/A</v>
      </c>
      <c r="AA311" s="44" t="e">
        <f>IF(S311="FWA",V311&amp;CHAR(ROUNDDOWN(MOD(W311+60-INDEX('Site Data'!K$26:K$37,MATCH('Postcode Data'!$V311,'Site Data'!$B$26:$B$37,0)),360)/120,0)+97),NA())</f>
        <v>#N/A</v>
      </c>
      <c r="AB311" s="35">
        <f t="shared" ca="1" si="43"/>
        <v>1.2201797399279712</v>
      </c>
    </row>
    <row r="312" spans="2:28" x14ac:dyDescent="0.35">
      <c r="B312" s="25" t="s">
        <v>311</v>
      </c>
      <c r="C312" s="47">
        <v>14</v>
      </c>
      <c r="D312" s="25" t="s">
        <v>218</v>
      </c>
      <c r="E312" s="25" t="str">
        <f t="shared" si="44"/>
        <v>FTTP</v>
      </c>
      <c r="F312" s="11" t="e">
        <f>IF(E312="FWA",INDEX('Site Data'!D$26:D$37,MATCH('Postcode Data'!$H312,'Site Data'!$B$26:$B$37,0)),NA())</f>
        <v>#N/A</v>
      </c>
      <c r="G312" s="11" t="e">
        <f>IF(E312="FWA",INDEX('Site Data'!E$26:E$37,MATCH('Postcode Data'!$H312,'Site Data'!$B$26:$B$37,0)),NA())</f>
        <v>#N/A</v>
      </c>
      <c r="H312" s="21" t="s">
        <v>642</v>
      </c>
      <c r="I312" s="27" t="e">
        <v>#N/A</v>
      </c>
      <c r="J312" s="16" t="e">
        <v>#N/A</v>
      </c>
      <c r="K312" s="11" t="e">
        <f t="shared" si="36"/>
        <v>#N/A</v>
      </c>
      <c r="L312" s="11" t="e">
        <f t="shared" si="37"/>
        <v>#N/A</v>
      </c>
      <c r="M312" s="43" t="e">
        <f>IF(E312="FWA",H312&amp;CHAR(ROUNDDOWN(MOD(I312+60-INDEX('Site Data'!K$26:K$37,MATCH('Postcode Data'!$H312,'Site Data'!$B$26:$B$37,0)),360)/120,0)+97),NA())</f>
        <v>#N/A</v>
      </c>
      <c r="N312" s="41">
        <v>-2.6577335115420917</v>
      </c>
      <c r="Q312" t="s">
        <v>311</v>
      </c>
      <c r="R312" t="s">
        <v>218</v>
      </c>
      <c r="S312" t="s">
        <v>634</v>
      </c>
      <c r="T312" s="5" t="e">
        <f>IF(S312="FWA",INDEX('Site Data'!D$26:D$37,MATCH('Postcode Data'!$V312,'Site Data'!$B$26:$B$37,0)),NA())</f>
        <v>#N/A</v>
      </c>
      <c r="U312" s="5" t="e">
        <f>IF(S312="FWA",INDEX('Site Data'!E$26:E$37,MATCH('Postcode Data'!$V312,'Site Data'!$B$26:$B$37,0)),NA())</f>
        <v>#N/A</v>
      </c>
      <c r="V312" s="24" t="str">
        <f t="shared" ca="1" si="38"/>
        <v>CW2</v>
      </c>
      <c r="W312" s="24" t="e">
        <f t="shared" ca="1" si="39"/>
        <v>#N/A</v>
      </c>
      <c r="X312" s="8" t="e">
        <f t="shared" ca="1" si="40"/>
        <v>#N/A</v>
      </c>
      <c r="Y312" s="7" t="e">
        <f t="shared" ca="1" si="41"/>
        <v>#N/A</v>
      </c>
      <c r="Z312" s="5" t="e">
        <f t="shared" ca="1" si="42"/>
        <v>#N/A</v>
      </c>
      <c r="AA312" s="44" t="e">
        <f>IF(S312="FWA",V312&amp;CHAR(ROUNDDOWN(MOD(W312+60-INDEX('Site Data'!K$26:K$37,MATCH('Postcode Data'!$V312,'Site Data'!$B$26:$B$37,0)),360)/120,0)+97),NA())</f>
        <v>#N/A</v>
      </c>
      <c r="AB312" s="35">
        <f t="shared" ca="1" si="43"/>
        <v>-4.4991713497909567</v>
      </c>
    </row>
    <row r="313" spans="2:28" x14ac:dyDescent="0.35">
      <c r="B313" s="25" t="s">
        <v>312</v>
      </c>
      <c r="C313" s="47">
        <v>14</v>
      </c>
      <c r="D313" s="25" t="s">
        <v>218</v>
      </c>
      <c r="E313" s="25" t="str">
        <f t="shared" si="44"/>
        <v>FTTC</v>
      </c>
      <c r="F313" s="11" t="e">
        <f>IF(E313="FWA",INDEX('Site Data'!D$26:D$37,MATCH('Postcode Data'!$H313,'Site Data'!$B$26:$B$37,0)),NA())</f>
        <v>#N/A</v>
      </c>
      <c r="G313" s="11" t="e">
        <f>IF(E313="FWA",INDEX('Site Data'!E$26:E$37,MATCH('Postcode Data'!$H313,'Site Data'!$B$26:$B$37,0)),NA())</f>
        <v>#N/A</v>
      </c>
      <c r="H313" s="21" t="s">
        <v>641</v>
      </c>
      <c r="I313" s="27" t="e">
        <v>#N/A</v>
      </c>
      <c r="J313" s="16" t="e">
        <v>#N/A</v>
      </c>
      <c r="K313" s="11" t="e">
        <f t="shared" si="36"/>
        <v>#N/A</v>
      </c>
      <c r="L313" s="11" t="e">
        <f t="shared" si="37"/>
        <v>#N/A</v>
      </c>
      <c r="M313" s="43" t="e">
        <f>IF(E313="FWA",H313&amp;CHAR(ROUNDDOWN(MOD(I313+60-INDEX('Site Data'!K$26:K$37,MATCH('Postcode Data'!$H313,'Site Data'!$B$26:$B$37,0)),360)/120,0)+97),NA())</f>
        <v>#N/A</v>
      </c>
      <c r="N313" s="41">
        <v>-2.3966392640131793</v>
      </c>
      <c r="Q313" t="s">
        <v>312</v>
      </c>
      <c r="R313" t="s">
        <v>218</v>
      </c>
      <c r="S313" t="s">
        <v>632</v>
      </c>
      <c r="T313" s="5" t="e">
        <f>IF(S313="FWA",INDEX('Site Data'!D$26:D$37,MATCH('Postcode Data'!$V313,'Site Data'!$B$26:$B$37,0)),NA())</f>
        <v>#N/A</v>
      </c>
      <c r="U313" s="5" t="e">
        <f>IF(S313="FWA",INDEX('Site Data'!E$26:E$37,MATCH('Postcode Data'!$V313,'Site Data'!$B$26:$B$37,0)),NA())</f>
        <v>#N/A</v>
      </c>
      <c r="V313" s="24" t="str">
        <f t="shared" ca="1" si="38"/>
        <v>CW2</v>
      </c>
      <c r="W313" s="24" t="e">
        <f t="shared" ca="1" si="39"/>
        <v>#N/A</v>
      </c>
      <c r="X313" s="8" t="e">
        <f t="shared" ca="1" si="40"/>
        <v>#N/A</v>
      </c>
      <c r="Y313" s="7" t="e">
        <f t="shared" ca="1" si="41"/>
        <v>#N/A</v>
      </c>
      <c r="Z313" s="5" t="e">
        <f t="shared" ca="1" si="42"/>
        <v>#N/A</v>
      </c>
      <c r="AA313" s="44" t="e">
        <f>IF(S313="FWA",V313&amp;CHAR(ROUNDDOWN(MOD(W313+60-INDEX('Site Data'!K$26:K$37,MATCH('Postcode Data'!$V313,'Site Data'!$B$26:$B$37,0)),360)/120,0)+97),NA())</f>
        <v>#N/A</v>
      </c>
      <c r="AB313" s="35">
        <f t="shared" ca="1" si="43"/>
        <v>-4.6984975869233505</v>
      </c>
    </row>
    <row r="314" spans="2:28" x14ac:dyDescent="0.35">
      <c r="B314" s="25" t="s">
        <v>313</v>
      </c>
      <c r="C314" s="47">
        <v>4</v>
      </c>
      <c r="D314" s="25" t="s">
        <v>218</v>
      </c>
      <c r="E314" s="25" t="str">
        <f t="shared" si="44"/>
        <v>FTTC</v>
      </c>
      <c r="F314" s="11" t="e">
        <f>IF(E314="FWA",INDEX('Site Data'!D$26:D$37,MATCH('Postcode Data'!$H314,'Site Data'!$B$26:$B$37,0)),NA())</f>
        <v>#N/A</v>
      </c>
      <c r="G314" s="11" t="e">
        <f>IF(E314="FWA",INDEX('Site Data'!E$26:E$37,MATCH('Postcode Data'!$H314,'Site Data'!$B$26:$B$37,0)),NA())</f>
        <v>#N/A</v>
      </c>
      <c r="H314" s="21" t="s">
        <v>641</v>
      </c>
      <c r="I314" s="27" t="e">
        <v>#N/A</v>
      </c>
      <c r="J314" s="16" t="e">
        <v>#N/A</v>
      </c>
      <c r="K314" s="11" t="e">
        <f t="shared" si="36"/>
        <v>#N/A</v>
      </c>
      <c r="L314" s="11" t="e">
        <f t="shared" si="37"/>
        <v>#N/A</v>
      </c>
      <c r="M314" s="43" t="e">
        <f>IF(E314="FWA",H314&amp;CHAR(ROUNDDOWN(MOD(I314+60-INDEX('Site Data'!K$26:K$37,MATCH('Postcode Data'!$H314,'Site Data'!$B$26:$B$37,0)),360)/120,0)+97),NA())</f>
        <v>#N/A</v>
      </c>
      <c r="N314" s="41">
        <v>-6.5739895727532467</v>
      </c>
      <c r="Q314" t="s">
        <v>313</v>
      </c>
      <c r="R314" t="s">
        <v>218</v>
      </c>
      <c r="S314" t="s">
        <v>632</v>
      </c>
      <c r="T314" s="5" t="e">
        <f>IF(S314="FWA",INDEX('Site Data'!D$26:D$37,MATCH('Postcode Data'!$V314,'Site Data'!$B$26:$B$37,0)),NA())</f>
        <v>#N/A</v>
      </c>
      <c r="U314" s="5" t="e">
        <f>IF(S314="FWA",INDEX('Site Data'!E$26:E$37,MATCH('Postcode Data'!$V314,'Site Data'!$B$26:$B$37,0)),NA())</f>
        <v>#N/A</v>
      </c>
      <c r="V314" s="24" t="str">
        <f t="shared" ca="1" si="38"/>
        <v>CW1</v>
      </c>
      <c r="W314" s="24" t="e">
        <f t="shared" ca="1" si="39"/>
        <v>#N/A</v>
      </c>
      <c r="X314" s="8" t="e">
        <f t="shared" ca="1" si="40"/>
        <v>#N/A</v>
      </c>
      <c r="Y314" s="7" t="e">
        <f t="shared" ca="1" si="41"/>
        <v>#N/A</v>
      </c>
      <c r="Z314" s="5" t="e">
        <f t="shared" ca="1" si="42"/>
        <v>#N/A</v>
      </c>
      <c r="AA314" s="44" t="e">
        <f>IF(S314="FWA",V314&amp;CHAR(ROUNDDOWN(MOD(W314+60-INDEX('Site Data'!K$26:K$37,MATCH('Postcode Data'!$V314,'Site Data'!$B$26:$B$37,0)),360)/120,0)+97),NA())</f>
        <v>#N/A</v>
      </c>
      <c r="AB314" s="35">
        <f t="shared" ca="1" si="43"/>
        <v>-5.8917379341182379</v>
      </c>
    </row>
    <row r="315" spans="2:28" x14ac:dyDescent="0.35">
      <c r="B315" s="25" t="s">
        <v>314</v>
      </c>
      <c r="C315" s="47">
        <v>2</v>
      </c>
      <c r="D315" s="25" t="s">
        <v>218</v>
      </c>
      <c r="E315" s="25" t="str">
        <f t="shared" si="44"/>
        <v>FTTC</v>
      </c>
      <c r="F315" s="11" t="e">
        <f>IF(E315="FWA",INDEX('Site Data'!D$26:D$37,MATCH('Postcode Data'!$H315,'Site Data'!$B$26:$B$37,0)),NA())</f>
        <v>#N/A</v>
      </c>
      <c r="G315" s="11" t="e">
        <f>IF(E315="FWA",INDEX('Site Data'!E$26:E$37,MATCH('Postcode Data'!$H315,'Site Data'!$B$26:$B$37,0)),NA())</f>
        <v>#N/A</v>
      </c>
      <c r="H315" s="21" t="s">
        <v>641</v>
      </c>
      <c r="I315" s="27" t="e">
        <v>#N/A</v>
      </c>
      <c r="J315" s="16" t="e">
        <v>#N/A</v>
      </c>
      <c r="K315" s="11" t="e">
        <f t="shared" si="36"/>
        <v>#N/A</v>
      </c>
      <c r="L315" s="11" t="e">
        <f t="shared" si="37"/>
        <v>#N/A</v>
      </c>
      <c r="M315" s="43" t="e">
        <f>IF(E315="FWA",H315&amp;CHAR(ROUNDDOWN(MOD(I315+60-INDEX('Site Data'!K$26:K$37,MATCH('Postcode Data'!$H315,'Site Data'!$B$26:$B$37,0)),360)/120,0)+97),NA())</f>
        <v>#N/A</v>
      </c>
      <c r="N315" s="41">
        <v>-4.2042712123343904</v>
      </c>
      <c r="Q315" t="s">
        <v>314</v>
      </c>
      <c r="R315" t="s">
        <v>218</v>
      </c>
      <c r="S315" t="s">
        <v>632</v>
      </c>
      <c r="T315" s="5" t="e">
        <f>IF(S315="FWA",INDEX('Site Data'!D$26:D$37,MATCH('Postcode Data'!$V315,'Site Data'!$B$26:$B$37,0)),NA())</f>
        <v>#N/A</v>
      </c>
      <c r="U315" s="5" t="e">
        <f>IF(S315="FWA",INDEX('Site Data'!E$26:E$37,MATCH('Postcode Data'!$V315,'Site Data'!$B$26:$B$37,0)),NA())</f>
        <v>#N/A</v>
      </c>
      <c r="V315" s="24" t="str">
        <f t="shared" ca="1" si="38"/>
        <v>CW1</v>
      </c>
      <c r="W315" s="24" t="e">
        <f t="shared" ca="1" si="39"/>
        <v>#N/A</v>
      </c>
      <c r="X315" s="8" t="e">
        <f t="shared" ca="1" si="40"/>
        <v>#N/A</v>
      </c>
      <c r="Y315" s="7" t="e">
        <f t="shared" ca="1" si="41"/>
        <v>#N/A</v>
      </c>
      <c r="Z315" s="5" t="e">
        <f t="shared" ca="1" si="42"/>
        <v>#N/A</v>
      </c>
      <c r="AA315" s="44" t="e">
        <f>IF(S315="FWA",V315&amp;CHAR(ROUNDDOWN(MOD(W315+60-INDEX('Site Data'!K$26:K$37,MATCH('Postcode Data'!$V315,'Site Data'!$B$26:$B$37,0)),360)/120,0)+97),NA())</f>
        <v>#N/A</v>
      </c>
      <c r="AB315" s="35">
        <f t="shared" ca="1" si="43"/>
        <v>-7.2996257489555827</v>
      </c>
    </row>
    <row r="316" spans="2:28" x14ac:dyDescent="0.35">
      <c r="B316" s="25" t="s">
        <v>315</v>
      </c>
      <c r="C316" s="47">
        <v>15</v>
      </c>
      <c r="D316" s="25" t="s">
        <v>218</v>
      </c>
      <c r="E316" s="25" t="str">
        <f t="shared" si="44"/>
        <v>FWA</v>
      </c>
      <c r="F316" s="11">
        <f>IF(E316="FWA",INDEX('Site Data'!D$26:D$37,MATCH('Postcode Data'!$H316,'Site Data'!$B$26:$B$37,0)),NA())</f>
        <v>22.877448844548219</v>
      </c>
      <c r="G316" s="11">
        <f>IF(E316="FWA",INDEX('Site Data'!E$26:E$37,MATCH('Postcode Data'!$H316,'Site Data'!$B$26:$B$37,0)),NA())</f>
        <v>9.4782068400268855</v>
      </c>
      <c r="H316" s="21" t="s">
        <v>641</v>
      </c>
      <c r="I316" s="27">
        <v>114</v>
      </c>
      <c r="J316" s="16">
        <v>3.7754177613605391</v>
      </c>
      <c r="K316" s="11">
        <f t="shared" si="36"/>
        <v>26.326464591142337</v>
      </c>
      <c r="L316" s="11">
        <f t="shared" si="37"/>
        <v>7.9426060935623468</v>
      </c>
      <c r="M316" s="43" t="str">
        <f>IF(E316="FWA",H316&amp;CHAR(ROUNDDOWN(MOD(I316+60-INDEX('Site Data'!K$26:K$37,MATCH('Postcode Data'!$H316,'Site Data'!$B$26:$B$37,0)),360)/120,0)+97),NA())</f>
        <v>CW2b</v>
      </c>
      <c r="N316" s="41">
        <v>-1.910744754532488</v>
      </c>
      <c r="Q316" t="s">
        <v>315</v>
      </c>
      <c r="R316" t="s">
        <v>218</v>
      </c>
      <c r="S316" t="s">
        <v>633</v>
      </c>
      <c r="T316" s="5">
        <f ca="1">IF(S316="FWA",INDEX('Site Data'!D$26:D$37,MATCH('Postcode Data'!$V316,'Site Data'!$B$26:$B$37,0)),NA())</f>
        <v>22.877448844548219</v>
      </c>
      <c r="U316" s="5">
        <f ca="1">IF(S316="FWA",INDEX('Site Data'!E$26:E$37,MATCH('Postcode Data'!$V316,'Site Data'!$B$26:$B$37,0)),NA())</f>
        <v>9.4782068400268855</v>
      </c>
      <c r="V316" s="24" t="str">
        <f t="shared" ca="1" si="38"/>
        <v>CW2</v>
      </c>
      <c r="W316" s="24">
        <f t="shared" ca="1" si="39"/>
        <v>195</v>
      </c>
      <c r="X316" s="8">
        <f t="shared" ca="1" si="40"/>
        <v>3.3831526678934223</v>
      </c>
      <c r="Y316" s="7">
        <f t="shared" ca="1" si="41"/>
        <v>22.001824501607999</v>
      </c>
      <c r="Z316" s="5">
        <f t="shared" ca="1" si="42"/>
        <v>6.2103323038298655</v>
      </c>
      <c r="AA316" s="44" t="str">
        <f ca="1">IF(S316="FWA",V316&amp;CHAR(ROUNDDOWN(MOD(W316+60-INDEX('Site Data'!K$26:K$37,MATCH('Postcode Data'!$V316,'Site Data'!$B$26:$B$37,0)),360)/120,0)+97),NA())</f>
        <v>CW2c</v>
      </c>
      <c r="AB316" s="35">
        <f t="shared" ca="1" si="43"/>
        <v>-0.77273195690234342</v>
      </c>
    </row>
    <row r="317" spans="2:28" x14ac:dyDescent="0.35">
      <c r="B317" s="25" t="s">
        <v>316</v>
      </c>
      <c r="C317" s="47">
        <v>6</v>
      </c>
      <c r="D317" s="25" t="s">
        <v>218</v>
      </c>
      <c r="E317" s="25" t="str">
        <f t="shared" si="44"/>
        <v>FTTC</v>
      </c>
      <c r="F317" s="11" t="e">
        <f>IF(E317="FWA",INDEX('Site Data'!D$26:D$37,MATCH('Postcode Data'!$H317,'Site Data'!$B$26:$B$37,0)),NA())</f>
        <v>#N/A</v>
      </c>
      <c r="G317" s="11" t="e">
        <f>IF(E317="FWA",INDEX('Site Data'!E$26:E$37,MATCH('Postcode Data'!$H317,'Site Data'!$B$26:$B$37,0)),NA())</f>
        <v>#N/A</v>
      </c>
      <c r="H317" s="21" t="s">
        <v>642</v>
      </c>
      <c r="I317" s="27" t="e">
        <v>#N/A</v>
      </c>
      <c r="J317" s="16" t="e">
        <v>#N/A</v>
      </c>
      <c r="K317" s="11" t="e">
        <f t="shared" si="36"/>
        <v>#N/A</v>
      </c>
      <c r="L317" s="11" t="e">
        <f t="shared" si="37"/>
        <v>#N/A</v>
      </c>
      <c r="M317" s="43" t="e">
        <f>IF(E317="FWA",H317&amp;CHAR(ROUNDDOWN(MOD(I317+60-INDEX('Site Data'!K$26:K$37,MATCH('Postcode Data'!$H317,'Site Data'!$B$26:$B$37,0)),360)/120,0)+97),NA())</f>
        <v>#N/A</v>
      </c>
      <c r="N317" s="41">
        <v>-6.3528696384858332</v>
      </c>
      <c r="Q317" t="s">
        <v>316</v>
      </c>
      <c r="R317" t="s">
        <v>218</v>
      </c>
      <c r="S317" t="s">
        <v>632</v>
      </c>
      <c r="T317" s="5" t="e">
        <f>IF(S317="FWA",INDEX('Site Data'!D$26:D$37,MATCH('Postcode Data'!$V317,'Site Data'!$B$26:$B$37,0)),NA())</f>
        <v>#N/A</v>
      </c>
      <c r="U317" s="5" t="e">
        <f>IF(S317="FWA",INDEX('Site Data'!E$26:E$37,MATCH('Postcode Data'!$V317,'Site Data'!$B$26:$B$37,0)),NA())</f>
        <v>#N/A</v>
      </c>
      <c r="V317" s="24" t="str">
        <f t="shared" ca="1" si="38"/>
        <v>CW1</v>
      </c>
      <c r="W317" s="24" t="e">
        <f t="shared" ca="1" si="39"/>
        <v>#N/A</v>
      </c>
      <c r="X317" s="8" t="e">
        <f t="shared" ca="1" si="40"/>
        <v>#N/A</v>
      </c>
      <c r="Y317" s="7" t="e">
        <f t="shared" ca="1" si="41"/>
        <v>#N/A</v>
      </c>
      <c r="Z317" s="5" t="e">
        <f t="shared" ca="1" si="42"/>
        <v>#N/A</v>
      </c>
      <c r="AA317" s="44" t="e">
        <f>IF(S317="FWA",V317&amp;CHAR(ROUNDDOWN(MOD(W317+60-INDEX('Site Data'!K$26:K$37,MATCH('Postcode Data'!$V317,'Site Data'!$B$26:$B$37,0)),360)/120,0)+97),NA())</f>
        <v>#N/A</v>
      </c>
      <c r="AB317" s="35">
        <f t="shared" ca="1" si="43"/>
        <v>-3.3233257230374473</v>
      </c>
    </row>
    <row r="318" spans="2:28" x14ac:dyDescent="0.35">
      <c r="B318" s="25" t="s">
        <v>317</v>
      </c>
      <c r="C318" s="47">
        <v>8</v>
      </c>
      <c r="D318" s="25" t="s">
        <v>218</v>
      </c>
      <c r="E318" s="25" t="str">
        <f t="shared" si="44"/>
        <v>FTTC</v>
      </c>
      <c r="F318" s="11" t="e">
        <f>IF(E318="FWA",INDEX('Site Data'!D$26:D$37,MATCH('Postcode Data'!$H318,'Site Data'!$B$26:$B$37,0)),NA())</f>
        <v>#N/A</v>
      </c>
      <c r="G318" s="11" t="e">
        <f>IF(E318="FWA",INDEX('Site Data'!E$26:E$37,MATCH('Postcode Data'!$H318,'Site Data'!$B$26:$B$37,0)),NA())</f>
        <v>#N/A</v>
      </c>
      <c r="H318" s="21" t="s">
        <v>641</v>
      </c>
      <c r="I318" s="27" t="e">
        <v>#N/A</v>
      </c>
      <c r="J318" s="16" t="e">
        <v>#N/A</v>
      </c>
      <c r="K318" s="11" t="e">
        <f t="shared" si="36"/>
        <v>#N/A</v>
      </c>
      <c r="L318" s="11" t="e">
        <f t="shared" si="37"/>
        <v>#N/A</v>
      </c>
      <c r="M318" s="43" t="e">
        <f>IF(E318="FWA",H318&amp;CHAR(ROUNDDOWN(MOD(I318+60-INDEX('Site Data'!K$26:K$37,MATCH('Postcode Data'!$H318,'Site Data'!$B$26:$B$37,0)),360)/120,0)+97),NA())</f>
        <v>#N/A</v>
      </c>
      <c r="N318" s="41">
        <v>-1.9163724978323922</v>
      </c>
      <c r="Q318" t="s">
        <v>317</v>
      </c>
      <c r="R318" t="s">
        <v>218</v>
      </c>
      <c r="S318" t="s">
        <v>632</v>
      </c>
      <c r="T318" s="5" t="e">
        <f>IF(S318="FWA",INDEX('Site Data'!D$26:D$37,MATCH('Postcode Data'!$V318,'Site Data'!$B$26:$B$37,0)),NA())</f>
        <v>#N/A</v>
      </c>
      <c r="U318" s="5" t="e">
        <f>IF(S318="FWA",INDEX('Site Data'!E$26:E$37,MATCH('Postcode Data'!$V318,'Site Data'!$B$26:$B$37,0)),NA())</f>
        <v>#N/A</v>
      </c>
      <c r="V318" s="24" t="str">
        <f t="shared" ca="1" si="38"/>
        <v>CW2</v>
      </c>
      <c r="W318" s="24" t="e">
        <f t="shared" ca="1" si="39"/>
        <v>#N/A</v>
      </c>
      <c r="X318" s="8" t="e">
        <f t="shared" ca="1" si="40"/>
        <v>#N/A</v>
      </c>
      <c r="Y318" s="7" t="e">
        <f t="shared" ca="1" si="41"/>
        <v>#N/A</v>
      </c>
      <c r="Z318" s="5" t="e">
        <f t="shared" ca="1" si="42"/>
        <v>#N/A</v>
      </c>
      <c r="AA318" s="44" t="e">
        <f>IF(S318="FWA",V318&amp;CHAR(ROUNDDOWN(MOD(W318+60-INDEX('Site Data'!K$26:K$37,MATCH('Postcode Data'!$V318,'Site Data'!$B$26:$B$37,0)),360)/120,0)+97),NA())</f>
        <v>#N/A</v>
      </c>
      <c r="AB318" s="35">
        <f t="shared" ca="1" si="43"/>
        <v>-3.382422093296662</v>
      </c>
    </row>
    <row r="319" spans="2:28" x14ac:dyDescent="0.35">
      <c r="B319" s="25" t="s">
        <v>318</v>
      </c>
      <c r="C319" s="47">
        <v>13</v>
      </c>
      <c r="D319" s="25" t="s">
        <v>319</v>
      </c>
      <c r="E319" s="25" t="str">
        <f t="shared" si="44"/>
        <v>FWA</v>
      </c>
      <c r="F319" s="11">
        <f>IF(E319="FWA",INDEX('Site Data'!D$26:D$37,MATCH('Postcode Data'!$H319,'Site Data'!$B$26:$B$37,0)),NA())</f>
        <v>10.659715015316081</v>
      </c>
      <c r="G319" s="11">
        <f>IF(E319="FWA",INDEX('Site Data'!E$26:E$37,MATCH('Postcode Data'!$H319,'Site Data'!$B$26:$B$37,0)),NA())</f>
        <v>6.5022538134086805</v>
      </c>
      <c r="H319" s="21" t="s">
        <v>643</v>
      </c>
      <c r="I319" s="27">
        <v>95</v>
      </c>
      <c r="J319" s="16">
        <v>4.8088706000327548</v>
      </c>
      <c r="K319" s="11">
        <f t="shared" si="36"/>
        <v>15.450286410877982</v>
      </c>
      <c r="L319" s="11">
        <f t="shared" si="37"/>
        <v>6.0831331244854487</v>
      </c>
      <c r="M319" s="43" t="str">
        <f>IF(E319="FWA",H319&amp;CHAR(ROUNDDOWN(MOD(I319+60-INDEX('Site Data'!K$26:K$37,MATCH('Postcode Data'!$H319,'Site Data'!$B$26:$B$37,0)),360)/120,0)+97),NA())</f>
        <v>DW2b</v>
      </c>
      <c r="N319" s="41">
        <v>-0.95248672512952615</v>
      </c>
      <c r="Q319" t="s">
        <v>318</v>
      </c>
      <c r="R319" t="s">
        <v>319</v>
      </c>
      <c r="S319" t="s">
        <v>633</v>
      </c>
      <c r="T319" s="5">
        <f ca="1">IF(S319="FWA",INDEX('Site Data'!D$26:D$37,MATCH('Postcode Data'!$V319,'Site Data'!$B$26:$B$37,0)),NA())</f>
        <v>10.659715015316081</v>
      </c>
      <c r="U319" s="5">
        <f ca="1">IF(S319="FWA",INDEX('Site Data'!E$26:E$37,MATCH('Postcode Data'!$V319,'Site Data'!$B$26:$B$37,0)),NA())</f>
        <v>6.5022538134086805</v>
      </c>
      <c r="V319" s="24" t="str">
        <f t="shared" ca="1" si="38"/>
        <v>DW2</v>
      </c>
      <c r="W319" s="24">
        <f t="shared" ca="1" si="39"/>
        <v>114</v>
      </c>
      <c r="X319" s="8">
        <f t="shared" ca="1" si="40"/>
        <v>3.5170693469769283</v>
      </c>
      <c r="Y319" s="7">
        <f t="shared" ca="1" si="41"/>
        <v>13.872717741460882</v>
      </c>
      <c r="Z319" s="5">
        <f t="shared" ca="1" si="42"/>
        <v>5.0717328337544876</v>
      </c>
      <c r="AA319" s="44" t="str">
        <f ca="1">IF(S319="FWA",V319&amp;CHAR(ROUNDDOWN(MOD(W319+60-INDEX('Site Data'!K$26:K$37,MATCH('Postcode Data'!$V319,'Site Data'!$B$26:$B$37,0)),360)/120,0)+97),NA())</f>
        <v>DW2b</v>
      </c>
      <c r="AB319" s="35">
        <f t="shared" ca="1" si="43"/>
        <v>-7.0234770172474708</v>
      </c>
    </row>
    <row r="320" spans="2:28" x14ac:dyDescent="0.35">
      <c r="B320" s="25" t="s">
        <v>320</v>
      </c>
      <c r="C320" s="47">
        <v>19</v>
      </c>
      <c r="D320" s="25" t="s">
        <v>319</v>
      </c>
      <c r="E320" s="25" t="str">
        <f t="shared" si="44"/>
        <v>FWA</v>
      </c>
      <c r="F320" s="11">
        <f>IF(E320="FWA",INDEX('Site Data'!D$26:D$37,MATCH('Postcode Data'!$H320,'Site Data'!$B$26:$B$37,0)),NA())</f>
        <v>14.816417462464095</v>
      </c>
      <c r="G320" s="11">
        <f>IF(E320="FWA",INDEX('Site Data'!E$26:E$37,MATCH('Postcode Data'!$H320,'Site Data'!$B$26:$B$37,0)),NA())</f>
        <v>10.364633946287318</v>
      </c>
      <c r="H320" s="21" t="s">
        <v>644</v>
      </c>
      <c r="I320" s="27">
        <v>230</v>
      </c>
      <c r="J320" s="16">
        <v>4.1206170045764674</v>
      </c>
      <c r="K320" s="11">
        <f t="shared" si="36"/>
        <v>11.659841703886723</v>
      </c>
      <c r="L320" s="11">
        <f t="shared" si="37"/>
        <v>7.7159523914819026</v>
      </c>
      <c r="M320" s="43" t="str">
        <f>IF(E320="FWA",H320&amp;CHAR(ROUNDDOWN(MOD(I320+60-INDEX('Site Data'!K$26:K$37,MATCH('Postcode Data'!$H320,'Site Data'!$B$26:$B$37,0)),360)/120,0)+97),NA())</f>
        <v>DW1c</v>
      </c>
      <c r="N320" s="41">
        <v>-1.9943991232768867</v>
      </c>
      <c r="Q320" t="s">
        <v>320</v>
      </c>
      <c r="R320" t="s">
        <v>319</v>
      </c>
      <c r="S320" t="s">
        <v>633</v>
      </c>
      <c r="T320" s="5">
        <f ca="1">IF(S320="FWA",INDEX('Site Data'!D$26:D$37,MATCH('Postcode Data'!$V320,'Site Data'!$B$26:$B$37,0)),NA())</f>
        <v>14.816417462464095</v>
      </c>
      <c r="U320" s="5">
        <f ca="1">IF(S320="FWA",INDEX('Site Data'!E$26:E$37,MATCH('Postcode Data'!$V320,'Site Data'!$B$26:$B$37,0)),NA())</f>
        <v>10.364633946287318</v>
      </c>
      <c r="V320" s="24" t="str">
        <f t="shared" ca="1" si="38"/>
        <v>DW1</v>
      </c>
      <c r="W320" s="24">
        <f t="shared" ca="1" si="39"/>
        <v>236</v>
      </c>
      <c r="X320" s="8">
        <f t="shared" ca="1" si="40"/>
        <v>3.7134911283509222</v>
      </c>
      <c r="Y320" s="7">
        <f t="shared" ca="1" si="41"/>
        <v>11.737793791711363</v>
      </c>
      <c r="Z320" s="5">
        <f t="shared" ca="1" si="42"/>
        <v>8.2880760602119068</v>
      </c>
      <c r="AA320" s="44" t="str">
        <f ca="1">IF(S320="FWA",V320&amp;CHAR(ROUNDDOWN(MOD(W320+60-INDEX('Site Data'!K$26:K$37,MATCH('Postcode Data'!$V320,'Site Data'!$B$26:$B$37,0)),360)/120,0)+97),NA())</f>
        <v>DW1c</v>
      </c>
      <c r="AB320" s="35">
        <f t="shared" ca="1" si="43"/>
        <v>1.8946559068724387</v>
      </c>
    </row>
    <row r="321" spans="2:28" x14ac:dyDescent="0.35">
      <c r="B321" s="25" t="s">
        <v>321</v>
      </c>
      <c r="C321" s="47">
        <v>17</v>
      </c>
      <c r="D321" s="25" t="s">
        <v>319</v>
      </c>
      <c r="E321" s="25" t="str">
        <f t="shared" si="44"/>
        <v>FTTP</v>
      </c>
      <c r="F321" s="11" t="e">
        <f>IF(E321="FWA",INDEX('Site Data'!D$26:D$37,MATCH('Postcode Data'!$H321,'Site Data'!$B$26:$B$37,0)),NA())</f>
        <v>#N/A</v>
      </c>
      <c r="G321" s="11" t="e">
        <f>IF(E321="FWA",INDEX('Site Data'!E$26:E$37,MATCH('Postcode Data'!$H321,'Site Data'!$B$26:$B$37,0)),NA())</f>
        <v>#N/A</v>
      </c>
      <c r="H321" s="21" t="s">
        <v>643</v>
      </c>
      <c r="I321" s="27" t="e">
        <v>#N/A</v>
      </c>
      <c r="J321" s="16" t="e">
        <v>#N/A</v>
      </c>
      <c r="K321" s="11" t="e">
        <f t="shared" si="36"/>
        <v>#N/A</v>
      </c>
      <c r="L321" s="11" t="e">
        <f t="shared" si="37"/>
        <v>#N/A</v>
      </c>
      <c r="M321" s="43" t="e">
        <f>IF(E321="FWA",H321&amp;CHAR(ROUNDDOWN(MOD(I321+60-INDEX('Site Data'!K$26:K$37,MATCH('Postcode Data'!$H321,'Site Data'!$B$26:$B$37,0)),360)/120,0)+97),NA())</f>
        <v>#N/A</v>
      </c>
      <c r="N321" s="41">
        <v>-0.56543606729444784</v>
      </c>
      <c r="Q321" t="s">
        <v>321</v>
      </c>
      <c r="R321" t="s">
        <v>319</v>
      </c>
      <c r="S321" t="s">
        <v>634</v>
      </c>
      <c r="T321" s="5" t="e">
        <f>IF(S321="FWA",INDEX('Site Data'!D$26:D$37,MATCH('Postcode Data'!$V321,'Site Data'!$B$26:$B$37,0)),NA())</f>
        <v>#N/A</v>
      </c>
      <c r="U321" s="5" t="e">
        <f>IF(S321="FWA",INDEX('Site Data'!E$26:E$37,MATCH('Postcode Data'!$V321,'Site Data'!$B$26:$B$37,0)),NA())</f>
        <v>#N/A</v>
      </c>
      <c r="V321" s="24" t="str">
        <f t="shared" ca="1" si="38"/>
        <v>DW1</v>
      </c>
      <c r="W321" s="24" t="e">
        <f t="shared" ca="1" si="39"/>
        <v>#N/A</v>
      </c>
      <c r="X321" s="8" t="e">
        <f t="shared" ca="1" si="40"/>
        <v>#N/A</v>
      </c>
      <c r="Y321" s="7" t="e">
        <f t="shared" ca="1" si="41"/>
        <v>#N/A</v>
      </c>
      <c r="Z321" s="5" t="e">
        <f t="shared" ca="1" si="42"/>
        <v>#N/A</v>
      </c>
      <c r="AA321" s="44" t="e">
        <f>IF(S321="FWA",V321&amp;CHAR(ROUNDDOWN(MOD(W321+60-INDEX('Site Data'!K$26:K$37,MATCH('Postcode Data'!$V321,'Site Data'!$B$26:$B$37,0)),360)/120,0)+97),NA())</f>
        <v>#N/A</v>
      </c>
      <c r="AB321" s="35">
        <f t="shared" ca="1" si="43"/>
        <v>-4.1555647135976912</v>
      </c>
    </row>
    <row r="322" spans="2:28" x14ac:dyDescent="0.35">
      <c r="B322" s="25" t="s">
        <v>322</v>
      </c>
      <c r="C322" s="47">
        <v>11</v>
      </c>
      <c r="D322" s="25" t="s">
        <v>319</v>
      </c>
      <c r="E322" s="25" t="str">
        <f t="shared" si="44"/>
        <v>FTTC</v>
      </c>
      <c r="F322" s="11" t="e">
        <f>IF(E322="FWA",INDEX('Site Data'!D$26:D$37,MATCH('Postcode Data'!$H322,'Site Data'!$B$26:$B$37,0)),NA())</f>
        <v>#N/A</v>
      </c>
      <c r="G322" s="11" t="e">
        <f>IF(E322="FWA",INDEX('Site Data'!E$26:E$37,MATCH('Postcode Data'!$H322,'Site Data'!$B$26:$B$37,0)),NA())</f>
        <v>#N/A</v>
      </c>
      <c r="H322" s="21" t="s">
        <v>644</v>
      </c>
      <c r="I322" s="27" t="e">
        <v>#N/A</v>
      </c>
      <c r="J322" s="16" t="e">
        <v>#N/A</v>
      </c>
      <c r="K322" s="11" t="e">
        <f t="shared" si="36"/>
        <v>#N/A</v>
      </c>
      <c r="L322" s="11" t="e">
        <f t="shared" si="37"/>
        <v>#N/A</v>
      </c>
      <c r="M322" s="43" t="e">
        <f>IF(E322="FWA",H322&amp;CHAR(ROUNDDOWN(MOD(I322+60-INDEX('Site Data'!K$26:K$37,MATCH('Postcode Data'!$H322,'Site Data'!$B$26:$B$37,0)),360)/120,0)+97),NA())</f>
        <v>#N/A</v>
      </c>
      <c r="N322" s="41">
        <v>-4.8663721666860322</v>
      </c>
      <c r="Q322" t="s">
        <v>322</v>
      </c>
      <c r="R322" t="s">
        <v>319</v>
      </c>
      <c r="S322" t="s">
        <v>632</v>
      </c>
      <c r="T322" s="5" t="e">
        <f>IF(S322="FWA",INDEX('Site Data'!D$26:D$37,MATCH('Postcode Data'!$V322,'Site Data'!$B$26:$B$37,0)),NA())</f>
        <v>#N/A</v>
      </c>
      <c r="U322" s="5" t="e">
        <f>IF(S322="FWA",INDEX('Site Data'!E$26:E$37,MATCH('Postcode Data'!$V322,'Site Data'!$B$26:$B$37,0)),NA())</f>
        <v>#N/A</v>
      </c>
      <c r="V322" s="24" t="str">
        <f t="shared" ca="1" si="38"/>
        <v>DW1</v>
      </c>
      <c r="W322" s="24" t="e">
        <f t="shared" ca="1" si="39"/>
        <v>#N/A</v>
      </c>
      <c r="X322" s="8" t="e">
        <f t="shared" ca="1" si="40"/>
        <v>#N/A</v>
      </c>
      <c r="Y322" s="7" t="e">
        <f t="shared" ca="1" si="41"/>
        <v>#N/A</v>
      </c>
      <c r="Z322" s="5" t="e">
        <f t="shared" ca="1" si="42"/>
        <v>#N/A</v>
      </c>
      <c r="AA322" s="44" t="e">
        <f>IF(S322="FWA",V322&amp;CHAR(ROUNDDOWN(MOD(W322+60-INDEX('Site Data'!K$26:K$37,MATCH('Postcode Data'!$V322,'Site Data'!$B$26:$B$37,0)),360)/120,0)+97),NA())</f>
        <v>#N/A</v>
      </c>
      <c r="AB322" s="35">
        <f t="shared" ca="1" si="43"/>
        <v>-5.43243119913362</v>
      </c>
    </row>
    <row r="323" spans="2:28" x14ac:dyDescent="0.35">
      <c r="B323" s="25" t="s">
        <v>323</v>
      </c>
      <c r="C323" s="47">
        <v>2</v>
      </c>
      <c r="D323" s="25" t="s">
        <v>319</v>
      </c>
      <c r="E323" s="25" t="str">
        <f t="shared" si="44"/>
        <v>FTTC</v>
      </c>
      <c r="F323" s="11" t="e">
        <f>IF(E323="FWA",INDEX('Site Data'!D$26:D$37,MATCH('Postcode Data'!$H323,'Site Data'!$B$26:$B$37,0)),NA())</f>
        <v>#N/A</v>
      </c>
      <c r="G323" s="11" t="e">
        <f>IF(E323="FWA",INDEX('Site Data'!E$26:E$37,MATCH('Postcode Data'!$H323,'Site Data'!$B$26:$B$37,0)),NA())</f>
        <v>#N/A</v>
      </c>
      <c r="H323" s="21" t="s">
        <v>643</v>
      </c>
      <c r="I323" s="27" t="e">
        <v>#N/A</v>
      </c>
      <c r="J323" s="16" t="e">
        <v>#N/A</v>
      </c>
      <c r="K323" s="11" t="e">
        <f t="shared" si="36"/>
        <v>#N/A</v>
      </c>
      <c r="L323" s="11" t="e">
        <f t="shared" si="37"/>
        <v>#N/A</v>
      </c>
      <c r="M323" s="43" t="e">
        <f>IF(E323="FWA",H323&amp;CHAR(ROUNDDOWN(MOD(I323+60-INDEX('Site Data'!K$26:K$37,MATCH('Postcode Data'!$H323,'Site Data'!$B$26:$B$37,0)),360)/120,0)+97),NA())</f>
        <v>#N/A</v>
      </c>
      <c r="N323" s="41">
        <v>1.0001081679873138</v>
      </c>
      <c r="Q323" t="s">
        <v>323</v>
      </c>
      <c r="R323" t="s">
        <v>319</v>
      </c>
      <c r="S323" t="s">
        <v>632</v>
      </c>
      <c r="T323" s="5" t="e">
        <f>IF(S323="FWA",INDEX('Site Data'!D$26:D$37,MATCH('Postcode Data'!$V323,'Site Data'!$B$26:$B$37,0)),NA())</f>
        <v>#N/A</v>
      </c>
      <c r="U323" s="5" t="e">
        <f>IF(S323="FWA",INDEX('Site Data'!E$26:E$37,MATCH('Postcode Data'!$V323,'Site Data'!$B$26:$B$37,0)),NA())</f>
        <v>#N/A</v>
      </c>
      <c r="V323" s="24" t="str">
        <f t="shared" ca="1" si="38"/>
        <v>DW2</v>
      </c>
      <c r="W323" s="24" t="e">
        <f t="shared" ca="1" si="39"/>
        <v>#N/A</v>
      </c>
      <c r="X323" s="8" t="e">
        <f t="shared" ca="1" si="40"/>
        <v>#N/A</v>
      </c>
      <c r="Y323" s="7" t="e">
        <f t="shared" ca="1" si="41"/>
        <v>#N/A</v>
      </c>
      <c r="Z323" s="5" t="e">
        <f t="shared" ca="1" si="42"/>
        <v>#N/A</v>
      </c>
      <c r="AA323" s="44" t="e">
        <f>IF(S323="FWA",V323&amp;CHAR(ROUNDDOWN(MOD(W323+60-INDEX('Site Data'!K$26:K$37,MATCH('Postcode Data'!$V323,'Site Data'!$B$26:$B$37,0)),360)/120,0)+97),NA())</f>
        <v>#N/A</v>
      </c>
      <c r="AB323" s="35">
        <f t="shared" ca="1" si="43"/>
        <v>1.8693783908472223</v>
      </c>
    </row>
    <row r="324" spans="2:28" x14ac:dyDescent="0.35">
      <c r="B324" s="25" t="s">
        <v>324</v>
      </c>
      <c r="C324" s="47">
        <v>18</v>
      </c>
      <c r="D324" s="25" t="s">
        <v>319</v>
      </c>
      <c r="E324" s="25" t="str">
        <f t="shared" si="44"/>
        <v>FWA</v>
      </c>
      <c r="F324" s="11">
        <f>IF(E324="FWA",INDEX('Site Data'!D$26:D$37,MATCH('Postcode Data'!$H324,'Site Data'!$B$26:$B$37,0)),NA())</f>
        <v>14.816417462464095</v>
      </c>
      <c r="G324" s="11">
        <f>IF(E324="FWA",INDEX('Site Data'!E$26:E$37,MATCH('Postcode Data'!$H324,'Site Data'!$B$26:$B$37,0)),NA())</f>
        <v>10.364633946287318</v>
      </c>
      <c r="H324" s="21" t="s">
        <v>644</v>
      </c>
      <c r="I324" s="27">
        <v>261</v>
      </c>
      <c r="J324" s="16">
        <v>1.3764564061250253</v>
      </c>
      <c r="K324" s="11">
        <f t="shared" si="36"/>
        <v>13.456907518796921</v>
      </c>
      <c r="L324" s="11">
        <f t="shared" si="37"/>
        <v>10.149308724743952</v>
      </c>
      <c r="M324" s="43" t="str">
        <f>IF(E324="FWA",H324&amp;CHAR(ROUNDDOWN(MOD(I324+60-INDEX('Site Data'!K$26:K$37,MATCH('Postcode Data'!$H324,'Site Data'!$B$26:$B$37,0)),360)/120,0)+97),NA())</f>
        <v>DW1c</v>
      </c>
      <c r="N324" s="41">
        <v>-4.3041492242559283</v>
      </c>
      <c r="Q324" t="s">
        <v>324</v>
      </c>
      <c r="R324" t="s">
        <v>319</v>
      </c>
      <c r="S324" t="s">
        <v>633</v>
      </c>
      <c r="T324" s="5">
        <f ca="1">IF(S324="FWA",INDEX('Site Data'!D$26:D$37,MATCH('Postcode Data'!$V324,'Site Data'!$B$26:$B$37,0)),NA())</f>
        <v>14.816417462464095</v>
      </c>
      <c r="U324" s="5">
        <f ca="1">IF(S324="FWA",INDEX('Site Data'!E$26:E$37,MATCH('Postcode Data'!$V324,'Site Data'!$B$26:$B$37,0)),NA())</f>
        <v>10.364633946287318</v>
      </c>
      <c r="V324" s="24" t="str">
        <f t="shared" ca="1" si="38"/>
        <v>DW1</v>
      </c>
      <c r="W324" s="24">
        <f t="shared" ca="1" si="39"/>
        <v>161</v>
      </c>
      <c r="X324" s="8">
        <f t="shared" ca="1" si="40"/>
        <v>4.4691523881344324</v>
      </c>
      <c r="Y324" s="7">
        <f t="shared" ca="1" si="41"/>
        <v>16.271431157456817</v>
      </c>
      <c r="Z324" s="5">
        <f t="shared" ca="1" si="42"/>
        <v>6.1389673461221648</v>
      </c>
      <c r="AA324" s="44" t="str">
        <f ca="1">IF(S324="FWA",V324&amp;CHAR(ROUNDDOWN(MOD(W324+60-INDEX('Site Data'!K$26:K$37,MATCH('Postcode Data'!$V324,'Site Data'!$B$26:$B$37,0)),360)/120,0)+97),NA())</f>
        <v>DW1b</v>
      </c>
      <c r="AB324" s="35">
        <f t="shared" ca="1" si="43"/>
        <v>-1.335414305232614</v>
      </c>
    </row>
    <row r="325" spans="2:28" x14ac:dyDescent="0.35">
      <c r="B325" s="25" t="s">
        <v>325</v>
      </c>
      <c r="C325" s="47">
        <v>2</v>
      </c>
      <c r="D325" s="25" t="s">
        <v>319</v>
      </c>
      <c r="E325" s="25" t="str">
        <f t="shared" si="44"/>
        <v>FTTC</v>
      </c>
      <c r="F325" s="11" t="e">
        <f>IF(E325="FWA",INDEX('Site Data'!D$26:D$37,MATCH('Postcode Data'!$H325,'Site Data'!$B$26:$B$37,0)),NA())</f>
        <v>#N/A</v>
      </c>
      <c r="G325" s="11" t="e">
        <f>IF(E325="FWA",INDEX('Site Data'!E$26:E$37,MATCH('Postcode Data'!$H325,'Site Data'!$B$26:$B$37,0)),NA())</f>
        <v>#N/A</v>
      </c>
      <c r="H325" s="21" t="s">
        <v>643</v>
      </c>
      <c r="I325" s="27" t="e">
        <v>#N/A</v>
      </c>
      <c r="J325" s="16" t="e">
        <v>#N/A</v>
      </c>
      <c r="K325" s="11" t="e">
        <f t="shared" si="36"/>
        <v>#N/A</v>
      </c>
      <c r="L325" s="11" t="e">
        <f t="shared" si="37"/>
        <v>#N/A</v>
      </c>
      <c r="M325" s="43" t="e">
        <f>IF(E325="FWA",H325&amp;CHAR(ROUNDDOWN(MOD(I325+60-INDEX('Site Data'!K$26:K$37,MATCH('Postcode Data'!$H325,'Site Data'!$B$26:$B$37,0)),360)/120,0)+97),NA())</f>
        <v>#N/A</v>
      </c>
      <c r="N325" s="41">
        <v>-4.6702836734617437</v>
      </c>
      <c r="Q325" t="s">
        <v>325</v>
      </c>
      <c r="R325" t="s">
        <v>319</v>
      </c>
      <c r="S325" t="s">
        <v>632</v>
      </c>
      <c r="T325" s="5" t="e">
        <f>IF(S325="FWA",INDEX('Site Data'!D$26:D$37,MATCH('Postcode Data'!$V325,'Site Data'!$B$26:$B$37,0)),NA())</f>
        <v>#N/A</v>
      </c>
      <c r="U325" s="5" t="e">
        <f>IF(S325="FWA",INDEX('Site Data'!E$26:E$37,MATCH('Postcode Data'!$V325,'Site Data'!$B$26:$B$37,0)),NA())</f>
        <v>#N/A</v>
      </c>
      <c r="V325" s="24" t="str">
        <f t="shared" ca="1" si="38"/>
        <v>DW1</v>
      </c>
      <c r="W325" s="24" t="e">
        <f t="shared" ca="1" si="39"/>
        <v>#N/A</v>
      </c>
      <c r="X325" s="8" t="e">
        <f t="shared" ca="1" si="40"/>
        <v>#N/A</v>
      </c>
      <c r="Y325" s="7" t="e">
        <f t="shared" ca="1" si="41"/>
        <v>#N/A</v>
      </c>
      <c r="Z325" s="5" t="e">
        <f t="shared" ca="1" si="42"/>
        <v>#N/A</v>
      </c>
      <c r="AA325" s="44" t="e">
        <f>IF(S325="FWA",V325&amp;CHAR(ROUNDDOWN(MOD(W325+60-INDEX('Site Data'!K$26:K$37,MATCH('Postcode Data'!$V325,'Site Data'!$B$26:$B$37,0)),360)/120,0)+97),NA())</f>
        <v>#N/A</v>
      </c>
      <c r="AB325" s="35">
        <f t="shared" ca="1" si="43"/>
        <v>-5.4118808451544496</v>
      </c>
    </row>
    <row r="326" spans="2:28" x14ac:dyDescent="0.35">
      <c r="B326" s="25" t="s">
        <v>326</v>
      </c>
      <c r="C326" s="47">
        <v>13</v>
      </c>
      <c r="D326" s="25" t="s">
        <v>319</v>
      </c>
      <c r="E326" s="25" t="str">
        <f t="shared" si="44"/>
        <v>FTTP</v>
      </c>
      <c r="F326" s="11" t="e">
        <f>IF(E326="FWA",INDEX('Site Data'!D$26:D$37,MATCH('Postcode Data'!$H326,'Site Data'!$B$26:$B$37,0)),NA())</f>
        <v>#N/A</v>
      </c>
      <c r="G326" s="11" t="e">
        <f>IF(E326="FWA",INDEX('Site Data'!E$26:E$37,MATCH('Postcode Data'!$H326,'Site Data'!$B$26:$B$37,0)),NA())</f>
        <v>#N/A</v>
      </c>
      <c r="H326" s="21" t="s">
        <v>644</v>
      </c>
      <c r="I326" s="27" t="e">
        <v>#N/A</v>
      </c>
      <c r="J326" s="16" t="e">
        <v>#N/A</v>
      </c>
      <c r="K326" s="11" t="e">
        <f t="shared" ref="K326:K389" si="45">F326+J326*SIN(RADIANS(I326))</f>
        <v>#N/A</v>
      </c>
      <c r="L326" s="11" t="e">
        <f t="shared" ref="L326:L389" si="46">G326+J326*COS(RADIANS(I326))</f>
        <v>#N/A</v>
      </c>
      <c r="M326" s="43" t="e">
        <f>IF(E326="FWA",H326&amp;CHAR(ROUNDDOWN(MOD(I326+60-INDEX('Site Data'!K$26:K$37,MATCH('Postcode Data'!$H326,'Site Data'!$B$26:$B$37,0)),360)/120,0)+97),NA())</f>
        <v>#N/A</v>
      </c>
      <c r="N326" s="41">
        <v>-6.2748596603871531</v>
      </c>
      <c r="Q326" t="s">
        <v>326</v>
      </c>
      <c r="R326" t="s">
        <v>319</v>
      </c>
      <c r="S326" t="s">
        <v>634</v>
      </c>
      <c r="T326" s="5" t="e">
        <f>IF(S326="FWA",INDEX('Site Data'!D$26:D$37,MATCH('Postcode Data'!$V326,'Site Data'!$B$26:$B$37,0)),NA())</f>
        <v>#N/A</v>
      </c>
      <c r="U326" s="5" t="e">
        <f>IF(S326="FWA",INDEX('Site Data'!E$26:E$37,MATCH('Postcode Data'!$V326,'Site Data'!$B$26:$B$37,0)),NA())</f>
        <v>#N/A</v>
      </c>
      <c r="V326" s="24" t="str">
        <f t="shared" ref="V326:V389" ca="1" si="47">LEFT(R326,1)&amp;"W"&amp;RANDBETWEEN(1,2)</f>
        <v>DW1</v>
      </c>
      <c r="W326" s="24" t="e">
        <f t="shared" ref="W326:W389" ca="1" si="48">IF(S326="FWA",RANDBETWEEN(0,360),NA())</f>
        <v>#N/A</v>
      </c>
      <c r="X326" s="8" t="e">
        <f t="shared" ref="X326:X389" ca="1" si="49">IF(S326="FWA",5*SQRT(RAND()),NA())</f>
        <v>#N/A</v>
      </c>
      <c r="Y326" s="7" t="e">
        <f t="shared" ref="Y326:Y389" ca="1" si="50">T326+X326*SIN(RADIANS(W326))</f>
        <v>#N/A</v>
      </c>
      <c r="Z326" s="5" t="e">
        <f t="shared" ref="Z326:Z389" ca="1" si="51">U326+X326*COS(RADIANS(W326))</f>
        <v>#N/A</v>
      </c>
      <c r="AA326" s="44" t="e">
        <f>IF(S326="FWA",V326&amp;CHAR(ROUNDDOWN(MOD(W326+60-INDEX('Site Data'!K$26:K$37,MATCH('Postcode Data'!$V326,'Site Data'!$B$26:$B$37,0)),360)/120,0)+97),NA())</f>
        <v>#N/A</v>
      </c>
      <c r="AB326" s="35">
        <f t="shared" ref="AB326:AB389" ca="1" si="52">_xlfn.NORM.INV(RAND(),-3,3)</f>
        <v>-1.3767583650205681</v>
      </c>
    </row>
    <row r="327" spans="2:28" x14ac:dyDescent="0.35">
      <c r="B327" s="25" t="s">
        <v>327</v>
      </c>
      <c r="C327" s="47">
        <v>11</v>
      </c>
      <c r="D327" s="25" t="s">
        <v>319</v>
      </c>
      <c r="E327" s="25" t="str">
        <f t="shared" ref="E327:E390" si="53">S327</f>
        <v/>
      </c>
      <c r="F327" s="11" t="e">
        <f>IF(E327="FWA",INDEX('Site Data'!D$26:D$37,MATCH('Postcode Data'!$H327,'Site Data'!$B$26:$B$37,0)),NA())</f>
        <v>#N/A</v>
      </c>
      <c r="G327" s="11" t="e">
        <f>IF(E327="FWA",INDEX('Site Data'!E$26:E$37,MATCH('Postcode Data'!$H327,'Site Data'!$B$26:$B$37,0)),NA())</f>
        <v>#N/A</v>
      </c>
      <c r="H327" s="21" t="s">
        <v>644</v>
      </c>
      <c r="I327" s="27" t="e">
        <v>#N/A</v>
      </c>
      <c r="J327" s="16" t="e">
        <v>#N/A</v>
      </c>
      <c r="K327" s="11" t="e">
        <f t="shared" si="45"/>
        <v>#N/A</v>
      </c>
      <c r="L327" s="11" t="e">
        <f t="shared" si="46"/>
        <v>#N/A</v>
      </c>
      <c r="M327" s="43" t="e">
        <f>IF(E327="FWA",H327&amp;CHAR(ROUNDDOWN(MOD(I327+60-INDEX('Site Data'!K$26:K$37,MATCH('Postcode Data'!$H327,'Site Data'!$B$26:$B$37,0)),360)/120,0)+97),NA())</f>
        <v>#N/A</v>
      </c>
      <c r="N327" s="41">
        <v>-2.7337411832021976</v>
      </c>
      <c r="Q327" t="s">
        <v>327</v>
      </c>
      <c r="R327" t="s">
        <v>319</v>
      </c>
      <c r="S327" t="s">
        <v>635</v>
      </c>
      <c r="T327" s="5" t="e">
        <f>IF(S327="FWA",INDEX('Site Data'!D$26:D$37,MATCH('Postcode Data'!$V327,'Site Data'!$B$26:$B$37,0)),NA())</f>
        <v>#N/A</v>
      </c>
      <c r="U327" s="5" t="e">
        <f>IF(S327="FWA",INDEX('Site Data'!E$26:E$37,MATCH('Postcode Data'!$V327,'Site Data'!$B$26:$B$37,0)),NA())</f>
        <v>#N/A</v>
      </c>
      <c r="V327" s="24" t="str">
        <f t="shared" ca="1" si="47"/>
        <v>DW2</v>
      </c>
      <c r="W327" s="24" t="e">
        <f t="shared" ca="1" si="48"/>
        <v>#N/A</v>
      </c>
      <c r="X327" s="8" t="e">
        <f t="shared" ca="1" si="49"/>
        <v>#N/A</v>
      </c>
      <c r="Y327" s="7" t="e">
        <f t="shared" ca="1" si="50"/>
        <v>#N/A</v>
      </c>
      <c r="Z327" s="5" t="e">
        <f t="shared" ca="1" si="51"/>
        <v>#N/A</v>
      </c>
      <c r="AA327" s="44" t="e">
        <f>IF(S327="FWA",V327&amp;CHAR(ROUNDDOWN(MOD(W327+60-INDEX('Site Data'!K$26:K$37,MATCH('Postcode Data'!$V327,'Site Data'!$B$26:$B$37,0)),360)/120,0)+97),NA())</f>
        <v>#N/A</v>
      </c>
      <c r="AB327" s="35">
        <f t="shared" ca="1" si="52"/>
        <v>-3.7893380239939232</v>
      </c>
    </row>
    <row r="328" spans="2:28" x14ac:dyDescent="0.35">
      <c r="B328" s="25" t="s">
        <v>328</v>
      </c>
      <c r="C328" s="47">
        <v>7</v>
      </c>
      <c r="D328" s="25" t="s">
        <v>319</v>
      </c>
      <c r="E328" s="25" t="str">
        <f t="shared" si="53"/>
        <v>FWA</v>
      </c>
      <c r="F328" s="11">
        <f>IF(E328="FWA",INDEX('Site Data'!D$26:D$37,MATCH('Postcode Data'!$H328,'Site Data'!$B$26:$B$37,0)),NA())</f>
        <v>10.659715015316081</v>
      </c>
      <c r="G328" s="11">
        <f>IF(E328="FWA",INDEX('Site Data'!E$26:E$37,MATCH('Postcode Data'!$H328,'Site Data'!$B$26:$B$37,0)),NA())</f>
        <v>6.5022538134086805</v>
      </c>
      <c r="H328" s="21" t="s">
        <v>643</v>
      </c>
      <c r="I328" s="27">
        <v>155</v>
      </c>
      <c r="J328" s="16">
        <v>3.5452450702034612</v>
      </c>
      <c r="K328" s="11">
        <f t="shared" si="45"/>
        <v>12.158000324330253</v>
      </c>
      <c r="L328" s="11">
        <f t="shared" si="46"/>
        <v>3.2891705993299887</v>
      </c>
      <c r="M328" s="43" t="str">
        <f>IF(E328="FWA",H328&amp;CHAR(ROUNDDOWN(MOD(I328+60-INDEX('Site Data'!K$26:K$37,MATCH('Postcode Data'!$H328,'Site Data'!$B$26:$B$37,0)),360)/120,0)+97),NA())</f>
        <v>DW2b</v>
      </c>
      <c r="N328" s="41">
        <v>-3.3632051198736983</v>
      </c>
      <c r="Q328" t="s">
        <v>328</v>
      </c>
      <c r="R328" t="s">
        <v>319</v>
      </c>
      <c r="S328" t="s">
        <v>633</v>
      </c>
      <c r="T328" s="5">
        <f ca="1">IF(S328="FWA",INDEX('Site Data'!D$26:D$37,MATCH('Postcode Data'!$V328,'Site Data'!$B$26:$B$37,0)),NA())</f>
        <v>10.659715015316081</v>
      </c>
      <c r="U328" s="5">
        <f ca="1">IF(S328="FWA",INDEX('Site Data'!E$26:E$37,MATCH('Postcode Data'!$V328,'Site Data'!$B$26:$B$37,0)),NA())</f>
        <v>6.5022538134086805</v>
      </c>
      <c r="V328" s="24" t="str">
        <f t="shared" ca="1" si="47"/>
        <v>DW2</v>
      </c>
      <c r="W328" s="24">
        <f t="shared" ca="1" si="48"/>
        <v>171</v>
      </c>
      <c r="X328" s="8">
        <f t="shared" ca="1" si="49"/>
        <v>2.7229668248574757</v>
      </c>
      <c r="Y328" s="7">
        <f t="shared" ca="1" si="50"/>
        <v>11.085680873884957</v>
      </c>
      <c r="Z328" s="5">
        <f t="shared" ca="1" si="51"/>
        <v>3.8128112286695894</v>
      </c>
      <c r="AA328" s="44" t="str">
        <f ca="1">IF(S328="FWA",V328&amp;CHAR(ROUNDDOWN(MOD(W328+60-INDEX('Site Data'!K$26:K$37,MATCH('Postcode Data'!$V328,'Site Data'!$B$26:$B$37,0)),360)/120,0)+97),NA())</f>
        <v>DW2b</v>
      </c>
      <c r="AB328" s="35">
        <f t="shared" ca="1" si="52"/>
        <v>-3.194980124857449</v>
      </c>
    </row>
    <row r="329" spans="2:28" x14ac:dyDescent="0.35">
      <c r="B329" s="25" t="s">
        <v>329</v>
      </c>
      <c r="C329" s="47">
        <v>11</v>
      </c>
      <c r="D329" s="25" t="s">
        <v>319</v>
      </c>
      <c r="E329" s="25" t="str">
        <f t="shared" si="53"/>
        <v>FTTC</v>
      </c>
      <c r="F329" s="11" t="e">
        <f>IF(E329="FWA",INDEX('Site Data'!D$26:D$37,MATCH('Postcode Data'!$H329,'Site Data'!$B$26:$B$37,0)),NA())</f>
        <v>#N/A</v>
      </c>
      <c r="G329" s="11" t="e">
        <f>IF(E329="FWA",INDEX('Site Data'!E$26:E$37,MATCH('Postcode Data'!$H329,'Site Data'!$B$26:$B$37,0)),NA())</f>
        <v>#N/A</v>
      </c>
      <c r="H329" s="21" t="s">
        <v>643</v>
      </c>
      <c r="I329" s="27" t="e">
        <v>#N/A</v>
      </c>
      <c r="J329" s="16" t="e">
        <v>#N/A</v>
      </c>
      <c r="K329" s="11" t="e">
        <f t="shared" si="45"/>
        <v>#N/A</v>
      </c>
      <c r="L329" s="11" t="e">
        <f t="shared" si="46"/>
        <v>#N/A</v>
      </c>
      <c r="M329" s="43" t="e">
        <f>IF(E329="FWA",H329&amp;CHAR(ROUNDDOWN(MOD(I329+60-INDEX('Site Data'!K$26:K$37,MATCH('Postcode Data'!$H329,'Site Data'!$B$26:$B$37,0)),360)/120,0)+97),NA())</f>
        <v>#N/A</v>
      </c>
      <c r="N329" s="41">
        <v>4.1304015443730382</v>
      </c>
      <c r="Q329" t="s">
        <v>329</v>
      </c>
      <c r="R329" t="s">
        <v>319</v>
      </c>
      <c r="S329" t="s">
        <v>632</v>
      </c>
      <c r="T329" s="5" t="e">
        <f>IF(S329="FWA",INDEX('Site Data'!D$26:D$37,MATCH('Postcode Data'!$V329,'Site Data'!$B$26:$B$37,0)),NA())</f>
        <v>#N/A</v>
      </c>
      <c r="U329" s="5" t="e">
        <f>IF(S329="FWA",INDEX('Site Data'!E$26:E$37,MATCH('Postcode Data'!$V329,'Site Data'!$B$26:$B$37,0)),NA())</f>
        <v>#N/A</v>
      </c>
      <c r="V329" s="24" t="str">
        <f t="shared" ca="1" si="47"/>
        <v>DW2</v>
      </c>
      <c r="W329" s="24" t="e">
        <f t="shared" ca="1" si="48"/>
        <v>#N/A</v>
      </c>
      <c r="X329" s="8" t="e">
        <f t="shared" ca="1" si="49"/>
        <v>#N/A</v>
      </c>
      <c r="Y329" s="7" t="e">
        <f t="shared" ca="1" si="50"/>
        <v>#N/A</v>
      </c>
      <c r="Z329" s="5" t="e">
        <f t="shared" ca="1" si="51"/>
        <v>#N/A</v>
      </c>
      <c r="AA329" s="44" t="e">
        <f>IF(S329="FWA",V329&amp;CHAR(ROUNDDOWN(MOD(W329+60-INDEX('Site Data'!K$26:K$37,MATCH('Postcode Data'!$V329,'Site Data'!$B$26:$B$37,0)),360)/120,0)+97),NA())</f>
        <v>#N/A</v>
      </c>
      <c r="AB329" s="35">
        <f t="shared" ca="1" si="52"/>
        <v>-2.1232902781609058</v>
      </c>
    </row>
    <row r="330" spans="2:28" x14ac:dyDescent="0.35">
      <c r="B330" s="25" t="s">
        <v>330</v>
      </c>
      <c r="C330" s="47">
        <v>9</v>
      </c>
      <c r="D330" s="25" t="s">
        <v>319</v>
      </c>
      <c r="E330" s="25" t="str">
        <f t="shared" si="53"/>
        <v>FWA</v>
      </c>
      <c r="F330" s="11">
        <f>IF(E330="FWA",INDEX('Site Data'!D$26:D$37,MATCH('Postcode Data'!$H330,'Site Data'!$B$26:$B$37,0)),NA())</f>
        <v>10.659715015316081</v>
      </c>
      <c r="G330" s="11">
        <f>IF(E330="FWA",INDEX('Site Data'!E$26:E$37,MATCH('Postcode Data'!$H330,'Site Data'!$B$26:$B$37,0)),NA())</f>
        <v>6.5022538134086805</v>
      </c>
      <c r="H330" s="21" t="s">
        <v>643</v>
      </c>
      <c r="I330" s="27">
        <v>195</v>
      </c>
      <c r="J330" s="16">
        <v>2.4653392154881359</v>
      </c>
      <c r="K330" s="11">
        <f t="shared" si="45"/>
        <v>10.021638273709645</v>
      </c>
      <c r="L330" s="11">
        <f t="shared" si="46"/>
        <v>4.120918994605459</v>
      </c>
      <c r="M330" s="43" t="str">
        <f>IF(E330="FWA",H330&amp;CHAR(ROUNDDOWN(MOD(I330+60-INDEX('Site Data'!K$26:K$37,MATCH('Postcode Data'!$H330,'Site Data'!$B$26:$B$37,0)),360)/120,0)+97),NA())</f>
        <v>DW2b</v>
      </c>
      <c r="N330" s="41">
        <v>-4.4548074758881215</v>
      </c>
      <c r="Q330" t="s">
        <v>330</v>
      </c>
      <c r="R330" t="s">
        <v>319</v>
      </c>
      <c r="S330" t="s">
        <v>633</v>
      </c>
      <c r="T330" s="5">
        <f ca="1">IF(S330="FWA",INDEX('Site Data'!D$26:D$37,MATCH('Postcode Data'!$V330,'Site Data'!$B$26:$B$37,0)),NA())</f>
        <v>10.659715015316081</v>
      </c>
      <c r="U330" s="5">
        <f ca="1">IF(S330="FWA",INDEX('Site Data'!E$26:E$37,MATCH('Postcode Data'!$V330,'Site Data'!$B$26:$B$37,0)),NA())</f>
        <v>6.5022538134086805</v>
      </c>
      <c r="V330" s="24" t="str">
        <f t="shared" ca="1" si="47"/>
        <v>DW2</v>
      </c>
      <c r="W330" s="24">
        <f t="shared" ca="1" si="48"/>
        <v>276</v>
      </c>
      <c r="X330" s="8">
        <f t="shared" ca="1" si="49"/>
        <v>4.4673941429763113</v>
      </c>
      <c r="Y330" s="7">
        <f t="shared" ca="1" si="50"/>
        <v>6.2167937248861564</v>
      </c>
      <c r="Z330" s="5">
        <f t="shared" ca="1" si="51"/>
        <v>6.9692236579849078</v>
      </c>
      <c r="AA330" s="44" t="str">
        <f ca="1">IF(S330="FWA",V330&amp;CHAR(ROUNDDOWN(MOD(W330+60-INDEX('Site Data'!K$26:K$37,MATCH('Postcode Data'!$V330,'Site Data'!$B$26:$B$37,0)),360)/120,0)+97),NA())</f>
        <v>DW2c</v>
      </c>
      <c r="AB330" s="35">
        <f t="shared" ca="1" si="52"/>
        <v>-0.61399070097007691</v>
      </c>
    </row>
    <row r="331" spans="2:28" x14ac:dyDescent="0.35">
      <c r="B331" s="25" t="s">
        <v>331</v>
      </c>
      <c r="C331" s="47">
        <v>19</v>
      </c>
      <c r="D331" s="25" t="s">
        <v>319</v>
      </c>
      <c r="E331" s="25" t="str">
        <f t="shared" si="53"/>
        <v>FWA</v>
      </c>
      <c r="F331" s="11">
        <f>IF(E331="FWA",INDEX('Site Data'!D$26:D$37,MATCH('Postcode Data'!$H331,'Site Data'!$B$26:$B$37,0)),NA())</f>
        <v>14.816417462464095</v>
      </c>
      <c r="G331" s="11">
        <f>IF(E331="FWA",INDEX('Site Data'!E$26:E$37,MATCH('Postcode Data'!$H331,'Site Data'!$B$26:$B$37,0)),NA())</f>
        <v>10.364633946287318</v>
      </c>
      <c r="H331" s="21" t="s">
        <v>644</v>
      </c>
      <c r="I331" s="27">
        <v>315</v>
      </c>
      <c r="J331" s="16">
        <v>4.8167755879843552</v>
      </c>
      <c r="K331" s="11">
        <f t="shared" si="45"/>
        <v>11.410442780746537</v>
      </c>
      <c r="L331" s="11">
        <f t="shared" si="46"/>
        <v>13.770608628004874</v>
      </c>
      <c r="M331" s="43" t="str">
        <f>IF(E331="FWA",H331&amp;CHAR(ROUNDDOWN(MOD(I331+60-INDEX('Site Data'!K$26:K$37,MATCH('Postcode Data'!$H331,'Site Data'!$B$26:$B$37,0)),360)/120,0)+97),NA())</f>
        <v>DW1a</v>
      </c>
      <c r="N331" s="41">
        <v>-1.379892620520828</v>
      </c>
      <c r="Q331" t="s">
        <v>331</v>
      </c>
      <c r="R331" t="s">
        <v>319</v>
      </c>
      <c r="S331" t="s">
        <v>633</v>
      </c>
      <c r="T331" s="5">
        <f ca="1">IF(S331="FWA",INDEX('Site Data'!D$26:D$37,MATCH('Postcode Data'!$V331,'Site Data'!$B$26:$B$37,0)),NA())</f>
        <v>14.816417462464095</v>
      </c>
      <c r="U331" s="5">
        <f ca="1">IF(S331="FWA",INDEX('Site Data'!E$26:E$37,MATCH('Postcode Data'!$V331,'Site Data'!$B$26:$B$37,0)),NA())</f>
        <v>10.364633946287318</v>
      </c>
      <c r="V331" s="24" t="str">
        <f t="shared" ca="1" si="47"/>
        <v>DW1</v>
      </c>
      <c r="W331" s="24">
        <f t="shared" ca="1" si="48"/>
        <v>184</v>
      </c>
      <c r="X331" s="8">
        <f t="shared" ca="1" si="49"/>
        <v>0.73112931524945368</v>
      </c>
      <c r="Y331" s="7">
        <f t="shared" ca="1" si="50"/>
        <v>14.765416459581337</v>
      </c>
      <c r="Z331" s="5">
        <f t="shared" ca="1" si="51"/>
        <v>9.6352856253033821</v>
      </c>
      <c r="AA331" s="44" t="str">
        <f ca="1">IF(S331="FWA",V331&amp;CHAR(ROUNDDOWN(MOD(W331+60-INDEX('Site Data'!K$26:K$37,MATCH('Postcode Data'!$V331,'Site Data'!$B$26:$B$37,0)),360)/120,0)+97),NA())</f>
        <v>DW1c</v>
      </c>
      <c r="AB331" s="35">
        <f t="shared" ca="1" si="52"/>
        <v>-3.5404014857412962</v>
      </c>
    </row>
    <row r="332" spans="2:28" x14ac:dyDescent="0.35">
      <c r="B332" s="25" t="s">
        <v>332</v>
      </c>
      <c r="C332" s="47">
        <v>5</v>
      </c>
      <c r="D332" s="25" t="s">
        <v>319</v>
      </c>
      <c r="E332" s="25" t="str">
        <f t="shared" si="53"/>
        <v>FTTP</v>
      </c>
      <c r="F332" s="11" t="e">
        <f>IF(E332="FWA",INDEX('Site Data'!D$26:D$37,MATCH('Postcode Data'!$H332,'Site Data'!$B$26:$B$37,0)),NA())</f>
        <v>#N/A</v>
      </c>
      <c r="G332" s="11" t="e">
        <f>IF(E332="FWA",INDEX('Site Data'!E$26:E$37,MATCH('Postcode Data'!$H332,'Site Data'!$B$26:$B$37,0)),NA())</f>
        <v>#N/A</v>
      </c>
      <c r="H332" s="21" t="s">
        <v>644</v>
      </c>
      <c r="I332" s="27" t="e">
        <v>#N/A</v>
      </c>
      <c r="J332" s="16" t="e">
        <v>#N/A</v>
      </c>
      <c r="K332" s="11" t="e">
        <f t="shared" si="45"/>
        <v>#N/A</v>
      </c>
      <c r="L332" s="11" t="e">
        <f t="shared" si="46"/>
        <v>#N/A</v>
      </c>
      <c r="M332" s="43" t="e">
        <f>IF(E332="FWA",H332&amp;CHAR(ROUNDDOWN(MOD(I332+60-INDEX('Site Data'!K$26:K$37,MATCH('Postcode Data'!$H332,'Site Data'!$B$26:$B$37,0)),360)/120,0)+97),NA())</f>
        <v>#N/A</v>
      </c>
      <c r="N332" s="41">
        <v>-3.7632816084451171</v>
      </c>
      <c r="Q332" t="s">
        <v>332</v>
      </c>
      <c r="R332" t="s">
        <v>319</v>
      </c>
      <c r="S332" t="s">
        <v>634</v>
      </c>
      <c r="T332" s="5" t="e">
        <f>IF(S332="FWA",INDEX('Site Data'!D$26:D$37,MATCH('Postcode Data'!$V332,'Site Data'!$B$26:$B$37,0)),NA())</f>
        <v>#N/A</v>
      </c>
      <c r="U332" s="5" t="e">
        <f>IF(S332="FWA",INDEX('Site Data'!E$26:E$37,MATCH('Postcode Data'!$V332,'Site Data'!$B$26:$B$37,0)),NA())</f>
        <v>#N/A</v>
      </c>
      <c r="V332" s="24" t="str">
        <f t="shared" ca="1" si="47"/>
        <v>DW2</v>
      </c>
      <c r="W332" s="24" t="e">
        <f t="shared" ca="1" si="48"/>
        <v>#N/A</v>
      </c>
      <c r="X332" s="8" t="e">
        <f t="shared" ca="1" si="49"/>
        <v>#N/A</v>
      </c>
      <c r="Y332" s="7" t="e">
        <f t="shared" ca="1" si="50"/>
        <v>#N/A</v>
      </c>
      <c r="Z332" s="5" t="e">
        <f t="shared" ca="1" si="51"/>
        <v>#N/A</v>
      </c>
      <c r="AA332" s="44" t="e">
        <f>IF(S332="FWA",V332&amp;CHAR(ROUNDDOWN(MOD(W332+60-INDEX('Site Data'!K$26:K$37,MATCH('Postcode Data'!$V332,'Site Data'!$B$26:$B$37,0)),360)/120,0)+97),NA())</f>
        <v>#N/A</v>
      </c>
      <c r="AB332" s="35">
        <f t="shared" ca="1" si="52"/>
        <v>-3.8902078733223102</v>
      </c>
    </row>
    <row r="333" spans="2:28" x14ac:dyDescent="0.35">
      <c r="B333" s="25" t="s">
        <v>333</v>
      </c>
      <c r="C333" s="47">
        <v>6</v>
      </c>
      <c r="D333" s="25" t="s">
        <v>319</v>
      </c>
      <c r="E333" s="25" t="str">
        <f t="shared" si="53"/>
        <v>FTTC</v>
      </c>
      <c r="F333" s="11" t="e">
        <f>IF(E333="FWA",INDEX('Site Data'!D$26:D$37,MATCH('Postcode Data'!$H333,'Site Data'!$B$26:$B$37,0)),NA())</f>
        <v>#N/A</v>
      </c>
      <c r="G333" s="11" t="e">
        <f>IF(E333="FWA",INDEX('Site Data'!E$26:E$37,MATCH('Postcode Data'!$H333,'Site Data'!$B$26:$B$37,0)),NA())</f>
        <v>#N/A</v>
      </c>
      <c r="H333" s="21" t="s">
        <v>643</v>
      </c>
      <c r="I333" s="27" t="e">
        <v>#N/A</v>
      </c>
      <c r="J333" s="16" t="e">
        <v>#N/A</v>
      </c>
      <c r="K333" s="11" t="e">
        <f t="shared" si="45"/>
        <v>#N/A</v>
      </c>
      <c r="L333" s="11" t="e">
        <f t="shared" si="46"/>
        <v>#N/A</v>
      </c>
      <c r="M333" s="43" t="e">
        <f>IF(E333="FWA",H333&amp;CHAR(ROUNDDOWN(MOD(I333+60-INDEX('Site Data'!K$26:K$37,MATCH('Postcode Data'!$H333,'Site Data'!$B$26:$B$37,0)),360)/120,0)+97),NA())</f>
        <v>#N/A</v>
      </c>
      <c r="N333" s="41">
        <v>-2.2283595299112733</v>
      </c>
      <c r="Q333" t="s">
        <v>333</v>
      </c>
      <c r="R333" t="s">
        <v>319</v>
      </c>
      <c r="S333" t="s">
        <v>632</v>
      </c>
      <c r="T333" s="5" t="e">
        <f>IF(S333="FWA",INDEX('Site Data'!D$26:D$37,MATCH('Postcode Data'!$V333,'Site Data'!$B$26:$B$37,0)),NA())</f>
        <v>#N/A</v>
      </c>
      <c r="U333" s="5" t="e">
        <f>IF(S333="FWA",INDEX('Site Data'!E$26:E$37,MATCH('Postcode Data'!$V333,'Site Data'!$B$26:$B$37,0)),NA())</f>
        <v>#N/A</v>
      </c>
      <c r="V333" s="24" t="str">
        <f t="shared" ca="1" si="47"/>
        <v>DW2</v>
      </c>
      <c r="W333" s="24" t="e">
        <f t="shared" ca="1" si="48"/>
        <v>#N/A</v>
      </c>
      <c r="X333" s="8" t="e">
        <f t="shared" ca="1" si="49"/>
        <v>#N/A</v>
      </c>
      <c r="Y333" s="7" t="e">
        <f t="shared" ca="1" si="50"/>
        <v>#N/A</v>
      </c>
      <c r="Z333" s="5" t="e">
        <f t="shared" ca="1" si="51"/>
        <v>#N/A</v>
      </c>
      <c r="AA333" s="44" t="e">
        <f>IF(S333="FWA",V333&amp;CHAR(ROUNDDOWN(MOD(W333+60-INDEX('Site Data'!K$26:K$37,MATCH('Postcode Data'!$V333,'Site Data'!$B$26:$B$37,0)),360)/120,0)+97),NA())</f>
        <v>#N/A</v>
      </c>
      <c r="AB333" s="35">
        <f t="shared" ca="1" si="52"/>
        <v>-4.9406159661176989</v>
      </c>
    </row>
    <row r="334" spans="2:28" x14ac:dyDescent="0.35">
      <c r="B334" s="25" t="s">
        <v>334</v>
      </c>
      <c r="C334" s="47">
        <v>12</v>
      </c>
      <c r="D334" s="25" t="s">
        <v>319</v>
      </c>
      <c r="E334" s="25" t="str">
        <f t="shared" si="53"/>
        <v>FTTC</v>
      </c>
      <c r="F334" s="11" t="e">
        <f>IF(E334="FWA",INDEX('Site Data'!D$26:D$37,MATCH('Postcode Data'!$H334,'Site Data'!$B$26:$B$37,0)),NA())</f>
        <v>#N/A</v>
      </c>
      <c r="G334" s="11" t="e">
        <f>IF(E334="FWA",INDEX('Site Data'!E$26:E$37,MATCH('Postcode Data'!$H334,'Site Data'!$B$26:$B$37,0)),NA())</f>
        <v>#N/A</v>
      </c>
      <c r="H334" s="21" t="s">
        <v>643</v>
      </c>
      <c r="I334" s="27" t="e">
        <v>#N/A</v>
      </c>
      <c r="J334" s="16" t="e">
        <v>#N/A</v>
      </c>
      <c r="K334" s="11" t="e">
        <f t="shared" si="45"/>
        <v>#N/A</v>
      </c>
      <c r="L334" s="11" t="e">
        <f t="shared" si="46"/>
        <v>#N/A</v>
      </c>
      <c r="M334" s="43" t="e">
        <f>IF(E334="FWA",H334&amp;CHAR(ROUNDDOWN(MOD(I334+60-INDEX('Site Data'!K$26:K$37,MATCH('Postcode Data'!$H334,'Site Data'!$B$26:$B$37,0)),360)/120,0)+97),NA())</f>
        <v>#N/A</v>
      </c>
      <c r="N334" s="41">
        <v>-7.2104698868625299</v>
      </c>
      <c r="Q334" t="s">
        <v>334</v>
      </c>
      <c r="R334" t="s">
        <v>319</v>
      </c>
      <c r="S334" t="s">
        <v>632</v>
      </c>
      <c r="T334" s="5" t="e">
        <f>IF(S334="FWA",INDEX('Site Data'!D$26:D$37,MATCH('Postcode Data'!$V334,'Site Data'!$B$26:$B$37,0)),NA())</f>
        <v>#N/A</v>
      </c>
      <c r="U334" s="5" t="e">
        <f>IF(S334="FWA",INDEX('Site Data'!E$26:E$37,MATCH('Postcode Data'!$V334,'Site Data'!$B$26:$B$37,0)),NA())</f>
        <v>#N/A</v>
      </c>
      <c r="V334" s="24" t="str">
        <f t="shared" ca="1" si="47"/>
        <v>DW1</v>
      </c>
      <c r="W334" s="24" t="e">
        <f t="shared" ca="1" si="48"/>
        <v>#N/A</v>
      </c>
      <c r="X334" s="8" t="e">
        <f t="shared" ca="1" si="49"/>
        <v>#N/A</v>
      </c>
      <c r="Y334" s="7" t="e">
        <f t="shared" ca="1" si="50"/>
        <v>#N/A</v>
      </c>
      <c r="Z334" s="5" t="e">
        <f t="shared" ca="1" si="51"/>
        <v>#N/A</v>
      </c>
      <c r="AA334" s="44" t="e">
        <f>IF(S334="FWA",V334&amp;CHAR(ROUNDDOWN(MOD(W334+60-INDEX('Site Data'!K$26:K$37,MATCH('Postcode Data'!$V334,'Site Data'!$B$26:$B$37,0)),360)/120,0)+97),NA())</f>
        <v>#N/A</v>
      </c>
      <c r="AB334" s="35">
        <f t="shared" ca="1" si="52"/>
        <v>-3.7536709574254452</v>
      </c>
    </row>
    <row r="335" spans="2:28" x14ac:dyDescent="0.35">
      <c r="B335" s="25" t="s">
        <v>335</v>
      </c>
      <c r="C335" s="47">
        <v>14</v>
      </c>
      <c r="D335" s="25" t="s">
        <v>319</v>
      </c>
      <c r="E335" s="25" t="str">
        <f t="shared" si="53"/>
        <v>FTTP</v>
      </c>
      <c r="F335" s="11" t="e">
        <f>IF(E335="FWA",INDEX('Site Data'!D$26:D$37,MATCH('Postcode Data'!$H335,'Site Data'!$B$26:$B$37,0)),NA())</f>
        <v>#N/A</v>
      </c>
      <c r="G335" s="11" t="e">
        <f>IF(E335="FWA",INDEX('Site Data'!E$26:E$37,MATCH('Postcode Data'!$H335,'Site Data'!$B$26:$B$37,0)),NA())</f>
        <v>#N/A</v>
      </c>
      <c r="H335" s="21" t="s">
        <v>643</v>
      </c>
      <c r="I335" s="27" t="e">
        <v>#N/A</v>
      </c>
      <c r="J335" s="16" t="e">
        <v>#N/A</v>
      </c>
      <c r="K335" s="11" t="e">
        <f t="shared" si="45"/>
        <v>#N/A</v>
      </c>
      <c r="L335" s="11" t="e">
        <f t="shared" si="46"/>
        <v>#N/A</v>
      </c>
      <c r="M335" s="43" t="e">
        <f>IF(E335="FWA",H335&amp;CHAR(ROUNDDOWN(MOD(I335+60-INDEX('Site Data'!K$26:K$37,MATCH('Postcode Data'!$H335,'Site Data'!$B$26:$B$37,0)),360)/120,0)+97),NA())</f>
        <v>#N/A</v>
      </c>
      <c r="N335" s="41">
        <v>-2.6814312864751897</v>
      </c>
      <c r="Q335" t="s">
        <v>335</v>
      </c>
      <c r="R335" t="s">
        <v>319</v>
      </c>
      <c r="S335" t="s">
        <v>634</v>
      </c>
      <c r="T335" s="5" t="e">
        <f>IF(S335="FWA",INDEX('Site Data'!D$26:D$37,MATCH('Postcode Data'!$V335,'Site Data'!$B$26:$B$37,0)),NA())</f>
        <v>#N/A</v>
      </c>
      <c r="U335" s="5" t="e">
        <f>IF(S335="FWA",INDEX('Site Data'!E$26:E$37,MATCH('Postcode Data'!$V335,'Site Data'!$B$26:$B$37,0)),NA())</f>
        <v>#N/A</v>
      </c>
      <c r="V335" s="24" t="str">
        <f t="shared" ca="1" si="47"/>
        <v>DW2</v>
      </c>
      <c r="W335" s="24" t="e">
        <f t="shared" ca="1" si="48"/>
        <v>#N/A</v>
      </c>
      <c r="X335" s="8" t="e">
        <f t="shared" ca="1" si="49"/>
        <v>#N/A</v>
      </c>
      <c r="Y335" s="7" t="e">
        <f t="shared" ca="1" si="50"/>
        <v>#N/A</v>
      </c>
      <c r="Z335" s="5" t="e">
        <f t="shared" ca="1" si="51"/>
        <v>#N/A</v>
      </c>
      <c r="AA335" s="44" t="e">
        <f>IF(S335="FWA",V335&amp;CHAR(ROUNDDOWN(MOD(W335+60-INDEX('Site Data'!K$26:K$37,MATCH('Postcode Data'!$V335,'Site Data'!$B$26:$B$37,0)),360)/120,0)+97),NA())</f>
        <v>#N/A</v>
      </c>
      <c r="AB335" s="35">
        <f t="shared" ca="1" si="52"/>
        <v>-2.3899822268022803</v>
      </c>
    </row>
    <row r="336" spans="2:28" x14ac:dyDescent="0.35">
      <c r="B336" s="25" t="s">
        <v>336</v>
      </c>
      <c r="C336" s="47">
        <v>10</v>
      </c>
      <c r="D336" s="25" t="s">
        <v>319</v>
      </c>
      <c r="E336" s="25" t="str">
        <f t="shared" si="53"/>
        <v>FTTP</v>
      </c>
      <c r="F336" s="11" t="e">
        <f>IF(E336="FWA",INDEX('Site Data'!D$26:D$37,MATCH('Postcode Data'!$H336,'Site Data'!$B$26:$B$37,0)),NA())</f>
        <v>#N/A</v>
      </c>
      <c r="G336" s="11" t="e">
        <f>IF(E336="FWA",INDEX('Site Data'!E$26:E$37,MATCH('Postcode Data'!$H336,'Site Data'!$B$26:$B$37,0)),NA())</f>
        <v>#N/A</v>
      </c>
      <c r="H336" s="21" t="s">
        <v>643</v>
      </c>
      <c r="I336" s="27" t="e">
        <v>#N/A</v>
      </c>
      <c r="J336" s="16" t="e">
        <v>#N/A</v>
      </c>
      <c r="K336" s="11" t="e">
        <f t="shared" si="45"/>
        <v>#N/A</v>
      </c>
      <c r="L336" s="11" t="e">
        <f t="shared" si="46"/>
        <v>#N/A</v>
      </c>
      <c r="M336" s="43" t="e">
        <f>IF(E336="FWA",H336&amp;CHAR(ROUNDDOWN(MOD(I336+60-INDEX('Site Data'!K$26:K$37,MATCH('Postcode Data'!$H336,'Site Data'!$B$26:$B$37,0)),360)/120,0)+97),NA())</f>
        <v>#N/A</v>
      </c>
      <c r="N336" s="41">
        <v>-6.5674832965588585</v>
      </c>
      <c r="Q336" t="s">
        <v>336</v>
      </c>
      <c r="R336" t="s">
        <v>319</v>
      </c>
      <c r="S336" t="s">
        <v>634</v>
      </c>
      <c r="T336" s="5" t="e">
        <f>IF(S336="FWA",INDEX('Site Data'!D$26:D$37,MATCH('Postcode Data'!$V336,'Site Data'!$B$26:$B$37,0)),NA())</f>
        <v>#N/A</v>
      </c>
      <c r="U336" s="5" t="e">
        <f>IF(S336="FWA",INDEX('Site Data'!E$26:E$37,MATCH('Postcode Data'!$V336,'Site Data'!$B$26:$B$37,0)),NA())</f>
        <v>#N/A</v>
      </c>
      <c r="V336" s="24" t="str">
        <f t="shared" ca="1" si="47"/>
        <v>DW1</v>
      </c>
      <c r="W336" s="24" t="e">
        <f t="shared" ca="1" si="48"/>
        <v>#N/A</v>
      </c>
      <c r="X336" s="8" t="e">
        <f t="shared" ca="1" si="49"/>
        <v>#N/A</v>
      </c>
      <c r="Y336" s="7" t="e">
        <f t="shared" ca="1" si="50"/>
        <v>#N/A</v>
      </c>
      <c r="Z336" s="5" t="e">
        <f t="shared" ca="1" si="51"/>
        <v>#N/A</v>
      </c>
      <c r="AA336" s="44" t="e">
        <f>IF(S336="FWA",V336&amp;CHAR(ROUNDDOWN(MOD(W336+60-INDEX('Site Data'!K$26:K$37,MATCH('Postcode Data'!$V336,'Site Data'!$B$26:$B$37,0)),360)/120,0)+97),NA())</f>
        <v>#N/A</v>
      </c>
      <c r="AB336" s="35">
        <f t="shared" ca="1" si="52"/>
        <v>-7.4265938835897654</v>
      </c>
    </row>
    <row r="337" spans="2:28" x14ac:dyDescent="0.35">
      <c r="B337" s="25" t="s">
        <v>337</v>
      </c>
      <c r="C337" s="47">
        <v>15</v>
      </c>
      <c r="D337" s="25" t="s">
        <v>319</v>
      </c>
      <c r="E337" s="25" t="str">
        <f t="shared" si="53"/>
        <v>FWA</v>
      </c>
      <c r="F337" s="11">
        <f>IF(E337="FWA",INDEX('Site Data'!D$26:D$37,MATCH('Postcode Data'!$H337,'Site Data'!$B$26:$B$37,0)),NA())</f>
        <v>10.659715015316081</v>
      </c>
      <c r="G337" s="11">
        <f>IF(E337="FWA",INDEX('Site Data'!E$26:E$37,MATCH('Postcode Data'!$H337,'Site Data'!$B$26:$B$37,0)),NA())</f>
        <v>6.5022538134086805</v>
      </c>
      <c r="H337" s="21" t="s">
        <v>643</v>
      </c>
      <c r="I337" s="27">
        <v>313</v>
      </c>
      <c r="J337" s="16">
        <v>2.9212997230257542</v>
      </c>
      <c r="K337" s="11">
        <f t="shared" si="45"/>
        <v>8.523211649342139</v>
      </c>
      <c r="L337" s="11">
        <f t="shared" si="46"/>
        <v>8.4945754337632771</v>
      </c>
      <c r="M337" s="43" t="str">
        <f>IF(E337="FWA",H337&amp;CHAR(ROUNDDOWN(MOD(I337+60-INDEX('Site Data'!K$26:K$37,MATCH('Postcode Data'!$H337,'Site Data'!$B$26:$B$37,0)),360)/120,0)+97),NA())</f>
        <v>DW2c</v>
      </c>
      <c r="N337" s="41">
        <v>-3.3440279863494515</v>
      </c>
      <c r="Q337" t="s">
        <v>337</v>
      </c>
      <c r="R337" t="s">
        <v>319</v>
      </c>
      <c r="S337" t="s">
        <v>633</v>
      </c>
      <c r="T337" s="5">
        <f ca="1">IF(S337="FWA",INDEX('Site Data'!D$26:D$37,MATCH('Postcode Data'!$V337,'Site Data'!$B$26:$B$37,0)),NA())</f>
        <v>14.816417462464095</v>
      </c>
      <c r="U337" s="5">
        <f ca="1">IF(S337="FWA",INDEX('Site Data'!E$26:E$37,MATCH('Postcode Data'!$V337,'Site Data'!$B$26:$B$37,0)),NA())</f>
        <v>10.364633946287318</v>
      </c>
      <c r="V337" s="24" t="str">
        <f t="shared" ca="1" si="47"/>
        <v>DW1</v>
      </c>
      <c r="W337" s="24">
        <f t="shared" ca="1" si="48"/>
        <v>55</v>
      </c>
      <c r="X337" s="8">
        <f t="shared" ca="1" si="49"/>
        <v>2.5799606663622345</v>
      </c>
      <c r="Y337" s="7">
        <f t="shared" ca="1" si="50"/>
        <v>16.92979751649991</v>
      </c>
      <c r="Z337" s="5">
        <f t="shared" ca="1" si="51"/>
        <v>11.84443859122524</v>
      </c>
      <c r="AA337" s="44" t="str">
        <f ca="1">IF(S337="FWA",V337&amp;CHAR(ROUNDDOWN(MOD(W337+60-INDEX('Site Data'!K$26:K$37,MATCH('Postcode Data'!$V337,'Site Data'!$B$26:$B$37,0)),360)/120,0)+97),NA())</f>
        <v>DW1a</v>
      </c>
      <c r="AB337" s="35">
        <f t="shared" ca="1" si="52"/>
        <v>-4.7320770429274672</v>
      </c>
    </row>
    <row r="338" spans="2:28" x14ac:dyDescent="0.35">
      <c r="B338" s="25" t="s">
        <v>338</v>
      </c>
      <c r="C338" s="47">
        <v>4</v>
      </c>
      <c r="D338" s="25" t="s">
        <v>319</v>
      </c>
      <c r="E338" s="25" t="str">
        <f t="shared" si="53"/>
        <v>FTTC</v>
      </c>
      <c r="F338" s="11" t="e">
        <f>IF(E338="FWA",INDEX('Site Data'!D$26:D$37,MATCH('Postcode Data'!$H338,'Site Data'!$B$26:$B$37,0)),NA())</f>
        <v>#N/A</v>
      </c>
      <c r="G338" s="11" t="e">
        <f>IF(E338="FWA",INDEX('Site Data'!E$26:E$37,MATCH('Postcode Data'!$H338,'Site Data'!$B$26:$B$37,0)),NA())</f>
        <v>#N/A</v>
      </c>
      <c r="H338" s="21" t="s">
        <v>643</v>
      </c>
      <c r="I338" s="27" t="e">
        <v>#N/A</v>
      </c>
      <c r="J338" s="16" t="e">
        <v>#N/A</v>
      </c>
      <c r="K338" s="11" t="e">
        <f t="shared" si="45"/>
        <v>#N/A</v>
      </c>
      <c r="L338" s="11" t="e">
        <f t="shared" si="46"/>
        <v>#N/A</v>
      </c>
      <c r="M338" s="43" t="e">
        <f>IF(E338="FWA",H338&amp;CHAR(ROUNDDOWN(MOD(I338+60-INDEX('Site Data'!K$26:K$37,MATCH('Postcode Data'!$H338,'Site Data'!$B$26:$B$37,0)),360)/120,0)+97),NA())</f>
        <v>#N/A</v>
      </c>
      <c r="N338" s="41">
        <v>-0.64517730702498932</v>
      </c>
      <c r="Q338" t="s">
        <v>338</v>
      </c>
      <c r="R338" t="s">
        <v>319</v>
      </c>
      <c r="S338" t="s">
        <v>632</v>
      </c>
      <c r="T338" s="5" t="e">
        <f>IF(S338="FWA",INDEX('Site Data'!D$26:D$37,MATCH('Postcode Data'!$V338,'Site Data'!$B$26:$B$37,0)),NA())</f>
        <v>#N/A</v>
      </c>
      <c r="U338" s="5" t="e">
        <f>IF(S338="FWA",INDEX('Site Data'!E$26:E$37,MATCH('Postcode Data'!$V338,'Site Data'!$B$26:$B$37,0)),NA())</f>
        <v>#N/A</v>
      </c>
      <c r="V338" s="24" t="str">
        <f t="shared" ca="1" si="47"/>
        <v>DW2</v>
      </c>
      <c r="W338" s="24" t="e">
        <f t="shared" ca="1" si="48"/>
        <v>#N/A</v>
      </c>
      <c r="X338" s="8" t="e">
        <f t="shared" ca="1" si="49"/>
        <v>#N/A</v>
      </c>
      <c r="Y338" s="7" t="e">
        <f t="shared" ca="1" si="50"/>
        <v>#N/A</v>
      </c>
      <c r="Z338" s="5" t="e">
        <f t="shared" ca="1" si="51"/>
        <v>#N/A</v>
      </c>
      <c r="AA338" s="44" t="e">
        <f>IF(S338="FWA",V338&amp;CHAR(ROUNDDOWN(MOD(W338+60-INDEX('Site Data'!K$26:K$37,MATCH('Postcode Data'!$V338,'Site Data'!$B$26:$B$37,0)),360)/120,0)+97),NA())</f>
        <v>#N/A</v>
      </c>
      <c r="AB338" s="35">
        <f t="shared" ca="1" si="52"/>
        <v>-6.0062825971003493</v>
      </c>
    </row>
    <row r="339" spans="2:28" x14ac:dyDescent="0.35">
      <c r="B339" s="25" t="s">
        <v>339</v>
      </c>
      <c r="C339" s="47">
        <v>12</v>
      </c>
      <c r="D339" s="25" t="s">
        <v>319</v>
      </c>
      <c r="E339" s="25" t="str">
        <f t="shared" si="53"/>
        <v>FTTC</v>
      </c>
      <c r="F339" s="11" t="e">
        <f>IF(E339="FWA",INDEX('Site Data'!D$26:D$37,MATCH('Postcode Data'!$H339,'Site Data'!$B$26:$B$37,0)),NA())</f>
        <v>#N/A</v>
      </c>
      <c r="G339" s="11" t="e">
        <f>IF(E339="FWA",INDEX('Site Data'!E$26:E$37,MATCH('Postcode Data'!$H339,'Site Data'!$B$26:$B$37,0)),NA())</f>
        <v>#N/A</v>
      </c>
      <c r="H339" s="21" t="s">
        <v>643</v>
      </c>
      <c r="I339" s="27" t="e">
        <v>#N/A</v>
      </c>
      <c r="J339" s="16" t="e">
        <v>#N/A</v>
      </c>
      <c r="K339" s="11" t="e">
        <f t="shared" si="45"/>
        <v>#N/A</v>
      </c>
      <c r="L339" s="11" t="e">
        <f t="shared" si="46"/>
        <v>#N/A</v>
      </c>
      <c r="M339" s="43" t="e">
        <f>IF(E339="FWA",H339&amp;CHAR(ROUNDDOWN(MOD(I339+60-INDEX('Site Data'!K$26:K$37,MATCH('Postcode Data'!$H339,'Site Data'!$B$26:$B$37,0)),360)/120,0)+97),NA())</f>
        <v>#N/A</v>
      </c>
      <c r="N339" s="41">
        <v>-0.69587109058896512</v>
      </c>
      <c r="Q339" t="s">
        <v>339</v>
      </c>
      <c r="R339" t="s">
        <v>319</v>
      </c>
      <c r="S339" t="s">
        <v>632</v>
      </c>
      <c r="T339" s="5" t="e">
        <f>IF(S339="FWA",INDEX('Site Data'!D$26:D$37,MATCH('Postcode Data'!$V339,'Site Data'!$B$26:$B$37,0)),NA())</f>
        <v>#N/A</v>
      </c>
      <c r="U339" s="5" t="e">
        <f>IF(S339="FWA",INDEX('Site Data'!E$26:E$37,MATCH('Postcode Data'!$V339,'Site Data'!$B$26:$B$37,0)),NA())</f>
        <v>#N/A</v>
      </c>
      <c r="V339" s="24" t="str">
        <f t="shared" ca="1" si="47"/>
        <v>DW1</v>
      </c>
      <c r="W339" s="24" t="e">
        <f t="shared" ca="1" si="48"/>
        <v>#N/A</v>
      </c>
      <c r="X339" s="8" t="e">
        <f t="shared" ca="1" si="49"/>
        <v>#N/A</v>
      </c>
      <c r="Y339" s="7" t="e">
        <f t="shared" ca="1" si="50"/>
        <v>#N/A</v>
      </c>
      <c r="Z339" s="5" t="e">
        <f t="shared" ca="1" si="51"/>
        <v>#N/A</v>
      </c>
      <c r="AA339" s="44" t="e">
        <f>IF(S339="FWA",V339&amp;CHAR(ROUNDDOWN(MOD(W339+60-INDEX('Site Data'!K$26:K$37,MATCH('Postcode Data'!$V339,'Site Data'!$B$26:$B$37,0)),360)/120,0)+97),NA())</f>
        <v>#N/A</v>
      </c>
      <c r="AB339" s="35">
        <f t="shared" ca="1" si="52"/>
        <v>-2.351746584887545</v>
      </c>
    </row>
    <row r="340" spans="2:28" x14ac:dyDescent="0.35">
      <c r="B340" s="25" t="s">
        <v>340</v>
      </c>
      <c r="C340" s="47">
        <v>12</v>
      </c>
      <c r="D340" s="25" t="s">
        <v>319</v>
      </c>
      <c r="E340" s="25" t="str">
        <f t="shared" si="53"/>
        <v>FTTC</v>
      </c>
      <c r="F340" s="11" t="e">
        <f>IF(E340="FWA",INDEX('Site Data'!D$26:D$37,MATCH('Postcode Data'!$H340,'Site Data'!$B$26:$B$37,0)),NA())</f>
        <v>#N/A</v>
      </c>
      <c r="G340" s="11" t="e">
        <f>IF(E340="FWA",INDEX('Site Data'!E$26:E$37,MATCH('Postcode Data'!$H340,'Site Data'!$B$26:$B$37,0)),NA())</f>
        <v>#N/A</v>
      </c>
      <c r="H340" s="21" t="s">
        <v>644</v>
      </c>
      <c r="I340" s="27" t="e">
        <v>#N/A</v>
      </c>
      <c r="J340" s="16" t="e">
        <v>#N/A</v>
      </c>
      <c r="K340" s="11" t="e">
        <f t="shared" si="45"/>
        <v>#N/A</v>
      </c>
      <c r="L340" s="11" t="e">
        <f t="shared" si="46"/>
        <v>#N/A</v>
      </c>
      <c r="M340" s="43" t="e">
        <f>IF(E340="FWA",H340&amp;CHAR(ROUNDDOWN(MOD(I340+60-INDEX('Site Data'!K$26:K$37,MATCH('Postcode Data'!$H340,'Site Data'!$B$26:$B$37,0)),360)/120,0)+97),NA())</f>
        <v>#N/A</v>
      </c>
      <c r="N340" s="41">
        <v>-7.3382053647122065</v>
      </c>
      <c r="Q340" t="s">
        <v>340</v>
      </c>
      <c r="R340" t="s">
        <v>319</v>
      </c>
      <c r="S340" t="s">
        <v>632</v>
      </c>
      <c r="T340" s="5" t="e">
        <f>IF(S340="FWA",INDEX('Site Data'!D$26:D$37,MATCH('Postcode Data'!$V340,'Site Data'!$B$26:$B$37,0)),NA())</f>
        <v>#N/A</v>
      </c>
      <c r="U340" s="5" t="e">
        <f>IF(S340="FWA",INDEX('Site Data'!E$26:E$37,MATCH('Postcode Data'!$V340,'Site Data'!$B$26:$B$37,0)),NA())</f>
        <v>#N/A</v>
      </c>
      <c r="V340" s="24" t="str">
        <f t="shared" ca="1" si="47"/>
        <v>DW2</v>
      </c>
      <c r="W340" s="24" t="e">
        <f t="shared" ca="1" si="48"/>
        <v>#N/A</v>
      </c>
      <c r="X340" s="8" t="e">
        <f t="shared" ca="1" si="49"/>
        <v>#N/A</v>
      </c>
      <c r="Y340" s="7" t="e">
        <f t="shared" ca="1" si="50"/>
        <v>#N/A</v>
      </c>
      <c r="Z340" s="5" t="e">
        <f t="shared" ca="1" si="51"/>
        <v>#N/A</v>
      </c>
      <c r="AA340" s="44" t="e">
        <f>IF(S340="FWA",V340&amp;CHAR(ROUNDDOWN(MOD(W340+60-INDEX('Site Data'!K$26:K$37,MATCH('Postcode Data'!$V340,'Site Data'!$B$26:$B$37,0)),360)/120,0)+97),NA())</f>
        <v>#N/A</v>
      </c>
      <c r="AB340" s="35">
        <f t="shared" ca="1" si="52"/>
        <v>-0.82623521893238605</v>
      </c>
    </row>
    <row r="341" spans="2:28" x14ac:dyDescent="0.35">
      <c r="B341" s="25" t="s">
        <v>341</v>
      </c>
      <c r="C341" s="47">
        <v>3</v>
      </c>
      <c r="D341" s="25" t="s">
        <v>319</v>
      </c>
      <c r="E341" s="25" t="str">
        <f t="shared" si="53"/>
        <v>FTTC</v>
      </c>
      <c r="F341" s="11" t="e">
        <f>IF(E341="FWA",INDEX('Site Data'!D$26:D$37,MATCH('Postcode Data'!$H341,'Site Data'!$B$26:$B$37,0)),NA())</f>
        <v>#N/A</v>
      </c>
      <c r="G341" s="11" t="e">
        <f>IF(E341="FWA",INDEX('Site Data'!E$26:E$37,MATCH('Postcode Data'!$H341,'Site Data'!$B$26:$B$37,0)),NA())</f>
        <v>#N/A</v>
      </c>
      <c r="H341" s="21" t="s">
        <v>644</v>
      </c>
      <c r="I341" s="27" t="e">
        <v>#N/A</v>
      </c>
      <c r="J341" s="16" t="e">
        <v>#N/A</v>
      </c>
      <c r="K341" s="11" t="e">
        <f t="shared" si="45"/>
        <v>#N/A</v>
      </c>
      <c r="L341" s="11" t="e">
        <f t="shared" si="46"/>
        <v>#N/A</v>
      </c>
      <c r="M341" s="43" t="e">
        <f>IF(E341="FWA",H341&amp;CHAR(ROUNDDOWN(MOD(I341+60-INDEX('Site Data'!K$26:K$37,MATCH('Postcode Data'!$H341,'Site Data'!$B$26:$B$37,0)),360)/120,0)+97),NA())</f>
        <v>#N/A</v>
      </c>
      <c r="N341" s="41">
        <v>2.6923715930533225</v>
      </c>
      <c r="Q341" t="s">
        <v>341</v>
      </c>
      <c r="R341" t="s">
        <v>319</v>
      </c>
      <c r="S341" t="s">
        <v>632</v>
      </c>
      <c r="T341" s="5" t="e">
        <f>IF(S341="FWA",INDEX('Site Data'!D$26:D$37,MATCH('Postcode Data'!$V341,'Site Data'!$B$26:$B$37,0)),NA())</f>
        <v>#N/A</v>
      </c>
      <c r="U341" s="5" t="e">
        <f>IF(S341="FWA",INDEX('Site Data'!E$26:E$37,MATCH('Postcode Data'!$V341,'Site Data'!$B$26:$B$37,0)),NA())</f>
        <v>#N/A</v>
      </c>
      <c r="V341" s="24" t="str">
        <f t="shared" ca="1" si="47"/>
        <v>DW1</v>
      </c>
      <c r="W341" s="24" t="e">
        <f t="shared" ca="1" si="48"/>
        <v>#N/A</v>
      </c>
      <c r="X341" s="8" t="e">
        <f t="shared" ca="1" si="49"/>
        <v>#N/A</v>
      </c>
      <c r="Y341" s="7" t="e">
        <f t="shared" ca="1" si="50"/>
        <v>#N/A</v>
      </c>
      <c r="Z341" s="5" t="e">
        <f t="shared" ca="1" si="51"/>
        <v>#N/A</v>
      </c>
      <c r="AA341" s="44" t="e">
        <f>IF(S341="FWA",V341&amp;CHAR(ROUNDDOWN(MOD(W341+60-INDEX('Site Data'!K$26:K$37,MATCH('Postcode Data'!$V341,'Site Data'!$B$26:$B$37,0)),360)/120,0)+97),NA())</f>
        <v>#N/A</v>
      </c>
      <c r="AB341" s="35">
        <f t="shared" ca="1" si="52"/>
        <v>-1.1186602620104233</v>
      </c>
    </row>
    <row r="342" spans="2:28" x14ac:dyDescent="0.35">
      <c r="B342" s="25" t="s">
        <v>342</v>
      </c>
      <c r="C342" s="47">
        <v>12</v>
      </c>
      <c r="D342" s="25" t="s">
        <v>319</v>
      </c>
      <c r="E342" s="25" t="str">
        <f t="shared" si="53"/>
        <v>FTTC</v>
      </c>
      <c r="F342" s="11" t="e">
        <f>IF(E342="FWA",INDEX('Site Data'!D$26:D$37,MATCH('Postcode Data'!$H342,'Site Data'!$B$26:$B$37,0)),NA())</f>
        <v>#N/A</v>
      </c>
      <c r="G342" s="11" t="e">
        <f>IF(E342="FWA",INDEX('Site Data'!E$26:E$37,MATCH('Postcode Data'!$H342,'Site Data'!$B$26:$B$37,0)),NA())</f>
        <v>#N/A</v>
      </c>
      <c r="H342" s="21" t="s">
        <v>644</v>
      </c>
      <c r="I342" s="27" t="e">
        <v>#N/A</v>
      </c>
      <c r="J342" s="16" t="e">
        <v>#N/A</v>
      </c>
      <c r="K342" s="11" t="e">
        <f t="shared" si="45"/>
        <v>#N/A</v>
      </c>
      <c r="L342" s="11" t="e">
        <f t="shared" si="46"/>
        <v>#N/A</v>
      </c>
      <c r="M342" s="43" t="e">
        <f>IF(E342="FWA",H342&amp;CHAR(ROUNDDOWN(MOD(I342+60-INDEX('Site Data'!K$26:K$37,MATCH('Postcode Data'!$H342,'Site Data'!$B$26:$B$37,0)),360)/120,0)+97),NA())</f>
        <v>#N/A</v>
      </c>
      <c r="N342" s="41">
        <v>-3.2555832894767169</v>
      </c>
      <c r="Q342" t="s">
        <v>342</v>
      </c>
      <c r="R342" t="s">
        <v>319</v>
      </c>
      <c r="S342" t="s">
        <v>632</v>
      </c>
      <c r="T342" s="5" t="e">
        <f>IF(S342="FWA",INDEX('Site Data'!D$26:D$37,MATCH('Postcode Data'!$V342,'Site Data'!$B$26:$B$37,0)),NA())</f>
        <v>#N/A</v>
      </c>
      <c r="U342" s="5" t="e">
        <f>IF(S342="FWA",INDEX('Site Data'!E$26:E$37,MATCH('Postcode Data'!$V342,'Site Data'!$B$26:$B$37,0)),NA())</f>
        <v>#N/A</v>
      </c>
      <c r="V342" s="24" t="str">
        <f t="shared" ca="1" si="47"/>
        <v>DW1</v>
      </c>
      <c r="W342" s="24" t="e">
        <f t="shared" ca="1" si="48"/>
        <v>#N/A</v>
      </c>
      <c r="X342" s="8" t="e">
        <f t="shared" ca="1" si="49"/>
        <v>#N/A</v>
      </c>
      <c r="Y342" s="7" t="e">
        <f t="shared" ca="1" si="50"/>
        <v>#N/A</v>
      </c>
      <c r="Z342" s="5" t="e">
        <f t="shared" ca="1" si="51"/>
        <v>#N/A</v>
      </c>
      <c r="AA342" s="44" t="e">
        <f>IF(S342="FWA",V342&amp;CHAR(ROUNDDOWN(MOD(W342+60-INDEX('Site Data'!K$26:K$37,MATCH('Postcode Data'!$V342,'Site Data'!$B$26:$B$37,0)),360)/120,0)+97),NA())</f>
        <v>#N/A</v>
      </c>
      <c r="AB342" s="35">
        <f t="shared" ca="1" si="52"/>
        <v>-2.3467422499152164</v>
      </c>
    </row>
    <row r="343" spans="2:28" x14ac:dyDescent="0.35">
      <c r="B343" s="25" t="s">
        <v>343</v>
      </c>
      <c r="C343" s="47">
        <v>1</v>
      </c>
      <c r="D343" s="25" t="s">
        <v>319</v>
      </c>
      <c r="E343" s="25" t="str">
        <f t="shared" si="53"/>
        <v>FTTC</v>
      </c>
      <c r="F343" s="11" t="e">
        <f>IF(E343="FWA",INDEX('Site Data'!D$26:D$37,MATCH('Postcode Data'!$H343,'Site Data'!$B$26:$B$37,0)),NA())</f>
        <v>#N/A</v>
      </c>
      <c r="G343" s="11" t="e">
        <f>IF(E343="FWA",INDEX('Site Data'!E$26:E$37,MATCH('Postcode Data'!$H343,'Site Data'!$B$26:$B$37,0)),NA())</f>
        <v>#N/A</v>
      </c>
      <c r="H343" s="21" t="s">
        <v>644</v>
      </c>
      <c r="I343" s="27" t="e">
        <v>#N/A</v>
      </c>
      <c r="J343" s="16" t="e">
        <v>#N/A</v>
      </c>
      <c r="K343" s="11" t="e">
        <f t="shared" si="45"/>
        <v>#N/A</v>
      </c>
      <c r="L343" s="11" t="e">
        <f t="shared" si="46"/>
        <v>#N/A</v>
      </c>
      <c r="M343" s="43" t="e">
        <f>IF(E343="FWA",H343&amp;CHAR(ROUNDDOWN(MOD(I343+60-INDEX('Site Data'!K$26:K$37,MATCH('Postcode Data'!$H343,'Site Data'!$B$26:$B$37,0)),360)/120,0)+97),NA())</f>
        <v>#N/A</v>
      </c>
      <c r="N343" s="41">
        <v>-6.3310468754969662</v>
      </c>
      <c r="Q343" t="s">
        <v>343</v>
      </c>
      <c r="R343" t="s">
        <v>319</v>
      </c>
      <c r="S343" t="s">
        <v>632</v>
      </c>
      <c r="T343" s="5" t="e">
        <f>IF(S343="FWA",INDEX('Site Data'!D$26:D$37,MATCH('Postcode Data'!$V343,'Site Data'!$B$26:$B$37,0)),NA())</f>
        <v>#N/A</v>
      </c>
      <c r="U343" s="5" t="e">
        <f>IF(S343="FWA",INDEX('Site Data'!E$26:E$37,MATCH('Postcode Data'!$V343,'Site Data'!$B$26:$B$37,0)),NA())</f>
        <v>#N/A</v>
      </c>
      <c r="V343" s="24" t="str">
        <f t="shared" ca="1" si="47"/>
        <v>DW1</v>
      </c>
      <c r="W343" s="24" t="e">
        <f t="shared" ca="1" si="48"/>
        <v>#N/A</v>
      </c>
      <c r="X343" s="8" t="e">
        <f t="shared" ca="1" si="49"/>
        <v>#N/A</v>
      </c>
      <c r="Y343" s="7" t="e">
        <f t="shared" ca="1" si="50"/>
        <v>#N/A</v>
      </c>
      <c r="Z343" s="5" t="e">
        <f t="shared" ca="1" si="51"/>
        <v>#N/A</v>
      </c>
      <c r="AA343" s="44" t="e">
        <f>IF(S343="FWA",V343&amp;CHAR(ROUNDDOWN(MOD(W343+60-INDEX('Site Data'!K$26:K$37,MATCH('Postcode Data'!$V343,'Site Data'!$B$26:$B$37,0)),360)/120,0)+97),NA())</f>
        <v>#N/A</v>
      </c>
      <c r="AB343" s="35">
        <f t="shared" ca="1" si="52"/>
        <v>-7.6197943603125928</v>
      </c>
    </row>
    <row r="344" spans="2:28" x14ac:dyDescent="0.35">
      <c r="B344" s="25" t="s">
        <v>344</v>
      </c>
      <c r="C344" s="47">
        <v>6</v>
      </c>
      <c r="D344" s="25" t="s">
        <v>319</v>
      </c>
      <c r="E344" s="25" t="str">
        <f t="shared" si="53"/>
        <v>FTTC</v>
      </c>
      <c r="F344" s="11" t="e">
        <f>IF(E344="FWA",INDEX('Site Data'!D$26:D$37,MATCH('Postcode Data'!$H344,'Site Data'!$B$26:$B$37,0)),NA())</f>
        <v>#N/A</v>
      </c>
      <c r="G344" s="11" t="e">
        <f>IF(E344="FWA",INDEX('Site Data'!E$26:E$37,MATCH('Postcode Data'!$H344,'Site Data'!$B$26:$B$37,0)),NA())</f>
        <v>#N/A</v>
      </c>
      <c r="H344" s="21" t="s">
        <v>643</v>
      </c>
      <c r="I344" s="27" t="e">
        <v>#N/A</v>
      </c>
      <c r="J344" s="16" t="e">
        <v>#N/A</v>
      </c>
      <c r="K344" s="11" t="e">
        <f t="shared" si="45"/>
        <v>#N/A</v>
      </c>
      <c r="L344" s="11" t="e">
        <f t="shared" si="46"/>
        <v>#N/A</v>
      </c>
      <c r="M344" s="43" t="e">
        <f>IF(E344="FWA",H344&amp;CHAR(ROUNDDOWN(MOD(I344+60-INDEX('Site Data'!K$26:K$37,MATCH('Postcode Data'!$H344,'Site Data'!$B$26:$B$37,0)),360)/120,0)+97),NA())</f>
        <v>#N/A</v>
      </c>
      <c r="N344" s="41">
        <v>-7.7973952673025337</v>
      </c>
      <c r="Q344" t="s">
        <v>344</v>
      </c>
      <c r="R344" t="s">
        <v>319</v>
      </c>
      <c r="S344" t="s">
        <v>632</v>
      </c>
      <c r="T344" s="5" t="e">
        <f>IF(S344="FWA",INDEX('Site Data'!D$26:D$37,MATCH('Postcode Data'!$V344,'Site Data'!$B$26:$B$37,0)),NA())</f>
        <v>#N/A</v>
      </c>
      <c r="U344" s="5" t="e">
        <f>IF(S344="FWA",INDEX('Site Data'!E$26:E$37,MATCH('Postcode Data'!$V344,'Site Data'!$B$26:$B$37,0)),NA())</f>
        <v>#N/A</v>
      </c>
      <c r="V344" s="24" t="str">
        <f t="shared" ca="1" si="47"/>
        <v>DW2</v>
      </c>
      <c r="W344" s="24" t="e">
        <f t="shared" ca="1" si="48"/>
        <v>#N/A</v>
      </c>
      <c r="X344" s="8" t="e">
        <f t="shared" ca="1" si="49"/>
        <v>#N/A</v>
      </c>
      <c r="Y344" s="7" t="e">
        <f t="shared" ca="1" si="50"/>
        <v>#N/A</v>
      </c>
      <c r="Z344" s="5" t="e">
        <f t="shared" ca="1" si="51"/>
        <v>#N/A</v>
      </c>
      <c r="AA344" s="44" t="e">
        <f>IF(S344="FWA",V344&amp;CHAR(ROUNDDOWN(MOD(W344+60-INDEX('Site Data'!K$26:K$37,MATCH('Postcode Data'!$V344,'Site Data'!$B$26:$B$37,0)),360)/120,0)+97),NA())</f>
        <v>#N/A</v>
      </c>
      <c r="AB344" s="35">
        <f t="shared" ca="1" si="52"/>
        <v>-11.559750346184918</v>
      </c>
    </row>
    <row r="345" spans="2:28" x14ac:dyDescent="0.35">
      <c r="B345" s="25" t="s">
        <v>345</v>
      </c>
      <c r="C345" s="47">
        <v>9</v>
      </c>
      <c r="D345" s="25" t="s">
        <v>319</v>
      </c>
      <c r="E345" s="25" t="str">
        <f t="shared" si="53"/>
        <v>FWA</v>
      </c>
      <c r="F345" s="11">
        <f>IF(E345="FWA",INDEX('Site Data'!D$26:D$37,MATCH('Postcode Data'!$H345,'Site Data'!$B$26:$B$37,0)),NA())</f>
        <v>14.816417462464095</v>
      </c>
      <c r="G345" s="11">
        <f>IF(E345="FWA",INDEX('Site Data'!E$26:E$37,MATCH('Postcode Data'!$H345,'Site Data'!$B$26:$B$37,0)),NA())</f>
        <v>10.364633946287318</v>
      </c>
      <c r="H345" s="21" t="s">
        <v>644</v>
      </c>
      <c r="I345" s="27">
        <v>340</v>
      </c>
      <c r="J345" s="16">
        <v>2.2769136760623017</v>
      </c>
      <c r="K345" s="11">
        <f t="shared" si="45"/>
        <v>14.037667120637092</v>
      </c>
      <c r="L345" s="11">
        <f t="shared" si="46"/>
        <v>12.504232925849578</v>
      </c>
      <c r="M345" s="43" t="str">
        <f>IF(E345="FWA",H345&amp;CHAR(ROUNDDOWN(MOD(I345+60-INDEX('Site Data'!K$26:K$37,MATCH('Postcode Data'!$H345,'Site Data'!$B$26:$B$37,0)),360)/120,0)+97),NA())</f>
        <v>DW1a</v>
      </c>
      <c r="N345" s="41">
        <v>-0.67594231982530717</v>
      </c>
      <c r="Q345" t="s">
        <v>345</v>
      </c>
      <c r="R345" t="s">
        <v>319</v>
      </c>
      <c r="S345" t="s">
        <v>633</v>
      </c>
      <c r="T345" s="5">
        <f ca="1">IF(S345="FWA",INDEX('Site Data'!D$26:D$37,MATCH('Postcode Data'!$V345,'Site Data'!$B$26:$B$37,0)),NA())</f>
        <v>10.659715015316081</v>
      </c>
      <c r="U345" s="5">
        <f ca="1">IF(S345="FWA",INDEX('Site Data'!E$26:E$37,MATCH('Postcode Data'!$V345,'Site Data'!$B$26:$B$37,0)),NA())</f>
        <v>6.5022538134086805</v>
      </c>
      <c r="V345" s="24" t="str">
        <f t="shared" ca="1" si="47"/>
        <v>DW2</v>
      </c>
      <c r="W345" s="24">
        <f t="shared" ca="1" si="48"/>
        <v>161</v>
      </c>
      <c r="X345" s="8">
        <f t="shared" ca="1" si="49"/>
        <v>3.6736553808718764</v>
      </c>
      <c r="Y345" s="7">
        <f t="shared" ca="1" si="50"/>
        <v>11.855740217778141</v>
      </c>
      <c r="Z345" s="5">
        <f t="shared" ca="1" si="51"/>
        <v>3.0287444104439381</v>
      </c>
      <c r="AA345" s="44" t="str">
        <f ca="1">IF(S345="FWA",V345&amp;CHAR(ROUNDDOWN(MOD(W345+60-INDEX('Site Data'!K$26:K$37,MATCH('Postcode Data'!$V345,'Site Data'!$B$26:$B$37,0)),360)/120,0)+97),NA())</f>
        <v>DW2b</v>
      </c>
      <c r="AB345" s="35">
        <f t="shared" ca="1" si="52"/>
        <v>-1.6453389865795041</v>
      </c>
    </row>
    <row r="346" spans="2:28" x14ac:dyDescent="0.35">
      <c r="B346" s="25" t="s">
        <v>346</v>
      </c>
      <c r="C346" s="47">
        <v>13</v>
      </c>
      <c r="D346" s="25" t="s">
        <v>319</v>
      </c>
      <c r="E346" s="25" t="str">
        <f t="shared" si="53"/>
        <v>FWA</v>
      </c>
      <c r="F346" s="11">
        <f>IF(E346="FWA",INDEX('Site Data'!D$26:D$37,MATCH('Postcode Data'!$H346,'Site Data'!$B$26:$B$37,0)),NA())</f>
        <v>10.659715015316081</v>
      </c>
      <c r="G346" s="11">
        <f>IF(E346="FWA",INDEX('Site Data'!E$26:E$37,MATCH('Postcode Data'!$H346,'Site Data'!$B$26:$B$37,0)),NA())</f>
        <v>6.5022538134086805</v>
      </c>
      <c r="H346" s="21" t="s">
        <v>643</v>
      </c>
      <c r="I346" s="27">
        <v>310</v>
      </c>
      <c r="J346" s="16">
        <v>1.2230974267344124</v>
      </c>
      <c r="K346" s="11">
        <f t="shared" si="45"/>
        <v>9.7227680281730624</v>
      </c>
      <c r="L346" s="11">
        <f t="shared" si="46"/>
        <v>7.2884456847530501</v>
      </c>
      <c r="M346" s="43" t="str">
        <f>IF(E346="FWA",H346&amp;CHAR(ROUNDDOWN(MOD(I346+60-INDEX('Site Data'!K$26:K$37,MATCH('Postcode Data'!$H346,'Site Data'!$B$26:$B$37,0)),360)/120,0)+97),NA())</f>
        <v>DW2c</v>
      </c>
      <c r="N346" s="41">
        <v>0.65263266274490883</v>
      </c>
      <c r="Q346" t="s">
        <v>346</v>
      </c>
      <c r="R346" t="s">
        <v>319</v>
      </c>
      <c r="S346" t="s">
        <v>633</v>
      </c>
      <c r="T346" s="5">
        <f ca="1">IF(S346="FWA",INDEX('Site Data'!D$26:D$37,MATCH('Postcode Data'!$V346,'Site Data'!$B$26:$B$37,0)),NA())</f>
        <v>10.659715015316081</v>
      </c>
      <c r="U346" s="5">
        <f ca="1">IF(S346="FWA",INDEX('Site Data'!E$26:E$37,MATCH('Postcode Data'!$V346,'Site Data'!$B$26:$B$37,0)),NA())</f>
        <v>6.5022538134086805</v>
      </c>
      <c r="V346" s="24" t="str">
        <f t="shared" ca="1" si="47"/>
        <v>DW2</v>
      </c>
      <c r="W346" s="24">
        <f t="shared" ca="1" si="48"/>
        <v>161</v>
      </c>
      <c r="X346" s="8">
        <f t="shared" ca="1" si="49"/>
        <v>4.8564097569908462</v>
      </c>
      <c r="Y346" s="7">
        <f t="shared" ca="1" si="50"/>
        <v>12.24080737718732</v>
      </c>
      <c r="Z346" s="5">
        <f t="shared" ca="1" si="51"/>
        <v>1.9104281774520713</v>
      </c>
      <c r="AA346" s="44" t="str">
        <f ca="1">IF(S346="FWA",V346&amp;CHAR(ROUNDDOWN(MOD(W346+60-INDEX('Site Data'!K$26:K$37,MATCH('Postcode Data'!$V346,'Site Data'!$B$26:$B$37,0)),360)/120,0)+97),NA())</f>
        <v>DW2b</v>
      </c>
      <c r="AB346" s="35">
        <f t="shared" ca="1" si="52"/>
        <v>-2.1228509982681976</v>
      </c>
    </row>
    <row r="347" spans="2:28" x14ac:dyDescent="0.35">
      <c r="B347" s="25" t="s">
        <v>347</v>
      </c>
      <c r="C347" s="47">
        <v>8</v>
      </c>
      <c r="D347" s="25" t="s">
        <v>319</v>
      </c>
      <c r="E347" s="25" t="str">
        <f t="shared" si="53"/>
        <v>FWA</v>
      </c>
      <c r="F347" s="11">
        <f>IF(E347="FWA",INDEX('Site Data'!D$26:D$37,MATCH('Postcode Data'!$H347,'Site Data'!$B$26:$B$37,0)),NA())</f>
        <v>14.816417462464095</v>
      </c>
      <c r="G347" s="11">
        <f>IF(E347="FWA",INDEX('Site Data'!E$26:E$37,MATCH('Postcode Data'!$H347,'Site Data'!$B$26:$B$37,0)),NA())</f>
        <v>10.364633946287318</v>
      </c>
      <c r="H347" s="21" t="s">
        <v>644</v>
      </c>
      <c r="I347" s="27">
        <v>240</v>
      </c>
      <c r="J347" s="16">
        <v>1.3031132987712626</v>
      </c>
      <c r="K347" s="11">
        <f t="shared" si="45"/>
        <v>13.687888241718841</v>
      </c>
      <c r="L347" s="11">
        <f t="shared" si="46"/>
        <v>9.7130772969016856</v>
      </c>
      <c r="M347" s="43" t="str">
        <f>IF(E347="FWA",H347&amp;CHAR(ROUNDDOWN(MOD(I347+60-INDEX('Site Data'!K$26:K$37,MATCH('Postcode Data'!$H347,'Site Data'!$B$26:$B$37,0)),360)/120,0)+97),NA())</f>
        <v>DW1c</v>
      </c>
      <c r="N347" s="41">
        <v>-4.8701036861260212</v>
      </c>
      <c r="Q347" t="s">
        <v>347</v>
      </c>
      <c r="R347" t="s">
        <v>319</v>
      </c>
      <c r="S347" t="s">
        <v>633</v>
      </c>
      <c r="T347" s="5">
        <f ca="1">IF(S347="FWA",INDEX('Site Data'!D$26:D$37,MATCH('Postcode Data'!$V347,'Site Data'!$B$26:$B$37,0)),NA())</f>
        <v>14.816417462464095</v>
      </c>
      <c r="U347" s="5">
        <f ca="1">IF(S347="FWA",INDEX('Site Data'!E$26:E$37,MATCH('Postcode Data'!$V347,'Site Data'!$B$26:$B$37,0)),NA())</f>
        <v>10.364633946287318</v>
      </c>
      <c r="V347" s="24" t="str">
        <f t="shared" ca="1" si="47"/>
        <v>DW1</v>
      </c>
      <c r="W347" s="24">
        <f t="shared" ca="1" si="48"/>
        <v>329</v>
      </c>
      <c r="X347" s="8">
        <f t="shared" ca="1" si="49"/>
        <v>4.2163640960110564</v>
      </c>
      <c r="Y347" s="7">
        <f t="shared" ca="1" si="50"/>
        <v>12.644829415334689</v>
      </c>
      <c r="Z347" s="5">
        <f t="shared" ca="1" si="51"/>
        <v>13.978763377242416</v>
      </c>
      <c r="AA347" s="44" t="str">
        <f ca="1">IF(S347="FWA",V347&amp;CHAR(ROUNDDOWN(MOD(W347+60-INDEX('Site Data'!K$26:K$37,MATCH('Postcode Data'!$V347,'Site Data'!$B$26:$B$37,0)),360)/120,0)+97),NA())</f>
        <v>DW1a</v>
      </c>
      <c r="AB347" s="35">
        <f t="shared" ca="1" si="52"/>
        <v>0.99850037904486877</v>
      </c>
    </row>
    <row r="348" spans="2:28" x14ac:dyDescent="0.35">
      <c r="B348" s="25" t="s">
        <v>348</v>
      </c>
      <c r="C348" s="47">
        <v>14</v>
      </c>
      <c r="D348" s="25" t="s">
        <v>319</v>
      </c>
      <c r="E348" s="25" t="str">
        <f t="shared" si="53"/>
        <v>FTTC</v>
      </c>
      <c r="F348" s="11" t="e">
        <f>IF(E348="FWA",INDEX('Site Data'!D$26:D$37,MATCH('Postcode Data'!$H348,'Site Data'!$B$26:$B$37,0)),NA())</f>
        <v>#N/A</v>
      </c>
      <c r="G348" s="11" t="e">
        <f>IF(E348="FWA",INDEX('Site Data'!E$26:E$37,MATCH('Postcode Data'!$H348,'Site Data'!$B$26:$B$37,0)),NA())</f>
        <v>#N/A</v>
      </c>
      <c r="H348" s="21" t="s">
        <v>644</v>
      </c>
      <c r="I348" s="27" t="e">
        <v>#N/A</v>
      </c>
      <c r="J348" s="16" t="e">
        <v>#N/A</v>
      </c>
      <c r="K348" s="11" t="e">
        <f t="shared" si="45"/>
        <v>#N/A</v>
      </c>
      <c r="L348" s="11" t="e">
        <f t="shared" si="46"/>
        <v>#N/A</v>
      </c>
      <c r="M348" s="43" t="e">
        <f>IF(E348="FWA",H348&amp;CHAR(ROUNDDOWN(MOD(I348+60-INDEX('Site Data'!K$26:K$37,MATCH('Postcode Data'!$H348,'Site Data'!$B$26:$B$37,0)),360)/120,0)+97),NA())</f>
        <v>#N/A</v>
      </c>
      <c r="N348" s="41">
        <v>2.1913334179423938</v>
      </c>
      <c r="Q348" t="s">
        <v>348</v>
      </c>
      <c r="R348" t="s">
        <v>319</v>
      </c>
      <c r="S348" t="s">
        <v>632</v>
      </c>
      <c r="T348" s="5" t="e">
        <f>IF(S348="FWA",INDEX('Site Data'!D$26:D$37,MATCH('Postcode Data'!$V348,'Site Data'!$B$26:$B$37,0)),NA())</f>
        <v>#N/A</v>
      </c>
      <c r="U348" s="5" t="e">
        <f>IF(S348="FWA",INDEX('Site Data'!E$26:E$37,MATCH('Postcode Data'!$V348,'Site Data'!$B$26:$B$37,0)),NA())</f>
        <v>#N/A</v>
      </c>
      <c r="V348" s="24" t="str">
        <f t="shared" ca="1" si="47"/>
        <v>DW1</v>
      </c>
      <c r="W348" s="24" t="e">
        <f t="shared" ca="1" si="48"/>
        <v>#N/A</v>
      </c>
      <c r="X348" s="8" t="e">
        <f t="shared" ca="1" si="49"/>
        <v>#N/A</v>
      </c>
      <c r="Y348" s="7" t="e">
        <f t="shared" ca="1" si="50"/>
        <v>#N/A</v>
      </c>
      <c r="Z348" s="5" t="e">
        <f t="shared" ca="1" si="51"/>
        <v>#N/A</v>
      </c>
      <c r="AA348" s="44" t="e">
        <f>IF(S348="FWA",V348&amp;CHAR(ROUNDDOWN(MOD(W348+60-INDEX('Site Data'!K$26:K$37,MATCH('Postcode Data'!$V348,'Site Data'!$B$26:$B$37,0)),360)/120,0)+97),NA())</f>
        <v>#N/A</v>
      </c>
      <c r="AB348" s="35">
        <f t="shared" ca="1" si="52"/>
        <v>-6.1784487245830437</v>
      </c>
    </row>
    <row r="349" spans="2:28" x14ac:dyDescent="0.35">
      <c r="B349" s="25" t="s">
        <v>349</v>
      </c>
      <c r="C349" s="47">
        <v>4</v>
      </c>
      <c r="D349" s="25" t="s">
        <v>319</v>
      </c>
      <c r="E349" s="25" t="str">
        <f t="shared" si="53"/>
        <v>FWA</v>
      </c>
      <c r="F349" s="11">
        <f>IF(E349="FWA",INDEX('Site Data'!D$26:D$37,MATCH('Postcode Data'!$H349,'Site Data'!$B$26:$B$37,0)),NA())</f>
        <v>14.816417462464095</v>
      </c>
      <c r="G349" s="11">
        <f>IF(E349="FWA",INDEX('Site Data'!E$26:E$37,MATCH('Postcode Data'!$H349,'Site Data'!$B$26:$B$37,0)),NA())</f>
        <v>10.364633946287318</v>
      </c>
      <c r="H349" s="21" t="s">
        <v>644</v>
      </c>
      <c r="I349" s="27">
        <v>10</v>
      </c>
      <c r="J349" s="16">
        <v>2.9398341645107346</v>
      </c>
      <c r="K349" s="11">
        <f t="shared" si="45"/>
        <v>15.326914307774366</v>
      </c>
      <c r="L349" s="11">
        <f t="shared" si="46"/>
        <v>13.259805424067657</v>
      </c>
      <c r="M349" s="43" t="str">
        <f>IF(E349="FWA",H349&amp;CHAR(ROUNDDOWN(MOD(I349+60-INDEX('Site Data'!K$26:K$37,MATCH('Postcode Data'!$H349,'Site Data'!$B$26:$B$37,0)),360)/120,0)+97),NA())</f>
        <v>DW1a</v>
      </c>
      <c r="N349" s="41">
        <v>-4.2545026522085738</v>
      </c>
      <c r="Q349" t="s">
        <v>349</v>
      </c>
      <c r="R349" t="s">
        <v>319</v>
      </c>
      <c r="S349" t="s">
        <v>633</v>
      </c>
      <c r="T349" s="5">
        <f ca="1">IF(S349="FWA",INDEX('Site Data'!D$26:D$37,MATCH('Postcode Data'!$V349,'Site Data'!$B$26:$B$37,0)),NA())</f>
        <v>14.816417462464095</v>
      </c>
      <c r="U349" s="5">
        <f ca="1">IF(S349="FWA",INDEX('Site Data'!E$26:E$37,MATCH('Postcode Data'!$V349,'Site Data'!$B$26:$B$37,0)),NA())</f>
        <v>10.364633946287318</v>
      </c>
      <c r="V349" s="24" t="str">
        <f t="shared" ca="1" si="47"/>
        <v>DW1</v>
      </c>
      <c r="W349" s="24">
        <f t="shared" ca="1" si="48"/>
        <v>328</v>
      </c>
      <c r="X349" s="8">
        <f t="shared" ca="1" si="49"/>
        <v>4.9134933065049289</v>
      </c>
      <c r="Y349" s="7">
        <f t="shared" ca="1" si="50"/>
        <v>12.212662704666226</v>
      </c>
      <c r="Z349" s="5">
        <f t="shared" ca="1" si="51"/>
        <v>14.531512590346166</v>
      </c>
      <c r="AA349" s="44" t="str">
        <f ca="1">IF(S349="FWA",V349&amp;CHAR(ROUNDDOWN(MOD(W349+60-INDEX('Site Data'!K$26:K$37,MATCH('Postcode Data'!$V349,'Site Data'!$B$26:$B$37,0)),360)/120,0)+97),NA())</f>
        <v>DW1a</v>
      </c>
      <c r="AB349" s="35">
        <f t="shared" ca="1" si="52"/>
        <v>-7.5023167303608584E-2</v>
      </c>
    </row>
    <row r="350" spans="2:28" x14ac:dyDescent="0.35">
      <c r="B350" s="25" t="s">
        <v>350</v>
      </c>
      <c r="C350" s="47">
        <v>8</v>
      </c>
      <c r="D350" s="25" t="s">
        <v>319</v>
      </c>
      <c r="E350" s="25" t="str">
        <f t="shared" si="53"/>
        <v>FTTC</v>
      </c>
      <c r="F350" s="11" t="e">
        <f>IF(E350="FWA",INDEX('Site Data'!D$26:D$37,MATCH('Postcode Data'!$H350,'Site Data'!$B$26:$B$37,0)),NA())</f>
        <v>#N/A</v>
      </c>
      <c r="G350" s="11" t="e">
        <f>IF(E350="FWA",INDEX('Site Data'!E$26:E$37,MATCH('Postcode Data'!$H350,'Site Data'!$B$26:$B$37,0)),NA())</f>
        <v>#N/A</v>
      </c>
      <c r="H350" s="21" t="s">
        <v>644</v>
      </c>
      <c r="I350" s="27" t="e">
        <v>#N/A</v>
      </c>
      <c r="J350" s="16" t="e">
        <v>#N/A</v>
      </c>
      <c r="K350" s="11" t="e">
        <f t="shared" si="45"/>
        <v>#N/A</v>
      </c>
      <c r="L350" s="11" t="e">
        <f t="shared" si="46"/>
        <v>#N/A</v>
      </c>
      <c r="M350" s="43" t="e">
        <f>IF(E350="FWA",H350&amp;CHAR(ROUNDDOWN(MOD(I350+60-INDEX('Site Data'!K$26:K$37,MATCH('Postcode Data'!$H350,'Site Data'!$B$26:$B$37,0)),360)/120,0)+97),NA())</f>
        <v>#N/A</v>
      </c>
      <c r="N350" s="41">
        <v>-3.4038407546914611</v>
      </c>
      <c r="Q350" t="s">
        <v>350</v>
      </c>
      <c r="R350" t="s">
        <v>319</v>
      </c>
      <c r="S350" t="s">
        <v>632</v>
      </c>
      <c r="T350" s="5" t="e">
        <f>IF(S350="FWA",INDEX('Site Data'!D$26:D$37,MATCH('Postcode Data'!$V350,'Site Data'!$B$26:$B$37,0)),NA())</f>
        <v>#N/A</v>
      </c>
      <c r="U350" s="5" t="e">
        <f>IF(S350="FWA",INDEX('Site Data'!E$26:E$37,MATCH('Postcode Data'!$V350,'Site Data'!$B$26:$B$37,0)),NA())</f>
        <v>#N/A</v>
      </c>
      <c r="V350" s="24" t="str">
        <f t="shared" ca="1" si="47"/>
        <v>DW1</v>
      </c>
      <c r="W350" s="24" t="e">
        <f t="shared" ca="1" si="48"/>
        <v>#N/A</v>
      </c>
      <c r="X350" s="8" t="e">
        <f t="shared" ca="1" si="49"/>
        <v>#N/A</v>
      </c>
      <c r="Y350" s="7" t="e">
        <f t="shared" ca="1" si="50"/>
        <v>#N/A</v>
      </c>
      <c r="Z350" s="5" t="e">
        <f t="shared" ca="1" si="51"/>
        <v>#N/A</v>
      </c>
      <c r="AA350" s="44" t="e">
        <f>IF(S350="FWA",V350&amp;CHAR(ROUNDDOWN(MOD(W350+60-INDEX('Site Data'!K$26:K$37,MATCH('Postcode Data'!$V350,'Site Data'!$B$26:$B$37,0)),360)/120,0)+97),NA())</f>
        <v>#N/A</v>
      </c>
      <c r="AB350" s="35">
        <f t="shared" ca="1" si="52"/>
        <v>-6.139435184851636</v>
      </c>
    </row>
    <row r="351" spans="2:28" x14ac:dyDescent="0.35">
      <c r="B351" s="25" t="s">
        <v>351</v>
      </c>
      <c r="C351" s="47">
        <v>7</v>
      </c>
      <c r="D351" s="25" t="s">
        <v>319</v>
      </c>
      <c r="E351" s="25" t="str">
        <f t="shared" si="53"/>
        <v/>
      </c>
      <c r="F351" s="11" t="e">
        <f>IF(E351="FWA",INDEX('Site Data'!D$26:D$37,MATCH('Postcode Data'!$H351,'Site Data'!$B$26:$B$37,0)),NA())</f>
        <v>#N/A</v>
      </c>
      <c r="G351" s="11" t="e">
        <f>IF(E351="FWA",INDEX('Site Data'!E$26:E$37,MATCH('Postcode Data'!$H351,'Site Data'!$B$26:$B$37,0)),NA())</f>
        <v>#N/A</v>
      </c>
      <c r="H351" s="21" t="s">
        <v>643</v>
      </c>
      <c r="I351" s="27" t="e">
        <v>#N/A</v>
      </c>
      <c r="J351" s="16" t="e">
        <v>#N/A</v>
      </c>
      <c r="K351" s="11" t="e">
        <f t="shared" si="45"/>
        <v>#N/A</v>
      </c>
      <c r="L351" s="11" t="e">
        <f t="shared" si="46"/>
        <v>#N/A</v>
      </c>
      <c r="M351" s="43" t="e">
        <f>IF(E351="FWA",H351&amp;CHAR(ROUNDDOWN(MOD(I351+60-INDEX('Site Data'!K$26:K$37,MATCH('Postcode Data'!$H351,'Site Data'!$B$26:$B$37,0)),360)/120,0)+97),NA())</f>
        <v>#N/A</v>
      </c>
      <c r="N351" s="41">
        <v>-8.2587340861883707</v>
      </c>
      <c r="Q351" t="s">
        <v>351</v>
      </c>
      <c r="R351" t="s">
        <v>319</v>
      </c>
      <c r="S351" t="s">
        <v>635</v>
      </c>
      <c r="T351" s="5" t="e">
        <f>IF(S351="FWA",INDEX('Site Data'!D$26:D$37,MATCH('Postcode Data'!$V351,'Site Data'!$B$26:$B$37,0)),NA())</f>
        <v>#N/A</v>
      </c>
      <c r="U351" s="5" t="e">
        <f>IF(S351="FWA",INDEX('Site Data'!E$26:E$37,MATCH('Postcode Data'!$V351,'Site Data'!$B$26:$B$37,0)),NA())</f>
        <v>#N/A</v>
      </c>
      <c r="V351" s="24" t="str">
        <f t="shared" ca="1" si="47"/>
        <v>DW1</v>
      </c>
      <c r="W351" s="24" t="e">
        <f t="shared" ca="1" si="48"/>
        <v>#N/A</v>
      </c>
      <c r="X351" s="8" t="e">
        <f t="shared" ca="1" si="49"/>
        <v>#N/A</v>
      </c>
      <c r="Y351" s="7" t="e">
        <f t="shared" ca="1" si="50"/>
        <v>#N/A</v>
      </c>
      <c r="Z351" s="5" t="e">
        <f t="shared" ca="1" si="51"/>
        <v>#N/A</v>
      </c>
      <c r="AA351" s="44" t="e">
        <f>IF(S351="FWA",V351&amp;CHAR(ROUNDDOWN(MOD(W351+60-INDEX('Site Data'!K$26:K$37,MATCH('Postcode Data'!$V351,'Site Data'!$B$26:$B$37,0)),360)/120,0)+97),NA())</f>
        <v>#N/A</v>
      </c>
      <c r="AB351" s="35">
        <f t="shared" ca="1" si="52"/>
        <v>-4.2762497507282324</v>
      </c>
    </row>
    <row r="352" spans="2:28" x14ac:dyDescent="0.35">
      <c r="B352" s="25" t="s">
        <v>352</v>
      </c>
      <c r="C352" s="47">
        <v>8</v>
      </c>
      <c r="D352" s="25" t="s">
        <v>319</v>
      </c>
      <c r="E352" s="25" t="str">
        <f t="shared" si="53"/>
        <v>FTTP</v>
      </c>
      <c r="F352" s="11" t="e">
        <f>IF(E352="FWA",INDEX('Site Data'!D$26:D$37,MATCH('Postcode Data'!$H352,'Site Data'!$B$26:$B$37,0)),NA())</f>
        <v>#N/A</v>
      </c>
      <c r="G352" s="11" t="e">
        <f>IF(E352="FWA",INDEX('Site Data'!E$26:E$37,MATCH('Postcode Data'!$H352,'Site Data'!$B$26:$B$37,0)),NA())</f>
        <v>#N/A</v>
      </c>
      <c r="H352" s="21" t="s">
        <v>643</v>
      </c>
      <c r="I352" s="27" t="e">
        <v>#N/A</v>
      </c>
      <c r="J352" s="16" t="e">
        <v>#N/A</v>
      </c>
      <c r="K352" s="11" t="e">
        <f t="shared" si="45"/>
        <v>#N/A</v>
      </c>
      <c r="L352" s="11" t="e">
        <f t="shared" si="46"/>
        <v>#N/A</v>
      </c>
      <c r="M352" s="43" t="e">
        <f>IF(E352="FWA",H352&amp;CHAR(ROUNDDOWN(MOD(I352+60-INDEX('Site Data'!K$26:K$37,MATCH('Postcode Data'!$H352,'Site Data'!$B$26:$B$37,0)),360)/120,0)+97),NA())</f>
        <v>#N/A</v>
      </c>
      <c r="N352" s="41">
        <v>-3.3346990207428617</v>
      </c>
      <c r="Q352" t="s">
        <v>352</v>
      </c>
      <c r="R352" t="s">
        <v>319</v>
      </c>
      <c r="S352" t="s">
        <v>634</v>
      </c>
      <c r="T352" s="5" t="e">
        <f>IF(S352="FWA",INDEX('Site Data'!D$26:D$37,MATCH('Postcode Data'!$V352,'Site Data'!$B$26:$B$37,0)),NA())</f>
        <v>#N/A</v>
      </c>
      <c r="U352" s="5" t="e">
        <f>IF(S352="FWA",INDEX('Site Data'!E$26:E$37,MATCH('Postcode Data'!$V352,'Site Data'!$B$26:$B$37,0)),NA())</f>
        <v>#N/A</v>
      </c>
      <c r="V352" s="24" t="str">
        <f t="shared" ca="1" si="47"/>
        <v>DW2</v>
      </c>
      <c r="W352" s="24" t="e">
        <f t="shared" ca="1" si="48"/>
        <v>#N/A</v>
      </c>
      <c r="X352" s="8" t="e">
        <f t="shared" ca="1" si="49"/>
        <v>#N/A</v>
      </c>
      <c r="Y352" s="7" t="e">
        <f t="shared" ca="1" si="50"/>
        <v>#N/A</v>
      </c>
      <c r="Z352" s="5" t="e">
        <f t="shared" ca="1" si="51"/>
        <v>#N/A</v>
      </c>
      <c r="AA352" s="44" t="e">
        <f>IF(S352="FWA",V352&amp;CHAR(ROUNDDOWN(MOD(W352+60-INDEX('Site Data'!K$26:K$37,MATCH('Postcode Data'!$V352,'Site Data'!$B$26:$B$37,0)),360)/120,0)+97),NA())</f>
        <v>#N/A</v>
      </c>
      <c r="AB352" s="35">
        <f t="shared" ca="1" si="52"/>
        <v>-6.1531099306223789</v>
      </c>
    </row>
    <row r="353" spans="2:28" x14ac:dyDescent="0.35">
      <c r="B353" s="25" t="s">
        <v>353</v>
      </c>
      <c r="C353" s="47">
        <v>17</v>
      </c>
      <c r="D353" s="25" t="s">
        <v>319</v>
      </c>
      <c r="E353" s="25" t="str">
        <f t="shared" si="53"/>
        <v>FWA</v>
      </c>
      <c r="F353" s="11">
        <f>IF(E353="FWA",INDEX('Site Data'!D$26:D$37,MATCH('Postcode Data'!$H353,'Site Data'!$B$26:$B$37,0)),NA())</f>
        <v>14.816417462464095</v>
      </c>
      <c r="G353" s="11">
        <f>IF(E353="FWA",INDEX('Site Data'!E$26:E$37,MATCH('Postcode Data'!$H353,'Site Data'!$B$26:$B$37,0)),NA())</f>
        <v>10.364633946287318</v>
      </c>
      <c r="H353" s="21" t="s">
        <v>644</v>
      </c>
      <c r="I353" s="27">
        <v>181</v>
      </c>
      <c r="J353" s="16">
        <v>4.0503951496097175</v>
      </c>
      <c r="K353" s="11">
        <f t="shared" si="45"/>
        <v>14.745728320081504</v>
      </c>
      <c r="L353" s="11">
        <f t="shared" si="46"/>
        <v>6.3148556914774154</v>
      </c>
      <c r="M353" s="43" t="str">
        <f>IF(E353="FWA",H353&amp;CHAR(ROUNDDOWN(MOD(I353+60-INDEX('Site Data'!K$26:K$37,MATCH('Postcode Data'!$H353,'Site Data'!$B$26:$B$37,0)),360)/120,0)+97),NA())</f>
        <v>DW1c</v>
      </c>
      <c r="N353" s="41">
        <v>-5.4886618966778187</v>
      </c>
      <c r="Q353" t="s">
        <v>353</v>
      </c>
      <c r="R353" t="s">
        <v>319</v>
      </c>
      <c r="S353" t="s">
        <v>633</v>
      </c>
      <c r="T353" s="5">
        <f ca="1">IF(S353="FWA",INDEX('Site Data'!D$26:D$37,MATCH('Postcode Data'!$V353,'Site Data'!$B$26:$B$37,0)),NA())</f>
        <v>10.659715015316081</v>
      </c>
      <c r="U353" s="5">
        <f ca="1">IF(S353="FWA",INDEX('Site Data'!E$26:E$37,MATCH('Postcode Data'!$V353,'Site Data'!$B$26:$B$37,0)),NA())</f>
        <v>6.5022538134086805</v>
      </c>
      <c r="V353" s="24" t="str">
        <f t="shared" ca="1" si="47"/>
        <v>DW2</v>
      </c>
      <c r="W353" s="24">
        <f t="shared" ca="1" si="48"/>
        <v>315</v>
      </c>
      <c r="X353" s="8">
        <f t="shared" ca="1" si="49"/>
        <v>2.5041478271822109</v>
      </c>
      <c r="Y353" s="7">
        <f t="shared" ca="1" si="50"/>
        <v>8.889015105621981</v>
      </c>
      <c r="Z353" s="5">
        <f t="shared" ca="1" si="51"/>
        <v>8.2729537231027805</v>
      </c>
      <c r="AA353" s="44" t="str">
        <f ca="1">IF(S353="FWA",V353&amp;CHAR(ROUNDDOWN(MOD(W353+60-INDEX('Site Data'!K$26:K$37,MATCH('Postcode Data'!$V353,'Site Data'!$B$26:$B$37,0)),360)/120,0)+97),NA())</f>
        <v>DW2c</v>
      </c>
      <c r="AB353" s="35">
        <f t="shared" ca="1" si="52"/>
        <v>-6.3168453530781852</v>
      </c>
    </row>
    <row r="354" spans="2:28" x14ac:dyDescent="0.35">
      <c r="B354" s="25" t="s">
        <v>354</v>
      </c>
      <c r="C354" s="47">
        <v>3</v>
      </c>
      <c r="D354" s="25" t="s">
        <v>319</v>
      </c>
      <c r="E354" s="25" t="str">
        <f t="shared" si="53"/>
        <v>FWA</v>
      </c>
      <c r="F354" s="11">
        <f>IF(E354="FWA",INDEX('Site Data'!D$26:D$37,MATCH('Postcode Data'!$H354,'Site Data'!$B$26:$B$37,0)),NA())</f>
        <v>14.816417462464095</v>
      </c>
      <c r="G354" s="11">
        <f>IF(E354="FWA",INDEX('Site Data'!E$26:E$37,MATCH('Postcode Data'!$H354,'Site Data'!$B$26:$B$37,0)),NA())</f>
        <v>10.364633946287318</v>
      </c>
      <c r="H354" s="21" t="s">
        <v>644</v>
      </c>
      <c r="I354" s="27">
        <v>48</v>
      </c>
      <c r="J354" s="16">
        <v>3.4229825669817893</v>
      </c>
      <c r="K354" s="11">
        <f t="shared" si="45"/>
        <v>17.360189244815938</v>
      </c>
      <c r="L354" s="11">
        <f t="shared" si="46"/>
        <v>12.655056346887644</v>
      </c>
      <c r="M354" s="43" t="str">
        <f>IF(E354="FWA",H354&amp;CHAR(ROUNDDOWN(MOD(I354+60-INDEX('Site Data'!K$26:K$37,MATCH('Postcode Data'!$H354,'Site Data'!$B$26:$B$37,0)),360)/120,0)+97),NA())</f>
        <v>DW1a</v>
      </c>
      <c r="N354" s="41">
        <v>-3.7259531671340329</v>
      </c>
      <c r="Q354" t="s">
        <v>354</v>
      </c>
      <c r="R354" t="s">
        <v>319</v>
      </c>
      <c r="S354" t="s">
        <v>633</v>
      </c>
      <c r="T354" s="5">
        <f ca="1">IF(S354="FWA",INDEX('Site Data'!D$26:D$37,MATCH('Postcode Data'!$V354,'Site Data'!$B$26:$B$37,0)),NA())</f>
        <v>14.816417462464095</v>
      </c>
      <c r="U354" s="5">
        <f ca="1">IF(S354="FWA",INDEX('Site Data'!E$26:E$37,MATCH('Postcode Data'!$V354,'Site Data'!$B$26:$B$37,0)),NA())</f>
        <v>10.364633946287318</v>
      </c>
      <c r="V354" s="24" t="str">
        <f t="shared" ca="1" si="47"/>
        <v>DW1</v>
      </c>
      <c r="W354" s="24">
        <f t="shared" ca="1" si="48"/>
        <v>207</v>
      </c>
      <c r="X354" s="8">
        <f t="shared" ca="1" si="49"/>
        <v>4.8120914578900189</v>
      </c>
      <c r="Y354" s="7">
        <f t="shared" ca="1" si="50"/>
        <v>12.631773656704201</v>
      </c>
      <c r="Z354" s="5">
        <f t="shared" ca="1" si="51"/>
        <v>6.0770290623161962</v>
      </c>
      <c r="AA354" s="44" t="str">
        <f ca="1">IF(S354="FWA",V354&amp;CHAR(ROUNDDOWN(MOD(W354+60-INDEX('Site Data'!K$26:K$37,MATCH('Postcode Data'!$V354,'Site Data'!$B$26:$B$37,0)),360)/120,0)+97),NA())</f>
        <v>DW1c</v>
      </c>
      <c r="AB354" s="35">
        <f t="shared" ca="1" si="52"/>
        <v>0.52268993330100955</v>
      </c>
    </row>
    <row r="355" spans="2:28" x14ac:dyDescent="0.35">
      <c r="B355" s="25" t="s">
        <v>355</v>
      </c>
      <c r="C355" s="47">
        <v>14</v>
      </c>
      <c r="D355" s="25" t="s">
        <v>319</v>
      </c>
      <c r="E355" s="25" t="str">
        <f t="shared" si="53"/>
        <v>FTTP</v>
      </c>
      <c r="F355" s="11" t="e">
        <f>IF(E355="FWA",INDEX('Site Data'!D$26:D$37,MATCH('Postcode Data'!$H355,'Site Data'!$B$26:$B$37,0)),NA())</f>
        <v>#N/A</v>
      </c>
      <c r="G355" s="11" t="e">
        <f>IF(E355="FWA",INDEX('Site Data'!E$26:E$37,MATCH('Postcode Data'!$H355,'Site Data'!$B$26:$B$37,0)),NA())</f>
        <v>#N/A</v>
      </c>
      <c r="H355" s="21" t="s">
        <v>644</v>
      </c>
      <c r="I355" s="27" t="e">
        <v>#N/A</v>
      </c>
      <c r="J355" s="16" t="e">
        <v>#N/A</v>
      </c>
      <c r="K355" s="11" t="e">
        <f t="shared" si="45"/>
        <v>#N/A</v>
      </c>
      <c r="L355" s="11" t="e">
        <f t="shared" si="46"/>
        <v>#N/A</v>
      </c>
      <c r="M355" s="43" t="e">
        <f>IF(E355="FWA",H355&amp;CHAR(ROUNDDOWN(MOD(I355+60-INDEX('Site Data'!K$26:K$37,MATCH('Postcode Data'!$H355,'Site Data'!$B$26:$B$37,0)),360)/120,0)+97),NA())</f>
        <v>#N/A</v>
      </c>
      <c r="N355" s="41">
        <v>-0.30284891222621724</v>
      </c>
      <c r="Q355" t="s">
        <v>355</v>
      </c>
      <c r="R355" t="s">
        <v>319</v>
      </c>
      <c r="S355" t="s">
        <v>634</v>
      </c>
      <c r="T355" s="5" t="e">
        <f>IF(S355="FWA",INDEX('Site Data'!D$26:D$37,MATCH('Postcode Data'!$V355,'Site Data'!$B$26:$B$37,0)),NA())</f>
        <v>#N/A</v>
      </c>
      <c r="U355" s="5" t="e">
        <f>IF(S355="FWA",INDEX('Site Data'!E$26:E$37,MATCH('Postcode Data'!$V355,'Site Data'!$B$26:$B$37,0)),NA())</f>
        <v>#N/A</v>
      </c>
      <c r="V355" s="24" t="str">
        <f t="shared" ca="1" si="47"/>
        <v>DW1</v>
      </c>
      <c r="W355" s="24" t="e">
        <f t="shared" ca="1" si="48"/>
        <v>#N/A</v>
      </c>
      <c r="X355" s="8" t="e">
        <f t="shared" ca="1" si="49"/>
        <v>#N/A</v>
      </c>
      <c r="Y355" s="7" t="e">
        <f t="shared" ca="1" si="50"/>
        <v>#N/A</v>
      </c>
      <c r="Z355" s="5" t="e">
        <f t="shared" ca="1" si="51"/>
        <v>#N/A</v>
      </c>
      <c r="AA355" s="44" t="e">
        <f>IF(S355="FWA",V355&amp;CHAR(ROUNDDOWN(MOD(W355+60-INDEX('Site Data'!K$26:K$37,MATCH('Postcode Data'!$V355,'Site Data'!$B$26:$B$37,0)),360)/120,0)+97),NA())</f>
        <v>#N/A</v>
      </c>
      <c r="AB355" s="35">
        <f t="shared" ca="1" si="52"/>
        <v>-4.5289681304341682</v>
      </c>
    </row>
    <row r="356" spans="2:28" x14ac:dyDescent="0.35">
      <c r="B356" s="25" t="s">
        <v>356</v>
      </c>
      <c r="C356" s="47">
        <v>17</v>
      </c>
      <c r="D356" s="25" t="s">
        <v>319</v>
      </c>
      <c r="E356" s="25" t="str">
        <f t="shared" si="53"/>
        <v>FTTC</v>
      </c>
      <c r="F356" s="11" t="e">
        <f>IF(E356="FWA",INDEX('Site Data'!D$26:D$37,MATCH('Postcode Data'!$H356,'Site Data'!$B$26:$B$37,0)),NA())</f>
        <v>#N/A</v>
      </c>
      <c r="G356" s="11" t="e">
        <f>IF(E356="FWA",INDEX('Site Data'!E$26:E$37,MATCH('Postcode Data'!$H356,'Site Data'!$B$26:$B$37,0)),NA())</f>
        <v>#N/A</v>
      </c>
      <c r="H356" s="21" t="s">
        <v>643</v>
      </c>
      <c r="I356" s="27" t="e">
        <v>#N/A</v>
      </c>
      <c r="J356" s="16" t="e">
        <v>#N/A</v>
      </c>
      <c r="K356" s="11" t="e">
        <f t="shared" si="45"/>
        <v>#N/A</v>
      </c>
      <c r="L356" s="11" t="e">
        <f t="shared" si="46"/>
        <v>#N/A</v>
      </c>
      <c r="M356" s="43" t="e">
        <f>IF(E356="FWA",H356&amp;CHAR(ROUNDDOWN(MOD(I356+60-INDEX('Site Data'!K$26:K$37,MATCH('Postcode Data'!$H356,'Site Data'!$B$26:$B$37,0)),360)/120,0)+97),NA())</f>
        <v>#N/A</v>
      </c>
      <c r="N356" s="41">
        <v>-5.3692875265530287</v>
      </c>
      <c r="Q356" t="s">
        <v>356</v>
      </c>
      <c r="R356" t="s">
        <v>319</v>
      </c>
      <c r="S356" t="s">
        <v>632</v>
      </c>
      <c r="T356" s="5" t="e">
        <f>IF(S356="FWA",INDEX('Site Data'!D$26:D$37,MATCH('Postcode Data'!$V356,'Site Data'!$B$26:$B$37,0)),NA())</f>
        <v>#N/A</v>
      </c>
      <c r="U356" s="5" t="e">
        <f>IF(S356="FWA",INDEX('Site Data'!E$26:E$37,MATCH('Postcode Data'!$V356,'Site Data'!$B$26:$B$37,0)),NA())</f>
        <v>#N/A</v>
      </c>
      <c r="V356" s="24" t="str">
        <f t="shared" ca="1" si="47"/>
        <v>DW1</v>
      </c>
      <c r="W356" s="24" t="e">
        <f t="shared" ca="1" si="48"/>
        <v>#N/A</v>
      </c>
      <c r="X356" s="8" t="e">
        <f t="shared" ca="1" si="49"/>
        <v>#N/A</v>
      </c>
      <c r="Y356" s="7" t="e">
        <f t="shared" ca="1" si="50"/>
        <v>#N/A</v>
      </c>
      <c r="Z356" s="5" t="e">
        <f t="shared" ca="1" si="51"/>
        <v>#N/A</v>
      </c>
      <c r="AA356" s="44" t="e">
        <f>IF(S356="FWA",V356&amp;CHAR(ROUNDDOWN(MOD(W356+60-INDEX('Site Data'!K$26:K$37,MATCH('Postcode Data'!$V356,'Site Data'!$B$26:$B$37,0)),360)/120,0)+97),NA())</f>
        <v>#N/A</v>
      </c>
      <c r="AB356" s="35">
        <f t="shared" ca="1" si="52"/>
        <v>-3.0560184261316734</v>
      </c>
    </row>
    <row r="357" spans="2:28" x14ac:dyDescent="0.35">
      <c r="B357" s="25" t="s">
        <v>357</v>
      </c>
      <c r="C357" s="47">
        <v>4</v>
      </c>
      <c r="D357" s="25" t="s">
        <v>319</v>
      </c>
      <c r="E357" s="25" t="str">
        <f t="shared" si="53"/>
        <v>FTTC</v>
      </c>
      <c r="F357" s="11" t="e">
        <f>IF(E357="FWA",INDEX('Site Data'!D$26:D$37,MATCH('Postcode Data'!$H357,'Site Data'!$B$26:$B$37,0)),NA())</f>
        <v>#N/A</v>
      </c>
      <c r="G357" s="11" t="e">
        <f>IF(E357="FWA",INDEX('Site Data'!E$26:E$37,MATCH('Postcode Data'!$H357,'Site Data'!$B$26:$B$37,0)),NA())</f>
        <v>#N/A</v>
      </c>
      <c r="H357" s="21" t="s">
        <v>644</v>
      </c>
      <c r="I357" s="27" t="e">
        <v>#N/A</v>
      </c>
      <c r="J357" s="16" t="e">
        <v>#N/A</v>
      </c>
      <c r="K357" s="11" t="e">
        <f t="shared" si="45"/>
        <v>#N/A</v>
      </c>
      <c r="L357" s="11" t="e">
        <f t="shared" si="46"/>
        <v>#N/A</v>
      </c>
      <c r="M357" s="43" t="e">
        <f>IF(E357="FWA",H357&amp;CHAR(ROUNDDOWN(MOD(I357+60-INDEX('Site Data'!K$26:K$37,MATCH('Postcode Data'!$H357,'Site Data'!$B$26:$B$37,0)),360)/120,0)+97),NA())</f>
        <v>#N/A</v>
      </c>
      <c r="N357" s="41">
        <v>-3.4388260622101647</v>
      </c>
      <c r="Q357" t="s">
        <v>357</v>
      </c>
      <c r="R357" t="s">
        <v>319</v>
      </c>
      <c r="S357" t="s">
        <v>632</v>
      </c>
      <c r="T357" s="5" t="e">
        <f>IF(S357="FWA",INDEX('Site Data'!D$26:D$37,MATCH('Postcode Data'!$V357,'Site Data'!$B$26:$B$37,0)),NA())</f>
        <v>#N/A</v>
      </c>
      <c r="U357" s="5" t="e">
        <f>IF(S357="FWA",INDEX('Site Data'!E$26:E$37,MATCH('Postcode Data'!$V357,'Site Data'!$B$26:$B$37,0)),NA())</f>
        <v>#N/A</v>
      </c>
      <c r="V357" s="24" t="str">
        <f t="shared" ca="1" si="47"/>
        <v>DW1</v>
      </c>
      <c r="W357" s="24" t="e">
        <f t="shared" ca="1" si="48"/>
        <v>#N/A</v>
      </c>
      <c r="X357" s="8" t="e">
        <f t="shared" ca="1" si="49"/>
        <v>#N/A</v>
      </c>
      <c r="Y357" s="7" t="e">
        <f t="shared" ca="1" si="50"/>
        <v>#N/A</v>
      </c>
      <c r="Z357" s="5" t="e">
        <f t="shared" ca="1" si="51"/>
        <v>#N/A</v>
      </c>
      <c r="AA357" s="44" t="e">
        <f>IF(S357="FWA",V357&amp;CHAR(ROUNDDOWN(MOD(W357+60-INDEX('Site Data'!K$26:K$37,MATCH('Postcode Data'!$V357,'Site Data'!$B$26:$B$37,0)),360)/120,0)+97),NA())</f>
        <v>#N/A</v>
      </c>
      <c r="AB357" s="35">
        <f t="shared" ca="1" si="52"/>
        <v>-0.45556670283132616</v>
      </c>
    </row>
    <row r="358" spans="2:28" x14ac:dyDescent="0.35">
      <c r="B358" s="25" t="s">
        <v>358</v>
      </c>
      <c r="C358" s="47">
        <v>15</v>
      </c>
      <c r="D358" s="25" t="s">
        <v>319</v>
      </c>
      <c r="E358" s="25" t="str">
        <f t="shared" si="53"/>
        <v>FTTC</v>
      </c>
      <c r="F358" s="11" t="e">
        <f>IF(E358="FWA",INDEX('Site Data'!D$26:D$37,MATCH('Postcode Data'!$H358,'Site Data'!$B$26:$B$37,0)),NA())</f>
        <v>#N/A</v>
      </c>
      <c r="G358" s="11" t="e">
        <f>IF(E358="FWA",INDEX('Site Data'!E$26:E$37,MATCH('Postcode Data'!$H358,'Site Data'!$B$26:$B$37,0)),NA())</f>
        <v>#N/A</v>
      </c>
      <c r="H358" s="21" t="s">
        <v>643</v>
      </c>
      <c r="I358" s="27" t="e">
        <v>#N/A</v>
      </c>
      <c r="J358" s="16" t="e">
        <v>#N/A</v>
      </c>
      <c r="K358" s="11" t="e">
        <f t="shared" si="45"/>
        <v>#N/A</v>
      </c>
      <c r="L358" s="11" t="e">
        <f t="shared" si="46"/>
        <v>#N/A</v>
      </c>
      <c r="M358" s="43" t="e">
        <f>IF(E358="FWA",H358&amp;CHAR(ROUNDDOWN(MOD(I358+60-INDEX('Site Data'!K$26:K$37,MATCH('Postcode Data'!$H358,'Site Data'!$B$26:$B$37,0)),360)/120,0)+97),NA())</f>
        <v>#N/A</v>
      </c>
      <c r="N358" s="41">
        <v>-4.8913802473033128</v>
      </c>
      <c r="Q358" t="s">
        <v>358</v>
      </c>
      <c r="R358" t="s">
        <v>319</v>
      </c>
      <c r="S358" t="s">
        <v>632</v>
      </c>
      <c r="T358" s="5" t="e">
        <f>IF(S358="FWA",INDEX('Site Data'!D$26:D$37,MATCH('Postcode Data'!$V358,'Site Data'!$B$26:$B$37,0)),NA())</f>
        <v>#N/A</v>
      </c>
      <c r="U358" s="5" t="e">
        <f>IF(S358="FWA",INDEX('Site Data'!E$26:E$37,MATCH('Postcode Data'!$V358,'Site Data'!$B$26:$B$37,0)),NA())</f>
        <v>#N/A</v>
      </c>
      <c r="V358" s="24" t="str">
        <f t="shared" ca="1" si="47"/>
        <v>DW1</v>
      </c>
      <c r="W358" s="24" t="e">
        <f t="shared" ca="1" si="48"/>
        <v>#N/A</v>
      </c>
      <c r="X358" s="8" t="e">
        <f t="shared" ca="1" si="49"/>
        <v>#N/A</v>
      </c>
      <c r="Y358" s="7" t="e">
        <f t="shared" ca="1" si="50"/>
        <v>#N/A</v>
      </c>
      <c r="Z358" s="5" t="e">
        <f t="shared" ca="1" si="51"/>
        <v>#N/A</v>
      </c>
      <c r="AA358" s="44" t="e">
        <f>IF(S358="FWA",V358&amp;CHAR(ROUNDDOWN(MOD(W358+60-INDEX('Site Data'!K$26:K$37,MATCH('Postcode Data'!$V358,'Site Data'!$B$26:$B$37,0)),360)/120,0)+97),NA())</f>
        <v>#N/A</v>
      </c>
      <c r="AB358" s="35">
        <f t="shared" ca="1" si="52"/>
        <v>-1.2114430907610332</v>
      </c>
    </row>
    <row r="359" spans="2:28" x14ac:dyDescent="0.35">
      <c r="B359" s="25" t="s">
        <v>359</v>
      </c>
      <c r="C359" s="47">
        <v>8</v>
      </c>
      <c r="D359" s="25" t="s">
        <v>319</v>
      </c>
      <c r="E359" s="25" t="str">
        <f t="shared" si="53"/>
        <v>FWA</v>
      </c>
      <c r="F359" s="11">
        <f>IF(E359="FWA",INDEX('Site Data'!D$26:D$37,MATCH('Postcode Data'!$H359,'Site Data'!$B$26:$B$37,0)),NA())</f>
        <v>10.659715015316081</v>
      </c>
      <c r="G359" s="11">
        <f>IF(E359="FWA",INDEX('Site Data'!E$26:E$37,MATCH('Postcode Data'!$H359,'Site Data'!$B$26:$B$37,0)),NA())</f>
        <v>6.5022538134086805</v>
      </c>
      <c r="H359" s="21" t="s">
        <v>643</v>
      </c>
      <c r="I359" s="27">
        <v>68</v>
      </c>
      <c r="J359" s="16">
        <v>1.8922908828002689</v>
      </c>
      <c r="K359" s="11">
        <f t="shared" si="45"/>
        <v>12.414216569992423</v>
      </c>
      <c r="L359" s="11">
        <f t="shared" si="46"/>
        <v>7.2111184547664777</v>
      </c>
      <c r="M359" s="43" t="str">
        <f>IF(E359="FWA",H359&amp;CHAR(ROUNDDOWN(MOD(I359+60-INDEX('Site Data'!K$26:K$37,MATCH('Postcode Data'!$H359,'Site Data'!$B$26:$B$37,0)),360)/120,0)+97),NA())</f>
        <v>DW2a</v>
      </c>
      <c r="N359" s="41">
        <v>-1.3019946174893575</v>
      </c>
      <c r="Q359" t="s">
        <v>359</v>
      </c>
      <c r="R359" t="s">
        <v>319</v>
      </c>
      <c r="S359" t="s">
        <v>633</v>
      </c>
      <c r="T359" s="5">
        <f ca="1">IF(S359="FWA",INDEX('Site Data'!D$26:D$37,MATCH('Postcode Data'!$V359,'Site Data'!$B$26:$B$37,0)),NA())</f>
        <v>10.659715015316081</v>
      </c>
      <c r="U359" s="5">
        <f ca="1">IF(S359="FWA",INDEX('Site Data'!E$26:E$37,MATCH('Postcode Data'!$V359,'Site Data'!$B$26:$B$37,0)),NA())</f>
        <v>6.5022538134086805</v>
      </c>
      <c r="V359" s="24" t="str">
        <f t="shared" ca="1" si="47"/>
        <v>DW2</v>
      </c>
      <c r="W359" s="24">
        <f t="shared" ca="1" si="48"/>
        <v>192</v>
      </c>
      <c r="X359" s="8">
        <f t="shared" ca="1" si="49"/>
        <v>3.0187845988641877</v>
      </c>
      <c r="Y359" s="7">
        <f t="shared" ca="1" si="50"/>
        <v>10.032074405151615</v>
      </c>
      <c r="Z359" s="5">
        <f t="shared" ca="1" si="51"/>
        <v>3.5494369008975117</v>
      </c>
      <c r="AA359" s="44" t="str">
        <f ca="1">IF(S359="FWA",V359&amp;CHAR(ROUNDDOWN(MOD(W359+60-INDEX('Site Data'!K$26:K$37,MATCH('Postcode Data'!$V359,'Site Data'!$B$26:$B$37,0)),360)/120,0)+97),NA())</f>
        <v>DW2b</v>
      </c>
      <c r="AB359" s="35">
        <f t="shared" ca="1" si="52"/>
        <v>-0.90836443965204783</v>
      </c>
    </row>
    <row r="360" spans="2:28" x14ac:dyDescent="0.35">
      <c r="B360" s="25" t="s">
        <v>360</v>
      </c>
      <c r="C360" s="47">
        <v>6</v>
      </c>
      <c r="D360" s="25" t="s">
        <v>319</v>
      </c>
      <c r="E360" s="25" t="str">
        <f t="shared" si="53"/>
        <v>FWA</v>
      </c>
      <c r="F360" s="11">
        <f>IF(E360="FWA",INDEX('Site Data'!D$26:D$37,MATCH('Postcode Data'!$H360,'Site Data'!$B$26:$B$37,0)),NA())</f>
        <v>14.816417462464095</v>
      </c>
      <c r="G360" s="11">
        <f>IF(E360="FWA",INDEX('Site Data'!E$26:E$37,MATCH('Postcode Data'!$H360,'Site Data'!$B$26:$B$37,0)),NA())</f>
        <v>10.364633946287318</v>
      </c>
      <c r="H360" s="21" t="s">
        <v>644</v>
      </c>
      <c r="I360" s="27">
        <v>75</v>
      </c>
      <c r="J360" s="16">
        <v>0.78074201484291006</v>
      </c>
      <c r="K360" s="11">
        <f t="shared" si="45"/>
        <v>15.570556338269824</v>
      </c>
      <c r="L360" s="11">
        <f t="shared" si="46"/>
        <v>10.566704849040379</v>
      </c>
      <c r="M360" s="43" t="str">
        <f>IF(E360="FWA",H360&amp;CHAR(ROUNDDOWN(MOD(I360+60-INDEX('Site Data'!K$26:K$37,MATCH('Postcode Data'!$H360,'Site Data'!$B$26:$B$37,0)),360)/120,0)+97),NA())</f>
        <v>DW1b</v>
      </c>
      <c r="N360" s="41">
        <v>-0.12224422689951764</v>
      </c>
      <c r="Q360" t="s">
        <v>360</v>
      </c>
      <c r="R360" t="s">
        <v>319</v>
      </c>
      <c r="S360" t="s">
        <v>633</v>
      </c>
      <c r="T360" s="5">
        <f ca="1">IF(S360="FWA",INDEX('Site Data'!D$26:D$37,MATCH('Postcode Data'!$V360,'Site Data'!$B$26:$B$37,0)),NA())</f>
        <v>10.659715015316081</v>
      </c>
      <c r="U360" s="5">
        <f ca="1">IF(S360="FWA",INDEX('Site Data'!E$26:E$37,MATCH('Postcode Data'!$V360,'Site Data'!$B$26:$B$37,0)),NA())</f>
        <v>6.5022538134086805</v>
      </c>
      <c r="V360" s="24" t="str">
        <f t="shared" ca="1" si="47"/>
        <v>DW2</v>
      </c>
      <c r="W360" s="24">
        <f t="shared" ca="1" si="48"/>
        <v>173</v>
      </c>
      <c r="X360" s="8">
        <f t="shared" ca="1" si="49"/>
        <v>3.9582398042927731</v>
      </c>
      <c r="Y360" s="7">
        <f t="shared" ca="1" si="50"/>
        <v>11.142103101305361</v>
      </c>
      <c r="Z360" s="5">
        <f t="shared" ca="1" si="51"/>
        <v>2.5735181283843889</v>
      </c>
      <c r="AA360" s="44" t="str">
        <f ca="1">IF(S360="FWA",V360&amp;CHAR(ROUNDDOWN(MOD(W360+60-INDEX('Site Data'!K$26:K$37,MATCH('Postcode Data'!$V360,'Site Data'!$B$26:$B$37,0)),360)/120,0)+97),NA())</f>
        <v>DW2b</v>
      </c>
      <c r="AB360" s="35">
        <f t="shared" ca="1" si="52"/>
        <v>1.8184276948597713</v>
      </c>
    </row>
    <row r="361" spans="2:28" x14ac:dyDescent="0.35">
      <c r="B361" s="25" t="s">
        <v>361</v>
      </c>
      <c r="C361" s="47">
        <v>10</v>
      </c>
      <c r="D361" s="25" t="s">
        <v>319</v>
      </c>
      <c r="E361" s="25" t="str">
        <f t="shared" si="53"/>
        <v>FTTC</v>
      </c>
      <c r="F361" s="11" t="e">
        <f>IF(E361="FWA",INDEX('Site Data'!D$26:D$37,MATCH('Postcode Data'!$H361,'Site Data'!$B$26:$B$37,0)),NA())</f>
        <v>#N/A</v>
      </c>
      <c r="G361" s="11" t="e">
        <f>IF(E361="FWA",INDEX('Site Data'!E$26:E$37,MATCH('Postcode Data'!$H361,'Site Data'!$B$26:$B$37,0)),NA())</f>
        <v>#N/A</v>
      </c>
      <c r="H361" s="21" t="s">
        <v>644</v>
      </c>
      <c r="I361" s="27" t="e">
        <v>#N/A</v>
      </c>
      <c r="J361" s="16" t="e">
        <v>#N/A</v>
      </c>
      <c r="K361" s="11" t="e">
        <f t="shared" si="45"/>
        <v>#N/A</v>
      </c>
      <c r="L361" s="11" t="e">
        <f t="shared" si="46"/>
        <v>#N/A</v>
      </c>
      <c r="M361" s="43" t="e">
        <f>IF(E361="FWA",H361&amp;CHAR(ROUNDDOWN(MOD(I361+60-INDEX('Site Data'!K$26:K$37,MATCH('Postcode Data'!$H361,'Site Data'!$B$26:$B$37,0)),360)/120,0)+97),NA())</f>
        <v>#N/A</v>
      </c>
      <c r="N361" s="41">
        <v>0.19683657992497494</v>
      </c>
      <c r="Q361" t="s">
        <v>361</v>
      </c>
      <c r="R361" t="s">
        <v>319</v>
      </c>
      <c r="S361" t="s">
        <v>632</v>
      </c>
      <c r="T361" s="5" t="e">
        <f>IF(S361="FWA",INDEX('Site Data'!D$26:D$37,MATCH('Postcode Data'!$V361,'Site Data'!$B$26:$B$37,0)),NA())</f>
        <v>#N/A</v>
      </c>
      <c r="U361" s="5" t="e">
        <f>IF(S361="FWA",INDEX('Site Data'!E$26:E$37,MATCH('Postcode Data'!$V361,'Site Data'!$B$26:$B$37,0)),NA())</f>
        <v>#N/A</v>
      </c>
      <c r="V361" s="24" t="str">
        <f t="shared" ca="1" si="47"/>
        <v>DW2</v>
      </c>
      <c r="W361" s="24" t="e">
        <f t="shared" ca="1" si="48"/>
        <v>#N/A</v>
      </c>
      <c r="X361" s="8" t="e">
        <f t="shared" ca="1" si="49"/>
        <v>#N/A</v>
      </c>
      <c r="Y361" s="7" t="e">
        <f t="shared" ca="1" si="50"/>
        <v>#N/A</v>
      </c>
      <c r="Z361" s="5" t="e">
        <f t="shared" ca="1" si="51"/>
        <v>#N/A</v>
      </c>
      <c r="AA361" s="44" t="e">
        <f>IF(S361="FWA",V361&amp;CHAR(ROUNDDOWN(MOD(W361+60-INDEX('Site Data'!K$26:K$37,MATCH('Postcode Data'!$V361,'Site Data'!$B$26:$B$37,0)),360)/120,0)+97),NA())</f>
        <v>#N/A</v>
      </c>
      <c r="AB361" s="35">
        <f t="shared" ca="1" si="52"/>
        <v>1.7570613114093359E-2</v>
      </c>
    </row>
    <row r="362" spans="2:28" x14ac:dyDescent="0.35">
      <c r="B362" s="25" t="s">
        <v>362</v>
      </c>
      <c r="C362" s="47">
        <v>13</v>
      </c>
      <c r="D362" s="25" t="s">
        <v>319</v>
      </c>
      <c r="E362" s="25" t="str">
        <f t="shared" si="53"/>
        <v>FWA</v>
      </c>
      <c r="F362" s="11">
        <f>IF(E362="FWA",INDEX('Site Data'!D$26:D$37,MATCH('Postcode Data'!$H362,'Site Data'!$B$26:$B$37,0)),NA())</f>
        <v>10.659715015316081</v>
      </c>
      <c r="G362" s="11">
        <f>IF(E362="FWA",INDEX('Site Data'!E$26:E$37,MATCH('Postcode Data'!$H362,'Site Data'!$B$26:$B$37,0)),NA())</f>
        <v>6.5022538134086805</v>
      </c>
      <c r="H362" s="21" t="s">
        <v>643</v>
      </c>
      <c r="I362" s="27">
        <v>180</v>
      </c>
      <c r="J362" s="16">
        <v>3.5317125169558814</v>
      </c>
      <c r="K362" s="11">
        <f t="shared" si="45"/>
        <v>10.659715015316081</v>
      </c>
      <c r="L362" s="11">
        <f t="shared" si="46"/>
        <v>2.9705412964527991</v>
      </c>
      <c r="M362" s="43" t="str">
        <f>IF(E362="FWA",H362&amp;CHAR(ROUNDDOWN(MOD(I362+60-INDEX('Site Data'!K$26:K$37,MATCH('Postcode Data'!$H362,'Site Data'!$B$26:$B$37,0)),360)/120,0)+97),NA())</f>
        <v>DW2b</v>
      </c>
      <c r="N362" s="41">
        <v>-7.7944235997805862</v>
      </c>
      <c r="Q362" t="s">
        <v>362</v>
      </c>
      <c r="R362" t="s">
        <v>319</v>
      </c>
      <c r="S362" t="s">
        <v>633</v>
      </c>
      <c r="T362" s="5">
        <f ca="1">IF(S362="FWA",INDEX('Site Data'!D$26:D$37,MATCH('Postcode Data'!$V362,'Site Data'!$B$26:$B$37,0)),NA())</f>
        <v>10.659715015316081</v>
      </c>
      <c r="U362" s="5">
        <f ca="1">IF(S362="FWA",INDEX('Site Data'!E$26:E$37,MATCH('Postcode Data'!$V362,'Site Data'!$B$26:$B$37,0)),NA())</f>
        <v>6.5022538134086805</v>
      </c>
      <c r="V362" s="24" t="str">
        <f t="shared" ca="1" si="47"/>
        <v>DW2</v>
      </c>
      <c r="W362" s="24">
        <f t="shared" ca="1" si="48"/>
        <v>283</v>
      </c>
      <c r="X362" s="8">
        <f t="shared" ca="1" si="49"/>
        <v>4.7238483202344126</v>
      </c>
      <c r="Y362" s="7">
        <f t="shared" ca="1" si="50"/>
        <v>6.0569386214936518</v>
      </c>
      <c r="Z362" s="5">
        <f t="shared" ca="1" si="51"/>
        <v>7.5648884736059063</v>
      </c>
      <c r="AA362" s="44" t="str">
        <f ca="1">IF(S362="FWA",V362&amp;CHAR(ROUNDDOWN(MOD(W362+60-INDEX('Site Data'!K$26:K$37,MATCH('Postcode Data'!$V362,'Site Data'!$B$26:$B$37,0)),360)/120,0)+97),NA())</f>
        <v>DW2c</v>
      </c>
      <c r="AB362" s="35">
        <f t="shared" ca="1" si="52"/>
        <v>0.42597971327051143</v>
      </c>
    </row>
    <row r="363" spans="2:28" x14ac:dyDescent="0.35">
      <c r="B363" s="25" t="s">
        <v>363</v>
      </c>
      <c r="C363" s="47">
        <v>11</v>
      </c>
      <c r="D363" s="25" t="s">
        <v>319</v>
      </c>
      <c r="E363" s="25" t="str">
        <f t="shared" si="53"/>
        <v>FTTC</v>
      </c>
      <c r="F363" s="11" t="e">
        <f>IF(E363="FWA",INDEX('Site Data'!D$26:D$37,MATCH('Postcode Data'!$H363,'Site Data'!$B$26:$B$37,0)),NA())</f>
        <v>#N/A</v>
      </c>
      <c r="G363" s="11" t="e">
        <f>IF(E363="FWA",INDEX('Site Data'!E$26:E$37,MATCH('Postcode Data'!$H363,'Site Data'!$B$26:$B$37,0)),NA())</f>
        <v>#N/A</v>
      </c>
      <c r="H363" s="21" t="s">
        <v>643</v>
      </c>
      <c r="I363" s="27" t="e">
        <v>#N/A</v>
      </c>
      <c r="J363" s="16" t="e">
        <v>#N/A</v>
      </c>
      <c r="K363" s="11" t="e">
        <f t="shared" si="45"/>
        <v>#N/A</v>
      </c>
      <c r="L363" s="11" t="e">
        <f t="shared" si="46"/>
        <v>#N/A</v>
      </c>
      <c r="M363" s="43" t="e">
        <f>IF(E363="FWA",H363&amp;CHAR(ROUNDDOWN(MOD(I363+60-INDEX('Site Data'!K$26:K$37,MATCH('Postcode Data'!$H363,'Site Data'!$B$26:$B$37,0)),360)/120,0)+97),NA())</f>
        <v>#N/A</v>
      </c>
      <c r="N363" s="41">
        <v>-2.9094005524977447</v>
      </c>
      <c r="Q363" t="s">
        <v>363</v>
      </c>
      <c r="R363" t="s">
        <v>319</v>
      </c>
      <c r="S363" t="s">
        <v>632</v>
      </c>
      <c r="T363" s="5" t="e">
        <f>IF(S363="FWA",INDEX('Site Data'!D$26:D$37,MATCH('Postcode Data'!$V363,'Site Data'!$B$26:$B$37,0)),NA())</f>
        <v>#N/A</v>
      </c>
      <c r="U363" s="5" t="e">
        <f>IF(S363="FWA",INDEX('Site Data'!E$26:E$37,MATCH('Postcode Data'!$V363,'Site Data'!$B$26:$B$37,0)),NA())</f>
        <v>#N/A</v>
      </c>
      <c r="V363" s="24" t="str">
        <f t="shared" ca="1" si="47"/>
        <v>DW2</v>
      </c>
      <c r="W363" s="24" t="e">
        <f t="shared" ca="1" si="48"/>
        <v>#N/A</v>
      </c>
      <c r="X363" s="8" t="e">
        <f t="shared" ca="1" si="49"/>
        <v>#N/A</v>
      </c>
      <c r="Y363" s="7" t="e">
        <f t="shared" ca="1" si="50"/>
        <v>#N/A</v>
      </c>
      <c r="Z363" s="5" t="e">
        <f t="shared" ca="1" si="51"/>
        <v>#N/A</v>
      </c>
      <c r="AA363" s="44" t="e">
        <f>IF(S363="FWA",V363&amp;CHAR(ROUNDDOWN(MOD(W363+60-INDEX('Site Data'!K$26:K$37,MATCH('Postcode Data'!$V363,'Site Data'!$B$26:$B$37,0)),360)/120,0)+97),NA())</f>
        <v>#N/A</v>
      </c>
      <c r="AB363" s="35">
        <f t="shared" ca="1" si="52"/>
        <v>-8.5314110905984748</v>
      </c>
    </row>
    <row r="364" spans="2:28" x14ac:dyDescent="0.35">
      <c r="B364" s="25" t="s">
        <v>364</v>
      </c>
      <c r="C364" s="47">
        <v>4</v>
      </c>
      <c r="D364" s="25" t="s">
        <v>319</v>
      </c>
      <c r="E364" s="25" t="str">
        <f t="shared" si="53"/>
        <v>FWA</v>
      </c>
      <c r="F364" s="11">
        <f>IF(E364="FWA",INDEX('Site Data'!D$26:D$37,MATCH('Postcode Data'!$H364,'Site Data'!$B$26:$B$37,0)),NA())</f>
        <v>14.816417462464095</v>
      </c>
      <c r="G364" s="11">
        <f>IF(E364="FWA",INDEX('Site Data'!E$26:E$37,MATCH('Postcode Data'!$H364,'Site Data'!$B$26:$B$37,0)),NA())</f>
        <v>10.364633946287318</v>
      </c>
      <c r="H364" s="21" t="s">
        <v>644</v>
      </c>
      <c r="I364" s="27">
        <v>51</v>
      </c>
      <c r="J364" s="16">
        <v>1.4125191851760035</v>
      </c>
      <c r="K364" s="11">
        <f t="shared" si="45"/>
        <v>15.914151042704118</v>
      </c>
      <c r="L364" s="11">
        <f t="shared" si="46"/>
        <v>11.253561072267679</v>
      </c>
      <c r="M364" s="43" t="str">
        <f>IF(E364="FWA",H364&amp;CHAR(ROUNDDOWN(MOD(I364+60-INDEX('Site Data'!K$26:K$37,MATCH('Postcode Data'!$H364,'Site Data'!$B$26:$B$37,0)),360)/120,0)+97),NA())</f>
        <v>DW1a</v>
      </c>
      <c r="N364" s="41">
        <v>-2.3139288886748752</v>
      </c>
      <c r="Q364" t="s">
        <v>364</v>
      </c>
      <c r="R364" t="s">
        <v>319</v>
      </c>
      <c r="S364" t="s">
        <v>633</v>
      </c>
      <c r="T364" s="5">
        <f ca="1">IF(S364="FWA",INDEX('Site Data'!D$26:D$37,MATCH('Postcode Data'!$V364,'Site Data'!$B$26:$B$37,0)),NA())</f>
        <v>10.659715015316081</v>
      </c>
      <c r="U364" s="5">
        <f ca="1">IF(S364="FWA",INDEX('Site Data'!E$26:E$37,MATCH('Postcode Data'!$V364,'Site Data'!$B$26:$B$37,0)),NA())</f>
        <v>6.5022538134086805</v>
      </c>
      <c r="V364" s="24" t="str">
        <f t="shared" ca="1" si="47"/>
        <v>DW2</v>
      </c>
      <c r="W364" s="24">
        <f t="shared" ca="1" si="48"/>
        <v>55</v>
      </c>
      <c r="X364" s="8">
        <f t="shared" ca="1" si="49"/>
        <v>4.7829212996783701</v>
      </c>
      <c r="Y364" s="7">
        <f t="shared" ca="1" si="50"/>
        <v>14.57765477562098</v>
      </c>
      <c r="Z364" s="5">
        <f t="shared" ca="1" si="51"/>
        <v>9.2456247678257135</v>
      </c>
      <c r="AA364" s="44" t="str">
        <f ca="1">IF(S364="FWA",V364&amp;CHAR(ROUNDDOWN(MOD(W364+60-INDEX('Site Data'!K$26:K$37,MATCH('Postcode Data'!$V364,'Site Data'!$B$26:$B$37,0)),360)/120,0)+97),NA())</f>
        <v>DW2a</v>
      </c>
      <c r="AB364" s="35">
        <f t="shared" ca="1" si="52"/>
        <v>-6.9659826050336742</v>
      </c>
    </row>
    <row r="365" spans="2:28" x14ac:dyDescent="0.35">
      <c r="B365" s="25" t="s">
        <v>365</v>
      </c>
      <c r="C365" s="47">
        <v>5</v>
      </c>
      <c r="D365" s="25" t="s">
        <v>319</v>
      </c>
      <c r="E365" s="25" t="str">
        <f t="shared" si="53"/>
        <v>FTTC</v>
      </c>
      <c r="F365" s="11" t="e">
        <f>IF(E365="FWA",INDEX('Site Data'!D$26:D$37,MATCH('Postcode Data'!$H365,'Site Data'!$B$26:$B$37,0)),NA())</f>
        <v>#N/A</v>
      </c>
      <c r="G365" s="11" t="e">
        <f>IF(E365="FWA",INDEX('Site Data'!E$26:E$37,MATCH('Postcode Data'!$H365,'Site Data'!$B$26:$B$37,0)),NA())</f>
        <v>#N/A</v>
      </c>
      <c r="H365" s="21" t="s">
        <v>643</v>
      </c>
      <c r="I365" s="27" t="e">
        <v>#N/A</v>
      </c>
      <c r="J365" s="16" t="e">
        <v>#N/A</v>
      </c>
      <c r="K365" s="11" t="e">
        <f t="shared" si="45"/>
        <v>#N/A</v>
      </c>
      <c r="L365" s="11" t="e">
        <f t="shared" si="46"/>
        <v>#N/A</v>
      </c>
      <c r="M365" s="43" t="e">
        <f>IF(E365="FWA",H365&amp;CHAR(ROUNDDOWN(MOD(I365+60-INDEX('Site Data'!K$26:K$37,MATCH('Postcode Data'!$H365,'Site Data'!$B$26:$B$37,0)),360)/120,0)+97),NA())</f>
        <v>#N/A</v>
      </c>
      <c r="N365" s="41">
        <v>1.7551711684493094</v>
      </c>
      <c r="Q365" t="s">
        <v>365</v>
      </c>
      <c r="R365" t="s">
        <v>319</v>
      </c>
      <c r="S365" t="s">
        <v>632</v>
      </c>
      <c r="T365" s="5" t="e">
        <f>IF(S365="FWA",INDEX('Site Data'!D$26:D$37,MATCH('Postcode Data'!$V365,'Site Data'!$B$26:$B$37,0)),NA())</f>
        <v>#N/A</v>
      </c>
      <c r="U365" s="5" t="e">
        <f>IF(S365="FWA",INDEX('Site Data'!E$26:E$37,MATCH('Postcode Data'!$V365,'Site Data'!$B$26:$B$37,0)),NA())</f>
        <v>#N/A</v>
      </c>
      <c r="V365" s="24" t="str">
        <f t="shared" ca="1" si="47"/>
        <v>DW1</v>
      </c>
      <c r="W365" s="24" t="e">
        <f t="shared" ca="1" si="48"/>
        <v>#N/A</v>
      </c>
      <c r="X365" s="8" t="e">
        <f t="shared" ca="1" si="49"/>
        <v>#N/A</v>
      </c>
      <c r="Y365" s="7" t="e">
        <f t="shared" ca="1" si="50"/>
        <v>#N/A</v>
      </c>
      <c r="Z365" s="5" t="e">
        <f t="shared" ca="1" si="51"/>
        <v>#N/A</v>
      </c>
      <c r="AA365" s="44" t="e">
        <f>IF(S365="FWA",V365&amp;CHAR(ROUNDDOWN(MOD(W365+60-INDEX('Site Data'!K$26:K$37,MATCH('Postcode Data'!$V365,'Site Data'!$B$26:$B$37,0)),360)/120,0)+97),NA())</f>
        <v>#N/A</v>
      </c>
      <c r="AB365" s="35">
        <f t="shared" ca="1" si="52"/>
        <v>-8.424040643339552</v>
      </c>
    </row>
    <row r="366" spans="2:28" x14ac:dyDescent="0.35">
      <c r="B366" s="25" t="s">
        <v>366</v>
      </c>
      <c r="C366" s="47">
        <v>13</v>
      </c>
      <c r="D366" s="25" t="s">
        <v>319</v>
      </c>
      <c r="E366" s="25" t="str">
        <f t="shared" si="53"/>
        <v>FTTP</v>
      </c>
      <c r="F366" s="11" t="e">
        <f>IF(E366="FWA",INDEX('Site Data'!D$26:D$37,MATCH('Postcode Data'!$H366,'Site Data'!$B$26:$B$37,0)),NA())</f>
        <v>#N/A</v>
      </c>
      <c r="G366" s="11" t="e">
        <f>IF(E366="FWA",INDEX('Site Data'!E$26:E$37,MATCH('Postcode Data'!$H366,'Site Data'!$B$26:$B$37,0)),NA())</f>
        <v>#N/A</v>
      </c>
      <c r="H366" s="21" t="s">
        <v>644</v>
      </c>
      <c r="I366" s="27" t="e">
        <v>#N/A</v>
      </c>
      <c r="J366" s="16" t="e">
        <v>#N/A</v>
      </c>
      <c r="K366" s="11" t="e">
        <f t="shared" si="45"/>
        <v>#N/A</v>
      </c>
      <c r="L366" s="11" t="e">
        <f t="shared" si="46"/>
        <v>#N/A</v>
      </c>
      <c r="M366" s="43" t="e">
        <f>IF(E366="FWA",H366&amp;CHAR(ROUNDDOWN(MOD(I366+60-INDEX('Site Data'!K$26:K$37,MATCH('Postcode Data'!$H366,'Site Data'!$B$26:$B$37,0)),360)/120,0)+97),NA())</f>
        <v>#N/A</v>
      </c>
      <c r="N366" s="41">
        <v>-5.1247014409705294</v>
      </c>
      <c r="Q366" t="s">
        <v>366</v>
      </c>
      <c r="R366" t="s">
        <v>319</v>
      </c>
      <c r="S366" t="s">
        <v>634</v>
      </c>
      <c r="T366" s="5" t="e">
        <f>IF(S366="FWA",INDEX('Site Data'!D$26:D$37,MATCH('Postcode Data'!$V366,'Site Data'!$B$26:$B$37,0)),NA())</f>
        <v>#N/A</v>
      </c>
      <c r="U366" s="5" t="e">
        <f>IF(S366="FWA",INDEX('Site Data'!E$26:E$37,MATCH('Postcode Data'!$V366,'Site Data'!$B$26:$B$37,0)),NA())</f>
        <v>#N/A</v>
      </c>
      <c r="V366" s="24" t="str">
        <f t="shared" ca="1" si="47"/>
        <v>DW2</v>
      </c>
      <c r="W366" s="24" t="e">
        <f t="shared" ca="1" si="48"/>
        <v>#N/A</v>
      </c>
      <c r="X366" s="8" t="e">
        <f t="shared" ca="1" si="49"/>
        <v>#N/A</v>
      </c>
      <c r="Y366" s="7" t="e">
        <f t="shared" ca="1" si="50"/>
        <v>#N/A</v>
      </c>
      <c r="Z366" s="5" t="e">
        <f t="shared" ca="1" si="51"/>
        <v>#N/A</v>
      </c>
      <c r="AA366" s="44" t="e">
        <f>IF(S366="FWA",V366&amp;CHAR(ROUNDDOWN(MOD(W366+60-INDEX('Site Data'!K$26:K$37,MATCH('Postcode Data'!$V366,'Site Data'!$B$26:$B$37,0)),360)/120,0)+97),NA())</f>
        <v>#N/A</v>
      </c>
      <c r="AB366" s="35">
        <f t="shared" ca="1" si="52"/>
        <v>-1.3626351702902166</v>
      </c>
    </row>
    <row r="367" spans="2:28" x14ac:dyDescent="0.35">
      <c r="B367" s="25" t="s">
        <v>367</v>
      </c>
      <c r="C367" s="47">
        <v>8</v>
      </c>
      <c r="D367" s="25" t="s">
        <v>319</v>
      </c>
      <c r="E367" s="25" t="str">
        <f t="shared" si="53"/>
        <v>FTTC</v>
      </c>
      <c r="F367" s="11" t="e">
        <f>IF(E367="FWA",INDEX('Site Data'!D$26:D$37,MATCH('Postcode Data'!$H367,'Site Data'!$B$26:$B$37,0)),NA())</f>
        <v>#N/A</v>
      </c>
      <c r="G367" s="11" t="e">
        <f>IF(E367="FWA",INDEX('Site Data'!E$26:E$37,MATCH('Postcode Data'!$H367,'Site Data'!$B$26:$B$37,0)),NA())</f>
        <v>#N/A</v>
      </c>
      <c r="H367" s="21" t="s">
        <v>644</v>
      </c>
      <c r="I367" s="27" t="e">
        <v>#N/A</v>
      </c>
      <c r="J367" s="16" t="e">
        <v>#N/A</v>
      </c>
      <c r="K367" s="11" t="e">
        <f t="shared" si="45"/>
        <v>#N/A</v>
      </c>
      <c r="L367" s="11" t="e">
        <f t="shared" si="46"/>
        <v>#N/A</v>
      </c>
      <c r="M367" s="43" t="e">
        <f>IF(E367="FWA",H367&amp;CHAR(ROUNDDOWN(MOD(I367+60-INDEX('Site Data'!K$26:K$37,MATCH('Postcode Data'!$H367,'Site Data'!$B$26:$B$37,0)),360)/120,0)+97),NA())</f>
        <v>#N/A</v>
      </c>
      <c r="N367" s="41">
        <v>2.1477299626445578</v>
      </c>
      <c r="Q367" t="s">
        <v>367</v>
      </c>
      <c r="R367" t="s">
        <v>319</v>
      </c>
      <c r="S367" t="s">
        <v>632</v>
      </c>
      <c r="T367" s="5" t="e">
        <f>IF(S367="FWA",INDEX('Site Data'!D$26:D$37,MATCH('Postcode Data'!$V367,'Site Data'!$B$26:$B$37,0)),NA())</f>
        <v>#N/A</v>
      </c>
      <c r="U367" s="5" t="e">
        <f>IF(S367="FWA",INDEX('Site Data'!E$26:E$37,MATCH('Postcode Data'!$V367,'Site Data'!$B$26:$B$37,0)),NA())</f>
        <v>#N/A</v>
      </c>
      <c r="V367" s="24" t="str">
        <f t="shared" ca="1" si="47"/>
        <v>DW2</v>
      </c>
      <c r="W367" s="24" t="e">
        <f t="shared" ca="1" si="48"/>
        <v>#N/A</v>
      </c>
      <c r="X367" s="8" t="e">
        <f t="shared" ca="1" si="49"/>
        <v>#N/A</v>
      </c>
      <c r="Y367" s="7" t="e">
        <f t="shared" ca="1" si="50"/>
        <v>#N/A</v>
      </c>
      <c r="Z367" s="5" t="e">
        <f t="shared" ca="1" si="51"/>
        <v>#N/A</v>
      </c>
      <c r="AA367" s="44" t="e">
        <f>IF(S367="FWA",V367&amp;CHAR(ROUNDDOWN(MOD(W367+60-INDEX('Site Data'!K$26:K$37,MATCH('Postcode Data'!$V367,'Site Data'!$B$26:$B$37,0)),360)/120,0)+97),NA())</f>
        <v>#N/A</v>
      </c>
      <c r="AB367" s="35">
        <f t="shared" ca="1" si="52"/>
        <v>2.9799245067521074</v>
      </c>
    </row>
    <row r="368" spans="2:28" x14ac:dyDescent="0.35">
      <c r="B368" s="25" t="s">
        <v>368</v>
      </c>
      <c r="C368" s="47">
        <v>16</v>
      </c>
      <c r="D368" s="25" t="s">
        <v>319</v>
      </c>
      <c r="E368" s="25" t="str">
        <f t="shared" si="53"/>
        <v>FTTC</v>
      </c>
      <c r="F368" s="11" t="e">
        <f>IF(E368="FWA",INDEX('Site Data'!D$26:D$37,MATCH('Postcode Data'!$H368,'Site Data'!$B$26:$B$37,0)),NA())</f>
        <v>#N/A</v>
      </c>
      <c r="G368" s="11" t="e">
        <f>IF(E368="FWA",INDEX('Site Data'!E$26:E$37,MATCH('Postcode Data'!$H368,'Site Data'!$B$26:$B$37,0)),NA())</f>
        <v>#N/A</v>
      </c>
      <c r="H368" s="21" t="s">
        <v>643</v>
      </c>
      <c r="I368" s="27" t="e">
        <v>#N/A</v>
      </c>
      <c r="J368" s="16" t="e">
        <v>#N/A</v>
      </c>
      <c r="K368" s="11" t="e">
        <f t="shared" si="45"/>
        <v>#N/A</v>
      </c>
      <c r="L368" s="11" t="e">
        <f t="shared" si="46"/>
        <v>#N/A</v>
      </c>
      <c r="M368" s="43" t="e">
        <f>IF(E368="FWA",H368&amp;CHAR(ROUNDDOWN(MOD(I368+60-INDEX('Site Data'!K$26:K$37,MATCH('Postcode Data'!$H368,'Site Data'!$B$26:$B$37,0)),360)/120,0)+97),NA())</f>
        <v>#N/A</v>
      </c>
      <c r="N368" s="41">
        <v>-4.8799169611576589</v>
      </c>
      <c r="Q368" t="s">
        <v>368</v>
      </c>
      <c r="R368" t="s">
        <v>319</v>
      </c>
      <c r="S368" t="s">
        <v>632</v>
      </c>
      <c r="T368" s="5" t="e">
        <f>IF(S368="FWA",INDEX('Site Data'!D$26:D$37,MATCH('Postcode Data'!$V368,'Site Data'!$B$26:$B$37,0)),NA())</f>
        <v>#N/A</v>
      </c>
      <c r="U368" s="5" t="e">
        <f>IF(S368="FWA",INDEX('Site Data'!E$26:E$37,MATCH('Postcode Data'!$V368,'Site Data'!$B$26:$B$37,0)),NA())</f>
        <v>#N/A</v>
      </c>
      <c r="V368" s="24" t="str">
        <f t="shared" ca="1" si="47"/>
        <v>DW1</v>
      </c>
      <c r="W368" s="24" t="e">
        <f t="shared" ca="1" si="48"/>
        <v>#N/A</v>
      </c>
      <c r="X368" s="8" t="e">
        <f t="shared" ca="1" si="49"/>
        <v>#N/A</v>
      </c>
      <c r="Y368" s="7" t="e">
        <f t="shared" ca="1" si="50"/>
        <v>#N/A</v>
      </c>
      <c r="Z368" s="5" t="e">
        <f t="shared" ca="1" si="51"/>
        <v>#N/A</v>
      </c>
      <c r="AA368" s="44" t="e">
        <f>IF(S368="FWA",V368&amp;CHAR(ROUNDDOWN(MOD(W368+60-INDEX('Site Data'!K$26:K$37,MATCH('Postcode Data'!$V368,'Site Data'!$B$26:$B$37,0)),360)/120,0)+97),NA())</f>
        <v>#N/A</v>
      </c>
      <c r="AB368" s="35">
        <f t="shared" ca="1" si="52"/>
        <v>-2.4729576437057865E-2</v>
      </c>
    </row>
    <row r="369" spans="2:28" x14ac:dyDescent="0.35">
      <c r="B369" s="25" t="s">
        <v>369</v>
      </c>
      <c r="C369" s="47">
        <v>10</v>
      </c>
      <c r="D369" s="25" t="s">
        <v>319</v>
      </c>
      <c r="E369" s="25" t="str">
        <f t="shared" si="53"/>
        <v>FTTC</v>
      </c>
      <c r="F369" s="11" t="e">
        <f>IF(E369="FWA",INDEX('Site Data'!D$26:D$37,MATCH('Postcode Data'!$H369,'Site Data'!$B$26:$B$37,0)),NA())</f>
        <v>#N/A</v>
      </c>
      <c r="G369" s="11" t="e">
        <f>IF(E369="FWA",INDEX('Site Data'!E$26:E$37,MATCH('Postcode Data'!$H369,'Site Data'!$B$26:$B$37,0)),NA())</f>
        <v>#N/A</v>
      </c>
      <c r="H369" s="21" t="s">
        <v>644</v>
      </c>
      <c r="I369" s="27" t="e">
        <v>#N/A</v>
      </c>
      <c r="J369" s="16" t="e">
        <v>#N/A</v>
      </c>
      <c r="K369" s="11" t="e">
        <f t="shared" si="45"/>
        <v>#N/A</v>
      </c>
      <c r="L369" s="11" t="e">
        <f t="shared" si="46"/>
        <v>#N/A</v>
      </c>
      <c r="M369" s="43" t="e">
        <f>IF(E369="FWA",H369&amp;CHAR(ROUNDDOWN(MOD(I369+60-INDEX('Site Data'!K$26:K$37,MATCH('Postcode Data'!$H369,'Site Data'!$B$26:$B$37,0)),360)/120,0)+97),NA())</f>
        <v>#N/A</v>
      </c>
      <c r="N369" s="41">
        <v>-0.77633633558714532</v>
      </c>
      <c r="Q369" t="s">
        <v>369</v>
      </c>
      <c r="R369" t="s">
        <v>319</v>
      </c>
      <c r="S369" t="s">
        <v>632</v>
      </c>
      <c r="T369" s="5" t="e">
        <f>IF(S369="FWA",INDEX('Site Data'!D$26:D$37,MATCH('Postcode Data'!$V369,'Site Data'!$B$26:$B$37,0)),NA())</f>
        <v>#N/A</v>
      </c>
      <c r="U369" s="5" t="e">
        <f>IF(S369="FWA",INDEX('Site Data'!E$26:E$37,MATCH('Postcode Data'!$V369,'Site Data'!$B$26:$B$37,0)),NA())</f>
        <v>#N/A</v>
      </c>
      <c r="V369" s="24" t="str">
        <f t="shared" ca="1" si="47"/>
        <v>DW1</v>
      </c>
      <c r="W369" s="24" t="e">
        <f t="shared" ca="1" si="48"/>
        <v>#N/A</v>
      </c>
      <c r="X369" s="8" t="e">
        <f t="shared" ca="1" si="49"/>
        <v>#N/A</v>
      </c>
      <c r="Y369" s="7" t="e">
        <f t="shared" ca="1" si="50"/>
        <v>#N/A</v>
      </c>
      <c r="Z369" s="5" t="e">
        <f t="shared" ca="1" si="51"/>
        <v>#N/A</v>
      </c>
      <c r="AA369" s="44" t="e">
        <f>IF(S369="FWA",V369&amp;CHAR(ROUNDDOWN(MOD(W369+60-INDEX('Site Data'!K$26:K$37,MATCH('Postcode Data'!$V369,'Site Data'!$B$26:$B$37,0)),360)/120,0)+97),NA())</f>
        <v>#N/A</v>
      </c>
      <c r="AB369" s="35">
        <f t="shared" ca="1" si="52"/>
        <v>-6.0320285021298101</v>
      </c>
    </row>
    <row r="370" spans="2:28" x14ac:dyDescent="0.35">
      <c r="B370" s="25" t="s">
        <v>370</v>
      </c>
      <c r="C370" s="47">
        <v>1</v>
      </c>
      <c r="D370" s="25" t="s">
        <v>319</v>
      </c>
      <c r="E370" s="25" t="str">
        <f t="shared" si="53"/>
        <v>FWA</v>
      </c>
      <c r="F370" s="11">
        <f>IF(E370="FWA",INDEX('Site Data'!D$26:D$37,MATCH('Postcode Data'!$H370,'Site Data'!$B$26:$B$37,0)),NA())</f>
        <v>10.659715015316081</v>
      </c>
      <c r="G370" s="11">
        <f>IF(E370="FWA",INDEX('Site Data'!E$26:E$37,MATCH('Postcode Data'!$H370,'Site Data'!$B$26:$B$37,0)),NA())</f>
        <v>6.5022538134086805</v>
      </c>
      <c r="H370" s="21" t="s">
        <v>643</v>
      </c>
      <c r="I370" s="27">
        <v>187</v>
      </c>
      <c r="J370" s="16">
        <v>3.0086846493568418</v>
      </c>
      <c r="K370" s="11">
        <f t="shared" si="45"/>
        <v>10.293048592585818</v>
      </c>
      <c r="L370" s="11">
        <f t="shared" si="46"/>
        <v>3.5159954431872267</v>
      </c>
      <c r="M370" s="43" t="str">
        <f>IF(E370="FWA",H370&amp;CHAR(ROUNDDOWN(MOD(I370+60-INDEX('Site Data'!K$26:K$37,MATCH('Postcode Data'!$H370,'Site Data'!$B$26:$B$37,0)),360)/120,0)+97),NA())</f>
        <v>DW2b</v>
      </c>
      <c r="N370" s="41">
        <v>0.45737398591395184</v>
      </c>
      <c r="Q370" t="s">
        <v>370</v>
      </c>
      <c r="R370" t="s">
        <v>319</v>
      </c>
      <c r="S370" t="s">
        <v>633</v>
      </c>
      <c r="T370" s="5">
        <f ca="1">IF(S370="FWA",INDEX('Site Data'!D$26:D$37,MATCH('Postcode Data'!$V370,'Site Data'!$B$26:$B$37,0)),NA())</f>
        <v>14.816417462464095</v>
      </c>
      <c r="U370" s="5">
        <f ca="1">IF(S370="FWA",INDEX('Site Data'!E$26:E$37,MATCH('Postcode Data'!$V370,'Site Data'!$B$26:$B$37,0)),NA())</f>
        <v>10.364633946287318</v>
      </c>
      <c r="V370" s="24" t="str">
        <f t="shared" ca="1" si="47"/>
        <v>DW1</v>
      </c>
      <c r="W370" s="24">
        <f t="shared" ca="1" si="48"/>
        <v>273</v>
      </c>
      <c r="X370" s="8">
        <f t="shared" ca="1" si="49"/>
        <v>2.6867312637004015</v>
      </c>
      <c r="Y370" s="7">
        <f t="shared" ca="1" si="50"/>
        <v>12.133368270584395</v>
      </c>
      <c r="Z370" s="5">
        <f t="shared" ca="1" si="51"/>
        <v>10.505246596140893</v>
      </c>
      <c r="AA370" s="44" t="str">
        <f ca="1">IF(S370="FWA",V370&amp;CHAR(ROUNDDOWN(MOD(W370+60-INDEX('Site Data'!K$26:K$37,MATCH('Postcode Data'!$V370,'Site Data'!$B$26:$B$37,0)),360)/120,0)+97),NA())</f>
        <v>DW1c</v>
      </c>
      <c r="AB370" s="35">
        <f t="shared" ca="1" si="52"/>
        <v>-0.80628376804873891</v>
      </c>
    </row>
    <row r="371" spans="2:28" x14ac:dyDescent="0.35">
      <c r="B371" s="25" t="s">
        <v>371</v>
      </c>
      <c r="C371" s="47">
        <v>17</v>
      </c>
      <c r="D371" s="25" t="s">
        <v>319</v>
      </c>
      <c r="E371" s="25" t="str">
        <f t="shared" si="53"/>
        <v>FWA</v>
      </c>
      <c r="F371" s="11">
        <f>IF(E371="FWA",INDEX('Site Data'!D$26:D$37,MATCH('Postcode Data'!$H371,'Site Data'!$B$26:$B$37,0)),NA())</f>
        <v>14.816417462464095</v>
      </c>
      <c r="G371" s="11">
        <f>IF(E371="FWA",INDEX('Site Data'!E$26:E$37,MATCH('Postcode Data'!$H371,'Site Data'!$B$26:$B$37,0)),NA())</f>
        <v>10.364633946287318</v>
      </c>
      <c r="H371" s="21" t="s">
        <v>644</v>
      </c>
      <c r="I371" s="27">
        <v>235</v>
      </c>
      <c r="J371" s="16">
        <v>4.243537244411753</v>
      </c>
      <c r="K371" s="11">
        <f t="shared" si="45"/>
        <v>11.340315253687734</v>
      </c>
      <c r="L371" s="11">
        <f t="shared" si="46"/>
        <v>7.9306409761146863</v>
      </c>
      <c r="M371" s="43" t="str">
        <f>IF(E371="FWA",H371&amp;CHAR(ROUNDDOWN(MOD(I371+60-INDEX('Site Data'!K$26:K$37,MATCH('Postcode Data'!$H371,'Site Data'!$B$26:$B$37,0)),360)/120,0)+97),NA())</f>
        <v>DW1c</v>
      </c>
      <c r="N371" s="41">
        <v>-0.57028861298337707</v>
      </c>
      <c r="Q371" t="s">
        <v>371</v>
      </c>
      <c r="R371" t="s">
        <v>319</v>
      </c>
      <c r="S371" t="s">
        <v>633</v>
      </c>
      <c r="T371" s="5">
        <f ca="1">IF(S371="FWA",INDEX('Site Data'!D$26:D$37,MATCH('Postcode Data'!$V371,'Site Data'!$B$26:$B$37,0)),NA())</f>
        <v>10.659715015316081</v>
      </c>
      <c r="U371" s="5">
        <f ca="1">IF(S371="FWA",INDEX('Site Data'!E$26:E$37,MATCH('Postcode Data'!$V371,'Site Data'!$B$26:$B$37,0)),NA())</f>
        <v>6.5022538134086805</v>
      </c>
      <c r="V371" s="24" t="str">
        <f t="shared" ca="1" si="47"/>
        <v>DW2</v>
      </c>
      <c r="W371" s="24">
        <f t="shared" ca="1" si="48"/>
        <v>62</v>
      </c>
      <c r="X371" s="8">
        <f t="shared" ca="1" si="49"/>
        <v>1.755696413382914</v>
      </c>
      <c r="Y371" s="7">
        <f t="shared" ca="1" si="50"/>
        <v>12.209902937303577</v>
      </c>
      <c r="Z371" s="5">
        <f t="shared" ca="1" si="51"/>
        <v>7.3265033523771406</v>
      </c>
      <c r="AA371" s="44" t="str">
        <f ca="1">IF(S371="FWA",V371&amp;CHAR(ROUNDDOWN(MOD(W371+60-INDEX('Site Data'!K$26:K$37,MATCH('Postcode Data'!$V371,'Site Data'!$B$26:$B$37,0)),360)/120,0)+97),NA())</f>
        <v>DW2a</v>
      </c>
      <c r="AB371" s="35">
        <f t="shared" ca="1" si="52"/>
        <v>-2.7852740617123843</v>
      </c>
    </row>
    <row r="372" spans="2:28" x14ac:dyDescent="0.35">
      <c r="B372" s="25" t="s">
        <v>372</v>
      </c>
      <c r="C372" s="47">
        <v>10</v>
      </c>
      <c r="D372" s="25" t="s">
        <v>319</v>
      </c>
      <c r="E372" s="25" t="str">
        <f t="shared" si="53"/>
        <v>FTTC</v>
      </c>
      <c r="F372" s="11" t="e">
        <f>IF(E372="FWA",INDEX('Site Data'!D$26:D$37,MATCH('Postcode Data'!$H372,'Site Data'!$B$26:$B$37,0)),NA())</f>
        <v>#N/A</v>
      </c>
      <c r="G372" s="11" t="e">
        <f>IF(E372="FWA",INDEX('Site Data'!E$26:E$37,MATCH('Postcode Data'!$H372,'Site Data'!$B$26:$B$37,0)),NA())</f>
        <v>#N/A</v>
      </c>
      <c r="H372" s="21" t="s">
        <v>644</v>
      </c>
      <c r="I372" s="27" t="e">
        <v>#N/A</v>
      </c>
      <c r="J372" s="16" t="e">
        <v>#N/A</v>
      </c>
      <c r="K372" s="11" t="e">
        <f t="shared" si="45"/>
        <v>#N/A</v>
      </c>
      <c r="L372" s="11" t="e">
        <f t="shared" si="46"/>
        <v>#N/A</v>
      </c>
      <c r="M372" s="43" t="e">
        <f>IF(E372="FWA",H372&amp;CHAR(ROUNDDOWN(MOD(I372+60-INDEX('Site Data'!K$26:K$37,MATCH('Postcode Data'!$H372,'Site Data'!$B$26:$B$37,0)),360)/120,0)+97),NA())</f>
        <v>#N/A</v>
      </c>
      <c r="N372" s="41">
        <v>-4.4497672773690553</v>
      </c>
      <c r="Q372" t="s">
        <v>372</v>
      </c>
      <c r="R372" t="s">
        <v>319</v>
      </c>
      <c r="S372" t="s">
        <v>632</v>
      </c>
      <c r="T372" s="5" t="e">
        <f>IF(S372="FWA",INDEX('Site Data'!D$26:D$37,MATCH('Postcode Data'!$V372,'Site Data'!$B$26:$B$37,0)),NA())</f>
        <v>#N/A</v>
      </c>
      <c r="U372" s="5" t="e">
        <f>IF(S372="FWA",INDEX('Site Data'!E$26:E$37,MATCH('Postcode Data'!$V372,'Site Data'!$B$26:$B$37,0)),NA())</f>
        <v>#N/A</v>
      </c>
      <c r="V372" s="24" t="str">
        <f t="shared" ca="1" si="47"/>
        <v>DW2</v>
      </c>
      <c r="W372" s="24" t="e">
        <f t="shared" ca="1" si="48"/>
        <v>#N/A</v>
      </c>
      <c r="X372" s="8" t="e">
        <f t="shared" ca="1" si="49"/>
        <v>#N/A</v>
      </c>
      <c r="Y372" s="7" t="e">
        <f t="shared" ca="1" si="50"/>
        <v>#N/A</v>
      </c>
      <c r="Z372" s="5" t="e">
        <f t="shared" ca="1" si="51"/>
        <v>#N/A</v>
      </c>
      <c r="AA372" s="44" t="e">
        <f>IF(S372="FWA",V372&amp;CHAR(ROUNDDOWN(MOD(W372+60-INDEX('Site Data'!K$26:K$37,MATCH('Postcode Data'!$V372,'Site Data'!$B$26:$B$37,0)),360)/120,0)+97),NA())</f>
        <v>#N/A</v>
      </c>
      <c r="AB372" s="35">
        <f t="shared" ca="1" si="52"/>
        <v>-1.1873240761931112</v>
      </c>
    </row>
    <row r="373" spans="2:28" x14ac:dyDescent="0.35">
      <c r="B373" s="25" t="s">
        <v>373</v>
      </c>
      <c r="C373" s="47">
        <v>12</v>
      </c>
      <c r="D373" s="25" t="s">
        <v>319</v>
      </c>
      <c r="E373" s="25" t="str">
        <f t="shared" si="53"/>
        <v>FWA</v>
      </c>
      <c r="F373" s="11">
        <f>IF(E373="FWA",INDEX('Site Data'!D$26:D$37,MATCH('Postcode Data'!$H373,'Site Data'!$B$26:$B$37,0)),NA())</f>
        <v>14.816417462464095</v>
      </c>
      <c r="G373" s="11">
        <f>IF(E373="FWA",INDEX('Site Data'!E$26:E$37,MATCH('Postcode Data'!$H373,'Site Data'!$B$26:$B$37,0)),NA())</f>
        <v>10.364633946287318</v>
      </c>
      <c r="H373" s="21" t="s">
        <v>644</v>
      </c>
      <c r="I373" s="27">
        <v>240</v>
      </c>
      <c r="J373" s="16">
        <v>2.3877975446688193</v>
      </c>
      <c r="K373" s="11">
        <f t="shared" si="45"/>
        <v>12.748524129686791</v>
      </c>
      <c r="L373" s="11">
        <f t="shared" si="46"/>
        <v>9.1707351739529077</v>
      </c>
      <c r="M373" s="43" t="str">
        <f>IF(E373="FWA",H373&amp;CHAR(ROUNDDOWN(MOD(I373+60-INDEX('Site Data'!K$26:K$37,MATCH('Postcode Data'!$H373,'Site Data'!$B$26:$B$37,0)),360)/120,0)+97),NA())</f>
        <v>DW1c</v>
      </c>
      <c r="N373" s="41">
        <v>-4.0612855324409951</v>
      </c>
      <c r="Q373" t="s">
        <v>373</v>
      </c>
      <c r="R373" t="s">
        <v>319</v>
      </c>
      <c r="S373" t="s">
        <v>633</v>
      </c>
      <c r="T373" s="5">
        <f ca="1">IF(S373="FWA",INDEX('Site Data'!D$26:D$37,MATCH('Postcode Data'!$V373,'Site Data'!$B$26:$B$37,0)),NA())</f>
        <v>10.659715015316081</v>
      </c>
      <c r="U373" s="5">
        <f ca="1">IF(S373="FWA",INDEX('Site Data'!E$26:E$37,MATCH('Postcode Data'!$V373,'Site Data'!$B$26:$B$37,0)),NA())</f>
        <v>6.5022538134086805</v>
      </c>
      <c r="V373" s="24" t="str">
        <f t="shared" ca="1" si="47"/>
        <v>DW2</v>
      </c>
      <c r="W373" s="24">
        <f t="shared" ca="1" si="48"/>
        <v>72</v>
      </c>
      <c r="X373" s="8">
        <f t="shared" ca="1" si="49"/>
        <v>3.1928720905579784</v>
      </c>
      <c r="Y373" s="7">
        <f t="shared" ca="1" si="50"/>
        <v>13.696316822738176</v>
      </c>
      <c r="Z373" s="5">
        <f t="shared" ca="1" si="51"/>
        <v>7.488905550256562</v>
      </c>
      <c r="AA373" s="44" t="str">
        <f ca="1">IF(S373="FWA",V373&amp;CHAR(ROUNDDOWN(MOD(W373+60-INDEX('Site Data'!K$26:K$37,MATCH('Postcode Data'!$V373,'Site Data'!$B$26:$B$37,0)),360)/120,0)+97),NA())</f>
        <v>DW2a</v>
      </c>
      <c r="AB373" s="35">
        <f t="shared" ca="1" si="52"/>
        <v>-5.0881038748296703</v>
      </c>
    </row>
    <row r="374" spans="2:28" x14ac:dyDescent="0.35">
      <c r="B374" s="25" t="s">
        <v>374</v>
      </c>
      <c r="C374" s="47">
        <v>1</v>
      </c>
      <c r="D374" s="25" t="s">
        <v>319</v>
      </c>
      <c r="E374" s="25" t="str">
        <f t="shared" si="53"/>
        <v>FWA</v>
      </c>
      <c r="F374" s="11">
        <f>IF(E374="FWA",INDEX('Site Data'!D$26:D$37,MATCH('Postcode Data'!$H374,'Site Data'!$B$26:$B$37,0)),NA())</f>
        <v>14.816417462464095</v>
      </c>
      <c r="G374" s="11">
        <f>IF(E374="FWA",INDEX('Site Data'!E$26:E$37,MATCH('Postcode Data'!$H374,'Site Data'!$B$26:$B$37,0)),NA())</f>
        <v>10.364633946287318</v>
      </c>
      <c r="H374" s="21" t="s">
        <v>644</v>
      </c>
      <c r="I374" s="27">
        <v>63</v>
      </c>
      <c r="J374" s="16">
        <v>4.5866990911467802</v>
      </c>
      <c r="K374" s="11">
        <f t="shared" si="45"/>
        <v>18.903196277164731</v>
      </c>
      <c r="L374" s="11">
        <f t="shared" si="46"/>
        <v>12.44695175883197</v>
      </c>
      <c r="M374" s="43" t="str">
        <f>IF(E374="FWA",H374&amp;CHAR(ROUNDDOWN(MOD(I374+60-INDEX('Site Data'!K$26:K$37,MATCH('Postcode Data'!$H374,'Site Data'!$B$26:$B$37,0)),360)/120,0)+97),NA())</f>
        <v>DW1b</v>
      </c>
      <c r="N374" s="41">
        <v>-7.9832433652510773</v>
      </c>
      <c r="Q374" t="s">
        <v>374</v>
      </c>
      <c r="R374" t="s">
        <v>319</v>
      </c>
      <c r="S374" t="s">
        <v>633</v>
      </c>
      <c r="T374" s="5">
        <f ca="1">IF(S374="FWA",INDEX('Site Data'!D$26:D$37,MATCH('Postcode Data'!$V374,'Site Data'!$B$26:$B$37,0)),NA())</f>
        <v>10.659715015316081</v>
      </c>
      <c r="U374" s="5">
        <f ca="1">IF(S374="FWA",INDEX('Site Data'!E$26:E$37,MATCH('Postcode Data'!$V374,'Site Data'!$B$26:$B$37,0)),NA())</f>
        <v>6.5022538134086805</v>
      </c>
      <c r="V374" s="24" t="str">
        <f t="shared" ca="1" si="47"/>
        <v>DW2</v>
      </c>
      <c r="W374" s="24">
        <f t="shared" ca="1" si="48"/>
        <v>278</v>
      </c>
      <c r="X374" s="8">
        <f t="shared" ca="1" si="49"/>
        <v>1.7465852078393573</v>
      </c>
      <c r="Y374" s="7">
        <f t="shared" ca="1" si="50"/>
        <v>8.9301274546564073</v>
      </c>
      <c r="Z374" s="5">
        <f t="shared" ca="1" si="51"/>
        <v>6.7453314928746639</v>
      </c>
      <c r="AA374" s="44" t="str">
        <f ca="1">IF(S374="FWA",V374&amp;CHAR(ROUNDDOWN(MOD(W374+60-INDEX('Site Data'!K$26:K$37,MATCH('Postcode Data'!$V374,'Site Data'!$B$26:$B$37,0)),360)/120,0)+97),NA())</f>
        <v>DW2c</v>
      </c>
      <c r="AB374" s="35">
        <f t="shared" ca="1" si="52"/>
        <v>-8.0913322420374385</v>
      </c>
    </row>
    <row r="375" spans="2:28" x14ac:dyDescent="0.35">
      <c r="B375" s="25" t="s">
        <v>375</v>
      </c>
      <c r="C375" s="47">
        <v>13</v>
      </c>
      <c r="D375" s="25" t="s">
        <v>319</v>
      </c>
      <c r="E375" s="25" t="str">
        <f t="shared" si="53"/>
        <v>FWA</v>
      </c>
      <c r="F375" s="11">
        <f>IF(E375="FWA",INDEX('Site Data'!D$26:D$37,MATCH('Postcode Data'!$H375,'Site Data'!$B$26:$B$37,0)),NA())</f>
        <v>14.816417462464095</v>
      </c>
      <c r="G375" s="11">
        <f>IF(E375="FWA",INDEX('Site Data'!E$26:E$37,MATCH('Postcode Data'!$H375,'Site Data'!$B$26:$B$37,0)),NA())</f>
        <v>10.364633946287318</v>
      </c>
      <c r="H375" s="21" t="s">
        <v>644</v>
      </c>
      <c r="I375" s="27">
        <v>333</v>
      </c>
      <c r="J375" s="16">
        <v>4.4080661802531962</v>
      </c>
      <c r="K375" s="11">
        <f t="shared" si="45"/>
        <v>12.815197294405952</v>
      </c>
      <c r="L375" s="11">
        <f t="shared" si="46"/>
        <v>14.292249671947014</v>
      </c>
      <c r="M375" s="43" t="str">
        <f>IF(E375="FWA",H375&amp;CHAR(ROUNDDOWN(MOD(I375+60-INDEX('Site Data'!K$26:K$37,MATCH('Postcode Data'!$H375,'Site Data'!$B$26:$B$37,0)),360)/120,0)+97),NA())</f>
        <v>DW1a</v>
      </c>
      <c r="N375" s="41">
        <v>-5.7331116711049885</v>
      </c>
      <c r="Q375" t="s">
        <v>375</v>
      </c>
      <c r="R375" t="s">
        <v>319</v>
      </c>
      <c r="S375" t="s">
        <v>633</v>
      </c>
      <c r="T375" s="5">
        <f ca="1">IF(S375="FWA",INDEX('Site Data'!D$26:D$37,MATCH('Postcode Data'!$V375,'Site Data'!$B$26:$B$37,0)),NA())</f>
        <v>14.816417462464095</v>
      </c>
      <c r="U375" s="5">
        <f ca="1">IF(S375="FWA",INDEX('Site Data'!E$26:E$37,MATCH('Postcode Data'!$V375,'Site Data'!$B$26:$B$37,0)),NA())</f>
        <v>10.364633946287318</v>
      </c>
      <c r="V375" s="24" t="str">
        <f t="shared" ca="1" si="47"/>
        <v>DW1</v>
      </c>
      <c r="W375" s="24">
        <f t="shared" ca="1" si="48"/>
        <v>225</v>
      </c>
      <c r="X375" s="8">
        <f t="shared" ca="1" si="49"/>
        <v>2.9626105329660319</v>
      </c>
      <c r="Y375" s="7">
        <f t="shared" ca="1" si="50"/>
        <v>12.721535464589122</v>
      </c>
      <c r="Z375" s="5">
        <f t="shared" ca="1" si="51"/>
        <v>8.2697519484123454</v>
      </c>
      <c r="AA375" s="44" t="str">
        <f ca="1">IF(S375="FWA",V375&amp;CHAR(ROUNDDOWN(MOD(W375+60-INDEX('Site Data'!K$26:K$37,MATCH('Postcode Data'!$V375,'Site Data'!$B$26:$B$37,0)),360)/120,0)+97),NA())</f>
        <v>DW1c</v>
      </c>
      <c r="AB375" s="35">
        <f t="shared" ca="1" si="52"/>
        <v>-8.5136169213285626</v>
      </c>
    </row>
    <row r="376" spans="2:28" x14ac:dyDescent="0.35">
      <c r="B376" s="25" t="s">
        <v>376</v>
      </c>
      <c r="C376" s="47">
        <v>17</v>
      </c>
      <c r="D376" s="25" t="s">
        <v>319</v>
      </c>
      <c r="E376" s="25" t="str">
        <f t="shared" si="53"/>
        <v>FTTP</v>
      </c>
      <c r="F376" s="11" t="e">
        <f>IF(E376="FWA",INDEX('Site Data'!D$26:D$37,MATCH('Postcode Data'!$H376,'Site Data'!$B$26:$B$37,0)),NA())</f>
        <v>#N/A</v>
      </c>
      <c r="G376" s="11" t="e">
        <f>IF(E376="FWA",INDEX('Site Data'!E$26:E$37,MATCH('Postcode Data'!$H376,'Site Data'!$B$26:$B$37,0)),NA())</f>
        <v>#N/A</v>
      </c>
      <c r="H376" s="21" t="s">
        <v>643</v>
      </c>
      <c r="I376" s="27" t="e">
        <v>#N/A</v>
      </c>
      <c r="J376" s="16" t="e">
        <v>#N/A</v>
      </c>
      <c r="K376" s="11" t="e">
        <f t="shared" si="45"/>
        <v>#N/A</v>
      </c>
      <c r="L376" s="11" t="e">
        <f t="shared" si="46"/>
        <v>#N/A</v>
      </c>
      <c r="M376" s="43" t="e">
        <f>IF(E376="FWA",H376&amp;CHAR(ROUNDDOWN(MOD(I376+60-INDEX('Site Data'!K$26:K$37,MATCH('Postcode Data'!$H376,'Site Data'!$B$26:$B$37,0)),360)/120,0)+97),NA())</f>
        <v>#N/A</v>
      </c>
      <c r="N376" s="41">
        <v>-6.332035426257792</v>
      </c>
      <c r="Q376" t="s">
        <v>376</v>
      </c>
      <c r="R376" t="s">
        <v>319</v>
      </c>
      <c r="S376" t="s">
        <v>634</v>
      </c>
      <c r="T376" s="5" t="e">
        <f>IF(S376="FWA",INDEX('Site Data'!D$26:D$37,MATCH('Postcode Data'!$V376,'Site Data'!$B$26:$B$37,0)),NA())</f>
        <v>#N/A</v>
      </c>
      <c r="U376" s="5" t="e">
        <f>IF(S376="FWA",INDEX('Site Data'!E$26:E$37,MATCH('Postcode Data'!$V376,'Site Data'!$B$26:$B$37,0)),NA())</f>
        <v>#N/A</v>
      </c>
      <c r="V376" s="24" t="str">
        <f t="shared" ca="1" si="47"/>
        <v>DW1</v>
      </c>
      <c r="W376" s="24" t="e">
        <f t="shared" ca="1" si="48"/>
        <v>#N/A</v>
      </c>
      <c r="X376" s="8" t="e">
        <f t="shared" ca="1" si="49"/>
        <v>#N/A</v>
      </c>
      <c r="Y376" s="7" t="e">
        <f t="shared" ca="1" si="50"/>
        <v>#N/A</v>
      </c>
      <c r="Z376" s="5" t="e">
        <f t="shared" ca="1" si="51"/>
        <v>#N/A</v>
      </c>
      <c r="AA376" s="44" t="e">
        <f>IF(S376="FWA",V376&amp;CHAR(ROUNDDOWN(MOD(W376+60-INDEX('Site Data'!K$26:K$37,MATCH('Postcode Data'!$V376,'Site Data'!$B$26:$B$37,0)),360)/120,0)+97),NA())</f>
        <v>#N/A</v>
      </c>
      <c r="AB376" s="35">
        <f t="shared" ca="1" si="52"/>
        <v>-3.3531680451399817</v>
      </c>
    </row>
    <row r="377" spans="2:28" x14ac:dyDescent="0.35">
      <c r="B377" s="25" t="s">
        <v>377</v>
      </c>
      <c r="C377" s="47">
        <v>11</v>
      </c>
      <c r="D377" s="25" t="s">
        <v>319</v>
      </c>
      <c r="E377" s="25" t="str">
        <f t="shared" si="53"/>
        <v>FTTP</v>
      </c>
      <c r="F377" s="11" t="e">
        <f>IF(E377="FWA",INDEX('Site Data'!D$26:D$37,MATCH('Postcode Data'!$H377,'Site Data'!$B$26:$B$37,0)),NA())</f>
        <v>#N/A</v>
      </c>
      <c r="G377" s="11" t="e">
        <f>IF(E377="FWA",INDEX('Site Data'!E$26:E$37,MATCH('Postcode Data'!$H377,'Site Data'!$B$26:$B$37,0)),NA())</f>
        <v>#N/A</v>
      </c>
      <c r="H377" s="21" t="s">
        <v>643</v>
      </c>
      <c r="I377" s="27" t="e">
        <v>#N/A</v>
      </c>
      <c r="J377" s="16" t="e">
        <v>#N/A</v>
      </c>
      <c r="K377" s="11" t="e">
        <f t="shared" si="45"/>
        <v>#N/A</v>
      </c>
      <c r="L377" s="11" t="e">
        <f t="shared" si="46"/>
        <v>#N/A</v>
      </c>
      <c r="M377" s="43" t="e">
        <f>IF(E377="FWA",H377&amp;CHAR(ROUNDDOWN(MOD(I377+60-INDEX('Site Data'!K$26:K$37,MATCH('Postcode Data'!$H377,'Site Data'!$B$26:$B$37,0)),360)/120,0)+97),NA())</f>
        <v>#N/A</v>
      </c>
      <c r="N377" s="41">
        <v>-1.6517746750598992</v>
      </c>
      <c r="Q377" t="s">
        <v>377</v>
      </c>
      <c r="R377" t="s">
        <v>319</v>
      </c>
      <c r="S377" t="s">
        <v>634</v>
      </c>
      <c r="T377" s="5" t="e">
        <f>IF(S377="FWA",INDEX('Site Data'!D$26:D$37,MATCH('Postcode Data'!$V377,'Site Data'!$B$26:$B$37,0)),NA())</f>
        <v>#N/A</v>
      </c>
      <c r="U377" s="5" t="e">
        <f>IF(S377="FWA",INDEX('Site Data'!E$26:E$37,MATCH('Postcode Data'!$V377,'Site Data'!$B$26:$B$37,0)),NA())</f>
        <v>#N/A</v>
      </c>
      <c r="V377" s="24" t="str">
        <f t="shared" ca="1" si="47"/>
        <v>DW1</v>
      </c>
      <c r="W377" s="24" t="e">
        <f t="shared" ca="1" si="48"/>
        <v>#N/A</v>
      </c>
      <c r="X377" s="8" t="e">
        <f t="shared" ca="1" si="49"/>
        <v>#N/A</v>
      </c>
      <c r="Y377" s="7" t="e">
        <f t="shared" ca="1" si="50"/>
        <v>#N/A</v>
      </c>
      <c r="Z377" s="5" t="e">
        <f t="shared" ca="1" si="51"/>
        <v>#N/A</v>
      </c>
      <c r="AA377" s="44" t="e">
        <f>IF(S377="FWA",V377&amp;CHAR(ROUNDDOWN(MOD(W377+60-INDEX('Site Data'!K$26:K$37,MATCH('Postcode Data'!$V377,'Site Data'!$B$26:$B$37,0)),360)/120,0)+97),NA())</f>
        <v>#N/A</v>
      </c>
      <c r="AB377" s="35">
        <f t="shared" ca="1" si="52"/>
        <v>-3.46635664712029</v>
      </c>
    </row>
    <row r="378" spans="2:28" x14ac:dyDescent="0.35">
      <c r="B378" s="25" t="s">
        <v>378</v>
      </c>
      <c r="C378" s="47">
        <v>1</v>
      </c>
      <c r="D378" s="25" t="s">
        <v>319</v>
      </c>
      <c r="E378" s="25" t="str">
        <f t="shared" si="53"/>
        <v>FWA</v>
      </c>
      <c r="F378" s="11">
        <f>IF(E378="FWA",INDEX('Site Data'!D$26:D$37,MATCH('Postcode Data'!$H378,'Site Data'!$B$26:$B$37,0)),NA())</f>
        <v>10.659715015316081</v>
      </c>
      <c r="G378" s="11">
        <f>IF(E378="FWA",INDEX('Site Data'!E$26:E$37,MATCH('Postcode Data'!$H378,'Site Data'!$B$26:$B$37,0)),NA())</f>
        <v>6.5022538134086805</v>
      </c>
      <c r="H378" s="21" t="s">
        <v>643</v>
      </c>
      <c r="I378" s="27">
        <v>244</v>
      </c>
      <c r="J378" s="16">
        <v>3.8535612966604793</v>
      </c>
      <c r="K378" s="11">
        <f t="shared" si="45"/>
        <v>7.1961570648287445</v>
      </c>
      <c r="L378" s="11">
        <f t="shared" si="46"/>
        <v>4.8129637285696205</v>
      </c>
      <c r="M378" s="43" t="str">
        <f>IF(E378="FWA",H378&amp;CHAR(ROUNDDOWN(MOD(I378+60-INDEX('Site Data'!K$26:K$37,MATCH('Postcode Data'!$H378,'Site Data'!$B$26:$B$37,0)),360)/120,0)+97),NA())</f>
        <v>DW2c</v>
      </c>
      <c r="N378" s="41">
        <v>-4.0351419956609194</v>
      </c>
      <c r="Q378" t="s">
        <v>378</v>
      </c>
      <c r="R378" t="s">
        <v>319</v>
      </c>
      <c r="S378" t="s">
        <v>633</v>
      </c>
      <c r="T378" s="5">
        <f ca="1">IF(S378="FWA",INDEX('Site Data'!D$26:D$37,MATCH('Postcode Data'!$V378,'Site Data'!$B$26:$B$37,0)),NA())</f>
        <v>10.659715015316081</v>
      </c>
      <c r="U378" s="5">
        <f ca="1">IF(S378="FWA",INDEX('Site Data'!E$26:E$37,MATCH('Postcode Data'!$V378,'Site Data'!$B$26:$B$37,0)),NA())</f>
        <v>6.5022538134086805</v>
      </c>
      <c r="V378" s="24" t="str">
        <f t="shared" ca="1" si="47"/>
        <v>DW2</v>
      </c>
      <c r="W378" s="24">
        <f t="shared" ca="1" si="48"/>
        <v>17</v>
      </c>
      <c r="X378" s="8">
        <f t="shared" ca="1" si="49"/>
        <v>4.4537880323199293</v>
      </c>
      <c r="Y378" s="7">
        <f t="shared" ca="1" si="50"/>
        <v>11.961876614799182</v>
      </c>
      <c r="Z378" s="5">
        <f t="shared" ca="1" si="51"/>
        <v>10.761432490767479</v>
      </c>
      <c r="AA378" s="44" t="str">
        <f ca="1">IF(S378="FWA",V378&amp;CHAR(ROUNDDOWN(MOD(W378+60-INDEX('Site Data'!K$26:K$37,MATCH('Postcode Data'!$V378,'Site Data'!$B$26:$B$37,0)),360)/120,0)+97),NA())</f>
        <v>DW2a</v>
      </c>
      <c r="AB378" s="35">
        <f t="shared" ca="1" si="52"/>
        <v>-4.5862928882306386</v>
      </c>
    </row>
    <row r="379" spans="2:28" x14ac:dyDescent="0.35">
      <c r="B379" s="25" t="s">
        <v>379</v>
      </c>
      <c r="C379" s="47">
        <v>8</v>
      </c>
      <c r="D379" s="25" t="s">
        <v>319</v>
      </c>
      <c r="E379" s="25" t="str">
        <f t="shared" si="53"/>
        <v>FWA</v>
      </c>
      <c r="F379" s="11">
        <f>IF(E379="FWA",INDEX('Site Data'!D$26:D$37,MATCH('Postcode Data'!$H379,'Site Data'!$B$26:$B$37,0)),NA())</f>
        <v>14.816417462464095</v>
      </c>
      <c r="G379" s="11">
        <f>IF(E379="FWA",INDEX('Site Data'!E$26:E$37,MATCH('Postcode Data'!$H379,'Site Data'!$B$26:$B$37,0)),NA())</f>
        <v>10.364633946287318</v>
      </c>
      <c r="H379" s="21" t="s">
        <v>644</v>
      </c>
      <c r="I379" s="27">
        <v>47</v>
      </c>
      <c r="J379" s="16">
        <v>3.8992991330480367</v>
      </c>
      <c r="K379" s="11">
        <f t="shared" si="45"/>
        <v>17.6681843171392</v>
      </c>
      <c r="L379" s="11">
        <f t="shared" si="46"/>
        <v>13.023949560419201</v>
      </c>
      <c r="M379" s="43" t="str">
        <f>IF(E379="FWA",H379&amp;CHAR(ROUNDDOWN(MOD(I379+60-INDEX('Site Data'!K$26:K$37,MATCH('Postcode Data'!$H379,'Site Data'!$B$26:$B$37,0)),360)/120,0)+97),NA())</f>
        <v>DW1a</v>
      </c>
      <c r="N379" s="41">
        <v>-6.3151858104939755</v>
      </c>
      <c r="Q379" t="s">
        <v>379</v>
      </c>
      <c r="R379" t="s">
        <v>319</v>
      </c>
      <c r="S379" t="s">
        <v>633</v>
      </c>
      <c r="T379" s="5">
        <f ca="1">IF(S379="FWA",INDEX('Site Data'!D$26:D$37,MATCH('Postcode Data'!$V379,'Site Data'!$B$26:$B$37,0)),NA())</f>
        <v>14.816417462464095</v>
      </c>
      <c r="U379" s="5">
        <f ca="1">IF(S379="FWA",INDEX('Site Data'!E$26:E$37,MATCH('Postcode Data'!$V379,'Site Data'!$B$26:$B$37,0)),NA())</f>
        <v>10.364633946287318</v>
      </c>
      <c r="V379" s="24" t="str">
        <f t="shared" ca="1" si="47"/>
        <v>DW1</v>
      </c>
      <c r="W379" s="24">
        <f t="shared" ca="1" si="48"/>
        <v>73</v>
      </c>
      <c r="X379" s="8">
        <f t="shared" ca="1" si="49"/>
        <v>2.8520128490521648</v>
      </c>
      <c r="Y379" s="7">
        <f t="shared" ca="1" si="50"/>
        <v>17.543810914080368</v>
      </c>
      <c r="Z379" s="5">
        <f t="shared" ca="1" si="51"/>
        <v>11.198481804855849</v>
      </c>
      <c r="AA379" s="44" t="str">
        <f ca="1">IF(S379="FWA",V379&amp;CHAR(ROUNDDOWN(MOD(W379+60-INDEX('Site Data'!K$26:K$37,MATCH('Postcode Data'!$V379,'Site Data'!$B$26:$B$37,0)),360)/120,0)+97),NA())</f>
        <v>DW1b</v>
      </c>
      <c r="AB379" s="35">
        <f t="shared" ca="1" si="52"/>
        <v>-9.7595603683723766</v>
      </c>
    </row>
    <row r="380" spans="2:28" x14ac:dyDescent="0.35">
      <c r="B380" s="25" t="s">
        <v>380</v>
      </c>
      <c r="C380" s="47">
        <v>6</v>
      </c>
      <c r="D380" s="25" t="s">
        <v>319</v>
      </c>
      <c r="E380" s="25" t="str">
        <f t="shared" si="53"/>
        <v>FTTC</v>
      </c>
      <c r="F380" s="11" t="e">
        <f>IF(E380="FWA",INDEX('Site Data'!D$26:D$37,MATCH('Postcode Data'!$H380,'Site Data'!$B$26:$B$37,0)),NA())</f>
        <v>#N/A</v>
      </c>
      <c r="G380" s="11" t="e">
        <f>IF(E380="FWA",INDEX('Site Data'!E$26:E$37,MATCH('Postcode Data'!$H380,'Site Data'!$B$26:$B$37,0)),NA())</f>
        <v>#N/A</v>
      </c>
      <c r="H380" s="21" t="s">
        <v>644</v>
      </c>
      <c r="I380" s="27" t="e">
        <v>#N/A</v>
      </c>
      <c r="J380" s="16" t="e">
        <v>#N/A</v>
      </c>
      <c r="K380" s="11" t="e">
        <f t="shared" si="45"/>
        <v>#N/A</v>
      </c>
      <c r="L380" s="11" t="e">
        <f t="shared" si="46"/>
        <v>#N/A</v>
      </c>
      <c r="M380" s="43" t="e">
        <f>IF(E380="FWA",H380&amp;CHAR(ROUNDDOWN(MOD(I380+60-INDEX('Site Data'!K$26:K$37,MATCH('Postcode Data'!$H380,'Site Data'!$B$26:$B$37,0)),360)/120,0)+97),NA())</f>
        <v>#N/A</v>
      </c>
      <c r="N380" s="41">
        <v>-2.0421248428186378</v>
      </c>
      <c r="Q380" t="s">
        <v>380</v>
      </c>
      <c r="R380" t="s">
        <v>319</v>
      </c>
      <c r="S380" t="s">
        <v>632</v>
      </c>
      <c r="T380" s="5" t="e">
        <f>IF(S380="FWA",INDEX('Site Data'!D$26:D$37,MATCH('Postcode Data'!$V380,'Site Data'!$B$26:$B$37,0)),NA())</f>
        <v>#N/A</v>
      </c>
      <c r="U380" s="5" t="e">
        <f>IF(S380="FWA",INDEX('Site Data'!E$26:E$37,MATCH('Postcode Data'!$V380,'Site Data'!$B$26:$B$37,0)),NA())</f>
        <v>#N/A</v>
      </c>
      <c r="V380" s="24" t="str">
        <f t="shared" ca="1" si="47"/>
        <v>DW1</v>
      </c>
      <c r="W380" s="24" t="e">
        <f t="shared" ca="1" si="48"/>
        <v>#N/A</v>
      </c>
      <c r="X380" s="8" t="e">
        <f t="shared" ca="1" si="49"/>
        <v>#N/A</v>
      </c>
      <c r="Y380" s="7" t="e">
        <f t="shared" ca="1" si="50"/>
        <v>#N/A</v>
      </c>
      <c r="Z380" s="5" t="e">
        <f t="shared" ca="1" si="51"/>
        <v>#N/A</v>
      </c>
      <c r="AA380" s="44" t="e">
        <f>IF(S380="FWA",V380&amp;CHAR(ROUNDDOWN(MOD(W380+60-INDEX('Site Data'!K$26:K$37,MATCH('Postcode Data'!$V380,'Site Data'!$B$26:$B$37,0)),360)/120,0)+97),NA())</f>
        <v>#N/A</v>
      </c>
      <c r="AB380" s="35">
        <f t="shared" ca="1" si="52"/>
        <v>-3.1262320897578726</v>
      </c>
    </row>
    <row r="381" spans="2:28" x14ac:dyDescent="0.35">
      <c r="B381" s="25" t="s">
        <v>381</v>
      </c>
      <c r="C381" s="47">
        <v>3</v>
      </c>
      <c r="D381" s="25" t="s">
        <v>319</v>
      </c>
      <c r="E381" s="25" t="str">
        <f t="shared" si="53"/>
        <v>FTTC</v>
      </c>
      <c r="F381" s="11" t="e">
        <f>IF(E381="FWA",INDEX('Site Data'!D$26:D$37,MATCH('Postcode Data'!$H381,'Site Data'!$B$26:$B$37,0)),NA())</f>
        <v>#N/A</v>
      </c>
      <c r="G381" s="11" t="e">
        <f>IF(E381="FWA",INDEX('Site Data'!E$26:E$37,MATCH('Postcode Data'!$H381,'Site Data'!$B$26:$B$37,0)),NA())</f>
        <v>#N/A</v>
      </c>
      <c r="H381" s="21" t="s">
        <v>644</v>
      </c>
      <c r="I381" s="27" t="e">
        <v>#N/A</v>
      </c>
      <c r="J381" s="16" t="e">
        <v>#N/A</v>
      </c>
      <c r="K381" s="11" t="e">
        <f t="shared" si="45"/>
        <v>#N/A</v>
      </c>
      <c r="L381" s="11" t="e">
        <f t="shared" si="46"/>
        <v>#N/A</v>
      </c>
      <c r="M381" s="43" t="e">
        <f>IF(E381="FWA",H381&amp;CHAR(ROUNDDOWN(MOD(I381+60-INDEX('Site Data'!K$26:K$37,MATCH('Postcode Data'!$H381,'Site Data'!$B$26:$B$37,0)),360)/120,0)+97),NA())</f>
        <v>#N/A</v>
      </c>
      <c r="N381" s="41">
        <v>-9.5402091345320663</v>
      </c>
      <c r="Q381" t="s">
        <v>381</v>
      </c>
      <c r="R381" t="s">
        <v>319</v>
      </c>
      <c r="S381" t="s">
        <v>632</v>
      </c>
      <c r="T381" s="5" t="e">
        <f>IF(S381="FWA",INDEX('Site Data'!D$26:D$37,MATCH('Postcode Data'!$V381,'Site Data'!$B$26:$B$37,0)),NA())</f>
        <v>#N/A</v>
      </c>
      <c r="U381" s="5" t="e">
        <f>IF(S381="FWA",INDEX('Site Data'!E$26:E$37,MATCH('Postcode Data'!$V381,'Site Data'!$B$26:$B$37,0)),NA())</f>
        <v>#N/A</v>
      </c>
      <c r="V381" s="24" t="str">
        <f t="shared" ca="1" si="47"/>
        <v>DW1</v>
      </c>
      <c r="W381" s="24" t="e">
        <f t="shared" ca="1" si="48"/>
        <v>#N/A</v>
      </c>
      <c r="X381" s="8" t="e">
        <f t="shared" ca="1" si="49"/>
        <v>#N/A</v>
      </c>
      <c r="Y381" s="7" t="e">
        <f t="shared" ca="1" si="50"/>
        <v>#N/A</v>
      </c>
      <c r="Z381" s="5" t="e">
        <f t="shared" ca="1" si="51"/>
        <v>#N/A</v>
      </c>
      <c r="AA381" s="44" t="e">
        <f>IF(S381="FWA",V381&amp;CHAR(ROUNDDOWN(MOD(W381+60-INDEX('Site Data'!K$26:K$37,MATCH('Postcode Data'!$V381,'Site Data'!$B$26:$B$37,0)),360)/120,0)+97),NA())</f>
        <v>#N/A</v>
      </c>
      <c r="AB381" s="35">
        <f t="shared" ca="1" si="52"/>
        <v>0.6744009372660047</v>
      </c>
    </row>
    <row r="382" spans="2:28" x14ac:dyDescent="0.35">
      <c r="B382" s="25" t="s">
        <v>382</v>
      </c>
      <c r="C382" s="47">
        <v>7</v>
      </c>
      <c r="D382" s="25" t="s">
        <v>319</v>
      </c>
      <c r="E382" s="25" t="str">
        <f t="shared" si="53"/>
        <v>FTTC</v>
      </c>
      <c r="F382" s="11" t="e">
        <f>IF(E382="FWA",INDEX('Site Data'!D$26:D$37,MATCH('Postcode Data'!$H382,'Site Data'!$B$26:$B$37,0)),NA())</f>
        <v>#N/A</v>
      </c>
      <c r="G382" s="11" t="e">
        <f>IF(E382="FWA",INDEX('Site Data'!E$26:E$37,MATCH('Postcode Data'!$H382,'Site Data'!$B$26:$B$37,0)),NA())</f>
        <v>#N/A</v>
      </c>
      <c r="H382" s="21" t="s">
        <v>644</v>
      </c>
      <c r="I382" s="27" t="e">
        <v>#N/A</v>
      </c>
      <c r="J382" s="16" t="e">
        <v>#N/A</v>
      </c>
      <c r="K382" s="11" t="e">
        <f t="shared" si="45"/>
        <v>#N/A</v>
      </c>
      <c r="L382" s="11" t="e">
        <f t="shared" si="46"/>
        <v>#N/A</v>
      </c>
      <c r="M382" s="43" t="e">
        <f>IF(E382="FWA",H382&amp;CHAR(ROUNDDOWN(MOD(I382+60-INDEX('Site Data'!K$26:K$37,MATCH('Postcode Data'!$H382,'Site Data'!$B$26:$B$37,0)),360)/120,0)+97),NA())</f>
        <v>#N/A</v>
      </c>
      <c r="N382" s="41">
        <v>-2.3754152552375336</v>
      </c>
      <c r="Q382" t="s">
        <v>382</v>
      </c>
      <c r="R382" t="s">
        <v>319</v>
      </c>
      <c r="S382" t="s">
        <v>632</v>
      </c>
      <c r="T382" s="5" t="e">
        <f>IF(S382="FWA",INDEX('Site Data'!D$26:D$37,MATCH('Postcode Data'!$V382,'Site Data'!$B$26:$B$37,0)),NA())</f>
        <v>#N/A</v>
      </c>
      <c r="U382" s="5" t="e">
        <f>IF(S382="FWA",INDEX('Site Data'!E$26:E$37,MATCH('Postcode Data'!$V382,'Site Data'!$B$26:$B$37,0)),NA())</f>
        <v>#N/A</v>
      </c>
      <c r="V382" s="24" t="str">
        <f t="shared" ca="1" si="47"/>
        <v>DW1</v>
      </c>
      <c r="W382" s="24" t="e">
        <f t="shared" ca="1" si="48"/>
        <v>#N/A</v>
      </c>
      <c r="X382" s="8" t="e">
        <f t="shared" ca="1" si="49"/>
        <v>#N/A</v>
      </c>
      <c r="Y382" s="7" t="e">
        <f t="shared" ca="1" si="50"/>
        <v>#N/A</v>
      </c>
      <c r="Z382" s="5" t="e">
        <f t="shared" ca="1" si="51"/>
        <v>#N/A</v>
      </c>
      <c r="AA382" s="44" t="e">
        <f>IF(S382="FWA",V382&amp;CHAR(ROUNDDOWN(MOD(W382+60-INDEX('Site Data'!K$26:K$37,MATCH('Postcode Data'!$V382,'Site Data'!$B$26:$B$37,0)),360)/120,0)+97),NA())</f>
        <v>#N/A</v>
      </c>
      <c r="AB382" s="35">
        <f t="shared" ca="1" si="52"/>
        <v>-2.3726816930017995</v>
      </c>
    </row>
    <row r="383" spans="2:28" x14ac:dyDescent="0.35">
      <c r="B383" s="25" t="s">
        <v>383</v>
      </c>
      <c r="C383" s="47">
        <v>15</v>
      </c>
      <c r="D383" s="25" t="s">
        <v>319</v>
      </c>
      <c r="E383" s="25" t="str">
        <f t="shared" si="53"/>
        <v>FTTC</v>
      </c>
      <c r="F383" s="11" t="e">
        <f>IF(E383="FWA",INDEX('Site Data'!D$26:D$37,MATCH('Postcode Data'!$H383,'Site Data'!$B$26:$B$37,0)),NA())</f>
        <v>#N/A</v>
      </c>
      <c r="G383" s="11" t="e">
        <f>IF(E383="FWA",INDEX('Site Data'!E$26:E$37,MATCH('Postcode Data'!$H383,'Site Data'!$B$26:$B$37,0)),NA())</f>
        <v>#N/A</v>
      </c>
      <c r="H383" s="21" t="s">
        <v>644</v>
      </c>
      <c r="I383" s="27" t="e">
        <v>#N/A</v>
      </c>
      <c r="J383" s="16" t="e">
        <v>#N/A</v>
      </c>
      <c r="K383" s="11" t="e">
        <f t="shared" si="45"/>
        <v>#N/A</v>
      </c>
      <c r="L383" s="11" t="e">
        <f t="shared" si="46"/>
        <v>#N/A</v>
      </c>
      <c r="M383" s="43" t="e">
        <f>IF(E383="FWA",H383&amp;CHAR(ROUNDDOWN(MOD(I383+60-INDEX('Site Data'!K$26:K$37,MATCH('Postcode Data'!$H383,'Site Data'!$B$26:$B$37,0)),360)/120,0)+97),NA())</f>
        <v>#N/A</v>
      </c>
      <c r="N383" s="41">
        <v>-0.63432123687034281</v>
      </c>
      <c r="Q383" t="s">
        <v>383</v>
      </c>
      <c r="R383" t="s">
        <v>319</v>
      </c>
      <c r="S383" t="s">
        <v>632</v>
      </c>
      <c r="T383" s="5" t="e">
        <f>IF(S383="FWA",INDEX('Site Data'!D$26:D$37,MATCH('Postcode Data'!$V383,'Site Data'!$B$26:$B$37,0)),NA())</f>
        <v>#N/A</v>
      </c>
      <c r="U383" s="5" t="e">
        <f>IF(S383="FWA",INDEX('Site Data'!E$26:E$37,MATCH('Postcode Data'!$V383,'Site Data'!$B$26:$B$37,0)),NA())</f>
        <v>#N/A</v>
      </c>
      <c r="V383" s="24" t="str">
        <f t="shared" ca="1" si="47"/>
        <v>DW2</v>
      </c>
      <c r="W383" s="24" t="e">
        <f t="shared" ca="1" si="48"/>
        <v>#N/A</v>
      </c>
      <c r="X383" s="8" t="e">
        <f t="shared" ca="1" si="49"/>
        <v>#N/A</v>
      </c>
      <c r="Y383" s="7" t="e">
        <f t="shared" ca="1" si="50"/>
        <v>#N/A</v>
      </c>
      <c r="Z383" s="5" t="e">
        <f t="shared" ca="1" si="51"/>
        <v>#N/A</v>
      </c>
      <c r="AA383" s="44" t="e">
        <f>IF(S383="FWA",V383&amp;CHAR(ROUNDDOWN(MOD(W383+60-INDEX('Site Data'!K$26:K$37,MATCH('Postcode Data'!$V383,'Site Data'!$B$26:$B$37,0)),360)/120,0)+97),NA())</f>
        <v>#N/A</v>
      </c>
      <c r="AB383" s="35">
        <f t="shared" ca="1" si="52"/>
        <v>-6.2545644992205336</v>
      </c>
    </row>
    <row r="384" spans="2:28" x14ac:dyDescent="0.35">
      <c r="B384" s="25" t="s">
        <v>384</v>
      </c>
      <c r="C384" s="47">
        <v>5</v>
      </c>
      <c r="D384" s="25" t="s">
        <v>319</v>
      </c>
      <c r="E384" s="25" t="str">
        <f t="shared" si="53"/>
        <v>FTTC</v>
      </c>
      <c r="F384" s="11" t="e">
        <f>IF(E384="FWA",INDEX('Site Data'!D$26:D$37,MATCH('Postcode Data'!$H384,'Site Data'!$B$26:$B$37,0)),NA())</f>
        <v>#N/A</v>
      </c>
      <c r="G384" s="11" t="e">
        <f>IF(E384="FWA",INDEX('Site Data'!E$26:E$37,MATCH('Postcode Data'!$H384,'Site Data'!$B$26:$B$37,0)),NA())</f>
        <v>#N/A</v>
      </c>
      <c r="H384" s="21" t="s">
        <v>643</v>
      </c>
      <c r="I384" s="27" t="e">
        <v>#N/A</v>
      </c>
      <c r="J384" s="16" t="e">
        <v>#N/A</v>
      </c>
      <c r="K384" s="11" t="e">
        <f t="shared" si="45"/>
        <v>#N/A</v>
      </c>
      <c r="L384" s="11" t="e">
        <f t="shared" si="46"/>
        <v>#N/A</v>
      </c>
      <c r="M384" s="43" t="e">
        <f>IF(E384="FWA",H384&amp;CHAR(ROUNDDOWN(MOD(I384+60-INDEX('Site Data'!K$26:K$37,MATCH('Postcode Data'!$H384,'Site Data'!$B$26:$B$37,0)),360)/120,0)+97),NA())</f>
        <v>#N/A</v>
      </c>
      <c r="N384" s="41">
        <v>-3.3612895080891407</v>
      </c>
      <c r="Q384" t="s">
        <v>384</v>
      </c>
      <c r="R384" t="s">
        <v>319</v>
      </c>
      <c r="S384" t="s">
        <v>632</v>
      </c>
      <c r="T384" s="5" t="e">
        <f>IF(S384="FWA",INDEX('Site Data'!D$26:D$37,MATCH('Postcode Data'!$V384,'Site Data'!$B$26:$B$37,0)),NA())</f>
        <v>#N/A</v>
      </c>
      <c r="U384" s="5" t="e">
        <f>IF(S384="FWA",INDEX('Site Data'!E$26:E$37,MATCH('Postcode Data'!$V384,'Site Data'!$B$26:$B$37,0)),NA())</f>
        <v>#N/A</v>
      </c>
      <c r="V384" s="24" t="str">
        <f t="shared" ca="1" si="47"/>
        <v>DW2</v>
      </c>
      <c r="W384" s="24" t="e">
        <f t="shared" ca="1" si="48"/>
        <v>#N/A</v>
      </c>
      <c r="X384" s="8" t="e">
        <f t="shared" ca="1" si="49"/>
        <v>#N/A</v>
      </c>
      <c r="Y384" s="7" t="e">
        <f t="shared" ca="1" si="50"/>
        <v>#N/A</v>
      </c>
      <c r="Z384" s="5" t="e">
        <f t="shared" ca="1" si="51"/>
        <v>#N/A</v>
      </c>
      <c r="AA384" s="44" t="e">
        <f>IF(S384="FWA",V384&amp;CHAR(ROUNDDOWN(MOD(W384+60-INDEX('Site Data'!K$26:K$37,MATCH('Postcode Data'!$V384,'Site Data'!$B$26:$B$37,0)),360)/120,0)+97),NA())</f>
        <v>#N/A</v>
      </c>
      <c r="AB384" s="35">
        <f t="shared" ca="1" si="52"/>
        <v>1.2253944729238579</v>
      </c>
    </row>
    <row r="385" spans="2:28" x14ac:dyDescent="0.35">
      <c r="B385" s="25" t="s">
        <v>385</v>
      </c>
      <c r="C385" s="47">
        <v>9</v>
      </c>
      <c r="D385" s="25" t="s">
        <v>319</v>
      </c>
      <c r="E385" s="25" t="str">
        <f t="shared" si="53"/>
        <v>FTTP</v>
      </c>
      <c r="F385" s="11" t="e">
        <f>IF(E385="FWA",INDEX('Site Data'!D$26:D$37,MATCH('Postcode Data'!$H385,'Site Data'!$B$26:$B$37,0)),NA())</f>
        <v>#N/A</v>
      </c>
      <c r="G385" s="11" t="e">
        <f>IF(E385="FWA",INDEX('Site Data'!E$26:E$37,MATCH('Postcode Data'!$H385,'Site Data'!$B$26:$B$37,0)),NA())</f>
        <v>#N/A</v>
      </c>
      <c r="H385" s="21" t="s">
        <v>644</v>
      </c>
      <c r="I385" s="27" t="e">
        <v>#N/A</v>
      </c>
      <c r="J385" s="16" t="e">
        <v>#N/A</v>
      </c>
      <c r="K385" s="11" t="e">
        <f t="shared" si="45"/>
        <v>#N/A</v>
      </c>
      <c r="L385" s="11" t="e">
        <f t="shared" si="46"/>
        <v>#N/A</v>
      </c>
      <c r="M385" s="43" t="e">
        <f>IF(E385="FWA",H385&amp;CHAR(ROUNDDOWN(MOD(I385+60-INDEX('Site Data'!K$26:K$37,MATCH('Postcode Data'!$H385,'Site Data'!$B$26:$B$37,0)),360)/120,0)+97),NA())</f>
        <v>#N/A</v>
      </c>
      <c r="N385" s="41">
        <v>-2.4735183554380091</v>
      </c>
      <c r="Q385" t="s">
        <v>385</v>
      </c>
      <c r="R385" t="s">
        <v>319</v>
      </c>
      <c r="S385" t="s">
        <v>634</v>
      </c>
      <c r="T385" s="5" t="e">
        <f>IF(S385="FWA",INDEX('Site Data'!D$26:D$37,MATCH('Postcode Data'!$V385,'Site Data'!$B$26:$B$37,0)),NA())</f>
        <v>#N/A</v>
      </c>
      <c r="U385" s="5" t="e">
        <f>IF(S385="FWA",INDEX('Site Data'!E$26:E$37,MATCH('Postcode Data'!$V385,'Site Data'!$B$26:$B$37,0)),NA())</f>
        <v>#N/A</v>
      </c>
      <c r="V385" s="24" t="str">
        <f t="shared" ca="1" si="47"/>
        <v>DW1</v>
      </c>
      <c r="W385" s="24" t="e">
        <f t="shared" ca="1" si="48"/>
        <v>#N/A</v>
      </c>
      <c r="X385" s="8" t="e">
        <f t="shared" ca="1" si="49"/>
        <v>#N/A</v>
      </c>
      <c r="Y385" s="7" t="e">
        <f t="shared" ca="1" si="50"/>
        <v>#N/A</v>
      </c>
      <c r="Z385" s="5" t="e">
        <f t="shared" ca="1" si="51"/>
        <v>#N/A</v>
      </c>
      <c r="AA385" s="44" t="e">
        <f>IF(S385="FWA",V385&amp;CHAR(ROUNDDOWN(MOD(W385+60-INDEX('Site Data'!K$26:K$37,MATCH('Postcode Data'!$V385,'Site Data'!$B$26:$B$37,0)),360)/120,0)+97),NA())</f>
        <v>#N/A</v>
      </c>
      <c r="AB385" s="35">
        <f t="shared" ca="1" si="52"/>
        <v>-4.6261814053971282</v>
      </c>
    </row>
    <row r="386" spans="2:28" x14ac:dyDescent="0.35">
      <c r="B386" s="25" t="s">
        <v>386</v>
      </c>
      <c r="C386" s="47">
        <v>18</v>
      </c>
      <c r="D386" s="25" t="s">
        <v>319</v>
      </c>
      <c r="E386" s="25" t="str">
        <f t="shared" si="53"/>
        <v>FTTP</v>
      </c>
      <c r="F386" s="11" t="e">
        <f>IF(E386="FWA",INDEX('Site Data'!D$26:D$37,MATCH('Postcode Data'!$H386,'Site Data'!$B$26:$B$37,0)),NA())</f>
        <v>#N/A</v>
      </c>
      <c r="G386" s="11" t="e">
        <f>IF(E386="FWA",INDEX('Site Data'!E$26:E$37,MATCH('Postcode Data'!$H386,'Site Data'!$B$26:$B$37,0)),NA())</f>
        <v>#N/A</v>
      </c>
      <c r="H386" s="21" t="s">
        <v>644</v>
      </c>
      <c r="I386" s="27" t="e">
        <v>#N/A</v>
      </c>
      <c r="J386" s="16" t="e">
        <v>#N/A</v>
      </c>
      <c r="K386" s="11" t="e">
        <f t="shared" si="45"/>
        <v>#N/A</v>
      </c>
      <c r="L386" s="11" t="e">
        <f t="shared" si="46"/>
        <v>#N/A</v>
      </c>
      <c r="M386" s="43" t="e">
        <f>IF(E386="FWA",H386&amp;CHAR(ROUNDDOWN(MOD(I386+60-INDEX('Site Data'!K$26:K$37,MATCH('Postcode Data'!$H386,'Site Data'!$B$26:$B$37,0)),360)/120,0)+97),NA())</f>
        <v>#N/A</v>
      </c>
      <c r="N386" s="41">
        <v>-6.2716475437115156</v>
      </c>
      <c r="Q386" t="s">
        <v>386</v>
      </c>
      <c r="R386" t="s">
        <v>319</v>
      </c>
      <c r="S386" t="s">
        <v>634</v>
      </c>
      <c r="T386" s="5" t="e">
        <f>IF(S386="FWA",INDEX('Site Data'!D$26:D$37,MATCH('Postcode Data'!$V386,'Site Data'!$B$26:$B$37,0)),NA())</f>
        <v>#N/A</v>
      </c>
      <c r="U386" s="5" t="e">
        <f>IF(S386="FWA",INDEX('Site Data'!E$26:E$37,MATCH('Postcode Data'!$V386,'Site Data'!$B$26:$B$37,0)),NA())</f>
        <v>#N/A</v>
      </c>
      <c r="V386" s="24" t="str">
        <f t="shared" ca="1" si="47"/>
        <v>DW1</v>
      </c>
      <c r="W386" s="24" t="e">
        <f t="shared" ca="1" si="48"/>
        <v>#N/A</v>
      </c>
      <c r="X386" s="8" t="e">
        <f t="shared" ca="1" si="49"/>
        <v>#N/A</v>
      </c>
      <c r="Y386" s="7" t="e">
        <f t="shared" ca="1" si="50"/>
        <v>#N/A</v>
      </c>
      <c r="Z386" s="5" t="e">
        <f t="shared" ca="1" si="51"/>
        <v>#N/A</v>
      </c>
      <c r="AA386" s="44" t="e">
        <f>IF(S386="FWA",V386&amp;CHAR(ROUNDDOWN(MOD(W386+60-INDEX('Site Data'!K$26:K$37,MATCH('Postcode Data'!$V386,'Site Data'!$B$26:$B$37,0)),360)/120,0)+97),NA())</f>
        <v>#N/A</v>
      </c>
      <c r="AB386" s="35">
        <f t="shared" ca="1" si="52"/>
        <v>3.0711093967670493</v>
      </c>
    </row>
    <row r="387" spans="2:28" x14ac:dyDescent="0.35">
      <c r="B387" s="25" t="s">
        <v>387</v>
      </c>
      <c r="C387" s="47">
        <v>7</v>
      </c>
      <c r="D387" s="25" t="s">
        <v>319</v>
      </c>
      <c r="E387" s="25" t="str">
        <f t="shared" si="53"/>
        <v>FTTC</v>
      </c>
      <c r="F387" s="11" t="e">
        <f>IF(E387="FWA",INDEX('Site Data'!D$26:D$37,MATCH('Postcode Data'!$H387,'Site Data'!$B$26:$B$37,0)),NA())</f>
        <v>#N/A</v>
      </c>
      <c r="G387" s="11" t="e">
        <f>IF(E387="FWA",INDEX('Site Data'!E$26:E$37,MATCH('Postcode Data'!$H387,'Site Data'!$B$26:$B$37,0)),NA())</f>
        <v>#N/A</v>
      </c>
      <c r="H387" s="21" t="s">
        <v>644</v>
      </c>
      <c r="I387" s="27" t="e">
        <v>#N/A</v>
      </c>
      <c r="J387" s="16" t="e">
        <v>#N/A</v>
      </c>
      <c r="K387" s="11" t="e">
        <f t="shared" si="45"/>
        <v>#N/A</v>
      </c>
      <c r="L387" s="11" t="e">
        <f t="shared" si="46"/>
        <v>#N/A</v>
      </c>
      <c r="M387" s="43" t="e">
        <f>IF(E387="FWA",H387&amp;CHAR(ROUNDDOWN(MOD(I387+60-INDEX('Site Data'!K$26:K$37,MATCH('Postcode Data'!$H387,'Site Data'!$B$26:$B$37,0)),360)/120,0)+97),NA())</f>
        <v>#N/A</v>
      </c>
      <c r="N387" s="41">
        <v>-6.623794542770991</v>
      </c>
      <c r="Q387" t="s">
        <v>387</v>
      </c>
      <c r="R387" t="s">
        <v>319</v>
      </c>
      <c r="S387" t="s">
        <v>632</v>
      </c>
      <c r="T387" s="5" t="e">
        <f>IF(S387="FWA",INDEX('Site Data'!D$26:D$37,MATCH('Postcode Data'!$V387,'Site Data'!$B$26:$B$37,0)),NA())</f>
        <v>#N/A</v>
      </c>
      <c r="U387" s="5" t="e">
        <f>IF(S387="FWA",INDEX('Site Data'!E$26:E$37,MATCH('Postcode Data'!$V387,'Site Data'!$B$26:$B$37,0)),NA())</f>
        <v>#N/A</v>
      </c>
      <c r="V387" s="24" t="str">
        <f t="shared" ca="1" si="47"/>
        <v>DW1</v>
      </c>
      <c r="W387" s="24" t="e">
        <f t="shared" ca="1" si="48"/>
        <v>#N/A</v>
      </c>
      <c r="X387" s="8" t="e">
        <f t="shared" ca="1" si="49"/>
        <v>#N/A</v>
      </c>
      <c r="Y387" s="7" t="e">
        <f t="shared" ca="1" si="50"/>
        <v>#N/A</v>
      </c>
      <c r="Z387" s="5" t="e">
        <f t="shared" ca="1" si="51"/>
        <v>#N/A</v>
      </c>
      <c r="AA387" s="44" t="e">
        <f>IF(S387="FWA",V387&amp;CHAR(ROUNDDOWN(MOD(W387+60-INDEX('Site Data'!K$26:K$37,MATCH('Postcode Data'!$V387,'Site Data'!$B$26:$B$37,0)),360)/120,0)+97),NA())</f>
        <v>#N/A</v>
      </c>
      <c r="AB387" s="35">
        <f t="shared" ca="1" si="52"/>
        <v>-2.4961543190251705</v>
      </c>
    </row>
    <row r="388" spans="2:28" x14ac:dyDescent="0.35">
      <c r="B388" s="25" t="s">
        <v>388</v>
      </c>
      <c r="C388" s="47">
        <v>9</v>
      </c>
      <c r="D388" s="25" t="s">
        <v>319</v>
      </c>
      <c r="E388" s="25" t="str">
        <f t="shared" si="53"/>
        <v>FWA</v>
      </c>
      <c r="F388" s="11">
        <f>IF(E388="FWA",INDEX('Site Data'!D$26:D$37,MATCH('Postcode Data'!$H388,'Site Data'!$B$26:$B$37,0)),NA())</f>
        <v>14.816417462464095</v>
      </c>
      <c r="G388" s="11">
        <f>IF(E388="FWA",INDEX('Site Data'!E$26:E$37,MATCH('Postcode Data'!$H388,'Site Data'!$B$26:$B$37,0)),NA())</f>
        <v>10.364633946287318</v>
      </c>
      <c r="H388" s="21" t="s">
        <v>644</v>
      </c>
      <c r="I388" s="27">
        <v>85</v>
      </c>
      <c r="J388" s="16">
        <v>3.2844240450242372</v>
      </c>
      <c r="K388" s="11">
        <f t="shared" si="45"/>
        <v>18.088343282402285</v>
      </c>
      <c r="L388" s="11">
        <f t="shared" si="46"/>
        <v>10.650890363429674</v>
      </c>
      <c r="M388" s="43" t="str">
        <f>IF(E388="FWA",H388&amp;CHAR(ROUNDDOWN(MOD(I388+60-INDEX('Site Data'!K$26:K$37,MATCH('Postcode Data'!$H388,'Site Data'!$B$26:$B$37,0)),360)/120,0)+97),NA())</f>
        <v>DW1b</v>
      </c>
      <c r="N388" s="41">
        <v>-5.0306628983556738</v>
      </c>
      <c r="Q388" t="s">
        <v>388</v>
      </c>
      <c r="R388" t="s">
        <v>319</v>
      </c>
      <c r="S388" t="s">
        <v>633</v>
      </c>
      <c r="T388" s="5">
        <f ca="1">IF(S388="FWA",INDEX('Site Data'!D$26:D$37,MATCH('Postcode Data'!$V388,'Site Data'!$B$26:$B$37,0)),NA())</f>
        <v>10.659715015316081</v>
      </c>
      <c r="U388" s="5">
        <f ca="1">IF(S388="FWA",INDEX('Site Data'!E$26:E$37,MATCH('Postcode Data'!$V388,'Site Data'!$B$26:$B$37,0)),NA())</f>
        <v>6.5022538134086805</v>
      </c>
      <c r="V388" s="24" t="str">
        <f t="shared" ca="1" si="47"/>
        <v>DW2</v>
      </c>
      <c r="W388" s="24">
        <f t="shared" ca="1" si="48"/>
        <v>334</v>
      </c>
      <c r="X388" s="8">
        <f t="shared" ca="1" si="49"/>
        <v>3.5754780679440064</v>
      </c>
      <c r="Y388" s="7">
        <f t="shared" ca="1" si="50"/>
        <v>9.0923285943522707</v>
      </c>
      <c r="Z388" s="5">
        <f t="shared" ca="1" si="51"/>
        <v>9.7158722135500017</v>
      </c>
      <c r="AA388" s="44" t="str">
        <f ca="1">IF(S388="FWA",V388&amp;CHAR(ROUNDDOWN(MOD(W388+60-INDEX('Site Data'!K$26:K$37,MATCH('Postcode Data'!$V388,'Site Data'!$B$26:$B$37,0)),360)/120,0)+97),NA())</f>
        <v>DW2a</v>
      </c>
      <c r="AB388" s="35">
        <f t="shared" ca="1" si="52"/>
        <v>-3.5910749981901273</v>
      </c>
    </row>
    <row r="389" spans="2:28" x14ac:dyDescent="0.35">
      <c r="B389" s="25" t="s">
        <v>389</v>
      </c>
      <c r="C389" s="47">
        <v>1</v>
      </c>
      <c r="D389" s="25" t="s">
        <v>319</v>
      </c>
      <c r="E389" s="25" t="str">
        <f t="shared" si="53"/>
        <v>FTTP</v>
      </c>
      <c r="F389" s="11" t="e">
        <f>IF(E389="FWA",INDEX('Site Data'!D$26:D$37,MATCH('Postcode Data'!$H389,'Site Data'!$B$26:$B$37,0)),NA())</f>
        <v>#N/A</v>
      </c>
      <c r="G389" s="11" t="e">
        <f>IF(E389="FWA",INDEX('Site Data'!E$26:E$37,MATCH('Postcode Data'!$H389,'Site Data'!$B$26:$B$37,0)),NA())</f>
        <v>#N/A</v>
      </c>
      <c r="H389" s="21" t="s">
        <v>644</v>
      </c>
      <c r="I389" s="27" t="e">
        <v>#N/A</v>
      </c>
      <c r="J389" s="16" t="e">
        <v>#N/A</v>
      </c>
      <c r="K389" s="11" t="e">
        <f t="shared" si="45"/>
        <v>#N/A</v>
      </c>
      <c r="L389" s="11" t="e">
        <f t="shared" si="46"/>
        <v>#N/A</v>
      </c>
      <c r="M389" s="43" t="e">
        <f>IF(E389="FWA",H389&amp;CHAR(ROUNDDOWN(MOD(I389+60-INDEX('Site Data'!K$26:K$37,MATCH('Postcode Data'!$H389,'Site Data'!$B$26:$B$37,0)),360)/120,0)+97),NA())</f>
        <v>#N/A</v>
      </c>
      <c r="N389" s="41">
        <v>-5.528804679958629</v>
      </c>
      <c r="Q389" t="s">
        <v>389</v>
      </c>
      <c r="R389" t="s">
        <v>319</v>
      </c>
      <c r="S389" t="s">
        <v>634</v>
      </c>
      <c r="T389" s="5" t="e">
        <f>IF(S389="FWA",INDEX('Site Data'!D$26:D$37,MATCH('Postcode Data'!$V389,'Site Data'!$B$26:$B$37,0)),NA())</f>
        <v>#N/A</v>
      </c>
      <c r="U389" s="5" t="e">
        <f>IF(S389="FWA",INDEX('Site Data'!E$26:E$37,MATCH('Postcode Data'!$V389,'Site Data'!$B$26:$B$37,0)),NA())</f>
        <v>#N/A</v>
      </c>
      <c r="V389" s="24" t="str">
        <f t="shared" ca="1" si="47"/>
        <v>DW2</v>
      </c>
      <c r="W389" s="24" t="e">
        <f t="shared" ca="1" si="48"/>
        <v>#N/A</v>
      </c>
      <c r="X389" s="8" t="e">
        <f t="shared" ca="1" si="49"/>
        <v>#N/A</v>
      </c>
      <c r="Y389" s="7" t="e">
        <f t="shared" ca="1" si="50"/>
        <v>#N/A</v>
      </c>
      <c r="Z389" s="5" t="e">
        <f t="shared" ca="1" si="51"/>
        <v>#N/A</v>
      </c>
      <c r="AA389" s="44" t="e">
        <f>IF(S389="FWA",V389&amp;CHAR(ROUNDDOWN(MOD(W389+60-INDEX('Site Data'!K$26:K$37,MATCH('Postcode Data'!$V389,'Site Data'!$B$26:$B$37,0)),360)/120,0)+97),NA())</f>
        <v>#N/A</v>
      </c>
      <c r="AB389" s="35">
        <f t="shared" ca="1" si="52"/>
        <v>1.2508832364345226</v>
      </c>
    </row>
    <row r="390" spans="2:28" x14ac:dyDescent="0.35">
      <c r="B390" s="25" t="s">
        <v>390</v>
      </c>
      <c r="C390" s="47">
        <v>9</v>
      </c>
      <c r="D390" s="25" t="s">
        <v>319</v>
      </c>
      <c r="E390" s="25" t="str">
        <f t="shared" si="53"/>
        <v>FTTC</v>
      </c>
      <c r="F390" s="11" t="e">
        <f>IF(E390="FWA",INDEX('Site Data'!D$26:D$37,MATCH('Postcode Data'!$H390,'Site Data'!$B$26:$B$37,0)),NA())</f>
        <v>#N/A</v>
      </c>
      <c r="G390" s="11" t="e">
        <f>IF(E390="FWA",INDEX('Site Data'!E$26:E$37,MATCH('Postcode Data'!$H390,'Site Data'!$B$26:$B$37,0)),NA())</f>
        <v>#N/A</v>
      </c>
      <c r="H390" s="21" t="s">
        <v>643</v>
      </c>
      <c r="I390" s="27" t="e">
        <v>#N/A</v>
      </c>
      <c r="J390" s="16" t="e">
        <v>#N/A</v>
      </c>
      <c r="K390" s="11" t="e">
        <f t="shared" ref="K390:K453" si="54">F390+J390*SIN(RADIANS(I390))</f>
        <v>#N/A</v>
      </c>
      <c r="L390" s="11" t="e">
        <f t="shared" ref="L390:L453" si="55">G390+J390*COS(RADIANS(I390))</f>
        <v>#N/A</v>
      </c>
      <c r="M390" s="43" t="e">
        <f>IF(E390="FWA",H390&amp;CHAR(ROUNDDOWN(MOD(I390+60-INDEX('Site Data'!K$26:K$37,MATCH('Postcode Data'!$H390,'Site Data'!$B$26:$B$37,0)),360)/120,0)+97),NA())</f>
        <v>#N/A</v>
      </c>
      <c r="N390" s="41">
        <v>-1.335387244148563</v>
      </c>
      <c r="Q390" t="s">
        <v>390</v>
      </c>
      <c r="R390" t="s">
        <v>319</v>
      </c>
      <c r="S390" t="s">
        <v>632</v>
      </c>
      <c r="T390" s="5" t="e">
        <f>IF(S390="FWA",INDEX('Site Data'!D$26:D$37,MATCH('Postcode Data'!$V390,'Site Data'!$B$26:$B$37,0)),NA())</f>
        <v>#N/A</v>
      </c>
      <c r="U390" s="5" t="e">
        <f>IF(S390="FWA",INDEX('Site Data'!E$26:E$37,MATCH('Postcode Data'!$V390,'Site Data'!$B$26:$B$37,0)),NA())</f>
        <v>#N/A</v>
      </c>
      <c r="V390" s="24" t="str">
        <f t="shared" ref="V390:V453" ca="1" si="56">LEFT(R390,1)&amp;"W"&amp;RANDBETWEEN(1,2)</f>
        <v>DW1</v>
      </c>
      <c r="W390" s="24" t="e">
        <f t="shared" ref="W390:W453" ca="1" si="57">IF(S390="FWA",RANDBETWEEN(0,360),NA())</f>
        <v>#N/A</v>
      </c>
      <c r="X390" s="8" t="e">
        <f t="shared" ref="X390:X453" ca="1" si="58">IF(S390="FWA",5*SQRT(RAND()),NA())</f>
        <v>#N/A</v>
      </c>
      <c r="Y390" s="7" t="e">
        <f t="shared" ref="Y390:Y453" ca="1" si="59">T390+X390*SIN(RADIANS(W390))</f>
        <v>#N/A</v>
      </c>
      <c r="Z390" s="5" t="e">
        <f t="shared" ref="Z390:Z453" ca="1" si="60">U390+X390*COS(RADIANS(W390))</f>
        <v>#N/A</v>
      </c>
      <c r="AA390" s="44" t="e">
        <f>IF(S390="FWA",V390&amp;CHAR(ROUNDDOWN(MOD(W390+60-INDEX('Site Data'!K$26:K$37,MATCH('Postcode Data'!$V390,'Site Data'!$B$26:$B$37,0)),360)/120,0)+97),NA())</f>
        <v>#N/A</v>
      </c>
      <c r="AB390" s="35">
        <f t="shared" ref="AB390:AB453" ca="1" si="61">_xlfn.NORM.INV(RAND(),-3,3)</f>
        <v>-1.4450365175018105</v>
      </c>
    </row>
    <row r="391" spans="2:28" x14ac:dyDescent="0.35">
      <c r="B391" s="25" t="s">
        <v>391</v>
      </c>
      <c r="C391" s="47">
        <v>16</v>
      </c>
      <c r="D391" s="25" t="s">
        <v>319</v>
      </c>
      <c r="E391" s="25" t="str">
        <f t="shared" ref="E391:E454" si="62">S391</f>
        <v>FWA</v>
      </c>
      <c r="F391" s="11">
        <f>IF(E391="FWA",INDEX('Site Data'!D$26:D$37,MATCH('Postcode Data'!$H391,'Site Data'!$B$26:$B$37,0)),NA())</f>
        <v>10.659715015316081</v>
      </c>
      <c r="G391" s="11">
        <f>IF(E391="FWA",INDEX('Site Data'!E$26:E$37,MATCH('Postcode Data'!$H391,'Site Data'!$B$26:$B$37,0)),NA())</f>
        <v>6.5022538134086805</v>
      </c>
      <c r="H391" s="21" t="s">
        <v>643</v>
      </c>
      <c r="I391" s="27">
        <v>114</v>
      </c>
      <c r="J391" s="16">
        <v>4.9737612467653767</v>
      </c>
      <c r="K391" s="11">
        <f t="shared" si="54"/>
        <v>15.203472009697389</v>
      </c>
      <c r="L391" s="11">
        <f t="shared" si="55"/>
        <v>4.4792428604388244</v>
      </c>
      <c r="M391" s="43" t="str">
        <f>IF(E391="FWA",H391&amp;CHAR(ROUNDDOWN(MOD(I391+60-INDEX('Site Data'!K$26:K$37,MATCH('Postcode Data'!$H391,'Site Data'!$B$26:$B$37,0)),360)/120,0)+97),NA())</f>
        <v>DW2b</v>
      </c>
      <c r="N391" s="41">
        <v>-4.8873019328686489</v>
      </c>
      <c r="Q391" t="s">
        <v>391</v>
      </c>
      <c r="R391" t="s">
        <v>319</v>
      </c>
      <c r="S391" t="s">
        <v>633</v>
      </c>
      <c r="T391" s="5">
        <f ca="1">IF(S391="FWA",INDEX('Site Data'!D$26:D$37,MATCH('Postcode Data'!$V391,'Site Data'!$B$26:$B$37,0)),NA())</f>
        <v>10.659715015316081</v>
      </c>
      <c r="U391" s="5">
        <f ca="1">IF(S391="FWA",INDEX('Site Data'!E$26:E$37,MATCH('Postcode Data'!$V391,'Site Data'!$B$26:$B$37,0)),NA())</f>
        <v>6.5022538134086805</v>
      </c>
      <c r="V391" s="24" t="str">
        <f t="shared" ca="1" si="56"/>
        <v>DW2</v>
      </c>
      <c r="W391" s="24">
        <f t="shared" ca="1" si="57"/>
        <v>10</v>
      </c>
      <c r="X391" s="8">
        <f t="shared" ca="1" si="58"/>
        <v>4.4658409429646557</v>
      </c>
      <c r="Y391" s="7">
        <f t="shared" ca="1" si="59"/>
        <v>11.435200156812259</v>
      </c>
      <c r="Z391" s="5">
        <f t="shared" ca="1" si="60"/>
        <v>10.900248597759624</v>
      </c>
      <c r="AA391" s="44" t="str">
        <f ca="1">IF(S391="FWA",V391&amp;CHAR(ROUNDDOWN(MOD(W391+60-INDEX('Site Data'!K$26:K$37,MATCH('Postcode Data'!$V391,'Site Data'!$B$26:$B$37,0)),360)/120,0)+97),NA())</f>
        <v>DW2a</v>
      </c>
      <c r="AB391" s="35">
        <f t="shared" ca="1" si="61"/>
        <v>0.66443273631229571</v>
      </c>
    </row>
    <row r="392" spans="2:28" x14ac:dyDescent="0.35">
      <c r="B392" s="25" t="s">
        <v>392</v>
      </c>
      <c r="C392" s="47">
        <v>7</v>
      </c>
      <c r="D392" s="25" t="s">
        <v>319</v>
      </c>
      <c r="E392" s="25" t="str">
        <f t="shared" si="62"/>
        <v>FWA</v>
      </c>
      <c r="F392" s="11">
        <f>IF(E392="FWA",INDEX('Site Data'!D$26:D$37,MATCH('Postcode Data'!$H392,'Site Data'!$B$26:$B$37,0)),NA())</f>
        <v>14.816417462464095</v>
      </c>
      <c r="G392" s="11">
        <f>IF(E392="FWA",INDEX('Site Data'!E$26:E$37,MATCH('Postcode Data'!$H392,'Site Data'!$B$26:$B$37,0)),NA())</f>
        <v>10.364633946287318</v>
      </c>
      <c r="H392" s="21" t="s">
        <v>644</v>
      </c>
      <c r="I392" s="27">
        <v>232</v>
      </c>
      <c r="J392" s="16">
        <v>4.61352957370912</v>
      </c>
      <c r="K392" s="11">
        <f t="shared" si="54"/>
        <v>11.180906546298672</v>
      </c>
      <c r="L392" s="11">
        <f t="shared" si="55"/>
        <v>7.5242615224790068</v>
      </c>
      <c r="M392" s="43" t="str">
        <f>IF(E392="FWA",H392&amp;CHAR(ROUNDDOWN(MOD(I392+60-INDEX('Site Data'!K$26:K$37,MATCH('Postcode Data'!$H392,'Site Data'!$B$26:$B$37,0)),360)/120,0)+97),NA())</f>
        <v>DW1c</v>
      </c>
      <c r="N392" s="41">
        <v>-0.25484660301610962</v>
      </c>
      <c r="Q392" t="s">
        <v>392</v>
      </c>
      <c r="R392" t="s">
        <v>319</v>
      </c>
      <c r="S392" t="s">
        <v>633</v>
      </c>
      <c r="T392" s="5">
        <f ca="1">IF(S392="FWA",INDEX('Site Data'!D$26:D$37,MATCH('Postcode Data'!$V392,'Site Data'!$B$26:$B$37,0)),NA())</f>
        <v>14.816417462464095</v>
      </c>
      <c r="U392" s="5">
        <f ca="1">IF(S392="FWA",INDEX('Site Data'!E$26:E$37,MATCH('Postcode Data'!$V392,'Site Data'!$B$26:$B$37,0)),NA())</f>
        <v>10.364633946287318</v>
      </c>
      <c r="V392" s="24" t="str">
        <f t="shared" ca="1" si="56"/>
        <v>DW1</v>
      </c>
      <c r="W392" s="24">
        <f t="shared" ca="1" si="57"/>
        <v>83</v>
      </c>
      <c r="X392" s="8">
        <f t="shared" ca="1" si="58"/>
        <v>3.8238338419291491</v>
      </c>
      <c r="Y392" s="7">
        <f t="shared" ca="1" si="59"/>
        <v>18.611749026786722</v>
      </c>
      <c r="Z392" s="5">
        <f t="shared" ca="1" si="60"/>
        <v>10.830642065893606</v>
      </c>
      <c r="AA392" s="44" t="str">
        <f ca="1">IF(S392="FWA",V392&amp;CHAR(ROUNDDOWN(MOD(W392+60-INDEX('Site Data'!K$26:K$37,MATCH('Postcode Data'!$V392,'Site Data'!$B$26:$B$37,0)),360)/120,0)+97),NA())</f>
        <v>DW1b</v>
      </c>
      <c r="AB392" s="35">
        <f t="shared" ca="1" si="61"/>
        <v>-5.0620815874908525</v>
      </c>
    </row>
    <row r="393" spans="2:28" x14ac:dyDescent="0.35">
      <c r="B393" s="25" t="s">
        <v>393</v>
      </c>
      <c r="C393" s="47">
        <v>11</v>
      </c>
      <c r="D393" s="25" t="s">
        <v>319</v>
      </c>
      <c r="E393" s="25" t="str">
        <f t="shared" si="62"/>
        <v>FTTP</v>
      </c>
      <c r="F393" s="11" t="e">
        <f>IF(E393="FWA",INDEX('Site Data'!D$26:D$37,MATCH('Postcode Data'!$H393,'Site Data'!$B$26:$B$37,0)),NA())</f>
        <v>#N/A</v>
      </c>
      <c r="G393" s="11" t="e">
        <f>IF(E393="FWA",INDEX('Site Data'!E$26:E$37,MATCH('Postcode Data'!$H393,'Site Data'!$B$26:$B$37,0)),NA())</f>
        <v>#N/A</v>
      </c>
      <c r="H393" s="21" t="s">
        <v>643</v>
      </c>
      <c r="I393" s="27" t="e">
        <v>#N/A</v>
      </c>
      <c r="J393" s="16" t="e">
        <v>#N/A</v>
      </c>
      <c r="K393" s="11" t="e">
        <f t="shared" si="54"/>
        <v>#N/A</v>
      </c>
      <c r="L393" s="11" t="e">
        <f t="shared" si="55"/>
        <v>#N/A</v>
      </c>
      <c r="M393" s="43" t="e">
        <f>IF(E393="FWA",H393&amp;CHAR(ROUNDDOWN(MOD(I393+60-INDEX('Site Data'!K$26:K$37,MATCH('Postcode Data'!$H393,'Site Data'!$B$26:$B$37,0)),360)/120,0)+97),NA())</f>
        <v>#N/A</v>
      </c>
      <c r="N393" s="41">
        <v>-7.4047485955599868</v>
      </c>
      <c r="Q393" t="s">
        <v>393</v>
      </c>
      <c r="R393" t="s">
        <v>319</v>
      </c>
      <c r="S393" t="s">
        <v>634</v>
      </c>
      <c r="T393" s="5" t="e">
        <f>IF(S393="FWA",INDEX('Site Data'!D$26:D$37,MATCH('Postcode Data'!$V393,'Site Data'!$B$26:$B$37,0)),NA())</f>
        <v>#N/A</v>
      </c>
      <c r="U393" s="5" t="e">
        <f>IF(S393="FWA",INDEX('Site Data'!E$26:E$37,MATCH('Postcode Data'!$V393,'Site Data'!$B$26:$B$37,0)),NA())</f>
        <v>#N/A</v>
      </c>
      <c r="V393" s="24" t="str">
        <f t="shared" ca="1" si="56"/>
        <v>DW1</v>
      </c>
      <c r="W393" s="24" t="e">
        <f t="shared" ca="1" si="57"/>
        <v>#N/A</v>
      </c>
      <c r="X393" s="8" t="e">
        <f t="shared" ca="1" si="58"/>
        <v>#N/A</v>
      </c>
      <c r="Y393" s="7" t="e">
        <f t="shared" ca="1" si="59"/>
        <v>#N/A</v>
      </c>
      <c r="Z393" s="5" t="e">
        <f t="shared" ca="1" si="60"/>
        <v>#N/A</v>
      </c>
      <c r="AA393" s="44" t="e">
        <f>IF(S393="FWA",V393&amp;CHAR(ROUNDDOWN(MOD(W393+60-INDEX('Site Data'!K$26:K$37,MATCH('Postcode Data'!$V393,'Site Data'!$B$26:$B$37,0)),360)/120,0)+97),NA())</f>
        <v>#N/A</v>
      </c>
      <c r="AB393" s="35">
        <f t="shared" ca="1" si="61"/>
        <v>1.8272272916154932</v>
      </c>
    </row>
    <row r="394" spans="2:28" x14ac:dyDescent="0.35">
      <c r="B394" s="25" t="s">
        <v>394</v>
      </c>
      <c r="C394" s="47">
        <v>4</v>
      </c>
      <c r="D394" s="25" t="s">
        <v>319</v>
      </c>
      <c r="E394" s="25" t="str">
        <f t="shared" si="62"/>
        <v>FWA</v>
      </c>
      <c r="F394" s="11">
        <f>IF(E394="FWA",INDEX('Site Data'!D$26:D$37,MATCH('Postcode Data'!$H394,'Site Data'!$B$26:$B$37,0)),NA())</f>
        <v>14.816417462464095</v>
      </c>
      <c r="G394" s="11">
        <f>IF(E394="FWA",INDEX('Site Data'!E$26:E$37,MATCH('Postcode Data'!$H394,'Site Data'!$B$26:$B$37,0)),NA())</f>
        <v>10.364633946287318</v>
      </c>
      <c r="H394" s="21" t="s">
        <v>644</v>
      </c>
      <c r="I394" s="27">
        <v>129</v>
      </c>
      <c r="J394" s="16">
        <v>0.47995553788453216</v>
      </c>
      <c r="K394" s="11">
        <f t="shared" si="54"/>
        <v>15.189412970409968</v>
      </c>
      <c r="L394" s="11">
        <f t="shared" si="55"/>
        <v>10.06258813949929</v>
      </c>
      <c r="M394" s="43" t="str">
        <f>IF(E394="FWA",H394&amp;CHAR(ROUNDDOWN(MOD(I394+60-INDEX('Site Data'!K$26:K$37,MATCH('Postcode Data'!$H394,'Site Data'!$B$26:$B$37,0)),360)/120,0)+97),NA())</f>
        <v>DW1b</v>
      </c>
      <c r="N394" s="41">
        <v>-5.3507128647606006</v>
      </c>
      <c r="Q394" t="s">
        <v>394</v>
      </c>
      <c r="R394" t="s">
        <v>319</v>
      </c>
      <c r="S394" t="s">
        <v>633</v>
      </c>
      <c r="T394" s="5">
        <f ca="1">IF(S394="FWA",INDEX('Site Data'!D$26:D$37,MATCH('Postcode Data'!$V394,'Site Data'!$B$26:$B$37,0)),NA())</f>
        <v>10.659715015316081</v>
      </c>
      <c r="U394" s="5">
        <f ca="1">IF(S394="FWA",INDEX('Site Data'!E$26:E$37,MATCH('Postcode Data'!$V394,'Site Data'!$B$26:$B$37,0)),NA())</f>
        <v>6.5022538134086805</v>
      </c>
      <c r="V394" s="24" t="str">
        <f t="shared" ca="1" si="56"/>
        <v>DW2</v>
      </c>
      <c r="W394" s="24">
        <f t="shared" ca="1" si="57"/>
        <v>166</v>
      </c>
      <c r="X394" s="8">
        <f t="shared" ca="1" si="58"/>
        <v>4.8473139785025978</v>
      </c>
      <c r="Y394" s="7">
        <f t="shared" ca="1" si="59"/>
        <v>11.832386401562196</v>
      </c>
      <c r="Z394" s="5">
        <f t="shared" ca="1" si="60"/>
        <v>1.7989257761497122</v>
      </c>
      <c r="AA394" s="44" t="str">
        <f ca="1">IF(S394="FWA",V394&amp;CHAR(ROUNDDOWN(MOD(W394+60-INDEX('Site Data'!K$26:K$37,MATCH('Postcode Data'!$V394,'Site Data'!$B$26:$B$37,0)),360)/120,0)+97),NA())</f>
        <v>DW2b</v>
      </c>
      <c r="AB394" s="35">
        <f t="shared" ca="1" si="61"/>
        <v>-4.5861979670381086</v>
      </c>
    </row>
    <row r="395" spans="2:28" x14ac:dyDescent="0.35">
      <c r="B395" s="25" t="s">
        <v>395</v>
      </c>
      <c r="C395" s="47">
        <v>2</v>
      </c>
      <c r="D395" s="25" t="s">
        <v>319</v>
      </c>
      <c r="E395" s="25" t="str">
        <f t="shared" si="62"/>
        <v>FWA</v>
      </c>
      <c r="F395" s="11">
        <f>IF(E395="FWA",INDEX('Site Data'!D$26:D$37,MATCH('Postcode Data'!$H395,'Site Data'!$B$26:$B$37,0)),NA())</f>
        <v>14.816417462464095</v>
      </c>
      <c r="G395" s="11">
        <f>IF(E395="FWA",INDEX('Site Data'!E$26:E$37,MATCH('Postcode Data'!$H395,'Site Data'!$B$26:$B$37,0)),NA())</f>
        <v>10.364633946287318</v>
      </c>
      <c r="H395" s="21" t="s">
        <v>644</v>
      </c>
      <c r="I395" s="27">
        <v>120</v>
      </c>
      <c r="J395" s="16">
        <v>4.851309388090832</v>
      </c>
      <c r="K395" s="11">
        <f t="shared" si="54"/>
        <v>19.017774634168696</v>
      </c>
      <c r="L395" s="11">
        <f t="shared" si="55"/>
        <v>7.9389792522419036</v>
      </c>
      <c r="M395" s="43" t="str">
        <f>IF(E395="FWA",H395&amp;CHAR(ROUNDDOWN(MOD(I395+60-INDEX('Site Data'!K$26:K$37,MATCH('Postcode Data'!$H395,'Site Data'!$B$26:$B$37,0)),360)/120,0)+97),NA())</f>
        <v>DW1b</v>
      </c>
      <c r="N395" s="41">
        <v>-6.4276205192103193</v>
      </c>
      <c r="Q395" t="s">
        <v>395</v>
      </c>
      <c r="R395" t="s">
        <v>319</v>
      </c>
      <c r="S395" t="s">
        <v>633</v>
      </c>
      <c r="T395" s="5">
        <f ca="1">IF(S395="FWA",INDEX('Site Data'!D$26:D$37,MATCH('Postcode Data'!$V395,'Site Data'!$B$26:$B$37,0)),NA())</f>
        <v>10.659715015316081</v>
      </c>
      <c r="U395" s="5">
        <f ca="1">IF(S395="FWA",INDEX('Site Data'!E$26:E$37,MATCH('Postcode Data'!$V395,'Site Data'!$B$26:$B$37,0)),NA())</f>
        <v>6.5022538134086805</v>
      </c>
      <c r="V395" s="24" t="str">
        <f t="shared" ca="1" si="56"/>
        <v>DW2</v>
      </c>
      <c r="W395" s="24">
        <f t="shared" ca="1" si="57"/>
        <v>194</v>
      </c>
      <c r="X395" s="8">
        <f t="shared" ca="1" si="58"/>
        <v>1.0633709641122755</v>
      </c>
      <c r="Y395" s="7">
        <f t="shared" ca="1" si="59"/>
        <v>10.402462295952393</v>
      </c>
      <c r="Z395" s="5">
        <f t="shared" ca="1" si="60"/>
        <v>5.4704695114845538</v>
      </c>
      <c r="AA395" s="44" t="str">
        <f ca="1">IF(S395="FWA",V395&amp;CHAR(ROUNDDOWN(MOD(W395+60-INDEX('Site Data'!K$26:K$37,MATCH('Postcode Data'!$V395,'Site Data'!$B$26:$B$37,0)),360)/120,0)+97),NA())</f>
        <v>DW2b</v>
      </c>
      <c r="AB395" s="35">
        <f t="shared" ca="1" si="61"/>
        <v>1.2252580544262379</v>
      </c>
    </row>
    <row r="396" spans="2:28" x14ac:dyDescent="0.35">
      <c r="B396" s="25" t="s">
        <v>396</v>
      </c>
      <c r="C396" s="47">
        <v>7</v>
      </c>
      <c r="D396" s="25" t="s">
        <v>319</v>
      </c>
      <c r="E396" s="25" t="str">
        <f t="shared" si="62"/>
        <v>FTTC</v>
      </c>
      <c r="F396" s="11" t="e">
        <f>IF(E396="FWA",INDEX('Site Data'!D$26:D$37,MATCH('Postcode Data'!$H396,'Site Data'!$B$26:$B$37,0)),NA())</f>
        <v>#N/A</v>
      </c>
      <c r="G396" s="11" t="e">
        <f>IF(E396="FWA",INDEX('Site Data'!E$26:E$37,MATCH('Postcode Data'!$H396,'Site Data'!$B$26:$B$37,0)),NA())</f>
        <v>#N/A</v>
      </c>
      <c r="H396" s="21" t="s">
        <v>644</v>
      </c>
      <c r="I396" s="27" t="e">
        <v>#N/A</v>
      </c>
      <c r="J396" s="16" t="e">
        <v>#N/A</v>
      </c>
      <c r="K396" s="11" t="e">
        <f t="shared" si="54"/>
        <v>#N/A</v>
      </c>
      <c r="L396" s="11" t="e">
        <f t="shared" si="55"/>
        <v>#N/A</v>
      </c>
      <c r="M396" s="43" t="e">
        <f>IF(E396="FWA",H396&amp;CHAR(ROUNDDOWN(MOD(I396+60-INDEX('Site Data'!K$26:K$37,MATCH('Postcode Data'!$H396,'Site Data'!$B$26:$B$37,0)),360)/120,0)+97),NA())</f>
        <v>#N/A</v>
      </c>
      <c r="N396" s="41">
        <v>-4.3837819491653871</v>
      </c>
      <c r="Q396" t="s">
        <v>396</v>
      </c>
      <c r="R396" t="s">
        <v>319</v>
      </c>
      <c r="S396" t="s">
        <v>632</v>
      </c>
      <c r="T396" s="5" t="e">
        <f>IF(S396="FWA",INDEX('Site Data'!D$26:D$37,MATCH('Postcode Data'!$V396,'Site Data'!$B$26:$B$37,0)),NA())</f>
        <v>#N/A</v>
      </c>
      <c r="U396" s="5" t="e">
        <f>IF(S396="FWA",INDEX('Site Data'!E$26:E$37,MATCH('Postcode Data'!$V396,'Site Data'!$B$26:$B$37,0)),NA())</f>
        <v>#N/A</v>
      </c>
      <c r="V396" s="24" t="str">
        <f t="shared" ca="1" si="56"/>
        <v>DW2</v>
      </c>
      <c r="W396" s="24" t="e">
        <f t="shared" ca="1" si="57"/>
        <v>#N/A</v>
      </c>
      <c r="X396" s="8" t="e">
        <f t="shared" ca="1" si="58"/>
        <v>#N/A</v>
      </c>
      <c r="Y396" s="7" t="e">
        <f t="shared" ca="1" si="59"/>
        <v>#N/A</v>
      </c>
      <c r="Z396" s="5" t="e">
        <f t="shared" ca="1" si="60"/>
        <v>#N/A</v>
      </c>
      <c r="AA396" s="44" t="e">
        <f>IF(S396="FWA",V396&amp;CHAR(ROUNDDOWN(MOD(W396+60-INDEX('Site Data'!K$26:K$37,MATCH('Postcode Data'!$V396,'Site Data'!$B$26:$B$37,0)),360)/120,0)+97),NA())</f>
        <v>#N/A</v>
      </c>
      <c r="AB396" s="35">
        <f t="shared" ca="1" si="61"/>
        <v>-1.5078816956216161</v>
      </c>
    </row>
    <row r="397" spans="2:28" x14ac:dyDescent="0.35">
      <c r="B397" s="25" t="s">
        <v>397</v>
      </c>
      <c r="C397" s="47">
        <v>16</v>
      </c>
      <c r="D397" s="25" t="s">
        <v>319</v>
      </c>
      <c r="E397" s="25" t="str">
        <f t="shared" si="62"/>
        <v>FWA</v>
      </c>
      <c r="F397" s="11">
        <f>IF(E397="FWA",INDEX('Site Data'!D$26:D$37,MATCH('Postcode Data'!$H397,'Site Data'!$B$26:$B$37,0)),NA())</f>
        <v>10.659715015316081</v>
      </c>
      <c r="G397" s="11">
        <f>IF(E397="FWA",INDEX('Site Data'!E$26:E$37,MATCH('Postcode Data'!$H397,'Site Data'!$B$26:$B$37,0)),NA())</f>
        <v>6.5022538134086805</v>
      </c>
      <c r="H397" s="21" t="s">
        <v>643</v>
      </c>
      <c r="I397" s="27">
        <v>105</v>
      </c>
      <c r="J397" s="16">
        <v>1.8103879459660486</v>
      </c>
      <c r="K397" s="11">
        <f t="shared" si="54"/>
        <v>12.408415487927106</v>
      </c>
      <c r="L397" s="11">
        <f t="shared" si="55"/>
        <v>6.033690933968634</v>
      </c>
      <c r="M397" s="43" t="str">
        <f>IF(E397="FWA",H397&amp;CHAR(ROUNDDOWN(MOD(I397+60-INDEX('Site Data'!K$26:K$37,MATCH('Postcode Data'!$H397,'Site Data'!$B$26:$B$37,0)),360)/120,0)+97),NA())</f>
        <v>DW2b</v>
      </c>
      <c r="N397" s="41">
        <v>0.93609097610302916</v>
      </c>
      <c r="Q397" t="s">
        <v>397</v>
      </c>
      <c r="R397" t="s">
        <v>319</v>
      </c>
      <c r="S397" t="s">
        <v>633</v>
      </c>
      <c r="T397" s="5">
        <f ca="1">IF(S397="FWA",INDEX('Site Data'!D$26:D$37,MATCH('Postcode Data'!$V397,'Site Data'!$B$26:$B$37,0)),NA())</f>
        <v>10.659715015316081</v>
      </c>
      <c r="U397" s="5">
        <f ca="1">IF(S397="FWA",INDEX('Site Data'!E$26:E$37,MATCH('Postcode Data'!$V397,'Site Data'!$B$26:$B$37,0)),NA())</f>
        <v>6.5022538134086805</v>
      </c>
      <c r="V397" s="24" t="str">
        <f t="shared" ca="1" si="56"/>
        <v>DW2</v>
      </c>
      <c r="W397" s="24">
        <f t="shared" ca="1" si="57"/>
        <v>178</v>
      </c>
      <c r="X397" s="8">
        <f t="shared" ca="1" si="58"/>
        <v>4.5737821244200036</v>
      </c>
      <c r="Y397" s="7">
        <f t="shared" ca="1" si="59"/>
        <v>10.819337709485236</v>
      </c>
      <c r="Z397" s="5">
        <f t="shared" ca="1" si="60"/>
        <v>1.9312579134794161</v>
      </c>
      <c r="AA397" s="44" t="str">
        <f ca="1">IF(S397="FWA",V397&amp;CHAR(ROUNDDOWN(MOD(W397+60-INDEX('Site Data'!K$26:K$37,MATCH('Postcode Data'!$V397,'Site Data'!$B$26:$B$37,0)),360)/120,0)+97),NA())</f>
        <v>DW2b</v>
      </c>
      <c r="AB397" s="35">
        <f t="shared" ca="1" si="61"/>
        <v>-7.4123653873421178</v>
      </c>
    </row>
    <row r="398" spans="2:28" x14ac:dyDescent="0.35">
      <c r="B398" s="25" t="s">
        <v>398</v>
      </c>
      <c r="C398" s="47">
        <v>12</v>
      </c>
      <c r="D398" s="25" t="s">
        <v>319</v>
      </c>
      <c r="E398" s="25" t="str">
        <f t="shared" si="62"/>
        <v>FTTP</v>
      </c>
      <c r="F398" s="11" t="e">
        <f>IF(E398="FWA",INDEX('Site Data'!D$26:D$37,MATCH('Postcode Data'!$H398,'Site Data'!$B$26:$B$37,0)),NA())</f>
        <v>#N/A</v>
      </c>
      <c r="G398" s="11" t="e">
        <f>IF(E398="FWA",INDEX('Site Data'!E$26:E$37,MATCH('Postcode Data'!$H398,'Site Data'!$B$26:$B$37,0)),NA())</f>
        <v>#N/A</v>
      </c>
      <c r="H398" s="21" t="s">
        <v>643</v>
      </c>
      <c r="I398" s="27" t="e">
        <v>#N/A</v>
      </c>
      <c r="J398" s="16" t="e">
        <v>#N/A</v>
      </c>
      <c r="K398" s="11" t="e">
        <f t="shared" si="54"/>
        <v>#N/A</v>
      </c>
      <c r="L398" s="11" t="e">
        <f t="shared" si="55"/>
        <v>#N/A</v>
      </c>
      <c r="M398" s="43" t="e">
        <f>IF(E398="FWA",H398&amp;CHAR(ROUNDDOWN(MOD(I398+60-INDEX('Site Data'!K$26:K$37,MATCH('Postcode Data'!$H398,'Site Data'!$B$26:$B$37,0)),360)/120,0)+97),NA())</f>
        <v>#N/A</v>
      </c>
      <c r="N398" s="41">
        <v>-5.3587205917187477</v>
      </c>
      <c r="Q398" t="s">
        <v>398</v>
      </c>
      <c r="R398" t="s">
        <v>319</v>
      </c>
      <c r="S398" t="s">
        <v>634</v>
      </c>
      <c r="T398" s="5" t="e">
        <f>IF(S398="FWA",INDEX('Site Data'!D$26:D$37,MATCH('Postcode Data'!$V398,'Site Data'!$B$26:$B$37,0)),NA())</f>
        <v>#N/A</v>
      </c>
      <c r="U398" s="5" t="e">
        <f>IF(S398="FWA",INDEX('Site Data'!E$26:E$37,MATCH('Postcode Data'!$V398,'Site Data'!$B$26:$B$37,0)),NA())</f>
        <v>#N/A</v>
      </c>
      <c r="V398" s="24" t="str">
        <f t="shared" ca="1" si="56"/>
        <v>DW1</v>
      </c>
      <c r="W398" s="24" t="e">
        <f t="shared" ca="1" si="57"/>
        <v>#N/A</v>
      </c>
      <c r="X398" s="8" t="e">
        <f t="shared" ca="1" si="58"/>
        <v>#N/A</v>
      </c>
      <c r="Y398" s="7" t="e">
        <f t="shared" ca="1" si="59"/>
        <v>#N/A</v>
      </c>
      <c r="Z398" s="5" t="e">
        <f t="shared" ca="1" si="60"/>
        <v>#N/A</v>
      </c>
      <c r="AA398" s="44" t="e">
        <f>IF(S398="FWA",V398&amp;CHAR(ROUNDDOWN(MOD(W398+60-INDEX('Site Data'!K$26:K$37,MATCH('Postcode Data'!$V398,'Site Data'!$B$26:$B$37,0)),360)/120,0)+97),NA())</f>
        <v>#N/A</v>
      </c>
      <c r="AB398" s="35">
        <f t="shared" ca="1" si="61"/>
        <v>-5.4458802086271625</v>
      </c>
    </row>
    <row r="399" spans="2:28" x14ac:dyDescent="0.35">
      <c r="B399" s="25" t="s">
        <v>399</v>
      </c>
      <c r="C399" s="47">
        <v>16</v>
      </c>
      <c r="D399" s="25" t="s">
        <v>319</v>
      </c>
      <c r="E399" s="25" t="str">
        <f t="shared" si="62"/>
        <v>FTTC</v>
      </c>
      <c r="F399" s="11" t="e">
        <f>IF(E399="FWA",INDEX('Site Data'!D$26:D$37,MATCH('Postcode Data'!$H399,'Site Data'!$B$26:$B$37,0)),NA())</f>
        <v>#N/A</v>
      </c>
      <c r="G399" s="11" t="e">
        <f>IF(E399="FWA",INDEX('Site Data'!E$26:E$37,MATCH('Postcode Data'!$H399,'Site Data'!$B$26:$B$37,0)),NA())</f>
        <v>#N/A</v>
      </c>
      <c r="H399" s="21" t="s">
        <v>644</v>
      </c>
      <c r="I399" s="27" t="e">
        <v>#N/A</v>
      </c>
      <c r="J399" s="16" t="e">
        <v>#N/A</v>
      </c>
      <c r="K399" s="11" t="e">
        <f t="shared" si="54"/>
        <v>#N/A</v>
      </c>
      <c r="L399" s="11" t="e">
        <f t="shared" si="55"/>
        <v>#N/A</v>
      </c>
      <c r="M399" s="43" t="e">
        <f>IF(E399="FWA",H399&amp;CHAR(ROUNDDOWN(MOD(I399+60-INDEX('Site Data'!K$26:K$37,MATCH('Postcode Data'!$H399,'Site Data'!$B$26:$B$37,0)),360)/120,0)+97),NA())</f>
        <v>#N/A</v>
      </c>
      <c r="N399" s="41">
        <v>2.3219795314328096</v>
      </c>
      <c r="Q399" t="s">
        <v>399</v>
      </c>
      <c r="R399" t="s">
        <v>319</v>
      </c>
      <c r="S399" t="s">
        <v>632</v>
      </c>
      <c r="T399" s="5" t="e">
        <f>IF(S399="FWA",INDEX('Site Data'!D$26:D$37,MATCH('Postcode Data'!$V399,'Site Data'!$B$26:$B$37,0)),NA())</f>
        <v>#N/A</v>
      </c>
      <c r="U399" s="5" t="e">
        <f>IF(S399="FWA",INDEX('Site Data'!E$26:E$37,MATCH('Postcode Data'!$V399,'Site Data'!$B$26:$B$37,0)),NA())</f>
        <v>#N/A</v>
      </c>
      <c r="V399" s="24" t="str">
        <f t="shared" ca="1" si="56"/>
        <v>DW1</v>
      </c>
      <c r="W399" s="24" t="e">
        <f t="shared" ca="1" si="57"/>
        <v>#N/A</v>
      </c>
      <c r="X399" s="8" t="e">
        <f t="shared" ca="1" si="58"/>
        <v>#N/A</v>
      </c>
      <c r="Y399" s="7" t="e">
        <f t="shared" ca="1" si="59"/>
        <v>#N/A</v>
      </c>
      <c r="Z399" s="5" t="e">
        <f t="shared" ca="1" si="60"/>
        <v>#N/A</v>
      </c>
      <c r="AA399" s="44" t="e">
        <f>IF(S399="FWA",V399&amp;CHAR(ROUNDDOWN(MOD(W399+60-INDEX('Site Data'!K$26:K$37,MATCH('Postcode Data'!$V399,'Site Data'!$B$26:$B$37,0)),360)/120,0)+97),NA())</f>
        <v>#N/A</v>
      </c>
      <c r="AB399" s="35">
        <f t="shared" ca="1" si="61"/>
        <v>2.1905475325107266</v>
      </c>
    </row>
    <row r="400" spans="2:28" x14ac:dyDescent="0.35">
      <c r="B400" s="25" t="s">
        <v>400</v>
      </c>
      <c r="C400" s="47">
        <v>5</v>
      </c>
      <c r="D400" s="25" t="s">
        <v>319</v>
      </c>
      <c r="E400" s="25" t="str">
        <f t="shared" si="62"/>
        <v>FTTC</v>
      </c>
      <c r="F400" s="11" t="e">
        <f>IF(E400="FWA",INDEX('Site Data'!D$26:D$37,MATCH('Postcode Data'!$H400,'Site Data'!$B$26:$B$37,0)),NA())</f>
        <v>#N/A</v>
      </c>
      <c r="G400" s="11" t="e">
        <f>IF(E400="FWA",INDEX('Site Data'!E$26:E$37,MATCH('Postcode Data'!$H400,'Site Data'!$B$26:$B$37,0)),NA())</f>
        <v>#N/A</v>
      </c>
      <c r="H400" s="21" t="s">
        <v>643</v>
      </c>
      <c r="I400" s="27" t="e">
        <v>#N/A</v>
      </c>
      <c r="J400" s="16" t="e">
        <v>#N/A</v>
      </c>
      <c r="K400" s="11" t="e">
        <f t="shared" si="54"/>
        <v>#N/A</v>
      </c>
      <c r="L400" s="11" t="e">
        <f t="shared" si="55"/>
        <v>#N/A</v>
      </c>
      <c r="M400" s="43" t="e">
        <f>IF(E400="FWA",H400&amp;CHAR(ROUNDDOWN(MOD(I400+60-INDEX('Site Data'!K$26:K$37,MATCH('Postcode Data'!$H400,'Site Data'!$B$26:$B$37,0)),360)/120,0)+97),NA())</f>
        <v>#N/A</v>
      </c>
      <c r="N400" s="41">
        <v>-0.30973728307367265</v>
      </c>
      <c r="Q400" t="s">
        <v>400</v>
      </c>
      <c r="R400" t="s">
        <v>319</v>
      </c>
      <c r="S400" t="s">
        <v>632</v>
      </c>
      <c r="T400" s="5" t="e">
        <f>IF(S400="FWA",INDEX('Site Data'!D$26:D$37,MATCH('Postcode Data'!$V400,'Site Data'!$B$26:$B$37,0)),NA())</f>
        <v>#N/A</v>
      </c>
      <c r="U400" s="5" t="e">
        <f>IF(S400="FWA",INDEX('Site Data'!E$26:E$37,MATCH('Postcode Data'!$V400,'Site Data'!$B$26:$B$37,0)),NA())</f>
        <v>#N/A</v>
      </c>
      <c r="V400" s="24" t="str">
        <f t="shared" ca="1" si="56"/>
        <v>DW1</v>
      </c>
      <c r="W400" s="24" t="e">
        <f t="shared" ca="1" si="57"/>
        <v>#N/A</v>
      </c>
      <c r="X400" s="8" t="e">
        <f t="shared" ca="1" si="58"/>
        <v>#N/A</v>
      </c>
      <c r="Y400" s="7" t="e">
        <f t="shared" ca="1" si="59"/>
        <v>#N/A</v>
      </c>
      <c r="Z400" s="5" t="e">
        <f t="shared" ca="1" si="60"/>
        <v>#N/A</v>
      </c>
      <c r="AA400" s="44" t="e">
        <f>IF(S400="FWA",V400&amp;CHAR(ROUNDDOWN(MOD(W400+60-INDEX('Site Data'!K$26:K$37,MATCH('Postcode Data'!$V400,'Site Data'!$B$26:$B$37,0)),360)/120,0)+97),NA())</f>
        <v>#N/A</v>
      </c>
      <c r="AB400" s="35">
        <f t="shared" ca="1" si="61"/>
        <v>-2.5685912876175983</v>
      </c>
    </row>
    <row r="401" spans="2:28" x14ac:dyDescent="0.35">
      <c r="B401" s="25" t="s">
        <v>401</v>
      </c>
      <c r="C401" s="47">
        <v>11</v>
      </c>
      <c r="D401" s="25" t="s">
        <v>319</v>
      </c>
      <c r="E401" s="25" t="str">
        <f t="shared" si="62"/>
        <v>FWA</v>
      </c>
      <c r="F401" s="11">
        <f>IF(E401="FWA",INDEX('Site Data'!D$26:D$37,MATCH('Postcode Data'!$H401,'Site Data'!$B$26:$B$37,0)),NA())</f>
        <v>14.816417462464095</v>
      </c>
      <c r="G401" s="11">
        <f>IF(E401="FWA",INDEX('Site Data'!E$26:E$37,MATCH('Postcode Data'!$H401,'Site Data'!$B$26:$B$37,0)),NA())</f>
        <v>10.364633946287318</v>
      </c>
      <c r="H401" s="21" t="s">
        <v>644</v>
      </c>
      <c r="I401" s="27">
        <v>14</v>
      </c>
      <c r="J401" s="16">
        <v>3.5381607198887517</v>
      </c>
      <c r="K401" s="11">
        <f t="shared" si="54"/>
        <v>15.672376010755867</v>
      </c>
      <c r="L401" s="11">
        <f t="shared" si="55"/>
        <v>13.797696171672976</v>
      </c>
      <c r="M401" s="43" t="str">
        <f>IF(E401="FWA",H401&amp;CHAR(ROUNDDOWN(MOD(I401+60-INDEX('Site Data'!K$26:K$37,MATCH('Postcode Data'!$H401,'Site Data'!$B$26:$B$37,0)),360)/120,0)+97),NA())</f>
        <v>DW1a</v>
      </c>
      <c r="N401" s="41">
        <v>-2.8521208676049903</v>
      </c>
      <c r="Q401" t="s">
        <v>401</v>
      </c>
      <c r="R401" t="s">
        <v>319</v>
      </c>
      <c r="S401" t="s">
        <v>633</v>
      </c>
      <c r="T401" s="5">
        <f ca="1">IF(S401="FWA",INDEX('Site Data'!D$26:D$37,MATCH('Postcode Data'!$V401,'Site Data'!$B$26:$B$37,0)),NA())</f>
        <v>14.816417462464095</v>
      </c>
      <c r="U401" s="5">
        <f ca="1">IF(S401="FWA",INDEX('Site Data'!E$26:E$37,MATCH('Postcode Data'!$V401,'Site Data'!$B$26:$B$37,0)),NA())</f>
        <v>10.364633946287318</v>
      </c>
      <c r="V401" s="24" t="str">
        <f t="shared" ca="1" si="56"/>
        <v>DW1</v>
      </c>
      <c r="W401" s="24">
        <f t="shared" ca="1" si="57"/>
        <v>56</v>
      </c>
      <c r="X401" s="8">
        <f t="shared" ca="1" si="58"/>
        <v>4.8015213596229653</v>
      </c>
      <c r="Y401" s="7">
        <f t="shared" ca="1" si="59"/>
        <v>18.797059075017103</v>
      </c>
      <c r="Z401" s="5">
        <f t="shared" ca="1" si="60"/>
        <v>13.049610616451691</v>
      </c>
      <c r="AA401" s="44" t="str">
        <f ca="1">IF(S401="FWA",V401&amp;CHAR(ROUNDDOWN(MOD(W401+60-INDEX('Site Data'!K$26:K$37,MATCH('Postcode Data'!$V401,'Site Data'!$B$26:$B$37,0)),360)/120,0)+97),NA())</f>
        <v>DW1b</v>
      </c>
      <c r="AB401" s="35">
        <f t="shared" ca="1" si="61"/>
        <v>7.49654645439497E-2</v>
      </c>
    </row>
    <row r="402" spans="2:28" x14ac:dyDescent="0.35">
      <c r="B402" s="25" t="s">
        <v>402</v>
      </c>
      <c r="C402" s="47">
        <v>13</v>
      </c>
      <c r="D402" s="25" t="s">
        <v>319</v>
      </c>
      <c r="E402" s="25" t="str">
        <f t="shared" si="62"/>
        <v>FTTP</v>
      </c>
      <c r="F402" s="11" t="e">
        <f>IF(E402="FWA",INDEX('Site Data'!D$26:D$37,MATCH('Postcode Data'!$H402,'Site Data'!$B$26:$B$37,0)),NA())</f>
        <v>#N/A</v>
      </c>
      <c r="G402" s="11" t="e">
        <f>IF(E402="FWA",INDEX('Site Data'!E$26:E$37,MATCH('Postcode Data'!$H402,'Site Data'!$B$26:$B$37,0)),NA())</f>
        <v>#N/A</v>
      </c>
      <c r="H402" s="21" t="s">
        <v>644</v>
      </c>
      <c r="I402" s="27" t="e">
        <v>#N/A</v>
      </c>
      <c r="J402" s="16" t="e">
        <v>#N/A</v>
      </c>
      <c r="K402" s="11" t="e">
        <f t="shared" si="54"/>
        <v>#N/A</v>
      </c>
      <c r="L402" s="11" t="e">
        <f t="shared" si="55"/>
        <v>#N/A</v>
      </c>
      <c r="M402" s="43" t="e">
        <f>IF(E402="FWA",H402&amp;CHAR(ROUNDDOWN(MOD(I402+60-INDEX('Site Data'!K$26:K$37,MATCH('Postcode Data'!$H402,'Site Data'!$B$26:$B$37,0)),360)/120,0)+97),NA())</f>
        <v>#N/A</v>
      </c>
      <c r="N402" s="41">
        <v>-0.20503974124168112</v>
      </c>
      <c r="Q402" t="s">
        <v>402</v>
      </c>
      <c r="R402" t="s">
        <v>319</v>
      </c>
      <c r="S402" t="s">
        <v>634</v>
      </c>
      <c r="T402" s="5" t="e">
        <f>IF(S402="FWA",INDEX('Site Data'!D$26:D$37,MATCH('Postcode Data'!$V402,'Site Data'!$B$26:$B$37,0)),NA())</f>
        <v>#N/A</v>
      </c>
      <c r="U402" s="5" t="e">
        <f>IF(S402="FWA",INDEX('Site Data'!E$26:E$37,MATCH('Postcode Data'!$V402,'Site Data'!$B$26:$B$37,0)),NA())</f>
        <v>#N/A</v>
      </c>
      <c r="V402" s="24" t="str">
        <f t="shared" ca="1" si="56"/>
        <v>DW1</v>
      </c>
      <c r="W402" s="24" t="e">
        <f t="shared" ca="1" si="57"/>
        <v>#N/A</v>
      </c>
      <c r="X402" s="8" t="e">
        <f t="shared" ca="1" si="58"/>
        <v>#N/A</v>
      </c>
      <c r="Y402" s="7" t="e">
        <f t="shared" ca="1" si="59"/>
        <v>#N/A</v>
      </c>
      <c r="Z402" s="5" t="e">
        <f t="shared" ca="1" si="60"/>
        <v>#N/A</v>
      </c>
      <c r="AA402" s="44" t="e">
        <f>IF(S402="FWA",V402&amp;CHAR(ROUNDDOWN(MOD(W402+60-INDEX('Site Data'!K$26:K$37,MATCH('Postcode Data'!$V402,'Site Data'!$B$26:$B$37,0)),360)/120,0)+97),NA())</f>
        <v>#N/A</v>
      </c>
      <c r="AB402" s="35">
        <f t="shared" ca="1" si="61"/>
        <v>-6.9008012209383995</v>
      </c>
    </row>
    <row r="403" spans="2:28" x14ac:dyDescent="0.35">
      <c r="B403" s="25" t="s">
        <v>403</v>
      </c>
      <c r="C403" s="47">
        <v>10</v>
      </c>
      <c r="D403" s="25" t="s">
        <v>319</v>
      </c>
      <c r="E403" s="25" t="str">
        <f t="shared" si="62"/>
        <v>FTTP</v>
      </c>
      <c r="F403" s="11" t="e">
        <f>IF(E403="FWA",INDEX('Site Data'!D$26:D$37,MATCH('Postcode Data'!$H403,'Site Data'!$B$26:$B$37,0)),NA())</f>
        <v>#N/A</v>
      </c>
      <c r="G403" s="11" t="e">
        <f>IF(E403="FWA",INDEX('Site Data'!E$26:E$37,MATCH('Postcode Data'!$H403,'Site Data'!$B$26:$B$37,0)),NA())</f>
        <v>#N/A</v>
      </c>
      <c r="H403" s="21" t="s">
        <v>644</v>
      </c>
      <c r="I403" s="27" t="e">
        <v>#N/A</v>
      </c>
      <c r="J403" s="16" t="e">
        <v>#N/A</v>
      </c>
      <c r="K403" s="11" t="e">
        <f t="shared" si="54"/>
        <v>#N/A</v>
      </c>
      <c r="L403" s="11" t="e">
        <f t="shared" si="55"/>
        <v>#N/A</v>
      </c>
      <c r="M403" s="43" t="e">
        <f>IF(E403="FWA",H403&amp;CHAR(ROUNDDOWN(MOD(I403+60-INDEX('Site Data'!K$26:K$37,MATCH('Postcode Data'!$H403,'Site Data'!$B$26:$B$37,0)),360)/120,0)+97),NA())</f>
        <v>#N/A</v>
      </c>
      <c r="N403" s="41">
        <v>-9.4839767823819834</v>
      </c>
      <c r="Q403" t="s">
        <v>403</v>
      </c>
      <c r="R403" t="s">
        <v>319</v>
      </c>
      <c r="S403" t="s">
        <v>634</v>
      </c>
      <c r="T403" s="5" t="e">
        <f>IF(S403="FWA",INDEX('Site Data'!D$26:D$37,MATCH('Postcode Data'!$V403,'Site Data'!$B$26:$B$37,0)),NA())</f>
        <v>#N/A</v>
      </c>
      <c r="U403" s="5" t="e">
        <f>IF(S403="FWA",INDEX('Site Data'!E$26:E$37,MATCH('Postcode Data'!$V403,'Site Data'!$B$26:$B$37,0)),NA())</f>
        <v>#N/A</v>
      </c>
      <c r="V403" s="24" t="str">
        <f t="shared" ca="1" si="56"/>
        <v>DW1</v>
      </c>
      <c r="W403" s="24" t="e">
        <f t="shared" ca="1" si="57"/>
        <v>#N/A</v>
      </c>
      <c r="X403" s="8" t="e">
        <f t="shared" ca="1" si="58"/>
        <v>#N/A</v>
      </c>
      <c r="Y403" s="7" t="e">
        <f t="shared" ca="1" si="59"/>
        <v>#N/A</v>
      </c>
      <c r="Z403" s="5" t="e">
        <f t="shared" ca="1" si="60"/>
        <v>#N/A</v>
      </c>
      <c r="AA403" s="44" t="e">
        <f>IF(S403="FWA",V403&amp;CHAR(ROUNDDOWN(MOD(W403+60-INDEX('Site Data'!K$26:K$37,MATCH('Postcode Data'!$V403,'Site Data'!$B$26:$B$37,0)),360)/120,0)+97),NA())</f>
        <v>#N/A</v>
      </c>
      <c r="AB403" s="35">
        <f t="shared" ca="1" si="61"/>
        <v>-7.1768686646562818</v>
      </c>
    </row>
    <row r="404" spans="2:28" x14ac:dyDescent="0.35">
      <c r="B404" s="25" t="s">
        <v>404</v>
      </c>
      <c r="C404" s="47">
        <v>15</v>
      </c>
      <c r="D404" s="25" t="s">
        <v>319</v>
      </c>
      <c r="E404" s="25" t="str">
        <f t="shared" si="62"/>
        <v>FTTP</v>
      </c>
      <c r="F404" s="11" t="e">
        <f>IF(E404="FWA",INDEX('Site Data'!D$26:D$37,MATCH('Postcode Data'!$H404,'Site Data'!$B$26:$B$37,0)),NA())</f>
        <v>#N/A</v>
      </c>
      <c r="G404" s="11" t="e">
        <f>IF(E404="FWA",INDEX('Site Data'!E$26:E$37,MATCH('Postcode Data'!$H404,'Site Data'!$B$26:$B$37,0)),NA())</f>
        <v>#N/A</v>
      </c>
      <c r="H404" s="21" t="s">
        <v>644</v>
      </c>
      <c r="I404" s="27" t="e">
        <v>#N/A</v>
      </c>
      <c r="J404" s="16" t="e">
        <v>#N/A</v>
      </c>
      <c r="K404" s="11" t="e">
        <f t="shared" si="54"/>
        <v>#N/A</v>
      </c>
      <c r="L404" s="11" t="e">
        <f t="shared" si="55"/>
        <v>#N/A</v>
      </c>
      <c r="M404" s="43" t="e">
        <f>IF(E404="FWA",H404&amp;CHAR(ROUNDDOWN(MOD(I404+60-INDEX('Site Data'!K$26:K$37,MATCH('Postcode Data'!$H404,'Site Data'!$B$26:$B$37,0)),360)/120,0)+97),NA())</f>
        <v>#N/A</v>
      </c>
      <c r="N404" s="41">
        <v>-6.9846072732618154</v>
      </c>
      <c r="Q404" t="s">
        <v>404</v>
      </c>
      <c r="R404" t="s">
        <v>319</v>
      </c>
      <c r="S404" t="s">
        <v>634</v>
      </c>
      <c r="T404" s="5" t="e">
        <f>IF(S404="FWA",INDEX('Site Data'!D$26:D$37,MATCH('Postcode Data'!$V404,'Site Data'!$B$26:$B$37,0)),NA())</f>
        <v>#N/A</v>
      </c>
      <c r="U404" s="5" t="e">
        <f>IF(S404="FWA",INDEX('Site Data'!E$26:E$37,MATCH('Postcode Data'!$V404,'Site Data'!$B$26:$B$37,0)),NA())</f>
        <v>#N/A</v>
      </c>
      <c r="V404" s="24" t="str">
        <f t="shared" ca="1" si="56"/>
        <v>DW2</v>
      </c>
      <c r="W404" s="24" t="e">
        <f t="shared" ca="1" si="57"/>
        <v>#N/A</v>
      </c>
      <c r="X404" s="8" t="e">
        <f t="shared" ca="1" si="58"/>
        <v>#N/A</v>
      </c>
      <c r="Y404" s="7" t="e">
        <f t="shared" ca="1" si="59"/>
        <v>#N/A</v>
      </c>
      <c r="Z404" s="5" t="e">
        <f t="shared" ca="1" si="60"/>
        <v>#N/A</v>
      </c>
      <c r="AA404" s="44" t="e">
        <f>IF(S404="FWA",V404&amp;CHAR(ROUNDDOWN(MOD(W404+60-INDEX('Site Data'!K$26:K$37,MATCH('Postcode Data'!$V404,'Site Data'!$B$26:$B$37,0)),360)/120,0)+97),NA())</f>
        <v>#N/A</v>
      </c>
      <c r="AB404" s="35">
        <f t="shared" ca="1" si="61"/>
        <v>-2.2118209695668014</v>
      </c>
    </row>
    <row r="405" spans="2:28" x14ac:dyDescent="0.35">
      <c r="B405" s="25" t="s">
        <v>405</v>
      </c>
      <c r="C405" s="47">
        <v>3</v>
      </c>
      <c r="D405" s="25" t="s">
        <v>319</v>
      </c>
      <c r="E405" s="25" t="str">
        <f t="shared" si="62"/>
        <v>FTTC</v>
      </c>
      <c r="F405" s="11" t="e">
        <f>IF(E405="FWA",INDEX('Site Data'!D$26:D$37,MATCH('Postcode Data'!$H405,'Site Data'!$B$26:$B$37,0)),NA())</f>
        <v>#N/A</v>
      </c>
      <c r="G405" s="11" t="e">
        <f>IF(E405="FWA",INDEX('Site Data'!E$26:E$37,MATCH('Postcode Data'!$H405,'Site Data'!$B$26:$B$37,0)),NA())</f>
        <v>#N/A</v>
      </c>
      <c r="H405" s="21" t="s">
        <v>643</v>
      </c>
      <c r="I405" s="27" t="e">
        <v>#N/A</v>
      </c>
      <c r="J405" s="16" t="e">
        <v>#N/A</v>
      </c>
      <c r="K405" s="11" t="e">
        <f t="shared" si="54"/>
        <v>#N/A</v>
      </c>
      <c r="L405" s="11" t="e">
        <f t="shared" si="55"/>
        <v>#N/A</v>
      </c>
      <c r="M405" s="43" t="e">
        <f>IF(E405="FWA",H405&amp;CHAR(ROUNDDOWN(MOD(I405+60-INDEX('Site Data'!K$26:K$37,MATCH('Postcode Data'!$H405,'Site Data'!$B$26:$B$37,0)),360)/120,0)+97),NA())</f>
        <v>#N/A</v>
      </c>
      <c r="N405" s="41">
        <v>-4.5786492543517889</v>
      </c>
      <c r="Q405" t="s">
        <v>405</v>
      </c>
      <c r="R405" t="s">
        <v>319</v>
      </c>
      <c r="S405" t="s">
        <v>632</v>
      </c>
      <c r="T405" s="5" t="e">
        <f>IF(S405="FWA",INDEX('Site Data'!D$26:D$37,MATCH('Postcode Data'!$V405,'Site Data'!$B$26:$B$37,0)),NA())</f>
        <v>#N/A</v>
      </c>
      <c r="U405" s="5" t="e">
        <f>IF(S405="FWA",INDEX('Site Data'!E$26:E$37,MATCH('Postcode Data'!$V405,'Site Data'!$B$26:$B$37,0)),NA())</f>
        <v>#N/A</v>
      </c>
      <c r="V405" s="24" t="str">
        <f t="shared" ca="1" si="56"/>
        <v>DW2</v>
      </c>
      <c r="W405" s="24" t="e">
        <f t="shared" ca="1" si="57"/>
        <v>#N/A</v>
      </c>
      <c r="X405" s="8" t="e">
        <f t="shared" ca="1" si="58"/>
        <v>#N/A</v>
      </c>
      <c r="Y405" s="7" t="e">
        <f t="shared" ca="1" si="59"/>
        <v>#N/A</v>
      </c>
      <c r="Z405" s="5" t="e">
        <f t="shared" ca="1" si="60"/>
        <v>#N/A</v>
      </c>
      <c r="AA405" s="44" t="e">
        <f>IF(S405="FWA",V405&amp;CHAR(ROUNDDOWN(MOD(W405+60-INDEX('Site Data'!K$26:K$37,MATCH('Postcode Data'!$V405,'Site Data'!$B$26:$B$37,0)),360)/120,0)+97),NA())</f>
        <v>#N/A</v>
      </c>
      <c r="AB405" s="35">
        <f t="shared" ca="1" si="61"/>
        <v>-2.525242688287229</v>
      </c>
    </row>
    <row r="406" spans="2:28" x14ac:dyDescent="0.35">
      <c r="B406" s="25" t="s">
        <v>406</v>
      </c>
      <c r="C406" s="47">
        <v>12</v>
      </c>
      <c r="D406" s="25" t="s">
        <v>319</v>
      </c>
      <c r="E406" s="25" t="str">
        <f t="shared" si="62"/>
        <v>FTTC</v>
      </c>
      <c r="F406" s="11" t="e">
        <f>IF(E406="FWA",INDEX('Site Data'!D$26:D$37,MATCH('Postcode Data'!$H406,'Site Data'!$B$26:$B$37,0)),NA())</f>
        <v>#N/A</v>
      </c>
      <c r="G406" s="11" t="e">
        <f>IF(E406="FWA",INDEX('Site Data'!E$26:E$37,MATCH('Postcode Data'!$H406,'Site Data'!$B$26:$B$37,0)),NA())</f>
        <v>#N/A</v>
      </c>
      <c r="H406" s="21" t="s">
        <v>643</v>
      </c>
      <c r="I406" s="27" t="e">
        <v>#N/A</v>
      </c>
      <c r="J406" s="16" t="e">
        <v>#N/A</v>
      </c>
      <c r="K406" s="11" t="e">
        <f t="shared" si="54"/>
        <v>#N/A</v>
      </c>
      <c r="L406" s="11" t="e">
        <f t="shared" si="55"/>
        <v>#N/A</v>
      </c>
      <c r="M406" s="43" t="e">
        <f>IF(E406="FWA",H406&amp;CHAR(ROUNDDOWN(MOD(I406+60-INDEX('Site Data'!K$26:K$37,MATCH('Postcode Data'!$H406,'Site Data'!$B$26:$B$37,0)),360)/120,0)+97),NA())</f>
        <v>#N/A</v>
      </c>
      <c r="N406" s="41">
        <v>-2.1547613170636799</v>
      </c>
      <c r="Q406" t="s">
        <v>406</v>
      </c>
      <c r="R406" t="s">
        <v>319</v>
      </c>
      <c r="S406" t="s">
        <v>632</v>
      </c>
      <c r="T406" s="5" t="e">
        <f>IF(S406="FWA",INDEX('Site Data'!D$26:D$37,MATCH('Postcode Data'!$V406,'Site Data'!$B$26:$B$37,0)),NA())</f>
        <v>#N/A</v>
      </c>
      <c r="U406" s="5" t="e">
        <f>IF(S406="FWA",INDEX('Site Data'!E$26:E$37,MATCH('Postcode Data'!$V406,'Site Data'!$B$26:$B$37,0)),NA())</f>
        <v>#N/A</v>
      </c>
      <c r="V406" s="24" t="str">
        <f t="shared" ca="1" si="56"/>
        <v>DW2</v>
      </c>
      <c r="W406" s="24" t="e">
        <f t="shared" ca="1" si="57"/>
        <v>#N/A</v>
      </c>
      <c r="X406" s="8" t="e">
        <f t="shared" ca="1" si="58"/>
        <v>#N/A</v>
      </c>
      <c r="Y406" s="7" t="e">
        <f t="shared" ca="1" si="59"/>
        <v>#N/A</v>
      </c>
      <c r="Z406" s="5" t="e">
        <f t="shared" ca="1" si="60"/>
        <v>#N/A</v>
      </c>
      <c r="AA406" s="44" t="e">
        <f>IF(S406="FWA",V406&amp;CHAR(ROUNDDOWN(MOD(W406+60-INDEX('Site Data'!K$26:K$37,MATCH('Postcode Data'!$V406,'Site Data'!$B$26:$B$37,0)),360)/120,0)+97),NA())</f>
        <v>#N/A</v>
      </c>
      <c r="AB406" s="35">
        <f t="shared" ca="1" si="61"/>
        <v>-3.6629131581738119</v>
      </c>
    </row>
    <row r="407" spans="2:28" x14ac:dyDescent="0.35">
      <c r="B407" s="25" t="s">
        <v>407</v>
      </c>
      <c r="C407" s="47">
        <v>11</v>
      </c>
      <c r="D407" s="25" t="s">
        <v>319</v>
      </c>
      <c r="E407" s="25" t="str">
        <f t="shared" si="62"/>
        <v>FWA</v>
      </c>
      <c r="F407" s="11">
        <f>IF(E407="FWA",INDEX('Site Data'!D$26:D$37,MATCH('Postcode Data'!$H407,'Site Data'!$B$26:$B$37,0)),NA())</f>
        <v>14.816417462464095</v>
      </c>
      <c r="G407" s="11">
        <f>IF(E407="FWA",INDEX('Site Data'!E$26:E$37,MATCH('Postcode Data'!$H407,'Site Data'!$B$26:$B$37,0)),NA())</f>
        <v>10.364633946287318</v>
      </c>
      <c r="H407" s="21" t="s">
        <v>644</v>
      </c>
      <c r="I407" s="27">
        <v>175</v>
      </c>
      <c r="J407" s="16">
        <v>3.5785535269502997</v>
      </c>
      <c r="K407" s="11">
        <f t="shared" si="54"/>
        <v>15.1283089530677</v>
      </c>
      <c r="L407" s="11">
        <f t="shared" si="55"/>
        <v>6.7996978959019128</v>
      </c>
      <c r="M407" s="43" t="str">
        <f>IF(E407="FWA",H407&amp;CHAR(ROUNDDOWN(MOD(I407+60-INDEX('Site Data'!K$26:K$37,MATCH('Postcode Data'!$H407,'Site Data'!$B$26:$B$37,0)),360)/120,0)+97),NA())</f>
        <v>DW1b</v>
      </c>
      <c r="N407" s="41">
        <v>-2.0652569740396296</v>
      </c>
      <c r="Q407" t="s">
        <v>407</v>
      </c>
      <c r="R407" t="s">
        <v>319</v>
      </c>
      <c r="S407" t="s">
        <v>633</v>
      </c>
      <c r="T407" s="5">
        <f ca="1">IF(S407="FWA",INDEX('Site Data'!D$26:D$37,MATCH('Postcode Data'!$V407,'Site Data'!$B$26:$B$37,0)),NA())</f>
        <v>10.659715015316081</v>
      </c>
      <c r="U407" s="5">
        <f ca="1">IF(S407="FWA",INDEX('Site Data'!E$26:E$37,MATCH('Postcode Data'!$V407,'Site Data'!$B$26:$B$37,0)),NA())</f>
        <v>6.5022538134086805</v>
      </c>
      <c r="V407" s="24" t="str">
        <f t="shared" ca="1" si="56"/>
        <v>DW2</v>
      </c>
      <c r="W407" s="24">
        <f t="shared" ca="1" si="57"/>
        <v>201</v>
      </c>
      <c r="X407" s="8">
        <f t="shared" ca="1" si="58"/>
        <v>0.26171284248428206</v>
      </c>
      <c r="Y407" s="7">
        <f t="shared" ca="1" si="59"/>
        <v>10.565925520585317</v>
      </c>
      <c r="Z407" s="5">
        <f t="shared" ca="1" si="60"/>
        <v>6.2579238263024095</v>
      </c>
      <c r="AA407" s="44" t="str">
        <f ca="1">IF(S407="FWA",V407&amp;CHAR(ROUNDDOWN(MOD(W407+60-INDEX('Site Data'!K$26:K$37,MATCH('Postcode Data'!$V407,'Site Data'!$B$26:$B$37,0)),360)/120,0)+97),NA())</f>
        <v>DW2c</v>
      </c>
      <c r="AB407" s="35">
        <f t="shared" ca="1" si="61"/>
        <v>-2.9391562031693095</v>
      </c>
    </row>
    <row r="408" spans="2:28" x14ac:dyDescent="0.35">
      <c r="B408" s="25" t="s">
        <v>408</v>
      </c>
      <c r="C408" s="47">
        <v>6</v>
      </c>
      <c r="D408" s="25" t="s">
        <v>319</v>
      </c>
      <c r="E408" s="25" t="str">
        <f t="shared" si="62"/>
        <v>FTTC</v>
      </c>
      <c r="F408" s="11" t="e">
        <f>IF(E408="FWA",INDEX('Site Data'!D$26:D$37,MATCH('Postcode Data'!$H408,'Site Data'!$B$26:$B$37,0)),NA())</f>
        <v>#N/A</v>
      </c>
      <c r="G408" s="11" t="e">
        <f>IF(E408="FWA",INDEX('Site Data'!E$26:E$37,MATCH('Postcode Data'!$H408,'Site Data'!$B$26:$B$37,0)),NA())</f>
        <v>#N/A</v>
      </c>
      <c r="H408" s="21" t="s">
        <v>644</v>
      </c>
      <c r="I408" s="27" t="e">
        <v>#N/A</v>
      </c>
      <c r="J408" s="16" t="e">
        <v>#N/A</v>
      </c>
      <c r="K408" s="11" t="e">
        <f t="shared" si="54"/>
        <v>#N/A</v>
      </c>
      <c r="L408" s="11" t="e">
        <f t="shared" si="55"/>
        <v>#N/A</v>
      </c>
      <c r="M408" s="43" t="e">
        <f>IF(E408="FWA",H408&amp;CHAR(ROUNDDOWN(MOD(I408+60-INDEX('Site Data'!K$26:K$37,MATCH('Postcode Data'!$H408,'Site Data'!$B$26:$B$37,0)),360)/120,0)+97),NA())</f>
        <v>#N/A</v>
      </c>
      <c r="N408" s="41">
        <v>-1.2620687317356669</v>
      </c>
      <c r="Q408" t="s">
        <v>408</v>
      </c>
      <c r="R408" t="s">
        <v>319</v>
      </c>
      <c r="S408" t="s">
        <v>632</v>
      </c>
      <c r="T408" s="5" t="e">
        <f>IF(S408="FWA",INDEX('Site Data'!D$26:D$37,MATCH('Postcode Data'!$V408,'Site Data'!$B$26:$B$37,0)),NA())</f>
        <v>#N/A</v>
      </c>
      <c r="U408" s="5" t="e">
        <f>IF(S408="FWA",INDEX('Site Data'!E$26:E$37,MATCH('Postcode Data'!$V408,'Site Data'!$B$26:$B$37,0)),NA())</f>
        <v>#N/A</v>
      </c>
      <c r="V408" s="24" t="str">
        <f t="shared" ca="1" si="56"/>
        <v>DW2</v>
      </c>
      <c r="W408" s="24" t="e">
        <f t="shared" ca="1" si="57"/>
        <v>#N/A</v>
      </c>
      <c r="X408" s="8" t="e">
        <f t="shared" ca="1" si="58"/>
        <v>#N/A</v>
      </c>
      <c r="Y408" s="7" t="e">
        <f t="shared" ca="1" si="59"/>
        <v>#N/A</v>
      </c>
      <c r="Z408" s="5" t="e">
        <f t="shared" ca="1" si="60"/>
        <v>#N/A</v>
      </c>
      <c r="AA408" s="44" t="e">
        <f>IF(S408="FWA",V408&amp;CHAR(ROUNDDOWN(MOD(W408+60-INDEX('Site Data'!K$26:K$37,MATCH('Postcode Data'!$V408,'Site Data'!$B$26:$B$37,0)),360)/120,0)+97),NA())</f>
        <v>#N/A</v>
      </c>
      <c r="AB408" s="35">
        <f t="shared" ca="1" si="61"/>
        <v>0.62891804978297383</v>
      </c>
    </row>
    <row r="409" spans="2:28" x14ac:dyDescent="0.35">
      <c r="B409" s="25" t="s">
        <v>409</v>
      </c>
      <c r="C409" s="47">
        <v>18</v>
      </c>
      <c r="D409" s="25" t="s">
        <v>319</v>
      </c>
      <c r="E409" s="25" t="str">
        <f t="shared" si="62"/>
        <v>FTTC</v>
      </c>
      <c r="F409" s="11" t="e">
        <f>IF(E409="FWA",INDEX('Site Data'!D$26:D$37,MATCH('Postcode Data'!$H409,'Site Data'!$B$26:$B$37,0)),NA())</f>
        <v>#N/A</v>
      </c>
      <c r="G409" s="11" t="e">
        <f>IF(E409="FWA",INDEX('Site Data'!E$26:E$37,MATCH('Postcode Data'!$H409,'Site Data'!$B$26:$B$37,0)),NA())</f>
        <v>#N/A</v>
      </c>
      <c r="H409" s="21" t="s">
        <v>644</v>
      </c>
      <c r="I409" s="27" t="e">
        <v>#N/A</v>
      </c>
      <c r="J409" s="16" t="e">
        <v>#N/A</v>
      </c>
      <c r="K409" s="11" t="e">
        <f t="shared" si="54"/>
        <v>#N/A</v>
      </c>
      <c r="L409" s="11" t="e">
        <f t="shared" si="55"/>
        <v>#N/A</v>
      </c>
      <c r="M409" s="43" t="e">
        <f>IF(E409="FWA",H409&amp;CHAR(ROUNDDOWN(MOD(I409+60-INDEX('Site Data'!K$26:K$37,MATCH('Postcode Data'!$H409,'Site Data'!$B$26:$B$37,0)),360)/120,0)+97),NA())</f>
        <v>#N/A</v>
      </c>
      <c r="N409" s="41">
        <v>-6.0602711469371986</v>
      </c>
      <c r="Q409" t="s">
        <v>409</v>
      </c>
      <c r="R409" t="s">
        <v>319</v>
      </c>
      <c r="S409" t="s">
        <v>632</v>
      </c>
      <c r="T409" s="5" t="e">
        <f>IF(S409="FWA",INDEX('Site Data'!D$26:D$37,MATCH('Postcode Data'!$V409,'Site Data'!$B$26:$B$37,0)),NA())</f>
        <v>#N/A</v>
      </c>
      <c r="U409" s="5" t="e">
        <f>IF(S409="FWA",INDEX('Site Data'!E$26:E$37,MATCH('Postcode Data'!$V409,'Site Data'!$B$26:$B$37,0)),NA())</f>
        <v>#N/A</v>
      </c>
      <c r="V409" s="24" t="str">
        <f t="shared" ca="1" si="56"/>
        <v>DW2</v>
      </c>
      <c r="W409" s="24" t="e">
        <f t="shared" ca="1" si="57"/>
        <v>#N/A</v>
      </c>
      <c r="X409" s="8" t="e">
        <f t="shared" ca="1" si="58"/>
        <v>#N/A</v>
      </c>
      <c r="Y409" s="7" t="e">
        <f t="shared" ca="1" si="59"/>
        <v>#N/A</v>
      </c>
      <c r="Z409" s="5" t="e">
        <f t="shared" ca="1" si="60"/>
        <v>#N/A</v>
      </c>
      <c r="AA409" s="44" t="e">
        <f>IF(S409="FWA",V409&amp;CHAR(ROUNDDOWN(MOD(W409+60-INDEX('Site Data'!K$26:K$37,MATCH('Postcode Data'!$V409,'Site Data'!$B$26:$B$37,0)),360)/120,0)+97),NA())</f>
        <v>#N/A</v>
      </c>
      <c r="AB409" s="35">
        <f t="shared" ca="1" si="61"/>
        <v>-6.335018270227005</v>
      </c>
    </row>
    <row r="410" spans="2:28" x14ac:dyDescent="0.35">
      <c r="B410" s="25" t="s">
        <v>410</v>
      </c>
      <c r="C410" s="47">
        <v>19</v>
      </c>
      <c r="D410" s="25" t="s">
        <v>319</v>
      </c>
      <c r="E410" s="25" t="str">
        <f t="shared" si="62"/>
        <v>FTTC</v>
      </c>
      <c r="F410" s="11" t="e">
        <f>IF(E410="FWA",INDEX('Site Data'!D$26:D$37,MATCH('Postcode Data'!$H410,'Site Data'!$B$26:$B$37,0)),NA())</f>
        <v>#N/A</v>
      </c>
      <c r="G410" s="11" t="e">
        <f>IF(E410="FWA",INDEX('Site Data'!E$26:E$37,MATCH('Postcode Data'!$H410,'Site Data'!$B$26:$B$37,0)),NA())</f>
        <v>#N/A</v>
      </c>
      <c r="H410" s="21" t="s">
        <v>643</v>
      </c>
      <c r="I410" s="27" t="e">
        <v>#N/A</v>
      </c>
      <c r="J410" s="16" t="e">
        <v>#N/A</v>
      </c>
      <c r="K410" s="11" t="e">
        <f t="shared" si="54"/>
        <v>#N/A</v>
      </c>
      <c r="L410" s="11" t="e">
        <f t="shared" si="55"/>
        <v>#N/A</v>
      </c>
      <c r="M410" s="43" t="e">
        <f>IF(E410="FWA",H410&amp;CHAR(ROUNDDOWN(MOD(I410+60-INDEX('Site Data'!K$26:K$37,MATCH('Postcode Data'!$H410,'Site Data'!$B$26:$B$37,0)),360)/120,0)+97),NA())</f>
        <v>#N/A</v>
      </c>
      <c r="N410" s="41">
        <v>-4.3073980376554779</v>
      </c>
      <c r="Q410" t="s">
        <v>410</v>
      </c>
      <c r="R410" t="s">
        <v>319</v>
      </c>
      <c r="S410" t="s">
        <v>632</v>
      </c>
      <c r="T410" s="5" t="e">
        <f>IF(S410="FWA",INDEX('Site Data'!D$26:D$37,MATCH('Postcode Data'!$V410,'Site Data'!$B$26:$B$37,0)),NA())</f>
        <v>#N/A</v>
      </c>
      <c r="U410" s="5" t="e">
        <f>IF(S410="FWA",INDEX('Site Data'!E$26:E$37,MATCH('Postcode Data'!$V410,'Site Data'!$B$26:$B$37,0)),NA())</f>
        <v>#N/A</v>
      </c>
      <c r="V410" s="24" t="str">
        <f t="shared" ca="1" si="56"/>
        <v>DW2</v>
      </c>
      <c r="W410" s="24" t="e">
        <f t="shared" ca="1" si="57"/>
        <v>#N/A</v>
      </c>
      <c r="X410" s="8" t="e">
        <f t="shared" ca="1" si="58"/>
        <v>#N/A</v>
      </c>
      <c r="Y410" s="7" t="e">
        <f t="shared" ca="1" si="59"/>
        <v>#N/A</v>
      </c>
      <c r="Z410" s="5" t="e">
        <f t="shared" ca="1" si="60"/>
        <v>#N/A</v>
      </c>
      <c r="AA410" s="44" t="e">
        <f>IF(S410="FWA",V410&amp;CHAR(ROUNDDOWN(MOD(W410+60-INDEX('Site Data'!K$26:K$37,MATCH('Postcode Data'!$V410,'Site Data'!$B$26:$B$37,0)),360)/120,0)+97),NA())</f>
        <v>#N/A</v>
      </c>
      <c r="AB410" s="35">
        <f t="shared" ca="1" si="61"/>
        <v>-2.6791716583046079</v>
      </c>
    </row>
    <row r="411" spans="2:28" x14ac:dyDescent="0.35">
      <c r="B411" s="25" t="s">
        <v>411</v>
      </c>
      <c r="C411" s="47">
        <v>19</v>
      </c>
      <c r="D411" s="25" t="s">
        <v>319</v>
      </c>
      <c r="E411" s="25" t="str">
        <f t="shared" si="62"/>
        <v>FTTC</v>
      </c>
      <c r="F411" s="11" t="e">
        <f>IF(E411="FWA",INDEX('Site Data'!D$26:D$37,MATCH('Postcode Data'!$H411,'Site Data'!$B$26:$B$37,0)),NA())</f>
        <v>#N/A</v>
      </c>
      <c r="G411" s="11" t="e">
        <f>IF(E411="FWA",INDEX('Site Data'!E$26:E$37,MATCH('Postcode Data'!$H411,'Site Data'!$B$26:$B$37,0)),NA())</f>
        <v>#N/A</v>
      </c>
      <c r="H411" s="21" t="s">
        <v>644</v>
      </c>
      <c r="I411" s="27" t="e">
        <v>#N/A</v>
      </c>
      <c r="J411" s="16" t="e">
        <v>#N/A</v>
      </c>
      <c r="K411" s="11" t="e">
        <f t="shared" si="54"/>
        <v>#N/A</v>
      </c>
      <c r="L411" s="11" t="e">
        <f t="shared" si="55"/>
        <v>#N/A</v>
      </c>
      <c r="M411" s="43" t="e">
        <f>IF(E411="FWA",H411&amp;CHAR(ROUNDDOWN(MOD(I411+60-INDEX('Site Data'!K$26:K$37,MATCH('Postcode Data'!$H411,'Site Data'!$B$26:$B$37,0)),360)/120,0)+97),NA())</f>
        <v>#N/A</v>
      </c>
      <c r="N411" s="41">
        <v>-1.2498808608687497</v>
      </c>
      <c r="Q411" t="s">
        <v>411</v>
      </c>
      <c r="R411" t="s">
        <v>319</v>
      </c>
      <c r="S411" t="s">
        <v>632</v>
      </c>
      <c r="T411" s="5" t="e">
        <f>IF(S411="FWA",INDEX('Site Data'!D$26:D$37,MATCH('Postcode Data'!$V411,'Site Data'!$B$26:$B$37,0)),NA())</f>
        <v>#N/A</v>
      </c>
      <c r="U411" s="5" t="e">
        <f>IF(S411="FWA",INDEX('Site Data'!E$26:E$37,MATCH('Postcode Data'!$V411,'Site Data'!$B$26:$B$37,0)),NA())</f>
        <v>#N/A</v>
      </c>
      <c r="V411" s="24" t="str">
        <f t="shared" ca="1" si="56"/>
        <v>DW1</v>
      </c>
      <c r="W411" s="24" t="e">
        <f t="shared" ca="1" si="57"/>
        <v>#N/A</v>
      </c>
      <c r="X411" s="8" t="e">
        <f t="shared" ca="1" si="58"/>
        <v>#N/A</v>
      </c>
      <c r="Y411" s="7" t="e">
        <f t="shared" ca="1" si="59"/>
        <v>#N/A</v>
      </c>
      <c r="Z411" s="5" t="e">
        <f t="shared" ca="1" si="60"/>
        <v>#N/A</v>
      </c>
      <c r="AA411" s="44" t="e">
        <f>IF(S411="FWA",V411&amp;CHAR(ROUNDDOWN(MOD(W411+60-INDEX('Site Data'!K$26:K$37,MATCH('Postcode Data'!$V411,'Site Data'!$B$26:$B$37,0)),360)/120,0)+97),NA())</f>
        <v>#N/A</v>
      </c>
      <c r="AB411" s="35">
        <f t="shared" ca="1" si="61"/>
        <v>-3.0896751043053481</v>
      </c>
    </row>
    <row r="412" spans="2:28" x14ac:dyDescent="0.35">
      <c r="B412" s="25" t="s">
        <v>412</v>
      </c>
      <c r="C412" s="47">
        <v>2</v>
      </c>
      <c r="D412" s="25" t="s">
        <v>319</v>
      </c>
      <c r="E412" s="25" t="str">
        <f t="shared" si="62"/>
        <v>FWA</v>
      </c>
      <c r="F412" s="11">
        <f>IF(E412="FWA",INDEX('Site Data'!D$26:D$37,MATCH('Postcode Data'!$H412,'Site Data'!$B$26:$B$37,0)),NA())</f>
        <v>14.816417462464095</v>
      </c>
      <c r="G412" s="11">
        <f>IF(E412="FWA",INDEX('Site Data'!E$26:E$37,MATCH('Postcode Data'!$H412,'Site Data'!$B$26:$B$37,0)),NA())</f>
        <v>10.364633946287318</v>
      </c>
      <c r="H412" s="21" t="s">
        <v>644</v>
      </c>
      <c r="I412" s="27">
        <v>24</v>
      </c>
      <c r="J412" s="16">
        <v>3.3948215590727866</v>
      </c>
      <c r="K412" s="11">
        <f t="shared" si="54"/>
        <v>16.197215787242715</v>
      </c>
      <c r="L412" s="11">
        <f t="shared" si="55"/>
        <v>13.465957761085434</v>
      </c>
      <c r="M412" s="43" t="str">
        <f>IF(E412="FWA",H412&amp;CHAR(ROUNDDOWN(MOD(I412+60-INDEX('Site Data'!K$26:K$37,MATCH('Postcode Data'!$H412,'Site Data'!$B$26:$B$37,0)),360)/120,0)+97),NA())</f>
        <v>DW1a</v>
      </c>
      <c r="N412" s="41">
        <v>-5.5295720754495985</v>
      </c>
      <c r="Q412" t="s">
        <v>412</v>
      </c>
      <c r="R412" t="s">
        <v>319</v>
      </c>
      <c r="S412" t="s">
        <v>633</v>
      </c>
      <c r="T412" s="5">
        <f ca="1">IF(S412="FWA",INDEX('Site Data'!D$26:D$37,MATCH('Postcode Data'!$V412,'Site Data'!$B$26:$B$37,0)),NA())</f>
        <v>10.659715015316081</v>
      </c>
      <c r="U412" s="5">
        <f ca="1">IF(S412="FWA",INDEX('Site Data'!E$26:E$37,MATCH('Postcode Data'!$V412,'Site Data'!$B$26:$B$37,0)),NA())</f>
        <v>6.5022538134086805</v>
      </c>
      <c r="V412" s="24" t="str">
        <f t="shared" ca="1" si="56"/>
        <v>DW2</v>
      </c>
      <c r="W412" s="24">
        <f t="shared" ca="1" si="57"/>
        <v>219</v>
      </c>
      <c r="X412" s="8">
        <f t="shared" ca="1" si="58"/>
        <v>2.9852399013254671</v>
      </c>
      <c r="Y412" s="7">
        <f t="shared" ca="1" si="59"/>
        <v>8.7810426732363602</v>
      </c>
      <c r="Z412" s="5">
        <f t="shared" ca="1" si="60"/>
        <v>4.1822866801133873</v>
      </c>
      <c r="AA412" s="44" t="str">
        <f ca="1">IF(S412="FWA",V412&amp;CHAR(ROUNDDOWN(MOD(W412+60-INDEX('Site Data'!K$26:K$37,MATCH('Postcode Data'!$V412,'Site Data'!$B$26:$B$37,0)),360)/120,0)+97),NA())</f>
        <v>DW2c</v>
      </c>
      <c r="AB412" s="35">
        <f t="shared" ca="1" si="61"/>
        <v>-2.5185652229054845</v>
      </c>
    </row>
    <row r="413" spans="2:28" x14ac:dyDescent="0.35">
      <c r="B413" s="25" t="s">
        <v>413</v>
      </c>
      <c r="C413" s="47">
        <v>2</v>
      </c>
      <c r="D413" s="25" t="s">
        <v>319</v>
      </c>
      <c r="E413" s="25" t="str">
        <f t="shared" si="62"/>
        <v>FTTC</v>
      </c>
      <c r="F413" s="11" t="e">
        <f>IF(E413="FWA",INDEX('Site Data'!D$26:D$37,MATCH('Postcode Data'!$H413,'Site Data'!$B$26:$B$37,0)),NA())</f>
        <v>#N/A</v>
      </c>
      <c r="G413" s="11" t="e">
        <f>IF(E413="FWA",INDEX('Site Data'!E$26:E$37,MATCH('Postcode Data'!$H413,'Site Data'!$B$26:$B$37,0)),NA())</f>
        <v>#N/A</v>
      </c>
      <c r="H413" s="21" t="s">
        <v>643</v>
      </c>
      <c r="I413" s="27" t="e">
        <v>#N/A</v>
      </c>
      <c r="J413" s="16" t="e">
        <v>#N/A</v>
      </c>
      <c r="K413" s="11" t="e">
        <f t="shared" si="54"/>
        <v>#N/A</v>
      </c>
      <c r="L413" s="11" t="e">
        <f t="shared" si="55"/>
        <v>#N/A</v>
      </c>
      <c r="M413" s="43" t="e">
        <f>IF(E413="FWA",H413&amp;CHAR(ROUNDDOWN(MOD(I413+60-INDEX('Site Data'!K$26:K$37,MATCH('Postcode Data'!$H413,'Site Data'!$B$26:$B$37,0)),360)/120,0)+97),NA())</f>
        <v>#N/A</v>
      </c>
      <c r="N413" s="41">
        <v>-2.0633187742113797</v>
      </c>
      <c r="Q413" t="s">
        <v>413</v>
      </c>
      <c r="R413" t="s">
        <v>319</v>
      </c>
      <c r="S413" t="s">
        <v>632</v>
      </c>
      <c r="T413" s="5" t="e">
        <f>IF(S413="FWA",INDEX('Site Data'!D$26:D$37,MATCH('Postcode Data'!$V413,'Site Data'!$B$26:$B$37,0)),NA())</f>
        <v>#N/A</v>
      </c>
      <c r="U413" s="5" t="e">
        <f>IF(S413="FWA",INDEX('Site Data'!E$26:E$37,MATCH('Postcode Data'!$V413,'Site Data'!$B$26:$B$37,0)),NA())</f>
        <v>#N/A</v>
      </c>
      <c r="V413" s="24" t="str">
        <f t="shared" ca="1" si="56"/>
        <v>DW2</v>
      </c>
      <c r="W413" s="24" t="e">
        <f t="shared" ca="1" si="57"/>
        <v>#N/A</v>
      </c>
      <c r="X413" s="8" t="e">
        <f t="shared" ca="1" si="58"/>
        <v>#N/A</v>
      </c>
      <c r="Y413" s="7" t="e">
        <f t="shared" ca="1" si="59"/>
        <v>#N/A</v>
      </c>
      <c r="Z413" s="5" t="e">
        <f t="shared" ca="1" si="60"/>
        <v>#N/A</v>
      </c>
      <c r="AA413" s="44" t="e">
        <f>IF(S413="FWA",V413&amp;CHAR(ROUNDDOWN(MOD(W413+60-INDEX('Site Data'!K$26:K$37,MATCH('Postcode Data'!$V413,'Site Data'!$B$26:$B$37,0)),360)/120,0)+97),NA())</f>
        <v>#N/A</v>
      </c>
      <c r="AB413" s="35">
        <f t="shared" ca="1" si="61"/>
        <v>-2.9524760602588658</v>
      </c>
    </row>
    <row r="414" spans="2:28" x14ac:dyDescent="0.35">
      <c r="B414" s="25" t="s">
        <v>414</v>
      </c>
      <c r="C414" s="47">
        <v>6</v>
      </c>
      <c r="D414" s="25" t="s">
        <v>319</v>
      </c>
      <c r="E414" s="25" t="str">
        <f t="shared" si="62"/>
        <v>FTTP</v>
      </c>
      <c r="F414" s="11" t="e">
        <f>IF(E414="FWA",INDEX('Site Data'!D$26:D$37,MATCH('Postcode Data'!$H414,'Site Data'!$B$26:$B$37,0)),NA())</f>
        <v>#N/A</v>
      </c>
      <c r="G414" s="11" t="e">
        <f>IF(E414="FWA",INDEX('Site Data'!E$26:E$37,MATCH('Postcode Data'!$H414,'Site Data'!$B$26:$B$37,0)),NA())</f>
        <v>#N/A</v>
      </c>
      <c r="H414" s="21" t="s">
        <v>644</v>
      </c>
      <c r="I414" s="27" t="e">
        <v>#N/A</v>
      </c>
      <c r="J414" s="16" t="e">
        <v>#N/A</v>
      </c>
      <c r="K414" s="11" t="e">
        <f t="shared" si="54"/>
        <v>#N/A</v>
      </c>
      <c r="L414" s="11" t="e">
        <f t="shared" si="55"/>
        <v>#N/A</v>
      </c>
      <c r="M414" s="43" t="e">
        <f>IF(E414="FWA",H414&amp;CHAR(ROUNDDOWN(MOD(I414+60-INDEX('Site Data'!K$26:K$37,MATCH('Postcode Data'!$H414,'Site Data'!$B$26:$B$37,0)),360)/120,0)+97),NA())</f>
        <v>#N/A</v>
      </c>
      <c r="N414" s="41">
        <v>0.99694228944332419</v>
      </c>
      <c r="Q414" t="s">
        <v>414</v>
      </c>
      <c r="R414" t="s">
        <v>319</v>
      </c>
      <c r="S414" t="s">
        <v>634</v>
      </c>
      <c r="T414" s="5" t="e">
        <f>IF(S414="FWA",INDEX('Site Data'!D$26:D$37,MATCH('Postcode Data'!$V414,'Site Data'!$B$26:$B$37,0)),NA())</f>
        <v>#N/A</v>
      </c>
      <c r="U414" s="5" t="e">
        <f>IF(S414="FWA",INDEX('Site Data'!E$26:E$37,MATCH('Postcode Data'!$V414,'Site Data'!$B$26:$B$37,0)),NA())</f>
        <v>#N/A</v>
      </c>
      <c r="V414" s="24" t="str">
        <f t="shared" ca="1" si="56"/>
        <v>DW1</v>
      </c>
      <c r="W414" s="24" t="e">
        <f t="shared" ca="1" si="57"/>
        <v>#N/A</v>
      </c>
      <c r="X414" s="8" t="e">
        <f t="shared" ca="1" si="58"/>
        <v>#N/A</v>
      </c>
      <c r="Y414" s="7" t="e">
        <f t="shared" ca="1" si="59"/>
        <v>#N/A</v>
      </c>
      <c r="Z414" s="5" t="e">
        <f t="shared" ca="1" si="60"/>
        <v>#N/A</v>
      </c>
      <c r="AA414" s="44" t="e">
        <f>IF(S414="FWA",V414&amp;CHAR(ROUNDDOWN(MOD(W414+60-INDEX('Site Data'!K$26:K$37,MATCH('Postcode Data'!$V414,'Site Data'!$B$26:$B$37,0)),360)/120,0)+97),NA())</f>
        <v>#N/A</v>
      </c>
      <c r="AB414" s="35">
        <f t="shared" ca="1" si="61"/>
        <v>-3.4054460543431113</v>
      </c>
    </row>
    <row r="415" spans="2:28" x14ac:dyDescent="0.35">
      <c r="B415" s="25" t="s">
        <v>415</v>
      </c>
      <c r="C415" s="47">
        <v>18</v>
      </c>
      <c r="D415" s="25" t="s">
        <v>319</v>
      </c>
      <c r="E415" s="25" t="str">
        <f t="shared" si="62"/>
        <v>FWA</v>
      </c>
      <c r="F415" s="11">
        <f>IF(E415="FWA",INDEX('Site Data'!D$26:D$37,MATCH('Postcode Data'!$H415,'Site Data'!$B$26:$B$37,0)),NA())</f>
        <v>10.659715015316081</v>
      </c>
      <c r="G415" s="11">
        <f>IF(E415="FWA",INDEX('Site Data'!E$26:E$37,MATCH('Postcode Data'!$H415,'Site Data'!$B$26:$B$37,0)),NA())</f>
        <v>6.5022538134086805</v>
      </c>
      <c r="H415" s="21" t="s">
        <v>643</v>
      </c>
      <c r="I415" s="27">
        <v>340</v>
      </c>
      <c r="J415" s="16">
        <v>4.9223281891441486</v>
      </c>
      <c r="K415" s="11">
        <f t="shared" si="54"/>
        <v>8.9761796225690205</v>
      </c>
      <c r="L415" s="11">
        <f t="shared" si="55"/>
        <v>11.127729289833901</v>
      </c>
      <c r="M415" s="43" t="str">
        <f>IF(E415="FWA",H415&amp;CHAR(ROUNDDOWN(MOD(I415+60-INDEX('Site Data'!K$26:K$37,MATCH('Postcode Data'!$H415,'Site Data'!$B$26:$B$37,0)),360)/120,0)+97),NA())</f>
        <v>DW2a</v>
      </c>
      <c r="N415" s="41">
        <v>-3.2541621695086911</v>
      </c>
      <c r="Q415" t="s">
        <v>415</v>
      </c>
      <c r="R415" t="s">
        <v>319</v>
      </c>
      <c r="S415" t="s">
        <v>633</v>
      </c>
      <c r="T415" s="5">
        <f ca="1">IF(S415="FWA",INDEX('Site Data'!D$26:D$37,MATCH('Postcode Data'!$V415,'Site Data'!$B$26:$B$37,0)),NA())</f>
        <v>10.659715015316081</v>
      </c>
      <c r="U415" s="5">
        <f ca="1">IF(S415="FWA",INDEX('Site Data'!E$26:E$37,MATCH('Postcode Data'!$V415,'Site Data'!$B$26:$B$37,0)),NA())</f>
        <v>6.5022538134086805</v>
      </c>
      <c r="V415" s="24" t="str">
        <f t="shared" ca="1" si="56"/>
        <v>DW2</v>
      </c>
      <c r="W415" s="24">
        <f t="shared" ca="1" si="57"/>
        <v>198</v>
      </c>
      <c r="X415" s="8">
        <f t="shared" ca="1" si="58"/>
        <v>4.6337496306969284</v>
      </c>
      <c r="Y415" s="7">
        <f t="shared" ca="1" si="59"/>
        <v>9.2278076317520945</v>
      </c>
      <c r="Z415" s="5">
        <f t="shared" ca="1" si="60"/>
        <v>2.0952960322541054</v>
      </c>
      <c r="AA415" s="44" t="str">
        <f ca="1">IF(S415="FWA",V415&amp;CHAR(ROUNDDOWN(MOD(W415+60-INDEX('Site Data'!K$26:K$37,MATCH('Postcode Data'!$V415,'Site Data'!$B$26:$B$37,0)),360)/120,0)+97),NA())</f>
        <v>DW2b</v>
      </c>
      <c r="AB415" s="35">
        <f t="shared" ca="1" si="61"/>
        <v>-6.4888102142028137</v>
      </c>
    </row>
    <row r="416" spans="2:28" x14ac:dyDescent="0.35">
      <c r="B416" s="25" t="s">
        <v>416</v>
      </c>
      <c r="C416" s="47">
        <v>17</v>
      </c>
      <c r="D416" s="25" t="s">
        <v>319</v>
      </c>
      <c r="E416" s="25" t="str">
        <f t="shared" si="62"/>
        <v>FWA</v>
      </c>
      <c r="F416" s="11">
        <f>IF(E416="FWA",INDEX('Site Data'!D$26:D$37,MATCH('Postcode Data'!$H416,'Site Data'!$B$26:$B$37,0)),NA())</f>
        <v>10.659715015316081</v>
      </c>
      <c r="G416" s="11">
        <f>IF(E416="FWA",INDEX('Site Data'!E$26:E$37,MATCH('Postcode Data'!$H416,'Site Data'!$B$26:$B$37,0)),NA())</f>
        <v>6.5022538134086805</v>
      </c>
      <c r="H416" s="21" t="s">
        <v>643</v>
      </c>
      <c r="I416" s="27">
        <v>350</v>
      </c>
      <c r="J416" s="16">
        <v>3.2273937268291193</v>
      </c>
      <c r="K416" s="11">
        <f t="shared" si="54"/>
        <v>10.099283976038521</v>
      </c>
      <c r="L416" s="11">
        <f t="shared" si="55"/>
        <v>9.6806161776129613</v>
      </c>
      <c r="M416" s="43" t="str">
        <f>IF(E416="FWA",H416&amp;CHAR(ROUNDDOWN(MOD(I416+60-INDEX('Site Data'!K$26:K$37,MATCH('Postcode Data'!$H416,'Site Data'!$B$26:$B$37,0)),360)/120,0)+97),NA())</f>
        <v>DW2a</v>
      </c>
      <c r="N416" s="41">
        <v>-0.83007652865628412</v>
      </c>
      <c r="Q416" t="s">
        <v>416</v>
      </c>
      <c r="R416" t="s">
        <v>319</v>
      </c>
      <c r="S416" t="s">
        <v>633</v>
      </c>
      <c r="T416" s="5">
        <f ca="1">IF(S416="FWA",INDEX('Site Data'!D$26:D$37,MATCH('Postcode Data'!$V416,'Site Data'!$B$26:$B$37,0)),NA())</f>
        <v>14.816417462464095</v>
      </c>
      <c r="U416" s="5">
        <f ca="1">IF(S416="FWA",INDEX('Site Data'!E$26:E$37,MATCH('Postcode Data'!$V416,'Site Data'!$B$26:$B$37,0)),NA())</f>
        <v>10.364633946287318</v>
      </c>
      <c r="V416" s="24" t="str">
        <f t="shared" ca="1" si="56"/>
        <v>DW1</v>
      </c>
      <c r="W416" s="24">
        <f t="shared" ca="1" si="57"/>
        <v>336</v>
      </c>
      <c r="X416" s="8">
        <f t="shared" ca="1" si="58"/>
        <v>3.7417128993863114</v>
      </c>
      <c r="Y416" s="7">
        <f t="shared" ca="1" si="59"/>
        <v>13.294525718414288</v>
      </c>
      <c r="Z416" s="5">
        <f t="shared" ca="1" si="60"/>
        <v>13.78285876932441</v>
      </c>
      <c r="AA416" s="44" t="str">
        <f ca="1">IF(S416="FWA",V416&amp;CHAR(ROUNDDOWN(MOD(W416+60-INDEX('Site Data'!K$26:K$37,MATCH('Postcode Data'!$V416,'Site Data'!$B$26:$B$37,0)),360)/120,0)+97),NA())</f>
        <v>DW1a</v>
      </c>
      <c r="AB416" s="35">
        <f t="shared" ca="1" si="61"/>
        <v>-0.16525073672988499</v>
      </c>
    </row>
    <row r="417" spans="2:28" x14ac:dyDescent="0.35">
      <c r="B417" s="25" t="s">
        <v>417</v>
      </c>
      <c r="C417" s="47">
        <v>18</v>
      </c>
      <c r="D417" s="25" t="s">
        <v>319</v>
      </c>
      <c r="E417" s="25" t="str">
        <f t="shared" si="62"/>
        <v>FWA</v>
      </c>
      <c r="F417" s="11">
        <f>IF(E417="FWA",INDEX('Site Data'!D$26:D$37,MATCH('Postcode Data'!$H417,'Site Data'!$B$26:$B$37,0)),NA())</f>
        <v>14.816417462464095</v>
      </c>
      <c r="G417" s="11">
        <f>IF(E417="FWA",INDEX('Site Data'!E$26:E$37,MATCH('Postcode Data'!$H417,'Site Data'!$B$26:$B$37,0)),NA())</f>
        <v>10.364633946287318</v>
      </c>
      <c r="H417" s="21" t="s">
        <v>644</v>
      </c>
      <c r="I417" s="27">
        <v>208</v>
      </c>
      <c r="J417" s="16">
        <v>2.3008635896541647</v>
      </c>
      <c r="K417" s="11">
        <f t="shared" si="54"/>
        <v>13.736227437271999</v>
      </c>
      <c r="L417" s="11">
        <f t="shared" si="55"/>
        <v>8.3330919783054238</v>
      </c>
      <c r="M417" s="43" t="str">
        <f>IF(E417="FWA",H417&amp;CHAR(ROUNDDOWN(MOD(I417+60-INDEX('Site Data'!K$26:K$37,MATCH('Postcode Data'!$H417,'Site Data'!$B$26:$B$37,0)),360)/120,0)+97),NA())</f>
        <v>DW1c</v>
      </c>
      <c r="N417" s="41">
        <v>-1.8498773394586494</v>
      </c>
      <c r="Q417" t="s">
        <v>417</v>
      </c>
      <c r="R417" t="s">
        <v>319</v>
      </c>
      <c r="S417" t="s">
        <v>633</v>
      </c>
      <c r="T417" s="5">
        <f ca="1">IF(S417="FWA",INDEX('Site Data'!D$26:D$37,MATCH('Postcode Data'!$V417,'Site Data'!$B$26:$B$37,0)),NA())</f>
        <v>14.816417462464095</v>
      </c>
      <c r="U417" s="5">
        <f ca="1">IF(S417="FWA",INDEX('Site Data'!E$26:E$37,MATCH('Postcode Data'!$V417,'Site Data'!$B$26:$B$37,0)),NA())</f>
        <v>10.364633946287318</v>
      </c>
      <c r="V417" s="24" t="str">
        <f t="shared" ca="1" si="56"/>
        <v>DW1</v>
      </c>
      <c r="W417" s="24">
        <f t="shared" ca="1" si="57"/>
        <v>87</v>
      </c>
      <c r="X417" s="8">
        <f t="shared" ca="1" si="58"/>
        <v>4.4361010603784319</v>
      </c>
      <c r="Y417" s="7">
        <f t="shared" ca="1" si="59"/>
        <v>19.24643900051408</v>
      </c>
      <c r="Z417" s="5">
        <f t="shared" ca="1" si="60"/>
        <v>10.596801537272562</v>
      </c>
      <c r="AA417" s="44" t="str">
        <f ca="1">IF(S417="FWA",V417&amp;CHAR(ROUNDDOWN(MOD(W417+60-INDEX('Site Data'!K$26:K$37,MATCH('Postcode Data'!$V417,'Site Data'!$B$26:$B$37,0)),360)/120,0)+97),NA())</f>
        <v>DW1b</v>
      </c>
      <c r="AB417" s="35">
        <f t="shared" ca="1" si="61"/>
        <v>-4.6830836611828977</v>
      </c>
    </row>
    <row r="418" spans="2:28" x14ac:dyDescent="0.35">
      <c r="B418" s="25" t="s">
        <v>418</v>
      </c>
      <c r="C418" s="47">
        <v>7</v>
      </c>
      <c r="D418" s="25" t="s">
        <v>319</v>
      </c>
      <c r="E418" s="25" t="str">
        <f t="shared" si="62"/>
        <v>FTTC</v>
      </c>
      <c r="F418" s="11" t="e">
        <f>IF(E418="FWA",INDEX('Site Data'!D$26:D$37,MATCH('Postcode Data'!$H418,'Site Data'!$B$26:$B$37,0)),NA())</f>
        <v>#N/A</v>
      </c>
      <c r="G418" s="11" t="e">
        <f>IF(E418="FWA",INDEX('Site Data'!E$26:E$37,MATCH('Postcode Data'!$H418,'Site Data'!$B$26:$B$37,0)),NA())</f>
        <v>#N/A</v>
      </c>
      <c r="H418" s="21" t="s">
        <v>644</v>
      </c>
      <c r="I418" s="27" t="e">
        <v>#N/A</v>
      </c>
      <c r="J418" s="16" t="e">
        <v>#N/A</v>
      </c>
      <c r="K418" s="11" t="e">
        <f t="shared" si="54"/>
        <v>#N/A</v>
      </c>
      <c r="L418" s="11" t="e">
        <f t="shared" si="55"/>
        <v>#N/A</v>
      </c>
      <c r="M418" s="43" t="e">
        <f>IF(E418="FWA",H418&amp;CHAR(ROUNDDOWN(MOD(I418+60-INDEX('Site Data'!K$26:K$37,MATCH('Postcode Data'!$H418,'Site Data'!$B$26:$B$37,0)),360)/120,0)+97),NA())</f>
        <v>#N/A</v>
      </c>
      <c r="N418" s="41">
        <v>-7.6416281325352369</v>
      </c>
      <c r="Q418" t="s">
        <v>418</v>
      </c>
      <c r="R418" t="s">
        <v>319</v>
      </c>
      <c r="S418" t="s">
        <v>632</v>
      </c>
      <c r="T418" s="5" t="e">
        <f>IF(S418="FWA",INDEX('Site Data'!D$26:D$37,MATCH('Postcode Data'!$V418,'Site Data'!$B$26:$B$37,0)),NA())</f>
        <v>#N/A</v>
      </c>
      <c r="U418" s="5" t="e">
        <f>IF(S418="FWA",INDEX('Site Data'!E$26:E$37,MATCH('Postcode Data'!$V418,'Site Data'!$B$26:$B$37,0)),NA())</f>
        <v>#N/A</v>
      </c>
      <c r="V418" s="24" t="str">
        <f t="shared" ca="1" si="56"/>
        <v>DW1</v>
      </c>
      <c r="W418" s="24" t="e">
        <f t="shared" ca="1" si="57"/>
        <v>#N/A</v>
      </c>
      <c r="X418" s="8" t="e">
        <f t="shared" ca="1" si="58"/>
        <v>#N/A</v>
      </c>
      <c r="Y418" s="7" t="e">
        <f t="shared" ca="1" si="59"/>
        <v>#N/A</v>
      </c>
      <c r="Z418" s="5" t="e">
        <f t="shared" ca="1" si="60"/>
        <v>#N/A</v>
      </c>
      <c r="AA418" s="44" t="e">
        <f>IF(S418="FWA",V418&amp;CHAR(ROUNDDOWN(MOD(W418+60-INDEX('Site Data'!K$26:K$37,MATCH('Postcode Data'!$V418,'Site Data'!$B$26:$B$37,0)),360)/120,0)+97),NA())</f>
        <v>#N/A</v>
      </c>
      <c r="AB418" s="35">
        <f t="shared" ca="1" si="61"/>
        <v>0.13023261617359694</v>
      </c>
    </row>
    <row r="419" spans="2:28" x14ac:dyDescent="0.35">
      <c r="B419" s="25" t="s">
        <v>419</v>
      </c>
      <c r="C419" s="47">
        <v>15</v>
      </c>
      <c r="D419" s="25" t="s">
        <v>319</v>
      </c>
      <c r="E419" s="25" t="str">
        <f t="shared" si="62"/>
        <v>FTTC</v>
      </c>
      <c r="F419" s="11" t="e">
        <f>IF(E419="FWA",INDEX('Site Data'!D$26:D$37,MATCH('Postcode Data'!$H419,'Site Data'!$B$26:$B$37,0)),NA())</f>
        <v>#N/A</v>
      </c>
      <c r="G419" s="11" t="e">
        <f>IF(E419="FWA",INDEX('Site Data'!E$26:E$37,MATCH('Postcode Data'!$H419,'Site Data'!$B$26:$B$37,0)),NA())</f>
        <v>#N/A</v>
      </c>
      <c r="H419" s="21" t="s">
        <v>644</v>
      </c>
      <c r="I419" s="27" t="e">
        <v>#N/A</v>
      </c>
      <c r="J419" s="16" t="e">
        <v>#N/A</v>
      </c>
      <c r="K419" s="11" t="e">
        <f t="shared" si="54"/>
        <v>#N/A</v>
      </c>
      <c r="L419" s="11" t="e">
        <f t="shared" si="55"/>
        <v>#N/A</v>
      </c>
      <c r="M419" s="43" t="e">
        <f>IF(E419="FWA",H419&amp;CHAR(ROUNDDOWN(MOD(I419+60-INDEX('Site Data'!K$26:K$37,MATCH('Postcode Data'!$H419,'Site Data'!$B$26:$B$37,0)),360)/120,0)+97),NA())</f>
        <v>#N/A</v>
      </c>
      <c r="N419" s="41">
        <v>-2.320292857281093</v>
      </c>
      <c r="Q419" t="s">
        <v>419</v>
      </c>
      <c r="R419" t="s">
        <v>319</v>
      </c>
      <c r="S419" t="s">
        <v>632</v>
      </c>
      <c r="T419" s="5" t="e">
        <f>IF(S419="FWA",INDEX('Site Data'!D$26:D$37,MATCH('Postcode Data'!$V419,'Site Data'!$B$26:$B$37,0)),NA())</f>
        <v>#N/A</v>
      </c>
      <c r="U419" s="5" t="e">
        <f>IF(S419="FWA",INDEX('Site Data'!E$26:E$37,MATCH('Postcode Data'!$V419,'Site Data'!$B$26:$B$37,0)),NA())</f>
        <v>#N/A</v>
      </c>
      <c r="V419" s="24" t="str">
        <f t="shared" ca="1" si="56"/>
        <v>DW1</v>
      </c>
      <c r="W419" s="24" t="e">
        <f t="shared" ca="1" si="57"/>
        <v>#N/A</v>
      </c>
      <c r="X419" s="8" t="e">
        <f t="shared" ca="1" si="58"/>
        <v>#N/A</v>
      </c>
      <c r="Y419" s="7" t="e">
        <f t="shared" ca="1" si="59"/>
        <v>#N/A</v>
      </c>
      <c r="Z419" s="5" t="e">
        <f t="shared" ca="1" si="60"/>
        <v>#N/A</v>
      </c>
      <c r="AA419" s="44" t="e">
        <f>IF(S419="FWA",V419&amp;CHAR(ROUNDDOWN(MOD(W419+60-INDEX('Site Data'!K$26:K$37,MATCH('Postcode Data'!$V419,'Site Data'!$B$26:$B$37,0)),360)/120,0)+97),NA())</f>
        <v>#N/A</v>
      </c>
      <c r="AB419" s="35">
        <f t="shared" ca="1" si="61"/>
        <v>-6.4605544752790811</v>
      </c>
    </row>
    <row r="420" spans="2:28" x14ac:dyDescent="0.35">
      <c r="B420" s="25" t="s">
        <v>420</v>
      </c>
      <c r="C420" s="47">
        <v>4</v>
      </c>
      <c r="D420" s="25" t="s">
        <v>319</v>
      </c>
      <c r="E420" s="25" t="str">
        <f t="shared" si="62"/>
        <v>FTTC</v>
      </c>
      <c r="F420" s="11" t="e">
        <f>IF(E420="FWA",INDEX('Site Data'!D$26:D$37,MATCH('Postcode Data'!$H420,'Site Data'!$B$26:$B$37,0)),NA())</f>
        <v>#N/A</v>
      </c>
      <c r="G420" s="11" t="e">
        <f>IF(E420="FWA",INDEX('Site Data'!E$26:E$37,MATCH('Postcode Data'!$H420,'Site Data'!$B$26:$B$37,0)),NA())</f>
        <v>#N/A</v>
      </c>
      <c r="H420" s="21" t="s">
        <v>643</v>
      </c>
      <c r="I420" s="27" t="e">
        <v>#N/A</v>
      </c>
      <c r="J420" s="16" t="e">
        <v>#N/A</v>
      </c>
      <c r="K420" s="11" t="e">
        <f t="shared" si="54"/>
        <v>#N/A</v>
      </c>
      <c r="L420" s="11" t="e">
        <f t="shared" si="55"/>
        <v>#N/A</v>
      </c>
      <c r="M420" s="43" t="e">
        <f>IF(E420="FWA",H420&amp;CHAR(ROUNDDOWN(MOD(I420+60-INDEX('Site Data'!K$26:K$37,MATCH('Postcode Data'!$H420,'Site Data'!$B$26:$B$37,0)),360)/120,0)+97),NA())</f>
        <v>#N/A</v>
      </c>
      <c r="N420" s="41">
        <v>-1.9481421149393765</v>
      </c>
      <c r="Q420" t="s">
        <v>420</v>
      </c>
      <c r="R420" t="s">
        <v>319</v>
      </c>
      <c r="S420" t="s">
        <v>632</v>
      </c>
      <c r="T420" s="5" t="e">
        <f>IF(S420="FWA",INDEX('Site Data'!D$26:D$37,MATCH('Postcode Data'!$V420,'Site Data'!$B$26:$B$37,0)),NA())</f>
        <v>#N/A</v>
      </c>
      <c r="U420" s="5" t="e">
        <f>IF(S420="FWA",INDEX('Site Data'!E$26:E$37,MATCH('Postcode Data'!$V420,'Site Data'!$B$26:$B$37,0)),NA())</f>
        <v>#N/A</v>
      </c>
      <c r="V420" s="24" t="str">
        <f t="shared" ca="1" si="56"/>
        <v>DW1</v>
      </c>
      <c r="W420" s="24" t="e">
        <f t="shared" ca="1" si="57"/>
        <v>#N/A</v>
      </c>
      <c r="X420" s="8" t="e">
        <f t="shared" ca="1" si="58"/>
        <v>#N/A</v>
      </c>
      <c r="Y420" s="7" t="e">
        <f t="shared" ca="1" si="59"/>
        <v>#N/A</v>
      </c>
      <c r="Z420" s="5" t="e">
        <f t="shared" ca="1" si="60"/>
        <v>#N/A</v>
      </c>
      <c r="AA420" s="44" t="e">
        <f>IF(S420="FWA",V420&amp;CHAR(ROUNDDOWN(MOD(W420+60-INDEX('Site Data'!K$26:K$37,MATCH('Postcode Data'!$V420,'Site Data'!$B$26:$B$37,0)),360)/120,0)+97),NA())</f>
        <v>#N/A</v>
      </c>
      <c r="AB420" s="35">
        <f t="shared" ca="1" si="61"/>
        <v>0.7378509111442435</v>
      </c>
    </row>
    <row r="421" spans="2:28" x14ac:dyDescent="0.35">
      <c r="B421" s="25" t="s">
        <v>421</v>
      </c>
      <c r="C421" s="47">
        <v>16</v>
      </c>
      <c r="D421" s="25" t="s">
        <v>319</v>
      </c>
      <c r="E421" s="25" t="str">
        <f t="shared" si="62"/>
        <v>FWA</v>
      </c>
      <c r="F421" s="11">
        <f>IF(E421="FWA",INDEX('Site Data'!D$26:D$37,MATCH('Postcode Data'!$H421,'Site Data'!$B$26:$B$37,0)),NA())</f>
        <v>10.659715015316081</v>
      </c>
      <c r="G421" s="11">
        <f>IF(E421="FWA",INDEX('Site Data'!E$26:E$37,MATCH('Postcode Data'!$H421,'Site Data'!$B$26:$B$37,0)),NA())</f>
        <v>6.5022538134086805</v>
      </c>
      <c r="H421" s="21" t="s">
        <v>643</v>
      </c>
      <c r="I421" s="27">
        <v>256</v>
      </c>
      <c r="J421" s="16">
        <v>2.168869579269443</v>
      </c>
      <c r="K421" s="11">
        <f t="shared" si="54"/>
        <v>8.5552701317009223</v>
      </c>
      <c r="L421" s="11">
        <f t="shared" si="55"/>
        <v>5.9775567734833626</v>
      </c>
      <c r="M421" s="43" t="str">
        <f>IF(E421="FWA",H421&amp;CHAR(ROUNDDOWN(MOD(I421+60-INDEX('Site Data'!K$26:K$37,MATCH('Postcode Data'!$H421,'Site Data'!$B$26:$B$37,0)),360)/120,0)+97),NA())</f>
        <v>DW2c</v>
      </c>
      <c r="N421" s="41">
        <v>-4.45266627809157</v>
      </c>
      <c r="Q421" t="s">
        <v>421</v>
      </c>
      <c r="R421" t="s">
        <v>319</v>
      </c>
      <c r="S421" t="s">
        <v>633</v>
      </c>
      <c r="T421" s="5">
        <f ca="1">IF(S421="FWA",INDEX('Site Data'!D$26:D$37,MATCH('Postcode Data'!$V421,'Site Data'!$B$26:$B$37,0)),NA())</f>
        <v>10.659715015316081</v>
      </c>
      <c r="U421" s="5">
        <f ca="1">IF(S421="FWA",INDEX('Site Data'!E$26:E$37,MATCH('Postcode Data'!$V421,'Site Data'!$B$26:$B$37,0)),NA())</f>
        <v>6.5022538134086805</v>
      </c>
      <c r="V421" s="24" t="str">
        <f t="shared" ca="1" si="56"/>
        <v>DW2</v>
      </c>
      <c r="W421" s="24">
        <f t="shared" ca="1" si="57"/>
        <v>332</v>
      </c>
      <c r="X421" s="8">
        <f t="shared" ca="1" si="58"/>
        <v>3.2336598918296406</v>
      </c>
      <c r="Y421" s="7">
        <f t="shared" ca="1" si="59"/>
        <v>9.1416036523807644</v>
      </c>
      <c r="Z421" s="5">
        <f t="shared" ca="1" si="60"/>
        <v>9.3574060310241194</v>
      </c>
      <c r="AA421" s="44" t="str">
        <f ca="1">IF(S421="FWA",V421&amp;CHAR(ROUNDDOWN(MOD(W421+60-INDEX('Site Data'!K$26:K$37,MATCH('Postcode Data'!$V421,'Site Data'!$B$26:$B$37,0)),360)/120,0)+97),NA())</f>
        <v>DW2a</v>
      </c>
      <c r="AB421" s="35">
        <f t="shared" ca="1" si="61"/>
        <v>-1.4226923260209683</v>
      </c>
    </row>
    <row r="422" spans="2:28" x14ac:dyDescent="0.35">
      <c r="B422" s="25" t="s">
        <v>422</v>
      </c>
      <c r="C422" s="47">
        <v>8</v>
      </c>
      <c r="D422" s="25" t="s">
        <v>319</v>
      </c>
      <c r="E422" s="25" t="str">
        <f t="shared" si="62"/>
        <v>FTTC</v>
      </c>
      <c r="F422" s="11" t="e">
        <f>IF(E422="FWA",INDEX('Site Data'!D$26:D$37,MATCH('Postcode Data'!$H422,'Site Data'!$B$26:$B$37,0)),NA())</f>
        <v>#N/A</v>
      </c>
      <c r="G422" s="11" t="e">
        <f>IF(E422="FWA",INDEX('Site Data'!E$26:E$37,MATCH('Postcode Data'!$H422,'Site Data'!$B$26:$B$37,0)),NA())</f>
        <v>#N/A</v>
      </c>
      <c r="H422" s="21" t="s">
        <v>644</v>
      </c>
      <c r="I422" s="27" t="e">
        <v>#N/A</v>
      </c>
      <c r="J422" s="16" t="e">
        <v>#N/A</v>
      </c>
      <c r="K422" s="11" t="e">
        <f t="shared" si="54"/>
        <v>#N/A</v>
      </c>
      <c r="L422" s="11" t="e">
        <f t="shared" si="55"/>
        <v>#N/A</v>
      </c>
      <c r="M422" s="43" t="e">
        <f>IF(E422="FWA",H422&amp;CHAR(ROUNDDOWN(MOD(I422+60-INDEX('Site Data'!K$26:K$37,MATCH('Postcode Data'!$H422,'Site Data'!$B$26:$B$37,0)),360)/120,0)+97),NA())</f>
        <v>#N/A</v>
      </c>
      <c r="N422" s="41">
        <v>-2.0609768704997249</v>
      </c>
      <c r="Q422" t="s">
        <v>422</v>
      </c>
      <c r="R422" t="s">
        <v>319</v>
      </c>
      <c r="S422" t="s">
        <v>632</v>
      </c>
      <c r="T422" s="5" t="e">
        <f>IF(S422="FWA",INDEX('Site Data'!D$26:D$37,MATCH('Postcode Data'!$V422,'Site Data'!$B$26:$B$37,0)),NA())</f>
        <v>#N/A</v>
      </c>
      <c r="U422" s="5" t="e">
        <f>IF(S422="FWA",INDEX('Site Data'!E$26:E$37,MATCH('Postcode Data'!$V422,'Site Data'!$B$26:$B$37,0)),NA())</f>
        <v>#N/A</v>
      </c>
      <c r="V422" s="24" t="str">
        <f t="shared" ca="1" si="56"/>
        <v>DW1</v>
      </c>
      <c r="W422" s="24" t="e">
        <f t="shared" ca="1" si="57"/>
        <v>#N/A</v>
      </c>
      <c r="X422" s="8" t="e">
        <f t="shared" ca="1" si="58"/>
        <v>#N/A</v>
      </c>
      <c r="Y422" s="7" t="e">
        <f t="shared" ca="1" si="59"/>
        <v>#N/A</v>
      </c>
      <c r="Z422" s="5" t="e">
        <f t="shared" ca="1" si="60"/>
        <v>#N/A</v>
      </c>
      <c r="AA422" s="44" t="e">
        <f>IF(S422="FWA",V422&amp;CHAR(ROUNDDOWN(MOD(W422+60-INDEX('Site Data'!K$26:K$37,MATCH('Postcode Data'!$V422,'Site Data'!$B$26:$B$37,0)),360)/120,0)+97),NA())</f>
        <v>#N/A</v>
      </c>
      <c r="AB422" s="35">
        <f t="shared" ca="1" si="61"/>
        <v>-3.2411504719107702</v>
      </c>
    </row>
    <row r="423" spans="2:28" x14ac:dyDescent="0.35">
      <c r="B423" s="25" t="s">
        <v>423</v>
      </c>
      <c r="C423" s="47">
        <v>1</v>
      </c>
      <c r="D423" s="25" t="s">
        <v>319</v>
      </c>
      <c r="E423" s="25" t="str">
        <f t="shared" si="62"/>
        <v>FTTP</v>
      </c>
      <c r="F423" s="11" t="e">
        <f>IF(E423="FWA",INDEX('Site Data'!D$26:D$37,MATCH('Postcode Data'!$H423,'Site Data'!$B$26:$B$37,0)),NA())</f>
        <v>#N/A</v>
      </c>
      <c r="G423" s="11" t="e">
        <f>IF(E423="FWA",INDEX('Site Data'!E$26:E$37,MATCH('Postcode Data'!$H423,'Site Data'!$B$26:$B$37,0)),NA())</f>
        <v>#N/A</v>
      </c>
      <c r="H423" s="21" t="s">
        <v>643</v>
      </c>
      <c r="I423" s="27" t="e">
        <v>#N/A</v>
      </c>
      <c r="J423" s="16" t="e">
        <v>#N/A</v>
      </c>
      <c r="K423" s="11" t="e">
        <f t="shared" si="54"/>
        <v>#N/A</v>
      </c>
      <c r="L423" s="11" t="e">
        <f t="shared" si="55"/>
        <v>#N/A</v>
      </c>
      <c r="M423" s="43" t="e">
        <f>IF(E423="FWA",H423&amp;CHAR(ROUNDDOWN(MOD(I423+60-INDEX('Site Data'!K$26:K$37,MATCH('Postcode Data'!$H423,'Site Data'!$B$26:$B$37,0)),360)/120,0)+97),NA())</f>
        <v>#N/A</v>
      </c>
      <c r="N423" s="41">
        <v>-3.3332065398093627</v>
      </c>
      <c r="Q423" t="s">
        <v>423</v>
      </c>
      <c r="R423" t="s">
        <v>319</v>
      </c>
      <c r="S423" t="s">
        <v>634</v>
      </c>
      <c r="T423" s="5" t="e">
        <f>IF(S423="FWA",INDEX('Site Data'!D$26:D$37,MATCH('Postcode Data'!$V423,'Site Data'!$B$26:$B$37,0)),NA())</f>
        <v>#N/A</v>
      </c>
      <c r="U423" s="5" t="e">
        <f>IF(S423="FWA",INDEX('Site Data'!E$26:E$37,MATCH('Postcode Data'!$V423,'Site Data'!$B$26:$B$37,0)),NA())</f>
        <v>#N/A</v>
      </c>
      <c r="V423" s="24" t="str">
        <f t="shared" ca="1" si="56"/>
        <v>DW2</v>
      </c>
      <c r="W423" s="24" t="e">
        <f t="shared" ca="1" si="57"/>
        <v>#N/A</v>
      </c>
      <c r="X423" s="8" t="e">
        <f t="shared" ca="1" si="58"/>
        <v>#N/A</v>
      </c>
      <c r="Y423" s="7" t="e">
        <f t="shared" ca="1" si="59"/>
        <v>#N/A</v>
      </c>
      <c r="Z423" s="5" t="e">
        <f t="shared" ca="1" si="60"/>
        <v>#N/A</v>
      </c>
      <c r="AA423" s="44" t="e">
        <f>IF(S423="FWA",V423&amp;CHAR(ROUNDDOWN(MOD(W423+60-INDEX('Site Data'!K$26:K$37,MATCH('Postcode Data'!$V423,'Site Data'!$B$26:$B$37,0)),360)/120,0)+97),NA())</f>
        <v>#N/A</v>
      </c>
      <c r="AB423" s="35">
        <f t="shared" ca="1" si="61"/>
        <v>-2.932919838433913</v>
      </c>
    </row>
    <row r="424" spans="2:28" x14ac:dyDescent="0.35">
      <c r="B424" s="25" t="s">
        <v>424</v>
      </c>
      <c r="C424" s="47">
        <v>17</v>
      </c>
      <c r="D424" s="25" t="s">
        <v>425</v>
      </c>
      <c r="E424" s="25" t="str">
        <f t="shared" si="62"/>
        <v>FTTC</v>
      </c>
      <c r="F424" s="11" t="e">
        <f>IF(E424="FWA",INDEX('Site Data'!D$26:D$37,MATCH('Postcode Data'!$H424,'Site Data'!$B$26:$B$37,0)),NA())</f>
        <v>#N/A</v>
      </c>
      <c r="G424" s="11" t="e">
        <f>IF(E424="FWA",INDEX('Site Data'!E$26:E$37,MATCH('Postcode Data'!$H424,'Site Data'!$B$26:$B$37,0)),NA())</f>
        <v>#N/A</v>
      </c>
      <c r="H424" s="21" t="s">
        <v>646</v>
      </c>
      <c r="I424" s="27" t="e">
        <v>#N/A</v>
      </c>
      <c r="J424" s="16" t="e">
        <v>#N/A</v>
      </c>
      <c r="K424" s="11" t="e">
        <f t="shared" si="54"/>
        <v>#N/A</v>
      </c>
      <c r="L424" s="11" t="e">
        <f t="shared" si="55"/>
        <v>#N/A</v>
      </c>
      <c r="M424" s="43" t="e">
        <f>IF(E424="FWA",H424&amp;CHAR(ROUNDDOWN(MOD(I424+60-INDEX('Site Data'!K$26:K$37,MATCH('Postcode Data'!$H424,'Site Data'!$B$26:$B$37,0)),360)/120,0)+97),NA())</f>
        <v>#N/A</v>
      </c>
      <c r="N424" s="41">
        <v>-5.961433843098022</v>
      </c>
      <c r="Q424" t="s">
        <v>424</v>
      </c>
      <c r="R424" t="s">
        <v>425</v>
      </c>
      <c r="S424" t="s">
        <v>632</v>
      </c>
      <c r="T424" s="5" t="e">
        <f>IF(S424="FWA",INDEX('Site Data'!D$26:D$37,MATCH('Postcode Data'!$V424,'Site Data'!$B$26:$B$37,0)),NA())</f>
        <v>#N/A</v>
      </c>
      <c r="U424" s="5" t="e">
        <f>IF(S424="FWA",INDEX('Site Data'!E$26:E$37,MATCH('Postcode Data'!$V424,'Site Data'!$B$26:$B$37,0)),NA())</f>
        <v>#N/A</v>
      </c>
      <c r="V424" s="24" t="str">
        <f t="shared" ca="1" si="56"/>
        <v>EW1</v>
      </c>
      <c r="W424" s="24" t="e">
        <f t="shared" ca="1" si="57"/>
        <v>#N/A</v>
      </c>
      <c r="X424" s="8" t="e">
        <f t="shared" ca="1" si="58"/>
        <v>#N/A</v>
      </c>
      <c r="Y424" s="7" t="e">
        <f t="shared" ca="1" si="59"/>
        <v>#N/A</v>
      </c>
      <c r="Z424" s="5" t="e">
        <f t="shared" ca="1" si="60"/>
        <v>#N/A</v>
      </c>
      <c r="AA424" s="44" t="e">
        <f>IF(S424="FWA",V424&amp;CHAR(ROUNDDOWN(MOD(W424+60-INDEX('Site Data'!K$26:K$37,MATCH('Postcode Data'!$V424,'Site Data'!$B$26:$B$37,0)),360)/120,0)+97),NA())</f>
        <v>#N/A</v>
      </c>
      <c r="AB424" s="35">
        <f t="shared" ca="1" si="61"/>
        <v>-3.5279350103566824</v>
      </c>
    </row>
    <row r="425" spans="2:28" x14ac:dyDescent="0.35">
      <c r="B425" s="25" t="s">
        <v>426</v>
      </c>
      <c r="C425" s="47">
        <v>19</v>
      </c>
      <c r="D425" s="25" t="s">
        <v>425</v>
      </c>
      <c r="E425" s="25" t="str">
        <f t="shared" si="62"/>
        <v>FWA</v>
      </c>
      <c r="F425" s="11">
        <f>IF(E425="FWA",INDEX('Site Data'!D$26:D$37,MATCH('Postcode Data'!$H425,'Site Data'!$B$26:$B$37,0)),NA())</f>
        <v>7.9578812090310675</v>
      </c>
      <c r="G425" s="11">
        <f>IF(E425="FWA",INDEX('Site Data'!E$26:E$37,MATCH('Postcode Data'!$H425,'Site Data'!$B$26:$B$37,0)),NA())</f>
        <v>13.55919920395557</v>
      </c>
      <c r="H425" s="21" t="s">
        <v>645</v>
      </c>
      <c r="I425" s="27">
        <v>282</v>
      </c>
      <c r="J425" s="16">
        <v>4.6560588465958084</v>
      </c>
      <c r="K425" s="11">
        <f t="shared" si="54"/>
        <v>3.4035684193579678</v>
      </c>
      <c r="L425" s="11">
        <f t="shared" si="55"/>
        <v>14.527248271298291</v>
      </c>
      <c r="M425" s="43" t="str">
        <f>IF(E425="FWA",H425&amp;CHAR(ROUNDDOWN(MOD(I425+60-INDEX('Site Data'!K$26:K$37,MATCH('Postcode Data'!$H425,'Site Data'!$B$26:$B$37,0)),360)/120,0)+97),NA())</f>
        <v>EW2c</v>
      </c>
      <c r="N425" s="41">
        <v>-3.8790871701953558</v>
      </c>
      <c r="Q425" t="s">
        <v>426</v>
      </c>
      <c r="R425" t="s">
        <v>425</v>
      </c>
      <c r="S425" t="s">
        <v>633</v>
      </c>
      <c r="T425" s="5">
        <f ca="1">IF(S425="FWA",INDEX('Site Data'!D$26:D$37,MATCH('Postcode Data'!$V425,'Site Data'!$B$26:$B$37,0)),NA())</f>
        <v>7.9578812090310675</v>
      </c>
      <c r="U425" s="5">
        <f ca="1">IF(S425="FWA",INDEX('Site Data'!E$26:E$37,MATCH('Postcode Data'!$V425,'Site Data'!$B$26:$B$37,0)),NA())</f>
        <v>13.55919920395557</v>
      </c>
      <c r="V425" s="24" t="str">
        <f t="shared" ca="1" si="56"/>
        <v>EW2</v>
      </c>
      <c r="W425" s="24">
        <f t="shared" ca="1" si="57"/>
        <v>12</v>
      </c>
      <c r="X425" s="8">
        <f t="shared" ca="1" si="58"/>
        <v>3.4123899400760815</v>
      </c>
      <c r="Y425" s="7">
        <f t="shared" ca="1" si="59"/>
        <v>8.6673569712017979</v>
      </c>
      <c r="Z425" s="5">
        <f t="shared" ca="1" si="60"/>
        <v>16.897020236609166</v>
      </c>
      <c r="AA425" s="44" t="str">
        <f ca="1">IF(S425="FWA",V425&amp;CHAR(ROUNDDOWN(MOD(W425+60-INDEX('Site Data'!K$26:K$37,MATCH('Postcode Data'!$V425,'Site Data'!$B$26:$B$37,0)),360)/120,0)+97),NA())</f>
        <v>EW2a</v>
      </c>
      <c r="AB425" s="35">
        <f t="shared" ca="1" si="61"/>
        <v>-0.60344814963337878</v>
      </c>
    </row>
    <row r="426" spans="2:28" x14ac:dyDescent="0.35">
      <c r="B426" s="25" t="s">
        <v>427</v>
      </c>
      <c r="C426" s="47">
        <v>19</v>
      </c>
      <c r="D426" s="25" t="s">
        <v>425</v>
      </c>
      <c r="E426" s="25" t="str">
        <f t="shared" si="62"/>
        <v>FTTP</v>
      </c>
      <c r="F426" s="11" t="e">
        <f>IF(E426="FWA",INDEX('Site Data'!D$26:D$37,MATCH('Postcode Data'!$H426,'Site Data'!$B$26:$B$37,0)),NA())</f>
        <v>#N/A</v>
      </c>
      <c r="G426" s="11" t="e">
        <f>IF(E426="FWA",INDEX('Site Data'!E$26:E$37,MATCH('Postcode Data'!$H426,'Site Data'!$B$26:$B$37,0)),NA())</f>
        <v>#N/A</v>
      </c>
      <c r="H426" s="21" t="s">
        <v>645</v>
      </c>
      <c r="I426" s="27" t="e">
        <v>#N/A</v>
      </c>
      <c r="J426" s="16" t="e">
        <v>#N/A</v>
      </c>
      <c r="K426" s="11" t="e">
        <f t="shared" si="54"/>
        <v>#N/A</v>
      </c>
      <c r="L426" s="11" t="e">
        <f t="shared" si="55"/>
        <v>#N/A</v>
      </c>
      <c r="M426" s="43" t="e">
        <f>IF(E426="FWA",H426&amp;CHAR(ROUNDDOWN(MOD(I426+60-INDEX('Site Data'!K$26:K$37,MATCH('Postcode Data'!$H426,'Site Data'!$B$26:$B$37,0)),360)/120,0)+97),NA())</f>
        <v>#N/A</v>
      </c>
      <c r="N426" s="41">
        <v>-3.6182970263402057</v>
      </c>
      <c r="Q426" t="s">
        <v>427</v>
      </c>
      <c r="R426" t="s">
        <v>425</v>
      </c>
      <c r="S426" t="s">
        <v>634</v>
      </c>
      <c r="T426" s="5" t="e">
        <f>IF(S426="FWA",INDEX('Site Data'!D$26:D$37,MATCH('Postcode Data'!$V426,'Site Data'!$B$26:$B$37,0)),NA())</f>
        <v>#N/A</v>
      </c>
      <c r="U426" s="5" t="e">
        <f>IF(S426="FWA",INDEX('Site Data'!E$26:E$37,MATCH('Postcode Data'!$V426,'Site Data'!$B$26:$B$37,0)),NA())</f>
        <v>#N/A</v>
      </c>
      <c r="V426" s="24" t="str">
        <f t="shared" ca="1" si="56"/>
        <v>EW2</v>
      </c>
      <c r="W426" s="24" t="e">
        <f t="shared" ca="1" si="57"/>
        <v>#N/A</v>
      </c>
      <c r="X426" s="8" t="e">
        <f t="shared" ca="1" si="58"/>
        <v>#N/A</v>
      </c>
      <c r="Y426" s="7" t="e">
        <f t="shared" ca="1" si="59"/>
        <v>#N/A</v>
      </c>
      <c r="Z426" s="5" t="e">
        <f t="shared" ca="1" si="60"/>
        <v>#N/A</v>
      </c>
      <c r="AA426" s="44" t="e">
        <f>IF(S426="FWA",V426&amp;CHAR(ROUNDDOWN(MOD(W426+60-INDEX('Site Data'!K$26:K$37,MATCH('Postcode Data'!$V426,'Site Data'!$B$26:$B$37,0)),360)/120,0)+97),NA())</f>
        <v>#N/A</v>
      </c>
      <c r="AB426" s="35">
        <f t="shared" ca="1" si="61"/>
        <v>-8.0227623003250077</v>
      </c>
    </row>
    <row r="427" spans="2:28" x14ac:dyDescent="0.35">
      <c r="B427" s="25" t="s">
        <v>428</v>
      </c>
      <c r="C427" s="47">
        <v>18</v>
      </c>
      <c r="D427" s="25" t="s">
        <v>425</v>
      </c>
      <c r="E427" s="25" t="str">
        <f t="shared" si="62"/>
        <v>FTTC</v>
      </c>
      <c r="F427" s="11" t="e">
        <f>IF(E427="FWA",INDEX('Site Data'!D$26:D$37,MATCH('Postcode Data'!$H427,'Site Data'!$B$26:$B$37,0)),NA())</f>
        <v>#N/A</v>
      </c>
      <c r="G427" s="11" t="e">
        <f>IF(E427="FWA",INDEX('Site Data'!E$26:E$37,MATCH('Postcode Data'!$H427,'Site Data'!$B$26:$B$37,0)),NA())</f>
        <v>#N/A</v>
      </c>
      <c r="H427" s="21" t="s">
        <v>645</v>
      </c>
      <c r="I427" s="27" t="e">
        <v>#N/A</v>
      </c>
      <c r="J427" s="16" t="e">
        <v>#N/A</v>
      </c>
      <c r="K427" s="11" t="e">
        <f t="shared" si="54"/>
        <v>#N/A</v>
      </c>
      <c r="L427" s="11" t="e">
        <f t="shared" si="55"/>
        <v>#N/A</v>
      </c>
      <c r="M427" s="43" t="e">
        <f>IF(E427="FWA",H427&amp;CHAR(ROUNDDOWN(MOD(I427+60-INDEX('Site Data'!K$26:K$37,MATCH('Postcode Data'!$H427,'Site Data'!$B$26:$B$37,0)),360)/120,0)+97),NA())</f>
        <v>#N/A</v>
      </c>
      <c r="N427" s="41">
        <v>-2.0049184151374684</v>
      </c>
      <c r="Q427" t="s">
        <v>428</v>
      </c>
      <c r="R427" t="s">
        <v>425</v>
      </c>
      <c r="S427" t="s">
        <v>632</v>
      </c>
      <c r="T427" s="5" t="e">
        <f>IF(S427="FWA",INDEX('Site Data'!D$26:D$37,MATCH('Postcode Data'!$V427,'Site Data'!$B$26:$B$37,0)),NA())</f>
        <v>#N/A</v>
      </c>
      <c r="U427" s="5" t="e">
        <f>IF(S427="FWA",INDEX('Site Data'!E$26:E$37,MATCH('Postcode Data'!$V427,'Site Data'!$B$26:$B$37,0)),NA())</f>
        <v>#N/A</v>
      </c>
      <c r="V427" s="24" t="str">
        <f t="shared" ca="1" si="56"/>
        <v>EW1</v>
      </c>
      <c r="W427" s="24" t="e">
        <f t="shared" ca="1" si="57"/>
        <v>#N/A</v>
      </c>
      <c r="X427" s="8" t="e">
        <f t="shared" ca="1" si="58"/>
        <v>#N/A</v>
      </c>
      <c r="Y427" s="7" t="e">
        <f t="shared" ca="1" si="59"/>
        <v>#N/A</v>
      </c>
      <c r="Z427" s="5" t="e">
        <f t="shared" ca="1" si="60"/>
        <v>#N/A</v>
      </c>
      <c r="AA427" s="44" t="e">
        <f>IF(S427="FWA",V427&amp;CHAR(ROUNDDOWN(MOD(W427+60-INDEX('Site Data'!K$26:K$37,MATCH('Postcode Data'!$V427,'Site Data'!$B$26:$B$37,0)),360)/120,0)+97),NA())</f>
        <v>#N/A</v>
      </c>
      <c r="AB427" s="35">
        <f t="shared" ca="1" si="61"/>
        <v>-9.2691652746180555</v>
      </c>
    </row>
    <row r="428" spans="2:28" x14ac:dyDescent="0.35">
      <c r="B428" s="25" t="s">
        <v>429</v>
      </c>
      <c r="C428" s="47">
        <v>9</v>
      </c>
      <c r="D428" s="25" t="s">
        <v>425</v>
      </c>
      <c r="E428" s="25" t="str">
        <f t="shared" si="62"/>
        <v>FTTC</v>
      </c>
      <c r="F428" s="11" t="e">
        <f>IF(E428="FWA",INDEX('Site Data'!D$26:D$37,MATCH('Postcode Data'!$H428,'Site Data'!$B$26:$B$37,0)),NA())</f>
        <v>#N/A</v>
      </c>
      <c r="G428" s="11" t="e">
        <f>IF(E428="FWA",INDEX('Site Data'!E$26:E$37,MATCH('Postcode Data'!$H428,'Site Data'!$B$26:$B$37,0)),NA())</f>
        <v>#N/A</v>
      </c>
      <c r="H428" s="21" t="s">
        <v>645</v>
      </c>
      <c r="I428" s="27" t="e">
        <v>#N/A</v>
      </c>
      <c r="J428" s="16" t="e">
        <v>#N/A</v>
      </c>
      <c r="K428" s="11" t="e">
        <f t="shared" si="54"/>
        <v>#N/A</v>
      </c>
      <c r="L428" s="11" t="e">
        <f t="shared" si="55"/>
        <v>#N/A</v>
      </c>
      <c r="M428" s="43" t="e">
        <f>IF(E428="FWA",H428&amp;CHAR(ROUNDDOWN(MOD(I428+60-INDEX('Site Data'!K$26:K$37,MATCH('Postcode Data'!$H428,'Site Data'!$B$26:$B$37,0)),360)/120,0)+97),NA())</f>
        <v>#N/A</v>
      </c>
      <c r="N428" s="41">
        <v>-2.0012838176079044</v>
      </c>
      <c r="Q428" t="s">
        <v>429</v>
      </c>
      <c r="R428" t="s">
        <v>425</v>
      </c>
      <c r="S428" t="s">
        <v>632</v>
      </c>
      <c r="T428" s="5" t="e">
        <f>IF(S428="FWA",INDEX('Site Data'!D$26:D$37,MATCH('Postcode Data'!$V428,'Site Data'!$B$26:$B$37,0)),NA())</f>
        <v>#N/A</v>
      </c>
      <c r="U428" s="5" t="e">
        <f>IF(S428="FWA",INDEX('Site Data'!E$26:E$37,MATCH('Postcode Data'!$V428,'Site Data'!$B$26:$B$37,0)),NA())</f>
        <v>#N/A</v>
      </c>
      <c r="V428" s="24" t="str">
        <f t="shared" ca="1" si="56"/>
        <v>EW2</v>
      </c>
      <c r="W428" s="24" t="e">
        <f t="shared" ca="1" si="57"/>
        <v>#N/A</v>
      </c>
      <c r="X428" s="8" t="e">
        <f t="shared" ca="1" si="58"/>
        <v>#N/A</v>
      </c>
      <c r="Y428" s="7" t="e">
        <f t="shared" ca="1" si="59"/>
        <v>#N/A</v>
      </c>
      <c r="Z428" s="5" t="e">
        <f t="shared" ca="1" si="60"/>
        <v>#N/A</v>
      </c>
      <c r="AA428" s="44" t="e">
        <f>IF(S428="FWA",V428&amp;CHAR(ROUNDDOWN(MOD(W428+60-INDEX('Site Data'!K$26:K$37,MATCH('Postcode Data'!$V428,'Site Data'!$B$26:$B$37,0)),360)/120,0)+97),NA())</f>
        <v>#N/A</v>
      </c>
      <c r="AB428" s="35">
        <f t="shared" ca="1" si="61"/>
        <v>-4.2982634605680401</v>
      </c>
    </row>
    <row r="429" spans="2:28" x14ac:dyDescent="0.35">
      <c r="B429" s="25" t="s">
        <v>430</v>
      </c>
      <c r="C429" s="47">
        <v>13</v>
      </c>
      <c r="D429" s="25" t="s">
        <v>425</v>
      </c>
      <c r="E429" s="25" t="str">
        <f t="shared" si="62"/>
        <v>FTTC</v>
      </c>
      <c r="F429" s="11" t="e">
        <f>IF(E429="FWA",INDEX('Site Data'!D$26:D$37,MATCH('Postcode Data'!$H429,'Site Data'!$B$26:$B$37,0)),NA())</f>
        <v>#N/A</v>
      </c>
      <c r="G429" s="11" t="e">
        <f>IF(E429="FWA",INDEX('Site Data'!E$26:E$37,MATCH('Postcode Data'!$H429,'Site Data'!$B$26:$B$37,0)),NA())</f>
        <v>#N/A</v>
      </c>
      <c r="H429" s="21" t="s">
        <v>645</v>
      </c>
      <c r="I429" s="27" t="e">
        <v>#N/A</v>
      </c>
      <c r="J429" s="16" t="e">
        <v>#N/A</v>
      </c>
      <c r="K429" s="11" t="e">
        <f t="shared" si="54"/>
        <v>#N/A</v>
      </c>
      <c r="L429" s="11" t="e">
        <f t="shared" si="55"/>
        <v>#N/A</v>
      </c>
      <c r="M429" s="43" t="e">
        <f>IF(E429="FWA",H429&amp;CHAR(ROUNDDOWN(MOD(I429+60-INDEX('Site Data'!K$26:K$37,MATCH('Postcode Data'!$H429,'Site Data'!$B$26:$B$37,0)),360)/120,0)+97),NA())</f>
        <v>#N/A</v>
      </c>
      <c r="N429" s="41">
        <v>-9.1236930875910947</v>
      </c>
      <c r="Q429" t="s">
        <v>430</v>
      </c>
      <c r="R429" t="s">
        <v>425</v>
      </c>
      <c r="S429" t="s">
        <v>632</v>
      </c>
      <c r="T429" s="5" t="e">
        <f>IF(S429="FWA",INDEX('Site Data'!D$26:D$37,MATCH('Postcode Data'!$V429,'Site Data'!$B$26:$B$37,0)),NA())</f>
        <v>#N/A</v>
      </c>
      <c r="U429" s="5" t="e">
        <f>IF(S429="FWA",INDEX('Site Data'!E$26:E$37,MATCH('Postcode Data'!$V429,'Site Data'!$B$26:$B$37,0)),NA())</f>
        <v>#N/A</v>
      </c>
      <c r="V429" s="24" t="str">
        <f t="shared" ca="1" si="56"/>
        <v>EW2</v>
      </c>
      <c r="W429" s="24" t="e">
        <f t="shared" ca="1" si="57"/>
        <v>#N/A</v>
      </c>
      <c r="X429" s="8" t="e">
        <f t="shared" ca="1" si="58"/>
        <v>#N/A</v>
      </c>
      <c r="Y429" s="7" t="e">
        <f t="shared" ca="1" si="59"/>
        <v>#N/A</v>
      </c>
      <c r="Z429" s="5" t="e">
        <f t="shared" ca="1" si="60"/>
        <v>#N/A</v>
      </c>
      <c r="AA429" s="44" t="e">
        <f>IF(S429="FWA",V429&amp;CHAR(ROUNDDOWN(MOD(W429+60-INDEX('Site Data'!K$26:K$37,MATCH('Postcode Data'!$V429,'Site Data'!$B$26:$B$37,0)),360)/120,0)+97),NA())</f>
        <v>#N/A</v>
      </c>
      <c r="AB429" s="35">
        <f t="shared" ca="1" si="61"/>
        <v>-7.0893223759104931</v>
      </c>
    </row>
    <row r="430" spans="2:28" x14ac:dyDescent="0.35">
      <c r="B430" s="25" t="s">
        <v>431</v>
      </c>
      <c r="C430" s="47">
        <v>3</v>
      </c>
      <c r="D430" s="25" t="s">
        <v>425</v>
      </c>
      <c r="E430" s="25" t="str">
        <f t="shared" si="62"/>
        <v>FTTC</v>
      </c>
      <c r="F430" s="11" t="e">
        <f>IF(E430="FWA",INDEX('Site Data'!D$26:D$37,MATCH('Postcode Data'!$H430,'Site Data'!$B$26:$B$37,0)),NA())</f>
        <v>#N/A</v>
      </c>
      <c r="G430" s="11" t="e">
        <f>IF(E430="FWA",INDEX('Site Data'!E$26:E$37,MATCH('Postcode Data'!$H430,'Site Data'!$B$26:$B$37,0)),NA())</f>
        <v>#N/A</v>
      </c>
      <c r="H430" s="21" t="s">
        <v>646</v>
      </c>
      <c r="I430" s="27" t="e">
        <v>#N/A</v>
      </c>
      <c r="J430" s="16" t="e">
        <v>#N/A</v>
      </c>
      <c r="K430" s="11" t="e">
        <f t="shared" si="54"/>
        <v>#N/A</v>
      </c>
      <c r="L430" s="11" t="e">
        <f t="shared" si="55"/>
        <v>#N/A</v>
      </c>
      <c r="M430" s="43" t="e">
        <f>IF(E430="FWA",H430&amp;CHAR(ROUNDDOWN(MOD(I430+60-INDEX('Site Data'!K$26:K$37,MATCH('Postcode Data'!$H430,'Site Data'!$B$26:$B$37,0)),360)/120,0)+97),NA())</f>
        <v>#N/A</v>
      </c>
      <c r="N430" s="41">
        <v>-2.1182944241792665</v>
      </c>
      <c r="Q430" t="s">
        <v>431</v>
      </c>
      <c r="R430" t="s">
        <v>425</v>
      </c>
      <c r="S430" t="s">
        <v>632</v>
      </c>
      <c r="T430" s="5" t="e">
        <f>IF(S430="FWA",INDEX('Site Data'!D$26:D$37,MATCH('Postcode Data'!$V430,'Site Data'!$B$26:$B$37,0)),NA())</f>
        <v>#N/A</v>
      </c>
      <c r="U430" s="5" t="e">
        <f>IF(S430="FWA",INDEX('Site Data'!E$26:E$37,MATCH('Postcode Data'!$V430,'Site Data'!$B$26:$B$37,0)),NA())</f>
        <v>#N/A</v>
      </c>
      <c r="V430" s="24" t="str">
        <f t="shared" ca="1" si="56"/>
        <v>EW1</v>
      </c>
      <c r="W430" s="24" t="e">
        <f t="shared" ca="1" si="57"/>
        <v>#N/A</v>
      </c>
      <c r="X430" s="8" t="e">
        <f t="shared" ca="1" si="58"/>
        <v>#N/A</v>
      </c>
      <c r="Y430" s="7" t="e">
        <f t="shared" ca="1" si="59"/>
        <v>#N/A</v>
      </c>
      <c r="Z430" s="5" t="e">
        <f t="shared" ca="1" si="60"/>
        <v>#N/A</v>
      </c>
      <c r="AA430" s="44" t="e">
        <f>IF(S430="FWA",V430&amp;CHAR(ROUNDDOWN(MOD(W430+60-INDEX('Site Data'!K$26:K$37,MATCH('Postcode Data'!$V430,'Site Data'!$B$26:$B$37,0)),360)/120,0)+97),NA())</f>
        <v>#N/A</v>
      </c>
      <c r="AB430" s="35">
        <f t="shared" ca="1" si="61"/>
        <v>-4.5635143738633817</v>
      </c>
    </row>
    <row r="431" spans="2:28" x14ac:dyDescent="0.35">
      <c r="B431" s="25" t="s">
        <v>432</v>
      </c>
      <c r="C431" s="47">
        <v>5</v>
      </c>
      <c r="D431" s="25" t="s">
        <v>425</v>
      </c>
      <c r="E431" s="25" t="str">
        <f t="shared" si="62"/>
        <v>FTTC</v>
      </c>
      <c r="F431" s="11" t="e">
        <f>IF(E431="FWA",INDEX('Site Data'!D$26:D$37,MATCH('Postcode Data'!$H431,'Site Data'!$B$26:$B$37,0)),NA())</f>
        <v>#N/A</v>
      </c>
      <c r="G431" s="11" t="e">
        <f>IF(E431="FWA",INDEX('Site Data'!E$26:E$37,MATCH('Postcode Data'!$H431,'Site Data'!$B$26:$B$37,0)),NA())</f>
        <v>#N/A</v>
      </c>
      <c r="H431" s="21" t="s">
        <v>646</v>
      </c>
      <c r="I431" s="27" t="e">
        <v>#N/A</v>
      </c>
      <c r="J431" s="16" t="e">
        <v>#N/A</v>
      </c>
      <c r="K431" s="11" t="e">
        <f t="shared" si="54"/>
        <v>#N/A</v>
      </c>
      <c r="L431" s="11" t="e">
        <f t="shared" si="55"/>
        <v>#N/A</v>
      </c>
      <c r="M431" s="43" t="e">
        <f>IF(E431="FWA",H431&amp;CHAR(ROUNDDOWN(MOD(I431+60-INDEX('Site Data'!K$26:K$37,MATCH('Postcode Data'!$H431,'Site Data'!$B$26:$B$37,0)),360)/120,0)+97),NA())</f>
        <v>#N/A</v>
      </c>
      <c r="N431" s="41">
        <v>-3.0564995210582366</v>
      </c>
      <c r="Q431" t="s">
        <v>432</v>
      </c>
      <c r="R431" t="s">
        <v>425</v>
      </c>
      <c r="S431" t="s">
        <v>632</v>
      </c>
      <c r="T431" s="5" t="e">
        <f>IF(S431="FWA",INDEX('Site Data'!D$26:D$37,MATCH('Postcode Data'!$V431,'Site Data'!$B$26:$B$37,0)),NA())</f>
        <v>#N/A</v>
      </c>
      <c r="U431" s="5" t="e">
        <f>IF(S431="FWA",INDEX('Site Data'!E$26:E$37,MATCH('Postcode Data'!$V431,'Site Data'!$B$26:$B$37,0)),NA())</f>
        <v>#N/A</v>
      </c>
      <c r="V431" s="24" t="str">
        <f t="shared" ca="1" si="56"/>
        <v>EW1</v>
      </c>
      <c r="W431" s="24" t="e">
        <f t="shared" ca="1" si="57"/>
        <v>#N/A</v>
      </c>
      <c r="X431" s="8" t="e">
        <f t="shared" ca="1" si="58"/>
        <v>#N/A</v>
      </c>
      <c r="Y431" s="7" t="e">
        <f t="shared" ca="1" si="59"/>
        <v>#N/A</v>
      </c>
      <c r="Z431" s="5" t="e">
        <f t="shared" ca="1" si="60"/>
        <v>#N/A</v>
      </c>
      <c r="AA431" s="44" t="e">
        <f>IF(S431="FWA",V431&amp;CHAR(ROUNDDOWN(MOD(W431+60-INDEX('Site Data'!K$26:K$37,MATCH('Postcode Data'!$V431,'Site Data'!$B$26:$B$37,0)),360)/120,0)+97),NA())</f>
        <v>#N/A</v>
      </c>
      <c r="AB431" s="35">
        <f t="shared" ca="1" si="61"/>
        <v>0.96028958895044436</v>
      </c>
    </row>
    <row r="432" spans="2:28" x14ac:dyDescent="0.35">
      <c r="B432" s="25" t="s">
        <v>433</v>
      </c>
      <c r="C432" s="47">
        <v>1</v>
      </c>
      <c r="D432" s="25" t="s">
        <v>425</v>
      </c>
      <c r="E432" s="25" t="str">
        <f t="shared" si="62"/>
        <v>FTTC</v>
      </c>
      <c r="F432" s="11" t="e">
        <f>IF(E432="FWA",INDEX('Site Data'!D$26:D$37,MATCH('Postcode Data'!$H432,'Site Data'!$B$26:$B$37,0)),NA())</f>
        <v>#N/A</v>
      </c>
      <c r="G432" s="11" t="e">
        <f>IF(E432="FWA",INDEX('Site Data'!E$26:E$37,MATCH('Postcode Data'!$H432,'Site Data'!$B$26:$B$37,0)),NA())</f>
        <v>#N/A</v>
      </c>
      <c r="H432" s="21" t="s">
        <v>646</v>
      </c>
      <c r="I432" s="27" t="e">
        <v>#N/A</v>
      </c>
      <c r="J432" s="16" t="e">
        <v>#N/A</v>
      </c>
      <c r="K432" s="11" t="e">
        <f t="shared" si="54"/>
        <v>#N/A</v>
      </c>
      <c r="L432" s="11" t="e">
        <f t="shared" si="55"/>
        <v>#N/A</v>
      </c>
      <c r="M432" s="43" t="e">
        <f>IF(E432="FWA",H432&amp;CHAR(ROUNDDOWN(MOD(I432+60-INDEX('Site Data'!K$26:K$37,MATCH('Postcode Data'!$H432,'Site Data'!$B$26:$B$37,0)),360)/120,0)+97),NA())</f>
        <v>#N/A</v>
      </c>
      <c r="N432" s="41">
        <v>-5.6908377475693852</v>
      </c>
      <c r="Q432" t="s">
        <v>433</v>
      </c>
      <c r="R432" t="s">
        <v>425</v>
      </c>
      <c r="S432" t="s">
        <v>632</v>
      </c>
      <c r="T432" s="5" t="e">
        <f>IF(S432="FWA",INDEX('Site Data'!D$26:D$37,MATCH('Postcode Data'!$V432,'Site Data'!$B$26:$B$37,0)),NA())</f>
        <v>#N/A</v>
      </c>
      <c r="U432" s="5" t="e">
        <f>IF(S432="FWA",INDEX('Site Data'!E$26:E$37,MATCH('Postcode Data'!$V432,'Site Data'!$B$26:$B$37,0)),NA())</f>
        <v>#N/A</v>
      </c>
      <c r="V432" s="24" t="str">
        <f t="shared" ca="1" si="56"/>
        <v>EW2</v>
      </c>
      <c r="W432" s="24" t="e">
        <f t="shared" ca="1" si="57"/>
        <v>#N/A</v>
      </c>
      <c r="X432" s="8" t="e">
        <f t="shared" ca="1" si="58"/>
        <v>#N/A</v>
      </c>
      <c r="Y432" s="7" t="e">
        <f t="shared" ca="1" si="59"/>
        <v>#N/A</v>
      </c>
      <c r="Z432" s="5" t="e">
        <f t="shared" ca="1" si="60"/>
        <v>#N/A</v>
      </c>
      <c r="AA432" s="44" t="e">
        <f>IF(S432="FWA",V432&amp;CHAR(ROUNDDOWN(MOD(W432+60-INDEX('Site Data'!K$26:K$37,MATCH('Postcode Data'!$V432,'Site Data'!$B$26:$B$37,0)),360)/120,0)+97),NA())</f>
        <v>#N/A</v>
      </c>
      <c r="AB432" s="35">
        <f t="shared" ca="1" si="61"/>
        <v>-4.9071645621981048</v>
      </c>
    </row>
    <row r="433" spans="2:28" x14ac:dyDescent="0.35">
      <c r="B433" s="25" t="s">
        <v>434</v>
      </c>
      <c r="C433" s="47">
        <v>19</v>
      </c>
      <c r="D433" s="25" t="s">
        <v>425</v>
      </c>
      <c r="E433" s="25" t="str">
        <f t="shared" si="62"/>
        <v>FTTC</v>
      </c>
      <c r="F433" s="11" t="e">
        <f>IF(E433="FWA",INDEX('Site Data'!D$26:D$37,MATCH('Postcode Data'!$H433,'Site Data'!$B$26:$B$37,0)),NA())</f>
        <v>#N/A</v>
      </c>
      <c r="G433" s="11" t="e">
        <f>IF(E433="FWA",INDEX('Site Data'!E$26:E$37,MATCH('Postcode Data'!$H433,'Site Data'!$B$26:$B$37,0)),NA())</f>
        <v>#N/A</v>
      </c>
      <c r="H433" s="21" t="s">
        <v>646</v>
      </c>
      <c r="I433" s="27" t="e">
        <v>#N/A</v>
      </c>
      <c r="J433" s="16" t="e">
        <v>#N/A</v>
      </c>
      <c r="K433" s="11" t="e">
        <f t="shared" si="54"/>
        <v>#N/A</v>
      </c>
      <c r="L433" s="11" t="e">
        <f t="shared" si="55"/>
        <v>#N/A</v>
      </c>
      <c r="M433" s="43" t="e">
        <f>IF(E433="FWA",H433&amp;CHAR(ROUNDDOWN(MOD(I433+60-INDEX('Site Data'!K$26:K$37,MATCH('Postcode Data'!$H433,'Site Data'!$B$26:$B$37,0)),360)/120,0)+97),NA())</f>
        <v>#N/A</v>
      </c>
      <c r="N433" s="41">
        <v>0.42655522354079878</v>
      </c>
      <c r="Q433" t="s">
        <v>434</v>
      </c>
      <c r="R433" t="s">
        <v>425</v>
      </c>
      <c r="S433" t="s">
        <v>632</v>
      </c>
      <c r="T433" s="5" t="e">
        <f>IF(S433="FWA",INDEX('Site Data'!D$26:D$37,MATCH('Postcode Data'!$V433,'Site Data'!$B$26:$B$37,0)),NA())</f>
        <v>#N/A</v>
      </c>
      <c r="U433" s="5" t="e">
        <f>IF(S433="FWA",INDEX('Site Data'!E$26:E$37,MATCH('Postcode Data'!$V433,'Site Data'!$B$26:$B$37,0)),NA())</f>
        <v>#N/A</v>
      </c>
      <c r="V433" s="24" t="str">
        <f t="shared" ca="1" si="56"/>
        <v>EW1</v>
      </c>
      <c r="W433" s="24" t="e">
        <f t="shared" ca="1" si="57"/>
        <v>#N/A</v>
      </c>
      <c r="X433" s="8" t="e">
        <f t="shared" ca="1" si="58"/>
        <v>#N/A</v>
      </c>
      <c r="Y433" s="7" t="e">
        <f t="shared" ca="1" si="59"/>
        <v>#N/A</v>
      </c>
      <c r="Z433" s="5" t="e">
        <f t="shared" ca="1" si="60"/>
        <v>#N/A</v>
      </c>
      <c r="AA433" s="44" t="e">
        <f>IF(S433="FWA",V433&amp;CHAR(ROUNDDOWN(MOD(W433+60-INDEX('Site Data'!K$26:K$37,MATCH('Postcode Data'!$V433,'Site Data'!$B$26:$B$37,0)),360)/120,0)+97),NA())</f>
        <v>#N/A</v>
      </c>
      <c r="AB433" s="35">
        <f t="shared" ca="1" si="61"/>
        <v>-1.4454061425080038</v>
      </c>
    </row>
    <row r="434" spans="2:28" x14ac:dyDescent="0.35">
      <c r="B434" s="25" t="s">
        <v>435</v>
      </c>
      <c r="C434" s="47">
        <v>5</v>
      </c>
      <c r="D434" s="25" t="s">
        <v>425</v>
      </c>
      <c r="E434" s="25" t="str">
        <f t="shared" si="62"/>
        <v>FTTP</v>
      </c>
      <c r="F434" s="11" t="e">
        <f>IF(E434="FWA",INDEX('Site Data'!D$26:D$37,MATCH('Postcode Data'!$H434,'Site Data'!$B$26:$B$37,0)),NA())</f>
        <v>#N/A</v>
      </c>
      <c r="G434" s="11" t="e">
        <f>IF(E434="FWA",INDEX('Site Data'!E$26:E$37,MATCH('Postcode Data'!$H434,'Site Data'!$B$26:$B$37,0)),NA())</f>
        <v>#N/A</v>
      </c>
      <c r="H434" s="21" t="s">
        <v>646</v>
      </c>
      <c r="I434" s="27" t="e">
        <v>#N/A</v>
      </c>
      <c r="J434" s="16" t="e">
        <v>#N/A</v>
      </c>
      <c r="K434" s="11" t="e">
        <f t="shared" si="54"/>
        <v>#N/A</v>
      </c>
      <c r="L434" s="11" t="e">
        <f t="shared" si="55"/>
        <v>#N/A</v>
      </c>
      <c r="M434" s="43" t="e">
        <f>IF(E434="FWA",H434&amp;CHAR(ROUNDDOWN(MOD(I434+60-INDEX('Site Data'!K$26:K$37,MATCH('Postcode Data'!$H434,'Site Data'!$B$26:$B$37,0)),360)/120,0)+97),NA())</f>
        <v>#N/A</v>
      </c>
      <c r="N434" s="41">
        <v>-3.7464513150378767</v>
      </c>
      <c r="Q434" t="s">
        <v>435</v>
      </c>
      <c r="R434" t="s">
        <v>425</v>
      </c>
      <c r="S434" t="s">
        <v>634</v>
      </c>
      <c r="T434" s="5" t="e">
        <f>IF(S434="FWA",INDEX('Site Data'!D$26:D$37,MATCH('Postcode Data'!$V434,'Site Data'!$B$26:$B$37,0)),NA())</f>
        <v>#N/A</v>
      </c>
      <c r="U434" s="5" t="e">
        <f>IF(S434="FWA",INDEX('Site Data'!E$26:E$37,MATCH('Postcode Data'!$V434,'Site Data'!$B$26:$B$37,0)),NA())</f>
        <v>#N/A</v>
      </c>
      <c r="V434" s="24" t="str">
        <f t="shared" ca="1" si="56"/>
        <v>EW2</v>
      </c>
      <c r="W434" s="24" t="e">
        <f t="shared" ca="1" si="57"/>
        <v>#N/A</v>
      </c>
      <c r="X434" s="8" t="e">
        <f t="shared" ca="1" si="58"/>
        <v>#N/A</v>
      </c>
      <c r="Y434" s="7" t="e">
        <f t="shared" ca="1" si="59"/>
        <v>#N/A</v>
      </c>
      <c r="Z434" s="5" t="e">
        <f t="shared" ca="1" si="60"/>
        <v>#N/A</v>
      </c>
      <c r="AA434" s="44" t="e">
        <f>IF(S434="FWA",V434&amp;CHAR(ROUNDDOWN(MOD(W434+60-INDEX('Site Data'!K$26:K$37,MATCH('Postcode Data'!$V434,'Site Data'!$B$26:$B$37,0)),360)/120,0)+97),NA())</f>
        <v>#N/A</v>
      </c>
      <c r="AB434" s="35">
        <f t="shared" ca="1" si="61"/>
        <v>-1.7490791702033852</v>
      </c>
    </row>
    <row r="435" spans="2:28" x14ac:dyDescent="0.35">
      <c r="B435" s="25" t="s">
        <v>436</v>
      </c>
      <c r="C435" s="47">
        <v>17</v>
      </c>
      <c r="D435" s="25" t="s">
        <v>425</v>
      </c>
      <c r="E435" s="25" t="str">
        <f t="shared" si="62"/>
        <v>FTTC</v>
      </c>
      <c r="F435" s="11" t="e">
        <f>IF(E435="FWA",INDEX('Site Data'!D$26:D$37,MATCH('Postcode Data'!$H435,'Site Data'!$B$26:$B$37,0)),NA())</f>
        <v>#N/A</v>
      </c>
      <c r="G435" s="11" t="e">
        <f>IF(E435="FWA",INDEX('Site Data'!E$26:E$37,MATCH('Postcode Data'!$H435,'Site Data'!$B$26:$B$37,0)),NA())</f>
        <v>#N/A</v>
      </c>
      <c r="H435" s="21" t="s">
        <v>645</v>
      </c>
      <c r="I435" s="27" t="e">
        <v>#N/A</v>
      </c>
      <c r="J435" s="16" t="e">
        <v>#N/A</v>
      </c>
      <c r="K435" s="11" t="e">
        <f t="shared" si="54"/>
        <v>#N/A</v>
      </c>
      <c r="L435" s="11" t="e">
        <f t="shared" si="55"/>
        <v>#N/A</v>
      </c>
      <c r="M435" s="43" t="e">
        <f>IF(E435="FWA",H435&amp;CHAR(ROUNDDOWN(MOD(I435+60-INDEX('Site Data'!K$26:K$37,MATCH('Postcode Data'!$H435,'Site Data'!$B$26:$B$37,0)),360)/120,0)+97),NA())</f>
        <v>#N/A</v>
      </c>
      <c r="N435" s="41">
        <v>-9.0747894033746874</v>
      </c>
      <c r="Q435" t="s">
        <v>436</v>
      </c>
      <c r="R435" t="s">
        <v>425</v>
      </c>
      <c r="S435" t="s">
        <v>632</v>
      </c>
      <c r="T435" s="5" t="e">
        <f>IF(S435="FWA",INDEX('Site Data'!D$26:D$37,MATCH('Postcode Data'!$V435,'Site Data'!$B$26:$B$37,0)),NA())</f>
        <v>#N/A</v>
      </c>
      <c r="U435" s="5" t="e">
        <f>IF(S435="FWA",INDEX('Site Data'!E$26:E$37,MATCH('Postcode Data'!$V435,'Site Data'!$B$26:$B$37,0)),NA())</f>
        <v>#N/A</v>
      </c>
      <c r="V435" s="24" t="str">
        <f t="shared" ca="1" si="56"/>
        <v>EW2</v>
      </c>
      <c r="W435" s="24" t="e">
        <f t="shared" ca="1" si="57"/>
        <v>#N/A</v>
      </c>
      <c r="X435" s="8" t="e">
        <f t="shared" ca="1" si="58"/>
        <v>#N/A</v>
      </c>
      <c r="Y435" s="7" t="e">
        <f t="shared" ca="1" si="59"/>
        <v>#N/A</v>
      </c>
      <c r="Z435" s="5" t="e">
        <f t="shared" ca="1" si="60"/>
        <v>#N/A</v>
      </c>
      <c r="AA435" s="44" t="e">
        <f>IF(S435="FWA",V435&amp;CHAR(ROUNDDOWN(MOD(W435+60-INDEX('Site Data'!K$26:K$37,MATCH('Postcode Data'!$V435,'Site Data'!$B$26:$B$37,0)),360)/120,0)+97),NA())</f>
        <v>#N/A</v>
      </c>
      <c r="AB435" s="35">
        <f t="shared" ca="1" si="61"/>
        <v>-4.1049598494022259</v>
      </c>
    </row>
    <row r="436" spans="2:28" x14ac:dyDescent="0.35">
      <c r="B436" s="25" t="s">
        <v>437</v>
      </c>
      <c r="C436" s="47">
        <v>19</v>
      </c>
      <c r="D436" s="25" t="s">
        <v>425</v>
      </c>
      <c r="E436" s="25" t="str">
        <f t="shared" si="62"/>
        <v>FTTP</v>
      </c>
      <c r="F436" s="11" t="e">
        <f>IF(E436="FWA",INDEX('Site Data'!D$26:D$37,MATCH('Postcode Data'!$H436,'Site Data'!$B$26:$B$37,0)),NA())</f>
        <v>#N/A</v>
      </c>
      <c r="G436" s="11" t="e">
        <f>IF(E436="FWA",INDEX('Site Data'!E$26:E$37,MATCH('Postcode Data'!$H436,'Site Data'!$B$26:$B$37,0)),NA())</f>
        <v>#N/A</v>
      </c>
      <c r="H436" s="21" t="s">
        <v>646</v>
      </c>
      <c r="I436" s="27" t="e">
        <v>#N/A</v>
      </c>
      <c r="J436" s="16" t="e">
        <v>#N/A</v>
      </c>
      <c r="K436" s="11" t="e">
        <f t="shared" si="54"/>
        <v>#N/A</v>
      </c>
      <c r="L436" s="11" t="e">
        <f t="shared" si="55"/>
        <v>#N/A</v>
      </c>
      <c r="M436" s="43" t="e">
        <f>IF(E436="FWA",H436&amp;CHAR(ROUNDDOWN(MOD(I436+60-INDEX('Site Data'!K$26:K$37,MATCH('Postcode Data'!$H436,'Site Data'!$B$26:$B$37,0)),360)/120,0)+97),NA())</f>
        <v>#N/A</v>
      </c>
      <c r="N436" s="41">
        <v>-1.6601890117406832</v>
      </c>
      <c r="Q436" t="s">
        <v>437</v>
      </c>
      <c r="R436" t="s">
        <v>425</v>
      </c>
      <c r="S436" t="s">
        <v>634</v>
      </c>
      <c r="T436" s="5" t="e">
        <f>IF(S436="FWA",INDEX('Site Data'!D$26:D$37,MATCH('Postcode Data'!$V436,'Site Data'!$B$26:$B$37,0)),NA())</f>
        <v>#N/A</v>
      </c>
      <c r="U436" s="5" t="e">
        <f>IF(S436="FWA",INDEX('Site Data'!E$26:E$37,MATCH('Postcode Data'!$V436,'Site Data'!$B$26:$B$37,0)),NA())</f>
        <v>#N/A</v>
      </c>
      <c r="V436" s="24" t="str">
        <f t="shared" ca="1" si="56"/>
        <v>EW1</v>
      </c>
      <c r="W436" s="24" t="e">
        <f t="shared" ca="1" si="57"/>
        <v>#N/A</v>
      </c>
      <c r="X436" s="8" t="e">
        <f t="shared" ca="1" si="58"/>
        <v>#N/A</v>
      </c>
      <c r="Y436" s="7" t="e">
        <f t="shared" ca="1" si="59"/>
        <v>#N/A</v>
      </c>
      <c r="Z436" s="5" t="e">
        <f t="shared" ca="1" si="60"/>
        <v>#N/A</v>
      </c>
      <c r="AA436" s="44" t="e">
        <f>IF(S436="FWA",V436&amp;CHAR(ROUNDDOWN(MOD(W436+60-INDEX('Site Data'!K$26:K$37,MATCH('Postcode Data'!$V436,'Site Data'!$B$26:$B$37,0)),360)/120,0)+97),NA())</f>
        <v>#N/A</v>
      </c>
      <c r="AB436" s="35">
        <f t="shared" ca="1" si="61"/>
        <v>-9.8262467542248952</v>
      </c>
    </row>
    <row r="437" spans="2:28" x14ac:dyDescent="0.35">
      <c r="B437" s="25" t="s">
        <v>438</v>
      </c>
      <c r="C437" s="47">
        <v>13</v>
      </c>
      <c r="D437" s="25" t="s">
        <v>425</v>
      </c>
      <c r="E437" s="25" t="str">
        <f t="shared" si="62"/>
        <v>FTTP</v>
      </c>
      <c r="F437" s="11" t="e">
        <f>IF(E437="FWA",INDEX('Site Data'!D$26:D$37,MATCH('Postcode Data'!$H437,'Site Data'!$B$26:$B$37,0)),NA())</f>
        <v>#N/A</v>
      </c>
      <c r="G437" s="11" t="e">
        <f>IF(E437="FWA",INDEX('Site Data'!E$26:E$37,MATCH('Postcode Data'!$H437,'Site Data'!$B$26:$B$37,0)),NA())</f>
        <v>#N/A</v>
      </c>
      <c r="H437" s="21" t="s">
        <v>646</v>
      </c>
      <c r="I437" s="27" t="e">
        <v>#N/A</v>
      </c>
      <c r="J437" s="16" t="e">
        <v>#N/A</v>
      </c>
      <c r="K437" s="11" t="e">
        <f t="shared" si="54"/>
        <v>#N/A</v>
      </c>
      <c r="L437" s="11" t="e">
        <f t="shared" si="55"/>
        <v>#N/A</v>
      </c>
      <c r="M437" s="43" t="e">
        <f>IF(E437="FWA",H437&amp;CHAR(ROUNDDOWN(MOD(I437+60-INDEX('Site Data'!K$26:K$37,MATCH('Postcode Data'!$H437,'Site Data'!$B$26:$B$37,0)),360)/120,0)+97),NA())</f>
        <v>#N/A</v>
      </c>
      <c r="N437" s="41">
        <v>-5.0317231479978481</v>
      </c>
      <c r="Q437" t="s">
        <v>438</v>
      </c>
      <c r="R437" t="s">
        <v>425</v>
      </c>
      <c r="S437" t="s">
        <v>634</v>
      </c>
      <c r="T437" s="5" t="e">
        <f>IF(S437="FWA",INDEX('Site Data'!D$26:D$37,MATCH('Postcode Data'!$V437,'Site Data'!$B$26:$B$37,0)),NA())</f>
        <v>#N/A</v>
      </c>
      <c r="U437" s="5" t="e">
        <f>IF(S437="FWA",INDEX('Site Data'!E$26:E$37,MATCH('Postcode Data'!$V437,'Site Data'!$B$26:$B$37,0)),NA())</f>
        <v>#N/A</v>
      </c>
      <c r="V437" s="24" t="str">
        <f t="shared" ca="1" si="56"/>
        <v>EW2</v>
      </c>
      <c r="W437" s="24" t="e">
        <f t="shared" ca="1" si="57"/>
        <v>#N/A</v>
      </c>
      <c r="X437" s="8" t="e">
        <f t="shared" ca="1" si="58"/>
        <v>#N/A</v>
      </c>
      <c r="Y437" s="7" t="e">
        <f t="shared" ca="1" si="59"/>
        <v>#N/A</v>
      </c>
      <c r="Z437" s="5" t="e">
        <f t="shared" ca="1" si="60"/>
        <v>#N/A</v>
      </c>
      <c r="AA437" s="44" t="e">
        <f>IF(S437="FWA",V437&amp;CHAR(ROUNDDOWN(MOD(W437+60-INDEX('Site Data'!K$26:K$37,MATCH('Postcode Data'!$V437,'Site Data'!$B$26:$B$37,0)),360)/120,0)+97),NA())</f>
        <v>#N/A</v>
      </c>
      <c r="AB437" s="35">
        <f t="shared" ca="1" si="61"/>
        <v>-2.2383900457333445</v>
      </c>
    </row>
    <row r="438" spans="2:28" x14ac:dyDescent="0.35">
      <c r="B438" s="25" t="s">
        <v>439</v>
      </c>
      <c r="C438" s="47">
        <v>3</v>
      </c>
      <c r="D438" s="25" t="s">
        <v>425</v>
      </c>
      <c r="E438" s="25" t="str">
        <f t="shared" si="62"/>
        <v>FWA</v>
      </c>
      <c r="F438" s="11">
        <f>IF(E438="FWA",INDEX('Site Data'!D$26:D$37,MATCH('Postcode Data'!$H438,'Site Data'!$B$26:$B$37,0)),NA())</f>
        <v>11.233955038272278</v>
      </c>
      <c r="G438" s="11">
        <f>IF(E438="FWA",INDEX('Site Data'!E$26:E$37,MATCH('Postcode Data'!$H438,'Site Data'!$B$26:$B$37,0)),NA())</f>
        <v>14.850780878419533</v>
      </c>
      <c r="H438" s="21" t="s">
        <v>646</v>
      </c>
      <c r="I438" s="27">
        <v>318</v>
      </c>
      <c r="J438" s="16">
        <v>0.64417183208292805</v>
      </c>
      <c r="K438" s="11">
        <f t="shared" si="54"/>
        <v>10.802919949671331</v>
      </c>
      <c r="L438" s="11">
        <f t="shared" si="55"/>
        <v>15.329493842150255</v>
      </c>
      <c r="M438" s="43" t="str">
        <f>IF(E438="FWA",H438&amp;CHAR(ROUNDDOWN(MOD(I438+60-INDEX('Site Data'!K$26:K$37,MATCH('Postcode Data'!$H438,'Site Data'!$B$26:$B$37,0)),360)/120,0)+97),NA())</f>
        <v>EW1a</v>
      </c>
      <c r="N438" s="41">
        <v>1.579357045909072</v>
      </c>
      <c r="Q438" t="s">
        <v>439</v>
      </c>
      <c r="R438" t="s">
        <v>425</v>
      </c>
      <c r="S438" t="s">
        <v>633</v>
      </c>
      <c r="T438" s="5">
        <f ca="1">IF(S438="FWA",INDEX('Site Data'!D$26:D$37,MATCH('Postcode Data'!$V438,'Site Data'!$B$26:$B$37,0)),NA())</f>
        <v>11.233955038272278</v>
      </c>
      <c r="U438" s="5">
        <f ca="1">IF(S438="FWA",INDEX('Site Data'!E$26:E$37,MATCH('Postcode Data'!$V438,'Site Data'!$B$26:$B$37,0)),NA())</f>
        <v>14.850780878419533</v>
      </c>
      <c r="V438" s="24" t="str">
        <f t="shared" ca="1" si="56"/>
        <v>EW1</v>
      </c>
      <c r="W438" s="24">
        <f t="shared" ca="1" si="57"/>
        <v>271</v>
      </c>
      <c r="X438" s="8">
        <f t="shared" ca="1" si="58"/>
        <v>0.83451337243423784</v>
      </c>
      <c r="Y438" s="7">
        <f t="shared" ca="1" si="59"/>
        <v>10.399568766266718</v>
      </c>
      <c r="Z438" s="5">
        <f t="shared" ca="1" si="60"/>
        <v>14.865345144972602</v>
      </c>
      <c r="AA438" s="44" t="str">
        <f ca="1">IF(S438="FWA",V438&amp;CHAR(ROUNDDOWN(MOD(W438+60-INDEX('Site Data'!K$26:K$37,MATCH('Postcode Data'!$V438,'Site Data'!$B$26:$B$37,0)),360)/120,0)+97),NA())</f>
        <v>EW1c</v>
      </c>
      <c r="AB438" s="35">
        <f t="shared" ca="1" si="61"/>
        <v>-3.559219356031595</v>
      </c>
    </row>
    <row r="439" spans="2:28" x14ac:dyDescent="0.35">
      <c r="B439" s="25" t="s">
        <v>440</v>
      </c>
      <c r="C439" s="47">
        <v>9</v>
      </c>
      <c r="D439" s="25" t="s">
        <v>425</v>
      </c>
      <c r="E439" s="25" t="str">
        <f t="shared" si="62"/>
        <v>FTTC</v>
      </c>
      <c r="F439" s="11" t="e">
        <f>IF(E439="FWA",INDEX('Site Data'!D$26:D$37,MATCH('Postcode Data'!$H439,'Site Data'!$B$26:$B$37,0)),NA())</f>
        <v>#N/A</v>
      </c>
      <c r="G439" s="11" t="e">
        <f>IF(E439="FWA",INDEX('Site Data'!E$26:E$37,MATCH('Postcode Data'!$H439,'Site Data'!$B$26:$B$37,0)),NA())</f>
        <v>#N/A</v>
      </c>
      <c r="H439" s="21" t="s">
        <v>646</v>
      </c>
      <c r="I439" s="27" t="e">
        <v>#N/A</v>
      </c>
      <c r="J439" s="16" t="e">
        <v>#N/A</v>
      </c>
      <c r="K439" s="11" t="e">
        <f t="shared" si="54"/>
        <v>#N/A</v>
      </c>
      <c r="L439" s="11" t="e">
        <f t="shared" si="55"/>
        <v>#N/A</v>
      </c>
      <c r="M439" s="43" t="e">
        <f>IF(E439="FWA",H439&amp;CHAR(ROUNDDOWN(MOD(I439+60-INDEX('Site Data'!K$26:K$37,MATCH('Postcode Data'!$H439,'Site Data'!$B$26:$B$37,0)),360)/120,0)+97),NA())</f>
        <v>#N/A</v>
      </c>
      <c r="N439" s="41">
        <v>-5.9810438843991989</v>
      </c>
      <c r="Q439" t="s">
        <v>440</v>
      </c>
      <c r="R439" t="s">
        <v>425</v>
      </c>
      <c r="S439" t="s">
        <v>632</v>
      </c>
      <c r="T439" s="5" t="e">
        <f>IF(S439="FWA",INDEX('Site Data'!D$26:D$37,MATCH('Postcode Data'!$V439,'Site Data'!$B$26:$B$37,0)),NA())</f>
        <v>#N/A</v>
      </c>
      <c r="U439" s="5" t="e">
        <f>IF(S439="FWA",INDEX('Site Data'!E$26:E$37,MATCH('Postcode Data'!$V439,'Site Data'!$B$26:$B$37,0)),NA())</f>
        <v>#N/A</v>
      </c>
      <c r="V439" s="24" t="str">
        <f t="shared" ca="1" si="56"/>
        <v>EW1</v>
      </c>
      <c r="W439" s="24" t="e">
        <f t="shared" ca="1" si="57"/>
        <v>#N/A</v>
      </c>
      <c r="X439" s="8" t="e">
        <f t="shared" ca="1" si="58"/>
        <v>#N/A</v>
      </c>
      <c r="Y439" s="7" t="e">
        <f t="shared" ca="1" si="59"/>
        <v>#N/A</v>
      </c>
      <c r="Z439" s="5" t="e">
        <f t="shared" ca="1" si="60"/>
        <v>#N/A</v>
      </c>
      <c r="AA439" s="44" t="e">
        <f>IF(S439="FWA",V439&amp;CHAR(ROUNDDOWN(MOD(W439+60-INDEX('Site Data'!K$26:K$37,MATCH('Postcode Data'!$V439,'Site Data'!$B$26:$B$37,0)),360)/120,0)+97),NA())</f>
        <v>#N/A</v>
      </c>
      <c r="AB439" s="35">
        <f t="shared" ca="1" si="61"/>
        <v>-5.5132985696875334</v>
      </c>
    </row>
    <row r="440" spans="2:28" x14ac:dyDescent="0.35">
      <c r="B440" s="25" t="s">
        <v>441</v>
      </c>
      <c r="C440" s="47">
        <v>5</v>
      </c>
      <c r="D440" s="25" t="s">
        <v>425</v>
      </c>
      <c r="E440" s="25" t="str">
        <f t="shared" si="62"/>
        <v>FWA</v>
      </c>
      <c r="F440" s="11">
        <f>IF(E440="FWA",INDEX('Site Data'!D$26:D$37,MATCH('Postcode Data'!$H440,'Site Data'!$B$26:$B$37,0)),NA())</f>
        <v>11.233955038272278</v>
      </c>
      <c r="G440" s="11">
        <f>IF(E440="FWA",INDEX('Site Data'!E$26:E$37,MATCH('Postcode Data'!$H440,'Site Data'!$B$26:$B$37,0)),NA())</f>
        <v>14.850780878419533</v>
      </c>
      <c r="H440" s="21" t="s">
        <v>646</v>
      </c>
      <c r="I440" s="27">
        <v>283</v>
      </c>
      <c r="J440" s="16">
        <v>1.5175580866945237</v>
      </c>
      <c r="K440" s="11">
        <f t="shared" si="54"/>
        <v>9.7552918670243773</v>
      </c>
      <c r="L440" s="11">
        <f t="shared" si="55"/>
        <v>15.192157170049525</v>
      </c>
      <c r="M440" s="43" t="str">
        <f>IF(E440="FWA",H440&amp;CHAR(ROUNDDOWN(MOD(I440+60-INDEX('Site Data'!K$26:K$37,MATCH('Postcode Data'!$H440,'Site Data'!$B$26:$B$37,0)),360)/120,0)+97),NA())</f>
        <v>EW1c</v>
      </c>
      <c r="N440" s="41">
        <v>-2.6571346148208552</v>
      </c>
      <c r="Q440" t="s">
        <v>441</v>
      </c>
      <c r="R440" t="s">
        <v>425</v>
      </c>
      <c r="S440" t="s">
        <v>633</v>
      </c>
      <c r="T440" s="5">
        <f ca="1">IF(S440="FWA",INDEX('Site Data'!D$26:D$37,MATCH('Postcode Data'!$V440,'Site Data'!$B$26:$B$37,0)),NA())</f>
        <v>11.233955038272278</v>
      </c>
      <c r="U440" s="5">
        <f ca="1">IF(S440="FWA",INDEX('Site Data'!E$26:E$37,MATCH('Postcode Data'!$V440,'Site Data'!$B$26:$B$37,0)),NA())</f>
        <v>14.850780878419533</v>
      </c>
      <c r="V440" s="24" t="str">
        <f t="shared" ca="1" si="56"/>
        <v>EW1</v>
      </c>
      <c r="W440" s="24">
        <f t="shared" ca="1" si="57"/>
        <v>294</v>
      </c>
      <c r="X440" s="8">
        <f t="shared" ca="1" si="58"/>
        <v>4.8684761802251071</v>
      </c>
      <c r="Y440" s="7">
        <f t="shared" ca="1" si="59"/>
        <v>6.7863807381864296</v>
      </c>
      <c r="Z440" s="5">
        <f t="shared" ca="1" si="60"/>
        <v>16.830968536858784</v>
      </c>
      <c r="AA440" s="44" t="str">
        <f ca="1">IF(S440="FWA",V440&amp;CHAR(ROUNDDOWN(MOD(W440+60-INDEX('Site Data'!K$26:K$37,MATCH('Postcode Data'!$V440,'Site Data'!$B$26:$B$37,0)),360)/120,0)+97),NA())</f>
        <v>EW1c</v>
      </c>
      <c r="AB440" s="35">
        <f t="shared" ca="1" si="61"/>
        <v>1.021654295596103</v>
      </c>
    </row>
    <row r="441" spans="2:28" x14ac:dyDescent="0.35">
      <c r="B441" s="25" t="s">
        <v>442</v>
      </c>
      <c r="C441" s="47">
        <v>19</v>
      </c>
      <c r="D441" s="25" t="s">
        <v>425</v>
      </c>
      <c r="E441" s="25" t="str">
        <f t="shared" si="62"/>
        <v>FTTC</v>
      </c>
      <c r="F441" s="11" t="e">
        <f>IF(E441="FWA",INDEX('Site Data'!D$26:D$37,MATCH('Postcode Data'!$H441,'Site Data'!$B$26:$B$37,0)),NA())</f>
        <v>#N/A</v>
      </c>
      <c r="G441" s="11" t="e">
        <f>IF(E441="FWA",INDEX('Site Data'!E$26:E$37,MATCH('Postcode Data'!$H441,'Site Data'!$B$26:$B$37,0)),NA())</f>
        <v>#N/A</v>
      </c>
      <c r="H441" s="21" t="s">
        <v>645</v>
      </c>
      <c r="I441" s="27" t="e">
        <v>#N/A</v>
      </c>
      <c r="J441" s="16" t="e">
        <v>#N/A</v>
      </c>
      <c r="K441" s="11" t="e">
        <f t="shared" si="54"/>
        <v>#N/A</v>
      </c>
      <c r="L441" s="11" t="e">
        <f t="shared" si="55"/>
        <v>#N/A</v>
      </c>
      <c r="M441" s="43" t="e">
        <f>IF(E441="FWA",H441&amp;CHAR(ROUNDDOWN(MOD(I441+60-INDEX('Site Data'!K$26:K$37,MATCH('Postcode Data'!$H441,'Site Data'!$B$26:$B$37,0)),360)/120,0)+97),NA())</f>
        <v>#N/A</v>
      </c>
      <c r="N441" s="41">
        <v>-3.055553164134015</v>
      </c>
      <c r="Q441" t="s">
        <v>442</v>
      </c>
      <c r="R441" t="s">
        <v>425</v>
      </c>
      <c r="S441" t="s">
        <v>632</v>
      </c>
      <c r="T441" s="5" t="e">
        <f>IF(S441="FWA",INDEX('Site Data'!D$26:D$37,MATCH('Postcode Data'!$V441,'Site Data'!$B$26:$B$37,0)),NA())</f>
        <v>#N/A</v>
      </c>
      <c r="U441" s="5" t="e">
        <f>IF(S441="FWA",INDEX('Site Data'!E$26:E$37,MATCH('Postcode Data'!$V441,'Site Data'!$B$26:$B$37,0)),NA())</f>
        <v>#N/A</v>
      </c>
      <c r="V441" s="24" t="str">
        <f t="shared" ca="1" si="56"/>
        <v>EW2</v>
      </c>
      <c r="W441" s="24" t="e">
        <f t="shared" ca="1" si="57"/>
        <v>#N/A</v>
      </c>
      <c r="X441" s="8" t="e">
        <f t="shared" ca="1" si="58"/>
        <v>#N/A</v>
      </c>
      <c r="Y441" s="7" t="e">
        <f t="shared" ca="1" si="59"/>
        <v>#N/A</v>
      </c>
      <c r="Z441" s="5" t="e">
        <f t="shared" ca="1" si="60"/>
        <v>#N/A</v>
      </c>
      <c r="AA441" s="44" t="e">
        <f>IF(S441="FWA",V441&amp;CHAR(ROUNDDOWN(MOD(W441+60-INDEX('Site Data'!K$26:K$37,MATCH('Postcode Data'!$V441,'Site Data'!$B$26:$B$37,0)),360)/120,0)+97),NA())</f>
        <v>#N/A</v>
      </c>
      <c r="AB441" s="35">
        <f t="shared" ca="1" si="61"/>
        <v>1.5630374034212293</v>
      </c>
    </row>
    <row r="442" spans="2:28" x14ac:dyDescent="0.35">
      <c r="B442" s="25" t="s">
        <v>443</v>
      </c>
      <c r="C442" s="47">
        <v>1</v>
      </c>
      <c r="D442" s="25" t="s">
        <v>425</v>
      </c>
      <c r="E442" s="25" t="str">
        <f t="shared" si="62"/>
        <v>FWA</v>
      </c>
      <c r="F442" s="11">
        <f>IF(E442="FWA",INDEX('Site Data'!D$26:D$37,MATCH('Postcode Data'!$H442,'Site Data'!$B$26:$B$37,0)),NA())</f>
        <v>11.233955038272278</v>
      </c>
      <c r="G442" s="11">
        <f>IF(E442="FWA",INDEX('Site Data'!E$26:E$37,MATCH('Postcode Data'!$H442,'Site Data'!$B$26:$B$37,0)),NA())</f>
        <v>14.850780878419533</v>
      </c>
      <c r="H442" s="21" t="s">
        <v>646</v>
      </c>
      <c r="I442" s="27">
        <v>141</v>
      </c>
      <c r="J442" s="16">
        <v>4.936944493738979</v>
      </c>
      <c r="K442" s="11">
        <f t="shared" si="54"/>
        <v>14.340874877663433</v>
      </c>
      <c r="L442" s="11">
        <f t="shared" si="55"/>
        <v>11.014054403173056</v>
      </c>
      <c r="M442" s="43" t="str">
        <f>IF(E442="FWA",H442&amp;CHAR(ROUNDDOWN(MOD(I442+60-INDEX('Site Data'!K$26:K$37,MATCH('Postcode Data'!$H442,'Site Data'!$B$26:$B$37,0)),360)/120,0)+97),NA())</f>
        <v>EW1b</v>
      </c>
      <c r="N442" s="41">
        <v>-0.72901764110838618</v>
      </c>
      <c r="Q442" t="s">
        <v>443</v>
      </c>
      <c r="R442" t="s">
        <v>425</v>
      </c>
      <c r="S442" t="s">
        <v>633</v>
      </c>
      <c r="T442" s="5">
        <f ca="1">IF(S442="FWA",INDEX('Site Data'!D$26:D$37,MATCH('Postcode Data'!$V442,'Site Data'!$B$26:$B$37,0)),NA())</f>
        <v>11.233955038272278</v>
      </c>
      <c r="U442" s="5">
        <f ca="1">IF(S442="FWA",INDEX('Site Data'!E$26:E$37,MATCH('Postcode Data'!$V442,'Site Data'!$B$26:$B$37,0)),NA())</f>
        <v>14.850780878419533</v>
      </c>
      <c r="V442" s="24" t="str">
        <f t="shared" ca="1" si="56"/>
        <v>EW1</v>
      </c>
      <c r="W442" s="24">
        <f t="shared" ca="1" si="57"/>
        <v>337</v>
      </c>
      <c r="X442" s="8">
        <f t="shared" ca="1" si="58"/>
        <v>4.8962503119662193</v>
      </c>
      <c r="Y442" s="7">
        <f t="shared" ca="1" si="59"/>
        <v>9.3208376285117573</v>
      </c>
      <c r="Z442" s="5">
        <f t="shared" ca="1" si="60"/>
        <v>19.357803054302462</v>
      </c>
      <c r="AA442" s="44" t="str">
        <f ca="1">IF(S442="FWA",V442&amp;CHAR(ROUNDDOWN(MOD(W442+60-INDEX('Site Data'!K$26:K$37,MATCH('Postcode Data'!$V442,'Site Data'!$B$26:$B$37,0)),360)/120,0)+97),NA())</f>
        <v>EW1a</v>
      </c>
      <c r="AB442" s="35">
        <f t="shared" ca="1" si="61"/>
        <v>-0.33038093223696352</v>
      </c>
    </row>
    <row r="443" spans="2:28" x14ac:dyDescent="0.35">
      <c r="B443" s="25" t="s">
        <v>444</v>
      </c>
      <c r="C443" s="47">
        <v>2</v>
      </c>
      <c r="D443" s="25" t="s">
        <v>425</v>
      </c>
      <c r="E443" s="25" t="str">
        <f t="shared" si="62"/>
        <v>FWA</v>
      </c>
      <c r="F443" s="11">
        <f>IF(E443="FWA",INDEX('Site Data'!D$26:D$37,MATCH('Postcode Data'!$H443,'Site Data'!$B$26:$B$37,0)),NA())</f>
        <v>7.9578812090310675</v>
      </c>
      <c r="G443" s="11">
        <f>IF(E443="FWA",INDEX('Site Data'!E$26:E$37,MATCH('Postcode Data'!$H443,'Site Data'!$B$26:$B$37,0)),NA())</f>
        <v>13.55919920395557</v>
      </c>
      <c r="H443" s="21" t="s">
        <v>645</v>
      </c>
      <c r="I443" s="27">
        <v>142</v>
      </c>
      <c r="J443" s="16">
        <v>2.3270763211880614</v>
      </c>
      <c r="K443" s="11">
        <f t="shared" si="54"/>
        <v>9.390572450129115</v>
      </c>
      <c r="L443" s="11">
        <f t="shared" si="55"/>
        <v>11.725438038395808</v>
      </c>
      <c r="M443" s="43" t="str">
        <f>IF(E443="FWA",H443&amp;CHAR(ROUNDDOWN(MOD(I443+60-INDEX('Site Data'!K$26:K$37,MATCH('Postcode Data'!$H443,'Site Data'!$B$26:$B$37,0)),360)/120,0)+97),NA())</f>
        <v>EW2b</v>
      </c>
      <c r="N443" s="41">
        <v>-0.31118680275390354</v>
      </c>
      <c r="Q443" t="s">
        <v>444</v>
      </c>
      <c r="R443" t="s">
        <v>425</v>
      </c>
      <c r="S443" t="s">
        <v>633</v>
      </c>
      <c r="T443" s="5">
        <f ca="1">IF(S443="FWA",INDEX('Site Data'!D$26:D$37,MATCH('Postcode Data'!$V443,'Site Data'!$B$26:$B$37,0)),NA())</f>
        <v>11.233955038272278</v>
      </c>
      <c r="U443" s="5">
        <f ca="1">IF(S443="FWA",INDEX('Site Data'!E$26:E$37,MATCH('Postcode Data'!$V443,'Site Data'!$B$26:$B$37,0)),NA())</f>
        <v>14.850780878419533</v>
      </c>
      <c r="V443" s="24" t="str">
        <f t="shared" ca="1" si="56"/>
        <v>EW1</v>
      </c>
      <c r="W443" s="24">
        <f t="shared" ca="1" si="57"/>
        <v>297</v>
      </c>
      <c r="X443" s="8">
        <f t="shared" ca="1" si="58"/>
        <v>3.2854128738396948</v>
      </c>
      <c r="Y443" s="7">
        <f t="shared" ca="1" si="59"/>
        <v>8.3066307330286548</v>
      </c>
      <c r="Z443" s="5">
        <f t="shared" ca="1" si="60"/>
        <v>16.342327110864755</v>
      </c>
      <c r="AA443" s="44" t="str">
        <f ca="1">IF(S443="FWA",V443&amp;CHAR(ROUNDDOWN(MOD(W443+60-INDEX('Site Data'!K$26:K$37,MATCH('Postcode Data'!$V443,'Site Data'!$B$26:$B$37,0)),360)/120,0)+97),NA())</f>
        <v>EW1c</v>
      </c>
      <c r="AB443" s="35">
        <f t="shared" ca="1" si="61"/>
        <v>-2.2972275378258002</v>
      </c>
    </row>
    <row r="444" spans="2:28" x14ac:dyDescent="0.35">
      <c r="B444" s="25" t="s">
        <v>445</v>
      </c>
      <c r="C444" s="47">
        <v>16</v>
      </c>
      <c r="D444" s="25" t="s">
        <v>425</v>
      </c>
      <c r="E444" s="25" t="str">
        <f t="shared" si="62"/>
        <v>FWA</v>
      </c>
      <c r="F444" s="11">
        <f>IF(E444="FWA",INDEX('Site Data'!D$26:D$37,MATCH('Postcode Data'!$H444,'Site Data'!$B$26:$B$37,0)),NA())</f>
        <v>11.233955038272278</v>
      </c>
      <c r="G444" s="11">
        <f>IF(E444="FWA",INDEX('Site Data'!E$26:E$37,MATCH('Postcode Data'!$H444,'Site Data'!$B$26:$B$37,0)),NA())</f>
        <v>14.850780878419533</v>
      </c>
      <c r="H444" s="21" t="s">
        <v>646</v>
      </c>
      <c r="I444" s="27">
        <v>118</v>
      </c>
      <c r="J444" s="16">
        <v>2.4514058169548001</v>
      </c>
      <c r="K444" s="11">
        <f t="shared" si="54"/>
        <v>13.39841790347289</v>
      </c>
      <c r="L444" s="11">
        <f t="shared" si="55"/>
        <v>13.699915558511339</v>
      </c>
      <c r="M444" s="43" t="str">
        <f>IF(E444="FWA",H444&amp;CHAR(ROUNDDOWN(MOD(I444+60-INDEX('Site Data'!K$26:K$37,MATCH('Postcode Data'!$H444,'Site Data'!$B$26:$B$37,0)),360)/120,0)+97),NA())</f>
        <v>EW1b</v>
      </c>
      <c r="N444" s="41">
        <v>-7.6482825173856162</v>
      </c>
      <c r="Q444" t="s">
        <v>445</v>
      </c>
      <c r="R444" t="s">
        <v>425</v>
      </c>
      <c r="S444" t="s">
        <v>633</v>
      </c>
      <c r="T444" s="5">
        <f ca="1">IF(S444="FWA",INDEX('Site Data'!D$26:D$37,MATCH('Postcode Data'!$V444,'Site Data'!$B$26:$B$37,0)),NA())</f>
        <v>11.233955038272278</v>
      </c>
      <c r="U444" s="5">
        <f ca="1">IF(S444="FWA",INDEX('Site Data'!E$26:E$37,MATCH('Postcode Data'!$V444,'Site Data'!$B$26:$B$37,0)),NA())</f>
        <v>14.850780878419533</v>
      </c>
      <c r="V444" s="24" t="str">
        <f t="shared" ca="1" si="56"/>
        <v>EW1</v>
      </c>
      <c r="W444" s="24">
        <f t="shared" ca="1" si="57"/>
        <v>43</v>
      </c>
      <c r="X444" s="8">
        <f t="shared" ca="1" si="58"/>
        <v>4.8915432500144895</v>
      </c>
      <c r="Y444" s="7">
        <f t="shared" ca="1" si="59"/>
        <v>14.569979512956944</v>
      </c>
      <c r="Z444" s="5">
        <f t="shared" ca="1" si="60"/>
        <v>18.428229140947899</v>
      </c>
      <c r="AA444" s="44" t="str">
        <f ca="1">IF(S444="FWA",V444&amp;CHAR(ROUNDDOWN(MOD(W444+60-INDEX('Site Data'!K$26:K$37,MATCH('Postcode Data'!$V444,'Site Data'!$B$26:$B$37,0)),360)/120,0)+97),NA())</f>
        <v>EW1a</v>
      </c>
      <c r="AB444" s="35">
        <f t="shared" ca="1" si="61"/>
        <v>-3.786750156030616</v>
      </c>
    </row>
    <row r="445" spans="2:28" x14ac:dyDescent="0.35">
      <c r="B445" s="25" t="s">
        <v>446</v>
      </c>
      <c r="C445" s="47">
        <v>2</v>
      </c>
      <c r="D445" s="25" t="s">
        <v>425</v>
      </c>
      <c r="E445" s="25" t="str">
        <f t="shared" si="62"/>
        <v>FTTC</v>
      </c>
      <c r="F445" s="11" t="e">
        <f>IF(E445="FWA",INDEX('Site Data'!D$26:D$37,MATCH('Postcode Data'!$H445,'Site Data'!$B$26:$B$37,0)),NA())</f>
        <v>#N/A</v>
      </c>
      <c r="G445" s="11" t="e">
        <f>IF(E445="FWA",INDEX('Site Data'!E$26:E$37,MATCH('Postcode Data'!$H445,'Site Data'!$B$26:$B$37,0)),NA())</f>
        <v>#N/A</v>
      </c>
      <c r="H445" s="21" t="s">
        <v>645</v>
      </c>
      <c r="I445" s="27" t="e">
        <v>#N/A</v>
      </c>
      <c r="J445" s="16" t="e">
        <v>#N/A</v>
      </c>
      <c r="K445" s="11" t="e">
        <f t="shared" si="54"/>
        <v>#N/A</v>
      </c>
      <c r="L445" s="11" t="e">
        <f t="shared" si="55"/>
        <v>#N/A</v>
      </c>
      <c r="M445" s="43" t="e">
        <f>IF(E445="FWA",H445&amp;CHAR(ROUNDDOWN(MOD(I445+60-INDEX('Site Data'!K$26:K$37,MATCH('Postcode Data'!$H445,'Site Data'!$B$26:$B$37,0)),360)/120,0)+97),NA())</f>
        <v>#N/A</v>
      </c>
      <c r="N445" s="41">
        <v>-3.0761092137409909</v>
      </c>
      <c r="Q445" t="s">
        <v>446</v>
      </c>
      <c r="R445" t="s">
        <v>425</v>
      </c>
      <c r="S445" t="s">
        <v>632</v>
      </c>
      <c r="T445" s="5" t="e">
        <f>IF(S445="FWA",INDEX('Site Data'!D$26:D$37,MATCH('Postcode Data'!$V445,'Site Data'!$B$26:$B$37,0)),NA())</f>
        <v>#N/A</v>
      </c>
      <c r="U445" s="5" t="e">
        <f>IF(S445="FWA",INDEX('Site Data'!E$26:E$37,MATCH('Postcode Data'!$V445,'Site Data'!$B$26:$B$37,0)),NA())</f>
        <v>#N/A</v>
      </c>
      <c r="V445" s="24" t="str">
        <f t="shared" ca="1" si="56"/>
        <v>EW1</v>
      </c>
      <c r="W445" s="24" t="e">
        <f t="shared" ca="1" si="57"/>
        <v>#N/A</v>
      </c>
      <c r="X445" s="8" t="e">
        <f t="shared" ca="1" si="58"/>
        <v>#N/A</v>
      </c>
      <c r="Y445" s="7" t="e">
        <f t="shared" ca="1" si="59"/>
        <v>#N/A</v>
      </c>
      <c r="Z445" s="5" t="e">
        <f t="shared" ca="1" si="60"/>
        <v>#N/A</v>
      </c>
      <c r="AA445" s="44" t="e">
        <f>IF(S445="FWA",V445&amp;CHAR(ROUNDDOWN(MOD(W445+60-INDEX('Site Data'!K$26:K$37,MATCH('Postcode Data'!$V445,'Site Data'!$B$26:$B$37,0)),360)/120,0)+97),NA())</f>
        <v>#N/A</v>
      </c>
      <c r="AB445" s="35">
        <f t="shared" ca="1" si="61"/>
        <v>-9.2277161512632979</v>
      </c>
    </row>
    <row r="446" spans="2:28" x14ac:dyDescent="0.35">
      <c r="B446" s="25" t="s">
        <v>447</v>
      </c>
      <c r="C446" s="47">
        <v>7</v>
      </c>
      <c r="D446" s="25" t="s">
        <v>425</v>
      </c>
      <c r="E446" s="25" t="str">
        <f t="shared" si="62"/>
        <v>FTTC</v>
      </c>
      <c r="F446" s="11" t="e">
        <f>IF(E446="FWA",INDEX('Site Data'!D$26:D$37,MATCH('Postcode Data'!$H446,'Site Data'!$B$26:$B$37,0)),NA())</f>
        <v>#N/A</v>
      </c>
      <c r="G446" s="11" t="e">
        <f>IF(E446="FWA",INDEX('Site Data'!E$26:E$37,MATCH('Postcode Data'!$H446,'Site Data'!$B$26:$B$37,0)),NA())</f>
        <v>#N/A</v>
      </c>
      <c r="H446" s="21" t="s">
        <v>645</v>
      </c>
      <c r="I446" s="27" t="e">
        <v>#N/A</v>
      </c>
      <c r="J446" s="16" t="e">
        <v>#N/A</v>
      </c>
      <c r="K446" s="11" t="e">
        <f t="shared" si="54"/>
        <v>#N/A</v>
      </c>
      <c r="L446" s="11" t="e">
        <f t="shared" si="55"/>
        <v>#N/A</v>
      </c>
      <c r="M446" s="43" t="e">
        <f>IF(E446="FWA",H446&amp;CHAR(ROUNDDOWN(MOD(I446+60-INDEX('Site Data'!K$26:K$37,MATCH('Postcode Data'!$H446,'Site Data'!$B$26:$B$37,0)),360)/120,0)+97),NA())</f>
        <v>#N/A</v>
      </c>
      <c r="N446" s="41">
        <v>-2.4809143624912364</v>
      </c>
      <c r="Q446" t="s">
        <v>447</v>
      </c>
      <c r="R446" t="s">
        <v>425</v>
      </c>
      <c r="S446" t="s">
        <v>632</v>
      </c>
      <c r="T446" s="5" t="e">
        <f>IF(S446="FWA",INDEX('Site Data'!D$26:D$37,MATCH('Postcode Data'!$V446,'Site Data'!$B$26:$B$37,0)),NA())</f>
        <v>#N/A</v>
      </c>
      <c r="U446" s="5" t="e">
        <f>IF(S446="FWA",INDEX('Site Data'!E$26:E$37,MATCH('Postcode Data'!$V446,'Site Data'!$B$26:$B$37,0)),NA())</f>
        <v>#N/A</v>
      </c>
      <c r="V446" s="24" t="str">
        <f t="shared" ca="1" si="56"/>
        <v>EW1</v>
      </c>
      <c r="W446" s="24" t="e">
        <f t="shared" ca="1" si="57"/>
        <v>#N/A</v>
      </c>
      <c r="X446" s="8" t="e">
        <f t="shared" ca="1" si="58"/>
        <v>#N/A</v>
      </c>
      <c r="Y446" s="7" t="e">
        <f t="shared" ca="1" si="59"/>
        <v>#N/A</v>
      </c>
      <c r="Z446" s="5" t="e">
        <f t="shared" ca="1" si="60"/>
        <v>#N/A</v>
      </c>
      <c r="AA446" s="44" t="e">
        <f>IF(S446="FWA",V446&amp;CHAR(ROUNDDOWN(MOD(W446+60-INDEX('Site Data'!K$26:K$37,MATCH('Postcode Data'!$V446,'Site Data'!$B$26:$B$37,0)),360)/120,0)+97),NA())</f>
        <v>#N/A</v>
      </c>
      <c r="AB446" s="35">
        <f t="shared" ca="1" si="61"/>
        <v>-0.69899680134361564</v>
      </c>
    </row>
    <row r="447" spans="2:28" x14ac:dyDescent="0.35">
      <c r="B447" s="25" t="s">
        <v>448</v>
      </c>
      <c r="C447" s="47">
        <v>9</v>
      </c>
      <c r="D447" s="25" t="s">
        <v>425</v>
      </c>
      <c r="E447" s="25" t="str">
        <f t="shared" si="62"/>
        <v>FTTC</v>
      </c>
      <c r="F447" s="11" t="e">
        <f>IF(E447="FWA",INDEX('Site Data'!D$26:D$37,MATCH('Postcode Data'!$H447,'Site Data'!$B$26:$B$37,0)),NA())</f>
        <v>#N/A</v>
      </c>
      <c r="G447" s="11" t="e">
        <f>IF(E447="FWA",INDEX('Site Data'!E$26:E$37,MATCH('Postcode Data'!$H447,'Site Data'!$B$26:$B$37,0)),NA())</f>
        <v>#N/A</v>
      </c>
      <c r="H447" s="21" t="s">
        <v>645</v>
      </c>
      <c r="I447" s="27" t="e">
        <v>#N/A</v>
      </c>
      <c r="J447" s="16" t="e">
        <v>#N/A</v>
      </c>
      <c r="K447" s="11" t="e">
        <f t="shared" si="54"/>
        <v>#N/A</v>
      </c>
      <c r="L447" s="11" t="e">
        <f t="shared" si="55"/>
        <v>#N/A</v>
      </c>
      <c r="M447" s="43" t="e">
        <f>IF(E447="FWA",H447&amp;CHAR(ROUNDDOWN(MOD(I447+60-INDEX('Site Data'!K$26:K$37,MATCH('Postcode Data'!$H447,'Site Data'!$B$26:$B$37,0)),360)/120,0)+97),NA())</f>
        <v>#N/A</v>
      </c>
      <c r="N447" s="41">
        <v>-2.427525131035642</v>
      </c>
      <c r="Q447" t="s">
        <v>448</v>
      </c>
      <c r="R447" t="s">
        <v>425</v>
      </c>
      <c r="S447" t="s">
        <v>632</v>
      </c>
      <c r="T447" s="5" t="e">
        <f>IF(S447="FWA",INDEX('Site Data'!D$26:D$37,MATCH('Postcode Data'!$V447,'Site Data'!$B$26:$B$37,0)),NA())</f>
        <v>#N/A</v>
      </c>
      <c r="U447" s="5" t="e">
        <f>IF(S447="FWA",INDEX('Site Data'!E$26:E$37,MATCH('Postcode Data'!$V447,'Site Data'!$B$26:$B$37,0)),NA())</f>
        <v>#N/A</v>
      </c>
      <c r="V447" s="24" t="str">
        <f t="shared" ca="1" si="56"/>
        <v>EW1</v>
      </c>
      <c r="W447" s="24" t="e">
        <f t="shared" ca="1" si="57"/>
        <v>#N/A</v>
      </c>
      <c r="X447" s="8" t="e">
        <f t="shared" ca="1" si="58"/>
        <v>#N/A</v>
      </c>
      <c r="Y447" s="7" t="e">
        <f t="shared" ca="1" si="59"/>
        <v>#N/A</v>
      </c>
      <c r="Z447" s="5" t="e">
        <f t="shared" ca="1" si="60"/>
        <v>#N/A</v>
      </c>
      <c r="AA447" s="44" t="e">
        <f>IF(S447="FWA",V447&amp;CHAR(ROUNDDOWN(MOD(W447+60-INDEX('Site Data'!K$26:K$37,MATCH('Postcode Data'!$V447,'Site Data'!$B$26:$B$37,0)),360)/120,0)+97),NA())</f>
        <v>#N/A</v>
      </c>
      <c r="AB447" s="35">
        <f t="shared" ca="1" si="61"/>
        <v>1.3345574634039963</v>
      </c>
    </row>
    <row r="448" spans="2:28" x14ac:dyDescent="0.35">
      <c r="B448" s="25" t="s">
        <v>449</v>
      </c>
      <c r="C448" s="47">
        <v>4</v>
      </c>
      <c r="D448" s="25" t="s">
        <v>425</v>
      </c>
      <c r="E448" s="25" t="str">
        <f t="shared" si="62"/>
        <v>FWA</v>
      </c>
      <c r="F448" s="11">
        <f>IF(E448="FWA",INDEX('Site Data'!D$26:D$37,MATCH('Postcode Data'!$H448,'Site Data'!$B$26:$B$37,0)),NA())</f>
        <v>7.9578812090310675</v>
      </c>
      <c r="G448" s="11">
        <f>IF(E448="FWA",INDEX('Site Data'!E$26:E$37,MATCH('Postcode Data'!$H448,'Site Data'!$B$26:$B$37,0)),NA())</f>
        <v>13.55919920395557</v>
      </c>
      <c r="H448" s="21" t="s">
        <v>645</v>
      </c>
      <c r="I448" s="27">
        <v>286</v>
      </c>
      <c r="J448" s="16">
        <v>3.681991213982255</v>
      </c>
      <c r="K448" s="11">
        <f t="shared" si="54"/>
        <v>4.4185240902484963</v>
      </c>
      <c r="L448" s="11">
        <f t="shared" si="55"/>
        <v>14.574093526319063</v>
      </c>
      <c r="M448" s="43" t="str">
        <f>IF(E448="FWA",H448&amp;CHAR(ROUNDDOWN(MOD(I448+60-INDEX('Site Data'!K$26:K$37,MATCH('Postcode Data'!$H448,'Site Data'!$B$26:$B$37,0)),360)/120,0)+97),NA())</f>
        <v>EW2c</v>
      </c>
      <c r="N448" s="41">
        <v>-1.4410678692109515</v>
      </c>
      <c r="Q448" t="s">
        <v>449</v>
      </c>
      <c r="R448" t="s">
        <v>425</v>
      </c>
      <c r="S448" t="s">
        <v>633</v>
      </c>
      <c r="T448" s="5">
        <f ca="1">IF(S448="FWA",INDEX('Site Data'!D$26:D$37,MATCH('Postcode Data'!$V448,'Site Data'!$B$26:$B$37,0)),NA())</f>
        <v>11.233955038272278</v>
      </c>
      <c r="U448" s="5">
        <f ca="1">IF(S448="FWA",INDEX('Site Data'!E$26:E$37,MATCH('Postcode Data'!$V448,'Site Data'!$B$26:$B$37,0)),NA())</f>
        <v>14.850780878419533</v>
      </c>
      <c r="V448" s="24" t="str">
        <f t="shared" ca="1" si="56"/>
        <v>EW1</v>
      </c>
      <c r="W448" s="24">
        <f t="shared" ca="1" si="57"/>
        <v>38</v>
      </c>
      <c r="X448" s="8">
        <f t="shared" ca="1" si="58"/>
        <v>4.174486116100935</v>
      </c>
      <c r="Y448" s="7">
        <f t="shared" ca="1" si="59"/>
        <v>13.804025319237457</v>
      </c>
      <c r="Z448" s="5">
        <f t="shared" ca="1" si="60"/>
        <v>18.140320828689028</v>
      </c>
      <c r="AA448" s="44" t="str">
        <f ca="1">IF(S448="FWA",V448&amp;CHAR(ROUNDDOWN(MOD(W448+60-INDEX('Site Data'!K$26:K$37,MATCH('Postcode Data'!$V448,'Site Data'!$B$26:$B$37,0)),360)/120,0)+97),NA())</f>
        <v>EW1a</v>
      </c>
      <c r="AB448" s="35">
        <f t="shared" ca="1" si="61"/>
        <v>-2.2113856054148151</v>
      </c>
    </row>
    <row r="449" spans="2:28" x14ac:dyDescent="0.35">
      <c r="B449" s="25" t="s">
        <v>450</v>
      </c>
      <c r="C449" s="47">
        <v>10</v>
      </c>
      <c r="D449" s="25" t="s">
        <v>425</v>
      </c>
      <c r="E449" s="25" t="str">
        <f t="shared" si="62"/>
        <v>FTTC</v>
      </c>
      <c r="F449" s="11" t="e">
        <f>IF(E449="FWA",INDEX('Site Data'!D$26:D$37,MATCH('Postcode Data'!$H449,'Site Data'!$B$26:$B$37,0)),NA())</f>
        <v>#N/A</v>
      </c>
      <c r="G449" s="11" t="e">
        <f>IF(E449="FWA",INDEX('Site Data'!E$26:E$37,MATCH('Postcode Data'!$H449,'Site Data'!$B$26:$B$37,0)),NA())</f>
        <v>#N/A</v>
      </c>
      <c r="H449" s="21" t="s">
        <v>645</v>
      </c>
      <c r="I449" s="27" t="e">
        <v>#N/A</v>
      </c>
      <c r="J449" s="16" t="e">
        <v>#N/A</v>
      </c>
      <c r="K449" s="11" t="e">
        <f t="shared" si="54"/>
        <v>#N/A</v>
      </c>
      <c r="L449" s="11" t="e">
        <f t="shared" si="55"/>
        <v>#N/A</v>
      </c>
      <c r="M449" s="43" t="e">
        <f>IF(E449="FWA",H449&amp;CHAR(ROUNDDOWN(MOD(I449+60-INDEX('Site Data'!K$26:K$37,MATCH('Postcode Data'!$H449,'Site Data'!$B$26:$B$37,0)),360)/120,0)+97),NA())</f>
        <v>#N/A</v>
      </c>
      <c r="N449" s="41">
        <v>-2.8481914532710726</v>
      </c>
      <c r="Q449" t="s">
        <v>450</v>
      </c>
      <c r="R449" t="s">
        <v>425</v>
      </c>
      <c r="S449" t="s">
        <v>632</v>
      </c>
      <c r="T449" s="5" t="e">
        <f>IF(S449="FWA",INDEX('Site Data'!D$26:D$37,MATCH('Postcode Data'!$V449,'Site Data'!$B$26:$B$37,0)),NA())</f>
        <v>#N/A</v>
      </c>
      <c r="U449" s="5" t="e">
        <f>IF(S449="FWA",INDEX('Site Data'!E$26:E$37,MATCH('Postcode Data'!$V449,'Site Data'!$B$26:$B$37,0)),NA())</f>
        <v>#N/A</v>
      </c>
      <c r="V449" s="24" t="str">
        <f t="shared" ca="1" si="56"/>
        <v>EW1</v>
      </c>
      <c r="W449" s="24" t="e">
        <f t="shared" ca="1" si="57"/>
        <v>#N/A</v>
      </c>
      <c r="X449" s="8" t="e">
        <f t="shared" ca="1" si="58"/>
        <v>#N/A</v>
      </c>
      <c r="Y449" s="7" t="e">
        <f t="shared" ca="1" si="59"/>
        <v>#N/A</v>
      </c>
      <c r="Z449" s="5" t="e">
        <f t="shared" ca="1" si="60"/>
        <v>#N/A</v>
      </c>
      <c r="AA449" s="44" t="e">
        <f>IF(S449="FWA",V449&amp;CHAR(ROUNDDOWN(MOD(W449+60-INDEX('Site Data'!K$26:K$37,MATCH('Postcode Data'!$V449,'Site Data'!$B$26:$B$37,0)),360)/120,0)+97),NA())</f>
        <v>#N/A</v>
      </c>
      <c r="AB449" s="35">
        <f t="shared" ca="1" si="61"/>
        <v>-3.6029284314606391</v>
      </c>
    </row>
    <row r="450" spans="2:28" x14ac:dyDescent="0.35">
      <c r="B450" s="25" t="s">
        <v>451</v>
      </c>
      <c r="C450" s="47">
        <v>8</v>
      </c>
      <c r="D450" s="25" t="s">
        <v>425</v>
      </c>
      <c r="E450" s="25" t="str">
        <f t="shared" si="62"/>
        <v>FTTC</v>
      </c>
      <c r="F450" s="11" t="e">
        <f>IF(E450="FWA",INDEX('Site Data'!D$26:D$37,MATCH('Postcode Data'!$H450,'Site Data'!$B$26:$B$37,0)),NA())</f>
        <v>#N/A</v>
      </c>
      <c r="G450" s="11" t="e">
        <f>IF(E450="FWA",INDEX('Site Data'!E$26:E$37,MATCH('Postcode Data'!$H450,'Site Data'!$B$26:$B$37,0)),NA())</f>
        <v>#N/A</v>
      </c>
      <c r="H450" s="21" t="s">
        <v>646</v>
      </c>
      <c r="I450" s="27" t="e">
        <v>#N/A</v>
      </c>
      <c r="J450" s="16" t="e">
        <v>#N/A</v>
      </c>
      <c r="K450" s="11" t="e">
        <f t="shared" si="54"/>
        <v>#N/A</v>
      </c>
      <c r="L450" s="11" t="e">
        <f t="shared" si="55"/>
        <v>#N/A</v>
      </c>
      <c r="M450" s="43" t="e">
        <f>IF(E450="FWA",H450&amp;CHAR(ROUNDDOWN(MOD(I450+60-INDEX('Site Data'!K$26:K$37,MATCH('Postcode Data'!$H450,'Site Data'!$B$26:$B$37,0)),360)/120,0)+97),NA())</f>
        <v>#N/A</v>
      </c>
      <c r="N450" s="41">
        <v>0.80272804417899479</v>
      </c>
      <c r="Q450" t="s">
        <v>451</v>
      </c>
      <c r="R450" t="s">
        <v>425</v>
      </c>
      <c r="S450" t="s">
        <v>632</v>
      </c>
      <c r="T450" s="5" t="e">
        <f>IF(S450="FWA",INDEX('Site Data'!D$26:D$37,MATCH('Postcode Data'!$V450,'Site Data'!$B$26:$B$37,0)),NA())</f>
        <v>#N/A</v>
      </c>
      <c r="U450" s="5" t="e">
        <f>IF(S450="FWA",INDEX('Site Data'!E$26:E$37,MATCH('Postcode Data'!$V450,'Site Data'!$B$26:$B$37,0)),NA())</f>
        <v>#N/A</v>
      </c>
      <c r="V450" s="24" t="str">
        <f t="shared" ca="1" si="56"/>
        <v>EW2</v>
      </c>
      <c r="W450" s="24" t="e">
        <f t="shared" ca="1" si="57"/>
        <v>#N/A</v>
      </c>
      <c r="X450" s="8" t="e">
        <f t="shared" ca="1" si="58"/>
        <v>#N/A</v>
      </c>
      <c r="Y450" s="7" t="e">
        <f t="shared" ca="1" si="59"/>
        <v>#N/A</v>
      </c>
      <c r="Z450" s="5" t="e">
        <f t="shared" ca="1" si="60"/>
        <v>#N/A</v>
      </c>
      <c r="AA450" s="44" t="e">
        <f>IF(S450="FWA",V450&amp;CHAR(ROUNDDOWN(MOD(W450+60-INDEX('Site Data'!K$26:K$37,MATCH('Postcode Data'!$V450,'Site Data'!$B$26:$B$37,0)),360)/120,0)+97),NA())</f>
        <v>#N/A</v>
      </c>
      <c r="AB450" s="35">
        <f t="shared" ca="1" si="61"/>
        <v>-6.4846784546555902</v>
      </c>
    </row>
    <row r="451" spans="2:28" x14ac:dyDescent="0.35">
      <c r="B451" s="25" t="s">
        <v>452</v>
      </c>
      <c r="C451" s="47">
        <v>15</v>
      </c>
      <c r="D451" s="25" t="s">
        <v>425</v>
      </c>
      <c r="E451" s="25" t="str">
        <f t="shared" si="62"/>
        <v>FWA</v>
      </c>
      <c r="F451" s="11">
        <f>IF(E451="FWA",INDEX('Site Data'!D$26:D$37,MATCH('Postcode Data'!$H451,'Site Data'!$B$26:$B$37,0)),NA())</f>
        <v>11.233955038272278</v>
      </c>
      <c r="G451" s="11">
        <f>IF(E451="FWA",INDEX('Site Data'!E$26:E$37,MATCH('Postcode Data'!$H451,'Site Data'!$B$26:$B$37,0)),NA())</f>
        <v>14.850780878419533</v>
      </c>
      <c r="H451" s="21" t="s">
        <v>646</v>
      </c>
      <c r="I451" s="27">
        <v>251</v>
      </c>
      <c r="J451" s="16">
        <v>4.5174783844296247</v>
      </c>
      <c r="K451" s="11">
        <f t="shared" si="54"/>
        <v>6.9625953109256757</v>
      </c>
      <c r="L451" s="11">
        <f t="shared" si="55"/>
        <v>13.380033778000682</v>
      </c>
      <c r="M451" s="43" t="str">
        <f>IF(E451="FWA",H451&amp;CHAR(ROUNDDOWN(MOD(I451+60-INDEX('Site Data'!K$26:K$37,MATCH('Postcode Data'!$H451,'Site Data'!$B$26:$B$37,0)),360)/120,0)+97),NA())</f>
        <v>EW1c</v>
      </c>
      <c r="N451" s="41">
        <v>-1.2401085454406024</v>
      </c>
      <c r="Q451" t="s">
        <v>452</v>
      </c>
      <c r="R451" t="s">
        <v>425</v>
      </c>
      <c r="S451" t="s">
        <v>633</v>
      </c>
      <c r="T451" s="5">
        <f ca="1">IF(S451="FWA",INDEX('Site Data'!D$26:D$37,MATCH('Postcode Data'!$V451,'Site Data'!$B$26:$B$37,0)),NA())</f>
        <v>11.233955038272278</v>
      </c>
      <c r="U451" s="5">
        <f ca="1">IF(S451="FWA",INDEX('Site Data'!E$26:E$37,MATCH('Postcode Data'!$V451,'Site Data'!$B$26:$B$37,0)),NA())</f>
        <v>14.850780878419533</v>
      </c>
      <c r="V451" s="24" t="str">
        <f t="shared" ca="1" si="56"/>
        <v>EW1</v>
      </c>
      <c r="W451" s="24">
        <f t="shared" ca="1" si="57"/>
        <v>191</v>
      </c>
      <c r="X451" s="8">
        <f t="shared" ca="1" si="58"/>
        <v>3.8397499904835231</v>
      </c>
      <c r="Y451" s="7">
        <f t="shared" ca="1" si="59"/>
        <v>10.501296200091019</v>
      </c>
      <c r="Z451" s="5">
        <f t="shared" ca="1" si="60"/>
        <v>11.081577910117998</v>
      </c>
      <c r="AA451" s="44" t="str">
        <f ca="1">IF(S451="FWA",V451&amp;CHAR(ROUNDDOWN(MOD(W451+60-INDEX('Site Data'!K$26:K$37,MATCH('Postcode Data'!$V451,'Site Data'!$B$26:$B$37,0)),360)/120,0)+97),NA())</f>
        <v>EW1c</v>
      </c>
      <c r="AB451" s="35">
        <f t="shared" ca="1" si="61"/>
        <v>-5.0348025434965278</v>
      </c>
    </row>
    <row r="452" spans="2:28" x14ac:dyDescent="0.35">
      <c r="B452" s="25" t="s">
        <v>453</v>
      </c>
      <c r="C452" s="47">
        <v>8</v>
      </c>
      <c r="D452" s="25" t="s">
        <v>425</v>
      </c>
      <c r="E452" s="25" t="str">
        <f t="shared" si="62"/>
        <v>FTTP</v>
      </c>
      <c r="F452" s="11" t="e">
        <f>IF(E452="FWA",INDEX('Site Data'!D$26:D$37,MATCH('Postcode Data'!$H452,'Site Data'!$B$26:$B$37,0)),NA())</f>
        <v>#N/A</v>
      </c>
      <c r="G452" s="11" t="e">
        <f>IF(E452="FWA",INDEX('Site Data'!E$26:E$37,MATCH('Postcode Data'!$H452,'Site Data'!$B$26:$B$37,0)),NA())</f>
        <v>#N/A</v>
      </c>
      <c r="H452" s="21" t="s">
        <v>646</v>
      </c>
      <c r="I452" s="27" t="e">
        <v>#N/A</v>
      </c>
      <c r="J452" s="16" t="e">
        <v>#N/A</v>
      </c>
      <c r="K452" s="11" t="e">
        <f t="shared" si="54"/>
        <v>#N/A</v>
      </c>
      <c r="L452" s="11" t="e">
        <f t="shared" si="55"/>
        <v>#N/A</v>
      </c>
      <c r="M452" s="43" t="e">
        <f>IF(E452="FWA",H452&amp;CHAR(ROUNDDOWN(MOD(I452+60-INDEX('Site Data'!K$26:K$37,MATCH('Postcode Data'!$H452,'Site Data'!$B$26:$B$37,0)),360)/120,0)+97),NA())</f>
        <v>#N/A</v>
      </c>
      <c r="N452" s="41">
        <v>-1.5152592711318986</v>
      </c>
      <c r="Q452" t="s">
        <v>453</v>
      </c>
      <c r="R452" t="s">
        <v>425</v>
      </c>
      <c r="S452" t="s">
        <v>634</v>
      </c>
      <c r="T452" s="5" t="e">
        <f>IF(S452="FWA",INDEX('Site Data'!D$26:D$37,MATCH('Postcode Data'!$V452,'Site Data'!$B$26:$B$37,0)),NA())</f>
        <v>#N/A</v>
      </c>
      <c r="U452" s="5" t="e">
        <f>IF(S452="FWA",INDEX('Site Data'!E$26:E$37,MATCH('Postcode Data'!$V452,'Site Data'!$B$26:$B$37,0)),NA())</f>
        <v>#N/A</v>
      </c>
      <c r="V452" s="24" t="str">
        <f t="shared" ca="1" si="56"/>
        <v>EW1</v>
      </c>
      <c r="W452" s="24" t="e">
        <f t="shared" ca="1" si="57"/>
        <v>#N/A</v>
      </c>
      <c r="X452" s="8" t="e">
        <f t="shared" ca="1" si="58"/>
        <v>#N/A</v>
      </c>
      <c r="Y452" s="7" t="e">
        <f t="shared" ca="1" si="59"/>
        <v>#N/A</v>
      </c>
      <c r="Z452" s="5" t="e">
        <f t="shared" ca="1" si="60"/>
        <v>#N/A</v>
      </c>
      <c r="AA452" s="44" t="e">
        <f>IF(S452="FWA",V452&amp;CHAR(ROUNDDOWN(MOD(W452+60-INDEX('Site Data'!K$26:K$37,MATCH('Postcode Data'!$V452,'Site Data'!$B$26:$B$37,0)),360)/120,0)+97),NA())</f>
        <v>#N/A</v>
      </c>
      <c r="AB452" s="35">
        <f t="shared" ca="1" si="61"/>
        <v>-6.1034687697619088</v>
      </c>
    </row>
    <row r="453" spans="2:28" x14ac:dyDescent="0.35">
      <c r="B453" s="25" t="s">
        <v>454</v>
      </c>
      <c r="C453" s="47">
        <v>19</v>
      </c>
      <c r="D453" s="25" t="s">
        <v>425</v>
      </c>
      <c r="E453" s="25" t="str">
        <f t="shared" si="62"/>
        <v>FTTC</v>
      </c>
      <c r="F453" s="11" t="e">
        <f>IF(E453="FWA",INDEX('Site Data'!D$26:D$37,MATCH('Postcode Data'!$H453,'Site Data'!$B$26:$B$37,0)),NA())</f>
        <v>#N/A</v>
      </c>
      <c r="G453" s="11" t="e">
        <f>IF(E453="FWA",INDEX('Site Data'!E$26:E$37,MATCH('Postcode Data'!$H453,'Site Data'!$B$26:$B$37,0)),NA())</f>
        <v>#N/A</v>
      </c>
      <c r="H453" s="21" t="s">
        <v>646</v>
      </c>
      <c r="I453" s="27" t="e">
        <v>#N/A</v>
      </c>
      <c r="J453" s="16" t="e">
        <v>#N/A</v>
      </c>
      <c r="K453" s="11" t="e">
        <f t="shared" si="54"/>
        <v>#N/A</v>
      </c>
      <c r="L453" s="11" t="e">
        <f t="shared" si="55"/>
        <v>#N/A</v>
      </c>
      <c r="M453" s="43" t="e">
        <f>IF(E453="FWA",H453&amp;CHAR(ROUNDDOWN(MOD(I453+60-INDEX('Site Data'!K$26:K$37,MATCH('Postcode Data'!$H453,'Site Data'!$B$26:$B$37,0)),360)/120,0)+97),NA())</f>
        <v>#N/A</v>
      </c>
      <c r="N453" s="41">
        <v>-3.3528415216096783</v>
      </c>
      <c r="Q453" t="s">
        <v>454</v>
      </c>
      <c r="R453" t="s">
        <v>425</v>
      </c>
      <c r="S453" t="s">
        <v>632</v>
      </c>
      <c r="T453" s="5" t="e">
        <f>IF(S453="FWA",INDEX('Site Data'!D$26:D$37,MATCH('Postcode Data'!$V453,'Site Data'!$B$26:$B$37,0)),NA())</f>
        <v>#N/A</v>
      </c>
      <c r="U453" s="5" t="e">
        <f>IF(S453="FWA",INDEX('Site Data'!E$26:E$37,MATCH('Postcode Data'!$V453,'Site Data'!$B$26:$B$37,0)),NA())</f>
        <v>#N/A</v>
      </c>
      <c r="V453" s="24" t="str">
        <f t="shared" ca="1" si="56"/>
        <v>EW1</v>
      </c>
      <c r="W453" s="24" t="e">
        <f t="shared" ca="1" si="57"/>
        <v>#N/A</v>
      </c>
      <c r="X453" s="8" t="e">
        <f t="shared" ca="1" si="58"/>
        <v>#N/A</v>
      </c>
      <c r="Y453" s="7" t="e">
        <f t="shared" ca="1" si="59"/>
        <v>#N/A</v>
      </c>
      <c r="Z453" s="5" t="e">
        <f t="shared" ca="1" si="60"/>
        <v>#N/A</v>
      </c>
      <c r="AA453" s="44" t="e">
        <f>IF(S453="FWA",V453&amp;CHAR(ROUNDDOWN(MOD(W453+60-INDEX('Site Data'!K$26:K$37,MATCH('Postcode Data'!$V453,'Site Data'!$B$26:$B$37,0)),360)/120,0)+97),NA())</f>
        <v>#N/A</v>
      </c>
      <c r="AB453" s="35">
        <f t="shared" ca="1" si="61"/>
        <v>-3.9053295783498077</v>
      </c>
    </row>
    <row r="454" spans="2:28" x14ac:dyDescent="0.35">
      <c r="B454" s="25" t="s">
        <v>455</v>
      </c>
      <c r="C454" s="47">
        <v>1</v>
      </c>
      <c r="D454" s="25" t="s">
        <v>425</v>
      </c>
      <c r="E454" s="25" t="str">
        <f t="shared" si="62"/>
        <v>FTTC</v>
      </c>
      <c r="F454" s="11" t="e">
        <f>IF(E454="FWA",INDEX('Site Data'!D$26:D$37,MATCH('Postcode Data'!$H454,'Site Data'!$B$26:$B$37,0)),NA())</f>
        <v>#N/A</v>
      </c>
      <c r="G454" s="11" t="e">
        <f>IF(E454="FWA",INDEX('Site Data'!E$26:E$37,MATCH('Postcode Data'!$H454,'Site Data'!$B$26:$B$37,0)),NA())</f>
        <v>#N/A</v>
      </c>
      <c r="H454" s="21" t="s">
        <v>646</v>
      </c>
      <c r="I454" s="27" t="e">
        <v>#N/A</v>
      </c>
      <c r="J454" s="16" t="e">
        <v>#N/A</v>
      </c>
      <c r="K454" s="11" t="e">
        <f t="shared" ref="K454:K517" si="63">F454+J454*SIN(RADIANS(I454))</f>
        <v>#N/A</v>
      </c>
      <c r="L454" s="11" t="e">
        <f t="shared" ref="L454:L517" si="64">G454+J454*COS(RADIANS(I454))</f>
        <v>#N/A</v>
      </c>
      <c r="M454" s="43" t="e">
        <f>IF(E454="FWA",H454&amp;CHAR(ROUNDDOWN(MOD(I454+60-INDEX('Site Data'!K$26:K$37,MATCH('Postcode Data'!$H454,'Site Data'!$B$26:$B$37,0)),360)/120,0)+97),NA())</f>
        <v>#N/A</v>
      </c>
      <c r="N454" s="41">
        <v>2.5743059898542677</v>
      </c>
      <c r="Q454" t="s">
        <v>455</v>
      </c>
      <c r="R454" t="s">
        <v>425</v>
      </c>
      <c r="S454" t="s">
        <v>632</v>
      </c>
      <c r="T454" s="5" t="e">
        <f>IF(S454="FWA",INDEX('Site Data'!D$26:D$37,MATCH('Postcode Data'!$V454,'Site Data'!$B$26:$B$37,0)),NA())</f>
        <v>#N/A</v>
      </c>
      <c r="U454" s="5" t="e">
        <f>IF(S454="FWA",INDEX('Site Data'!E$26:E$37,MATCH('Postcode Data'!$V454,'Site Data'!$B$26:$B$37,0)),NA())</f>
        <v>#N/A</v>
      </c>
      <c r="V454" s="24" t="str">
        <f t="shared" ref="V454:V517" ca="1" si="65">LEFT(R454,1)&amp;"W"&amp;RANDBETWEEN(1,2)</f>
        <v>EW1</v>
      </c>
      <c r="W454" s="24" t="e">
        <f t="shared" ref="W454:W517" ca="1" si="66">IF(S454="FWA",RANDBETWEEN(0,360),NA())</f>
        <v>#N/A</v>
      </c>
      <c r="X454" s="8" t="e">
        <f t="shared" ref="X454:X517" ca="1" si="67">IF(S454="FWA",5*SQRT(RAND()),NA())</f>
        <v>#N/A</v>
      </c>
      <c r="Y454" s="7" t="e">
        <f t="shared" ref="Y454:Y517" ca="1" si="68">T454+X454*SIN(RADIANS(W454))</f>
        <v>#N/A</v>
      </c>
      <c r="Z454" s="5" t="e">
        <f t="shared" ref="Z454:Z517" ca="1" si="69">U454+X454*COS(RADIANS(W454))</f>
        <v>#N/A</v>
      </c>
      <c r="AA454" s="44" t="e">
        <f>IF(S454="FWA",V454&amp;CHAR(ROUNDDOWN(MOD(W454+60-INDEX('Site Data'!K$26:K$37,MATCH('Postcode Data'!$V454,'Site Data'!$B$26:$B$37,0)),360)/120,0)+97),NA())</f>
        <v>#N/A</v>
      </c>
      <c r="AB454" s="35">
        <f t="shared" ref="AB454:AB517" ca="1" si="70">_xlfn.NORM.INV(RAND(),-3,3)</f>
        <v>-4.8258108192190159</v>
      </c>
    </row>
    <row r="455" spans="2:28" x14ac:dyDescent="0.35">
      <c r="B455" s="25" t="s">
        <v>456</v>
      </c>
      <c r="C455" s="47">
        <v>17</v>
      </c>
      <c r="D455" s="25" t="s">
        <v>425</v>
      </c>
      <c r="E455" s="25" t="str">
        <f t="shared" ref="E455:E518" si="71">S455</f>
        <v>FTTC</v>
      </c>
      <c r="F455" s="11" t="e">
        <f>IF(E455="FWA",INDEX('Site Data'!D$26:D$37,MATCH('Postcode Data'!$H455,'Site Data'!$B$26:$B$37,0)),NA())</f>
        <v>#N/A</v>
      </c>
      <c r="G455" s="11" t="e">
        <f>IF(E455="FWA",INDEX('Site Data'!E$26:E$37,MATCH('Postcode Data'!$H455,'Site Data'!$B$26:$B$37,0)),NA())</f>
        <v>#N/A</v>
      </c>
      <c r="H455" s="21" t="s">
        <v>645</v>
      </c>
      <c r="I455" s="27" t="e">
        <v>#N/A</v>
      </c>
      <c r="J455" s="16" t="e">
        <v>#N/A</v>
      </c>
      <c r="K455" s="11" t="e">
        <f t="shared" si="63"/>
        <v>#N/A</v>
      </c>
      <c r="L455" s="11" t="e">
        <f t="shared" si="64"/>
        <v>#N/A</v>
      </c>
      <c r="M455" s="43" t="e">
        <f>IF(E455="FWA",H455&amp;CHAR(ROUNDDOWN(MOD(I455+60-INDEX('Site Data'!K$26:K$37,MATCH('Postcode Data'!$H455,'Site Data'!$B$26:$B$37,0)),360)/120,0)+97),NA())</f>
        <v>#N/A</v>
      </c>
      <c r="N455" s="41">
        <v>-2.1139462650166125</v>
      </c>
      <c r="Q455" t="s">
        <v>456</v>
      </c>
      <c r="R455" t="s">
        <v>425</v>
      </c>
      <c r="S455" t="s">
        <v>632</v>
      </c>
      <c r="T455" s="5" t="e">
        <f>IF(S455="FWA",INDEX('Site Data'!D$26:D$37,MATCH('Postcode Data'!$V455,'Site Data'!$B$26:$B$37,0)),NA())</f>
        <v>#N/A</v>
      </c>
      <c r="U455" s="5" t="e">
        <f>IF(S455="FWA",INDEX('Site Data'!E$26:E$37,MATCH('Postcode Data'!$V455,'Site Data'!$B$26:$B$37,0)),NA())</f>
        <v>#N/A</v>
      </c>
      <c r="V455" s="24" t="str">
        <f t="shared" ca="1" si="65"/>
        <v>EW1</v>
      </c>
      <c r="W455" s="24" t="e">
        <f t="shared" ca="1" si="66"/>
        <v>#N/A</v>
      </c>
      <c r="X455" s="8" t="e">
        <f t="shared" ca="1" si="67"/>
        <v>#N/A</v>
      </c>
      <c r="Y455" s="7" t="e">
        <f t="shared" ca="1" si="68"/>
        <v>#N/A</v>
      </c>
      <c r="Z455" s="5" t="e">
        <f t="shared" ca="1" si="69"/>
        <v>#N/A</v>
      </c>
      <c r="AA455" s="44" t="e">
        <f>IF(S455="FWA",V455&amp;CHAR(ROUNDDOWN(MOD(W455+60-INDEX('Site Data'!K$26:K$37,MATCH('Postcode Data'!$V455,'Site Data'!$B$26:$B$37,0)),360)/120,0)+97),NA())</f>
        <v>#N/A</v>
      </c>
      <c r="AB455" s="35">
        <f t="shared" ca="1" si="70"/>
        <v>-2.3930865019416485</v>
      </c>
    </row>
    <row r="456" spans="2:28" x14ac:dyDescent="0.35">
      <c r="B456" s="25" t="s">
        <v>457</v>
      </c>
      <c r="C456" s="47">
        <v>2</v>
      </c>
      <c r="D456" s="25" t="s">
        <v>425</v>
      </c>
      <c r="E456" s="25" t="str">
        <f t="shared" si="71"/>
        <v>FWA</v>
      </c>
      <c r="F456" s="11">
        <f>IF(E456="FWA",INDEX('Site Data'!D$26:D$37,MATCH('Postcode Data'!$H456,'Site Data'!$B$26:$B$37,0)),NA())</f>
        <v>7.9578812090310675</v>
      </c>
      <c r="G456" s="11">
        <f>IF(E456="FWA",INDEX('Site Data'!E$26:E$37,MATCH('Postcode Data'!$H456,'Site Data'!$B$26:$B$37,0)),NA())</f>
        <v>13.55919920395557</v>
      </c>
      <c r="H456" s="21" t="s">
        <v>645</v>
      </c>
      <c r="I456" s="27">
        <v>221</v>
      </c>
      <c r="J456" s="16">
        <v>2.4883528307591689</v>
      </c>
      <c r="K456" s="11">
        <f t="shared" si="63"/>
        <v>6.3253748670974277</v>
      </c>
      <c r="L456" s="11">
        <f t="shared" si="64"/>
        <v>11.681215483607172</v>
      </c>
      <c r="M456" s="43" t="str">
        <f>IF(E456="FWA",H456&amp;CHAR(ROUNDDOWN(MOD(I456+60-INDEX('Site Data'!K$26:K$37,MATCH('Postcode Data'!$H456,'Site Data'!$B$26:$B$37,0)),360)/120,0)+97),NA())</f>
        <v>EW2c</v>
      </c>
      <c r="N456" s="41">
        <v>5.6030431958653182</v>
      </c>
      <c r="Q456" t="s">
        <v>457</v>
      </c>
      <c r="R456" t="s">
        <v>425</v>
      </c>
      <c r="S456" t="s">
        <v>633</v>
      </c>
      <c r="T456" s="5">
        <f ca="1">IF(S456="FWA",INDEX('Site Data'!D$26:D$37,MATCH('Postcode Data'!$V456,'Site Data'!$B$26:$B$37,0)),NA())</f>
        <v>11.233955038272278</v>
      </c>
      <c r="U456" s="5">
        <f ca="1">IF(S456="FWA",INDEX('Site Data'!E$26:E$37,MATCH('Postcode Data'!$V456,'Site Data'!$B$26:$B$37,0)),NA())</f>
        <v>14.850780878419533</v>
      </c>
      <c r="V456" s="24" t="str">
        <f t="shared" ca="1" si="65"/>
        <v>EW1</v>
      </c>
      <c r="W456" s="24">
        <f t="shared" ca="1" si="66"/>
        <v>351</v>
      </c>
      <c r="X456" s="8">
        <f t="shared" ca="1" si="67"/>
        <v>4.917651322971258</v>
      </c>
      <c r="Y456" s="7">
        <f t="shared" ca="1" si="68"/>
        <v>10.464664884308885</v>
      </c>
      <c r="Z456" s="5">
        <f t="shared" ca="1" si="69"/>
        <v>19.707887753230498</v>
      </c>
      <c r="AA456" s="44" t="str">
        <f ca="1">IF(S456="FWA",V456&amp;CHAR(ROUNDDOWN(MOD(W456+60-INDEX('Site Data'!K$26:K$37,MATCH('Postcode Data'!$V456,'Site Data'!$B$26:$B$37,0)),360)/120,0)+97),NA())</f>
        <v>EW1a</v>
      </c>
      <c r="AB456" s="35">
        <f t="shared" ca="1" si="70"/>
        <v>-5.0477953163597062</v>
      </c>
    </row>
    <row r="457" spans="2:28" x14ac:dyDescent="0.35">
      <c r="B457" s="25" t="s">
        <v>458</v>
      </c>
      <c r="C457" s="47">
        <v>18</v>
      </c>
      <c r="D457" s="25" t="s">
        <v>425</v>
      </c>
      <c r="E457" s="25" t="str">
        <f t="shared" si="71"/>
        <v>FTTC</v>
      </c>
      <c r="F457" s="11" t="e">
        <f>IF(E457="FWA",INDEX('Site Data'!D$26:D$37,MATCH('Postcode Data'!$H457,'Site Data'!$B$26:$B$37,0)),NA())</f>
        <v>#N/A</v>
      </c>
      <c r="G457" s="11" t="e">
        <f>IF(E457="FWA",INDEX('Site Data'!E$26:E$37,MATCH('Postcode Data'!$H457,'Site Data'!$B$26:$B$37,0)),NA())</f>
        <v>#N/A</v>
      </c>
      <c r="H457" s="21" t="s">
        <v>645</v>
      </c>
      <c r="I457" s="27" t="e">
        <v>#N/A</v>
      </c>
      <c r="J457" s="16" t="e">
        <v>#N/A</v>
      </c>
      <c r="K457" s="11" t="e">
        <f t="shared" si="63"/>
        <v>#N/A</v>
      </c>
      <c r="L457" s="11" t="e">
        <f t="shared" si="64"/>
        <v>#N/A</v>
      </c>
      <c r="M457" s="43" t="e">
        <f>IF(E457="FWA",H457&amp;CHAR(ROUNDDOWN(MOD(I457+60-INDEX('Site Data'!K$26:K$37,MATCH('Postcode Data'!$H457,'Site Data'!$B$26:$B$37,0)),360)/120,0)+97),NA())</f>
        <v>#N/A</v>
      </c>
      <c r="N457" s="41">
        <v>-3.5550189340476419</v>
      </c>
      <c r="Q457" t="s">
        <v>458</v>
      </c>
      <c r="R457" t="s">
        <v>425</v>
      </c>
      <c r="S457" t="s">
        <v>632</v>
      </c>
      <c r="T457" s="5" t="e">
        <f>IF(S457="FWA",INDEX('Site Data'!D$26:D$37,MATCH('Postcode Data'!$V457,'Site Data'!$B$26:$B$37,0)),NA())</f>
        <v>#N/A</v>
      </c>
      <c r="U457" s="5" t="e">
        <f>IF(S457="FWA",INDEX('Site Data'!E$26:E$37,MATCH('Postcode Data'!$V457,'Site Data'!$B$26:$B$37,0)),NA())</f>
        <v>#N/A</v>
      </c>
      <c r="V457" s="24" t="str">
        <f t="shared" ca="1" si="65"/>
        <v>EW1</v>
      </c>
      <c r="W457" s="24" t="e">
        <f t="shared" ca="1" si="66"/>
        <v>#N/A</v>
      </c>
      <c r="X457" s="8" t="e">
        <f t="shared" ca="1" si="67"/>
        <v>#N/A</v>
      </c>
      <c r="Y457" s="7" t="e">
        <f t="shared" ca="1" si="68"/>
        <v>#N/A</v>
      </c>
      <c r="Z457" s="5" t="e">
        <f t="shared" ca="1" si="69"/>
        <v>#N/A</v>
      </c>
      <c r="AA457" s="44" t="e">
        <f>IF(S457="FWA",V457&amp;CHAR(ROUNDDOWN(MOD(W457+60-INDEX('Site Data'!K$26:K$37,MATCH('Postcode Data'!$V457,'Site Data'!$B$26:$B$37,0)),360)/120,0)+97),NA())</f>
        <v>#N/A</v>
      </c>
      <c r="AB457" s="35">
        <f t="shared" ca="1" si="70"/>
        <v>-3.7333171105139078</v>
      </c>
    </row>
    <row r="458" spans="2:28" x14ac:dyDescent="0.35">
      <c r="B458" s="25" t="s">
        <v>459</v>
      </c>
      <c r="C458" s="47">
        <v>9</v>
      </c>
      <c r="D458" s="25" t="s">
        <v>425</v>
      </c>
      <c r="E458" s="25" t="str">
        <f t="shared" si="71"/>
        <v>FTTP</v>
      </c>
      <c r="F458" s="11" t="e">
        <f>IF(E458="FWA",INDEX('Site Data'!D$26:D$37,MATCH('Postcode Data'!$H458,'Site Data'!$B$26:$B$37,0)),NA())</f>
        <v>#N/A</v>
      </c>
      <c r="G458" s="11" t="e">
        <f>IF(E458="FWA",INDEX('Site Data'!E$26:E$37,MATCH('Postcode Data'!$H458,'Site Data'!$B$26:$B$37,0)),NA())</f>
        <v>#N/A</v>
      </c>
      <c r="H458" s="21" t="s">
        <v>646</v>
      </c>
      <c r="I458" s="27" t="e">
        <v>#N/A</v>
      </c>
      <c r="J458" s="16" t="e">
        <v>#N/A</v>
      </c>
      <c r="K458" s="11" t="e">
        <f t="shared" si="63"/>
        <v>#N/A</v>
      </c>
      <c r="L458" s="11" t="e">
        <f t="shared" si="64"/>
        <v>#N/A</v>
      </c>
      <c r="M458" s="43" t="e">
        <f>IF(E458="FWA",H458&amp;CHAR(ROUNDDOWN(MOD(I458+60-INDEX('Site Data'!K$26:K$37,MATCH('Postcode Data'!$H458,'Site Data'!$B$26:$B$37,0)),360)/120,0)+97),NA())</f>
        <v>#N/A</v>
      </c>
      <c r="N458" s="41">
        <v>-3.4167573022666411</v>
      </c>
      <c r="Q458" t="s">
        <v>459</v>
      </c>
      <c r="R458" t="s">
        <v>425</v>
      </c>
      <c r="S458" t="s">
        <v>634</v>
      </c>
      <c r="T458" s="5" t="e">
        <f>IF(S458="FWA",INDEX('Site Data'!D$26:D$37,MATCH('Postcode Data'!$V458,'Site Data'!$B$26:$B$37,0)),NA())</f>
        <v>#N/A</v>
      </c>
      <c r="U458" s="5" t="e">
        <f>IF(S458="FWA",INDEX('Site Data'!E$26:E$37,MATCH('Postcode Data'!$V458,'Site Data'!$B$26:$B$37,0)),NA())</f>
        <v>#N/A</v>
      </c>
      <c r="V458" s="24" t="str">
        <f t="shared" ca="1" si="65"/>
        <v>EW2</v>
      </c>
      <c r="W458" s="24" t="e">
        <f t="shared" ca="1" si="66"/>
        <v>#N/A</v>
      </c>
      <c r="X458" s="8" t="e">
        <f t="shared" ca="1" si="67"/>
        <v>#N/A</v>
      </c>
      <c r="Y458" s="7" t="e">
        <f t="shared" ca="1" si="68"/>
        <v>#N/A</v>
      </c>
      <c r="Z458" s="5" t="e">
        <f t="shared" ca="1" si="69"/>
        <v>#N/A</v>
      </c>
      <c r="AA458" s="44" t="e">
        <f>IF(S458="FWA",V458&amp;CHAR(ROUNDDOWN(MOD(W458+60-INDEX('Site Data'!K$26:K$37,MATCH('Postcode Data'!$V458,'Site Data'!$B$26:$B$37,0)),360)/120,0)+97),NA())</f>
        <v>#N/A</v>
      </c>
      <c r="AB458" s="35">
        <f t="shared" ca="1" si="70"/>
        <v>-2.853729216058444</v>
      </c>
    </row>
    <row r="459" spans="2:28" x14ac:dyDescent="0.35">
      <c r="B459" s="25" t="s">
        <v>460</v>
      </c>
      <c r="C459" s="47">
        <v>5</v>
      </c>
      <c r="D459" s="25" t="s">
        <v>425</v>
      </c>
      <c r="E459" s="25" t="str">
        <f t="shared" si="71"/>
        <v>FTTC</v>
      </c>
      <c r="F459" s="11" t="e">
        <f>IF(E459="FWA",INDEX('Site Data'!D$26:D$37,MATCH('Postcode Data'!$H459,'Site Data'!$B$26:$B$37,0)),NA())</f>
        <v>#N/A</v>
      </c>
      <c r="G459" s="11" t="e">
        <f>IF(E459="FWA",INDEX('Site Data'!E$26:E$37,MATCH('Postcode Data'!$H459,'Site Data'!$B$26:$B$37,0)),NA())</f>
        <v>#N/A</v>
      </c>
      <c r="H459" s="21" t="s">
        <v>645</v>
      </c>
      <c r="I459" s="27" t="e">
        <v>#N/A</v>
      </c>
      <c r="J459" s="16" t="e">
        <v>#N/A</v>
      </c>
      <c r="K459" s="11" t="e">
        <f t="shared" si="63"/>
        <v>#N/A</v>
      </c>
      <c r="L459" s="11" t="e">
        <f t="shared" si="64"/>
        <v>#N/A</v>
      </c>
      <c r="M459" s="43" t="e">
        <f>IF(E459="FWA",H459&amp;CHAR(ROUNDDOWN(MOD(I459+60-INDEX('Site Data'!K$26:K$37,MATCH('Postcode Data'!$H459,'Site Data'!$B$26:$B$37,0)),360)/120,0)+97),NA())</f>
        <v>#N/A</v>
      </c>
      <c r="N459" s="41">
        <v>-5.0748215320690342</v>
      </c>
      <c r="Q459" t="s">
        <v>460</v>
      </c>
      <c r="R459" t="s">
        <v>425</v>
      </c>
      <c r="S459" t="s">
        <v>632</v>
      </c>
      <c r="T459" s="5" t="e">
        <f>IF(S459="FWA",INDEX('Site Data'!D$26:D$37,MATCH('Postcode Data'!$V459,'Site Data'!$B$26:$B$37,0)),NA())</f>
        <v>#N/A</v>
      </c>
      <c r="U459" s="5" t="e">
        <f>IF(S459="FWA",INDEX('Site Data'!E$26:E$37,MATCH('Postcode Data'!$V459,'Site Data'!$B$26:$B$37,0)),NA())</f>
        <v>#N/A</v>
      </c>
      <c r="V459" s="24" t="str">
        <f t="shared" ca="1" si="65"/>
        <v>EW2</v>
      </c>
      <c r="W459" s="24" t="e">
        <f t="shared" ca="1" si="66"/>
        <v>#N/A</v>
      </c>
      <c r="X459" s="8" t="e">
        <f t="shared" ca="1" si="67"/>
        <v>#N/A</v>
      </c>
      <c r="Y459" s="7" t="e">
        <f t="shared" ca="1" si="68"/>
        <v>#N/A</v>
      </c>
      <c r="Z459" s="5" t="e">
        <f t="shared" ca="1" si="69"/>
        <v>#N/A</v>
      </c>
      <c r="AA459" s="44" t="e">
        <f>IF(S459="FWA",V459&amp;CHAR(ROUNDDOWN(MOD(W459+60-INDEX('Site Data'!K$26:K$37,MATCH('Postcode Data'!$V459,'Site Data'!$B$26:$B$37,0)),360)/120,0)+97),NA())</f>
        <v>#N/A</v>
      </c>
      <c r="AB459" s="35">
        <f t="shared" ca="1" si="70"/>
        <v>-0.16654441063584935</v>
      </c>
    </row>
    <row r="460" spans="2:28" x14ac:dyDescent="0.35">
      <c r="B460" s="25" t="s">
        <v>461</v>
      </c>
      <c r="C460" s="47">
        <v>9</v>
      </c>
      <c r="D460" s="25" t="s">
        <v>425</v>
      </c>
      <c r="E460" s="25" t="str">
        <f t="shared" si="71"/>
        <v>FTTC</v>
      </c>
      <c r="F460" s="11" t="e">
        <f>IF(E460="FWA",INDEX('Site Data'!D$26:D$37,MATCH('Postcode Data'!$H460,'Site Data'!$B$26:$B$37,0)),NA())</f>
        <v>#N/A</v>
      </c>
      <c r="G460" s="11" t="e">
        <f>IF(E460="FWA",INDEX('Site Data'!E$26:E$37,MATCH('Postcode Data'!$H460,'Site Data'!$B$26:$B$37,0)),NA())</f>
        <v>#N/A</v>
      </c>
      <c r="H460" s="21" t="s">
        <v>645</v>
      </c>
      <c r="I460" s="27" t="e">
        <v>#N/A</v>
      </c>
      <c r="J460" s="16" t="e">
        <v>#N/A</v>
      </c>
      <c r="K460" s="11" t="e">
        <f t="shared" si="63"/>
        <v>#N/A</v>
      </c>
      <c r="L460" s="11" t="e">
        <f t="shared" si="64"/>
        <v>#N/A</v>
      </c>
      <c r="M460" s="43" t="e">
        <f>IF(E460="FWA",H460&amp;CHAR(ROUNDDOWN(MOD(I460+60-INDEX('Site Data'!K$26:K$37,MATCH('Postcode Data'!$H460,'Site Data'!$B$26:$B$37,0)),360)/120,0)+97),NA())</f>
        <v>#N/A</v>
      </c>
      <c r="N460" s="41">
        <v>-5.0001360234183974</v>
      </c>
      <c r="Q460" t="s">
        <v>461</v>
      </c>
      <c r="R460" t="s">
        <v>425</v>
      </c>
      <c r="S460" t="s">
        <v>632</v>
      </c>
      <c r="T460" s="5" t="e">
        <f>IF(S460="FWA",INDEX('Site Data'!D$26:D$37,MATCH('Postcode Data'!$V460,'Site Data'!$B$26:$B$37,0)),NA())</f>
        <v>#N/A</v>
      </c>
      <c r="U460" s="5" t="e">
        <f>IF(S460="FWA",INDEX('Site Data'!E$26:E$37,MATCH('Postcode Data'!$V460,'Site Data'!$B$26:$B$37,0)),NA())</f>
        <v>#N/A</v>
      </c>
      <c r="V460" s="24" t="str">
        <f t="shared" ca="1" si="65"/>
        <v>EW1</v>
      </c>
      <c r="W460" s="24" t="e">
        <f t="shared" ca="1" si="66"/>
        <v>#N/A</v>
      </c>
      <c r="X460" s="8" t="e">
        <f t="shared" ca="1" si="67"/>
        <v>#N/A</v>
      </c>
      <c r="Y460" s="7" t="e">
        <f t="shared" ca="1" si="68"/>
        <v>#N/A</v>
      </c>
      <c r="Z460" s="5" t="e">
        <f t="shared" ca="1" si="69"/>
        <v>#N/A</v>
      </c>
      <c r="AA460" s="44" t="e">
        <f>IF(S460="FWA",V460&amp;CHAR(ROUNDDOWN(MOD(W460+60-INDEX('Site Data'!K$26:K$37,MATCH('Postcode Data'!$V460,'Site Data'!$B$26:$B$37,0)),360)/120,0)+97),NA())</f>
        <v>#N/A</v>
      </c>
      <c r="AB460" s="35">
        <f t="shared" ca="1" si="70"/>
        <v>-3.1259629630635164</v>
      </c>
    </row>
    <row r="461" spans="2:28" x14ac:dyDescent="0.35">
      <c r="B461" s="25" t="s">
        <v>462</v>
      </c>
      <c r="C461" s="47">
        <v>18</v>
      </c>
      <c r="D461" s="25" t="s">
        <v>425</v>
      </c>
      <c r="E461" s="25" t="str">
        <f t="shared" si="71"/>
        <v>FTTC</v>
      </c>
      <c r="F461" s="11" t="e">
        <f>IF(E461="FWA",INDEX('Site Data'!D$26:D$37,MATCH('Postcode Data'!$H461,'Site Data'!$B$26:$B$37,0)),NA())</f>
        <v>#N/A</v>
      </c>
      <c r="G461" s="11" t="e">
        <f>IF(E461="FWA",INDEX('Site Data'!E$26:E$37,MATCH('Postcode Data'!$H461,'Site Data'!$B$26:$B$37,0)),NA())</f>
        <v>#N/A</v>
      </c>
      <c r="H461" s="21" t="s">
        <v>646</v>
      </c>
      <c r="I461" s="27" t="e">
        <v>#N/A</v>
      </c>
      <c r="J461" s="16" t="e">
        <v>#N/A</v>
      </c>
      <c r="K461" s="11" t="e">
        <f t="shared" si="63"/>
        <v>#N/A</v>
      </c>
      <c r="L461" s="11" t="e">
        <f t="shared" si="64"/>
        <v>#N/A</v>
      </c>
      <c r="M461" s="43" t="e">
        <f>IF(E461="FWA",H461&amp;CHAR(ROUNDDOWN(MOD(I461+60-INDEX('Site Data'!K$26:K$37,MATCH('Postcode Data'!$H461,'Site Data'!$B$26:$B$37,0)),360)/120,0)+97),NA())</f>
        <v>#N/A</v>
      </c>
      <c r="N461" s="41">
        <v>-6.330843164777086</v>
      </c>
      <c r="Q461" t="s">
        <v>462</v>
      </c>
      <c r="R461" t="s">
        <v>425</v>
      </c>
      <c r="S461" t="s">
        <v>632</v>
      </c>
      <c r="T461" s="5" t="e">
        <f>IF(S461="FWA",INDEX('Site Data'!D$26:D$37,MATCH('Postcode Data'!$V461,'Site Data'!$B$26:$B$37,0)),NA())</f>
        <v>#N/A</v>
      </c>
      <c r="U461" s="5" t="e">
        <f>IF(S461="FWA",INDEX('Site Data'!E$26:E$37,MATCH('Postcode Data'!$V461,'Site Data'!$B$26:$B$37,0)),NA())</f>
        <v>#N/A</v>
      </c>
      <c r="V461" s="24" t="str">
        <f t="shared" ca="1" si="65"/>
        <v>EW2</v>
      </c>
      <c r="W461" s="24" t="e">
        <f t="shared" ca="1" si="66"/>
        <v>#N/A</v>
      </c>
      <c r="X461" s="8" t="e">
        <f t="shared" ca="1" si="67"/>
        <v>#N/A</v>
      </c>
      <c r="Y461" s="7" t="e">
        <f t="shared" ca="1" si="68"/>
        <v>#N/A</v>
      </c>
      <c r="Z461" s="5" t="e">
        <f t="shared" ca="1" si="69"/>
        <v>#N/A</v>
      </c>
      <c r="AA461" s="44" t="e">
        <f>IF(S461="FWA",V461&amp;CHAR(ROUNDDOWN(MOD(W461+60-INDEX('Site Data'!K$26:K$37,MATCH('Postcode Data'!$V461,'Site Data'!$B$26:$B$37,0)),360)/120,0)+97),NA())</f>
        <v>#N/A</v>
      </c>
      <c r="AB461" s="35">
        <f t="shared" ca="1" si="70"/>
        <v>-4.0074292679196155</v>
      </c>
    </row>
    <row r="462" spans="2:28" x14ac:dyDescent="0.35">
      <c r="B462" s="25" t="s">
        <v>463</v>
      </c>
      <c r="C462" s="47">
        <v>10</v>
      </c>
      <c r="D462" s="25" t="s">
        <v>425</v>
      </c>
      <c r="E462" s="25" t="str">
        <f t="shared" si="71"/>
        <v>FWA</v>
      </c>
      <c r="F462" s="11">
        <f>IF(E462="FWA",INDEX('Site Data'!D$26:D$37,MATCH('Postcode Data'!$H462,'Site Data'!$B$26:$B$37,0)),NA())</f>
        <v>11.233955038272278</v>
      </c>
      <c r="G462" s="11">
        <f>IF(E462="FWA",INDEX('Site Data'!E$26:E$37,MATCH('Postcode Data'!$H462,'Site Data'!$B$26:$B$37,0)),NA())</f>
        <v>14.850780878419533</v>
      </c>
      <c r="H462" s="21" t="s">
        <v>646</v>
      </c>
      <c r="I462" s="27">
        <v>315</v>
      </c>
      <c r="J462" s="16">
        <v>2.9083071269002669</v>
      </c>
      <c r="K462" s="11">
        <f t="shared" si="63"/>
        <v>9.1774713470679341</v>
      </c>
      <c r="L462" s="11">
        <f t="shared" si="64"/>
        <v>16.907264569623877</v>
      </c>
      <c r="M462" s="43" t="str">
        <f>IF(E462="FWA",H462&amp;CHAR(ROUNDDOWN(MOD(I462+60-INDEX('Site Data'!K$26:K$37,MATCH('Postcode Data'!$H462,'Site Data'!$B$26:$B$37,0)),360)/120,0)+97),NA())</f>
        <v>EW1a</v>
      </c>
      <c r="N462" s="41">
        <v>-1.1898647374972657</v>
      </c>
      <c r="Q462" t="s">
        <v>463</v>
      </c>
      <c r="R462" t="s">
        <v>425</v>
      </c>
      <c r="S462" t="s">
        <v>633</v>
      </c>
      <c r="T462" s="5">
        <f ca="1">IF(S462="FWA",INDEX('Site Data'!D$26:D$37,MATCH('Postcode Data'!$V462,'Site Data'!$B$26:$B$37,0)),NA())</f>
        <v>7.9578812090310675</v>
      </c>
      <c r="U462" s="5">
        <f ca="1">IF(S462="FWA",INDEX('Site Data'!E$26:E$37,MATCH('Postcode Data'!$V462,'Site Data'!$B$26:$B$37,0)),NA())</f>
        <v>13.55919920395557</v>
      </c>
      <c r="V462" s="24" t="str">
        <f t="shared" ca="1" si="65"/>
        <v>EW2</v>
      </c>
      <c r="W462" s="24">
        <f t="shared" ca="1" si="66"/>
        <v>5</v>
      </c>
      <c r="X462" s="8">
        <f t="shared" ca="1" si="67"/>
        <v>2.8989617003933525</v>
      </c>
      <c r="Y462" s="7">
        <f t="shared" ca="1" si="68"/>
        <v>8.2105423692258643</v>
      </c>
      <c r="Z462" s="5">
        <f t="shared" ca="1" si="69"/>
        <v>16.447129479858461</v>
      </c>
      <c r="AA462" s="44" t="str">
        <f ca="1">IF(S462="FWA",V462&amp;CHAR(ROUNDDOWN(MOD(W462+60-INDEX('Site Data'!K$26:K$37,MATCH('Postcode Data'!$V462,'Site Data'!$B$26:$B$37,0)),360)/120,0)+97),NA())</f>
        <v>EW2a</v>
      </c>
      <c r="AB462" s="35">
        <f t="shared" ca="1" si="70"/>
        <v>-4.297014666008657</v>
      </c>
    </row>
    <row r="463" spans="2:28" x14ac:dyDescent="0.35">
      <c r="B463" s="25" t="s">
        <v>464</v>
      </c>
      <c r="C463" s="47">
        <v>1</v>
      </c>
      <c r="D463" s="25" t="s">
        <v>425</v>
      </c>
      <c r="E463" s="25" t="str">
        <f t="shared" si="71"/>
        <v>FWA</v>
      </c>
      <c r="F463" s="11">
        <f>IF(E463="FWA",INDEX('Site Data'!D$26:D$37,MATCH('Postcode Data'!$H463,'Site Data'!$B$26:$B$37,0)),NA())</f>
        <v>11.233955038272278</v>
      </c>
      <c r="G463" s="11">
        <f>IF(E463="FWA",INDEX('Site Data'!E$26:E$37,MATCH('Postcode Data'!$H463,'Site Data'!$B$26:$B$37,0)),NA())</f>
        <v>14.850780878419533</v>
      </c>
      <c r="H463" s="21" t="s">
        <v>646</v>
      </c>
      <c r="I463" s="27">
        <v>103</v>
      </c>
      <c r="J463" s="16">
        <v>4.9748340572722221</v>
      </c>
      <c r="K463" s="11">
        <f t="shared" si="63"/>
        <v>16.081284420952407</v>
      </c>
      <c r="L463" s="11">
        <f t="shared" si="64"/>
        <v>13.731686712050379</v>
      </c>
      <c r="M463" s="43" t="str">
        <f>IF(E463="FWA",H463&amp;CHAR(ROUNDDOWN(MOD(I463+60-INDEX('Site Data'!K$26:K$37,MATCH('Postcode Data'!$H463,'Site Data'!$B$26:$B$37,0)),360)/120,0)+97),NA())</f>
        <v>EW1b</v>
      </c>
      <c r="N463" s="41">
        <v>-2.0833080671168753</v>
      </c>
      <c r="Q463" t="s">
        <v>464</v>
      </c>
      <c r="R463" t="s">
        <v>425</v>
      </c>
      <c r="S463" t="s">
        <v>633</v>
      </c>
      <c r="T463" s="5">
        <f ca="1">IF(S463="FWA",INDEX('Site Data'!D$26:D$37,MATCH('Postcode Data'!$V463,'Site Data'!$B$26:$B$37,0)),NA())</f>
        <v>11.233955038272278</v>
      </c>
      <c r="U463" s="5">
        <f ca="1">IF(S463="FWA",INDEX('Site Data'!E$26:E$37,MATCH('Postcode Data'!$V463,'Site Data'!$B$26:$B$37,0)),NA())</f>
        <v>14.850780878419533</v>
      </c>
      <c r="V463" s="24" t="str">
        <f t="shared" ca="1" si="65"/>
        <v>EW1</v>
      </c>
      <c r="W463" s="24">
        <f t="shared" ca="1" si="66"/>
        <v>218</v>
      </c>
      <c r="X463" s="8">
        <f t="shared" ca="1" si="67"/>
        <v>3.9623509630083946</v>
      </c>
      <c r="Y463" s="7">
        <f t="shared" ca="1" si="68"/>
        <v>8.7944881986284873</v>
      </c>
      <c r="Z463" s="5">
        <f t="shared" ca="1" si="69"/>
        <v>11.728405710004967</v>
      </c>
      <c r="AA463" s="44" t="str">
        <f ca="1">IF(S463="FWA",V463&amp;CHAR(ROUNDDOWN(MOD(W463+60-INDEX('Site Data'!K$26:K$37,MATCH('Postcode Data'!$V463,'Site Data'!$B$26:$B$37,0)),360)/120,0)+97),NA())</f>
        <v>EW1c</v>
      </c>
      <c r="AB463" s="35">
        <f t="shared" ca="1" si="70"/>
        <v>-0.36280505138206021</v>
      </c>
    </row>
    <row r="464" spans="2:28" x14ac:dyDescent="0.35">
      <c r="B464" s="25" t="s">
        <v>465</v>
      </c>
      <c r="C464" s="47">
        <v>17</v>
      </c>
      <c r="D464" s="25" t="s">
        <v>425</v>
      </c>
      <c r="E464" s="25" t="str">
        <f t="shared" si="71"/>
        <v>FWA</v>
      </c>
      <c r="F464" s="11">
        <f>IF(E464="FWA",INDEX('Site Data'!D$26:D$37,MATCH('Postcode Data'!$H464,'Site Data'!$B$26:$B$37,0)),NA())</f>
        <v>11.233955038272278</v>
      </c>
      <c r="G464" s="11">
        <f>IF(E464="FWA",INDEX('Site Data'!E$26:E$37,MATCH('Postcode Data'!$H464,'Site Data'!$B$26:$B$37,0)),NA())</f>
        <v>14.850780878419533</v>
      </c>
      <c r="H464" s="21" t="s">
        <v>646</v>
      </c>
      <c r="I464" s="27">
        <v>241</v>
      </c>
      <c r="J464" s="16">
        <v>4.0709686730293413</v>
      </c>
      <c r="K464" s="11">
        <f t="shared" si="63"/>
        <v>7.6734056096936998</v>
      </c>
      <c r="L464" s="11">
        <f t="shared" si="64"/>
        <v>12.877136102013445</v>
      </c>
      <c r="M464" s="43" t="str">
        <f>IF(E464="FWA",H464&amp;CHAR(ROUNDDOWN(MOD(I464+60-INDEX('Site Data'!K$26:K$37,MATCH('Postcode Data'!$H464,'Site Data'!$B$26:$B$37,0)),360)/120,0)+97),NA())</f>
        <v>EW1c</v>
      </c>
      <c r="N464" s="41">
        <v>-6.6372192508771866</v>
      </c>
      <c r="Q464" t="s">
        <v>465</v>
      </c>
      <c r="R464" t="s">
        <v>425</v>
      </c>
      <c r="S464" t="s">
        <v>633</v>
      </c>
      <c r="T464" s="5">
        <f ca="1">IF(S464="FWA",INDEX('Site Data'!D$26:D$37,MATCH('Postcode Data'!$V464,'Site Data'!$B$26:$B$37,0)),NA())</f>
        <v>7.9578812090310675</v>
      </c>
      <c r="U464" s="5">
        <f ca="1">IF(S464="FWA",INDEX('Site Data'!E$26:E$37,MATCH('Postcode Data'!$V464,'Site Data'!$B$26:$B$37,0)),NA())</f>
        <v>13.55919920395557</v>
      </c>
      <c r="V464" s="24" t="str">
        <f t="shared" ca="1" si="65"/>
        <v>EW2</v>
      </c>
      <c r="W464" s="24">
        <f t="shared" ca="1" si="66"/>
        <v>69</v>
      </c>
      <c r="X464" s="8">
        <f t="shared" ca="1" si="67"/>
        <v>4.1936621581089524</v>
      </c>
      <c r="Y464" s="7">
        <f t="shared" ca="1" si="68"/>
        <v>11.873002115183599</v>
      </c>
      <c r="Z464" s="5">
        <f t="shared" ca="1" si="69"/>
        <v>15.062073312642795</v>
      </c>
      <c r="AA464" s="44" t="str">
        <f ca="1">IF(S464="FWA",V464&amp;CHAR(ROUNDDOWN(MOD(W464+60-INDEX('Site Data'!K$26:K$37,MATCH('Postcode Data'!$V464,'Site Data'!$B$26:$B$37,0)),360)/120,0)+97),NA())</f>
        <v>EW2b</v>
      </c>
      <c r="AB464" s="35">
        <f t="shared" ca="1" si="70"/>
        <v>-3.7133206628299757</v>
      </c>
    </row>
    <row r="465" spans="2:28" x14ac:dyDescent="0.35">
      <c r="B465" s="25" t="s">
        <v>466</v>
      </c>
      <c r="C465" s="47">
        <v>15</v>
      </c>
      <c r="D465" s="25" t="s">
        <v>425</v>
      </c>
      <c r="E465" s="25" t="str">
        <f t="shared" si="71"/>
        <v>FTTP</v>
      </c>
      <c r="F465" s="11" t="e">
        <f>IF(E465="FWA",INDEX('Site Data'!D$26:D$37,MATCH('Postcode Data'!$H465,'Site Data'!$B$26:$B$37,0)),NA())</f>
        <v>#N/A</v>
      </c>
      <c r="G465" s="11" t="e">
        <f>IF(E465="FWA",INDEX('Site Data'!E$26:E$37,MATCH('Postcode Data'!$H465,'Site Data'!$B$26:$B$37,0)),NA())</f>
        <v>#N/A</v>
      </c>
      <c r="H465" s="21" t="s">
        <v>645</v>
      </c>
      <c r="I465" s="27" t="e">
        <v>#N/A</v>
      </c>
      <c r="J465" s="16" t="e">
        <v>#N/A</v>
      </c>
      <c r="K465" s="11" t="e">
        <f t="shared" si="63"/>
        <v>#N/A</v>
      </c>
      <c r="L465" s="11" t="e">
        <f t="shared" si="64"/>
        <v>#N/A</v>
      </c>
      <c r="M465" s="43" t="e">
        <f>IF(E465="FWA",H465&amp;CHAR(ROUNDDOWN(MOD(I465+60-INDEX('Site Data'!K$26:K$37,MATCH('Postcode Data'!$H465,'Site Data'!$B$26:$B$37,0)),360)/120,0)+97),NA())</f>
        <v>#N/A</v>
      </c>
      <c r="N465" s="41">
        <v>-7.0119719366921283</v>
      </c>
      <c r="Q465" t="s">
        <v>466</v>
      </c>
      <c r="R465" t="s">
        <v>425</v>
      </c>
      <c r="S465" t="s">
        <v>634</v>
      </c>
      <c r="T465" s="5" t="e">
        <f>IF(S465="FWA",INDEX('Site Data'!D$26:D$37,MATCH('Postcode Data'!$V465,'Site Data'!$B$26:$B$37,0)),NA())</f>
        <v>#N/A</v>
      </c>
      <c r="U465" s="5" t="e">
        <f>IF(S465="FWA",INDEX('Site Data'!E$26:E$37,MATCH('Postcode Data'!$V465,'Site Data'!$B$26:$B$37,0)),NA())</f>
        <v>#N/A</v>
      </c>
      <c r="V465" s="24" t="str">
        <f t="shared" ca="1" si="65"/>
        <v>EW2</v>
      </c>
      <c r="W465" s="24" t="e">
        <f t="shared" ca="1" si="66"/>
        <v>#N/A</v>
      </c>
      <c r="X465" s="8" t="e">
        <f t="shared" ca="1" si="67"/>
        <v>#N/A</v>
      </c>
      <c r="Y465" s="7" t="e">
        <f t="shared" ca="1" si="68"/>
        <v>#N/A</v>
      </c>
      <c r="Z465" s="5" t="e">
        <f t="shared" ca="1" si="69"/>
        <v>#N/A</v>
      </c>
      <c r="AA465" s="44" t="e">
        <f>IF(S465="FWA",V465&amp;CHAR(ROUNDDOWN(MOD(W465+60-INDEX('Site Data'!K$26:K$37,MATCH('Postcode Data'!$V465,'Site Data'!$B$26:$B$37,0)),360)/120,0)+97),NA())</f>
        <v>#N/A</v>
      </c>
      <c r="AB465" s="35">
        <f t="shared" ca="1" si="70"/>
        <v>-1.1756506085202756</v>
      </c>
    </row>
    <row r="466" spans="2:28" x14ac:dyDescent="0.35">
      <c r="B466" s="25" t="s">
        <v>467</v>
      </c>
      <c r="C466" s="47">
        <v>5</v>
      </c>
      <c r="D466" s="25" t="s">
        <v>425</v>
      </c>
      <c r="E466" s="25" t="str">
        <f t="shared" si="71"/>
        <v>FTTC</v>
      </c>
      <c r="F466" s="11" t="e">
        <f>IF(E466="FWA",INDEX('Site Data'!D$26:D$37,MATCH('Postcode Data'!$H466,'Site Data'!$B$26:$B$37,0)),NA())</f>
        <v>#N/A</v>
      </c>
      <c r="G466" s="11" t="e">
        <f>IF(E466="FWA",INDEX('Site Data'!E$26:E$37,MATCH('Postcode Data'!$H466,'Site Data'!$B$26:$B$37,0)),NA())</f>
        <v>#N/A</v>
      </c>
      <c r="H466" s="21" t="s">
        <v>645</v>
      </c>
      <c r="I466" s="27" t="e">
        <v>#N/A</v>
      </c>
      <c r="J466" s="16" t="e">
        <v>#N/A</v>
      </c>
      <c r="K466" s="11" t="e">
        <f t="shared" si="63"/>
        <v>#N/A</v>
      </c>
      <c r="L466" s="11" t="e">
        <f t="shared" si="64"/>
        <v>#N/A</v>
      </c>
      <c r="M466" s="43" t="e">
        <f>IF(E466="FWA",H466&amp;CHAR(ROUNDDOWN(MOD(I466+60-INDEX('Site Data'!K$26:K$37,MATCH('Postcode Data'!$H466,'Site Data'!$B$26:$B$37,0)),360)/120,0)+97),NA())</f>
        <v>#N/A</v>
      </c>
      <c r="N466" s="41">
        <v>-4.1383163554935631</v>
      </c>
      <c r="Q466" t="s">
        <v>467</v>
      </c>
      <c r="R466" t="s">
        <v>425</v>
      </c>
      <c r="S466" t="s">
        <v>632</v>
      </c>
      <c r="T466" s="5" t="e">
        <f>IF(S466="FWA",INDEX('Site Data'!D$26:D$37,MATCH('Postcode Data'!$V466,'Site Data'!$B$26:$B$37,0)),NA())</f>
        <v>#N/A</v>
      </c>
      <c r="U466" s="5" t="e">
        <f>IF(S466="FWA",INDEX('Site Data'!E$26:E$37,MATCH('Postcode Data'!$V466,'Site Data'!$B$26:$B$37,0)),NA())</f>
        <v>#N/A</v>
      </c>
      <c r="V466" s="24" t="str">
        <f t="shared" ca="1" si="65"/>
        <v>EW2</v>
      </c>
      <c r="W466" s="24" t="e">
        <f t="shared" ca="1" si="66"/>
        <v>#N/A</v>
      </c>
      <c r="X466" s="8" t="e">
        <f t="shared" ca="1" si="67"/>
        <v>#N/A</v>
      </c>
      <c r="Y466" s="7" t="e">
        <f t="shared" ca="1" si="68"/>
        <v>#N/A</v>
      </c>
      <c r="Z466" s="5" t="e">
        <f t="shared" ca="1" si="69"/>
        <v>#N/A</v>
      </c>
      <c r="AA466" s="44" t="e">
        <f>IF(S466="FWA",V466&amp;CHAR(ROUNDDOWN(MOD(W466+60-INDEX('Site Data'!K$26:K$37,MATCH('Postcode Data'!$V466,'Site Data'!$B$26:$B$37,0)),360)/120,0)+97),NA())</f>
        <v>#N/A</v>
      </c>
      <c r="AB466" s="35">
        <f t="shared" ca="1" si="70"/>
        <v>-1.598582612342236</v>
      </c>
    </row>
    <row r="467" spans="2:28" x14ac:dyDescent="0.35">
      <c r="B467" s="25" t="s">
        <v>468</v>
      </c>
      <c r="C467" s="47">
        <v>14</v>
      </c>
      <c r="D467" s="25" t="s">
        <v>425</v>
      </c>
      <c r="E467" s="25" t="str">
        <f t="shared" si="71"/>
        <v>FTTC</v>
      </c>
      <c r="F467" s="11" t="e">
        <f>IF(E467="FWA",INDEX('Site Data'!D$26:D$37,MATCH('Postcode Data'!$H467,'Site Data'!$B$26:$B$37,0)),NA())</f>
        <v>#N/A</v>
      </c>
      <c r="G467" s="11" t="e">
        <f>IF(E467="FWA",INDEX('Site Data'!E$26:E$37,MATCH('Postcode Data'!$H467,'Site Data'!$B$26:$B$37,0)),NA())</f>
        <v>#N/A</v>
      </c>
      <c r="H467" s="21" t="s">
        <v>645</v>
      </c>
      <c r="I467" s="27" t="e">
        <v>#N/A</v>
      </c>
      <c r="J467" s="16" t="e">
        <v>#N/A</v>
      </c>
      <c r="K467" s="11" t="e">
        <f t="shared" si="63"/>
        <v>#N/A</v>
      </c>
      <c r="L467" s="11" t="e">
        <f t="shared" si="64"/>
        <v>#N/A</v>
      </c>
      <c r="M467" s="43" t="e">
        <f>IF(E467="FWA",H467&amp;CHAR(ROUNDDOWN(MOD(I467+60-INDEX('Site Data'!K$26:K$37,MATCH('Postcode Data'!$H467,'Site Data'!$B$26:$B$37,0)),360)/120,0)+97),NA())</f>
        <v>#N/A</v>
      </c>
      <c r="N467" s="41">
        <v>-1.8484895470664027</v>
      </c>
      <c r="Q467" t="s">
        <v>468</v>
      </c>
      <c r="R467" t="s">
        <v>425</v>
      </c>
      <c r="S467" t="s">
        <v>632</v>
      </c>
      <c r="T467" s="5" t="e">
        <f>IF(S467="FWA",INDEX('Site Data'!D$26:D$37,MATCH('Postcode Data'!$V467,'Site Data'!$B$26:$B$37,0)),NA())</f>
        <v>#N/A</v>
      </c>
      <c r="U467" s="5" t="e">
        <f>IF(S467="FWA",INDEX('Site Data'!E$26:E$37,MATCH('Postcode Data'!$V467,'Site Data'!$B$26:$B$37,0)),NA())</f>
        <v>#N/A</v>
      </c>
      <c r="V467" s="24" t="str">
        <f t="shared" ca="1" si="65"/>
        <v>EW1</v>
      </c>
      <c r="W467" s="24" t="e">
        <f t="shared" ca="1" si="66"/>
        <v>#N/A</v>
      </c>
      <c r="X467" s="8" t="e">
        <f t="shared" ca="1" si="67"/>
        <v>#N/A</v>
      </c>
      <c r="Y467" s="7" t="e">
        <f t="shared" ca="1" si="68"/>
        <v>#N/A</v>
      </c>
      <c r="Z467" s="5" t="e">
        <f t="shared" ca="1" si="69"/>
        <v>#N/A</v>
      </c>
      <c r="AA467" s="44" t="e">
        <f>IF(S467="FWA",V467&amp;CHAR(ROUNDDOWN(MOD(W467+60-INDEX('Site Data'!K$26:K$37,MATCH('Postcode Data'!$V467,'Site Data'!$B$26:$B$37,0)),360)/120,0)+97),NA())</f>
        <v>#N/A</v>
      </c>
      <c r="AB467" s="35">
        <f t="shared" ca="1" si="70"/>
        <v>0.82557270231836011</v>
      </c>
    </row>
    <row r="468" spans="2:28" x14ac:dyDescent="0.35">
      <c r="B468" s="25" t="s">
        <v>469</v>
      </c>
      <c r="C468" s="47">
        <v>2</v>
      </c>
      <c r="D468" s="25" t="s">
        <v>425</v>
      </c>
      <c r="E468" s="25" t="str">
        <f t="shared" si="71"/>
        <v>FTTC</v>
      </c>
      <c r="F468" s="11" t="e">
        <f>IF(E468="FWA",INDEX('Site Data'!D$26:D$37,MATCH('Postcode Data'!$H468,'Site Data'!$B$26:$B$37,0)),NA())</f>
        <v>#N/A</v>
      </c>
      <c r="G468" s="11" t="e">
        <f>IF(E468="FWA",INDEX('Site Data'!E$26:E$37,MATCH('Postcode Data'!$H468,'Site Data'!$B$26:$B$37,0)),NA())</f>
        <v>#N/A</v>
      </c>
      <c r="H468" s="21" t="s">
        <v>645</v>
      </c>
      <c r="I468" s="27" t="e">
        <v>#N/A</v>
      </c>
      <c r="J468" s="16" t="e">
        <v>#N/A</v>
      </c>
      <c r="K468" s="11" t="e">
        <f t="shared" si="63"/>
        <v>#N/A</v>
      </c>
      <c r="L468" s="11" t="e">
        <f t="shared" si="64"/>
        <v>#N/A</v>
      </c>
      <c r="M468" s="43" t="e">
        <f>IF(E468="FWA",H468&amp;CHAR(ROUNDDOWN(MOD(I468+60-INDEX('Site Data'!K$26:K$37,MATCH('Postcode Data'!$H468,'Site Data'!$B$26:$B$37,0)),360)/120,0)+97),NA())</f>
        <v>#N/A</v>
      </c>
      <c r="N468" s="41">
        <v>-4.6557604963445041</v>
      </c>
      <c r="Q468" t="s">
        <v>469</v>
      </c>
      <c r="R468" t="s">
        <v>425</v>
      </c>
      <c r="S468" t="s">
        <v>632</v>
      </c>
      <c r="T468" s="5" t="e">
        <f>IF(S468="FWA",INDEX('Site Data'!D$26:D$37,MATCH('Postcode Data'!$V468,'Site Data'!$B$26:$B$37,0)),NA())</f>
        <v>#N/A</v>
      </c>
      <c r="U468" s="5" t="e">
        <f>IF(S468="FWA",INDEX('Site Data'!E$26:E$37,MATCH('Postcode Data'!$V468,'Site Data'!$B$26:$B$37,0)),NA())</f>
        <v>#N/A</v>
      </c>
      <c r="V468" s="24" t="str">
        <f t="shared" ca="1" si="65"/>
        <v>EW1</v>
      </c>
      <c r="W468" s="24" t="e">
        <f t="shared" ca="1" si="66"/>
        <v>#N/A</v>
      </c>
      <c r="X468" s="8" t="e">
        <f t="shared" ca="1" si="67"/>
        <v>#N/A</v>
      </c>
      <c r="Y468" s="7" t="e">
        <f t="shared" ca="1" si="68"/>
        <v>#N/A</v>
      </c>
      <c r="Z468" s="5" t="e">
        <f t="shared" ca="1" si="69"/>
        <v>#N/A</v>
      </c>
      <c r="AA468" s="44" t="e">
        <f>IF(S468="FWA",V468&amp;CHAR(ROUNDDOWN(MOD(W468+60-INDEX('Site Data'!K$26:K$37,MATCH('Postcode Data'!$V468,'Site Data'!$B$26:$B$37,0)),360)/120,0)+97),NA())</f>
        <v>#N/A</v>
      </c>
      <c r="AB468" s="35">
        <f t="shared" ca="1" si="70"/>
        <v>-1.8996226946037564</v>
      </c>
    </row>
    <row r="469" spans="2:28" x14ac:dyDescent="0.35">
      <c r="B469" s="25" t="s">
        <v>470</v>
      </c>
      <c r="C469" s="47">
        <v>12</v>
      </c>
      <c r="D469" s="25" t="s">
        <v>425</v>
      </c>
      <c r="E469" s="25" t="str">
        <f t="shared" si="71"/>
        <v>FTTC</v>
      </c>
      <c r="F469" s="11" t="e">
        <f>IF(E469="FWA",INDEX('Site Data'!D$26:D$37,MATCH('Postcode Data'!$H469,'Site Data'!$B$26:$B$37,0)),NA())</f>
        <v>#N/A</v>
      </c>
      <c r="G469" s="11" t="e">
        <f>IF(E469="FWA",INDEX('Site Data'!E$26:E$37,MATCH('Postcode Data'!$H469,'Site Data'!$B$26:$B$37,0)),NA())</f>
        <v>#N/A</v>
      </c>
      <c r="H469" s="21" t="s">
        <v>646</v>
      </c>
      <c r="I469" s="27" t="e">
        <v>#N/A</v>
      </c>
      <c r="J469" s="16" t="e">
        <v>#N/A</v>
      </c>
      <c r="K469" s="11" t="e">
        <f t="shared" si="63"/>
        <v>#N/A</v>
      </c>
      <c r="L469" s="11" t="e">
        <f t="shared" si="64"/>
        <v>#N/A</v>
      </c>
      <c r="M469" s="43" t="e">
        <f>IF(E469="FWA",H469&amp;CHAR(ROUNDDOWN(MOD(I469+60-INDEX('Site Data'!K$26:K$37,MATCH('Postcode Data'!$H469,'Site Data'!$B$26:$B$37,0)),360)/120,0)+97),NA())</f>
        <v>#N/A</v>
      </c>
      <c r="N469" s="41">
        <v>-6.3826291657075505</v>
      </c>
      <c r="Q469" t="s">
        <v>470</v>
      </c>
      <c r="R469" t="s">
        <v>425</v>
      </c>
      <c r="S469" t="s">
        <v>632</v>
      </c>
      <c r="T469" s="5" t="e">
        <f>IF(S469="FWA",INDEX('Site Data'!D$26:D$37,MATCH('Postcode Data'!$V469,'Site Data'!$B$26:$B$37,0)),NA())</f>
        <v>#N/A</v>
      </c>
      <c r="U469" s="5" t="e">
        <f>IF(S469="FWA",INDEX('Site Data'!E$26:E$37,MATCH('Postcode Data'!$V469,'Site Data'!$B$26:$B$37,0)),NA())</f>
        <v>#N/A</v>
      </c>
      <c r="V469" s="24" t="str">
        <f t="shared" ca="1" si="65"/>
        <v>EW1</v>
      </c>
      <c r="W469" s="24" t="e">
        <f t="shared" ca="1" si="66"/>
        <v>#N/A</v>
      </c>
      <c r="X469" s="8" t="e">
        <f t="shared" ca="1" si="67"/>
        <v>#N/A</v>
      </c>
      <c r="Y469" s="7" t="e">
        <f t="shared" ca="1" si="68"/>
        <v>#N/A</v>
      </c>
      <c r="Z469" s="5" t="e">
        <f t="shared" ca="1" si="69"/>
        <v>#N/A</v>
      </c>
      <c r="AA469" s="44" t="e">
        <f>IF(S469="FWA",V469&amp;CHAR(ROUNDDOWN(MOD(W469+60-INDEX('Site Data'!K$26:K$37,MATCH('Postcode Data'!$V469,'Site Data'!$B$26:$B$37,0)),360)/120,0)+97),NA())</f>
        <v>#N/A</v>
      </c>
      <c r="AB469" s="35">
        <f t="shared" ca="1" si="70"/>
        <v>-0.60931315155301391</v>
      </c>
    </row>
    <row r="470" spans="2:28" x14ac:dyDescent="0.35">
      <c r="B470" s="25" t="s">
        <v>471</v>
      </c>
      <c r="C470" s="47">
        <v>7</v>
      </c>
      <c r="D470" s="25" t="s">
        <v>425</v>
      </c>
      <c r="E470" s="25" t="str">
        <f t="shared" si="71"/>
        <v>FTTP</v>
      </c>
      <c r="F470" s="11" t="e">
        <f>IF(E470="FWA",INDEX('Site Data'!D$26:D$37,MATCH('Postcode Data'!$H470,'Site Data'!$B$26:$B$37,0)),NA())</f>
        <v>#N/A</v>
      </c>
      <c r="G470" s="11" t="e">
        <f>IF(E470="FWA",INDEX('Site Data'!E$26:E$37,MATCH('Postcode Data'!$H470,'Site Data'!$B$26:$B$37,0)),NA())</f>
        <v>#N/A</v>
      </c>
      <c r="H470" s="21" t="s">
        <v>645</v>
      </c>
      <c r="I470" s="27" t="e">
        <v>#N/A</v>
      </c>
      <c r="J470" s="16" t="e">
        <v>#N/A</v>
      </c>
      <c r="K470" s="11" t="e">
        <f t="shared" si="63"/>
        <v>#N/A</v>
      </c>
      <c r="L470" s="11" t="e">
        <f t="shared" si="64"/>
        <v>#N/A</v>
      </c>
      <c r="M470" s="43" t="e">
        <f>IF(E470="FWA",H470&amp;CHAR(ROUNDDOWN(MOD(I470+60-INDEX('Site Data'!K$26:K$37,MATCH('Postcode Data'!$H470,'Site Data'!$B$26:$B$37,0)),360)/120,0)+97),NA())</f>
        <v>#N/A</v>
      </c>
      <c r="N470" s="41">
        <v>-5.3247702698885568</v>
      </c>
      <c r="Q470" t="s">
        <v>471</v>
      </c>
      <c r="R470" t="s">
        <v>425</v>
      </c>
      <c r="S470" t="s">
        <v>634</v>
      </c>
      <c r="T470" s="5" t="e">
        <f>IF(S470="FWA",INDEX('Site Data'!D$26:D$37,MATCH('Postcode Data'!$V470,'Site Data'!$B$26:$B$37,0)),NA())</f>
        <v>#N/A</v>
      </c>
      <c r="U470" s="5" t="e">
        <f>IF(S470="FWA",INDEX('Site Data'!E$26:E$37,MATCH('Postcode Data'!$V470,'Site Data'!$B$26:$B$37,0)),NA())</f>
        <v>#N/A</v>
      </c>
      <c r="V470" s="24" t="str">
        <f t="shared" ca="1" si="65"/>
        <v>EW2</v>
      </c>
      <c r="W470" s="24" t="e">
        <f t="shared" ca="1" si="66"/>
        <v>#N/A</v>
      </c>
      <c r="X470" s="8" t="e">
        <f t="shared" ca="1" si="67"/>
        <v>#N/A</v>
      </c>
      <c r="Y470" s="7" t="e">
        <f t="shared" ca="1" si="68"/>
        <v>#N/A</v>
      </c>
      <c r="Z470" s="5" t="e">
        <f t="shared" ca="1" si="69"/>
        <v>#N/A</v>
      </c>
      <c r="AA470" s="44" t="e">
        <f>IF(S470="FWA",V470&amp;CHAR(ROUNDDOWN(MOD(W470+60-INDEX('Site Data'!K$26:K$37,MATCH('Postcode Data'!$V470,'Site Data'!$B$26:$B$37,0)),360)/120,0)+97),NA())</f>
        <v>#N/A</v>
      </c>
      <c r="AB470" s="35">
        <f t="shared" ca="1" si="70"/>
        <v>-2.6319098928512887</v>
      </c>
    </row>
    <row r="471" spans="2:28" x14ac:dyDescent="0.35">
      <c r="B471" s="25" t="s">
        <v>472</v>
      </c>
      <c r="C471" s="47">
        <v>3</v>
      </c>
      <c r="D471" s="25" t="s">
        <v>425</v>
      </c>
      <c r="E471" s="25" t="str">
        <f t="shared" si="71"/>
        <v>FTTC</v>
      </c>
      <c r="F471" s="11" t="e">
        <f>IF(E471="FWA",INDEX('Site Data'!D$26:D$37,MATCH('Postcode Data'!$H471,'Site Data'!$B$26:$B$37,0)),NA())</f>
        <v>#N/A</v>
      </c>
      <c r="G471" s="11" t="e">
        <f>IF(E471="FWA",INDEX('Site Data'!E$26:E$37,MATCH('Postcode Data'!$H471,'Site Data'!$B$26:$B$37,0)),NA())</f>
        <v>#N/A</v>
      </c>
      <c r="H471" s="21" t="s">
        <v>646</v>
      </c>
      <c r="I471" s="27" t="e">
        <v>#N/A</v>
      </c>
      <c r="J471" s="16" t="e">
        <v>#N/A</v>
      </c>
      <c r="K471" s="11" t="e">
        <f t="shared" si="63"/>
        <v>#N/A</v>
      </c>
      <c r="L471" s="11" t="e">
        <f t="shared" si="64"/>
        <v>#N/A</v>
      </c>
      <c r="M471" s="43" t="e">
        <f>IF(E471="FWA",H471&amp;CHAR(ROUNDDOWN(MOD(I471+60-INDEX('Site Data'!K$26:K$37,MATCH('Postcode Data'!$H471,'Site Data'!$B$26:$B$37,0)),360)/120,0)+97),NA())</f>
        <v>#N/A</v>
      </c>
      <c r="N471" s="41">
        <v>-3.843572424595453</v>
      </c>
      <c r="Q471" t="s">
        <v>472</v>
      </c>
      <c r="R471" t="s">
        <v>425</v>
      </c>
      <c r="S471" t="s">
        <v>632</v>
      </c>
      <c r="T471" s="5" t="e">
        <f>IF(S471="FWA",INDEX('Site Data'!D$26:D$37,MATCH('Postcode Data'!$V471,'Site Data'!$B$26:$B$37,0)),NA())</f>
        <v>#N/A</v>
      </c>
      <c r="U471" s="5" t="e">
        <f>IF(S471="FWA",INDEX('Site Data'!E$26:E$37,MATCH('Postcode Data'!$V471,'Site Data'!$B$26:$B$37,0)),NA())</f>
        <v>#N/A</v>
      </c>
      <c r="V471" s="24" t="str">
        <f t="shared" ca="1" si="65"/>
        <v>EW2</v>
      </c>
      <c r="W471" s="24" t="e">
        <f t="shared" ca="1" si="66"/>
        <v>#N/A</v>
      </c>
      <c r="X471" s="8" t="e">
        <f t="shared" ca="1" si="67"/>
        <v>#N/A</v>
      </c>
      <c r="Y471" s="7" t="e">
        <f t="shared" ca="1" si="68"/>
        <v>#N/A</v>
      </c>
      <c r="Z471" s="5" t="e">
        <f t="shared" ca="1" si="69"/>
        <v>#N/A</v>
      </c>
      <c r="AA471" s="44" t="e">
        <f>IF(S471="FWA",V471&amp;CHAR(ROUNDDOWN(MOD(W471+60-INDEX('Site Data'!K$26:K$37,MATCH('Postcode Data'!$V471,'Site Data'!$B$26:$B$37,0)),360)/120,0)+97),NA())</f>
        <v>#N/A</v>
      </c>
      <c r="AB471" s="35">
        <f t="shared" ca="1" si="70"/>
        <v>-4.7371000244692407</v>
      </c>
    </row>
    <row r="472" spans="2:28" x14ac:dyDescent="0.35">
      <c r="B472" s="25" t="s">
        <v>473</v>
      </c>
      <c r="C472" s="47">
        <v>19</v>
      </c>
      <c r="D472" s="25" t="s">
        <v>425</v>
      </c>
      <c r="E472" s="25" t="str">
        <f t="shared" si="71"/>
        <v>FWA</v>
      </c>
      <c r="F472" s="11">
        <f>IF(E472="FWA",INDEX('Site Data'!D$26:D$37,MATCH('Postcode Data'!$H472,'Site Data'!$B$26:$B$37,0)),NA())</f>
        <v>11.233955038272278</v>
      </c>
      <c r="G472" s="11">
        <f>IF(E472="FWA",INDEX('Site Data'!E$26:E$37,MATCH('Postcode Data'!$H472,'Site Data'!$B$26:$B$37,0)),NA())</f>
        <v>14.850780878419533</v>
      </c>
      <c r="H472" s="21" t="s">
        <v>646</v>
      </c>
      <c r="I472" s="27">
        <v>274</v>
      </c>
      <c r="J472" s="16">
        <v>4.9242875791588308</v>
      </c>
      <c r="K472" s="11">
        <f t="shared" si="63"/>
        <v>6.3216627761624489</v>
      </c>
      <c r="L472" s="11">
        <f t="shared" si="64"/>
        <v>15.194281815643649</v>
      </c>
      <c r="M472" s="43" t="str">
        <f>IF(E472="FWA",H472&amp;CHAR(ROUNDDOWN(MOD(I472+60-INDEX('Site Data'!K$26:K$37,MATCH('Postcode Data'!$H472,'Site Data'!$B$26:$B$37,0)),360)/120,0)+97),NA())</f>
        <v>EW1c</v>
      </c>
      <c r="N472" s="41">
        <v>-3.0419122848891256</v>
      </c>
      <c r="Q472" t="s">
        <v>473</v>
      </c>
      <c r="R472" t="s">
        <v>425</v>
      </c>
      <c r="S472" t="s">
        <v>633</v>
      </c>
      <c r="T472" s="5">
        <f ca="1">IF(S472="FWA",INDEX('Site Data'!D$26:D$37,MATCH('Postcode Data'!$V472,'Site Data'!$B$26:$B$37,0)),NA())</f>
        <v>7.9578812090310675</v>
      </c>
      <c r="U472" s="5">
        <f ca="1">IF(S472="FWA",INDEX('Site Data'!E$26:E$37,MATCH('Postcode Data'!$V472,'Site Data'!$B$26:$B$37,0)),NA())</f>
        <v>13.55919920395557</v>
      </c>
      <c r="V472" s="24" t="str">
        <f t="shared" ca="1" si="65"/>
        <v>EW2</v>
      </c>
      <c r="W472" s="24">
        <f t="shared" ca="1" si="66"/>
        <v>86</v>
      </c>
      <c r="X472" s="8">
        <f t="shared" ca="1" si="67"/>
        <v>0.55286179816584968</v>
      </c>
      <c r="Y472" s="7">
        <f t="shared" ca="1" si="68"/>
        <v>8.5093962636433211</v>
      </c>
      <c r="Z472" s="5">
        <f t="shared" ca="1" si="69"/>
        <v>13.597764893463456</v>
      </c>
      <c r="AA472" s="44" t="str">
        <f ca="1">IF(S472="FWA",V472&amp;CHAR(ROUNDDOWN(MOD(W472+60-INDEX('Site Data'!K$26:K$37,MATCH('Postcode Data'!$V472,'Site Data'!$B$26:$B$37,0)),360)/120,0)+97),NA())</f>
        <v>EW2b</v>
      </c>
      <c r="AB472" s="35">
        <f t="shared" ca="1" si="70"/>
        <v>-0.17513614721040494</v>
      </c>
    </row>
    <row r="473" spans="2:28" x14ac:dyDescent="0.35">
      <c r="B473" s="25" t="s">
        <v>474</v>
      </c>
      <c r="C473" s="47">
        <v>6</v>
      </c>
      <c r="D473" s="25" t="s">
        <v>425</v>
      </c>
      <c r="E473" s="25" t="str">
        <f t="shared" si="71"/>
        <v>FTTC</v>
      </c>
      <c r="F473" s="11" t="e">
        <f>IF(E473="FWA",INDEX('Site Data'!D$26:D$37,MATCH('Postcode Data'!$H473,'Site Data'!$B$26:$B$37,0)),NA())</f>
        <v>#N/A</v>
      </c>
      <c r="G473" s="11" t="e">
        <f>IF(E473="FWA",INDEX('Site Data'!E$26:E$37,MATCH('Postcode Data'!$H473,'Site Data'!$B$26:$B$37,0)),NA())</f>
        <v>#N/A</v>
      </c>
      <c r="H473" s="21" t="s">
        <v>646</v>
      </c>
      <c r="I473" s="27" t="e">
        <v>#N/A</v>
      </c>
      <c r="J473" s="16" t="e">
        <v>#N/A</v>
      </c>
      <c r="K473" s="11" t="e">
        <f t="shared" si="63"/>
        <v>#N/A</v>
      </c>
      <c r="L473" s="11" t="e">
        <f t="shared" si="64"/>
        <v>#N/A</v>
      </c>
      <c r="M473" s="43" t="e">
        <f>IF(E473="FWA",H473&amp;CHAR(ROUNDDOWN(MOD(I473+60-INDEX('Site Data'!K$26:K$37,MATCH('Postcode Data'!$H473,'Site Data'!$B$26:$B$37,0)),360)/120,0)+97),NA())</f>
        <v>#N/A</v>
      </c>
      <c r="N473" s="41">
        <v>-0.79810185961971802</v>
      </c>
      <c r="Q473" t="s">
        <v>474</v>
      </c>
      <c r="R473" t="s">
        <v>425</v>
      </c>
      <c r="S473" t="s">
        <v>632</v>
      </c>
      <c r="T473" s="5" t="e">
        <f>IF(S473="FWA",INDEX('Site Data'!D$26:D$37,MATCH('Postcode Data'!$V473,'Site Data'!$B$26:$B$37,0)),NA())</f>
        <v>#N/A</v>
      </c>
      <c r="U473" s="5" t="e">
        <f>IF(S473="FWA",INDEX('Site Data'!E$26:E$37,MATCH('Postcode Data'!$V473,'Site Data'!$B$26:$B$37,0)),NA())</f>
        <v>#N/A</v>
      </c>
      <c r="V473" s="24" t="str">
        <f t="shared" ca="1" si="65"/>
        <v>EW2</v>
      </c>
      <c r="W473" s="24" t="e">
        <f t="shared" ca="1" si="66"/>
        <v>#N/A</v>
      </c>
      <c r="X473" s="8" t="e">
        <f t="shared" ca="1" si="67"/>
        <v>#N/A</v>
      </c>
      <c r="Y473" s="7" t="e">
        <f t="shared" ca="1" si="68"/>
        <v>#N/A</v>
      </c>
      <c r="Z473" s="5" t="e">
        <f t="shared" ca="1" si="69"/>
        <v>#N/A</v>
      </c>
      <c r="AA473" s="44" t="e">
        <f>IF(S473="FWA",V473&amp;CHAR(ROUNDDOWN(MOD(W473+60-INDEX('Site Data'!K$26:K$37,MATCH('Postcode Data'!$V473,'Site Data'!$B$26:$B$37,0)),360)/120,0)+97),NA())</f>
        <v>#N/A</v>
      </c>
      <c r="AB473" s="35">
        <f t="shared" ca="1" si="70"/>
        <v>-2.8907713908439092</v>
      </c>
    </row>
    <row r="474" spans="2:28" x14ac:dyDescent="0.35">
      <c r="B474" s="25" t="s">
        <v>475</v>
      </c>
      <c r="C474" s="47">
        <v>18</v>
      </c>
      <c r="D474" s="25" t="s">
        <v>425</v>
      </c>
      <c r="E474" s="25" t="str">
        <f t="shared" si="71"/>
        <v>FWA</v>
      </c>
      <c r="F474" s="11">
        <f>IF(E474="FWA",INDEX('Site Data'!D$26:D$37,MATCH('Postcode Data'!$H474,'Site Data'!$B$26:$B$37,0)),NA())</f>
        <v>7.9578812090310675</v>
      </c>
      <c r="G474" s="11">
        <f>IF(E474="FWA",INDEX('Site Data'!E$26:E$37,MATCH('Postcode Data'!$H474,'Site Data'!$B$26:$B$37,0)),NA())</f>
        <v>13.55919920395557</v>
      </c>
      <c r="H474" s="21" t="s">
        <v>645</v>
      </c>
      <c r="I474" s="27">
        <v>52</v>
      </c>
      <c r="J474" s="16">
        <v>1.3612121244885202</v>
      </c>
      <c r="K474" s="11">
        <f t="shared" si="63"/>
        <v>9.0305310010678728</v>
      </c>
      <c r="L474" s="11">
        <f t="shared" si="64"/>
        <v>14.397245068749346</v>
      </c>
      <c r="M474" s="43" t="str">
        <f>IF(E474="FWA",H474&amp;CHAR(ROUNDDOWN(MOD(I474+60-INDEX('Site Data'!K$26:K$37,MATCH('Postcode Data'!$H474,'Site Data'!$B$26:$B$37,0)),360)/120,0)+97),NA())</f>
        <v>EW2a</v>
      </c>
      <c r="N474" s="41">
        <v>0.66009830228759636</v>
      </c>
      <c r="Q474" t="s">
        <v>475</v>
      </c>
      <c r="R474" t="s">
        <v>425</v>
      </c>
      <c r="S474" t="s">
        <v>633</v>
      </c>
      <c r="T474" s="5">
        <f ca="1">IF(S474="FWA",INDEX('Site Data'!D$26:D$37,MATCH('Postcode Data'!$V474,'Site Data'!$B$26:$B$37,0)),NA())</f>
        <v>11.233955038272278</v>
      </c>
      <c r="U474" s="5">
        <f ca="1">IF(S474="FWA",INDEX('Site Data'!E$26:E$37,MATCH('Postcode Data'!$V474,'Site Data'!$B$26:$B$37,0)),NA())</f>
        <v>14.850780878419533</v>
      </c>
      <c r="V474" s="24" t="str">
        <f t="shared" ca="1" si="65"/>
        <v>EW1</v>
      </c>
      <c r="W474" s="24">
        <f t="shared" ca="1" si="66"/>
        <v>26</v>
      </c>
      <c r="X474" s="8">
        <f t="shared" ca="1" si="67"/>
        <v>3.3477848947980169</v>
      </c>
      <c r="Y474" s="7">
        <f t="shared" ca="1" si="68"/>
        <v>12.701527341808035</v>
      </c>
      <c r="Z474" s="5">
        <f t="shared" ca="1" si="69"/>
        <v>17.859750010154272</v>
      </c>
      <c r="AA474" s="44" t="str">
        <f ca="1">IF(S474="FWA",V474&amp;CHAR(ROUNDDOWN(MOD(W474+60-INDEX('Site Data'!K$26:K$37,MATCH('Postcode Data'!$V474,'Site Data'!$B$26:$B$37,0)),360)/120,0)+97),NA())</f>
        <v>EW1a</v>
      </c>
      <c r="AB474" s="35">
        <f t="shared" ca="1" si="70"/>
        <v>-1.3354398365315496</v>
      </c>
    </row>
    <row r="475" spans="2:28" x14ac:dyDescent="0.35">
      <c r="B475" s="25" t="s">
        <v>476</v>
      </c>
      <c r="C475" s="47">
        <v>19</v>
      </c>
      <c r="D475" s="25" t="s">
        <v>425</v>
      </c>
      <c r="E475" s="25" t="str">
        <f t="shared" si="71"/>
        <v>FWA</v>
      </c>
      <c r="F475" s="11">
        <f>IF(E475="FWA",INDEX('Site Data'!D$26:D$37,MATCH('Postcode Data'!$H475,'Site Data'!$B$26:$B$37,0)),NA())</f>
        <v>7.9578812090310675</v>
      </c>
      <c r="G475" s="11">
        <f>IF(E475="FWA",INDEX('Site Data'!E$26:E$37,MATCH('Postcode Data'!$H475,'Site Data'!$B$26:$B$37,0)),NA())</f>
        <v>13.55919920395557</v>
      </c>
      <c r="H475" s="21" t="s">
        <v>645</v>
      </c>
      <c r="I475" s="27">
        <v>268</v>
      </c>
      <c r="J475" s="16">
        <v>2.5781101728256468</v>
      </c>
      <c r="K475" s="11">
        <f t="shared" si="63"/>
        <v>5.3813415512645006</v>
      </c>
      <c r="L475" s="11">
        <f t="shared" si="64"/>
        <v>13.469224456480358</v>
      </c>
      <c r="M475" s="43" t="str">
        <f>IF(E475="FWA",H475&amp;CHAR(ROUNDDOWN(MOD(I475+60-INDEX('Site Data'!K$26:K$37,MATCH('Postcode Data'!$H475,'Site Data'!$B$26:$B$37,0)),360)/120,0)+97),NA())</f>
        <v>EW2c</v>
      </c>
      <c r="N475" s="41">
        <v>2.8697468607691015</v>
      </c>
      <c r="Q475" t="s">
        <v>476</v>
      </c>
      <c r="R475" t="s">
        <v>425</v>
      </c>
      <c r="S475" t="s">
        <v>633</v>
      </c>
      <c r="T475" s="5">
        <f ca="1">IF(S475="FWA",INDEX('Site Data'!D$26:D$37,MATCH('Postcode Data'!$V475,'Site Data'!$B$26:$B$37,0)),NA())</f>
        <v>11.233955038272278</v>
      </c>
      <c r="U475" s="5">
        <f ca="1">IF(S475="FWA",INDEX('Site Data'!E$26:E$37,MATCH('Postcode Data'!$V475,'Site Data'!$B$26:$B$37,0)),NA())</f>
        <v>14.850780878419533</v>
      </c>
      <c r="V475" s="24" t="str">
        <f t="shared" ca="1" si="65"/>
        <v>EW1</v>
      </c>
      <c r="W475" s="24">
        <f t="shared" ca="1" si="66"/>
        <v>215</v>
      </c>
      <c r="X475" s="8">
        <f t="shared" ca="1" si="67"/>
        <v>3.8122214417003466</v>
      </c>
      <c r="Y475" s="7">
        <f t="shared" ca="1" si="68"/>
        <v>9.0473546491607451</v>
      </c>
      <c r="Z475" s="5">
        <f t="shared" ca="1" si="69"/>
        <v>11.727991891168367</v>
      </c>
      <c r="AA475" s="44" t="str">
        <f ca="1">IF(S475="FWA",V475&amp;CHAR(ROUNDDOWN(MOD(W475+60-INDEX('Site Data'!K$26:K$37,MATCH('Postcode Data'!$V475,'Site Data'!$B$26:$B$37,0)),360)/120,0)+97),NA())</f>
        <v>EW1c</v>
      </c>
      <c r="AB475" s="35">
        <f t="shared" ca="1" si="70"/>
        <v>-4.9542679330984916</v>
      </c>
    </row>
    <row r="476" spans="2:28" x14ac:dyDescent="0.35">
      <c r="B476" s="25" t="s">
        <v>477</v>
      </c>
      <c r="C476" s="47">
        <v>5</v>
      </c>
      <c r="D476" s="25" t="s">
        <v>425</v>
      </c>
      <c r="E476" s="25" t="str">
        <f t="shared" si="71"/>
        <v>FTTP</v>
      </c>
      <c r="F476" s="11" t="e">
        <f>IF(E476="FWA",INDEX('Site Data'!D$26:D$37,MATCH('Postcode Data'!$H476,'Site Data'!$B$26:$B$37,0)),NA())</f>
        <v>#N/A</v>
      </c>
      <c r="G476" s="11" t="e">
        <f>IF(E476="FWA",INDEX('Site Data'!E$26:E$37,MATCH('Postcode Data'!$H476,'Site Data'!$B$26:$B$37,0)),NA())</f>
        <v>#N/A</v>
      </c>
      <c r="H476" s="21" t="s">
        <v>645</v>
      </c>
      <c r="I476" s="27" t="e">
        <v>#N/A</v>
      </c>
      <c r="J476" s="16" t="e">
        <v>#N/A</v>
      </c>
      <c r="K476" s="11" t="e">
        <f t="shared" si="63"/>
        <v>#N/A</v>
      </c>
      <c r="L476" s="11" t="e">
        <f t="shared" si="64"/>
        <v>#N/A</v>
      </c>
      <c r="M476" s="43" t="e">
        <f>IF(E476="FWA",H476&amp;CHAR(ROUNDDOWN(MOD(I476+60-INDEX('Site Data'!K$26:K$37,MATCH('Postcode Data'!$H476,'Site Data'!$B$26:$B$37,0)),360)/120,0)+97),NA())</f>
        <v>#N/A</v>
      </c>
      <c r="N476" s="41">
        <v>-2.0025383980716573</v>
      </c>
      <c r="Q476" t="s">
        <v>477</v>
      </c>
      <c r="R476" t="s">
        <v>425</v>
      </c>
      <c r="S476" t="s">
        <v>634</v>
      </c>
      <c r="T476" s="5" t="e">
        <f>IF(S476="FWA",INDEX('Site Data'!D$26:D$37,MATCH('Postcode Data'!$V476,'Site Data'!$B$26:$B$37,0)),NA())</f>
        <v>#N/A</v>
      </c>
      <c r="U476" s="5" t="e">
        <f>IF(S476="FWA",INDEX('Site Data'!E$26:E$37,MATCH('Postcode Data'!$V476,'Site Data'!$B$26:$B$37,0)),NA())</f>
        <v>#N/A</v>
      </c>
      <c r="V476" s="24" t="str">
        <f t="shared" ca="1" si="65"/>
        <v>EW2</v>
      </c>
      <c r="W476" s="24" t="e">
        <f t="shared" ca="1" si="66"/>
        <v>#N/A</v>
      </c>
      <c r="X476" s="8" t="e">
        <f t="shared" ca="1" si="67"/>
        <v>#N/A</v>
      </c>
      <c r="Y476" s="7" t="e">
        <f t="shared" ca="1" si="68"/>
        <v>#N/A</v>
      </c>
      <c r="Z476" s="5" t="e">
        <f t="shared" ca="1" si="69"/>
        <v>#N/A</v>
      </c>
      <c r="AA476" s="44" t="e">
        <f>IF(S476="FWA",V476&amp;CHAR(ROUNDDOWN(MOD(W476+60-INDEX('Site Data'!K$26:K$37,MATCH('Postcode Data'!$V476,'Site Data'!$B$26:$B$37,0)),360)/120,0)+97),NA())</f>
        <v>#N/A</v>
      </c>
      <c r="AB476" s="35">
        <f t="shared" ca="1" si="70"/>
        <v>3.6587380846712367</v>
      </c>
    </row>
    <row r="477" spans="2:28" x14ac:dyDescent="0.35">
      <c r="B477" s="25" t="s">
        <v>478</v>
      </c>
      <c r="C477" s="47">
        <v>17</v>
      </c>
      <c r="D477" s="25" t="s">
        <v>425</v>
      </c>
      <c r="E477" s="25" t="str">
        <f t="shared" si="71"/>
        <v>FTTC</v>
      </c>
      <c r="F477" s="11" t="e">
        <f>IF(E477="FWA",INDEX('Site Data'!D$26:D$37,MATCH('Postcode Data'!$H477,'Site Data'!$B$26:$B$37,0)),NA())</f>
        <v>#N/A</v>
      </c>
      <c r="G477" s="11" t="e">
        <f>IF(E477="FWA",INDEX('Site Data'!E$26:E$37,MATCH('Postcode Data'!$H477,'Site Data'!$B$26:$B$37,0)),NA())</f>
        <v>#N/A</v>
      </c>
      <c r="H477" s="21" t="s">
        <v>645</v>
      </c>
      <c r="I477" s="27" t="e">
        <v>#N/A</v>
      </c>
      <c r="J477" s="16" t="e">
        <v>#N/A</v>
      </c>
      <c r="K477" s="11" t="e">
        <f t="shared" si="63"/>
        <v>#N/A</v>
      </c>
      <c r="L477" s="11" t="e">
        <f t="shared" si="64"/>
        <v>#N/A</v>
      </c>
      <c r="M477" s="43" t="e">
        <f>IF(E477="FWA",H477&amp;CHAR(ROUNDDOWN(MOD(I477+60-INDEX('Site Data'!K$26:K$37,MATCH('Postcode Data'!$H477,'Site Data'!$B$26:$B$37,0)),360)/120,0)+97),NA())</f>
        <v>#N/A</v>
      </c>
      <c r="N477" s="41">
        <v>-7.8092425989588019</v>
      </c>
      <c r="Q477" t="s">
        <v>478</v>
      </c>
      <c r="R477" t="s">
        <v>425</v>
      </c>
      <c r="S477" t="s">
        <v>632</v>
      </c>
      <c r="T477" s="5" t="e">
        <f>IF(S477="FWA",INDEX('Site Data'!D$26:D$37,MATCH('Postcode Data'!$V477,'Site Data'!$B$26:$B$37,0)),NA())</f>
        <v>#N/A</v>
      </c>
      <c r="U477" s="5" t="e">
        <f>IF(S477="FWA",INDEX('Site Data'!E$26:E$37,MATCH('Postcode Data'!$V477,'Site Data'!$B$26:$B$37,0)),NA())</f>
        <v>#N/A</v>
      </c>
      <c r="V477" s="24" t="str">
        <f t="shared" ca="1" si="65"/>
        <v>EW2</v>
      </c>
      <c r="W477" s="24" t="e">
        <f t="shared" ca="1" si="66"/>
        <v>#N/A</v>
      </c>
      <c r="X477" s="8" t="e">
        <f t="shared" ca="1" si="67"/>
        <v>#N/A</v>
      </c>
      <c r="Y477" s="7" t="e">
        <f t="shared" ca="1" si="68"/>
        <v>#N/A</v>
      </c>
      <c r="Z477" s="5" t="e">
        <f t="shared" ca="1" si="69"/>
        <v>#N/A</v>
      </c>
      <c r="AA477" s="44" t="e">
        <f>IF(S477="FWA",V477&amp;CHAR(ROUNDDOWN(MOD(W477+60-INDEX('Site Data'!K$26:K$37,MATCH('Postcode Data'!$V477,'Site Data'!$B$26:$B$37,0)),360)/120,0)+97),NA())</f>
        <v>#N/A</v>
      </c>
      <c r="AB477" s="35">
        <f t="shared" ca="1" si="70"/>
        <v>-1.4796873731147562</v>
      </c>
    </row>
    <row r="478" spans="2:28" x14ac:dyDescent="0.35">
      <c r="B478" s="25" t="s">
        <v>479</v>
      </c>
      <c r="C478" s="47">
        <v>8</v>
      </c>
      <c r="D478" s="25" t="s">
        <v>425</v>
      </c>
      <c r="E478" s="25" t="str">
        <f t="shared" si="71"/>
        <v>FTTC</v>
      </c>
      <c r="F478" s="11" t="e">
        <f>IF(E478="FWA",INDEX('Site Data'!D$26:D$37,MATCH('Postcode Data'!$H478,'Site Data'!$B$26:$B$37,0)),NA())</f>
        <v>#N/A</v>
      </c>
      <c r="G478" s="11" t="e">
        <f>IF(E478="FWA",INDEX('Site Data'!E$26:E$37,MATCH('Postcode Data'!$H478,'Site Data'!$B$26:$B$37,0)),NA())</f>
        <v>#N/A</v>
      </c>
      <c r="H478" s="21" t="s">
        <v>646</v>
      </c>
      <c r="I478" s="27" t="e">
        <v>#N/A</v>
      </c>
      <c r="J478" s="16" t="e">
        <v>#N/A</v>
      </c>
      <c r="K478" s="11" t="e">
        <f t="shared" si="63"/>
        <v>#N/A</v>
      </c>
      <c r="L478" s="11" t="e">
        <f t="shared" si="64"/>
        <v>#N/A</v>
      </c>
      <c r="M478" s="43" t="e">
        <f>IF(E478="FWA",H478&amp;CHAR(ROUNDDOWN(MOD(I478+60-INDEX('Site Data'!K$26:K$37,MATCH('Postcode Data'!$H478,'Site Data'!$B$26:$B$37,0)),360)/120,0)+97),NA())</f>
        <v>#N/A</v>
      </c>
      <c r="N478" s="41">
        <v>-3.5409350547091867</v>
      </c>
      <c r="Q478" t="s">
        <v>479</v>
      </c>
      <c r="R478" t="s">
        <v>425</v>
      </c>
      <c r="S478" t="s">
        <v>632</v>
      </c>
      <c r="T478" s="5" t="e">
        <f>IF(S478="FWA",INDEX('Site Data'!D$26:D$37,MATCH('Postcode Data'!$V478,'Site Data'!$B$26:$B$37,0)),NA())</f>
        <v>#N/A</v>
      </c>
      <c r="U478" s="5" t="e">
        <f>IF(S478="FWA",INDEX('Site Data'!E$26:E$37,MATCH('Postcode Data'!$V478,'Site Data'!$B$26:$B$37,0)),NA())</f>
        <v>#N/A</v>
      </c>
      <c r="V478" s="24" t="str">
        <f t="shared" ca="1" si="65"/>
        <v>EW1</v>
      </c>
      <c r="W478" s="24" t="e">
        <f t="shared" ca="1" si="66"/>
        <v>#N/A</v>
      </c>
      <c r="X478" s="8" t="e">
        <f t="shared" ca="1" si="67"/>
        <v>#N/A</v>
      </c>
      <c r="Y478" s="7" t="e">
        <f t="shared" ca="1" si="68"/>
        <v>#N/A</v>
      </c>
      <c r="Z478" s="5" t="e">
        <f t="shared" ca="1" si="69"/>
        <v>#N/A</v>
      </c>
      <c r="AA478" s="44" t="e">
        <f>IF(S478="FWA",V478&amp;CHAR(ROUNDDOWN(MOD(W478+60-INDEX('Site Data'!K$26:K$37,MATCH('Postcode Data'!$V478,'Site Data'!$B$26:$B$37,0)),360)/120,0)+97),NA())</f>
        <v>#N/A</v>
      </c>
      <c r="AB478" s="35">
        <f t="shared" ca="1" si="70"/>
        <v>-3.7602165783250801</v>
      </c>
    </row>
    <row r="479" spans="2:28" x14ac:dyDescent="0.35">
      <c r="B479" s="25" t="s">
        <v>480</v>
      </c>
      <c r="C479" s="47">
        <v>13</v>
      </c>
      <c r="D479" s="25" t="s">
        <v>425</v>
      </c>
      <c r="E479" s="25" t="str">
        <f t="shared" si="71"/>
        <v>FTTP</v>
      </c>
      <c r="F479" s="11" t="e">
        <f>IF(E479="FWA",INDEX('Site Data'!D$26:D$37,MATCH('Postcode Data'!$H479,'Site Data'!$B$26:$B$37,0)),NA())</f>
        <v>#N/A</v>
      </c>
      <c r="G479" s="11" t="e">
        <f>IF(E479="FWA",INDEX('Site Data'!E$26:E$37,MATCH('Postcode Data'!$H479,'Site Data'!$B$26:$B$37,0)),NA())</f>
        <v>#N/A</v>
      </c>
      <c r="H479" s="21" t="s">
        <v>646</v>
      </c>
      <c r="I479" s="27" t="e">
        <v>#N/A</v>
      </c>
      <c r="J479" s="16" t="e">
        <v>#N/A</v>
      </c>
      <c r="K479" s="11" t="e">
        <f t="shared" si="63"/>
        <v>#N/A</v>
      </c>
      <c r="L479" s="11" t="e">
        <f t="shared" si="64"/>
        <v>#N/A</v>
      </c>
      <c r="M479" s="43" t="e">
        <f>IF(E479="FWA",H479&amp;CHAR(ROUNDDOWN(MOD(I479+60-INDEX('Site Data'!K$26:K$37,MATCH('Postcode Data'!$H479,'Site Data'!$B$26:$B$37,0)),360)/120,0)+97),NA())</f>
        <v>#N/A</v>
      </c>
      <c r="N479" s="41">
        <v>-2.6768488872794469</v>
      </c>
      <c r="Q479" t="s">
        <v>480</v>
      </c>
      <c r="R479" t="s">
        <v>425</v>
      </c>
      <c r="S479" t="s">
        <v>634</v>
      </c>
      <c r="T479" s="5" t="e">
        <f>IF(S479="FWA",INDEX('Site Data'!D$26:D$37,MATCH('Postcode Data'!$V479,'Site Data'!$B$26:$B$37,0)),NA())</f>
        <v>#N/A</v>
      </c>
      <c r="U479" s="5" t="e">
        <f>IF(S479="FWA",INDEX('Site Data'!E$26:E$37,MATCH('Postcode Data'!$V479,'Site Data'!$B$26:$B$37,0)),NA())</f>
        <v>#N/A</v>
      </c>
      <c r="V479" s="24" t="str">
        <f t="shared" ca="1" si="65"/>
        <v>EW1</v>
      </c>
      <c r="W479" s="24" t="e">
        <f t="shared" ca="1" si="66"/>
        <v>#N/A</v>
      </c>
      <c r="X479" s="8" t="e">
        <f t="shared" ca="1" si="67"/>
        <v>#N/A</v>
      </c>
      <c r="Y479" s="7" t="e">
        <f t="shared" ca="1" si="68"/>
        <v>#N/A</v>
      </c>
      <c r="Z479" s="5" t="e">
        <f t="shared" ca="1" si="69"/>
        <v>#N/A</v>
      </c>
      <c r="AA479" s="44" t="e">
        <f>IF(S479="FWA",V479&amp;CHAR(ROUNDDOWN(MOD(W479+60-INDEX('Site Data'!K$26:K$37,MATCH('Postcode Data'!$V479,'Site Data'!$B$26:$B$37,0)),360)/120,0)+97),NA())</f>
        <v>#N/A</v>
      </c>
      <c r="AB479" s="35">
        <f t="shared" ca="1" si="70"/>
        <v>-2.9344869770187989</v>
      </c>
    </row>
    <row r="480" spans="2:28" x14ac:dyDescent="0.35">
      <c r="B480" s="25" t="s">
        <v>481</v>
      </c>
      <c r="C480" s="47">
        <v>19</v>
      </c>
      <c r="D480" s="25" t="s">
        <v>425</v>
      </c>
      <c r="E480" s="25" t="str">
        <f t="shared" si="71"/>
        <v>FWA</v>
      </c>
      <c r="F480" s="11">
        <f>IF(E480="FWA",INDEX('Site Data'!D$26:D$37,MATCH('Postcode Data'!$H480,'Site Data'!$B$26:$B$37,0)),NA())</f>
        <v>7.9578812090310675</v>
      </c>
      <c r="G480" s="11">
        <f>IF(E480="FWA",INDEX('Site Data'!E$26:E$37,MATCH('Postcode Data'!$H480,'Site Data'!$B$26:$B$37,0)),NA())</f>
        <v>13.55919920395557</v>
      </c>
      <c r="H480" s="21" t="s">
        <v>645</v>
      </c>
      <c r="I480" s="27">
        <v>67</v>
      </c>
      <c r="J480" s="16">
        <v>3.6015196549448318</v>
      </c>
      <c r="K480" s="11">
        <f t="shared" si="63"/>
        <v>11.273097531212144</v>
      </c>
      <c r="L480" s="11">
        <f t="shared" si="64"/>
        <v>14.966425043008464</v>
      </c>
      <c r="M480" s="43" t="str">
        <f>IF(E480="FWA",H480&amp;CHAR(ROUNDDOWN(MOD(I480+60-INDEX('Site Data'!K$26:K$37,MATCH('Postcode Data'!$H480,'Site Data'!$B$26:$B$37,0)),360)/120,0)+97),NA())</f>
        <v>EW2b</v>
      </c>
      <c r="N480" s="41">
        <v>-3.1608659418842873</v>
      </c>
      <c r="Q480" t="s">
        <v>481</v>
      </c>
      <c r="R480" t="s">
        <v>425</v>
      </c>
      <c r="S480" t="s">
        <v>633</v>
      </c>
      <c r="T480" s="5">
        <f ca="1">IF(S480="FWA",INDEX('Site Data'!D$26:D$37,MATCH('Postcode Data'!$V480,'Site Data'!$B$26:$B$37,0)),NA())</f>
        <v>7.9578812090310675</v>
      </c>
      <c r="U480" s="5">
        <f ca="1">IF(S480="FWA",INDEX('Site Data'!E$26:E$37,MATCH('Postcode Data'!$V480,'Site Data'!$B$26:$B$37,0)),NA())</f>
        <v>13.55919920395557</v>
      </c>
      <c r="V480" s="24" t="str">
        <f t="shared" ca="1" si="65"/>
        <v>EW2</v>
      </c>
      <c r="W480" s="24">
        <f t="shared" ca="1" si="66"/>
        <v>116</v>
      </c>
      <c r="X480" s="8">
        <f t="shared" ca="1" si="67"/>
        <v>0.71191246786705975</v>
      </c>
      <c r="Y480" s="7">
        <f t="shared" ca="1" si="68"/>
        <v>8.5977438966361284</v>
      </c>
      <c r="Z480" s="5">
        <f t="shared" ca="1" si="69"/>
        <v>13.247117319003245</v>
      </c>
      <c r="AA480" s="44" t="str">
        <f ca="1">IF(S480="FWA",V480&amp;CHAR(ROUNDDOWN(MOD(W480+60-INDEX('Site Data'!K$26:K$37,MATCH('Postcode Data'!$V480,'Site Data'!$B$26:$B$37,0)),360)/120,0)+97),NA())</f>
        <v>EW2b</v>
      </c>
      <c r="AB480" s="35">
        <f t="shared" ca="1" si="70"/>
        <v>-2.3769711645648099</v>
      </c>
    </row>
    <row r="481" spans="2:28" x14ac:dyDescent="0.35">
      <c r="B481" s="25" t="s">
        <v>482</v>
      </c>
      <c r="C481" s="47">
        <v>14</v>
      </c>
      <c r="D481" s="25" t="s">
        <v>425</v>
      </c>
      <c r="E481" s="25" t="str">
        <f t="shared" si="71"/>
        <v>FWA</v>
      </c>
      <c r="F481" s="11">
        <f>IF(E481="FWA",INDEX('Site Data'!D$26:D$37,MATCH('Postcode Data'!$H481,'Site Data'!$B$26:$B$37,0)),NA())</f>
        <v>7.9578812090310675</v>
      </c>
      <c r="G481" s="11">
        <f>IF(E481="FWA",INDEX('Site Data'!E$26:E$37,MATCH('Postcode Data'!$H481,'Site Data'!$B$26:$B$37,0)),NA())</f>
        <v>13.55919920395557</v>
      </c>
      <c r="H481" s="21" t="s">
        <v>645</v>
      </c>
      <c r="I481" s="27">
        <v>117</v>
      </c>
      <c r="J481" s="16">
        <v>3.7936831124155508</v>
      </c>
      <c r="K481" s="11">
        <f t="shared" si="63"/>
        <v>11.338077612896557</v>
      </c>
      <c r="L481" s="11">
        <f t="shared" si="64"/>
        <v>11.836903111896556</v>
      </c>
      <c r="M481" s="43" t="str">
        <f>IF(E481="FWA",H481&amp;CHAR(ROUNDDOWN(MOD(I481+60-INDEX('Site Data'!K$26:K$37,MATCH('Postcode Data'!$H481,'Site Data'!$B$26:$B$37,0)),360)/120,0)+97),NA())</f>
        <v>EW2b</v>
      </c>
      <c r="N481" s="41">
        <v>-5.5477967145434208</v>
      </c>
      <c r="Q481" t="s">
        <v>482</v>
      </c>
      <c r="R481" t="s">
        <v>425</v>
      </c>
      <c r="S481" t="s">
        <v>633</v>
      </c>
      <c r="T481" s="5">
        <f ca="1">IF(S481="FWA",INDEX('Site Data'!D$26:D$37,MATCH('Postcode Data'!$V481,'Site Data'!$B$26:$B$37,0)),NA())</f>
        <v>7.9578812090310675</v>
      </c>
      <c r="U481" s="5">
        <f ca="1">IF(S481="FWA",INDEX('Site Data'!E$26:E$37,MATCH('Postcode Data'!$V481,'Site Data'!$B$26:$B$37,0)),NA())</f>
        <v>13.55919920395557</v>
      </c>
      <c r="V481" s="24" t="str">
        <f t="shared" ca="1" si="65"/>
        <v>EW2</v>
      </c>
      <c r="W481" s="24">
        <f t="shared" ca="1" si="66"/>
        <v>30</v>
      </c>
      <c r="X481" s="8">
        <f t="shared" ca="1" si="67"/>
        <v>4.5512704163618682</v>
      </c>
      <c r="Y481" s="7">
        <f t="shared" ca="1" si="68"/>
        <v>10.233516417212002</v>
      </c>
      <c r="Z481" s="5">
        <f t="shared" ca="1" si="69"/>
        <v>17.500715004017529</v>
      </c>
      <c r="AA481" s="44" t="str">
        <f ca="1">IF(S481="FWA",V481&amp;CHAR(ROUNDDOWN(MOD(W481+60-INDEX('Site Data'!K$26:K$37,MATCH('Postcode Data'!$V481,'Site Data'!$B$26:$B$37,0)),360)/120,0)+97),NA())</f>
        <v>EW2a</v>
      </c>
      <c r="AB481" s="35">
        <f t="shared" ca="1" si="70"/>
        <v>-5.2172751133449289</v>
      </c>
    </row>
    <row r="482" spans="2:28" x14ac:dyDescent="0.35">
      <c r="B482" s="25" t="s">
        <v>483</v>
      </c>
      <c r="C482" s="47">
        <v>1</v>
      </c>
      <c r="D482" s="25" t="s">
        <v>425</v>
      </c>
      <c r="E482" s="25" t="str">
        <f t="shared" si="71"/>
        <v>FTTC</v>
      </c>
      <c r="F482" s="11" t="e">
        <f>IF(E482="FWA",INDEX('Site Data'!D$26:D$37,MATCH('Postcode Data'!$H482,'Site Data'!$B$26:$B$37,0)),NA())</f>
        <v>#N/A</v>
      </c>
      <c r="G482" s="11" t="e">
        <f>IF(E482="FWA",INDEX('Site Data'!E$26:E$37,MATCH('Postcode Data'!$H482,'Site Data'!$B$26:$B$37,0)),NA())</f>
        <v>#N/A</v>
      </c>
      <c r="H482" s="21" t="s">
        <v>646</v>
      </c>
      <c r="I482" s="27" t="e">
        <v>#N/A</v>
      </c>
      <c r="J482" s="16" t="e">
        <v>#N/A</v>
      </c>
      <c r="K482" s="11" t="e">
        <f t="shared" si="63"/>
        <v>#N/A</v>
      </c>
      <c r="L482" s="11" t="e">
        <f t="shared" si="64"/>
        <v>#N/A</v>
      </c>
      <c r="M482" s="43" t="e">
        <f>IF(E482="FWA",H482&amp;CHAR(ROUNDDOWN(MOD(I482+60-INDEX('Site Data'!K$26:K$37,MATCH('Postcode Data'!$H482,'Site Data'!$B$26:$B$37,0)),360)/120,0)+97),NA())</f>
        <v>#N/A</v>
      </c>
      <c r="N482" s="41">
        <v>-1.3426714570175835</v>
      </c>
      <c r="Q482" t="s">
        <v>483</v>
      </c>
      <c r="R482" t="s">
        <v>425</v>
      </c>
      <c r="S482" t="s">
        <v>632</v>
      </c>
      <c r="T482" s="5" t="e">
        <f>IF(S482="FWA",INDEX('Site Data'!D$26:D$37,MATCH('Postcode Data'!$V482,'Site Data'!$B$26:$B$37,0)),NA())</f>
        <v>#N/A</v>
      </c>
      <c r="U482" s="5" t="e">
        <f>IF(S482="FWA",INDEX('Site Data'!E$26:E$37,MATCH('Postcode Data'!$V482,'Site Data'!$B$26:$B$37,0)),NA())</f>
        <v>#N/A</v>
      </c>
      <c r="V482" s="24" t="str">
        <f t="shared" ca="1" si="65"/>
        <v>EW1</v>
      </c>
      <c r="W482" s="24" t="e">
        <f t="shared" ca="1" si="66"/>
        <v>#N/A</v>
      </c>
      <c r="X482" s="8" t="e">
        <f t="shared" ca="1" si="67"/>
        <v>#N/A</v>
      </c>
      <c r="Y482" s="7" t="e">
        <f t="shared" ca="1" si="68"/>
        <v>#N/A</v>
      </c>
      <c r="Z482" s="5" t="e">
        <f t="shared" ca="1" si="69"/>
        <v>#N/A</v>
      </c>
      <c r="AA482" s="44" t="e">
        <f>IF(S482="FWA",V482&amp;CHAR(ROUNDDOWN(MOD(W482+60-INDEX('Site Data'!K$26:K$37,MATCH('Postcode Data'!$V482,'Site Data'!$B$26:$B$37,0)),360)/120,0)+97),NA())</f>
        <v>#N/A</v>
      </c>
      <c r="AB482" s="35">
        <f t="shared" ca="1" si="70"/>
        <v>-0.97729275704721097</v>
      </c>
    </row>
    <row r="483" spans="2:28" x14ac:dyDescent="0.35">
      <c r="B483" s="25" t="s">
        <v>484</v>
      </c>
      <c r="C483" s="47">
        <v>4</v>
      </c>
      <c r="D483" s="25" t="s">
        <v>425</v>
      </c>
      <c r="E483" s="25" t="str">
        <f t="shared" si="71"/>
        <v>FTTC</v>
      </c>
      <c r="F483" s="11" t="e">
        <f>IF(E483="FWA",INDEX('Site Data'!D$26:D$37,MATCH('Postcode Data'!$H483,'Site Data'!$B$26:$B$37,0)),NA())</f>
        <v>#N/A</v>
      </c>
      <c r="G483" s="11" t="e">
        <f>IF(E483="FWA",INDEX('Site Data'!E$26:E$37,MATCH('Postcode Data'!$H483,'Site Data'!$B$26:$B$37,0)),NA())</f>
        <v>#N/A</v>
      </c>
      <c r="H483" s="21" t="s">
        <v>646</v>
      </c>
      <c r="I483" s="27" t="e">
        <v>#N/A</v>
      </c>
      <c r="J483" s="16" t="e">
        <v>#N/A</v>
      </c>
      <c r="K483" s="11" t="e">
        <f t="shared" si="63"/>
        <v>#N/A</v>
      </c>
      <c r="L483" s="11" t="e">
        <f t="shared" si="64"/>
        <v>#N/A</v>
      </c>
      <c r="M483" s="43" t="e">
        <f>IF(E483="FWA",H483&amp;CHAR(ROUNDDOWN(MOD(I483+60-INDEX('Site Data'!K$26:K$37,MATCH('Postcode Data'!$H483,'Site Data'!$B$26:$B$37,0)),360)/120,0)+97),NA())</f>
        <v>#N/A</v>
      </c>
      <c r="N483" s="41">
        <v>-1.5963005316799417</v>
      </c>
      <c r="Q483" t="s">
        <v>484</v>
      </c>
      <c r="R483" t="s">
        <v>425</v>
      </c>
      <c r="S483" t="s">
        <v>632</v>
      </c>
      <c r="T483" s="5" t="e">
        <f>IF(S483="FWA",INDEX('Site Data'!D$26:D$37,MATCH('Postcode Data'!$V483,'Site Data'!$B$26:$B$37,0)),NA())</f>
        <v>#N/A</v>
      </c>
      <c r="U483" s="5" t="e">
        <f>IF(S483="FWA",INDEX('Site Data'!E$26:E$37,MATCH('Postcode Data'!$V483,'Site Data'!$B$26:$B$37,0)),NA())</f>
        <v>#N/A</v>
      </c>
      <c r="V483" s="24" t="str">
        <f t="shared" ca="1" si="65"/>
        <v>EW1</v>
      </c>
      <c r="W483" s="24" t="e">
        <f t="shared" ca="1" si="66"/>
        <v>#N/A</v>
      </c>
      <c r="X483" s="8" t="e">
        <f t="shared" ca="1" si="67"/>
        <v>#N/A</v>
      </c>
      <c r="Y483" s="7" t="e">
        <f t="shared" ca="1" si="68"/>
        <v>#N/A</v>
      </c>
      <c r="Z483" s="5" t="e">
        <f t="shared" ca="1" si="69"/>
        <v>#N/A</v>
      </c>
      <c r="AA483" s="44" t="e">
        <f>IF(S483="FWA",V483&amp;CHAR(ROUNDDOWN(MOD(W483+60-INDEX('Site Data'!K$26:K$37,MATCH('Postcode Data'!$V483,'Site Data'!$B$26:$B$37,0)),360)/120,0)+97),NA())</f>
        <v>#N/A</v>
      </c>
      <c r="AB483" s="35">
        <f t="shared" ca="1" si="70"/>
        <v>-3.9466607085794894</v>
      </c>
    </row>
    <row r="484" spans="2:28" x14ac:dyDescent="0.35">
      <c r="B484" s="25" t="s">
        <v>485</v>
      </c>
      <c r="C484" s="47">
        <v>1</v>
      </c>
      <c r="D484" s="25" t="s">
        <v>425</v>
      </c>
      <c r="E484" s="25" t="str">
        <f t="shared" si="71"/>
        <v>FTTC</v>
      </c>
      <c r="F484" s="11" t="e">
        <f>IF(E484="FWA",INDEX('Site Data'!D$26:D$37,MATCH('Postcode Data'!$H484,'Site Data'!$B$26:$B$37,0)),NA())</f>
        <v>#N/A</v>
      </c>
      <c r="G484" s="11" t="e">
        <f>IF(E484="FWA",INDEX('Site Data'!E$26:E$37,MATCH('Postcode Data'!$H484,'Site Data'!$B$26:$B$37,0)),NA())</f>
        <v>#N/A</v>
      </c>
      <c r="H484" s="21" t="s">
        <v>646</v>
      </c>
      <c r="I484" s="27" t="e">
        <v>#N/A</v>
      </c>
      <c r="J484" s="16" t="e">
        <v>#N/A</v>
      </c>
      <c r="K484" s="11" t="e">
        <f t="shared" si="63"/>
        <v>#N/A</v>
      </c>
      <c r="L484" s="11" t="e">
        <f t="shared" si="64"/>
        <v>#N/A</v>
      </c>
      <c r="M484" s="43" t="e">
        <f>IF(E484="FWA",H484&amp;CHAR(ROUNDDOWN(MOD(I484+60-INDEX('Site Data'!K$26:K$37,MATCH('Postcode Data'!$H484,'Site Data'!$B$26:$B$37,0)),360)/120,0)+97),NA())</f>
        <v>#N/A</v>
      </c>
      <c r="N484" s="41">
        <v>0.45234261722590929</v>
      </c>
      <c r="Q484" t="s">
        <v>485</v>
      </c>
      <c r="R484" t="s">
        <v>425</v>
      </c>
      <c r="S484" t="s">
        <v>632</v>
      </c>
      <c r="T484" s="5" t="e">
        <f>IF(S484="FWA",INDEX('Site Data'!D$26:D$37,MATCH('Postcode Data'!$V484,'Site Data'!$B$26:$B$37,0)),NA())</f>
        <v>#N/A</v>
      </c>
      <c r="U484" s="5" t="e">
        <f>IF(S484="FWA",INDEX('Site Data'!E$26:E$37,MATCH('Postcode Data'!$V484,'Site Data'!$B$26:$B$37,0)),NA())</f>
        <v>#N/A</v>
      </c>
      <c r="V484" s="24" t="str">
        <f t="shared" ca="1" si="65"/>
        <v>EW1</v>
      </c>
      <c r="W484" s="24" t="e">
        <f t="shared" ca="1" si="66"/>
        <v>#N/A</v>
      </c>
      <c r="X484" s="8" t="e">
        <f t="shared" ca="1" si="67"/>
        <v>#N/A</v>
      </c>
      <c r="Y484" s="7" t="e">
        <f t="shared" ca="1" si="68"/>
        <v>#N/A</v>
      </c>
      <c r="Z484" s="5" t="e">
        <f t="shared" ca="1" si="69"/>
        <v>#N/A</v>
      </c>
      <c r="AA484" s="44" t="e">
        <f>IF(S484="FWA",V484&amp;CHAR(ROUNDDOWN(MOD(W484+60-INDEX('Site Data'!K$26:K$37,MATCH('Postcode Data'!$V484,'Site Data'!$B$26:$B$37,0)),360)/120,0)+97),NA())</f>
        <v>#N/A</v>
      </c>
      <c r="AB484" s="35">
        <f t="shared" ca="1" si="70"/>
        <v>-11.045801627111933</v>
      </c>
    </row>
    <row r="485" spans="2:28" x14ac:dyDescent="0.35">
      <c r="B485" s="25" t="s">
        <v>486</v>
      </c>
      <c r="C485" s="47">
        <v>3</v>
      </c>
      <c r="D485" s="25" t="s">
        <v>425</v>
      </c>
      <c r="E485" s="25" t="str">
        <f t="shared" si="71"/>
        <v>FTTC</v>
      </c>
      <c r="F485" s="11" t="e">
        <f>IF(E485="FWA",INDEX('Site Data'!D$26:D$37,MATCH('Postcode Data'!$H485,'Site Data'!$B$26:$B$37,0)),NA())</f>
        <v>#N/A</v>
      </c>
      <c r="G485" s="11" t="e">
        <f>IF(E485="FWA",INDEX('Site Data'!E$26:E$37,MATCH('Postcode Data'!$H485,'Site Data'!$B$26:$B$37,0)),NA())</f>
        <v>#N/A</v>
      </c>
      <c r="H485" s="21" t="s">
        <v>646</v>
      </c>
      <c r="I485" s="27" t="e">
        <v>#N/A</v>
      </c>
      <c r="J485" s="16" t="e">
        <v>#N/A</v>
      </c>
      <c r="K485" s="11" t="e">
        <f t="shared" si="63"/>
        <v>#N/A</v>
      </c>
      <c r="L485" s="11" t="e">
        <f t="shared" si="64"/>
        <v>#N/A</v>
      </c>
      <c r="M485" s="43" t="e">
        <f>IF(E485="FWA",H485&amp;CHAR(ROUNDDOWN(MOD(I485+60-INDEX('Site Data'!K$26:K$37,MATCH('Postcode Data'!$H485,'Site Data'!$B$26:$B$37,0)),360)/120,0)+97),NA())</f>
        <v>#N/A</v>
      </c>
      <c r="N485" s="41">
        <v>0.12357224047040027</v>
      </c>
      <c r="Q485" t="s">
        <v>486</v>
      </c>
      <c r="R485" t="s">
        <v>425</v>
      </c>
      <c r="S485" t="s">
        <v>632</v>
      </c>
      <c r="T485" s="5" t="e">
        <f>IF(S485="FWA",INDEX('Site Data'!D$26:D$37,MATCH('Postcode Data'!$V485,'Site Data'!$B$26:$B$37,0)),NA())</f>
        <v>#N/A</v>
      </c>
      <c r="U485" s="5" t="e">
        <f>IF(S485="FWA",INDEX('Site Data'!E$26:E$37,MATCH('Postcode Data'!$V485,'Site Data'!$B$26:$B$37,0)),NA())</f>
        <v>#N/A</v>
      </c>
      <c r="V485" s="24" t="str">
        <f t="shared" ca="1" si="65"/>
        <v>EW1</v>
      </c>
      <c r="W485" s="24" t="e">
        <f t="shared" ca="1" si="66"/>
        <v>#N/A</v>
      </c>
      <c r="X485" s="8" t="e">
        <f t="shared" ca="1" si="67"/>
        <v>#N/A</v>
      </c>
      <c r="Y485" s="7" t="e">
        <f t="shared" ca="1" si="68"/>
        <v>#N/A</v>
      </c>
      <c r="Z485" s="5" t="e">
        <f t="shared" ca="1" si="69"/>
        <v>#N/A</v>
      </c>
      <c r="AA485" s="44" t="e">
        <f>IF(S485="FWA",V485&amp;CHAR(ROUNDDOWN(MOD(W485+60-INDEX('Site Data'!K$26:K$37,MATCH('Postcode Data'!$V485,'Site Data'!$B$26:$B$37,0)),360)/120,0)+97),NA())</f>
        <v>#N/A</v>
      </c>
      <c r="AB485" s="35">
        <f t="shared" ca="1" si="70"/>
        <v>-4.7257524095437731</v>
      </c>
    </row>
    <row r="486" spans="2:28" x14ac:dyDescent="0.35">
      <c r="B486" s="25" t="s">
        <v>487</v>
      </c>
      <c r="C486" s="47">
        <v>4</v>
      </c>
      <c r="D486" s="25" t="s">
        <v>425</v>
      </c>
      <c r="E486" s="25" t="str">
        <f t="shared" si="71"/>
        <v>FTTC</v>
      </c>
      <c r="F486" s="11" t="e">
        <f>IF(E486="FWA",INDEX('Site Data'!D$26:D$37,MATCH('Postcode Data'!$H486,'Site Data'!$B$26:$B$37,0)),NA())</f>
        <v>#N/A</v>
      </c>
      <c r="G486" s="11" t="e">
        <f>IF(E486="FWA",INDEX('Site Data'!E$26:E$37,MATCH('Postcode Data'!$H486,'Site Data'!$B$26:$B$37,0)),NA())</f>
        <v>#N/A</v>
      </c>
      <c r="H486" s="21" t="s">
        <v>645</v>
      </c>
      <c r="I486" s="27" t="e">
        <v>#N/A</v>
      </c>
      <c r="J486" s="16" t="e">
        <v>#N/A</v>
      </c>
      <c r="K486" s="11" t="e">
        <f t="shared" si="63"/>
        <v>#N/A</v>
      </c>
      <c r="L486" s="11" t="e">
        <f t="shared" si="64"/>
        <v>#N/A</v>
      </c>
      <c r="M486" s="43" t="e">
        <f>IF(E486="FWA",H486&amp;CHAR(ROUNDDOWN(MOD(I486+60-INDEX('Site Data'!K$26:K$37,MATCH('Postcode Data'!$H486,'Site Data'!$B$26:$B$37,0)),360)/120,0)+97),NA())</f>
        <v>#N/A</v>
      </c>
      <c r="N486" s="41">
        <v>-12.279169629132102</v>
      </c>
      <c r="Q486" t="s">
        <v>487</v>
      </c>
      <c r="R486" t="s">
        <v>425</v>
      </c>
      <c r="S486" t="s">
        <v>632</v>
      </c>
      <c r="T486" s="5" t="e">
        <f>IF(S486="FWA",INDEX('Site Data'!D$26:D$37,MATCH('Postcode Data'!$V486,'Site Data'!$B$26:$B$37,0)),NA())</f>
        <v>#N/A</v>
      </c>
      <c r="U486" s="5" t="e">
        <f>IF(S486="FWA",INDEX('Site Data'!E$26:E$37,MATCH('Postcode Data'!$V486,'Site Data'!$B$26:$B$37,0)),NA())</f>
        <v>#N/A</v>
      </c>
      <c r="V486" s="24" t="str">
        <f t="shared" ca="1" si="65"/>
        <v>EW2</v>
      </c>
      <c r="W486" s="24" t="e">
        <f t="shared" ca="1" si="66"/>
        <v>#N/A</v>
      </c>
      <c r="X486" s="8" t="e">
        <f t="shared" ca="1" si="67"/>
        <v>#N/A</v>
      </c>
      <c r="Y486" s="7" t="e">
        <f t="shared" ca="1" si="68"/>
        <v>#N/A</v>
      </c>
      <c r="Z486" s="5" t="e">
        <f t="shared" ca="1" si="69"/>
        <v>#N/A</v>
      </c>
      <c r="AA486" s="44" t="e">
        <f>IF(S486="FWA",V486&amp;CHAR(ROUNDDOWN(MOD(W486+60-INDEX('Site Data'!K$26:K$37,MATCH('Postcode Data'!$V486,'Site Data'!$B$26:$B$37,0)),360)/120,0)+97),NA())</f>
        <v>#N/A</v>
      </c>
      <c r="AB486" s="35">
        <f t="shared" ca="1" si="70"/>
        <v>1.2931038314306349</v>
      </c>
    </row>
    <row r="487" spans="2:28" x14ac:dyDescent="0.35">
      <c r="B487" s="25" t="s">
        <v>488</v>
      </c>
      <c r="C487" s="47">
        <v>17</v>
      </c>
      <c r="D487" s="25" t="s">
        <v>425</v>
      </c>
      <c r="E487" s="25" t="str">
        <f t="shared" si="71"/>
        <v>FTTC</v>
      </c>
      <c r="F487" s="11" t="e">
        <f>IF(E487="FWA",INDEX('Site Data'!D$26:D$37,MATCH('Postcode Data'!$H487,'Site Data'!$B$26:$B$37,0)),NA())</f>
        <v>#N/A</v>
      </c>
      <c r="G487" s="11" t="e">
        <f>IF(E487="FWA",INDEX('Site Data'!E$26:E$37,MATCH('Postcode Data'!$H487,'Site Data'!$B$26:$B$37,0)),NA())</f>
        <v>#N/A</v>
      </c>
      <c r="H487" s="21" t="s">
        <v>645</v>
      </c>
      <c r="I487" s="27" t="e">
        <v>#N/A</v>
      </c>
      <c r="J487" s="16" t="e">
        <v>#N/A</v>
      </c>
      <c r="K487" s="11" t="e">
        <f t="shared" si="63"/>
        <v>#N/A</v>
      </c>
      <c r="L487" s="11" t="e">
        <f t="shared" si="64"/>
        <v>#N/A</v>
      </c>
      <c r="M487" s="43" t="e">
        <f>IF(E487="FWA",H487&amp;CHAR(ROUNDDOWN(MOD(I487+60-INDEX('Site Data'!K$26:K$37,MATCH('Postcode Data'!$H487,'Site Data'!$B$26:$B$37,0)),360)/120,0)+97),NA())</f>
        <v>#N/A</v>
      </c>
      <c r="N487" s="41">
        <v>-7.3863579477613959</v>
      </c>
      <c r="Q487" t="s">
        <v>488</v>
      </c>
      <c r="R487" t="s">
        <v>425</v>
      </c>
      <c r="S487" t="s">
        <v>632</v>
      </c>
      <c r="T487" s="5" t="e">
        <f>IF(S487="FWA",INDEX('Site Data'!D$26:D$37,MATCH('Postcode Data'!$V487,'Site Data'!$B$26:$B$37,0)),NA())</f>
        <v>#N/A</v>
      </c>
      <c r="U487" s="5" t="e">
        <f>IF(S487="FWA",INDEX('Site Data'!E$26:E$37,MATCH('Postcode Data'!$V487,'Site Data'!$B$26:$B$37,0)),NA())</f>
        <v>#N/A</v>
      </c>
      <c r="V487" s="24" t="str">
        <f t="shared" ca="1" si="65"/>
        <v>EW1</v>
      </c>
      <c r="W487" s="24" t="e">
        <f t="shared" ca="1" si="66"/>
        <v>#N/A</v>
      </c>
      <c r="X487" s="8" t="e">
        <f t="shared" ca="1" si="67"/>
        <v>#N/A</v>
      </c>
      <c r="Y487" s="7" t="e">
        <f t="shared" ca="1" si="68"/>
        <v>#N/A</v>
      </c>
      <c r="Z487" s="5" t="e">
        <f t="shared" ca="1" si="69"/>
        <v>#N/A</v>
      </c>
      <c r="AA487" s="44" t="e">
        <f>IF(S487="FWA",V487&amp;CHAR(ROUNDDOWN(MOD(W487+60-INDEX('Site Data'!K$26:K$37,MATCH('Postcode Data'!$V487,'Site Data'!$B$26:$B$37,0)),360)/120,0)+97),NA())</f>
        <v>#N/A</v>
      </c>
      <c r="AB487" s="35">
        <f t="shared" ca="1" si="70"/>
        <v>-0.29071124803104009</v>
      </c>
    </row>
    <row r="488" spans="2:28" x14ac:dyDescent="0.35">
      <c r="B488" s="25" t="s">
        <v>489</v>
      </c>
      <c r="C488" s="47">
        <v>9</v>
      </c>
      <c r="D488" s="25" t="s">
        <v>425</v>
      </c>
      <c r="E488" s="25" t="str">
        <f t="shared" si="71"/>
        <v>FTTC</v>
      </c>
      <c r="F488" s="11" t="e">
        <f>IF(E488="FWA",INDEX('Site Data'!D$26:D$37,MATCH('Postcode Data'!$H488,'Site Data'!$B$26:$B$37,0)),NA())</f>
        <v>#N/A</v>
      </c>
      <c r="G488" s="11" t="e">
        <f>IF(E488="FWA",INDEX('Site Data'!E$26:E$37,MATCH('Postcode Data'!$H488,'Site Data'!$B$26:$B$37,0)),NA())</f>
        <v>#N/A</v>
      </c>
      <c r="H488" s="21" t="s">
        <v>645</v>
      </c>
      <c r="I488" s="27" t="e">
        <v>#N/A</v>
      </c>
      <c r="J488" s="16" t="e">
        <v>#N/A</v>
      </c>
      <c r="K488" s="11" t="e">
        <f t="shared" si="63"/>
        <v>#N/A</v>
      </c>
      <c r="L488" s="11" t="e">
        <f t="shared" si="64"/>
        <v>#N/A</v>
      </c>
      <c r="M488" s="43" t="e">
        <f>IF(E488="FWA",H488&amp;CHAR(ROUNDDOWN(MOD(I488+60-INDEX('Site Data'!K$26:K$37,MATCH('Postcode Data'!$H488,'Site Data'!$B$26:$B$37,0)),360)/120,0)+97),NA())</f>
        <v>#N/A</v>
      </c>
      <c r="N488" s="41">
        <v>-4.2554752909604723</v>
      </c>
      <c r="Q488" t="s">
        <v>489</v>
      </c>
      <c r="R488" t="s">
        <v>425</v>
      </c>
      <c r="S488" t="s">
        <v>632</v>
      </c>
      <c r="T488" s="5" t="e">
        <f>IF(S488="FWA",INDEX('Site Data'!D$26:D$37,MATCH('Postcode Data'!$V488,'Site Data'!$B$26:$B$37,0)),NA())</f>
        <v>#N/A</v>
      </c>
      <c r="U488" s="5" t="e">
        <f>IF(S488="FWA",INDEX('Site Data'!E$26:E$37,MATCH('Postcode Data'!$V488,'Site Data'!$B$26:$B$37,0)),NA())</f>
        <v>#N/A</v>
      </c>
      <c r="V488" s="24" t="str">
        <f t="shared" ca="1" si="65"/>
        <v>EW2</v>
      </c>
      <c r="W488" s="24" t="e">
        <f t="shared" ca="1" si="66"/>
        <v>#N/A</v>
      </c>
      <c r="X488" s="8" t="e">
        <f t="shared" ca="1" si="67"/>
        <v>#N/A</v>
      </c>
      <c r="Y488" s="7" t="e">
        <f t="shared" ca="1" si="68"/>
        <v>#N/A</v>
      </c>
      <c r="Z488" s="5" t="e">
        <f t="shared" ca="1" si="69"/>
        <v>#N/A</v>
      </c>
      <c r="AA488" s="44" t="e">
        <f>IF(S488="FWA",V488&amp;CHAR(ROUNDDOWN(MOD(W488+60-INDEX('Site Data'!K$26:K$37,MATCH('Postcode Data'!$V488,'Site Data'!$B$26:$B$37,0)),360)/120,0)+97),NA())</f>
        <v>#N/A</v>
      </c>
      <c r="AB488" s="35">
        <f t="shared" ca="1" si="70"/>
        <v>-6.685130725898266</v>
      </c>
    </row>
    <row r="489" spans="2:28" x14ac:dyDescent="0.35">
      <c r="B489" s="25" t="s">
        <v>490</v>
      </c>
      <c r="C489" s="47">
        <v>10</v>
      </c>
      <c r="D489" s="25" t="s">
        <v>425</v>
      </c>
      <c r="E489" s="25" t="str">
        <f t="shared" si="71"/>
        <v>FTTP</v>
      </c>
      <c r="F489" s="11" t="e">
        <f>IF(E489="FWA",INDEX('Site Data'!D$26:D$37,MATCH('Postcode Data'!$H489,'Site Data'!$B$26:$B$37,0)),NA())</f>
        <v>#N/A</v>
      </c>
      <c r="G489" s="11" t="e">
        <f>IF(E489="FWA",INDEX('Site Data'!E$26:E$37,MATCH('Postcode Data'!$H489,'Site Data'!$B$26:$B$37,0)),NA())</f>
        <v>#N/A</v>
      </c>
      <c r="H489" s="21" t="s">
        <v>646</v>
      </c>
      <c r="I489" s="27" t="e">
        <v>#N/A</v>
      </c>
      <c r="J489" s="16" t="e">
        <v>#N/A</v>
      </c>
      <c r="K489" s="11" t="e">
        <f t="shared" si="63"/>
        <v>#N/A</v>
      </c>
      <c r="L489" s="11" t="e">
        <f t="shared" si="64"/>
        <v>#N/A</v>
      </c>
      <c r="M489" s="43" t="e">
        <f>IF(E489="FWA",H489&amp;CHAR(ROUNDDOWN(MOD(I489+60-INDEX('Site Data'!K$26:K$37,MATCH('Postcode Data'!$H489,'Site Data'!$B$26:$B$37,0)),360)/120,0)+97),NA())</f>
        <v>#N/A</v>
      </c>
      <c r="N489" s="41">
        <v>-1.1589936467835735</v>
      </c>
      <c r="Q489" t="s">
        <v>490</v>
      </c>
      <c r="R489" t="s">
        <v>425</v>
      </c>
      <c r="S489" t="s">
        <v>634</v>
      </c>
      <c r="T489" s="5" t="e">
        <f>IF(S489="FWA",INDEX('Site Data'!D$26:D$37,MATCH('Postcode Data'!$V489,'Site Data'!$B$26:$B$37,0)),NA())</f>
        <v>#N/A</v>
      </c>
      <c r="U489" s="5" t="e">
        <f>IF(S489="FWA",INDEX('Site Data'!E$26:E$37,MATCH('Postcode Data'!$V489,'Site Data'!$B$26:$B$37,0)),NA())</f>
        <v>#N/A</v>
      </c>
      <c r="V489" s="24" t="str">
        <f t="shared" ca="1" si="65"/>
        <v>EW1</v>
      </c>
      <c r="W489" s="24" t="e">
        <f t="shared" ca="1" si="66"/>
        <v>#N/A</v>
      </c>
      <c r="X489" s="8" t="e">
        <f t="shared" ca="1" si="67"/>
        <v>#N/A</v>
      </c>
      <c r="Y489" s="7" t="e">
        <f t="shared" ca="1" si="68"/>
        <v>#N/A</v>
      </c>
      <c r="Z489" s="5" t="e">
        <f t="shared" ca="1" si="69"/>
        <v>#N/A</v>
      </c>
      <c r="AA489" s="44" t="e">
        <f>IF(S489="FWA",V489&amp;CHAR(ROUNDDOWN(MOD(W489+60-INDEX('Site Data'!K$26:K$37,MATCH('Postcode Data'!$V489,'Site Data'!$B$26:$B$37,0)),360)/120,0)+97),NA())</f>
        <v>#N/A</v>
      </c>
      <c r="AB489" s="35">
        <f t="shared" ca="1" si="70"/>
        <v>2.684980089739315</v>
      </c>
    </row>
    <row r="490" spans="2:28" x14ac:dyDescent="0.35">
      <c r="B490" s="25" t="s">
        <v>491</v>
      </c>
      <c r="C490" s="47">
        <v>16</v>
      </c>
      <c r="D490" s="25" t="s">
        <v>425</v>
      </c>
      <c r="E490" s="25" t="str">
        <f t="shared" si="71"/>
        <v>FTTC</v>
      </c>
      <c r="F490" s="11" t="e">
        <f>IF(E490="FWA",INDEX('Site Data'!D$26:D$37,MATCH('Postcode Data'!$H490,'Site Data'!$B$26:$B$37,0)),NA())</f>
        <v>#N/A</v>
      </c>
      <c r="G490" s="11" t="e">
        <f>IF(E490="FWA",INDEX('Site Data'!E$26:E$37,MATCH('Postcode Data'!$H490,'Site Data'!$B$26:$B$37,0)),NA())</f>
        <v>#N/A</v>
      </c>
      <c r="H490" s="21" t="s">
        <v>646</v>
      </c>
      <c r="I490" s="27" t="e">
        <v>#N/A</v>
      </c>
      <c r="J490" s="16" t="e">
        <v>#N/A</v>
      </c>
      <c r="K490" s="11" t="e">
        <f t="shared" si="63"/>
        <v>#N/A</v>
      </c>
      <c r="L490" s="11" t="e">
        <f t="shared" si="64"/>
        <v>#N/A</v>
      </c>
      <c r="M490" s="43" t="e">
        <f>IF(E490="FWA",H490&amp;CHAR(ROUNDDOWN(MOD(I490+60-INDEX('Site Data'!K$26:K$37,MATCH('Postcode Data'!$H490,'Site Data'!$B$26:$B$37,0)),360)/120,0)+97),NA())</f>
        <v>#N/A</v>
      </c>
      <c r="N490" s="41">
        <v>-1.8486805149252503</v>
      </c>
      <c r="Q490" t="s">
        <v>491</v>
      </c>
      <c r="R490" t="s">
        <v>425</v>
      </c>
      <c r="S490" t="s">
        <v>632</v>
      </c>
      <c r="T490" s="5" t="e">
        <f>IF(S490="FWA",INDEX('Site Data'!D$26:D$37,MATCH('Postcode Data'!$V490,'Site Data'!$B$26:$B$37,0)),NA())</f>
        <v>#N/A</v>
      </c>
      <c r="U490" s="5" t="e">
        <f>IF(S490="FWA",INDEX('Site Data'!E$26:E$37,MATCH('Postcode Data'!$V490,'Site Data'!$B$26:$B$37,0)),NA())</f>
        <v>#N/A</v>
      </c>
      <c r="V490" s="24" t="str">
        <f t="shared" ca="1" si="65"/>
        <v>EW2</v>
      </c>
      <c r="W490" s="24" t="e">
        <f t="shared" ca="1" si="66"/>
        <v>#N/A</v>
      </c>
      <c r="X490" s="8" t="e">
        <f t="shared" ca="1" si="67"/>
        <v>#N/A</v>
      </c>
      <c r="Y490" s="7" t="e">
        <f t="shared" ca="1" si="68"/>
        <v>#N/A</v>
      </c>
      <c r="Z490" s="5" t="e">
        <f t="shared" ca="1" si="69"/>
        <v>#N/A</v>
      </c>
      <c r="AA490" s="44" t="e">
        <f>IF(S490="FWA",V490&amp;CHAR(ROUNDDOWN(MOD(W490+60-INDEX('Site Data'!K$26:K$37,MATCH('Postcode Data'!$V490,'Site Data'!$B$26:$B$37,0)),360)/120,0)+97),NA())</f>
        <v>#N/A</v>
      </c>
      <c r="AB490" s="35">
        <f t="shared" ca="1" si="70"/>
        <v>-4.8255948516874954</v>
      </c>
    </row>
    <row r="491" spans="2:28" x14ac:dyDescent="0.35">
      <c r="B491" s="25" t="s">
        <v>492</v>
      </c>
      <c r="C491" s="47">
        <v>18</v>
      </c>
      <c r="D491" s="25" t="s">
        <v>425</v>
      </c>
      <c r="E491" s="25" t="str">
        <f t="shared" si="71"/>
        <v>FTTC</v>
      </c>
      <c r="F491" s="11" t="e">
        <f>IF(E491="FWA",INDEX('Site Data'!D$26:D$37,MATCH('Postcode Data'!$H491,'Site Data'!$B$26:$B$37,0)),NA())</f>
        <v>#N/A</v>
      </c>
      <c r="G491" s="11" t="e">
        <f>IF(E491="FWA",INDEX('Site Data'!E$26:E$37,MATCH('Postcode Data'!$H491,'Site Data'!$B$26:$B$37,0)),NA())</f>
        <v>#N/A</v>
      </c>
      <c r="H491" s="21" t="s">
        <v>645</v>
      </c>
      <c r="I491" s="27" t="e">
        <v>#N/A</v>
      </c>
      <c r="J491" s="16" t="e">
        <v>#N/A</v>
      </c>
      <c r="K491" s="11" t="e">
        <f t="shared" si="63"/>
        <v>#N/A</v>
      </c>
      <c r="L491" s="11" t="e">
        <f t="shared" si="64"/>
        <v>#N/A</v>
      </c>
      <c r="M491" s="43" t="e">
        <f>IF(E491="FWA",H491&amp;CHAR(ROUNDDOWN(MOD(I491+60-INDEX('Site Data'!K$26:K$37,MATCH('Postcode Data'!$H491,'Site Data'!$B$26:$B$37,0)),360)/120,0)+97),NA())</f>
        <v>#N/A</v>
      </c>
      <c r="N491" s="41">
        <v>-0.40512095219499944</v>
      </c>
      <c r="Q491" t="s">
        <v>492</v>
      </c>
      <c r="R491" t="s">
        <v>425</v>
      </c>
      <c r="S491" t="s">
        <v>632</v>
      </c>
      <c r="T491" s="5" t="e">
        <f>IF(S491="FWA",INDEX('Site Data'!D$26:D$37,MATCH('Postcode Data'!$V491,'Site Data'!$B$26:$B$37,0)),NA())</f>
        <v>#N/A</v>
      </c>
      <c r="U491" s="5" t="e">
        <f>IF(S491="FWA",INDEX('Site Data'!E$26:E$37,MATCH('Postcode Data'!$V491,'Site Data'!$B$26:$B$37,0)),NA())</f>
        <v>#N/A</v>
      </c>
      <c r="V491" s="24" t="str">
        <f t="shared" ca="1" si="65"/>
        <v>EW2</v>
      </c>
      <c r="W491" s="24" t="e">
        <f t="shared" ca="1" si="66"/>
        <v>#N/A</v>
      </c>
      <c r="X491" s="8" t="e">
        <f t="shared" ca="1" si="67"/>
        <v>#N/A</v>
      </c>
      <c r="Y491" s="7" t="e">
        <f t="shared" ca="1" si="68"/>
        <v>#N/A</v>
      </c>
      <c r="Z491" s="5" t="e">
        <f t="shared" ca="1" si="69"/>
        <v>#N/A</v>
      </c>
      <c r="AA491" s="44" t="e">
        <f>IF(S491="FWA",V491&amp;CHAR(ROUNDDOWN(MOD(W491+60-INDEX('Site Data'!K$26:K$37,MATCH('Postcode Data'!$V491,'Site Data'!$B$26:$B$37,0)),360)/120,0)+97),NA())</f>
        <v>#N/A</v>
      </c>
      <c r="AB491" s="35">
        <f t="shared" ca="1" si="70"/>
        <v>-3.6627139574422323</v>
      </c>
    </row>
    <row r="492" spans="2:28" x14ac:dyDescent="0.35">
      <c r="B492" s="25" t="s">
        <v>493</v>
      </c>
      <c r="C492" s="47">
        <v>6</v>
      </c>
      <c r="D492" s="25" t="s">
        <v>425</v>
      </c>
      <c r="E492" s="25" t="str">
        <f t="shared" si="71"/>
        <v>FWA</v>
      </c>
      <c r="F492" s="11">
        <f>IF(E492="FWA",INDEX('Site Data'!D$26:D$37,MATCH('Postcode Data'!$H492,'Site Data'!$B$26:$B$37,0)),NA())</f>
        <v>11.233955038272278</v>
      </c>
      <c r="G492" s="11">
        <f>IF(E492="FWA",INDEX('Site Data'!E$26:E$37,MATCH('Postcode Data'!$H492,'Site Data'!$B$26:$B$37,0)),NA())</f>
        <v>14.850780878419533</v>
      </c>
      <c r="H492" s="21" t="s">
        <v>646</v>
      </c>
      <c r="I492" s="27">
        <v>312</v>
      </c>
      <c r="J492" s="16">
        <v>1.2837410059486878</v>
      </c>
      <c r="K492" s="11">
        <f t="shared" si="63"/>
        <v>10.279949552448365</v>
      </c>
      <c r="L492" s="11">
        <f t="shared" si="64"/>
        <v>15.709771276137708</v>
      </c>
      <c r="M492" s="43" t="str">
        <f>IF(E492="FWA",H492&amp;CHAR(ROUNDDOWN(MOD(I492+60-INDEX('Site Data'!K$26:K$37,MATCH('Postcode Data'!$H492,'Site Data'!$B$26:$B$37,0)),360)/120,0)+97),NA())</f>
        <v>EW1a</v>
      </c>
      <c r="N492" s="41">
        <v>-3.3123476809246495</v>
      </c>
      <c r="Q492" t="s">
        <v>493</v>
      </c>
      <c r="R492" t="s">
        <v>425</v>
      </c>
      <c r="S492" t="s">
        <v>633</v>
      </c>
      <c r="T492" s="5">
        <f ca="1">IF(S492="FWA",INDEX('Site Data'!D$26:D$37,MATCH('Postcode Data'!$V492,'Site Data'!$B$26:$B$37,0)),NA())</f>
        <v>11.233955038272278</v>
      </c>
      <c r="U492" s="5">
        <f ca="1">IF(S492="FWA",INDEX('Site Data'!E$26:E$37,MATCH('Postcode Data'!$V492,'Site Data'!$B$26:$B$37,0)),NA())</f>
        <v>14.850780878419533</v>
      </c>
      <c r="V492" s="24" t="str">
        <f t="shared" ca="1" si="65"/>
        <v>EW1</v>
      </c>
      <c r="W492" s="24">
        <f t="shared" ca="1" si="66"/>
        <v>170</v>
      </c>
      <c r="X492" s="8">
        <f t="shared" ca="1" si="67"/>
        <v>4.8847441791059225</v>
      </c>
      <c r="Y492" s="7">
        <f t="shared" ca="1" si="68"/>
        <v>12.082181963343167</v>
      </c>
      <c r="Z492" s="5">
        <f t="shared" ca="1" si="69"/>
        <v>10.040246939354766</v>
      </c>
      <c r="AA492" s="44" t="str">
        <f ca="1">IF(S492="FWA",V492&amp;CHAR(ROUNDDOWN(MOD(W492+60-INDEX('Site Data'!K$26:K$37,MATCH('Postcode Data'!$V492,'Site Data'!$B$26:$B$37,0)),360)/120,0)+97),NA())</f>
        <v>EW1b</v>
      </c>
      <c r="AB492" s="35">
        <f t="shared" ca="1" si="70"/>
        <v>-2.8692757474356227</v>
      </c>
    </row>
    <row r="493" spans="2:28" x14ac:dyDescent="0.35">
      <c r="B493" s="25" t="s">
        <v>494</v>
      </c>
      <c r="C493" s="47">
        <v>13</v>
      </c>
      <c r="D493" s="25" t="s">
        <v>425</v>
      </c>
      <c r="E493" s="25" t="str">
        <f t="shared" si="71"/>
        <v>FTTC</v>
      </c>
      <c r="F493" s="11" t="e">
        <f>IF(E493="FWA",INDEX('Site Data'!D$26:D$37,MATCH('Postcode Data'!$H493,'Site Data'!$B$26:$B$37,0)),NA())</f>
        <v>#N/A</v>
      </c>
      <c r="G493" s="11" t="e">
        <f>IF(E493="FWA",INDEX('Site Data'!E$26:E$37,MATCH('Postcode Data'!$H493,'Site Data'!$B$26:$B$37,0)),NA())</f>
        <v>#N/A</v>
      </c>
      <c r="H493" s="21" t="s">
        <v>646</v>
      </c>
      <c r="I493" s="27" t="e">
        <v>#N/A</v>
      </c>
      <c r="J493" s="16" t="e">
        <v>#N/A</v>
      </c>
      <c r="K493" s="11" t="e">
        <f t="shared" si="63"/>
        <v>#N/A</v>
      </c>
      <c r="L493" s="11" t="e">
        <f t="shared" si="64"/>
        <v>#N/A</v>
      </c>
      <c r="M493" s="43" t="e">
        <f>IF(E493="FWA",H493&amp;CHAR(ROUNDDOWN(MOD(I493+60-INDEX('Site Data'!K$26:K$37,MATCH('Postcode Data'!$H493,'Site Data'!$B$26:$B$37,0)),360)/120,0)+97),NA())</f>
        <v>#N/A</v>
      </c>
      <c r="N493" s="41">
        <v>-2.0425678625295571</v>
      </c>
      <c r="Q493" t="s">
        <v>494</v>
      </c>
      <c r="R493" t="s">
        <v>425</v>
      </c>
      <c r="S493" t="s">
        <v>632</v>
      </c>
      <c r="T493" s="5" t="e">
        <f>IF(S493="FWA",INDEX('Site Data'!D$26:D$37,MATCH('Postcode Data'!$V493,'Site Data'!$B$26:$B$37,0)),NA())</f>
        <v>#N/A</v>
      </c>
      <c r="U493" s="5" t="e">
        <f>IF(S493="FWA",INDEX('Site Data'!E$26:E$37,MATCH('Postcode Data'!$V493,'Site Data'!$B$26:$B$37,0)),NA())</f>
        <v>#N/A</v>
      </c>
      <c r="V493" s="24" t="str">
        <f t="shared" ca="1" si="65"/>
        <v>EW1</v>
      </c>
      <c r="W493" s="24" t="e">
        <f t="shared" ca="1" si="66"/>
        <v>#N/A</v>
      </c>
      <c r="X493" s="8" t="e">
        <f t="shared" ca="1" si="67"/>
        <v>#N/A</v>
      </c>
      <c r="Y493" s="7" t="e">
        <f t="shared" ca="1" si="68"/>
        <v>#N/A</v>
      </c>
      <c r="Z493" s="5" t="e">
        <f t="shared" ca="1" si="69"/>
        <v>#N/A</v>
      </c>
      <c r="AA493" s="44" t="e">
        <f>IF(S493="FWA",V493&amp;CHAR(ROUNDDOWN(MOD(W493+60-INDEX('Site Data'!K$26:K$37,MATCH('Postcode Data'!$V493,'Site Data'!$B$26:$B$37,0)),360)/120,0)+97),NA())</f>
        <v>#N/A</v>
      </c>
      <c r="AB493" s="35">
        <f t="shared" ca="1" si="70"/>
        <v>-3.0136895383893609</v>
      </c>
    </row>
    <row r="494" spans="2:28" x14ac:dyDescent="0.35">
      <c r="B494" s="25" t="s">
        <v>495</v>
      </c>
      <c r="C494" s="47">
        <v>1</v>
      </c>
      <c r="D494" s="25" t="s">
        <v>425</v>
      </c>
      <c r="E494" s="25" t="str">
        <f t="shared" si="71"/>
        <v>FTTC</v>
      </c>
      <c r="F494" s="11" t="e">
        <f>IF(E494="FWA",INDEX('Site Data'!D$26:D$37,MATCH('Postcode Data'!$H494,'Site Data'!$B$26:$B$37,0)),NA())</f>
        <v>#N/A</v>
      </c>
      <c r="G494" s="11" t="e">
        <f>IF(E494="FWA",INDEX('Site Data'!E$26:E$37,MATCH('Postcode Data'!$H494,'Site Data'!$B$26:$B$37,0)),NA())</f>
        <v>#N/A</v>
      </c>
      <c r="H494" s="21" t="s">
        <v>645</v>
      </c>
      <c r="I494" s="27" t="e">
        <v>#N/A</v>
      </c>
      <c r="J494" s="16" t="e">
        <v>#N/A</v>
      </c>
      <c r="K494" s="11" t="e">
        <f t="shared" si="63"/>
        <v>#N/A</v>
      </c>
      <c r="L494" s="11" t="e">
        <f t="shared" si="64"/>
        <v>#N/A</v>
      </c>
      <c r="M494" s="43" t="e">
        <f>IF(E494="FWA",H494&amp;CHAR(ROUNDDOWN(MOD(I494+60-INDEX('Site Data'!K$26:K$37,MATCH('Postcode Data'!$H494,'Site Data'!$B$26:$B$37,0)),360)/120,0)+97),NA())</f>
        <v>#N/A</v>
      </c>
      <c r="N494" s="41">
        <v>0.42330501307150747</v>
      </c>
      <c r="Q494" t="s">
        <v>495</v>
      </c>
      <c r="R494" t="s">
        <v>425</v>
      </c>
      <c r="S494" t="s">
        <v>632</v>
      </c>
      <c r="T494" s="5" t="e">
        <f>IF(S494="FWA",INDEX('Site Data'!D$26:D$37,MATCH('Postcode Data'!$V494,'Site Data'!$B$26:$B$37,0)),NA())</f>
        <v>#N/A</v>
      </c>
      <c r="U494" s="5" t="e">
        <f>IF(S494="FWA",INDEX('Site Data'!E$26:E$37,MATCH('Postcode Data'!$V494,'Site Data'!$B$26:$B$37,0)),NA())</f>
        <v>#N/A</v>
      </c>
      <c r="V494" s="24" t="str">
        <f t="shared" ca="1" si="65"/>
        <v>EW2</v>
      </c>
      <c r="W494" s="24" t="e">
        <f t="shared" ca="1" si="66"/>
        <v>#N/A</v>
      </c>
      <c r="X494" s="8" t="e">
        <f t="shared" ca="1" si="67"/>
        <v>#N/A</v>
      </c>
      <c r="Y494" s="7" t="e">
        <f t="shared" ca="1" si="68"/>
        <v>#N/A</v>
      </c>
      <c r="Z494" s="5" t="e">
        <f t="shared" ca="1" si="69"/>
        <v>#N/A</v>
      </c>
      <c r="AA494" s="44" t="e">
        <f>IF(S494="FWA",V494&amp;CHAR(ROUNDDOWN(MOD(W494+60-INDEX('Site Data'!K$26:K$37,MATCH('Postcode Data'!$V494,'Site Data'!$B$26:$B$37,0)),360)/120,0)+97),NA())</f>
        <v>#N/A</v>
      </c>
      <c r="AB494" s="35">
        <f t="shared" ca="1" si="70"/>
        <v>-4.2535751197064755</v>
      </c>
    </row>
    <row r="495" spans="2:28" x14ac:dyDescent="0.35">
      <c r="B495" s="25" t="s">
        <v>496</v>
      </c>
      <c r="C495" s="47">
        <v>14</v>
      </c>
      <c r="D495" s="25" t="s">
        <v>425</v>
      </c>
      <c r="E495" s="25" t="str">
        <f t="shared" si="71"/>
        <v>FTTC</v>
      </c>
      <c r="F495" s="11" t="e">
        <f>IF(E495="FWA",INDEX('Site Data'!D$26:D$37,MATCH('Postcode Data'!$H495,'Site Data'!$B$26:$B$37,0)),NA())</f>
        <v>#N/A</v>
      </c>
      <c r="G495" s="11" t="e">
        <f>IF(E495="FWA",INDEX('Site Data'!E$26:E$37,MATCH('Postcode Data'!$H495,'Site Data'!$B$26:$B$37,0)),NA())</f>
        <v>#N/A</v>
      </c>
      <c r="H495" s="21" t="s">
        <v>645</v>
      </c>
      <c r="I495" s="27" t="e">
        <v>#N/A</v>
      </c>
      <c r="J495" s="16" t="e">
        <v>#N/A</v>
      </c>
      <c r="K495" s="11" t="e">
        <f t="shared" si="63"/>
        <v>#N/A</v>
      </c>
      <c r="L495" s="11" t="e">
        <f t="shared" si="64"/>
        <v>#N/A</v>
      </c>
      <c r="M495" s="43" t="e">
        <f>IF(E495="FWA",H495&amp;CHAR(ROUNDDOWN(MOD(I495+60-INDEX('Site Data'!K$26:K$37,MATCH('Postcode Data'!$H495,'Site Data'!$B$26:$B$37,0)),360)/120,0)+97),NA())</f>
        <v>#N/A</v>
      </c>
      <c r="N495" s="41">
        <v>1.7358192304493372</v>
      </c>
      <c r="Q495" t="s">
        <v>496</v>
      </c>
      <c r="R495" t="s">
        <v>425</v>
      </c>
      <c r="S495" t="s">
        <v>632</v>
      </c>
      <c r="T495" s="5" t="e">
        <f>IF(S495="FWA",INDEX('Site Data'!D$26:D$37,MATCH('Postcode Data'!$V495,'Site Data'!$B$26:$B$37,0)),NA())</f>
        <v>#N/A</v>
      </c>
      <c r="U495" s="5" t="e">
        <f>IF(S495="FWA",INDEX('Site Data'!E$26:E$37,MATCH('Postcode Data'!$V495,'Site Data'!$B$26:$B$37,0)),NA())</f>
        <v>#N/A</v>
      </c>
      <c r="V495" s="24" t="str">
        <f t="shared" ca="1" si="65"/>
        <v>EW2</v>
      </c>
      <c r="W495" s="24" t="e">
        <f t="shared" ca="1" si="66"/>
        <v>#N/A</v>
      </c>
      <c r="X495" s="8" t="e">
        <f t="shared" ca="1" si="67"/>
        <v>#N/A</v>
      </c>
      <c r="Y495" s="7" t="e">
        <f t="shared" ca="1" si="68"/>
        <v>#N/A</v>
      </c>
      <c r="Z495" s="5" t="e">
        <f t="shared" ca="1" si="69"/>
        <v>#N/A</v>
      </c>
      <c r="AA495" s="44" t="e">
        <f>IF(S495="FWA",V495&amp;CHAR(ROUNDDOWN(MOD(W495+60-INDEX('Site Data'!K$26:K$37,MATCH('Postcode Data'!$V495,'Site Data'!$B$26:$B$37,0)),360)/120,0)+97),NA())</f>
        <v>#N/A</v>
      </c>
      <c r="AB495" s="35">
        <f t="shared" ca="1" si="70"/>
        <v>-4.4539784232278965</v>
      </c>
    </row>
    <row r="496" spans="2:28" x14ac:dyDescent="0.35">
      <c r="B496" s="25" t="s">
        <v>497</v>
      </c>
      <c r="C496" s="47">
        <v>13</v>
      </c>
      <c r="D496" s="25" t="s">
        <v>425</v>
      </c>
      <c r="E496" s="25" t="str">
        <f t="shared" si="71"/>
        <v>FWA</v>
      </c>
      <c r="F496" s="11">
        <f>IF(E496="FWA",INDEX('Site Data'!D$26:D$37,MATCH('Postcode Data'!$H496,'Site Data'!$B$26:$B$37,0)),NA())</f>
        <v>11.233955038272278</v>
      </c>
      <c r="G496" s="11">
        <f>IF(E496="FWA",INDEX('Site Data'!E$26:E$37,MATCH('Postcode Data'!$H496,'Site Data'!$B$26:$B$37,0)),NA())</f>
        <v>14.850780878419533</v>
      </c>
      <c r="H496" s="21" t="s">
        <v>646</v>
      </c>
      <c r="I496" s="27">
        <v>67</v>
      </c>
      <c r="J496" s="16">
        <v>1.103801822105555</v>
      </c>
      <c r="K496" s="11">
        <f t="shared" si="63"/>
        <v>12.250009972770089</v>
      </c>
      <c r="L496" s="11">
        <f t="shared" si="64"/>
        <v>15.282070609999353</v>
      </c>
      <c r="M496" s="43" t="str">
        <f>IF(E496="FWA",H496&amp;CHAR(ROUNDDOWN(MOD(I496+60-INDEX('Site Data'!K$26:K$37,MATCH('Postcode Data'!$H496,'Site Data'!$B$26:$B$37,0)),360)/120,0)+97),NA())</f>
        <v>EW1a</v>
      </c>
      <c r="N496" s="41">
        <v>-1.9472734414066901</v>
      </c>
      <c r="Q496" t="s">
        <v>497</v>
      </c>
      <c r="R496" t="s">
        <v>425</v>
      </c>
      <c r="S496" t="s">
        <v>633</v>
      </c>
      <c r="T496" s="5">
        <f ca="1">IF(S496="FWA",INDEX('Site Data'!D$26:D$37,MATCH('Postcode Data'!$V496,'Site Data'!$B$26:$B$37,0)),NA())</f>
        <v>7.9578812090310675</v>
      </c>
      <c r="U496" s="5">
        <f ca="1">IF(S496="FWA",INDEX('Site Data'!E$26:E$37,MATCH('Postcode Data'!$V496,'Site Data'!$B$26:$B$37,0)),NA())</f>
        <v>13.55919920395557</v>
      </c>
      <c r="V496" s="24" t="str">
        <f t="shared" ca="1" si="65"/>
        <v>EW2</v>
      </c>
      <c r="W496" s="24">
        <f t="shared" ca="1" si="66"/>
        <v>341</v>
      </c>
      <c r="X496" s="8">
        <f t="shared" ca="1" si="67"/>
        <v>3.5968629293934731</v>
      </c>
      <c r="Y496" s="7">
        <f t="shared" ca="1" si="68"/>
        <v>6.7868571832730726</v>
      </c>
      <c r="Z496" s="5">
        <f t="shared" ca="1" si="69"/>
        <v>16.960099917581672</v>
      </c>
      <c r="AA496" s="44" t="str">
        <f ca="1">IF(S496="FWA",V496&amp;CHAR(ROUNDDOWN(MOD(W496+60-INDEX('Site Data'!K$26:K$37,MATCH('Postcode Data'!$V496,'Site Data'!$B$26:$B$37,0)),360)/120,0)+97),NA())</f>
        <v>EW2a</v>
      </c>
      <c r="AB496" s="35">
        <f t="shared" ca="1" si="70"/>
        <v>-0.61025580559785464</v>
      </c>
    </row>
    <row r="497" spans="2:28" x14ac:dyDescent="0.35">
      <c r="B497" s="25" t="s">
        <v>498</v>
      </c>
      <c r="C497" s="47">
        <v>15</v>
      </c>
      <c r="D497" s="25" t="s">
        <v>425</v>
      </c>
      <c r="E497" s="25" t="str">
        <f t="shared" si="71"/>
        <v>FTTP</v>
      </c>
      <c r="F497" s="11" t="e">
        <f>IF(E497="FWA",INDEX('Site Data'!D$26:D$37,MATCH('Postcode Data'!$H497,'Site Data'!$B$26:$B$37,0)),NA())</f>
        <v>#N/A</v>
      </c>
      <c r="G497" s="11" t="e">
        <f>IF(E497="FWA",INDEX('Site Data'!E$26:E$37,MATCH('Postcode Data'!$H497,'Site Data'!$B$26:$B$37,0)),NA())</f>
        <v>#N/A</v>
      </c>
      <c r="H497" s="21" t="s">
        <v>646</v>
      </c>
      <c r="I497" s="27" t="e">
        <v>#N/A</v>
      </c>
      <c r="J497" s="16" t="e">
        <v>#N/A</v>
      </c>
      <c r="K497" s="11" t="e">
        <f t="shared" si="63"/>
        <v>#N/A</v>
      </c>
      <c r="L497" s="11" t="e">
        <f t="shared" si="64"/>
        <v>#N/A</v>
      </c>
      <c r="M497" s="43" t="e">
        <f>IF(E497="FWA",H497&amp;CHAR(ROUNDDOWN(MOD(I497+60-INDEX('Site Data'!K$26:K$37,MATCH('Postcode Data'!$H497,'Site Data'!$B$26:$B$37,0)),360)/120,0)+97),NA())</f>
        <v>#N/A</v>
      </c>
      <c r="N497" s="41">
        <v>-4.244577176747069</v>
      </c>
      <c r="Q497" t="s">
        <v>498</v>
      </c>
      <c r="R497" t="s">
        <v>425</v>
      </c>
      <c r="S497" t="s">
        <v>634</v>
      </c>
      <c r="T497" s="5" t="e">
        <f>IF(S497="FWA",INDEX('Site Data'!D$26:D$37,MATCH('Postcode Data'!$V497,'Site Data'!$B$26:$B$37,0)),NA())</f>
        <v>#N/A</v>
      </c>
      <c r="U497" s="5" t="e">
        <f>IF(S497="FWA",INDEX('Site Data'!E$26:E$37,MATCH('Postcode Data'!$V497,'Site Data'!$B$26:$B$37,0)),NA())</f>
        <v>#N/A</v>
      </c>
      <c r="V497" s="24" t="str">
        <f t="shared" ca="1" si="65"/>
        <v>EW1</v>
      </c>
      <c r="W497" s="24" t="e">
        <f t="shared" ca="1" si="66"/>
        <v>#N/A</v>
      </c>
      <c r="X497" s="8" t="e">
        <f t="shared" ca="1" si="67"/>
        <v>#N/A</v>
      </c>
      <c r="Y497" s="7" t="e">
        <f t="shared" ca="1" si="68"/>
        <v>#N/A</v>
      </c>
      <c r="Z497" s="5" t="e">
        <f t="shared" ca="1" si="69"/>
        <v>#N/A</v>
      </c>
      <c r="AA497" s="44" t="e">
        <f>IF(S497="FWA",V497&amp;CHAR(ROUNDDOWN(MOD(W497+60-INDEX('Site Data'!K$26:K$37,MATCH('Postcode Data'!$V497,'Site Data'!$B$26:$B$37,0)),360)/120,0)+97),NA())</f>
        <v>#N/A</v>
      </c>
      <c r="AB497" s="35">
        <f t="shared" ca="1" si="70"/>
        <v>-4.2332275730986586</v>
      </c>
    </row>
    <row r="498" spans="2:28" x14ac:dyDescent="0.35">
      <c r="B498" s="25" t="s">
        <v>499</v>
      </c>
      <c r="C498" s="47">
        <v>7</v>
      </c>
      <c r="D498" s="25" t="s">
        <v>425</v>
      </c>
      <c r="E498" s="25" t="str">
        <f t="shared" si="71"/>
        <v>FWA</v>
      </c>
      <c r="F498" s="11">
        <f>IF(E498="FWA",INDEX('Site Data'!D$26:D$37,MATCH('Postcode Data'!$H498,'Site Data'!$B$26:$B$37,0)),NA())</f>
        <v>11.233955038272278</v>
      </c>
      <c r="G498" s="11">
        <f>IF(E498="FWA",INDEX('Site Data'!E$26:E$37,MATCH('Postcode Data'!$H498,'Site Data'!$B$26:$B$37,0)),NA())</f>
        <v>14.850780878419533</v>
      </c>
      <c r="H498" s="21" t="s">
        <v>646</v>
      </c>
      <c r="I498" s="27">
        <v>14</v>
      </c>
      <c r="J498" s="16">
        <v>4.3805128736470813</v>
      </c>
      <c r="K498" s="11">
        <f t="shared" si="63"/>
        <v>12.293697016363728</v>
      </c>
      <c r="L498" s="11">
        <f t="shared" si="64"/>
        <v>19.10117379861628</v>
      </c>
      <c r="M498" s="43" t="str">
        <f>IF(E498="FWA",H498&amp;CHAR(ROUNDDOWN(MOD(I498+60-INDEX('Site Data'!K$26:K$37,MATCH('Postcode Data'!$H498,'Site Data'!$B$26:$B$37,0)),360)/120,0)+97),NA())</f>
        <v>EW1a</v>
      </c>
      <c r="N498" s="41">
        <v>-5.2059663057323968</v>
      </c>
      <c r="Q498" t="s">
        <v>499</v>
      </c>
      <c r="R498" t="s">
        <v>425</v>
      </c>
      <c r="S498" t="s">
        <v>633</v>
      </c>
      <c r="T498" s="5">
        <f ca="1">IF(S498="FWA",INDEX('Site Data'!D$26:D$37,MATCH('Postcode Data'!$V498,'Site Data'!$B$26:$B$37,0)),NA())</f>
        <v>7.9578812090310675</v>
      </c>
      <c r="U498" s="5">
        <f ca="1">IF(S498="FWA",INDEX('Site Data'!E$26:E$37,MATCH('Postcode Data'!$V498,'Site Data'!$B$26:$B$37,0)),NA())</f>
        <v>13.55919920395557</v>
      </c>
      <c r="V498" s="24" t="str">
        <f t="shared" ca="1" si="65"/>
        <v>EW2</v>
      </c>
      <c r="W498" s="24">
        <f t="shared" ca="1" si="66"/>
        <v>156</v>
      </c>
      <c r="X498" s="8">
        <f t="shared" ca="1" si="67"/>
        <v>4.793492776136369</v>
      </c>
      <c r="Y498" s="7">
        <f t="shared" ca="1" si="68"/>
        <v>9.9075703694048727</v>
      </c>
      <c r="Z498" s="5">
        <f t="shared" ca="1" si="69"/>
        <v>9.1801256520735706</v>
      </c>
      <c r="AA498" s="44" t="str">
        <f ca="1">IF(S498="FWA",V498&amp;CHAR(ROUNDDOWN(MOD(W498+60-INDEX('Site Data'!K$26:K$37,MATCH('Postcode Data'!$V498,'Site Data'!$B$26:$B$37,0)),360)/120,0)+97),NA())</f>
        <v>EW2b</v>
      </c>
      <c r="AB498" s="35">
        <f t="shared" ca="1" si="70"/>
        <v>0.10319076631081936</v>
      </c>
    </row>
    <row r="499" spans="2:28" x14ac:dyDescent="0.35">
      <c r="B499" s="25" t="s">
        <v>500</v>
      </c>
      <c r="C499" s="47">
        <v>18</v>
      </c>
      <c r="D499" s="25" t="s">
        <v>425</v>
      </c>
      <c r="E499" s="25" t="str">
        <f t="shared" si="71"/>
        <v>FTTC</v>
      </c>
      <c r="F499" s="11" t="e">
        <f>IF(E499="FWA",INDEX('Site Data'!D$26:D$37,MATCH('Postcode Data'!$H499,'Site Data'!$B$26:$B$37,0)),NA())</f>
        <v>#N/A</v>
      </c>
      <c r="G499" s="11" t="e">
        <f>IF(E499="FWA",INDEX('Site Data'!E$26:E$37,MATCH('Postcode Data'!$H499,'Site Data'!$B$26:$B$37,0)),NA())</f>
        <v>#N/A</v>
      </c>
      <c r="H499" s="21" t="s">
        <v>646</v>
      </c>
      <c r="I499" s="27" t="e">
        <v>#N/A</v>
      </c>
      <c r="J499" s="16" t="e">
        <v>#N/A</v>
      </c>
      <c r="K499" s="11" t="e">
        <f t="shared" si="63"/>
        <v>#N/A</v>
      </c>
      <c r="L499" s="11" t="e">
        <f t="shared" si="64"/>
        <v>#N/A</v>
      </c>
      <c r="M499" s="43" t="e">
        <f>IF(E499="FWA",H499&amp;CHAR(ROUNDDOWN(MOD(I499+60-INDEX('Site Data'!K$26:K$37,MATCH('Postcode Data'!$H499,'Site Data'!$B$26:$B$37,0)),360)/120,0)+97),NA())</f>
        <v>#N/A</v>
      </c>
      <c r="N499" s="41">
        <v>-2.1389992304137624</v>
      </c>
      <c r="Q499" t="s">
        <v>500</v>
      </c>
      <c r="R499" t="s">
        <v>425</v>
      </c>
      <c r="S499" t="s">
        <v>632</v>
      </c>
      <c r="T499" s="5" t="e">
        <f>IF(S499="FWA",INDEX('Site Data'!D$26:D$37,MATCH('Postcode Data'!$V499,'Site Data'!$B$26:$B$37,0)),NA())</f>
        <v>#N/A</v>
      </c>
      <c r="U499" s="5" t="e">
        <f>IF(S499="FWA",INDEX('Site Data'!E$26:E$37,MATCH('Postcode Data'!$V499,'Site Data'!$B$26:$B$37,0)),NA())</f>
        <v>#N/A</v>
      </c>
      <c r="V499" s="24" t="str">
        <f t="shared" ca="1" si="65"/>
        <v>EW2</v>
      </c>
      <c r="W499" s="24" t="e">
        <f t="shared" ca="1" si="66"/>
        <v>#N/A</v>
      </c>
      <c r="X499" s="8" t="e">
        <f t="shared" ca="1" si="67"/>
        <v>#N/A</v>
      </c>
      <c r="Y499" s="7" t="e">
        <f t="shared" ca="1" si="68"/>
        <v>#N/A</v>
      </c>
      <c r="Z499" s="5" t="e">
        <f t="shared" ca="1" si="69"/>
        <v>#N/A</v>
      </c>
      <c r="AA499" s="44" t="e">
        <f>IF(S499="FWA",V499&amp;CHAR(ROUNDDOWN(MOD(W499+60-INDEX('Site Data'!K$26:K$37,MATCH('Postcode Data'!$V499,'Site Data'!$B$26:$B$37,0)),360)/120,0)+97),NA())</f>
        <v>#N/A</v>
      </c>
      <c r="AB499" s="35">
        <f t="shared" ca="1" si="70"/>
        <v>-3.5813944106570439</v>
      </c>
    </row>
    <row r="500" spans="2:28" x14ac:dyDescent="0.35">
      <c r="B500" s="25" t="s">
        <v>501</v>
      </c>
      <c r="C500" s="47">
        <v>7</v>
      </c>
      <c r="D500" s="25" t="s">
        <v>425</v>
      </c>
      <c r="E500" s="25" t="str">
        <f t="shared" si="71"/>
        <v>FTTC</v>
      </c>
      <c r="F500" s="11" t="e">
        <f>IF(E500="FWA",INDEX('Site Data'!D$26:D$37,MATCH('Postcode Data'!$H500,'Site Data'!$B$26:$B$37,0)),NA())</f>
        <v>#N/A</v>
      </c>
      <c r="G500" s="11" t="e">
        <f>IF(E500="FWA",INDEX('Site Data'!E$26:E$37,MATCH('Postcode Data'!$H500,'Site Data'!$B$26:$B$37,0)),NA())</f>
        <v>#N/A</v>
      </c>
      <c r="H500" s="21" t="s">
        <v>645</v>
      </c>
      <c r="I500" s="27" t="e">
        <v>#N/A</v>
      </c>
      <c r="J500" s="16" t="e">
        <v>#N/A</v>
      </c>
      <c r="K500" s="11" t="e">
        <f t="shared" si="63"/>
        <v>#N/A</v>
      </c>
      <c r="L500" s="11" t="e">
        <f t="shared" si="64"/>
        <v>#N/A</v>
      </c>
      <c r="M500" s="43" t="e">
        <f>IF(E500="FWA",H500&amp;CHAR(ROUNDDOWN(MOD(I500+60-INDEX('Site Data'!K$26:K$37,MATCH('Postcode Data'!$H500,'Site Data'!$B$26:$B$37,0)),360)/120,0)+97),NA())</f>
        <v>#N/A</v>
      </c>
      <c r="N500" s="41">
        <v>0.21934298848074185</v>
      </c>
      <c r="Q500" t="s">
        <v>501</v>
      </c>
      <c r="R500" t="s">
        <v>425</v>
      </c>
      <c r="S500" t="s">
        <v>632</v>
      </c>
      <c r="T500" s="5" t="e">
        <f>IF(S500="FWA",INDEX('Site Data'!D$26:D$37,MATCH('Postcode Data'!$V500,'Site Data'!$B$26:$B$37,0)),NA())</f>
        <v>#N/A</v>
      </c>
      <c r="U500" s="5" t="e">
        <f>IF(S500="FWA",INDEX('Site Data'!E$26:E$37,MATCH('Postcode Data'!$V500,'Site Data'!$B$26:$B$37,0)),NA())</f>
        <v>#N/A</v>
      </c>
      <c r="V500" s="24" t="str">
        <f t="shared" ca="1" si="65"/>
        <v>EW1</v>
      </c>
      <c r="W500" s="24" t="e">
        <f t="shared" ca="1" si="66"/>
        <v>#N/A</v>
      </c>
      <c r="X500" s="8" t="e">
        <f t="shared" ca="1" si="67"/>
        <v>#N/A</v>
      </c>
      <c r="Y500" s="7" t="e">
        <f t="shared" ca="1" si="68"/>
        <v>#N/A</v>
      </c>
      <c r="Z500" s="5" t="e">
        <f t="shared" ca="1" si="69"/>
        <v>#N/A</v>
      </c>
      <c r="AA500" s="44" t="e">
        <f>IF(S500="FWA",V500&amp;CHAR(ROUNDDOWN(MOD(W500+60-INDEX('Site Data'!K$26:K$37,MATCH('Postcode Data'!$V500,'Site Data'!$B$26:$B$37,0)),360)/120,0)+97),NA())</f>
        <v>#N/A</v>
      </c>
      <c r="AB500" s="35">
        <f t="shared" ca="1" si="70"/>
        <v>2.1634542465914102</v>
      </c>
    </row>
    <row r="501" spans="2:28" x14ac:dyDescent="0.35">
      <c r="B501" s="25" t="s">
        <v>502</v>
      </c>
      <c r="C501" s="47">
        <v>19</v>
      </c>
      <c r="D501" s="25" t="s">
        <v>425</v>
      </c>
      <c r="E501" s="25" t="str">
        <f t="shared" si="71"/>
        <v>FWA</v>
      </c>
      <c r="F501" s="11">
        <f>IF(E501="FWA",INDEX('Site Data'!D$26:D$37,MATCH('Postcode Data'!$H501,'Site Data'!$B$26:$B$37,0)),NA())</f>
        <v>7.9578812090310675</v>
      </c>
      <c r="G501" s="11">
        <f>IF(E501="FWA",INDEX('Site Data'!E$26:E$37,MATCH('Postcode Data'!$H501,'Site Data'!$B$26:$B$37,0)),NA())</f>
        <v>13.55919920395557</v>
      </c>
      <c r="H501" s="21" t="s">
        <v>645</v>
      </c>
      <c r="I501" s="27">
        <v>119</v>
      </c>
      <c r="J501" s="16">
        <v>3.9832493033057137</v>
      </c>
      <c r="K501" s="11">
        <f t="shared" si="63"/>
        <v>11.441709548151513</v>
      </c>
      <c r="L501" s="11">
        <f t="shared" si="64"/>
        <v>11.628081621873442</v>
      </c>
      <c r="M501" s="43" t="str">
        <f>IF(E501="FWA",H501&amp;CHAR(ROUNDDOWN(MOD(I501+60-INDEX('Site Data'!K$26:K$37,MATCH('Postcode Data'!$H501,'Site Data'!$B$26:$B$37,0)),360)/120,0)+97),NA())</f>
        <v>EW2b</v>
      </c>
      <c r="N501" s="41">
        <v>-2.1902600625984783</v>
      </c>
      <c r="Q501" t="s">
        <v>502</v>
      </c>
      <c r="R501" t="s">
        <v>425</v>
      </c>
      <c r="S501" t="s">
        <v>633</v>
      </c>
      <c r="T501" s="5">
        <f ca="1">IF(S501="FWA",INDEX('Site Data'!D$26:D$37,MATCH('Postcode Data'!$V501,'Site Data'!$B$26:$B$37,0)),NA())</f>
        <v>11.233955038272278</v>
      </c>
      <c r="U501" s="5">
        <f ca="1">IF(S501="FWA",INDEX('Site Data'!E$26:E$37,MATCH('Postcode Data'!$V501,'Site Data'!$B$26:$B$37,0)),NA())</f>
        <v>14.850780878419533</v>
      </c>
      <c r="V501" s="24" t="str">
        <f t="shared" ca="1" si="65"/>
        <v>EW1</v>
      </c>
      <c r="W501" s="24">
        <f t="shared" ca="1" si="66"/>
        <v>252</v>
      </c>
      <c r="X501" s="8">
        <f t="shared" ca="1" si="67"/>
        <v>3.331259691198476</v>
      </c>
      <c r="Y501" s="7">
        <f t="shared" ca="1" si="68"/>
        <v>8.0657388014865852</v>
      </c>
      <c r="Z501" s="5">
        <f t="shared" ca="1" si="69"/>
        <v>13.821365021162965</v>
      </c>
      <c r="AA501" s="44" t="str">
        <f ca="1">IF(S501="FWA",V501&amp;CHAR(ROUNDDOWN(MOD(W501+60-INDEX('Site Data'!K$26:K$37,MATCH('Postcode Data'!$V501,'Site Data'!$B$26:$B$37,0)),360)/120,0)+97),NA())</f>
        <v>EW1c</v>
      </c>
      <c r="AB501" s="35">
        <f t="shared" ca="1" si="70"/>
        <v>-3.3104194831531153</v>
      </c>
    </row>
    <row r="502" spans="2:28" x14ac:dyDescent="0.35">
      <c r="B502" s="25" t="s">
        <v>503</v>
      </c>
      <c r="C502" s="47">
        <v>10</v>
      </c>
      <c r="D502" s="25" t="s">
        <v>425</v>
      </c>
      <c r="E502" s="25" t="str">
        <f t="shared" si="71"/>
        <v>FTTC</v>
      </c>
      <c r="F502" s="11" t="e">
        <f>IF(E502="FWA",INDEX('Site Data'!D$26:D$37,MATCH('Postcode Data'!$H502,'Site Data'!$B$26:$B$37,0)),NA())</f>
        <v>#N/A</v>
      </c>
      <c r="G502" s="11" t="e">
        <f>IF(E502="FWA",INDEX('Site Data'!E$26:E$37,MATCH('Postcode Data'!$H502,'Site Data'!$B$26:$B$37,0)),NA())</f>
        <v>#N/A</v>
      </c>
      <c r="H502" s="21" t="s">
        <v>645</v>
      </c>
      <c r="I502" s="27" t="e">
        <v>#N/A</v>
      </c>
      <c r="J502" s="16" t="e">
        <v>#N/A</v>
      </c>
      <c r="K502" s="11" t="e">
        <f t="shared" si="63"/>
        <v>#N/A</v>
      </c>
      <c r="L502" s="11" t="e">
        <f t="shared" si="64"/>
        <v>#N/A</v>
      </c>
      <c r="M502" s="43" t="e">
        <f>IF(E502="FWA",H502&amp;CHAR(ROUNDDOWN(MOD(I502+60-INDEX('Site Data'!K$26:K$37,MATCH('Postcode Data'!$H502,'Site Data'!$B$26:$B$37,0)),360)/120,0)+97),NA())</f>
        <v>#N/A</v>
      </c>
      <c r="N502" s="41">
        <v>-7.9077366183347104</v>
      </c>
      <c r="Q502" t="s">
        <v>503</v>
      </c>
      <c r="R502" t="s">
        <v>425</v>
      </c>
      <c r="S502" t="s">
        <v>632</v>
      </c>
      <c r="T502" s="5" t="e">
        <f>IF(S502="FWA",INDEX('Site Data'!D$26:D$37,MATCH('Postcode Data'!$V502,'Site Data'!$B$26:$B$37,0)),NA())</f>
        <v>#N/A</v>
      </c>
      <c r="U502" s="5" t="e">
        <f>IF(S502="FWA",INDEX('Site Data'!E$26:E$37,MATCH('Postcode Data'!$V502,'Site Data'!$B$26:$B$37,0)),NA())</f>
        <v>#N/A</v>
      </c>
      <c r="V502" s="24" t="str">
        <f t="shared" ca="1" si="65"/>
        <v>EW2</v>
      </c>
      <c r="W502" s="24" t="e">
        <f t="shared" ca="1" si="66"/>
        <v>#N/A</v>
      </c>
      <c r="X502" s="8" t="e">
        <f t="shared" ca="1" si="67"/>
        <v>#N/A</v>
      </c>
      <c r="Y502" s="7" t="e">
        <f t="shared" ca="1" si="68"/>
        <v>#N/A</v>
      </c>
      <c r="Z502" s="5" t="e">
        <f t="shared" ca="1" si="69"/>
        <v>#N/A</v>
      </c>
      <c r="AA502" s="44" t="e">
        <f>IF(S502="FWA",V502&amp;CHAR(ROUNDDOWN(MOD(W502+60-INDEX('Site Data'!K$26:K$37,MATCH('Postcode Data'!$V502,'Site Data'!$B$26:$B$37,0)),360)/120,0)+97),NA())</f>
        <v>#N/A</v>
      </c>
      <c r="AB502" s="35">
        <f t="shared" ca="1" si="70"/>
        <v>-4.398930363700666</v>
      </c>
    </row>
    <row r="503" spans="2:28" x14ac:dyDescent="0.35">
      <c r="B503" s="25" t="s">
        <v>504</v>
      </c>
      <c r="C503" s="47">
        <v>6</v>
      </c>
      <c r="D503" s="25" t="s">
        <v>425</v>
      </c>
      <c r="E503" s="25" t="str">
        <f t="shared" si="71"/>
        <v>FTTC</v>
      </c>
      <c r="F503" s="11" t="e">
        <f>IF(E503="FWA",INDEX('Site Data'!D$26:D$37,MATCH('Postcode Data'!$H503,'Site Data'!$B$26:$B$37,0)),NA())</f>
        <v>#N/A</v>
      </c>
      <c r="G503" s="11" t="e">
        <f>IF(E503="FWA",INDEX('Site Data'!E$26:E$37,MATCH('Postcode Data'!$H503,'Site Data'!$B$26:$B$37,0)),NA())</f>
        <v>#N/A</v>
      </c>
      <c r="H503" s="21" t="s">
        <v>646</v>
      </c>
      <c r="I503" s="27" t="e">
        <v>#N/A</v>
      </c>
      <c r="J503" s="16" t="e">
        <v>#N/A</v>
      </c>
      <c r="K503" s="11" t="e">
        <f t="shared" si="63"/>
        <v>#N/A</v>
      </c>
      <c r="L503" s="11" t="e">
        <f t="shared" si="64"/>
        <v>#N/A</v>
      </c>
      <c r="M503" s="43" t="e">
        <f>IF(E503="FWA",H503&amp;CHAR(ROUNDDOWN(MOD(I503+60-INDEX('Site Data'!K$26:K$37,MATCH('Postcode Data'!$H503,'Site Data'!$B$26:$B$37,0)),360)/120,0)+97),NA())</f>
        <v>#N/A</v>
      </c>
      <c r="N503" s="41">
        <v>-0.26914980753177442</v>
      </c>
      <c r="Q503" t="s">
        <v>504</v>
      </c>
      <c r="R503" t="s">
        <v>425</v>
      </c>
      <c r="S503" t="s">
        <v>632</v>
      </c>
      <c r="T503" s="5" t="e">
        <f>IF(S503="FWA",INDEX('Site Data'!D$26:D$37,MATCH('Postcode Data'!$V503,'Site Data'!$B$26:$B$37,0)),NA())</f>
        <v>#N/A</v>
      </c>
      <c r="U503" s="5" t="e">
        <f>IF(S503="FWA",INDEX('Site Data'!E$26:E$37,MATCH('Postcode Data'!$V503,'Site Data'!$B$26:$B$37,0)),NA())</f>
        <v>#N/A</v>
      </c>
      <c r="V503" s="24" t="str">
        <f t="shared" ca="1" si="65"/>
        <v>EW2</v>
      </c>
      <c r="W503" s="24" t="e">
        <f t="shared" ca="1" si="66"/>
        <v>#N/A</v>
      </c>
      <c r="X503" s="8" t="e">
        <f t="shared" ca="1" si="67"/>
        <v>#N/A</v>
      </c>
      <c r="Y503" s="7" t="e">
        <f t="shared" ca="1" si="68"/>
        <v>#N/A</v>
      </c>
      <c r="Z503" s="5" t="e">
        <f t="shared" ca="1" si="69"/>
        <v>#N/A</v>
      </c>
      <c r="AA503" s="44" t="e">
        <f>IF(S503="FWA",V503&amp;CHAR(ROUNDDOWN(MOD(W503+60-INDEX('Site Data'!K$26:K$37,MATCH('Postcode Data'!$V503,'Site Data'!$B$26:$B$37,0)),360)/120,0)+97),NA())</f>
        <v>#N/A</v>
      </c>
      <c r="AB503" s="35">
        <f t="shared" ca="1" si="70"/>
        <v>-5.0437592520234755</v>
      </c>
    </row>
    <row r="504" spans="2:28" x14ac:dyDescent="0.35">
      <c r="B504" s="25" t="s">
        <v>505</v>
      </c>
      <c r="C504" s="47">
        <v>15</v>
      </c>
      <c r="D504" s="25" t="s">
        <v>425</v>
      </c>
      <c r="E504" s="25" t="str">
        <f t="shared" si="71"/>
        <v>FTTP</v>
      </c>
      <c r="F504" s="11" t="e">
        <f>IF(E504="FWA",INDEX('Site Data'!D$26:D$37,MATCH('Postcode Data'!$H504,'Site Data'!$B$26:$B$37,0)),NA())</f>
        <v>#N/A</v>
      </c>
      <c r="G504" s="11" t="e">
        <f>IF(E504="FWA",INDEX('Site Data'!E$26:E$37,MATCH('Postcode Data'!$H504,'Site Data'!$B$26:$B$37,0)),NA())</f>
        <v>#N/A</v>
      </c>
      <c r="H504" s="21" t="s">
        <v>645</v>
      </c>
      <c r="I504" s="27" t="e">
        <v>#N/A</v>
      </c>
      <c r="J504" s="16" t="e">
        <v>#N/A</v>
      </c>
      <c r="K504" s="11" t="e">
        <f t="shared" si="63"/>
        <v>#N/A</v>
      </c>
      <c r="L504" s="11" t="e">
        <f t="shared" si="64"/>
        <v>#N/A</v>
      </c>
      <c r="M504" s="43" t="e">
        <f>IF(E504="FWA",H504&amp;CHAR(ROUNDDOWN(MOD(I504+60-INDEX('Site Data'!K$26:K$37,MATCH('Postcode Data'!$H504,'Site Data'!$B$26:$B$37,0)),360)/120,0)+97),NA())</f>
        <v>#N/A</v>
      </c>
      <c r="N504" s="41">
        <v>-5.4691611790538053</v>
      </c>
      <c r="Q504" t="s">
        <v>505</v>
      </c>
      <c r="R504" t="s">
        <v>425</v>
      </c>
      <c r="S504" t="s">
        <v>634</v>
      </c>
      <c r="T504" s="5" t="e">
        <f>IF(S504="FWA",INDEX('Site Data'!D$26:D$37,MATCH('Postcode Data'!$V504,'Site Data'!$B$26:$B$37,0)),NA())</f>
        <v>#N/A</v>
      </c>
      <c r="U504" s="5" t="e">
        <f>IF(S504="FWA",INDEX('Site Data'!E$26:E$37,MATCH('Postcode Data'!$V504,'Site Data'!$B$26:$B$37,0)),NA())</f>
        <v>#N/A</v>
      </c>
      <c r="V504" s="24" t="str">
        <f t="shared" ca="1" si="65"/>
        <v>EW2</v>
      </c>
      <c r="W504" s="24" t="e">
        <f t="shared" ca="1" si="66"/>
        <v>#N/A</v>
      </c>
      <c r="X504" s="8" t="e">
        <f t="shared" ca="1" si="67"/>
        <v>#N/A</v>
      </c>
      <c r="Y504" s="7" t="e">
        <f t="shared" ca="1" si="68"/>
        <v>#N/A</v>
      </c>
      <c r="Z504" s="5" t="e">
        <f t="shared" ca="1" si="69"/>
        <v>#N/A</v>
      </c>
      <c r="AA504" s="44" t="e">
        <f>IF(S504="FWA",V504&amp;CHAR(ROUNDDOWN(MOD(W504+60-INDEX('Site Data'!K$26:K$37,MATCH('Postcode Data'!$V504,'Site Data'!$B$26:$B$37,0)),360)/120,0)+97),NA())</f>
        <v>#N/A</v>
      </c>
      <c r="AB504" s="35">
        <f t="shared" ca="1" si="70"/>
        <v>-0.12295056756487588</v>
      </c>
    </row>
    <row r="505" spans="2:28" x14ac:dyDescent="0.35">
      <c r="B505" s="25" t="s">
        <v>506</v>
      </c>
      <c r="C505" s="47">
        <v>18</v>
      </c>
      <c r="D505" s="25" t="s">
        <v>425</v>
      </c>
      <c r="E505" s="25" t="str">
        <f t="shared" si="71"/>
        <v>FTTC</v>
      </c>
      <c r="F505" s="11" t="e">
        <f>IF(E505="FWA",INDEX('Site Data'!D$26:D$37,MATCH('Postcode Data'!$H505,'Site Data'!$B$26:$B$37,0)),NA())</f>
        <v>#N/A</v>
      </c>
      <c r="G505" s="11" t="e">
        <f>IF(E505="FWA",INDEX('Site Data'!E$26:E$37,MATCH('Postcode Data'!$H505,'Site Data'!$B$26:$B$37,0)),NA())</f>
        <v>#N/A</v>
      </c>
      <c r="H505" s="21" t="s">
        <v>645</v>
      </c>
      <c r="I505" s="27" t="e">
        <v>#N/A</v>
      </c>
      <c r="J505" s="16" t="e">
        <v>#N/A</v>
      </c>
      <c r="K505" s="11" t="e">
        <f t="shared" si="63"/>
        <v>#N/A</v>
      </c>
      <c r="L505" s="11" t="e">
        <f t="shared" si="64"/>
        <v>#N/A</v>
      </c>
      <c r="M505" s="43" t="e">
        <f>IF(E505="FWA",H505&amp;CHAR(ROUNDDOWN(MOD(I505+60-INDEX('Site Data'!K$26:K$37,MATCH('Postcode Data'!$H505,'Site Data'!$B$26:$B$37,0)),360)/120,0)+97),NA())</f>
        <v>#N/A</v>
      </c>
      <c r="N505" s="41">
        <v>0.28780729815492556</v>
      </c>
      <c r="Q505" t="s">
        <v>506</v>
      </c>
      <c r="R505" t="s">
        <v>425</v>
      </c>
      <c r="S505" t="s">
        <v>632</v>
      </c>
      <c r="T505" s="5" t="e">
        <f>IF(S505="FWA",INDEX('Site Data'!D$26:D$37,MATCH('Postcode Data'!$V505,'Site Data'!$B$26:$B$37,0)),NA())</f>
        <v>#N/A</v>
      </c>
      <c r="U505" s="5" t="e">
        <f>IF(S505="FWA",INDEX('Site Data'!E$26:E$37,MATCH('Postcode Data'!$V505,'Site Data'!$B$26:$B$37,0)),NA())</f>
        <v>#N/A</v>
      </c>
      <c r="V505" s="24" t="str">
        <f t="shared" ca="1" si="65"/>
        <v>EW1</v>
      </c>
      <c r="W505" s="24" t="e">
        <f t="shared" ca="1" si="66"/>
        <v>#N/A</v>
      </c>
      <c r="X505" s="8" t="e">
        <f t="shared" ca="1" si="67"/>
        <v>#N/A</v>
      </c>
      <c r="Y505" s="7" t="e">
        <f t="shared" ca="1" si="68"/>
        <v>#N/A</v>
      </c>
      <c r="Z505" s="5" t="e">
        <f t="shared" ca="1" si="69"/>
        <v>#N/A</v>
      </c>
      <c r="AA505" s="44" t="e">
        <f>IF(S505="FWA",V505&amp;CHAR(ROUNDDOWN(MOD(W505+60-INDEX('Site Data'!K$26:K$37,MATCH('Postcode Data'!$V505,'Site Data'!$B$26:$B$37,0)),360)/120,0)+97),NA())</f>
        <v>#N/A</v>
      </c>
      <c r="AB505" s="35">
        <f t="shared" ca="1" si="70"/>
        <v>-4.2601829407723679</v>
      </c>
    </row>
    <row r="506" spans="2:28" x14ac:dyDescent="0.35">
      <c r="B506" s="25" t="s">
        <v>507</v>
      </c>
      <c r="C506" s="47">
        <v>19</v>
      </c>
      <c r="D506" s="25" t="s">
        <v>425</v>
      </c>
      <c r="E506" s="25" t="str">
        <f t="shared" si="71"/>
        <v>FWA</v>
      </c>
      <c r="F506" s="11">
        <f>IF(E506="FWA",INDEX('Site Data'!D$26:D$37,MATCH('Postcode Data'!$H506,'Site Data'!$B$26:$B$37,0)),NA())</f>
        <v>7.9578812090310675</v>
      </c>
      <c r="G506" s="11">
        <f>IF(E506="FWA",INDEX('Site Data'!E$26:E$37,MATCH('Postcode Data'!$H506,'Site Data'!$B$26:$B$37,0)),NA())</f>
        <v>13.55919920395557</v>
      </c>
      <c r="H506" s="21" t="s">
        <v>645</v>
      </c>
      <c r="I506" s="27">
        <v>261</v>
      </c>
      <c r="J506" s="16">
        <v>2.5711352642744996</v>
      </c>
      <c r="K506" s="11">
        <f t="shared" si="63"/>
        <v>5.4184008864141457</v>
      </c>
      <c r="L506" s="11">
        <f t="shared" si="64"/>
        <v>13.156985034342716</v>
      </c>
      <c r="M506" s="43" t="str">
        <f>IF(E506="FWA",H506&amp;CHAR(ROUNDDOWN(MOD(I506+60-INDEX('Site Data'!K$26:K$37,MATCH('Postcode Data'!$H506,'Site Data'!$B$26:$B$37,0)),360)/120,0)+97),NA())</f>
        <v>EW2c</v>
      </c>
      <c r="N506" s="41">
        <v>-7.8305950051795676</v>
      </c>
      <c r="Q506" t="s">
        <v>507</v>
      </c>
      <c r="R506" t="s">
        <v>425</v>
      </c>
      <c r="S506" t="s">
        <v>633</v>
      </c>
      <c r="T506" s="5">
        <f ca="1">IF(S506="FWA",INDEX('Site Data'!D$26:D$37,MATCH('Postcode Data'!$V506,'Site Data'!$B$26:$B$37,0)),NA())</f>
        <v>11.233955038272278</v>
      </c>
      <c r="U506" s="5">
        <f ca="1">IF(S506="FWA",INDEX('Site Data'!E$26:E$37,MATCH('Postcode Data'!$V506,'Site Data'!$B$26:$B$37,0)),NA())</f>
        <v>14.850780878419533</v>
      </c>
      <c r="V506" s="24" t="str">
        <f t="shared" ca="1" si="65"/>
        <v>EW1</v>
      </c>
      <c r="W506" s="24">
        <f t="shared" ca="1" si="66"/>
        <v>263</v>
      </c>
      <c r="X506" s="8">
        <f t="shared" ca="1" si="67"/>
        <v>4.3933648322987136</v>
      </c>
      <c r="Y506" s="7">
        <f t="shared" ca="1" si="68"/>
        <v>6.8733376812178673</v>
      </c>
      <c r="Z506" s="5">
        <f t="shared" ca="1" si="69"/>
        <v>14.315364390968025</v>
      </c>
      <c r="AA506" s="44" t="str">
        <f ca="1">IF(S506="FWA",V506&amp;CHAR(ROUNDDOWN(MOD(W506+60-INDEX('Site Data'!K$26:K$37,MATCH('Postcode Data'!$V506,'Site Data'!$B$26:$B$37,0)),360)/120,0)+97),NA())</f>
        <v>EW1c</v>
      </c>
      <c r="AB506" s="35">
        <f t="shared" ca="1" si="70"/>
        <v>2.2546266130163204</v>
      </c>
    </row>
    <row r="507" spans="2:28" x14ac:dyDescent="0.35">
      <c r="B507" s="25" t="s">
        <v>508</v>
      </c>
      <c r="C507" s="47">
        <v>5</v>
      </c>
      <c r="D507" s="25" t="s">
        <v>425</v>
      </c>
      <c r="E507" s="25" t="str">
        <f t="shared" si="71"/>
        <v>FTTC</v>
      </c>
      <c r="F507" s="11" t="e">
        <f>IF(E507="FWA",INDEX('Site Data'!D$26:D$37,MATCH('Postcode Data'!$H507,'Site Data'!$B$26:$B$37,0)),NA())</f>
        <v>#N/A</v>
      </c>
      <c r="G507" s="11" t="e">
        <f>IF(E507="FWA",INDEX('Site Data'!E$26:E$37,MATCH('Postcode Data'!$H507,'Site Data'!$B$26:$B$37,0)),NA())</f>
        <v>#N/A</v>
      </c>
      <c r="H507" s="21" t="s">
        <v>646</v>
      </c>
      <c r="I507" s="27" t="e">
        <v>#N/A</v>
      </c>
      <c r="J507" s="16" t="e">
        <v>#N/A</v>
      </c>
      <c r="K507" s="11" t="e">
        <f t="shared" si="63"/>
        <v>#N/A</v>
      </c>
      <c r="L507" s="11" t="e">
        <f t="shared" si="64"/>
        <v>#N/A</v>
      </c>
      <c r="M507" s="43" t="e">
        <f>IF(E507="FWA",H507&amp;CHAR(ROUNDDOWN(MOD(I507+60-INDEX('Site Data'!K$26:K$37,MATCH('Postcode Data'!$H507,'Site Data'!$B$26:$B$37,0)),360)/120,0)+97),NA())</f>
        <v>#N/A</v>
      </c>
      <c r="N507" s="41">
        <v>0.45697533504921939</v>
      </c>
      <c r="Q507" t="s">
        <v>508</v>
      </c>
      <c r="R507" t="s">
        <v>425</v>
      </c>
      <c r="S507" t="s">
        <v>632</v>
      </c>
      <c r="T507" s="5" t="e">
        <f>IF(S507="FWA",INDEX('Site Data'!D$26:D$37,MATCH('Postcode Data'!$V507,'Site Data'!$B$26:$B$37,0)),NA())</f>
        <v>#N/A</v>
      </c>
      <c r="U507" s="5" t="e">
        <f>IF(S507="FWA",INDEX('Site Data'!E$26:E$37,MATCH('Postcode Data'!$V507,'Site Data'!$B$26:$B$37,0)),NA())</f>
        <v>#N/A</v>
      </c>
      <c r="V507" s="24" t="str">
        <f t="shared" ca="1" si="65"/>
        <v>EW2</v>
      </c>
      <c r="W507" s="24" t="e">
        <f t="shared" ca="1" si="66"/>
        <v>#N/A</v>
      </c>
      <c r="X507" s="8" t="e">
        <f t="shared" ca="1" si="67"/>
        <v>#N/A</v>
      </c>
      <c r="Y507" s="7" t="e">
        <f t="shared" ca="1" si="68"/>
        <v>#N/A</v>
      </c>
      <c r="Z507" s="5" t="e">
        <f t="shared" ca="1" si="69"/>
        <v>#N/A</v>
      </c>
      <c r="AA507" s="44" t="e">
        <f>IF(S507="FWA",V507&amp;CHAR(ROUNDDOWN(MOD(W507+60-INDEX('Site Data'!K$26:K$37,MATCH('Postcode Data'!$V507,'Site Data'!$B$26:$B$37,0)),360)/120,0)+97),NA())</f>
        <v>#N/A</v>
      </c>
      <c r="AB507" s="35">
        <f t="shared" ca="1" si="70"/>
        <v>-2.6388407351542558</v>
      </c>
    </row>
    <row r="508" spans="2:28" x14ac:dyDescent="0.35">
      <c r="B508" s="25" t="s">
        <v>509</v>
      </c>
      <c r="C508" s="47">
        <v>11</v>
      </c>
      <c r="D508" s="25" t="s">
        <v>425</v>
      </c>
      <c r="E508" s="25" t="str">
        <f t="shared" si="71"/>
        <v>FTTC</v>
      </c>
      <c r="F508" s="11" t="e">
        <f>IF(E508="FWA",INDEX('Site Data'!D$26:D$37,MATCH('Postcode Data'!$H508,'Site Data'!$B$26:$B$37,0)),NA())</f>
        <v>#N/A</v>
      </c>
      <c r="G508" s="11" t="e">
        <f>IF(E508="FWA",INDEX('Site Data'!E$26:E$37,MATCH('Postcode Data'!$H508,'Site Data'!$B$26:$B$37,0)),NA())</f>
        <v>#N/A</v>
      </c>
      <c r="H508" s="21" t="s">
        <v>645</v>
      </c>
      <c r="I508" s="27" t="e">
        <v>#N/A</v>
      </c>
      <c r="J508" s="16" t="e">
        <v>#N/A</v>
      </c>
      <c r="K508" s="11" t="e">
        <f t="shared" si="63"/>
        <v>#N/A</v>
      </c>
      <c r="L508" s="11" t="e">
        <f t="shared" si="64"/>
        <v>#N/A</v>
      </c>
      <c r="M508" s="43" t="e">
        <f>IF(E508="FWA",H508&amp;CHAR(ROUNDDOWN(MOD(I508+60-INDEX('Site Data'!K$26:K$37,MATCH('Postcode Data'!$H508,'Site Data'!$B$26:$B$37,0)),360)/120,0)+97),NA())</f>
        <v>#N/A</v>
      </c>
      <c r="N508" s="41">
        <v>-5.7426043250800101</v>
      </c>
      <c r="Q508" t="s">
        <v>509</v>
      </c>
      <c r="R508" t="s">
        <v>425</v>
      </c>
      <c r="S508" t="s">
        <v>632</v>
      </c>
      <c r="T508" s="5" t="e">
        <f>IF(S508="FWA",INDEX('Site Data'!D$26:D$37,MATCH('Postcode Data'!$V508,'Site Data'!$B$26:$B$37,0)),NA())</f>
        <v>#N/A</v>
      </c>
      <c r="U508" s="5" t="e">
        <f>IF(S508="FWA",INDEX('Site Data'!E$26:E$37,MATCH('Postcode Data'!$V508,'Site Data'!$B$26:$B$37,0)),NA())</f>
        <v>#N/A</v>
      </c>
      <c r="V508" s="24" t="str">
        <f t="shared" ca="1" si="65"/>
        <v>EW2</v>
      </c>
      <c r="W508" s="24" t="e">
        <f t="shared" ca="1" si="66"/>
        <v>#N/A</v>
      </c>
      <c r="X508" s="8" t="e">
        <f t="shared" ca="1" si="67"/>
        <v>#N/A</v>
      </c>
      <c r="Y508" s="7" t="e">
        <f t="shared" ca="1" si="68"/>
        <v>#N/A</v>
      </c>
      <c r="Z508" s="5" t="e">
        <f t="shared" ca="1" si="69"/>
        <v>#N/A</v>
      </c>
      <c r="AA508" s="44" t="e">
        <f>IF(S508="FWA",V508&amp;CHAR(ROUNDDOWN(MOD(W508+60-INDEX('Site Data'!K$26:K$37,MATCH('Postcode Data'!$V508,'Site Data'!$B$26:$B$37,0)),360)/120,0)+97),NA())</f>
        <v>#N/A</v>
      </c>
      <c r="AB508" s="35">
        <f t="shared" ca="1" si="70"/>
        <v>-7.2625757580756325</v>
      </c>
    </row>
    <row r="509" spans="2:28" x14ac:dyDescent="0.35">
      <c r="B509" s="25" t="s">
        <v>510</v>
      </c>
      <c r="C509" s="47">
        <v>16</v>
      </c>
      <c r="D509" s="25" t="s">
        <v>425</v>
      </c>
      <c r="E509" s="25" t="str">
        <f t="shared" si="71"/>
        <v>FWA</v>
      </c>
      <c r="F509" s="11">
        <f>IF(E509="FWA",INDEX('Site Data'!D$26:D$37,MATCH('Postcode Data'!$H509,'Site Data'!$B$26:$B$37,0)),NA())</f>
        <v>11.233955038272278</v>
      </c>
      <c r="G509" s="11">
        <f>IF(E509="FWA",INDEX('Site Data'!E$26:E$37,MATCH('Postcode Data'!$H509,'Site Data'!$B$26:$B$37,0)),NA())</f>
        <v>14.850780878419533</v>
      </c>
      <c r="H509" s="21" t="s">
        <v>646</v>
      </c>
      <c r="I509" s="27">
        <v>132</v>
      </c>
      <c r="J509" s="16">
        <v>2.4704174472296145</v>
      </c>
      <c r="K509" s="11">
        <f t="shared" si="63"/>
        <v>13.069832980950039</v>
      </c>
      <c r="L509" s="11">
        <f t="shared" si="64"/>
        <v>13.197748953995278</v>
      </c>
      <c r="M509" s="43" t="str">
        <f>IF(E509="FWA",H509&amp;CHAR(ROUNDDOWN(MOD(I509+60-INDEX('Site Data'!K$26:K$37,MATCH('Postcode Data'!$H509,'Site Data'!$B$26:$B$37,0)),360)/120,0)+97),NA())</f>
        <v>EW1b</v>
      </c>
      <c r="N509" s="41">
        <v>3.7293327095042628E-3</v>
      </c>
      <c r="Q509" t="s">
        <v>510</v>
      </c>
      <c r="R509" t="s">
        <v>425</v>
      </c>
      <c r="S509" t="s">
        <v>633</v>
      </c>
      <c r="T509" s="5">
        <f ca="1">IF(S509="FWA",INDEX('Site Data'!D$26:D$37,MATCH('Postcode Data'!$V509,'Site Data'!$B$26:$B$37,0)),NA())</f>
        <v>7.9578812090310675</v>
      </c>
      <c r="U509" s="5">
        <f ca="1">IF(S509="FWA",INDEX('Site Data'!E$26:E$37,MATCH('Postcode Data'!$V509,'Site Data'!$B$26:$B$37,0)),NA())</f>
        <v>13.55919920395557</v>
      </c>
      <c r="V509" s="24" t="str">
        <f t="shared" ca="1" si="65"/>
        <v>EW2</v>
      </c>
      <c r="W509" s="24">
        <f t="shared" ca="1" si="66"/>
        <v>193</v>
      </c>
      <c r="X509" s="8">
        <f t="shared" ca="1" si="67"/>
        <v>2.1418246997561545</v>
      </c>
      <c r="Y509" s="7">
        <f t="shared" ca="1" si="68"/>
        <v>7.4760754846011883</v>
      </c>
      <c r="Z509" s="5">
        <f t="shared" ca="1" si="69"/>
        <v>11.472269332495548</v>
      </c>
      <c r="AA509" s="44" t="str">
        <f ca="1">IF(S509="FWA",V509&amp;CHAR(ROUNDDOWN(MOD(W509+60-INDEX('Site Data'!K$26:K$37,MATCH('Postcode Data'!$V509,'Site Data'!$B$26:$B$37,0)),360)/120,0)+97),NA())</f>
        <v>EW2c</v>
      </c>
      <c r="AB509" s="35">
        <f t="shared" ca="1" si="70"/>
        <v>-0.75154984155673343</v>
      </c>
    </row>
    <row r="510" spans="2:28" x14ac:dyDescent="0.35">
      <c r="B510" s="25" t="s">
        <v>511</v>
      </c>
      <c r="C510" s="47">
        <v>2</v>
      </c>
      <c r="D510" s="25" t="s">
        <v>425</v>
      </c>
      <c r="E510" s="25" t="str">
        <f t="shared" si="71"/>
        <v>FWA</v>
      </c>
      <c r="F510" s="11">
        <f>IF(E510="FWA",INDEX('Site Data'!D$26:D$37,MATCH('Postcode Data'!$H510,'Site Data'!$B$26:$B$37,0)),NA())</f>
        <v>11.233955038272278</v>
      </c>
      <c r="G510" s="11">
        <f>IF(E510="FWA",INDEX('Site Data'!E$26:E$37,MATCH('Postcode Data'!$H510,'Site Data'!$B$26:$B$37,0)),NA())</f>
        <v>14.850780878419533</v>
      </c>
      <c r="H510" s="21" t="s">
        <v>646</v>
      </c>
      <c r="I510" s="27">
        <v>5</v>
      </c>
      <c r="J510" s="16">
        <v>4.2386381696818116</v>
      </c>
      <c r="K510" s="11">
        <f t="shared" si="63"/>
        <v>11.60337669618947</v>
      </c>
      <c r="L510" s="11">
        <f t="shared" si="64"/>
        <v>19.073289750185854</v>
      </c>
      <c r="M510" s="43" t="str">
        <f>IF(E510="FWA",H510&amp;CHAR(ROUNDDOWN(MOD(I510+60-INDEX('Site Data'!K$26:K$37,MATCH('Postcode Data'!$H510,'Site Data'!$B$26:$B$37,0)),360)/120,0)+97),NA())</f>
        <v>EW1a</v>
      </c>
      <c r="N510" s="41">
        <v>-2.5880419503312164</v>
      </c>
      <c r="Q510" t="s">
        <v>511</v>
      </c>
      <c r="R510" t="s">
        <v>425</v>
      </c>
      <c r="S510" t="s">
        <v>633</v>
      </c>
      <c r="T510" s="5">
        <f ca="1">IF(S510="FWA",INDEX('Site Data'!D$26:D$37,MATCH('Postcode Data'!$V510,'Site Data'!$B$26:$B$37,0)),NA())</f>
        <v>11.233955038272278</v>
      </c>
      <c r="U510" s="5">
        <f ca="1">IF(S510="FWA",INDEX('Site Data'!E$26:E$37,MATCH('Postcode Data'!$V510,'Site Data'!$B$26:$B$37,0)),NA())</f>
        <v>14.850780878419533</v>
      </c>
      <c r="V510" s="24" t="str">
        <f t="shared" ca="1" si="65"/>
        <v>EW1</v>
      </c>
      <c r="W510" s="24">
        <f t="shared" ca="1" si="66"/>
        <v>212</v>
      </c>
      <c r="X510" s="8">
        <f t="shared" ca="1" si="67"/>
        <v>4.5915792021815189</v>
      </c>
      <c r="Y510" s="7">
        <f t="shared" ca="1" si="68"/>
        <v>8.8007887657837607</v>
      </c>
      <c r="Z510" s="5">
        <f t="shared" ca="1" si="69"/>
        <v>10.956900877658054</v>
      </c>
      <c r="AA510" s="44" t="str">
        <f ca="1">IF(S510="FWA",V510&amp;CHAR(ROUNDDOWN(MOD(W510+60-INDEX('Site Data'!K$26:K$37,MATCH('Postcode Data'!$V510,'Site Data'!$B$26:$B$37,0)),360)/120,0)+97),NA())</f>
        <v>EW1c</v>
      </c>
      <c r="AB510" s="35">
        <f t="shared" ca="1" si="70"/>
        <v>-6.7365772742506929</v>
      </c>
    </row>
    <row r="511" spans="2:28" x14ac:dyDescent="0.35">
      <c r="B511" s="25" t="s">
        <v>512</v>
      </c>
      <c r="C511" s="47">
        <v>11</v>
      </c>
      <c r="D511" s="25" t="s">
        <v>425</v>
      </c>
      <c r="E511" s="25" t="str">
        <f t="shared" si="71"/>
        <v>FTTC</v>
      </c>
      <c r="F511" s="11" t="e">
        <f>IF(E511="FWA",INDEX('Site Data'!D$26:D$37,MATCH('Postcode Data'!$H511,'Site Data'!$B$26:$B$37,0)),NA())</f>
        <v>#N/A</v>
      </c>
      <c r="G511" s="11" t="e">
        <f>IF(E511="FWA",INDEX('Site Data'!E$26:E$37,MATCH('Postcode Data'!$H511,'Site Data'!$B$26:$B$37,0)),NA())</f>
        <v>#N/A</v>
      </c>
      <c r="H511" s="21" t="s">
        <v>646</v>
      </c>
      <c r="I511" s="27" t="e">
        <v>#N/A</v>
      </c>
      <c r="J511" s="16" t="e">
        <v>#N/A</v>
      </c>
      <c r="K511" s="11" t="e">
        <f t="shared" si="63"/>
        <v>#N/A</v>
      </c>
      <c r="L511" s="11" t="e">
        <f t="shared" si="64"/>
        <v>#N/A</v>
      </c>
      <c r="M511" s="43" t="e">
        <f>IF(E511="FWA",H511&amp;CHAR(ROUNDDOWN(MOD(I511+60-INDEX('Site Data'!K$26:K$37,MATCH('Postcode Data'!$H511,'Site Data'!$B$26:$B$37,0)),360)/120,0)+97),NA())</f>
        <v>#N/A</v>
      </c>
      <c r="N511" s="41">
        <v>-4.633333454882262</v>
      </c>
      <c r="Q511" t="s">
        <v>512</v>
      </c>
      <c r="R511" t="s">
        <v>425</v>
      </c>
      <c r="S511" t="s">
        <v>632</v>
      </c>
      <c r="T511" s="5" t="e">
        <f>IF(S511="FWA",INDEX('Site Data'!D$26:D$37,MATCH('Postcode Data'!$V511,'Site Data'!$B$26:$B$37,0)),NA())</f>
        <v>#N/A</v>
      </c>
      <c r="U511" s="5" t="e">
        <f>IF(S511="FWA",INDEX('Site Data'!E$26:E$37,MATCH('Postcode Data'!$V511,'Site Data'!$B$26:$B$37,0)),NA())</f>
        <v>#N/A</v>
      </c>
      <c r="V511" s="24" t="str">
        <f t="shared" ca="1" si="65"/>
        <v>EW2</v>
      </c>
      <c r="W511" s="24" t="e">
        <f t="shared" ca="1" si="66"/>
        <v>#N/A</v>
      </c>
      <c r="X511" s="8" t="e">
        <f t="shared" ca="1" si="67"/>
        <v>#N/A</v>
      </c>
      <c r="Y511" s="7" t="e">
        <f t="shared" ca="1" si="68"/>
        <v>#N/A</v>
      </c>
      <c r="Z511" s="5" t="e">
        <f t="shared" ca="1" si="69"/>
        <v>#N/A</v>
      </c>
      <c r="AA511" s="44" t="e">
        <f>IF(S511="FWA",V511&amp;CHAR(ROUNDDOWN(MOD(W511+60-INDEX('Site Data'!K$26:K$37,MATCH('Postcode Data'!$V511,'Site Data'!$B$26:$B$37,0)),360)/120,0)+97),NA())</f>
        <v>#N/A</v>
      </c>
      <c r="AB511" s="35">
        <f t="shared" ca="1" si="70"/>
        <v>-3.116766873713789</v>
      </c>
    </row>
    <row r="512" spans="2:28" x14ac:dyDescent="0.35">
      <c r="B512" s="25" t="s">
        <v>513</v>
      </c>
      <c r="C512" s="47">
        <v>2</v>
      </c>
      <c r="D512" s="25" t="s">
        <v>425</v>
      </c>
      <c r="E512" s="25" t="str">
        <f t="shared" si="71"/>
        <v>FTTP</v>
      </c>
      <c r="F512" s="11" t="e">
        <f>IF(E512="FWA",INDEX('Site Data'!D$26:D$37,MATCH('Postcode Data'!$H512,'Site Data'!$B$26:$B$37,0)),NA())</f>
        <v>#N/A</v>
      </c>
      <c r="G512" s="11" t="e">
        <f>IF(E512="FWA",INDEX('Site Data'!E$26:E$37,MATCH('Postcode Data'!$H512,'Site Data'!$B$26:$B$37,0)),NA())</f>
        <v>#N/A</v>
      </c>
      <c r="H512" s="21" t="s">
        <v>645</v>
      </c>
      <c r="I512" s="27" t="e">
        <v>#N/A</v>
      </c>
      <c r="J512" s="16" t="e">
        <v>#N/A</v>
      </c>
      <c r="K512" s="11" t="e">
        <f t="shared" si="63"/>
        <v>#N/A</v>
      </c>
      <c r="L512" s="11" t="e">
        <f t="shared" si="64"/>
        <v>#N/A</v>
      </c>
      <c r="M512" s="43" t="e">
        <f>IF(E512="FWA",H512&amp;CHAR(ROUNDDOWN(MOD(I512+60-INDEX('Site Data'!K$26:K$37,MATCH('Postcode Data'!$H512,'Site Data'!$B$26:$B$37,0)),360)/120,0)+97),NA())</f>
        <v>#N/A</v>
      </c>
      <c r="N512" s="41">
        <v>-0.90980410735805783</v>
      </c>
      <c r="Q512" t="s">
        <v>513</v>
      </c>
      <c r="R512" t="s">
        <v>425</v>
      </c>
      <c r="S512" t="s">
        <v>634</v>
      </c>
      <c r="T512" s="5" t="e">
        <f>IF(S512="FWA",INDEX('Site Data'!D$26:D$37,MATCH('Postcode Data'!$V512,'Site Data'!$B$26:$B$37,0)),NA())</f>
        <v>#N/A</v>
      </c>
      <c r="U512" s="5" t="e">
        <f>IF(S512="FWA",INDEX('Site Data'!E$26:E$37,MATCH('Postcode Data'!$V512,'Site Data'!$B$26:$B$37,0)),NA())</f>
        <v>#N/A</v>
      </c>
      <c r="V512" s="24" t="str">
        <f t="shared" ca="1" si="65"/>
        <v>EW1</v>
      </c>
      <c r="W512" s="24" t="e">
        <f t="shared" ca="1" si="66"/>
        <v>#N/A</v>
      </c>
      <c r="X512" s="8" t="e">
        <f t="shared" ca="1" si="67"/>
        <v>#N/A</v>
      </c>
      <c r="Y512" s="7" t="e">
        <f t="shared" ca="1" si="68"/>
        <v>#N/A</v>
      </c>
      <c r="Z512" s="5" t="e">
        <f t="shared" ca="1" si="69"/>
        <v>#N/A</v>
      </c>
      <c r="AA512" s="44" t="e">
        <f>IF(S512="FWA",V512&amp;CHAR(ROUNDDOWN(MOD(W512+60-INDEX('Site Data'!K$26:K$37,MATCH('Postcode Data'!$V512,'Site Data'!$B$26:$B$37,0)),360)/120,0)+97),NA())</f>
        <v>#N/A</v>
      </c>
      <c r="AB512" s="35">
        <f t="shared" ca="1" si="70"/>
        <v>-2.8601053375451952</v>
      </c>
    </row>
    <row r="513" spans="2:28" x14ac:dyDescent="0.35">
      <c r="B513" s="25" t="s">
        <v>514</v>
      </c>
      <c r="C513" s="47">
        <v>16</v>
      </c>
      <c r="D513" s="25" t="s">
        <v>425</v>
      </c>
      <c r="E513" s="25" t="str">
        <f t="shared" si="71"/>
        <v>FTTP</v>
      </c>
      <c r="F513" s="11" t="e">
        <f>IF(E513="FWA",INDEX('Site Data'!D$26:D$37,MATCH('Postcode Data'!$H513,'Site Data'!$B$26:$B$37,0)),NA())</f>
        <v>#N/A</v>
      </c>
      <c r="G513" s="11" t="e">
        <f>IF(E513="FWA",INDEX('Site Data'!E$26:E$37,MATCH('Postcode Data'!$H513,'Site Data'!$B$26:$B$37,0)),NA())</f>
        <v>#N/A</v>
      </c>
      <c r="H513" s="21" t="s">
        <v>645</v>
      </c>
      <c r="I513" s="27" t="e">
        <v>#N/A</v>
      </c>
      <c r="J513" s="16" t="e">
        <v>#N/A</v>
      </c>
      <c r="K513" s="11" t="e">
        <f t="shared" si="63"/>
        <v>#N/A</v>
      </c>
      <c r="L513" s="11" t="e">
        <f t="shared" si="64"/>
        <v>#N/A</v>
      </c>
      <c r="M513" s="43" t="e">
        <f>IF(E513="FWA",H513&amp;CHAR(ROUNDDOWN(MOD(I513+60-INDEX('Site Data'!K$26:K$37,MATCH('Postcode Data'!$H513,'Site Data'!$B$26:$B$37,0)),360)/120,0)+97),NA())</f>
        <v>#N/A</v>
      </c>
      <c r="N513" s="41">
        <v>-6.4466096340962435</v>
      </c>
      <c r="Q513" t="s">
        <v>514</v>
      </c>
      <c r="R513" t="s">
        <v>425</v>
      </c>
      <c r="S513" t="s">
        <v>634</v>
      </c>
      <c r="T513" s="5" t="e">
        <f>IF(S513="FWA",INDEX('Site Data'!D$26:D$37,MATCH('Postcode Data'!$V513,'Site Data'!$B$26:$B$37,0)),NA())</f>
        <v>#N/A</v>
      </c>
      <c r="U513" s="5" t="e">
        <f>IF(S513="FWA",INDEX('Site Data'!E$26:E$37,MATCH('Postcode Data'!$V513,'Site Data'!$B$26:$B$37,0)),NA())</f>
        <v>#N/A</v>
      </c>
      <c r="V513" s="24" t="str">
        <f t="shared" ca="1" si="65"/>
        <v>EW2</v>
      </c>
      <c r="W513" s="24" t="e">
        <f t="shared" ca="1" si="66"/>
        <v>#N/A</v>
      </c>
      <c r="X513" s="8" t="e">
        <f t="shared" ca="1" si="67"/>
        <v>#N/A</v>
      </c>
      <c r="Y513" s="7" t="e">
        <f t="shared" ca="1" si="68"/>
        <v>#N/A</v>
      </c>
      <c r="Z513" s="5" t="e">
        <f t="shared" ca="1" si="69"/>
        <v>#N/A</v>
      </c>
      <c r="AA513" s="44" t="e">
        <f>IF(S513="FWA",V513&amp;CHAR(ROUNDDOWN(MOD(W513+60-INDEX('Site Data'!K$26:K$37,MATCH('Postcode Data'!$V513,'Site Data'!$B$26:$B$37,0)),360)/120,0)+97),NA())</f>
        <v>#N/A</v>
      </c>
      <c r="AB513" s="35">
        <f t="shared" ca="1" si="70"/>
        <v>-5.3776507494495025</v>
      </c>
    </row>
    <row r="514" spans="2:28" x14ac:dyDescent="0.35">
      <c r="B514" s="25" t="s">
        <v>515</v>
      </c>
      <c r="C514" s="47">
        <v>15</v>
      </c>
      <c r="D514" s="25" t="s">
        <v>425</v>
      </c>
      <c r="E514" s="25" t="str">
        <f t="shared" si="71"/>
        <v>FTTC</v>
      </c>
      <c r="F514" s="11" t="e">
        <f>IF(E514="FWA",INDEX('Site Data'!D$26:D$37,MATCH('Postcode Data'!$H514,'Site Data'!$B$26:$B$37,0)),NA())</f>
        <v>#N/A</v>
      </c>
      <c r="G514" s="11" t="e">
        <f>IF(E514="FWA",INDEX('Site Data'!E$26:E$37,MATCH('Postcode Data'!$H514,'Site Data'!$B$26:$B$37,0)),NA())</f>
        <v>#N/A</v>
      </c>
      <c r="H514" s="21" t="s">
        <v>646</v>
      </c>
      <c r="I514" s="27" t="e">
        <v>#N/A</v>
      </c>
      <c r="J514" s="16" t="e">
        <v>#N/A</v>
      </c>
      <c r="K514" s="11" t="e">
        <f t="shared" si="63"/>
        <v>#N/A</v>
      </c>
      <c r="L514" s="11" t="e">
        <f t="shared" si="64"/>
        <v>#N/A</v>
      </c>
      <c r="M514" s="43" t="e">
        <f>IF(E514="FWA",H514&amp;CHAR(ROUNDDOWN(MOD(I514+60-INDEX('Site Data'!K$26:K$37,MATCH('Postcode Data'!$H514,'Site Data'!$B$26:$B$37,0)),360)/120,0)+97),NA())</f>
        <v>#N/A</v>
      </c>
      <c r="N514" s="41">
        <v>-3.4720523237408996</v>
      </c>
      <c r="Q514" t="s">
        <v>515</v>
      </c>
      <c r="R514" t="s">
        <v>425</v>
      </c>
      <c r="S514" t="s">
        <v>632</v>
      </c>
      <c r="T514" s="5" t="e">
        <f>IF(S514="FWA",INDEX('Site Data'!D$26:D$37,MATCH('Postcode Data'!$V514,'Site Data'!$B$26:$B$37,0)),NA())</f>
        <v>#N/A</v>
      </c>
      <c r="U514" s="5" t="e">
        <f>IF(S514="FWA",INDEX('Site Data'!E$26:E$37,MATCH('Postcode Data'!$V514,'Site Data'!$B$26:$B$37,0)),NA())</f>
        <v>#N/A</v>
      </c>
      <c r="V514" s="24" t="str">
        <f t="shared" ca="1" si="65"/>
        <v>EW1</v>
      </c>
      <c r="W514" s="24" t="e">
        <f t="shared" ca="1" si="66"/>
        <v>#N/A</v>
      </c>
      <c r="X514" s="8" t="e">
        <f t="shared" ca="1" si="67"/>
        <v>#N/A</v>
      </c>
      <c r="Y514" s="7" t="e">
        <f t="shared" ca="1" si="68"/>
        <v>#N/A</v>
      </c>
      <c r="Z514" s="5" t="e">
        <f t="shared" ca="1" si="69"/>
        <v>#N/A</v>
      </c>
      <c r="AA514" s="44" t="e">
        <f>IF(S514="FWA",V514&amp;CHAR(ROUNDDOWN(MOD(W514+60-INDEX('Site Data'!K$26:K$37,MATCH('Postcode Data'!$V514,'Site Data'!$B$26:$B$37,0)),360)/120,0)+97),NA())</f>
        <v>#N/A</v>
      </c>
      <c r="AB514" s="35">
        <f t="shared" ca="1" si="70"/>
        <v>-0.62298096428041827</v>
      </c>
    </row>
    <row r="515" spans="2:28" x14ac:dyDescent="0.35">
      <c r="B515" s="25" t="s">
        <v>516</v>
      </c>
      <c r="C515" s="47">
        <v>10</v>
      </c>
      <c r="D515" s="25" t="s">
        <v>425</v>
      </c>
      <c r="E515" s="25" t="str">
        <f t="shared" si="71"/>
        <v>FTTC</v>
      </c>
      <c r="F515" s="11" t="e">
        <f>IF(E515="FWA",INDEX('Site Data'!D$26:D$37,MATCH('Postcode Data'!$H515,'Site Data'!$B$26:$B$37,0)),NA())</f>
        <v>#N/A</v>
      </c>
      <c r="G515" s="11" t="e">
        <f>IF(E515="FWA",INDEX('Site Data'!E$26:E$37,MATCH('Postcode Data'!$H515,'Site Data'!$B$26:$B$37,0)),NA())</f>
        <v>#N/A</v>
      </c>
      <c r="H515" s="21" t="s">
        <v>645</v>
      </c>
      <c r="I515" s="27" t="e">
        <v>#N/A</v>
      </c>
      <c r="J515" s="16" t="e">
        <v>#N/A</v>
      </c>
      <c r="K515" s="11" t="e">
        <f t="shared" si="63"/>
        <v>#N/A</v>
      </c>
      <c r="L515" s="11" t="e">
        <f t="shared" si="64"/>
        <v>#N/A</v>
      </c>
      <c r="M515" s="43" t="e">
        <f>IF(E515="FWA",H515&amp;CHAR(ROUNDDOWN(MOD(I515+60-INDEX('Site Data'!K$26:K$37,MATCH('Postcode Data'!$H515,'Site Data'!$B$26:$B$37,0)),360)/120,0)+97),NA())</f>
        <v>#N/A</v>
      </c>
      <c r="N515" s="41">
        <v>-5.5457883752294226</v>
      </c>
      <c r="Q515" t="s">
        <v>516</v>
      </c>
      <c r="R515" t="s">
        <v>425</v>
      </c>
      <c r="S515" t="s">
        <v>632</v>
      </c>
      <c r="T515" s="5" t="e">
        <f>IF(S515="FWA",INDEX('Site Data'!D$26:D$37,MATCH('Postcode Data'!$V515,'Site Data'!$B$26:$B$37,0)),NA())</f>
        <v>#N/A</v>
      </c>
      <c r="U515" s="5" t="e">
        <f>IF(S515="FWA",INDEX('Site Data'!E$26:E$37,MATCH('Postcode Data'!$V515,'Site Data'!$B$26:$B$37,0)),NA())</f>
        <v>#N/A</v>
      </c>
      <c r="V515" s="24" t="str">
        <f t="shared" ca="1" si="65"/>
        <v>EW2</v>
      </c>
      <c r="W515" s="24" t="e">
        <f t="shared" ca="1" si="66"/>
        <v>#N/A</v>
      </c>
      <c r="X515" s="8" t="e">
        <f t="shared" ca="1" si="67"/>
        <v>#N/A</v>
      </c>
      <c r="Y515" s="7" t="e">
        <f t="shared" ca="1" si="68"/>
        <v>#N/A</v>
      </c>
      <c r="Z515" s="5" t="e">
        <f t="shared" ca="1" si="69"/>
        <v>#N/A</v>
      </c>
      <c r="AA515" s="44" t="e">
        <f>IF(S515="FWA",V515&amp;CHAR(ROUNDDOWN(MOD(W515+60-INDEX('Site Data'!K$26:K$37,MATCH('Postcode Data'!$V515,'Site Data'!$B$26:$B$37,0)),360)/120,0)+97),NA())</f>
        <v>#N/A</v>
      </c>
      <c r="AB515" s="35">
        <f t="shared" ca="1" si="70"/>
        <v>-6.0388215437038584</v>
      </c>
    </row>
    <row r="516" spans="2:28" x14ac:dyDescent="0.35">
      <c r="B516" s="25" t="s">
        <v>517</v>
      </c>
      <c r="C516" s="47">
        <v>7</v>
      </c>
      <c r="D516" s="25" t="s">
        <v>425</v>
      </c>
      <c r="E516" s="25" t="str">
        <f t="shared" si="71"/>
        <v>FTTC</v>
      </c>
      <c r="F516" s="11" t="e">
        <f>IF(E516="FWA",INDEX('Site Data'!D$26:D$37,MATCH('Postcode Data'!$H516,'Site Data'!$B$26:$B$37,0)),NA())</f>
        <v>#N/A</v>
      </c>
      <c r="G516" s="11" t="e">
        <f>IF(E516="FWA",INDEX('Site Data'!E$26:E$37,MATCH('Postcode Data'!$H516,'Site Data'!$B$26:$B$37,0)),NA())</f>
        <v>#N/A</v>
      </c>
      <c r="H516" s="21" t="s">
        <v>646</v>
      </c>
      <c r="I516" s="27" t="e">
        <v>#N/A</v>
      </c>
      <c r="J516" s="16" t="e">
        <v>#N/A</v>
      </c>
      <c r="K516" s="11" t="e">
        <f t="shared" si="63"/>
        <v>#N/A</v>
      </c>
      <c r="L516" s="11" t="e">
        <f t="shared" si="64"/>
        <v>#N/A</v>
      </c>
      <c r="M516" s="43" t="e">
        <f>IF(E516="FWA",H516&amp;CHAR(ROUNDDOWN(MOD(I516+60-INDEX('Site Data'!K$26:K$37,MATCH('Postcode Data'!$H516,'Site Data'!$B$26:$B$37,0)),360)/120,0)+97),NA())</f>
        <v>#N/A</v>
      </c>
      <c r="N516" s="41">
        <v>1.8621384647336967</v>
      </c>
      <c r="Q516" t="s">
        <v>517</v>
      </c>
      <c r="R516" t="s">
        <v>425</v>
      </c>
      <c r="S516" t="s">
        <v>632</v>
      </c>
      <c r="T516" s="5" t="e">
        <f>IF(S516="FWA",INDEX('Site Data'!D$26:D$37,MATCH('Postcode Data'!$V516,'Site Data'!$B$26:$B$37,0)),NA())</f>
        <v>#N/A</v>
      </c>
      <c r="U516" s="5" t="e">
        <f>IF(S516="FWA",INDEX('Site Data'!E$26:E$37,MATCH('Postcode Data'!$V516,'Site Data'!$B$26:$B$37,0)),NA())</f>
        <v>#N/A</v>
      </c>
      <c r="V516" s="24" t="str">
        <f t="shared" ca="1" si="65"/>
        <v>EW2</v>
      </c>
      <c r="W516" s="24" t="e">
        <f t="shared" ca="1" si="66"/>
        <v>#N/A</v>
      </c>
      <c r="X516" s="8" t="e">
        <f t="shared" ca="1" si="67"/>
        <v>#N/A</v>
      </c>
      <c r="Y516" s="7" t="e">
        <f t="shared" ca="1" si="68"/>
        <v>#N/A</v>
      </c>
      <c r="Z516" s="5" t="e">
        <f t="shared" ca="1" si="69"/>
        <v>#N/A</v>
      </c>
      <c r="AA516" s="44" t="e">
        <f>IF(S516="FWA",V516&amp;CHAR(ROUNDDOWN(MOD(W516+60-INDEX('Site Data'!K$26:K$37,MATCH('Postcode Data'!$V516,'Site Data'!$B$26:$B$37,0)),360)/120,0)+97),NA())</f>
        <v>#N/A</v>
      </c>
      <c r="AB516" s="35">
        <f t="shared" ca="1" si="70"/>
        <v>-2.9900310256894733</v>
      </c>
    </row>
    <row r="517" spans="2:28" x14ac:dyDescent="0.35">
      <c r="B517" s="25" t="s">
        <v>518</v>
      </c>
      <c r="C517" s="47">
        <v>3</v>
      </c>
      <c r="D517" s="25" t="s">
        <v>425</v>
      </c>
      <c r="E517" s="25" t="str">
        <f t="shared" si="71"/>
        <v>FTTC</v>
      </c>
      <c r="F517" s="11" t="e">
        <f>IF(E517="FWA",INDEX('Site Data'!D$26:D$37,MATCH('Postcode Data'!$H517,'Site Data'!$B$26:$B$37,0)),NA())</f>
        <v>#N/A</v>
      </c>
      <c r="G517" s="11" t="e">
        <f>IF(E517="FWA",INDEX('Site Data'!E$26:E$37,MATCH('Postcode Data'!$H517,'Site Data'!$B$26:$B$37,0)),NA())</f>
        <v>#N/A</v>
      </c>
      <c r="H517" s="21" t="s">
        <v>646</v>
      </c>
      <c r="I517" s="27" t="e">
        <v>#N/A</v>
      </c>
      <c r="J517" s="16" t="e">
        <v>#N/A</v>
      </c>
      <c r="K517" s="11" t="e">
        <f t="shared" si="63"/>
        <v>#N/A</v>
      </c>
      <c r="L517" s="11" t="e">
        <f t="shared" si="64"/>
        <v>#N/A</v>
      </c>
      <c r="M517" s="43" t="e">
        <f>IF(E517="FWA",H517&amp;CHAR(ROUNDDOWN(MOD(I517+60-INDEX('Site Data'!K$26:K$37,MATCH('Postcode Data'!$H517,'Site Data'!$B$26:$B$37,0)),360)/120,0)+97),NA())</f>
        <v>#N/A</v>
      </c>
      <c r="N517" s="41">
        <v>-4.2481764417174022</v>
      </c>
      <c r="Q517" t="s">
        <v>518</v>
      </c>
      <c r="R517" t="s">
        <v>425</v>
      </c>
      <c r="S517" t="s">
        <v>632</v>
      </c>
      <c r="T517" s="5" t="e">
        <f>IF(S517="FWA",INDEX('Site Data'!D$26:D$37,MATCH('Postcode Data'!$V517,'Site Data'!$B$26:$B$37,0)),NA())</f>
        <v>#N/A</v>
      </c>
      <c r="U517" s="5" t="e">
        <f>IF(S517="FWA",INDEX('Site Data'!E$26:E$37,MATCH('Postcode Data'!$V517,'Site Data'!$B$26:$B$37,0)),NA())</f>
        <v>#N/A</v>
      </c>
      <c r="V517" s="24" t="str">
        <f t="shared" ca="1" si="65"/>
        <v>EW2</v>
      </c>
      <c r="W517" s="24" t="e">
        <f t="shared" ca="1" si="66"/>
        <v>#N/A</v>
      </c>
      <c r="X517" s="8" t="e">
        <f t="shared" ca="1" si="67"/>
        <v>#N/A</v>
      </c>
      <c r="Y517" s="7" t="e">
        <f t="shared" ca="1" si="68"/>
        <v>#N/A</v>
      </c>
      <c r="Z517" s="5" t="e">
        <f t="shared" ca="1" si="69"/>
        <v>#N/A</v>
      </c>
      <c r="AA517" s="44" t="e">
        <f>IF(S517="FWA",V517&amp;CHAR(ROUNDDOWN(MOD(W517+60-INDEX('Site Data'!K$26:K$37,MATCH('Postcode Data'!$V517,'Site Data'!$B$26:$B$37,0)),360)/120,0)+97),NA())</f>
        <v>#N/A</v>
      </c>
      <c r="AB517" s="35">
        <f t="shared" ca="1" si="70"/>
        <v>2.4900661134033566</v>
      </c>
    </row>
    <row r="518" spans="2:28" x14ac:dyDescent="0.35">
      <c r="B518" s="25" t="s">
        <v>519</v>
      </c>
      <c r="C518" s="47">
        <v>13</v>
      </c>
      <c r="D518" s="25" t="s">
        <v>425</v>
      </c>
      <c r="E518" s="25" t="str">
        <f t="shared" si="71"/>
        <v>FTTC</v>
      </c>
      <c r="F518" s="11" t="e">
        <f>IF(E518="FWA",INDEX('Site Data'!D$26:D$37,MATCH('Postcode Data'!$H518,'Site Data'!$B$26:$B$37,0)),NA())</f>
        <v>#N/A</v>
      </c>
      <c r="G518" s="11" t="e">
        <f>IF(E518="FWA",INDEX('Site Data'!E$26:E$37,MATCH('Postcode Data'!$H518,'Site Data'!$B$26:$B$37,0)),NA())</f>
        <v>#N/A</v>
      </c>
      <c r="H518" s="21" t="s">
        <v>645</v>
      </c>
      <c r="I518" s="27" t="e">
        <v>#N/A</v>
      </c>
      <c r="J518" s="16" t="e">
        <v>#N/A</v>
      </c>
      <c r="K518" s="11" t="e">
        <f t="shared" ref="K518:K581" si="72">F518+J518*SIN(RADIANS(I518))</f>
        <v>#N/A</v>
      </c>
      <c r="L518" s="11" t="e">
        <f t="shared" ref="L518:L581" si="73">G518+J518*COS(RADIANS(I518))</f>
        <v>#N/A</v>
      </c>
      <c r="M518" s="43" t="e">
        <f>IF(E518="FWA",H518&amp;CHAR(ROUNDDOWN(MOD(I518+60-INDEX('Site Data'!K$26:K$37,MATCH('Postcode Data'!$H518,'Site Data'!$B$26:$B$37,0)),360)/120,0)+97),NA())</f>
        <v>#N/A</v>
      </c>
      <c r="N518" s="41">
        <v>-0.14123003331716033</v>
      </c>
      <c r="Q518" t="s">
        <v>519</v>
      </c>
      <c r="R518" t="s">
        <v>425</v>
      </c>
      <c r="S518" t="s">
        <v>632</v>
      </c>
      <c r="T518" s="5" t="e">
        <f>IF(S518="FWA",INDEX('Site Data'!D$26:D$37,MATCH('Postcode Data'!$V518,'Site Data'!$B$26:$B$37,0)),NA())</f>
        <v>#N/A</v>
      </c>
      <c r="U518" s="5" t="e">
        <f>IF(S518="FWA",INDEX('Site Data'!E$26:E$37,MATCH('Postcode Data'!$V518,'Site Data'!$B$26:$B$37,0)),NA())</f>
        <v>#N/A</v>
      </c>
      <c r="V518" s="24" t="str">
        <f t="shared" ref="V518:V581" ca="1" si="74">LEFT(R518,1)&amp;"W"&amp;RANDBETWEEN(1,2)</f>
        <v>EW1</v>
      </c>
      <c r="W518" s="24" t="e">
        <f t="shared" ref="W518:W581" ca="1" si="75">IF(S518="FWA",RANDBETWEEN(0,360),NA())</f>
        <v>#N/A</v>
      </c>
      <c r="X518" s="8" t="e">
        <f t="shared" ref="X518:X581" ca="1" si="76">IF(S518="FWA",5*SQRT(RAND()),NA())</f>
        <v>#N/A</v>
      </c>
      <c r="Y518" s="7" t="e">
        <f t="shared" ref="Y518:Y581" ca="1" si="77">T518+X518*SIN(RADIANS(W518))</f>
        <v>#N/A</v>
      </c>
      <c r="Z518" s="5" t="e">
        <f t="shared" ref="Z518:Z581" ca="1" si="78">U518+X518*COS(RADIANS(W518))</f>
        <v>#N/A</v>
      </c>
      <c r="AA518" s="44" t="e">
        <f>IF(S518="FWA",V518&amp;CHAR(ROUNDDOWN(MOD(W518+60-INDEX('Site Data'!K$26:K$37,MATCH('Postcode Data'!$V518,'Site Data'!$B$26:$B$37,0)),360)/120,0)+97),NA())</f>
        <v>#N/A</v>
      </c>
      <c r="AB518" s="35">
        <f t="shared" ref="AB518:AB581" ca="1" si="79">_xlfn.NORM.INV(RAND(),-3,3)</f>
        <v>-4.9243729636005069</v>
      </c>
    </row>
    <row r="519" spans="2:28" x14ac:dyDescent="0.35">
      <c r="B519" s="25" t="s">
        <v>520</v>
      </c>
      <c r="C519" s="47">
        <v>1</v>
      </c>
      <c r="D519" s="25" t="s">
        <v>425</v>
      </c>
      <c r="E519" s="25" t="str">
        <f t="shared" ref="E519:E582" si="80">S519</f>
        <v>FWA</v>
      </c>
      <c r="F519" s="11">
        <f>IF(E519="FWA",INDEX('Site Data'!D$26:D$37,MATCH('Postcode Data'!$H519,'Site Data'!$B$26:$B$37,0)),NA())</f>
        <v>7.9578812090310675</v>
      </c>
      <c r="G519" s="11">
        <f>IF(E519="FWA",INDEX('Site Data'!E$26:E$37,MATCH('Postcode Data'!$H519,'Site Data'!$B$26:$B$37,0)),NA())</f>
        <v>13.55919920395557</v>
      </c>
      <c r="H519" s="21" t="s">
        <v>645</v>
      </c>
      <c r="I519" s="27">
        <v>319</v>
      </c>
      <c r="J519" s="16">
        <v>2.1969001224126075</v>
      </c>
      <c r="K519" s="11">
        <f t="shared" si="72"/>
        <v>6.5165850479319252</v>
      </c>
      <c r="L519" s="11">
        <f t="shared" si="73"/>
        <v>15.217220773132945</v>
      </c>
      <c r="M519" s="43" t="str">
        <f>IF(E519="FWA",H519&amp;CHAR(ROUNDDOWN(MOD(I519+60-INDEX('Site Data'!K$26:K$37,MATCH('Postcode Data'!$H519,'Site Data'!$B$26:$B$37,0)),360)/120,0)+97),NA())</f>
        <v>EW2a</v>
      </c>
      <c r="N519" s="41">
        <v>-4.1997521779426625</v>
      </c>
      <c r="Q519" t="s">
        <v>520</v>
      </c>
      <c r="R519" t="s">
        <v>425</v>
      </c>
      <c r="S519" t="s">
        <v>633</v>
      </c>
      <c r="T519" s="5">
        <f ca="1">IF(S519="FWA",INDEX('Site Data'!D$26:D$37,MATCH('Postcode Data'!$V519,'Site Data'!$B$26:$B$37,0)),NA())</f>
        <v>7.9578812090310675</v>
      </c>
      <c r="U519" s="5">
        <f ca="1">IF(S519="FWA",INDEX('Site Data'!E$26:E$37,MATCH('Postcode Data'!$V519,'Site Data'!$B$26:$B$37,0)),NA())</f>
        <v>13.55919920395557</v>
      </c>
      <c r="V519" s="24" t="str">
        <f t="shared" ca="1" si="74"/>
        <v>EW2</v>
      </c>
      <c r="W519" s="24">
        <f t="shared" ca="1" si="75"/>
        <v>0</v>
      </c>
      <c r="X519" s="8">
        <f t="shared" ca="1" si="76"/>
        <v>4.3949832107076237</v>
      </c>
      <c r="Y519" s="7">
        <f t="shared" ca="1" si="77"/>
        <v>7.9578812090310675</v>
      </c>
      <c r="Z519" s="5">
        <f t="shared" ca="1" si="78"/>
        <v>17.954182414663194</v>
      </c>
      <c r="AA519" s="44" t="str">
        <f ca="1">IF(S519="FWA",V519&amp;CHAR(ROUNDDOWN(MOD(W519+60-INDEX('Site Data'!K$26:K$37,MATCH('Postcode Data'!$V519,'Site Data'!$B$26:$B$37,0)),360)/120,0)+97),NA())</f>
        <v>EW2a</v>
      </c>
      <c r="AB519" s="35">
        <f t="shared" ca="1" si="79"/>
        <v>-5.4034949219308954</v>
      </c>
    </row>
    <row r="520" spans="2:28" x14ac:dyDescent="0.35">
      <c r="B520" s="25" t="s">
        <v>521</v>
      </c>
      <c r="C520" s="47">
        <v>7</v>
      </c>
      <c r="D520" s="25" t="s">
        <v>425</v>
      </c>
      <c r="E520" s="25" t="str">
        <f t="shared" si="80"/>
        <v>FWA</v>
      </c>
      <c r="F520" s="11">
        <f>IF(E520="FWA",INDEX('Site Data'!D$26:D$37,MATCH('Postcode Data'!$H520,'Site Data'!$B$26:$B$37,0)),NA())</f>
        <v>11.233955038272278</v>
      </c>
      <c r="G520" s="11">
        <f>IF(E520="FWA",INDEX('Site Data'!E$26:E$37,MATCH('Postcode Data'!$H520,'Site Data'!$B$26:$B$37,0)),NA())</f>
        <v>14.850780878419533</v>
      </c>
      <c r="H520" s="21" t="s">
        <v>646</v>
      </c>
      <c r="I520" s="27">
        <v>12</v>
      </c>
      <c r="J520" s="16">
        <v>3.3722512811605898</v>
      </c>
      <c r="K520" s="11">
        <f t="shared" si="72"/>
        <v>11.935085504000732</v>
      </c>
      <c r="L520" s="11">
        <f t="shared" si="73"/>
        <v>18.149340378158268</v>
      </c>
      <c r="M520" s="43" t="str">
        <f>IF(E520="FWA",H520&amp;CHAR(ROUNDDOWN(MOD(I520+60-INDEX('Site Data'!K$26:K$37,MATCH('Postcode Data'!$H520,'Site Data'!$B$26:$B$37,0)),360)/120,0)+97),NA())</f>
        <v>EW1a</v>
      </c>
      <c r="N520" s="41">
        <v>-13.618576172359546</v>
      </c>
      <c r="Q520" t="s">
        <v>521</v>
      </c>
      <c r="R520" t="s">
        <v>425</v>
      </c>
      <c r="S520" t="s">
        <v>633</v>
      </c>
      <c r="T520" s="5">
        <f ca="1">IF(S520="FWA",INDEX('Site Data'!D$26:D$37,MATCH('Postcode Data'!$V520,'Site Data'!$B$26:$B$37,0)),NA())</f>
        <v>11.233955038272278</v>
      </c>
      <c r="U520" s="5">
        <f ca="1">IF(S520="FWA",INDEX('Site Data'!E$26:E$37,MATCH('Postcode Data'!$V520,'Site Data'!$B$26:$B$37,0)),NA())</f>
        <v>14.850780878419533</v>
      </c>
      <c r="V520" s="24" t="str">
        <f t="shared" ca="1" si="74"/>
        <v>EW1</v>
      </c>
      <c r="W520" s="24">
        <f t="shared" ca="1" si="75"/>
        <v>333</v>
      </c>
      <c r="X520" s="8">
        <f t="shared" ca="1" si="76"/>
        <v>1.622668005593406</v>
      </c>
      <c r="Y520" s="7">
        <f t="shared" ca="1" si="77"/>
        <v>10.497279179501554</v>
      </c>
      <c r="Z520" s="5">
        <f t="shared" ca="1" si="78"/>
        <v>16.296588657994985</v>
      </c>
      <c r="AA520" s="44" t="str">
        <f ca="1">IF(S520="FWA",V520&amp;CHAR(ROUNDDOWN(MOD(W520+60-INDEX('Site Data'!K$26:K$37,MATCH('Postcode Data'!$V520,'Site Data'!$B$26:$B$37,0)),360)/120,0)+97),NA())</f>
        <v>EW1a</v>
      </c>
      <c r="AB520" s="35">
        <f t="shared" ca="1" si="79"/>
        <v>-3.4532143554287198</v>
      </c>
    </row>
    <row r="521" spans="2:28" x14ac:dyDescent="0.35">
      <c r="B521" s="25" t="s">
        <v>522</v>
      </c>
      <c r="C521" s="47">
        <v>1</v>
      </c>
      <c r="D521" s="25" t="s">
        <v>425</v>
      </c>
      <c r="E521" s="25" t="str">
        <f t="shared" si="80"/>
        <v>FTTP</v>
      </c>
      <c r="F521" s="11" t="e">
        <f>IF(E521="FWA",INDEX('Site Data'!D$26:D$37,MATCH('Postcode Data'!$H521,'Site Data'!$B$26:$B$37,0)),NA())</f>
        <v>#N/A</v>
      </c>
      <c r="G521" s="11" t="e">
        <f>IF(E521="FWA",INDEX('Site Data'!E$26:E$37,MATCH('Postcode Data'!$H521,'Site Data'!$B$26:$B$37,0)),NA())</f>
        <v>#N/A</v>
      </c>
      <c r="H521" s="21" t="s">
        <v>645</v>
      </c>
      <c r="I521" s="27" t="e">
        <v>#N/A</v>
      </c>
      <c r="J521" s="16" t="e">
        <v>#N/A</v>
      </c>
      <c r="K521" s="11" t="e">
        <f t="shared" si="72"/>
        <v>#N/A</v>
      </c>
      <c r="L521" s="11" t="e">
        <f t="shared" si="73"/>
        <v>#N/A</v>
      </c>
      <c r="M521" s="43" t="e">
        <f>IF(E521="FWA",H521&amp;CHAR(ROUNDDOWN(MOD(I521+60-INDEX('Site Data'!K$26:K$37,MATCH('Postcode Data'!$H521,'Site Data'!$B$26:$B$37,0)),360)/120,0)+97),NA())</f>
        <v>#N/A</v>
      </c>
      <c r="N521" s="41">
        <v>-5.3981805579807585</v>
      </c>
      <c r="Q521" t="s">
        <v>522</v>
      </c>
      <c r="R521" t="s">
        <v>425</v>
      </c>
      <c r="S521" t="s">
        <v>634</v>
      </c>
      <c r="T521" s="5" t="e">
        <f>IF(S521="FWA",INDEX('Site Data'!D$26:D$37,MATCH('Postcode Data'!$V521,'Site Data'!$B$26:$B$37,0)),NA())</f>
        <v>#N/A</v>
      </c>
      <c r="U521" s="5" t="e">
        <f>IF(S521="FWA",INDEX('Site Data'!E$26:E$37,MATCH('Postcode Data'!$V521,'Site Data'!$B$26:$B$37,0)),NA())</f>
        <v>#N/A</v>
      </c>
      <c r="V521" s="24" t="str">
        <f t="shared" ca="1" si="74"/>
        <v>EW1</v>
      </c>
      <c r="W521" s="24" t="e">
        <f t="shared" ca="1" si="75"/>
        <v>#N/A</v>
      </c>
      <c r="X521" s="8" t="e">
        <f t="shared" ca="1" si="76"/>
        <v>#N/A</v>
      </c>
      <c r="Y521" s="7" t="e">
        <f t="shared" ca="1" si="77"/>
        <v>#N/A</v>
      </c>
      <c r="Z521" s="5" t="e">
        <f t="shared" ca="1" si="78"/>
        <v>#N/A</v>
      </c>
      <c r="AA521" s="44" t="e">
        <f>IF(S521="FWA",V521&amp;CHAR(ROUNDDOWN(MOD(W521+60-INDEX('Site Data'!K$26:K$37,MATCH('Postcode Data'!$V521,'Site Data'!$B$26:$B$37,0)),360)/120,0)+97),NA())</f>
        <v>#N/A</v>
      </c>
      <c r="AB521" s="35">
        <f t="shared" ca="1" si="79"/>
        <v>2.2268244268144866</v>
      </c>
    </row>
    <row r="522" spans="2:28" x14ac:dyDescent="0.35">
      <c r="B522" s="25" t="s">
        <v>523</v>
      </c>
      <c r="C522" s="47">
        <v>13</v>
      </c>
      <c r="D522" s="25" t="s">
        <v>425</v>
      </c>
      <c r="E522" s="25" t="str">
        <f t="shared" si="80"/>
        <v>FTTC</v>
      </c>
      <c r="F522" s="11" t="e">
        <f>IF(E522="FWA",INDEX('Site Data'!D$26:D$37,MATCH('Postcode Data'!$H522,'Site Data'!$B$26:$B$37,0)),NA())</f>
        <v>#N/A</v>
      </c>
      <c r="G522" s="11" t="e">
        <f>IF(E522="FWA",INDEX('Site Data'!E$26:E$37,MATCH('Postcode Data'!$H522,'Site Data'!$B$26:$B$37,0)),NA())</f>
        <v>#N/A</v>
      </c>
      <c r="H522" s="21" t="s">
        <v>645</v>
      </c>
      <c r="I522" s="27" t="e">
        <v>#N/A</v>
      </c>
      <c r="J522" s="16" t="e">
        <v>#N/A</v>
      </c>
      <c r="K522" s="11" t="e">
        <f t="shared" si="72"/>
        <v>#N/A</v>
      </c>
      <c r="L522" s="11" t="e">
        <f t="shared" si="73"/>
        <v>#N/A</v>
      </c>
      <c r="M522" s="43" t="e">
        <f>IF(E522="FWA",H522&amp;CHAR(ROUNDDOWN(MOD(I522+60-INDEX('Site Data'!K$26:K$37,MATCH('Postcode Data'!$H522,'Site Data'!$B$26:$B$37,0)),360)/120,0)+97),NA())</f>
        <v>#N/A</v>
      </c>
      <c r="N522" s="41">
        <v>-5.9079822598406881</v>
      </c>
      <c r="Q522" t="s">
        <v>523</v>
      </c>
      <c r="R522" t="s">
        <v>425</v>
      </c>
      <c r="S522" t="s">
        <v>632</v>
      </c>
      <c r="T522" s="5" t="e">
        <f>IF(S522="FWA",INDEX('Site Data'!D$26:D$37,MATCH('Postcode Data'!$V522,'Site Data'!$B$26:$B$37,0)),NA())</f>
        <v>#N/A</v>
      </c>
      <c r="U522" s="5" t="e">
        <f>IF(S522="FWA",INDEX('Site Data'!E$26:E$37,MATCH('Postcode Data'!$V522,'Site Data'!$B$26:$B$37,0)),NA())</f>
        <v>#N/A</v>
      </c>
      <c r="V522" s="24" t="str">
        <f t="shared" ca="1" si="74"/>
        <v>EW1</v>
      </c>
      <c r="W522" s="24" t="e">
        <f t="shared" ca="1" si="75"/>
        <v>#N/A</v>
      </c>
      <c r="X522" s="8" t="e">
        <f t="shared" ca="1" si="76"/>
        <v>#N/A</v>
      </c>
      <c r="Y522" s="7" t="e">
        <f t="shared" ca="1" si="77"/>
        <v>#N/A</v>
      </c>
      <c r="Z522" s="5" t="e">
        <f t="shared" ca="1" si="78"/>
        <v>#N/A</v>
      </c>
      <c r="AA522" s="44" t="e">
        <f>IF(S522="FWA",V522&amp;CHAR(ROUNDDOWN(MOD(W522+60-INDEX('Site Data'!K$26:K$37,MATCH('Postcode Data'!$V522,'Site Data'!$B$26:$B$37,0)),360)/120,0)+97),NA())</f>
        <v>#N/A</v>
      </c>
      <c r="AB522" s="35">
        <f t="shared" ca="1" si="79"/>
        <v>-6.2511485172769916</v>
      </c>
    </row>
    <row r="523" spans="2:28" x14ac:dyDescent="0.35">
      <c r="B523" s="25" t="s">
        <v>524</v>
      </c>
      <c r="C523" s="47">
        <v>3</v>
      </c>
      <c r="D523" s="25" t="s">
        <v>425</v>
      </c>
      <c r="E523" s="25" t="str">
        <f t="shared" si="80"/>
        <v>FTTC</v>
      </c>
      <c r="F523" s="11" t="e">
        <f>IF(E523="FWA",INDEX('Site Data'!D$26:D$37,MATCH('Postcode Data'!$H523,'Site Data'!$B$26:$B$37,0)),NA())</f>
        <v>#N/A</v>
      </c>
      <c r="G523" s="11" t="e">
        <f>IF(E523="FWA",INDEX('Site Data'!E$26:E$37,MATCH('Postcode Data'!$H523,'Site Data'!$B$26:$B$37,0)),NA())</f>
        <v>#N/A</v>
      </c>
      <c r="H523" s="21" t="s">
        <v>646</v>
      </c>
      <c r="I523" s="27" t="e">
        <v>#N/A</v>
      </c>
      <c r="J523" s="16" t="e">
        <v>#N/A</v>
      </c>
      <c r="K523" s="11" t="e">
        <f t="shared" si="72"/>
        <v>#N/A</v>
      </c>
      <c r="L523" s="11" t="e">
        <f t="shared" si="73"/>
        <v>#N/A</v>
      </c>
      <c r="M523" s="43" t="e">
        <f>IF(E523="FWA",H523&amp;CHAR(ROUNDDOWN(MOD(I523+60-INDEX('Site Data'!K$26:K$37,MATCH('Postcode Data'!$H523,'Site Data'!$B$26:$B$37,0)),360)/120,0)+97),NA())</f>
        <v>#N/A</v>
      </c>
      <c r="N523" s="41">
        <v>-1.8740460522831595</v>
      </c>
      <c r="Q523" t="s">
        <v>524</v>
      </c>
      <c r="R523" t="s">
        <v>425</v>
      </c>
      <c r="S523" t="s">
        <v>632</v>
      </c>
      <c r="T523" s="5" t="e">
        <f>IF(S523="FWA",INDEX('Site Data'!D$26:D$37,MATCH('Postcode Data'!$V523,'Site Data'!$B$26:$B$37,0)),NA())</f>
        <v>#N/A</v>
      </c>
      <c r="U523" s="5" t="e">
        <f>IF(S523="FWA",INDEX('Site Data'!E$26:E$37,MATCH('Postcode Data'!$V523,'Site Data'!$B$26:$B$37,0)),NA())</f>
        <v>#N/A</v>
      </c>
      <c r="V523" s="24" t="str">
        <f t="shared" ca="1" si="74"/>
        <v>EW1</v>
      </c>
      <c r="W523" s="24" t="e">
        <f t="shared" ca="1" si="75"/>
        <v>#N/A</v>
      </c>
      <c r="X523" s="8" t="e">
        <f t="shared" ca="1" si="76"/>
        <v>#N/A</v>
      </c>
      <c r="Y523" s="7" t="e">
        <f t="shared" ca="1" si="77"/>
        <v>#N/A</v>
      </c>
      <c r="Z523" s="5" t="e">
        <f t="shared" ca="1" si="78"/>
        <v>#N/A</v>
      </c>
      <c r="AA523" s="44" t="e">
        <f>IF(S523="FWA",V523&amp;CHAR(ROUNDDOWN(MOD(W523+60-INDEX('Site Data'!K$26:K$37,MATCH('Postcode Data'!$V523,'Site Data'!$B$26:$B$37,0)),360)/120,0)+97),NA())</f>
        <v>#N/A</v>
      </c>
      <c r="AB523" s="35">
        <f t="shared" ca="1" si="79"/>
        <v>-2.9978662270726306</v>
      </c>
    </row>
    <row r="524" spans="2:28" x14ac:dyDescent="0.35">
      <c r="B524" s="25" t="s">
        <v>525</v>
      </c>
      <c r="C524" s="47">
        <v>16</v>
      </c>
      <c r="D524" s="25" t="s">
        <v>425</v>
      </c>
      <c r="E524" s="25" t="str">
        <f t="shared" si="80"/>
        <v>FTTP</v>
      </c>
      <c r="F524" s="11" t="e">
        <f>IF(E524="FWA",INDEX('Site Data'!D$26:D$37,MATCH('Postcode Data'!$H524,'Site Data'!$B$26:$B$37,0)),NA())</f>
        <v>#N/A</v>
      </c>
      <c r="G524" s="11" t="e">
        <f>IF(E524="FWA",INDEX('Site Data'!E$26:E$37,MATCH('Postcode Data'!$H524,'Site Data'!$B$26:$B$37,0)),NA())</f>
        <v>#N/A</v>
      </c>
      <c r="H524" s="21" t="s">
        <v>645</v>
      </c>
      <c r="I524" s="27" t="e">
        <v>#N/A</v>
      </c>
      <c r="J524" s="16" t="e">
        <v>#N/A</v>
      </c>
      <c r="K524" s="11" t="e">
        <f t="shared" si="72"/>
        <v>#N/A</v>
      </c>
      <c r="L524" s="11" t="e">
        <f t="shared" si="73"/>
        <v>#N/A</v>
      </c>
      <c r="M524" s="43" t="e">
        <f>IF(E524="FWA",H524&amp;CHAR(ROUNDDOWN(MOD(I524+60-INDEX('Site Data'!K$26:K$37,MATCH('Postcode Data'!$H524,'Site Data'!$B$26:$B$37,0)),360)/120,0)+97),NA())</f>
        <v>#N/A</v>
      </c>
      <c r="N524" s="41">
        <v>0.50956495643208122</v>
      </c>
      <c r="Q524" t="s">
        <v>525</v>
      </c>
      <c r="R524" t="s">
        <v>425</v>
      </c>
      <c r="S524" t="s">
        <v>634</v>
      </c>
      <c r="T524" s="5" t="e">
        <f>IF(S524="FWA",INDEX('Site Data'!D$26:D$37,MATCH('Postcode Data'!$V524,'Site Data'!$B$26:$B$37,0)),NA())</f>
        <v>#N/A</v>
      </c>
      <c r="U524" s="5" t="e">
        <f>IF(S524="FWA",INDEX('Site Data'!E$26:E$37,MATCH('Postcode Data'!$V524,'Site Data'!$B$26:$B$37,0)),NA())</f>
        <v>#N/A</v>
      </c>
      <c r="V524" s="24" t="str">
        <f t="shared" ca="1" si="74"/>
        <v>EW2</v>
      </c>
      <c r="W524" s="24" t="e">
        <f t="shared" ca="1" si="75"/>
        <v>#N/A</v>
      </c>
      <c r="X524" s="8" t="e">
        <f t="shared" ca="1" si="76"/>
        <v>#N/A</v>
      </c>
      <c r="Y524" s="7" t="e">
        <f t="shared" ca="1" si="77"/>
        <v>#N/A</v>
      </c>
      <c r="Z524" s="5" t="e">
        <f t="shared" ca="1" si="78"/>
        <v>#N/A</v>
      </c>
      <c r="AA524" s="44" t="e">
        <f>IF(S524="FWA",V524&amp;CHAR(ROUNDDOWN(MOD(W524+60-INDEX('Site Data'!K$26:K$37,MATCH('Postcode Data'!$V524,'Site Data'!$B$26:$B$37,0)),360)/120,0)+97),NA())</f>
        <v>#N/A</v>
      </c>
      <c r="AB524" s="35">
        <f t="shared" ca="1" si="79"/>
        <v>-1.6994240963380918</v>
      </c>
    </row>
    <row r="525" spans="2:28" x14ac:dyDescent="0.35">
      <c r="B525" s="25" t="s">
        <v>526</v>
      </c>
      <c r="C525" s="47">
        <v>12</v>
      </c>
      <c r="D525" s="25" t="s">
        <v>425</v>
      </c>
      <c r="E525" s="25" t="str">
        <f t="shared" si="80"/>
        <v>FWA</v>
      </c>
      <c r="F525" s="11">
        <f>IF(E525="FWA",INDEX('Site Data'!D$26:D$37,MATCH('Postcode Data'!$H525,'Site Data'!$B$26:$B$37,0)),NA())</f>
        <v>7.9578812090310675</v>
      </c>
      <c r="G525" s="11">
        <f>IF(E525="FWA",INDEX('Site Data'!E$26:E$37,MATCH('Postcode Data'!$H525,'Site Data'!$B$26:$B$37,0)),NA())</f>
        <v>13.55919920395557</v>
      </c>
      <c r="H525" s="21" t="s">
        <v>645</v>
      </c>
      <c r="I525" s="27">
        <v>157</v>
      </c>
      <c r="J525" s="16">
        <v>4.6568515539366802</v>
      </c>
      <c r="K525" s="11">
        <f t="shared" si="72"/>
        <v>9.7774580719077751</v>
      </c>
      <c r="L525" s="11">
        <f t="shared" si="73"/>
        <v>9.2725447467493183</v>
      </c>
      <c r="M525" s="43" t="str">
        <f>IF(E525="FWA",H525&amp;CHAR(ROUNDDOWN(MOD(I525+60-INDEX('Site Data'!K$26:K$37,MATCH('Postcode Data'!$H525,'Site Data'!$B$26:$B$37,0)),360)/120,0)+97),NA())</f>
        <v>EW2b</v>
      </c>
      <c r="N525" s="41">
        <v>-5.4376109290500647</v>
      </c>
      <c r="Q525" t="s">
        <v>526</v>
      </c>
      <c r="R525" t="s">
        <v>425</v>
      </c>
      <c r="S525" t="s">
        <v>633</v>
      </c>
      <c r="T525" s="5">
        <f ca="1">IF(S525="FWA",INDEX('Site Data'!D$26:D$37,MATCH('Postcode Data'!$V525,'Site Data'!$B$26:$B$37,0)),NA())</f>
        <v>7.9578812090310675</v>
      </c>
      <c r="U525" s="5">
        <f ca="1">IF(S525="FWA",INDEX('Site Data'!E$26:E$37,MATCH('Postcode Data'!$V525,'Site Data'!$B$26:$B$37,0)),NA())</f>
        <v>13.55919920395557</v>
      </c>
      <c r="V525" s="24" t="str">
        <f t="shared" ca="1" si="74"/>
        <v>EW2</v>
      </c>
      <c r="W525" s="24">
        <f t="shared" ca="1" si="75"/>
        <v>116</v>
      </c>
      <c r="X525" s="8">
        <f t="shared" ca="1" si="76"/>
        <v>4.6402844737628683</v>
      </c>
      <c r="Y525" s="7">
        <f t="shared" ca="1" si="77"/>
        <v>12.128541267183596</v>
      </c>
      <c r="Z525" s="5">
        <f t="shared" ca="1" si="78"/>
        <v>11.525032377764591</v>
      </c>
      <c r="AA525" s="44" t="str">
        <f ca="1">IF(S525="FWA",V525&amp;CHAR(ROUNDDOWN(MOD(W525+60-INDEX('Site Data'!K$26:K$37,MATCH('Postcode Data'!$V525,'Site Data'!$B$26:$B$37,0)),360)/120,0)+97),NA())</f>
        <v>EW2b</v>
      </c>
      <c r="AB525" s="35">
        <f t="shared" ca="1" si="79"/>
        <v>-5.7719635729115533</v>
      </c>
    </row>
    <row r="526" spans="2:28" x14ac:dyDescent="0.35">
      <c r="B526" s="25" t="s">
        <v>527</v>
      </c>
      <c r="C526" s="47">
        <v>15</v>
      </c>
      <c r="D526" s="25" t="s">
        <v>425</v>
      </c>
      <c r="E526" s="25" t="str">
        <f t="shared" si="80"/>
        <v>FTTC</v>
      </c>
      <c r="F526" s="11" t="e">
        <f>IF(E526="FWA",INDEX('Site Data'!D$26:D$37,MATCH('Postcode Data'!$H526,'Site Data'!$B$26:$B$37,0)),NA())</f>
        <v>#N/A</v>
      </c>
      <c r="G526" s="11" t="e">
        <f>IF(E526="FWA",INDEX('Site Data'!E$26:E$37,MATCH('Postcode Data'!$H526,'Site Data'!$B$26:$B$37,0)),NA())</f>
        <v>#N/A</v>
      </c>
      <c r="H526" s="21" t="s">
        <v>646</v>
      </c>
      <c r="I526" s="27" t="e">
        <v>#N/A</v>
      </c>
      <c r="J526" s="16" t="e">
        <v>#N/A</v>
      </c>
      <c r="K526" s="11" t="e">
        <f t="shared" si="72"/>
        <v>#N/A</v>
      </c>
      <c r="L526" s="11" t="e">
        <f t="shared" si="73"/>
        <v>#N/A</v>
      </c>
      <c r="M526" s="43" t="e">
        <f>IF(E526="FWA",H526&amp;CHAR(ROUNDDOWN(MOD(I526+60-INDEX('Site Data'!K$26:K$37,MATCH('Postcode Data'!$H526,'Site Data'!$B$26:$B$37,0)),360)/120,0)+97),NA())</f>
        <v>#N/A</v>
      </c>
      <c r="N526" s="41">
        <v>-2.8109991771658502</v>
      </c>
      <c r="Q526" t="s">
        <v>527</v>
      </c>
      <c r="R526" t="s">
        <v>425</v>
      </c>
      <c r="S526" t="s">
        <v>632</v>
      </c>
      <c r="T526" s="5" t="e">
        <f>IF(S526="FWA",INDEX('Site Data'!D$26:D$37,MATCH('Postcode Data'!$V526,'Site Data'!$B$26:$B$37,0)),NA())</f>
        <v>#N/A</v>
      </c>
      <c r="U526" s="5" t="e">
        <f>IF(S526="FWA",INDEX('Site Data'!E$26:E$37,MATCH('Postcode Data'!$V526,'Site Data'!$B$26:$B$37,0)),NA())</f>
        <v>#N/A</v>
      </c>
      <c r="V526" s="24" t="str">
        <f t="shared" ca="1" si="74"/>
        <v>EW1</v>
      </c>
      <c r="W526" s="24" t="e">
        <f t="shared" ca="1" si="75"/>
        <v>#N/A</v>
      </c>
      <c r="X526" s="8" t="e">
        <f t="shared" ca="1" si="76"/>
        <v>#N/A</v>
      </c>
      <c r="Y526" s="7" t="e">
        <f t="shared" ca="1" si="77"/>
        <v>#N/A</v>
      </c>
      <c r="Z526" s="5" t="e">
        <f t="shared" ca="1" si="78"/>
        <v>#N/A</v>
      </c>
      <c r="AA526" s="44" t="e">
        <f>IF(S526="FWA",V526&amp;CHAR(ROUNDDOWN(MOD(W526+60-INDEX('Site Data'!K$26:K$37,MATCH('Postcode Data'!$V526,'Site Data'!$B$26:$B$37,0)),360)/120,0)+97),NA())</f>
        <v>#N/A</v>
      </c>
      <c r="AB526" s="35">
        <f t="shared" ca="1" si="79"/>
        <v>-2.7257028459193693</v>
      </c>
    </row>
    <row r="527" spans="2:28" x14ac:dyDescent="0.35">
      <c r="B527" s="25" t="s">
        <v>528</v>
      </c>
      <c r="C527" s="47">
        <v>15</v>
      </c>
      <c r="D527" s="25" t="s">
        <v>529</v>
      </c>
      <c r="E527" s="25" t="str">
        <f t="shared" si="80"/>
        <v>FTTC</v>
      </c>
      <c r="F527" s="11" t="e">
        <f>IF(E527="FWA",INDEX('Site Data'!D$26:D$37,MATCH('Postcode Data'!$H527,'Site Data'!$B$26:$B$37,0)),NA())</f>
        <v>#N/A</v>
      </c>
      <c r="G527" s="11" t="e">
        <f>IF(E527="FWA",INDEX('Site Data'!E$26:E$37,MATCH('Postcode Data'!$H527,'Site Data'!$B$26:$B$37,0)),NA())</f>
        <v>#N/A</v>
      </c>
      <c r="H527" s="21" t="s">
        <v>648</v>
      </c>
      <c r="I527" s="27" t="e">
        <v>#N/A</v>
      </c>
      <c r="J527" s="16" t="e">
        <v>#N/A</v>
      </c>
      <c r="K527" s="11" t="e">
        <f t="shared" si="72"/>
        <v>#N/A</v>
      </c>
      <c r="L527" s="11" t="e">
        <f t="shared" si="73"/>
        <v>#N/A</v>
      </c>
      <c r="M527" s="43" t="e">
        <f>IF(E527="FWA",H527&amp;CHAR(ROUNDDOWN(MOD(I527+60-INDEX('Site Data'!K$26:K$37,MATCH('Postcode Data'!$H527,'Site Data'!$B$26:$B$37,0)),360)/120,0)+97),NA())</f>
        <v>#N/A</v>
      </c>
      <c r="N527" s="41">
        <v>-2.0856163909628758</v>
      </c>
      <c r="Q527" t="s">
        <v>528</v>
      </c>
      <c r="R527" t="s">
        <v>529</v>
      </c>
      <c r="S527" t="s">
        <v>632</v>
      </c>
      <c r="T527" s="5" t="e">
        <f>IF(S527="FWA",INDEX('Site Data'!D$26:D$37,MATCH('Postcode Data'!$V527,'Site Data'!$B$26:$B$37,0)),NA())</f>
        <v>#N/A</v>
      </c>
      <c r="U527" s="5" t="e">
        <f>IF(S527="FWA",INDEX('Site Data'!E$26:E$37,MATCH('Postcode Data'!$V527,'Site Data'!$B$26:$B$37,0)),NA())</f>
        <v>#N/A</v>
      </c>
      <c r="V527" s="24" t="str">
        <f t="shared" ca="1" si="74"/>
        <v>FW2</v>
      </c>
      <c r="W527" s="24" t="e">
        <f t="shared" ca="1" si="75"/>
        <v>#N/A</v>
      </c>
      <c r="X527" s="8" t="e">
        <f t="shared" ca="1" si="76"/>
        <v>#N/A</v>
      </c>
      <c r="Y527" s="7" t="e">
        <f t="shared" ca="1" si="77"/>
        <v>#N/A</v>
      </c>
      <c r="Z527" s="5" t="e">
        <f t="shared" ca="1" si="78"/>
        <v>#N/A</v>
      </c>
      <c r="AA527" s="44" t="e">
        <f>IF(S527="FWA",V527&amp;CHAR(ROUNDDOWN(MOD(W527+60-INDEX('Site Data'!K$26:K$37,MATCH('Postcode Data'!$V527,'Site Data'!$B$26:$B$37,0)),360)/120,0)+97),NA())</f>
        <v>#N/A</v>
      </c>
      <c r="AB527" s="35">
        <f t="shared" ca="1" si="79"/>
        <v>-6.173613236026652</v>
      </c>
    </row>
    <row r="528" spans="2:28" x14ac:dyDescent="0.35">
      <c r="B528" s="25" t="s">
        <v>530</v>
      </c>
      <c r="C528" s="47">
        <v>4</v>
      </c>
      <c r="D528" s="25" t="s">
        <v>529</v>
      </c>
      <c r="E528" s="25" t="str">
        <f t="shared" si="80"/>
        <v>FWA</v>
      </c>
      <c r="F528" s="11">
        <f>IF(E528="FWA",INDEX('Site Data'!D$26:D$37,MATCH('Postcode Data'!$H528,'Site Data'!$B$26:$B$37,0)),NA())</f>
        <v>12.647739970734545</v>
      </c>
      <c r="G528" s="11">
        <f>IF(E528="FWA",INDEX('Site Data'!E$26:E$37,MATCH('Postcode Data'!$H528,'Site Data'!$B$26:$B$37,0)),NA())</f>
        <v>17.654822358411213</v>
      </c>
      <c r="H528" s="21" t="s">
        <v>647</v>
      </c>
      <c r="I528" s="27">
        <v>356</v>
      </c>
      <c r="J528" s="16">
        <v>4.8209733302175275</v>
      </c>
      <c r="K528" s="11">
        <f t="shared" si="72"/>
        <v>12.311445871204096</v>
      </c>
      <c r="L528" s="11">
        <f t="shared" si="73"/>
        <v>22.464052039897602</v>
      </c>
      <c r="M528" s="43" t="str">
        <f>IF(E528="FWA",H528&amp;CHAR(ROUNDDOWN(MOD(I528+60-INDEX('Site Data'!K$26:K$37,MATCH('Postcode Data'!$H528,'Site Data'!$B$26:$B$37,0)),360)/120,0)+97),NA())</f>
        <v>FW1a</v>
      </c>
      <c r="N528" s="41">
        <v>-6.1345879223146049E-2</v>
      </c>
      <c r="Q528" t="s">
        <v>530</v>
      </c>
      <c r="R528" t="s">
        <v>529</v>
      </c>
      <c r="S528" t="s">
        <v>633</v>
      </c>
      <c r="T528" s="5">
        <f ca="1">IF(S528="FWA",INDEX('Site Data'!D$26:D$37,MATCH('Postcode Data'!$V528,'Site Data'!$B$26:$B$37,0)),NA())</f>
        <v>9.4150920280499086</v>
      </c>
      <c r="U528" s="5">
        <f ca="1">IF(S528="FWA",INDEX('Site Data'!E$26:E$37,MATCH('Postcode Data'!$V528,'Site Data'!$B$26:$B$37,0)),NA())</f>
        <v>22.91007534381616</v>
      </c>
      <c r="V528" s="24" t="str">
        <f t="shared" ca="1" si="74"/>
        <v>FW2</v>
      </c>
      <c r="W528" s="24">
        <f t="shared" ca="1" si="75"/>
        <v>208</v>
      </c>
      <c r="X528" s="8">
        <f t="shared" ca="1" si="76"/>
        <v>2.7721543452445561</v>
      </c>
      <c r="Y528" s="7">
        <f t="shared" ca="1" si="77"/>
        <v>8.1136443953042487</v>
      </c>
      <c r="Z528" s="5">
        <f t="shared" ca="1" si="78"/>
        <v>20.462408337649066</v>
      </c>
      <c r="AA528" s="44" t="str">
        <f ca="1">IF(S528="FWA",V528&amp;CHAR(ROUNDDOWN(MOD(W528+60-INDEX('Site Data'!K$26:K$37,MATCH('Postcode Data'!$V528,'Site Data'!$B$26:$B$37,0)),360)/120,0)+97),NA())</f>
        <v>FW2c</v>
      </c>
      <c r="AB528" s="35">
        <f t="shared" ca="1" si="79"/>
        <v>-1.7580995029961941</v>
      </c>
    </row>
    <row r="529" spans="2:28" x14ac:dyDescent="0.35">
      <c r="B529" s="25" t="s">
        <v>531</v>
      </c>
      <c r="C529" s="47">
        <v>19</v>
      </c>
      <c r="D529" s="25" t="s">
        <v>529</v>
      </c>
      <c r="E529" s="25" t="str">
        <f t="shared" si="80"/>
        <v>FTTC</v>
      </c>
      <c r="F529" s="11" t="e">
        <f>IF(E529="FWA",INDEX('Site Data'!D$26:D$37,MATCH('Postcode Data'!$H529,'Site Data'!$B$26:$B$37,0)),NA())</f>
        <v>#N/A</v>
      </c>
      <c r="G529" s="11" t="e">
        <f>IF(E529="FWA",INDEX('Site Data'!E$26:E$37,MATCH('Postcode Data'!$H529,'Site Data'!$B$26:$B$37,0)),NA())</f>
        <v>#N/A</v>
      </c>
      <c r="H529" s="21" t="s">
        <v>647</v>
      </c>
      <c r="I529" s="27" t="e">
        <v>#N/A</v>
      </c>
      <c r="J529" s="16" t="e">
        <v>#N/A</v>
      </c>
      <c r="K529" s="11" t="e">
        <f t="shared" si="72"/>
        <v>#N/A</v>
      </c>
      <c r="L529" s="11" t="e">
        <f t="shared" si="73"/>
        <v>#N/A</v>
      </c>
      <c r="M529" s="43" t="e">
        <f>IF(E529="FWA",H529&amp;CHAR(ROUNDDOWN(MOD(I529+60-INDEX('Site Data'!K$26:K$37,MATCH('Postcode Data'!$H529,'Site Data'!$B$26:$B$37,0)),360)/120,0)+97),NA())</f>
        <v>#N/A</v>
      </c>
      <c r="N529" s="41">
        <v>-2.6923200181308906</v>
      </c>
      <c r="Q529" t="s">
        <v>531</v>
      </c>
      <c r="R529" t="s">
        <v>529</v>
      </c>
      <c r="S529" t="s">
        <v>632</v>
      </c>
      <c r="T529" s="5" t="e">
        <f>IF(S529="FWA",INDEX('Site Data'!D$26:D$37,MATCH('Postcode Data'!$V529,'Site Data'!$B$26:$B$37,0)),NA())</f>
        <v>#N/A</v>
      </c>
      <c r="U529" s="5" t="e">
        <f>IF(S529="FWA",INDEX('Site Data'!E$26:E$37,MATCH('Postcode Data'!$V529,'Site Data'!$B$26:$B$37,0)),NA())</f>
        <v>#N/A</v>
      </c>
      <c r="V529" s="24" t="str">
        <f t="shared" ca="1" si="74"/>
        <v>FW1</v>
      </c>
      <c r="W529" s="24" t="e">
        <f t="shared" ca="1" si="75"/>
        <v>#N/A</v>
      </c>
      <c r="X529" s="8" t="e">
        <f t="shared" ca="1" si="76"/>
        <v>#N/A</v>
      </c>
      <c r="Y529" s="7" t="e">
        <f t="shared" ca="1" si="77"/>
        <v>#N/A</v>
      </c>
      <c r="Z529" s="5" t="e">
        <f t="shared" ca="1" si="78"/>
        <v>#N/A</v>
      </c>
      <c r="AA529" s="44" t="e">
        <f>IF(S529="FWA",V529&amp;CHAR(ROUNDDOWN(MOD(W529+60-INDEX('Site Data'!K$26:K$37,MATCH('Postcode Data'!$V529,'Site Data'!$B$26:$B$37,0)),360)/120,0)+97),NA())</f>
        <v>#N/A</v>
      </c>
      <c r="AB529" s="35">
        <f t="shared" ca="1" si="79"/>
        <v>-5.7295455234622423</v>
      </c>
    </row>
    <row r="530" spans="2:28" x14ac:dyDescent="0.35">
      <c r="B530" s="25" t="s">
        <v>532</v>
      </c>
      <c r="C530" s="47">
        <v>9</v>
      </c>
      <c r="D530" s="25" t="s">
        <v>529</v>
      </c>
      <c r="E530" s="25" t="str">
        <f t="shared" si="80"/>
        <v>FWA</v>
      </c>
      <c r="F530" s="11">
        <f>IF(E530="FWA",INDEX('Site Data'!D$26:D$37,MATCH('Postcode Data'!$H530,'Site Data'!$B$26:$B$37,0)),NA())</f>
        <v>12.647739970734545</v>
      </c>
      <c r="G530" s="11">
        <f>IF(E530="FWA",INDEX('Site Data'!E$26:E$37,MATCH('Postcode Data'!$H530,'Site Data'!$B$26:$B$37,0)),NA())</f>
        <v>17.654822358411213</v>
      </c>
      <c r="H530" s="21" t="s">
        <v>647</v>
      </c>
      <c r="I530" s="27">
        <v>186</v>
      </c>
      <c r="J530" s="16">
        <v>2.359507454538269</v>
      </c>
      <c r="K530" s="11">
        <f t="shared" si="72"/>
        <v>12.401104282443086</v>
      </c>
      <c r="L530" s="11">
        <f t="shared" si="73"/>
        <v>15.308240532588243</v>
      </c>
      <c r="M530" s="43" t="str">
        <f>IF(E530="FWA",H530&amp;CHAR(ROUNDDOWN(MOD(I530+60-INDEX('Site Data'!K$26:K$37,MATCH('Postcode Data'!$H530,'Site Data'!$B$26:$B$37,0)),360)/120,0)+97),NA())</f>
        <v>FW1b</v>
      </c>
      <c r="N530" s="41">
        <v>-1.4612643490663824</v>
      </c>
      <c r="Q530" t="s">
        <v>532</v>
      </c>
      <c r="R530" t="s">
        <v>529</v>
      </c>
      <c r="S530" t="s">
        <v>633</v>
      </c>
      <c r="T530" s="5">
        <f ca="1">IF(S530="FWA",INDEX('Site Data'!D$26:D$37,MATCH('Postcode Data'!$V530,'Site Data'!$B$26:$B$37,0)),NA())</f>
        <v>12.647739970734545</v>
      </c>
      <c r="U530" s="5">
        <f ca="1">IF(S530="FWA",INDEX('Site Data'!E$26:E$37,MATCH('Postcode Data'!$V530,'Site Data'!$B$26:$B$37,0)),NA())</f>
        <v>17.654822358411213</v>
      </c>
      <c r="V530" s="24" t="str">
        <f t="shared" ca="1" si="74"/>
        <v>FW1</v>
      </c>
      <c r="W530" s="24">
        <f t="shared" ca="1" si="75"/>
        <v>211</v>
      </c>
      <c r="X530" s="8">
        <f t="shared" ca="1" si="76"/>
        <v>2.8383799637197522</v>
      </c>
      <c r="Y530" s="7">
        <f t="shared" ca="1" si="77"/>
        <v>11.185866218357054</v>
      </c>
      <c r="Z530" s="5">
        <f t="shared" ca="1" si="78"/>
        <v>15.221855866542594</v>
      </c>
      <c r="AA530" s="44" t="str">
        <f ca="1">IF(S530="FWA",V530&amp;CHAR(ROUNDDOWN(MOD(W530+60-INDEX('Site Data'!K$26:K$37,MATCH('Postcode Data'!$V530,'Site Data'!$B$26:$B$37,0)),360)/120,0)+97),NA())</f>
        <v>FW1c</v>
      </c>
      <c r="AB530" s="35">
        <f t="shared" ca="1" si="79"/>
        <v>1.2738584470617216</v>
      </c>
    </row>
    <row r="531" spans="2:28" x14ac:dyDescent="0.35">
      <c r="B531" s="25" t="s">
        <v>533</v>
      </c>
      <c r="C531" s="47">
        <v>1</v>
      </c>
      <c r="D531" s="25" t="s">
        <v>529</v>
      </c>
      <c r="E531" s="25" t="str">
        <f t="shared" si="80"/>
        <v/>
      </c>
      <c r="F531" s="11" t="e">
        <f>IF(E531="FWA",INDEX('Site Data'!D$26:D$37,MATCH('Postcode Data'!$H531,'Site Data'!$B$26:$B$37,0)),NA())</f>
        <v>#N/A</v>
      </c>
      <c r="G531" s="11" t="e">
        <f>IF(E531="FWA",INDEX('Site Data'!E$26:E$37,MATCH('Postcode Data'!$H531,'Site Data'!$B$26:$B$37,0)),NA())</f>
        <v>#N/A</v>
      </c>
      <c r="H531" s="21" t="s">
        <v>648</v>
      </c>
      <c r="I531" s="27" t="e">
        <v>#N/A</v>
      </c>
      <c r="J531" s="16" t="e">
        <v>#N/A</v>
      </c>
      <c r="K531" s="11" t="e">
        <f t="shared" si="72"/>
        <v>#N/A</v>
      </c>
      <c r="L531" s="11" t="e">
        <f t="shared" si="73"/>
        <v>#N/A</v>
      </c>
      <c r="M531" s="43" t="e">
        <f>IF(E531="FWA",H531&amp;CHAR(ROUNDDOWN(MOD(I531+60-INDEX('Site Data'!K$26:K$37,MATCH('Postcode Data'!$H531,'Site Data'!$B$26:$B$37,0)),360)/120,0)+97),NA())</f>
        <v>#N/A</v>
      </c>
      <c r="N531" s="41">
        <v>-0.29332757093860895</v>
      </c>
      <c r="Q531" t="s">
        <v>533</v>
      </c>
      <c r="R531" t="s">
        <v>529</v>
      </c>
      <c r="S531" t="s">
        <v>635</v>
      </c>
      <c r="T531" s="5" t="e">
        <f>IF(S531="FWA",INDEX('Site Data'!D$26:D$37,MATCH('Postcode Data'!$V531,'Site Data'!$B$26:$B$37,0)),NA())</f>
        <v>#N/A</v>
      </c>
      <c r="U531" s="5" t="e">
        <f>IF(S531="FWA",INDEX('Site Data'!E$26:E$37,MATCH('Postcode Data'!$V531,'Site Data'!$B$26:$B$37,0)),NA())</f>
        <v>#N/A</v>
      </c>
      <c r="V531" s="24" t="str">
        <f t="shared" ca="1" si="74"/>
        <v>FW2</v>
      </c>
      <c r="W531" s="24" t="e">
        <f t="shared" ca="1" si="75"/>
        <v>#N/A</v>
      </c>
      <c r="X531" s="8" t="e">
        <f t="shared" ca="1" si="76"/>
        <v>#N/A</v>
      </c>
      <c r="Y531" s="7" t="e">
        <f t="shared" ca="1" si="77"/>
        <v>#N/A</v>
      </c>
      <c r="Z531" s="5" t="e">
        <f t="shared" ca="1" si="78"/>
        <v>#N/A</v>
      </c>
      <c r="AA531" s="44" t="e">
        <f>IF(S531="FWA",V531&amp;CHAR(ROUNDDOWN(MOD(W531+60-INDEX('Site Data'!K$26:K$37,MATCH('Postcode Data'!$V531,'Site Data'!$B$26:$B$37,0)),360)/120,0)+97),NA())</f>
        <v>#N/A</v>
      </c>
      <c r="AB531" s="35">
        <f t="shared" ca="1" si="79"/>
        <v>-5.4195899854769687</v>
      </c>
    </row>
    <row r="532" spans="2:28" x14ac:dyDescent="0.35">
      <c r="B532" s="25" t="s">
        <v>534</v>
      </c>
      <c r="C532" s="47">
        <v>10</v>
      </c>
      <c r="D532" s="25" t="s">
        <v>529</v>
      </c>
      <c r="E532" s="25" t="str">
        <f t="shared" si="80"/>
        <v>FTTC</v>
      </c>
      <c r="F532" s="11" t="e">
        <f>IF(E532="FWA",INDEX('Site Data'!D$26:D$37,MATCH('Postcode Data'!$H532,'Site Data'!$B$26:$B$37,0)),NA())</f>
        <v>#N/A</v>
      </c>
      <c r="G532" s="11" t="e">
        <f>IF(E532="FWA",INDEX('Site Data'!E$26:E$37,MATCH('Postcode Data'!$H532,'Site Data'!$B$26:$B$37,0)),NA())</f>
        <v>#N/A</v>
      </c>
      <c r="H532" s="21" t="s">
        <v>647</v>
      </c>
      <c r="I532" s="27" t="e">
        <v>#N/A</v>
      </c>
      <c r="J532" s="16" t="e">
        <v>#N/A</v>
      </c>
      <c r="K532" s="11" t="e">
        <f t="shared" si="72"/>
        <v>#N/A</v>
      </c>
      <c r="L532" s="11" t="e">
        <f t="shared" si="73"/>
        <v>#N/A</v>
      </c>
      <c r="M532" s="43" t="e">
        <f>IF(E532="FWA",H532&amp;CHAR(ROUNDDOWN(MOD(I532+60-INDEX('Site Data'!K$26:K$37,MATCH('Postcode Data'!$H532,'Site Data'!$B$26:$B$37,0)),360)/120,0)+97),NA())</f>
        <v>#N/A</v>
      </c>
      <c r="N532" s="41">
        <v>-3.7449102195962825</v>
      </c>
      <c r="Q532" t="s">
        <v>534</v>
      </c>
      <c r="R532" t="s">
        <v>529</v>
      </c>
      <c r="S532" t="s">
        <v>632</v>
      </c>
      <c r="T532" s="5" t="e">
        <f>IF(S532="FWA",INDEX('Site Data'!D$26:D$37,MATCH('Postcode Data'!$V532,'Site Data'!$B$26:$B$37,0)),NA())</f>
        <v>#N/A</v>
      </c>
      <c r="U532" s="5" t="e">
        <f>IF(S532="FWA",INDEX('Site Data'!E$26:E$37,MATCH('Postcode Data'!$V532,'Site Data'!$B$26:$B$37,0)),NA())</f>
        <v>#N/A</v>
      </c>
      <c r="V532" s="24" t="str">
        <f t="shared" ca="1" si="74"/>
        <v>FW2</v>
      </c>
      <c r="W532" s="24" t="e">
        <f t="shared" ca="1" si="75"/>
        <v>#N/A</v>
      </c>
      <c r="X532" s="8" t="e">
        <f t="shared" ca="1" si="76"/>
        <v>#N/A</v>
      </c>
      <c r="Y532" s="7" t="e">
        <f t="shared" ca="1" si="77"/>
        <v>#N/A</v>
      </c>
      <c r="Z532" s="5" t="e">
        <f t="shared" ca="1" si="78"/>
        <v>#N/A</v>
      </c>
      <c r="AA532" s="44" t="e">
        <f>IF(S532="FWA",V532&amp;CHAR(ROUNDDOWN(MOD(W532+60-INDEX('Site Data'!K$26:K$37,MATCH('Postcode Data'!$V532,'Site Data'!$B$26:$B$37,0)),360)/120,0)+97),NA())</f>
        <v>#N/A</v>
      </c>
      <c r="AB532" s="35">
        <f t="shared" ca="1" si="79"/>
        <v>-4.872529516563799</v>
      </c>
    </row>
    <row r="533" spans="2:28" x14ac:dyDescent="0.35">
      <c r="B533" s="25" t="s">
        <v>535</v>
      </c>
      <c r="C533" s="47">
        <v>10</v>
      </c>
      <c r="D533" s="25" t="s">
        <v>529</v>
      </c>
      <c r="E533" s="25" t="str">
        <f t="shared" si="80"/>
        <v>FWA</v>
      </c>
      <c r="F533" s="11">
        <f>IF(E533="FWA",INDEX('Site Data'!D$26:D$37,MATCH('Postcode Data'!$H533,'Site Data'!$B$26:$B$37,0)),NA())</f>
        <v>9.4150920280499086</v>
      </c>
      <c r="G533" s="11">
        <f>IF(E533="FWA",INDEX('Site Data'!E$26:E$37,MATCH('Postcode Data'!$H533,'Site Data'!$B$26:$B$37,0)),NA())</f>
        <v>22.91007534381616</v>
      </c>
      <c r="H533" s="21" t="s">
        <v>648</v>
      </c>
      <c r="I533" s="27">
        <v>153</v>
      </c>
      <c r="J533" s="16">
        <v>2.8852040576601148</v>
      </c>
      <c r="K533" s="11">
        <f t="shared" si="72"/>
        <v>10.724947260037592</v>
      </c>
      <c r="L533" s="11">
        <f t="shared" si="73"/>
        <v>20.339339704826248</v>
      </c>
      <c r="M533" s="43" t="str">
        <f>IF(E533="FWA",H533&amp;CHAR(ROUNDDOWN(MOD(I533+60-INDEX('Site Data'!K$26:K$37,MATCH('Postcode Data'!$H533,'Site Data'!$B$26:$B$37,0)),360)/120,0)+97),NA())</f>
        <v>FW2b</v>
      </c>
      <c r="N533" s="41">
        <v>0.12153093329938702</v>
      </c>
      <c r="Q533" t="s">
        <v>535</v>
      </c>
      <c r="R533" t="s">
        <v>529</v>
      </c>
      <c r="S533" t="s">
        <v>633</v>
      </c>
      <c r="T533" s="5">
        <f ca="1">IF(S533="FWA",INDEX('Site Data'!D$26:D$37,MATCH('Postcode Data'!$V533,'Site Data'!$B$26:$B$37,0)),NA())</f>
        <v>12.647739970734545</v>
      </c>
      <c r="U533" s="5">
        <f ca="1">IF(S533="FWA",INDEX('Site Data'!E$26:E$37,MATCH('Postcode Data'!$V533,'Site Data'!$B$26:$B$37,0)),NA())</f>
        <v>17.654822358411213</v>
      </c>
      <c r="V533" s="24" t="str">
        <f t="shared" ca="1" si="74"/>
        <v>FW1</v>
      </c>
      <c r="W533" s="24">
        <f t="shared" ca="1" si="75"/>
        <v>123</v>
      </c>
      <c r="X533" s="8">
        <f t="shared" ca="1" si="76"/>
        <v>4.1969506737135589</v>
      </c>
      <c r="Y533" s="7">
        <f t="shared" ca="1" si="77"/>
        <v>16.167598975896826</v>
      </c>
      <c r="Z533" s="5">
        <f t="shared" ca="1" si="78"/>
        <v>15.368999193474192</v>
      </c>
      <c r="AA533" s="44" t="str">
        <f ca="1">IF(S533="FWA",V533&amp;CHAR(ROUNDDOWN(MOD(W533+60-INDEX('Site Data'!K$26:K$37,MATCH('Postcode Data'!$V533,'Site Data'!$B$26:$B$37,0)),360)/120,0)+97),NA())</f>
        <v>FW1b</v>
      </c>
      <c r="AB533" s="35">
        <f t="shared" ca="1" si="79"/>
        <v>0.16461950392722358</v>
      </c>
    </row>
    <row r="534" spans="2:28" x14ac:dyDescent="0.35">
      <c r="B534" s="25" t="s">
        <v>536</v>
      </c>
      <c r="C534" s="47">
        <v>6</v>
      </c>
      <c r="D534" s="25" t="s">
        <v>529</v>
      </c>
      <c r="E534" s="25" t="str">
        <f t="shared" si="80"/>
        <v>FTTP</v>
      </c>
      <c r="F534" s="11" t="e">
        <f>IF(E534="FWA",INDEX('Site Data'!D$26:D$37,MATCH('Postcode Data'!$H534,'Site Data'!$B$26:$B$37,0)),NA())</f>
        <v>#N/A</v>
      </c>
      <c r="G534" s="11" t="e">
        <f>IF(E534="FWA",INDEX('Site Data'!E$26:E$37,MATCH('Postcode Data'!$H534,'Site Data'!$B$26:$B$37,0)),NA())</f>
        <v>#N/A</v>
      </c>
      <c r="H534" s="21" t="s">
        <v>647</v>
      </c>
      <c r="I534" s="27" t="e">
        <v>#N/A</v>
      </c>
      <c r="J534" s="16" t="e">
        <v>#N/A</v>
      </c>
      <c r="K534" s="11" t="e">
        <f t="shared" si="72"/>
        <v>#N/A</v>
      </c>
      <c r="L534" s="11" t="e">
        <f t="shared" si="73"/>
        <v>#N/A</v>
      </c>
      <c r="M534" s="43" t="e">
        <f>IF(E534="FWA",H534&amp;CHAR(ROUNDDOWN(MOD(I534+60-INDEX('Site Data'!K$26:K$37,MATCH('Postcode Data'!$H534,'Site Data'!$B$26:$B$37,0)),360)/120,0)+97),NA())</f>
        <v>#N/A</v>
      </c>
      <c r="N534" s="41">
        <v>-4.1545373685740108</v>
      </c>
      <c r="Q534" t="s">
        <v>536</v>
      </c>
      <c r="R534" t="s">
        <v>529</v>
      </c>
      <c r="S534" t="s">
        <v>634</v>
      </c>
      <c r="T534" s="5" t="e">
        <f>IF(S534="FWA",INDEX('Site Data'!D$26:D$37,MATCH('Postcode Data'!$V534,'Site Data'!$B$26:$B$37,0)),NA())</f>
        <v>#N/A</v>
      </c>
      <c r="U534" s="5" t="e">
        <f>IF(S534="FWA",INDEX('Site Data'!E$26:E$37,MATCH('Postcode Data'!$V534,'Site Data'!$B$26:$B$37,0)),NA())</f>
        <v>#N/A</v>
      </c>
      <c r="V534" s="24" t="str">
        <f t="shared" ca="1" si="74"/>
        <v>FW2</v>
      </c>
      <c r="W534" s="24" t="e">
        <f t="shared" ca="1" si="75"/>
        <v>#N/A</v>
      </c>
      <c r="X534" s="8" t="e">
        <f t="shared" ca="1" si="76"/>
        <v>#N/A</v>
      </c>
      <c r="Y534" s="7" t="e">
        <f t="shared" ca="1" si="77"/>
        <v>#N/A</v>
      </c>
      <c r="Z534" s="5" t="e">
        <f t="shared" ca="1" si="78"/>
        <v>#N/A</v>
      </c>
      <c r="AA534" s="44" t="e">
        <f>IF(S534="FWA",V534&amp;CHAR(ROUNDDOWN(MOD(W534+60-INDEX('Site Data'!K$26:K$37,MATCH('Postcode Data'!$V534,'Site Data'!$B$26:$B$37,0)),360)/120,0)+97),NA())</f>
        <v>#N/A</v>
      </c>
      <c r="AB534" s="35">
        <f t="shared" ca="1" si="79"/>
        <v>-1.9022523338589572</v>
      </c>
    </row>
    <row r="535" spans="2:28" x14ac:dyDescent="0.35">
      <c r="B535" s="25" t="s">
        <v>537</v>
      </c>
      <c r="C535" s="47">
        <v>6</v>
      </c>
      <c r="D535" s="25" t="s">
        <v>529</v>
      </c>
      <c r="E535" s="25" t="str">
        <f t="shared" si="80"/>
        <v>FTTP</v>
      </c>
      <c r="F535" s="11" t="e">
        <f>IF(E535="FWA",INDEX('Site Data'!D$26:D$37,MATCH('Postcode Data'!$H535,'Site Data'!$B$26:$B$37,0)),NA())</f>
        <v>#N/A</v>
      </c>
      <c r="G535" s="11" t="e">
        <f>IF(E535="FWA",INDEX('Site Data'!E$26:E$37,MATCH('Postcode Data'!$H535,'Site Data'!$B$26:$B$37,0)),NA())</f>
        <v>#N/A</v>
      </c>
      <c r="H535" s="21" t="s">
        <v>648</v>
      </c>
      <c r="I535" s="27" t="e">
        <v>#N/A</v>
      </c>
      <c r="J535" s="16" t="e">
        <v>#N/A</v>
      </c>
      <c r="K535" s="11" t="e">
        <f t="shared" si="72"/>
        <v>#N/A</v>
      </c>
      <c r="L535" s="11" t="e">
        <f t="shared" si="73"/>
        <v>#N/A</v>
      </c>
      <c r="M535" s="43" t="e">
        <f>IF(E535="FWA",H535&amp;CHAR(ROUNDDOWN(MOD(I535+60-INDEX('Site Data'!K$26:K$37,MATCH('Postcode Data'!$H535,'Site Data'!$B$26:$B$37,0)),360)/120,0)+97),NA())</f>
        <v>#N/A</v>
      </c>
      <c r="N535" s="41">
        <v>0.37197778373697865</v>
      </c>
      <c r="Q535" t="s">
        <v>537</v>
      </c>
      <c r="R535" t="s">
        <v>529</v>
      </c>
      <c r="S535" t="s">
        <v>634</v>
      </c>
      <c r="T535" s="5" t="e">
        <f>IF(S535="FWA",INDEX('Site Data'!D$26:D$37,MATCH('Postcode Data'!$V535,'Site Data'!$B$26:$B$37,0)),NA())</f>
        <v>#N/A</v>
      </c>
      <c r="U535" s="5" t="e">
        <f>IF(S535="FWA",INDEX('Site Data'!E$26:E$37,MATCH('Postcode Data'!$V535,'Site Data'!$B$26:$B$37,0)),NA())</f>
        <v>#N/A</v>
      </c>
      <c r="V535" s="24" t="str">
        <f t="shared" ca="1" si="74"/>
        <v>FW2</v>
      </c>
      <c r="W535" s="24" t="e">
        <f t="shared" ca="1" si="75"/>
        <v>#N/A</v>
      </c>
      <c r="X535" s="8" t="e">
        <f t="shared" ca="1" si="76"/>
        <v>#N/A</v>
      </c>
      <c r="Y535" s="7" t="e">
        <f t="shared" ca="1" si="77"/>
        <v>#N/A</v>
      </c>
      <c r="Z535" s="5" t="e">
        <f t="shared" ca="1" si="78"/>
        <v>#N/A</v>
      </c>
      <c r="AA535" s="44" t="e">
        <f>IF(S535="FWA",V535&amp;CHAR(ROUNDDOWN(MOD(W535+60-INDEX('Site Data'!K$26:K$37,MATCH('Postcode Data'!$V535,'Site Data'!$B$26:$B$37,0)),360)/120,0)+97),NA())</f>
        <v>#N/A</v>
      </c>
      <c r="AB535" s="35">
        <f t="shared" ca="1" si="79"/>
        <v>-1.0491331081763355</v>
      </c>
    </row>
    <row r="536" spans="2:28" x14ac:dyDescent="0.35">
      <c r="B536" s="25" t="s">
        <v>538</v>
      </c>
      <c r="C536" s="47">
        <v>4</v>
      </c>
      <c r="D536" s="25" t="s">
        <v>529</v>
      </c>
      <c r="E536" s="25" t="str">
        <f t="shared" si="80"/>
        <v>FTTP</v>
      </c>
      <c r="F536" s="11" t="e">
        <f>IF(E536="FWA",INDEX('Site Data'!D$26:D$37,MATCH('Postcode Data'!$H536,'Site Data'!$B$26:$B$37,0)),NA())</f>
        <v>#N/A</v>
      </c>
      <c r="G536" s="11" t="e">
        <f>IF(E536="FWA",INDEX('Site Data'!E$26:E$37,MATCH('Postcode Data'!$H536,'Site Data'!$B$26:$B$37,0)),NA())</f>
        <v>#N/A</v>
      </c>
      <c r="H536" s="21" t="s">
        <v>648</v>
      </c>
      <c r="I536" s="27" t="e">
        <v>#N/A</v>
      </c>
      <c r="J536" s="16" t="e">
        <v>#N/A</v>
      </c>
      <c r="K536" s="11" t="e">
        <f t="shared" si="72"/>
        <v>#N/A</v>
      </c>
      <c r="L536" s="11" t="e">
        <f t="shared" si="73"/>
        <v>#N/A</v>
      </c>
      <c r="M536" s="43" t="e">
        <f>IF(E536="FWA",H536&amp;CHAR(ROUNDDOWN(MOD(I536+60-INDEX('Site Data'!K$26:K$37,MATCH('Postcode Data'!$H536,'Site Data'!$B$26:$B$37,0)),360)/120,0)+97),NA())</f>
        <v>#N/A</v>
      </c>
      <c r="N536" s="41">
        <v>-4.3334261684818909</v>
      </c>
      <c r="Q536" t="s">
        <v>538</v>
      </c>
      <c r="R536" t="s">
        <v>529</v>
      </c>
      <c r="S536" t="s">
        <v>634</v>
      </c>
      <c r="T536" s="5" t="e">
        <f>IF(S536="FWA",INDEX('Site Data'!D$26:D$37,MATCH('Postcode Data'!$V536,'Site Data'!$B$26:$B$37,0)),NA())</f>
        <v>#N/A</v>
      </c>
      <c r="U536" s="5" t="e">
        <f>IF(S536="FWA",INDEX('Site Data'!E$26:E$37,MATCH('Postcode Data'!$V536,'Site Data'!$B$26:$B$37,0)),NA())</f>
        <v>#N/A</v>
      </c>
      <c r="V536" s="24" t="str">
        <f t="shared" ca="1" si="74"/>
        <v>FW1</v>
      </c>
      <c r="W536" s="24" t="e">
        <f t="shared" ca="1" si="75"/>
        <v>#N/A</v>
      </c>
      <c r="X536" s="8" t="e">
        <f t="shared" ca="1" si="76"/>
        <v>#N/A</v>
      </c>
      <c r="Y536" s="7" t="e">
        <f t="shared" ca="1" si="77"/>
        <v>#N/A</v>
      </c>
      <c r="Z536" s="5" t="e">
        <f t="shared" ca="1" si="78"/>
        <v>#N/A</v>
      </c>
      <c r="AA536" s="44" t="e">
        <f>IF(S536="FWA",V536&amp;CHAR(ROUNDDOWN(MOD(W536+60-INDEX('Site Data'!K$26:K$37,MATCH('Postcode Data'!$V536,'Site Data'!$B$26:$B$37,0)),360)/120,0)+97),NA())</f>
        <v>#N/A</v>
      </c>
      <c r="AB536" s="35">
        <f t="shared" ca="1" si="79"/>
        <v>-1.5981690950650882</v>
      </c>
    </row>
    <row r="537" spans="2:28" x14ac:dyDescent="0.35">
      <c r="B537" s="25" t="s">
        <v>539</v>
      </c>
      <c r="C537" s="47">
        <v>1</v>
      </c>
      <c r="D537" s="25" t="s">
        <v>529</v>
      </c>
      <c r="E537" s="25" t="str">
        <f t="shared" si="80"/>
        <v>FWA</v>
      </c>
      <c r="F537" s="11">
        <f>IF(E537="FWA",INDEX('Site Data'!D$26:D$37,MATCH('Postcode Data'!$H537,'Site Data'!$B$26:$B$37,0)),NA())</f>
        <v>9.4150920280499086</v>
      </c>
      <c r="G537" s="11">
        <f>IF(E537="FWA",INDEX('Site Data'!E$26:E$37,MATCH('Postcode Data'!$H537,'Site Data'!$B$26:$B$37,0)),NA())</f>
        <v>22.91007534381616</v>
      </c>
      <c r="H537" s="21" t="s">
        <v>648</v>
      </c>
      <c r="I537" s="27">
        <v>130</v>
      </c>
      <c r="J537" s="16">
        <v>2.2374624567713362</v>
      </c>
      <c r="K537" s="11">
        <f t="shared" si="72"/>
        <v>11.129087709746926</v>
      </c>
      <c r="L537" s="11">
        <f t="shared" si="73"/>
        <v>21.471862199464741</v>
      </c>
      <c r="M537" s="43" t="str">
        <f>IF(E537="FWA",H537&amp;CHAR(ROUNDDOWN(MOD(I537+60-INDEX('Site Data'!K$26:K$37,MATCH('Postcode Data'!$H537,'Site Data'!$B$26:$B$37,0)),360)/120,0)+97),NA())</f>
        <v>FW2b</v>
      </c>
      <c r="N537" s="41">
        <v>-1.7471641947270533</v>
      </c>
      <c r="Q537" t="s">
        <v>539</v>
      </c>
      <c r="R537" t="s">
        <v>529</v>
      </c>
      <c r="S537" t="s">
        <v>633</v>
      </c>
      <c r="T537" s="5">
        <f ca="1">IF(S537="FWA",INDEX('Site Data'!D$26:D$37,MATCH('Postcode Data'!$V537,'Site Data'!$B$26:$B$37,0)),NA())</f>
        <v>9.4150920280499086</v>
      </c>
      <c r="U537" s="5">
        <f ca="1">IF(S537="FWA",INDEX('Site Data'!E$26:E$37,MATCH('Postcode Data'!$V537,'Site Data'!$B$26:$B$37,0)),NA())</f>
        <v>22.91007534381616</v>
      </c>
      <c r="V537" s="24" t="str">
        <f t="shared" ca="1" si="74"/>
        <v>FW2</v>
      </c>
      <c r="W537" s="24">
        <f t="shared" ca="1" si="75"/>
        <v>54</v>
      </c>
      <c r="X537" s="8">
        <f t="shared" ca="1" si="76"/>
        <v>3.1636871838410525</v>
      </c>
      <c r="Y537" s="7">
        <f t="shared" ca="1" si="77"/>
        <v>11.974568724663538</v>
      </c>
      <c r="Z537" s="5">
        <f t="shared" ca="1" si="78"/>
        <v>24.769644013344639</v>
      </c>
      <c r="AA537" s="44" t="str">
        <f ca="1">IF(S537="FWA",V537&amp;CHAR(ROUNDDOWN(MOD(W537+60-INDEX('Site Data'!K$26:K$37,MATCH('Postcode Data'!$V537,'Site Data'!$B$26:$B$37,0)),360)/120,0)+97),NA())</f>
        <v>FW2b</v>
      </c>
      <c r="AB537" s="35">
        <f t="shared" ca="1" si="79"/>
        <v>-4.5512319074713314</v>
      </c>
    </row>
    <row r="538" spans="2:28" x14ac:dyDescent="0.35">
      <c r="B538" s="25" t="s">
        <v>540</v>
      </c>
      <c r="C538" s="47">
        <v>7</v>
      </c>
      <c r="D538" s="25" t="s">
        <v>529</v>
      </c>
      <c r="E538" s="25" t="str">
        <f t="shared" si="80"/>
        <v>FWA</v>
      </c>
      <c r="F538" s="11">
        <f>IF(E538="FWA",INDEX('Site Data'!D$26:D$37,MATCH('Postcode Data'!$H538,'Site Data'!$B$26:$B$37,0)),NA())</f>
        <v>12.647739970734545</v>
      </c>
      <c r="G538" s="11">
        <f>IF(E538="FWA",INDEX('Site Data'!E$26:E$37,MATCH('Postcode Data'!$H538,'Site Data'!$B$26:$B$37,0)),NA())</f>
        <v>17.654822358411213</v>
      </c>
      <c r="H538" s="21" t="s">
        <v>647</v>
      </c>
      <c r="I538" s="27">
        <v>10</v>
      </c>
      <c r="J538" s="16">
        <v>3.3493557855334393</v>
      </c>
      <c r="K538" s="11">
        <f t="shared" si="72"/>
        <v>13.229349499250617</v>
      </c>
      <c r="L538" s="11">
        <f t="shared" si="73"/>
        <v>20.953293903600837</v>
      </c>
      <c r="M538" s="43" t="str">
        <f>IF(E538="FWA",H538&amp;CHAR(ROUNDDOWN(MOD(I538+60-INDEX('Site Data'!K$26:K$37,MATCH('Postcode Data'!$H538,'Site Data'!$B$26:$B$37,0)),360)/120,0)+97),NA())</f>
        <v>FW1a</v>
      </c>
      <c r="N538" s="41">
        <v>-3.2186049116292486</v>
      </c>
      <c r="Q538" t="s">
        <v>540</v>
      </c>
      <c r="R538" t="s">
        <v>529</v>
      </c>
      <c r="S538" t="s">
        <v>633</v>
      </c>
      <c r="T538" s="5">
        <f ca="1">IF(S538="FWA",INDEX('Site Data'!D$26:D$37,MATCH('Postcode Data'!$V538,'Site Data'!$B$26:$B$37,0)),NA())</f>
        <v>9.4150920280499086</v>
      </c>
      <c r="U538" s="5">
        <f ca="1">IF(S538="FWA",INDEX('Site Data'!E$26:E$37,MATCH('Postcode Data'!$V538,'Site Data'!$B$26:$B$37,0)),NA())</f>
        <v>22.91007534381616</v>
      </c>
      <c r="V538" s="24" t="str">
        <f t="shared" ca="1" si="74"/>
        <v>FW2</v>
      </c>
      <c r="W538" s="24">
        <f t="shared" ca="1" si="75"/>
        <v>327</v>
      </c>
      <c r="X538" s="8">
        <f t="shared" ca="1" si="76"/>
        <v>2.1354001927626958</v>
      </c>
      <c r="Y538" s="7">
        <f t="shared" ca="1" si="77"/>
        <v>8.2520697276927315</v>
      </c>
      <c r="Z538" s="5">
        <f t="shared" ca="1" si="78"/>
        <v>24.700972636271217</v>
      </c>
      <c r="AA538" s="44" t="str">
        <f ca="1">IF(S538="FWA",V538&amp;CHAR(ROUNDDOWN(MOD(W538+60-INDEX('Site Data'!K$26:K$37,MATCH('Postcode Data'!$V538,'Site Data'!$B$26:$B$37,0)),360)/120,0)+97),NA())</f>
        <v>FW2a</v>
      </c>
      <c r="AB538" s="35">
        <f t="shared" ca="1" si="79"/>
        <v>-3.5697412067691348</v>
      </c>
    </row>
    <row r="539" spans="2:28" x14ac:dyDescent="0.35">
      <c r="B539" s="25" t="s">
        <v>541</v>
      </c>
      <c r="C539" s="47">
        <v>3</v>
      </c>
      <c r="D539" s="25" t="s">
        <v>529</v>
      </c>
      <c r="E539" s="25" t="str">
        <f t="shared" si="80"/>
        <v>FTTP</v>
      </c>
      <c r="F539" s="11" t="e">
        <f>IF(E539="FWA",INDEX('Site Data'!D$26:D$37,MATCH('Postcode Data'!$H539,'Site Data'!$B$26:$B$37,0)),NA())</f>
        <v>#N/A</v>
      </c>
      <c r="G539" s="11" t="e">
        <f>IF(E539="FWA",INDEX('Site Data'!E$26:E$37,MATCH('Postcode Data'!$H539,'Site Data'!$B$26:$B$37,0)),NA())</f>
        <v>#N/A</v>
      </c>
      <c r="H539" s="21" t="s">
        <v>647</v>
      </c>
      <c r="I539" s="27" t="e">
        <v>#N/A</v>
      </c>
      <c r="J539" s="16" t="e">
        <v>#N/A</v>
      </c>
      <c r="K539" s="11" t="e">
        <f t="shared" si="72"/>
        <v>#N/A</v>
      </c>
      <c r="L539" s="11" t="e">
        <f t="shared" si="73"/>
        <v>#N/A</v>
      </c>
      <c r="M539" s="43" t="e">
        <f>IF(E539="FWA",H539&amp;CHAR(ROUNDDOWN(MOD(I539+60-INDEX('Site Data'!K$26:K$37,MATCH('Postcode Data'!$H539,'Site Data'!$B$26:$B$37,0)),360)/120,0)+97),NA())</f>
        <v>#N/A</v>
      </c>
      <c r="N539" s="41">
        <v>-3.1149403879536606</v>
      </c>
      <c r="Q539" t="s">
        <v>541</v>
      </c>
      <c r="R539" t="s">
        <v>529</v>
      </c>
      <c r="S539" t="s">
        <v>634</v>
      </c>
      <c r="T539" s="5" t="e">
        <f>IF(S539="FWA",INDEX('Site Data'!D$26:D$37,MATCH('Postcode Data'!$V539,'Site Data'!$B$26:$B$37,0)),NA())</f>
        <v>#N/A</v>
      </c>
      <c r="U539" s="5" t="e">
        <f>IF(S539="FWA",INDEX('Site Data'!E$26:E$37,MATCH('Postcode Data'!$V539,'Site Data'!$B$26:$B$37,0)),NA())</f>
        <v>#N/A</v>
      </c>
      <c r="V539" s="24" t="str">
        <f t="shared" ca="1" si="74"/>
        <v>FW1</v>
      </c>
      <c r="W539" s="24" t="e">
        <f t="shared" ca="1" si="75"/>
        <v>#N/A</v>
      </c>
      <c r="X539" s="8" t="e">
        <f t="shared" ca="1" si="76"/>
        <v>#N/A</v>
      </c>
      <c r="Y539" s="7" t="e">
        <f t="shared" ca="1" si="77"/>
        <v>#N/A</v>
      </c>
      <c r="Z539" s="5" t="e">
        <f t="shared" ca="1" si="78"/>
        <v>#N/A</v>
      </c>
      <c r="AA539" s="44" t="e">
        <f>IF(S539="FWA",V539&amp;CHAR(ROUNDDOWN(MOD(W539+60-INDEX('Site Data'!K$26:K$37,MATCH('Postcode Data'!$V539,'Site Data'!$B$26:$B$37,0)),360)/120,0)+97),NA())</f>
        <v>#N/A</v>
      </c>
      <c r="AB539" s="35">
        <f t="shared" ca="1" si="79"/>
        <v>-4.0127793105721388</v>
      </c>
    </row>
    <row r="540" spans="2:28" x14ac:dyDescent="0.35">
      <c r="B540" s="25" t="s">
        <v>542</v>
      </c>
      <c r="C540" s="47">
        <v>9</v>
      </c>
      <c r="D540" s="25" t="s">
        <v>529</v>
      </c>
      <c r="E540" s="25" t="str">
        <f t="shared" si="80"/>
        <v>FTTC</v>
      </c>
      <c r="F540" s="11" t="e">
        <f>IF(E540="FWA",INDEX('Site Data'!D$26:D$37,MATCH('Postcode Data'!$H540,'Site Data'!$B$26:$B$37,0)),NA())</f>
        <v>#N/A</v>
      </c>
      <c r="G540" s="11" t="e">
        <f>IF(E540="FWA",INDEX('Site Data'!E$26:E$37,MATCH('Postcode Data'!$H540,'Site Data'!$B$26:$B$37,0)),NA())</f>
        <v>#N/A</v>
      </c>
      <c r="H540" s="21" t="s">
        <v>648</v>
      </c>
      <c r="I540" s="27" t="e">
        <v>#N/A</v>
      </c>
      <c r="J540" s="16" t="e">
        <v>#N/A</v>
      </c>
      <c r="K540" s="11" t="e">
        <f t="shared" si="72"/>
        <v>#N/A</v>
      </c>
      <c r="L540" s="11" t="e">
        <f t="shared" si="73"/>
        <v>#N/A</v>
      </c>
      <c r="M540" s="43" t="e">
        <f>IF(E540="FWA",H540&amp;CHAR(ROUNDDOWN(MOD(I540+60-INDEX('Site Data'!K$26:K$37,MATCH('Postcode Data'!$H540,'Site Data'!$B$26:$B$37,0)),360)/120,0)+97),NA())</f>
        <v>#N/A</v>
      </c>
      <c r="N540" s="41">
        <v>-7.6878015910387569</v>
      </c>
      <c r="Q540" t="s">
        <v>542</v>
      </c>
      <c r="R540" t="s">
        <v>529</v>
      </c>
      <c r="S540" t="s">
        <v>632</v>
      </c>
      <c r="T540" s="5" t="e">
        <f>IF(S540="FWA",INDEX('Site Data'!D$26:D$37,MATCH('Postcode Data'!$V540,'Site Data'!$B$26:$B$37,0)),NA())</f>
        <v>#N/A</v>
      </c>
      <c r="U540" s="5" t="e">
        <f>IF(S540="FWA",INDEX('Site Data'!E$26:E$37,MATCH('Postcode Data'!$V540,'Site Data'!$B$26:$B$37,0)),NA())</f>
        <v>#N/A</v>
      </c>
      <c r="V540" s="24" t="str">
        <f t="shared" ca="1" si="74"/>
        <v>FW1</v>
      </c>
      <c r="W540" s="24" t="e">
        <f t="shared" ca="1" si="75"/>
        <v>#N/A</v>
      </c>
      <c r="X540" s="8" t="e">
        <f t="shared" ca="1" si="76"/>
        <v>#N/A</v>
      </c>
      <c r="Y540" s="7" t="e">
        <f t="shared" ca="1" si="77"/>
        <v>#N/A</v>
      </c>
      <c r="Z540" s="5" t="e">
        <f t="shared" ca="1" si="78"/>
        <v>#N/A</v>
      </c>
      <c r="AA540" s="44" t="e">
        <f>IF(S540="FWA",V540&amp;CHAR(ROUNDDOWN(MOD(W540+60-INDEX('Site Data'!K$26:K$37,MATCH('Postcode Data'!$V540,'Site Data'!$B$26:$B$37,0)),360)/120,0)+97),NA())</f>
        <v>#N/A</v>
      </c>
      <c r="AB540" s="35">
        <f t="shared" ca="1" si="79"/>
        <v>-5.3548327904938908E-2</v>
      </c>
    </row>
    <row r="541" spans="2:28" x14ac:dyDescent="0.35">
      <c r="B541" s="25" t="s">
        <v>543</v>
      </c>
      <c r="C541" s="47">
        <v>16</v>
      </c>
      <c r="D541" s="25" t="s">
        <v>529</v>
      </c>
      <c r="E541" s="25" t="str">
        <f t="shared" si="80"/>
        <v>FTTP</v>
      </c>
      <c r="F541" s="11" t="e">
        <f>IF(E541="FWA",INDEX('Site Data'!D$26:D$37,MATCH('Postcode Data'!$H541,'Site Data'!$B$26:$B$37,0)),NA())</f>
        <v>#N/A</v>
      </c>
      <c r="G541" s="11" t="e">
        <f>IF(E541="FWA",INDEX('Site Data'!E$26:E$37,MATCH('Postcode Data'!$H541,'Site Data'!$B$26:$B$37,0)),NA())</f>
        <v>#N/A</v>
      </c>
      <c r="H541" s="21" t="s">
        <v>647</v>
      </c>
      <c r="I541" s="27" t="e">
        <v>#N/A</v>
      </c>
      <c r="J541" s="16" t="e">
        <v>#N/A</v>
      </c>
      <c r="K541" s="11" t="e">
        <f t="shared" si="72"/>
        <v>#N/A</v>
      </c>
      <c r="L541" s="11" t="e">
        <f t="shared" si="73"/>
        <v>#N/A</v>
      </c>
      <c r="M541" s="43" t="e">
        <f>IF(E541="FWA",H541&amp;CHAR(ROUNDDOWN(MOD(I541+60-INDEX('Site Data'!K$26:K$37,MATCH('Postcode Data'!$H541,'Site Data'!$B$26:$B$37,0)),360)/120,0)+97),NA())</f>
        <v>#N/A</v>
      </c>
      <c r="N541" s="41">
        <v>-6.6368798821673884</v>
      </c>
      <c r="Q541" t="s">
        <v>543</v>
      </c>
      <c r="R541" t="s">
        <v>529</v>
      </c>
      <c r="S541" t="s">
        <v>634</v>
      </c>
      <c r="T541" s="5" t="e">
        <f>IF(S541="FWA",INDEX('Site Data'!D$26:D$37,MATCH('Postcode Data'!$V541,'Site Data'!$B$26:$B$37,0)),NA())</f>
        <v>#N/A</v>
      </c>
      <c r="U541" s="5" t="e">
        <f>IF(S541="FWA",INDEX('Site Data'!E$26:E$37,MATCH('Postcode Data'!$V541,'Site Data'!$B$26:$B$37,0)),NA())</f>
        <v>#N/A</v>
      </c>
      <c r="V541" s="24" t="str">
        <f t="shared" ca="1" si="74"/>
        <v>FW1</v>
      </c>
      <c r="W541" s="24" t="e">
        <f t="shared" ca="1" si="75"/>
        <v>#N/A</v>
      </c>
      <c r="X541" s="8" t="e">
        <f t="shared" ca="1" si="76"/>
        <v>#N/A</v>
      </c>
      <c r="Y541" s="7" t="e">
        <f t="shared" ca="1" si="77"/>
        <v>#N/A</v>
      </c>
      <c r="Z541" s="5" t="e">
        <f t="shared" ca="1" si="78"/>
        <v>#N/A</v>
      </c>
      <c r="AA541" s="44" t="e">
        <f>IF(S541="FWA",V541&amp;CHAR(ROUNDDOWN(MOD(W541+60-INDEX('Site Data'!K$26:K$37,MATCH('Postcode Data'!$V541,'Site Data'!$B$26:$B$37,0)),360)/120,0)+97),NA())</f>
        <v>#N/A</v>
      </c>
      <c r="AB541" s="35">
        <f t="shared" ca="1" si="79"/>
        <v>-0.79545061605419098</v>
      </c>
    </row>
    <row r="542" spans="2:28" x14ac:dyDescent="0.35">
      <c r="B542" s="25" t="s">
        <v>544</v>
      </c>
      <c r="C542" s="47">
        <v>16</v>
      </c>
      <c r="D542" s="25" t="s">
        <v>529</v>
      </c>
      <c r="E542" s="25" t="str">
        <f t="shared" si="80"/>
        <v>FTTP</v>
      </c>
      <c r="F542" s="11" t="e">
        <f>IF(E542="FWA",INDEX('Site Data'!D$26:D$37,MATCH('Postcode Data'!$H542,'Site Data'!$B$26:$B$37,0)),NA())</f>
        <v>#N/A</v>
      </c>
      <c r="G542" s="11" t="e">
        <f>IF(E542="FWA",INDEX('Site Data'!E$26:E$37,MATCH('Postcode Data'!$H542,'Site Data'!$B$26:$B$37,0)),NA())</f>
        <v>#N/A</v>
      </c>
      <c r="H542" s="21" t="s">
        <v>648</v>
      </c>
      <c r="I542" s="27" t="e">
        <v>#N/A</v>
      </c>
      <c r="J542" s="16" t="e">
        <v>#N/A</v>
      </c>
      <c r="K542" s="11" t="e">
        <f t="shared" si="72"/>
        <v>#N/A</v>
      </c>
      <c r="L542" s="11" t="e">
        <f t="shared" si="73"/>
        <v>#N/A</v>
      </c>
      <c r="M542" s="43" t="e">
        <f>IF(E542="FWA",H542&amp;CHAR(ROUNDDOWN(MOD(I542+60-INDEX('Site Data'!K$26:K$37,MATCH('Postcode Data'!$H542,'Site Data'!$B$26:$B$37,0)),360)/120,0)+97),NA())</f>
        <v>#N/A</v>
      </c>
      <c r="N542" s="41">
        <v>-3.7189451016041768</v>
      </c>
      <c r="Q542" t="s">
        <v>544</v>
      </c>
      <c r="R542" t="s">
        <v>529</v>
      </c>
      <c r="S542" t="s">
        <v>634</v>
      </c>
      <c r="T542" s="5" t="e">
        <f>IF(S542="FWA",INDEX('Site Data'!D$26:D$37,MATCH('Postcode Data'!$V542,'Site Data'!$B$26:$B$37,0)),NA())</f>
        <v>#N/A</v>
      </c>
      <c r="U542" s="5" t="e">
        <f>IF(S542="FWA",INDEX('Site Data'!E$26:E$37,MATCH('Postcode Data'!$V542,'Site Data'!$B$26:$B$37,0)),NA())</f>
        <v>#N/A</v>
      </c>
      <c r="V542" s="24" t="str">
        <f t="shared" ca="1" si="74"/>
        <v>FW2</v>
      </c>
      <c r="W542" s="24" t="e">
        <f t="shared" ca="1" si="75"/>
        <v>#N/A</v>
      </c>
      <c r="X542" s="8" t="e">
        <f t="shared" ca="1" si="76"/>
        <v>#N/A</v>
      </c>
      <c r="Y542" s="7" t="e">
        <f t="shared" ca="1" si="77"/>
        <v>#N/A</v>
      </c>
      <c r="Z542" s="5" t="e">
        <f t="shared" ca="1" si="78"/>
        <v>#N/A</v>
      </c>
      <c r="AA542" s="44" t="e">
        <f>IF(S542="FWA",V542&amp;CHAR(ROUNDDOWN(MOD(W542+60-INDEX('Site Data'!K$26:K$37,MATCH('Postcode Data'!$V542,'Site Data'!$B$26:$B$37,0)),360)/120,0)+97),NA())</f>
        <v>#N/A</v>
      </c>
      <c r="AB542" s="35">
        <f t="shared" ca="1" si="79"/>
        <v>-2.0861054443848621</v>
      </c>
    </row>
    <row r="543" spans="2:28" x14ac:dyDescent="0.35">
      <c r="B543" s="25" t="s">
        <v>545</v>
      </c>
      <c r="C543" s="47">
        <v>11</v>
      </c>
      <c r="D543" s="25" t="s">
        <v>529</v>
      </c>
      <c r="E543" s="25" t="str">
        <f t="shared" si="80"/>
        <v>FWA</v>
      </c>
      <c r="F543" s="11">
        <f>IF(E543="FWA",INDEX('Site Data'!D$26:D$37,MATCH('Postcode Data'!$H543,'Site Data'!$B$26:$B$37,0)),NA())</f>
        <v>12.647739970734545</v>
      </c>
      <c r="G543" s="11">
        <f>IF(E543="FWA",INDEX('Site Data'!E$26:E$37,MATCH('Postcode Data'!$H543,'Site Data'!$B$26:$B$37,0)),NA())</f>
        <v>17.654822358411213</v>
      </c>
      <c r="H543" s="21" t="s">
        <v>647</v>
      </c>
      <c r="I543" s="27">
        <v>345</v>
      </c>
      <c r="J543" s="16">
        <v>4.3350515216446643</v>
      </c>
      <c r="K543" s="11">
        <f t="shared" si="72"/>
        <v>11.525746075432243</v>
      </c>
      <c r="L543" s="11">
        <f t="shared" si="73"/>
        <v>21.842160581461517</v>
      </c>
      <c r="M543" s="43" t="str">
        <f>IF(E543="FWA",H543&amp;CHAR(ROUNDDOWN(MOD(I543+60-INDEX('Site Data'!K$26:K$37,MATCH('Postcode Data'!$H543,'Site Data'!$B$26:$B$37,0)),360)/120,0)+97),NA())</f>
        <v>FW1a</v>
      </c>
      <c r="N543" s="41">
        <v>0.33041002053750645</v>
      </c>
      <c r="Q543" t="s">
        <v>545</v>
      </c>
      <c r="R543" t="s">
        <v>529</v>
      </c>
      <c r="S543" t="s">
        <v>633</v>
      </c>
      <c r="T543" s="5">
        <f ca="1">IF(S543="FWA",INDEX('Site Data'!D$26:D$37,MATCH('Postcode Data'!$V543,'Site Data'!$B$26:$B$37,0)),NA())</f>
        <v>12.647739970734545</v>
      </c>
      <c r="U543" s="5">
        <f ca="1">IF(S543="FWA",INDEX('Site Data'!E$26:E$37,MATCH('Postcode Data'!$V543,'Site Data'!$B$26:$B$37,0)),NA())</f>
        <v>17.654822358411213</v>
      </c>
      <c r="V543" s="24" t="str">
        <f t="shared" ca="1" si="74"/>
        <v>FW1</v>
      </c>
      <c r="W543" s="24">
        <f t="shared" ca="1" si="75"/>
        <v>245</v>
      </c>
      <c r="X543" s="8">
        <f t="shared" ca="1" si="76"/>
        <v>3.7940568798837679</v>
      </c>
      <c r="Y543" s="7">
        <f t="shared" ca="1" si="77"/>
        <v>9.20915667603591</v>
      </c>
      <c r="Z543" s="5">
        <f t="shared" ca="1" si="78"/>
        <v>16.051384634889395</v>
      </c>
      <c r="AA543" s="44" t="str">
        <f ca="1">IF(S543="FWA",V543&amp;CHAR(ROUNDDOWN(MOD(W543+60-INDEX('Site Data'!K$26:K$37,MATCH('Postcode Data'!$V543,'Site Data'!$B$26:$B$37,0)),360)/120,0)+97),NA())</f>
        <v>FW1c</v>
      </c>
      <c r="AB543" s="35">
        <f t="shared" ca="1" si="79"/>
        <v>-4.8940226872400299</v>
      </c>
    </row>
    <row r="544" spans="2:28" x14ac:dyDescent="0.35">
      <c r="B544" s="25" t="s">
        <v>546</v>
      </c>
      <c r="C544" s="47">
        <v>4</v>
      </c>
      <c r="D544" s="25" t="s">
        <v>529</v>
      </c>
      <c r="E544" s="25" t="str">
        <f t="shared" si="80"/>
        <v>FTTC</v>
      </c>
      <c r="F544" s="11" t="e">
        <f>IF(E544="FWA",INDEX('Site Data'!D$26:D$37,MATCH('Postcode Data'!$H544,'Site Data'!$B$26:$B$37,0)),NA())</f>
        <v>#N/A</v>
      </c>
      <c r="G544" s="11" t="e">
        <f>IF(E544="FWA",INDEX('Site Data'!E$26:E$37,MATCH('Postcode Data'!$H544,'Site Data'!$B$26:$B$37,0)),NA())</f>
        <v>#N/A</v>
      </c>
      <c r="H544" s="21" t="s">
        <v>647</v>
      </c>
      <c r="I544" s="27" t="e">
        <v>#N/A</v>
      </c>
      <c r="J544" s="16" t="e">
        <v>#N/A</v>
      </c>
      <c r="K544" s="11" t="e">
        <f t="shared" si="72"/>
        <v>#N/A</v>
      </c>
      <c r="L544" s="11" t="e">
        <f t="shared" si="73"/>
        <v>#N/A</v>
      </c>
      <c r="M544" s="43" t="e">
        <f>IF(E544="FWA",H544&amp;CHAR(ROUNDDOWN(MOD(I544+60-INDEX('Site Data'!K$26:K$37,MATCH('Postcode Data'!$H544,'Site Data'!$B$26:$B$37,0)),360)/120,0)+97),NA())</f>
        <v>#N/A</v>
      </c>
      <c r="N544" s="41">
        <v>-5.7510898721225718</v>
      </c>
      <c r="Q544" t="s">
        <v>546</v>
      </c>
      <c r="R544" t="s">
        <v>529</v>
      </c>
      <c r="S544" t="s">
        <v>632</v>
      </c>
      <c r="T544" s="5" t="e">
        <f>IF(S544="FWA",INDEX('Site Data'!D$26:D$37,MATCH('Postcode Data'!$V544,'Site Data'!$B$26:$B$37,0)),NA())</f>
        <v>#N/A</v>
      </c>
      <c r="U544" s="5" t="e">
        <f>IF(S544="FWA",INDEX('Site Data'!E$26:E$37,MATCH('Postcode Data'!$V544,'Site Data'!$B$26:$B$37,0)),NA())</f>
        <v>#N/A</v>
      </c>
      <c r="V544" s="24" t="str">
        <f t="shared" ca="1" si="74"/>
        <v>FW1</v>
      </c>
      <c r="W544" s="24" t="e">
        <f t="shared" ca="1" si="75"/>
        <v>#N/A</v>
      </c>
      <c r="X544" s="8" t="e">
        <f t="shared" ca="1" si="76"/>
        <v>#N/A</v>
      </c>
      <c r="Y544" s="7" t="e">
        <f t="shared" ca="1" si="77"/>
        <v>#N/A</v>
      </c>
      <c r="Z544" s="5" t="e">
        <f t="shared" ca="1" si="78"/>
        <v>#N/A</v>
      </c>
      <c r="AA544" s="44" t="e">
        <f>IF(S544="FWA",V544&amp;CHAR(ROUNDDOWN(MOD(W544+60-INDEX('Site Data'!K$26:K$37,MATCH('Postcode Data'!$V544,'Site Data'!$B$26:$B$37,0)),360)/120,0)+97),NA())</f>
        <v>#N/A</v>
      </c>
      <c r="AB544" s="35">
        <f t="shared" ca="1" si="79"/>
        <v>-8.2680532891594094</v>
      </c>
    </row>
    <row r="545" spans="2:28" x14ac:dyDescent="0.35">
      <c r="B545" s="25" t="s">
        <v>547</v>
      </c>
      <c r="C545" s="47">
        <v>11</v>
      </c>
      <c r="D545" s="25" t="s">
        <v>529</v>
      </c>
      <c r="E545" s="25" t="str">
        <f t="shared" si="80"/>
        <v>FTTP</v>
      </c>
      <c r="F545" s="11" t="e">
        <f>IF(E545="FWA",INDEX('Site Data'!D$26:D$37,MATCH('Postcode Data'!$H545,'Site Data'!$B$26:$B$37,0)),NA())</f>
        <v>#N/A</v>
      </c>
      <c r="G545" s="11" t="e">
        <f>IF(E545="FWA",INDEX('Site Data'!E$26:E$37,MATCH('Postcode Data'!$H545,'Site Data'!$B$26:$B$37,0)),NA())</f>
        <v>#N/A</v>
      </c>
      <c r="H545" s="21" t="s">
        <v>647</v>
      </c>
      <c r="I545" s="27" t="e">
        <v>#N/A</v>
      </c>
      <c r="J545" s="16" t="e">
        <v>#N/A</v>
      </c>
      <c r="K545" s="11" t="e">
        <f t="shared" si="72"/>
        <v>#N/A</v>
      </c>
      <c r="L545" s="11" t="e">
        <f t="shared" si="73"/>
        <v>#N/A</v>
      </c>
      <c r="M545" s="43" t="e">
        <f>IF(E545="FWA",H545&amp;CHAR(ROUNDDOWN(MOD(I545+60-INDEX('Site Data'!K$26:K$37,MATCH('Postcode Data'!$H545,'Site Data'!$B$26:$B$37,0)),360)/120,0)+97),NA())</f>
        <v>#N/A</v>
      </c>
      <c r="N545" s="41">
        <v>-7.436607638209412</v>
      </c>
      <c r="Q545" t="s">
        <v>547</v>
      </c>
      <c r="R545" t="s">
        <v>529</v>
      </c>
      <c r="S545" t="s">
        <v>634</v>
      </c>
      <c r="T545" s="5" t="e">
        <f>IF(S545="FWA",INDEX('Site Data'!D$26:D$37,MATCH('Postcode Data'!$V545,'Site Data'!$B$26:$B$37,0)),NA())</f>
        <v>#N/A</v>
      </c>
      <c r="U545" s="5" t="e">
        <f>IF(S545="FWA",INDEX('Site Data'!E$26:E$37,MATCH('Postcode Data'!$V545,'Site Data'!$B$26:$B$37,0)),NA())</f>
        <v>#N/A</v>
      </c>
      <c r="V545" s="24" t="str">
        <f t="shared" ca="1" si="74"/>
        <v>FW2</v>
      </c>
      <c r="W545" s="24" t="e">
        <f t="shared" ca="1" si="75"/>
        <v>#N/A</v>
      </c>
      <c r="X545" s="8" t="e">
        <f t="shared" ca="1" si="76"/>
        <v>#N/A</v>
      </c>
      <c r="Y545" s="7" t="e">
        <f t="shared" ca="1" si="77"/>
        <v>#N/A</v>
      </c>
      <c r="Z545" s="5" t="e">
        <f t="shared" ca="1" si="78"/>
        <v>#N/A</v>
      </c>
      <c r="AA545" s="44" t="e">
        <f>IF(S545="FWA",V545&amp;CHAR(ROUNDDOWN(MOD(W545+60-INDEX('Site Data'!K$26:K$37,MATCH('Postcode Data'!$V545,'Site Data'!$B$26:$B$37,0)),360)/120,0)+97),NA())</f>
        <v>#N/A</v>
      </c>
      <c r="AB545" s="35">
        <f t="shared" ca="1" si="79"/>
        <v>-3.4051542327583757</v>
      </c>
    </row>
    <row r="546" spans="2:28" x14ac:dyDescent="0.35">
      <c r="B546" s="25" t="s">
        <v>548</v>
      </c>
      <c r="C546" s="47">
        <v>3</v>
      </c>
      <c r="D546" s="25" t="s">
        <v>529</v>
      </c>
      <c r="E546" s="25" t="str">
        <f t="shared" si="80"/>
        <v>FWA</v>
      </c>
      <c r="F546" s="11">
        <f>IF(E546="FWA",INDEX('Site Data'!D$26:D$37,MATCH('Postcode Data'!$H546,'Site Data'!$B$26:$B$37,0)),NA())</f>
        <v>12.647739970734545</v>
      </c>
      <c r="G546" s="11">
        <f>IF(E546="FWA",INDEX('Site Data'!E$26:E$37,MATCH('Postcode Data'!$H546,'Site Data'!$B$26:$B$37,0)),NA())</f>
        <v>17.654822358411213</v>
      </c>
      <c r="H546" s="21" t="s">
        <v>647</v>
      </c>
      <c r="I546" s="27">
        <v>293</v>
      </c>
      <c r="J546" s="16">
        <v>3.1246022568628016</v>
      </c>
      <c r="K546" s="11">
        <f t="shared" si="72"/>
        <v>9.7715284281838866</v>
      </c>
      <c r="L546" s="11">
        <f t="shared" si="73"/>
        <v>18.875701724315345</v>
      </c>
      <c r="M546" s="43" t="str">
        <f>IF(E546="FWA",H546&amp;CHAR(ROUNDDOWN(MOD(I546+60-INDEX('Site Data'!K$26:K$37,MATCH('Postcode Data'!$H546,'Site Data'!$B$26:$B$37,0)),360)/120,0)+97),NA())</f>
        <v>FW1c</v>
      </c>
      <c r="N546" s="41">
        <v>-5.4811289950925168</v>
      </c>
      <c r="Q546" t="s">
        <v>548</v>
      </c>
      <c r="R546" t="s">
        <v>529</v>
      </c>
      <c r="S546" t="s">
        <v>633</v>
      </c>
      <c r="T546" s="5">
        <f ca="1">IF(S546="FWA",INDEX('Site Data'!D$26:D$37,MATCH('Postcode Data'!$V546,'Site Data'!$B$26:$B$37,0)),NA())</f>
        <v>9.4150920280499086</v>
      </c>
      <c r="U546" s="5">
        <f ca="1">IF(S546="FWA",INDEX('Site Data'!E$26:E$37,MATCH('Postcode Data'!$V546,'Site Data'!$B$26:$B$37,0)),NA())</f>
        <v>22.91007534381616</v>
      </c>
      <c r="V546" s="24" t="str">
        <f t="shared" ca="1" si="74"/>
        <v>FW2</v>
      </c>
      <c r="W546" s="24">
        <f t="shared" ca="1" si="75"/>
        <v>92</v>
      </c>
      <c r="X546" s="8">
        <f t="shared" ca="1" si="76"/>
        <v>1.74398251380782</v>
      </c>
      <c r="Y546" s="7">
        <f t="shared" ca="1" si="77"/>
        <v>11.158012154831148</v>
      </c>
      <c r="Z546" s="5">
        <f t="shared" ca="1" si="78"/>
        <v>22.849211231826306</v>
      </c>
      <c r="AA546" s="44" t="str">
        <f ca="1">IF(S546="FWA",V546&amp;CHAR(ROUNDDOWN(MOD(W546+60-INDEX('Site Data'!K$26:K$37,MATCH('Postcode Data'!$V546,'Site Data'!$B$26:$B$37,0)),360)/120,0)+97),NA())</f>
        <v>FW2b</v>
      </c>
      <c r="AB546" s="35">
        <f t="shared" ca="1" si="79"/>
        <v>-7.788045177550484</v>
      </c>
    </row>
    <row r="547" spans="2:28" x14ac:dyDescent="0.35">
      <c r="B547" s="25" t="s">
        <v>549</v>
      </c>
      <c r="C547" s="47">
        <v>7</v>
      </c>
      <c r="D547" s="25" t="s">
        <v>529</v>
      </c>
      <c r="E547" s="25" t="str">
        <f t="shared" si="80"/>
        <v>FTTP</v>
      </c>
      <c r="F547" s="11" t="e">
        <f>IF(E547="FWA",INDEX('Site Data'!D$26:D$37,MATCH('Postcode Data'!$H547,'Site Data'!$B$26:$B$37,0)),NA())</f>
        <v>#N/A</v>
      </c>
      <c r="G547" s="11" t="e">
        <f>IF(E547="FWA",INDEX('Site Data'!E$26:E$37,MATCH('Postcode Data'!$H547,'Site Data'!$B$26:$B$37,0)),NA())</f>
        <v>#N/A</v>
      </c>
      <c r="H547" s="21" t="s">
        <v>648</v>
      </c>
      <c r="I547" s="27" t="e">
        <v>#N/A</v>
      </c>
      <c r="J547" s="16" t="e">
        <v>#N/A</v>
      </c>
      <c r="K547" s="11" t="e">
        <f t="shared" si="72"/>
        <v>#N/A</v>
      </c>
      <c r="L547" s="11" t="e">
        <f t="shared" si="73"/>
        <v>#N/A</v>
      </c>
      <c r="M547" s="43" t="e">
        <f>IF(E547="FWA",H547&amp;CHAR(ROUNDDOWN(MOD(I547+60-INDEX('Site Data'!K$26:K$37,MATCH('Postcode Data'!$H547,'Site Data'!$B$26:$B$37,0)),360)/120,0)+97),NA())</f>
        <v>#N/A</v>
      </c>
      <c r="N547" s="41">
        <v>-2.1498923892379365</v>
      </c>
      <c r="Q547" t="s">
        <v>549</v>
      </c>
      <c r="R547" t="s">
        <v>529</v>
      </c>
      <c r="S547" t="s">
        <v>634</v>
      </c>
      <c r="T547" s="5" t="e">
        <f>IF(S547="FWA",INDEX('Site Data'!D$26:D$37,MATCH('Postcode Data'!$V547,'Site Data'!$B$26:$B$37,0)),NA())</f>
        <v>#N/A</v>
      </c>
      <c r="U547" s="5" t="e">
        <f>IF(S547="FWA",INDEX('Site Data'!E$26:E$37,MATCH('Postcode Data'!$V547,'Site Data'!$B$26:$B$37,0)),NA())</f>
        <v>#N/A</v>
      </c>
      <c r="V547" s="24" t="str">
        <f t="shared" ca="1" si="74"/>
        <v>FW1</v>
      </c>
      <c r="W547" s="24" t="e">
        <f t="shared" ca="1" si="75"/>
        <v>#N/A</v>
      </c>
      <c r="X547" s="8" t="e">
        <f t="shared" ca="1" si="76"/>
        <v>#N/A</v>
      </c>
      <c r="Y547" s="7" t="e">
        <f t="shared" ca="1" si="77"/>
        <v>#N/A</v>
      </c>
      <c r="Z547" s="5" t="e">
        <f t="shared" ca="1" si="78"/>
        <v>#N/A</v>
      </c>
      <c r="AA547" s="44" t="e">
        <f>IF(S547="FWA",V547&amp;CHAR(ROUNDDOWN(MOD(W547+60-INDEX('Site Data'!K$26:K$37,MATCH('Postcode Data'!$V547,'Site Data'!$B$26:$B$37,0)),360)/120,0)+97),NA())</f>
        <v>#N/A</v>
      </c>
      <c r="AB547" s="35">
        <f t="shared" ca="1" si="79"/>
        <v>-4.8914255568254834</v>
      </c>
    </row>
    <row r="548" spans="2:28" x14ac:dyDescent="0.35">
      <c r="B548" s="25" t="s">
        <v>550</v>
      </c>
      <c r="C548" s="47">
        <v>11</v>
      </c>
      <c r="D548" s="25" t="s">
        <v>529</v>
      </c>
      <c r="E548" s="25" t="str">
        <f t="shared" si="80"/>
        <v>FTTC</v>
      </c>
      <c r="F548" s="11" t="e">
        <f>IF(E548="FWA",INDEX('Site Data'!D$26:D$37,MATCH('Postcode Data'!$H548,'Site Data'!$B$26:$B$37,0)),NA())</f>
        <v>#N/A</v>
      </c>
      <c r="G548" s="11" t="e">
        <f>IF(E548="FWA",INDEX('Site Data'!E$26:E$37,MATCH('Postcode Data'!$H548,'Site Data'!$B$26:$B$37,0)),NA())</f>
        <v>#N/A</v>
      </c>
      <c r="H548" s="21" t="s">
        <v>647</v>
      </c>
      <c r="I548" s="27" t="e">
        <v>#N/A</v>
      </c>
      <c r="J548" s="16" t="e">
        <v>#N/A</v>
      </c>
      <c r="K548" s="11" t="e">
        <f t="shared" si="72"/>
        <v>#N/A</v>
      </c>
      <c r="L548" s="11" t="e">
        <f t="shared" si="73"/>
        <v>#N/A</v>
      </c>
      <c r="M548" s="43" t="e">
        <f>IF(E548="FWA",H548&amp;CHAR(ROUNDDOWN(MOD(I548+60-INDEX('Site Data'!K$26:K$37,MATCH('Postcode Data'!$H548,'Site Data'!$B$26:$B$37,0)),360)/120,0)+97),NA())</f>
        <v>#N/A</v>
      </c>
      <c r="N548" s="41">
        <v>-3.6484229061580797</v>
      </c>
      <c r="Q548" t="s">
        <v>550</v>
      </c>
      <c r="R548" t="s">
        <v>529</v>
      </c>
      <c r="S548" t="s">
        <v>632</v>
      </c>
      <c r="T548" s="5" t="e">
        <f>IF(S548="FWA",INDEX('Site Data'!D$26:D$37,MATCH('Postcode Data'!$V548,'Site Data'!$B$26:$B$37,0)),NA())</f>
        <v>#N/A</v>
      </c>
      <c r="U548" s="5" t="e">
        <f>IF(S548="FWA",INDEX('Site Data'!E$26:E$37,MATCH('Postcode Data'!$V548,'Site Data'!$B$26:$B$37,0)),NA())</f>
        <v>#N/A</v>
      </c>
      <c r="V548" s="24" t="str">
        <f t="shared" ca="1" si="74"/>
        <v>FW2</v>
      </c>
      <c r="W548" s="24" t="e">
        <f t="shared" ca="1" si="75"/>
        <v>#N/A</v>
      </c>
      <c r="X548" s="8" t="e">
        <f t="shared" ca="1" si="76"/>
        <v>#N/A</v>
      </c>
      <c r="Y548" s="7" t="e">
        <f t="shared" ca="1" si="77"/>
        <v>#N/A</v>
      </c>
      <c r="Z548" s="5" t="e">
        <f t="shared" ca="1" si="78"/>
        <v>#N/A</v>
      </c>
      <c r="AA548" s="44" t="e">
        <f>IF(S548="FWA",V548&amp;CHAR(ROUNDDOWN(MOD(W548+60-INDEX('Site Data'!K$26:K$37,MATCH('Postcode Data'!$V548,'Site Data'!$B$26:$B$37,0)),360)/120,0)+97),NA())</f>
        <v>#N/A</v>
      </c>
      <c r="AB548" s="35">
        <f t="shared" ca="1" si="79"/>
        <v>-11.970402152673827</v>
      </c>
    </row>
    <row r="549" spans="2:28" x14ac:dyDescent="0.35">
      <c r="B549" s="25" t="s">
        <v>551</v>
      </c>
      <c r="C549" s="47">
        <v>6</v>
      </c>
      <c r="D549" s="25" t="s">
        <v>529</v>
      </c>
      <c r="E549" s="25" t="str">
        <f t="shared" si="80"/>
        <v>FTTC</v>
      </c>
      <c r="F549" s="11" t="e">
        <f>IF(E549="FWA",INDEX('Site Data'!D$26:D$37,MATCH('Postcode Data'!$H549,'Site Data'!$B$26:$B$37,0)),NA())</f>
        <v>#N/A</v>
      </c>
      <c r="G549" s="11" t="e">
        <f>IF(E549="FWA",INDEX('Site Data'!E$26:E$37,MATCH('Postcode Data'!$H549,'Site Data'!$B$26:$B$37,0)),NA())</f>
        <v>#N/A</v>
      </c>
      <c r="H549" s="21" t="s">
        <v>648</v>
      </c>
      <c r="I549" s="27" t="e">
        <v>#N/A</v>
      </c>
      <c r="J549" s="16" t="e">
        <v>#N/A</v>
      </c>
      <c r="K549" s="11" t="e">
        <f t="shared" si="72"/>
        <v>#N/A</v>
      </c>
      <c r="L549" s="11" t="e">
        <f t="shared" si="73"/>
        <v>#N/A</v>
      </c>
      <c r="M549" s="43" t="e">
        <f>IF(E549="FWA",H549&amp;CHAR(ROUNDDOWN(MOD(I549+60-INDEX('Site Data'!K$26:K$37,MATCH('Postcode Data'!$H549,'Site Data'!$B$26:$B$37,0)),360)/120,0)+97),NA())</f>
        <v>#N/A</v>
      </c>
      <c r="N549" s="41">
        <v>5.927317820168243E-2</v>
      </c>
      <c r="Q549" t="s">
        <v>551</v>
      </c>
      <c r="R549" t="s">
        <v>529</v>
      </c>
      <c r="S549" t="s">
        <v>632</v>
      </c>
      <c r="T549" s="5" t="e">
        <f>IF(S549="FWA",INDEX('Site Data'!D$26:D$37,MATCH('Postcode Data'!$V549,'Site Data'!$B$26:$B$37,0)),NA())</f>
        <v>#N/A</v>
      </c>
      <c r="U549" s="5" t="e">
        <f>IF(S549="FWA",INDEX('Site Data'!E$26:E$37,MATCH('Postcode Data'!$V549,'Site Data'!$B$26:$B$37,0)),NA())</f>
        <v>#N/A</v>
      </c>
      <c r="V549" s="24" t="str">
        <f t="shared" ca="1" si="74"/>
        <v>FW2</v>
      </c>
      <c r="W549" s="24" t="e">
        <f t="shared" ca="1" si="75"/>
        <v>#N/A</v>
      </c>
      <c r="X549" s="8" t="e">
        <f t="shared" ca="1" si="76"/>
        <v>#N/A</v>
      </c>
      <c r="Y549" s="7" t="e">
        <f t="shared" ca="1" si="77"/>
        <v>#N/A</v>
      </c>
      <c r="Z549" s="5" t="e">
        <f t="shared" ca="1" si="78"/>
        <v>#N/A</v>
      </c>
      <c r="AA549" s="44" t="e">
        <f>IF(S549="FWA",V549&amp;CHAR(ROUNDDOWN(MOD(W549+60-INDEX('Site Data'!K$26:K$37,MATCH('Postcode Data'!$V549,'Site Data'!$B$26:$B$37,0)),360)/120,0)+97),NA())</f>
        <v>#N/A</v>
      </c>
      <c r="AB549" s="35">
        <f t="shared" ca="1" si="79"/>
        <v>-3.1367741808183491</v>
      </c>
    </row>
    <row r="550" spans="2:28" x14ac:dyDescent="0.35">
      <c r="B550" s="25" t="s">
        <v>552</v>
      </c>
      <c r="C550" s="47">
        <v>5</v>
      </c>
      <c r="D550" s="25" t="s">
        <v>529</v>
      </c>
      <c r="E550" s="25" t="str">
        <f t="shared" si="80"/>
        <v>FTTP</v>
      </c>
      <c r="F550" s="11" t="e">
        <f>IF(E550="FWA",INDEX('Site Data'!D$26:D$37,MATCH('Postcode Data'!$H550,'Site Data'!$B$26:$B$37,0)),NA())</f>
        <v>#N/A</v>
      </c>
      <c r="G550" s="11" t="e">
        <f>IF(E550="FWA",INDEX('Site Data'!E$26:E$37,MATCH('Postcode Data'!$H550,'Site Data'!$B$26:$B$37,0)),NA())</f>
        <v>#N/A</v>
      </c>
      <c r="H550" s="21" t="s">
        <v>647</v>
      </c>
      <c r="I550" s="27" t="e">
        <v>#N/A</v>
      </c>
      <c r="J550" s="16" t="e">
        <v>#N/A</v>
      </c>
      <c r="K550" s="11" t="e">
        <f t="shared" si="72"/>
        <v>#N/A</v>
      </c>
      <c r="L550" s="11" t="e">
        <f t="shared" si="73"/>
        <v>#N/A</v>
      </c>
      <c r="M550" s="43" t="e">
        <f>IF(E550="FWA",H550&amp;CHAR(ROUNDDOWN(MOD(I550+60-INDEX('Site Data'!K$26:K$37,MATCH('Postcode Data'!$H550,'Site Data'!$B$26:$B$37,0)),360)/120,0)+97),NA())</f>
        <v>#N/A</v>
      </c>
      <c r="N550" s="41">
        <v>0.35785797882703108</v>
      </c>
      <c r="Q550" t="s">
        <v>552</v>
      </c>
      <c r="R550" t="s">
        <v>529</v>
      </c>
      <c r="S550" t="s">
        <v>634</v>
      </c>
      <c r="T550" s="5" t="e">
        <f>IF(S550="FWA",INDEX('Site Data'!D$26:D$37,MATCH('Postcode Data'!$V550,'Site Data'!$B$26:$B$37,0)),NA())</f>
        <v>#N/A</v>
      </c>
      <c r="U550" s="5" t="e">
        <f>IF(S550="FWA",INDEX('Site Data'!E$26:E$37,MATCH('Postcode Data'!$V550,'Site Data'!$B$26:$B$37,0)),NA())</f>
        <v>#N/A</v>
      </c>
      <c r="V550" s="24" t="str">
        <f t="shared" ca="1" si="74"/>
        <v>FW1</v>
      </c>
      <c r="W550" s="24" t="e">
        <f t="shared" ca="1" si="75"/>
        <v>#N/A</v>
      </c>
      <c r="X550" s="8" t="e">
        <f t="shared" ca="1" si="76"/>
        <v>#N/A</v>
      </c>
      <c r="Y550" s="7" t="e">
        <f t="shared" ca="1" si="77"/>
        <v>#N/A</v>
      </c>
      <c r="Z550" s="5" t="e">
        <f t="shared" ca="1" si="78"/>
        <v>#N/A</v>
      </c>
      <c r="AA550" s="44" t="e">
        <f>IF(S550="FWA",V550&amp;CHAR(ROUNDDOWN(MOD(W550+60-INDEX('Site Data'!K$26:K$37,MATCH('Postcode Data'!$V550,'Site Data'!$B$26:$B$37,0)),360)/120,0)+97),NA())</f>
        <v>#N/A</v>
      </c>
      <c r="AB550" s="35">
        <f t="shared" ca="1" si="79"/>
        <v>-3.2101045047565444</v>
      </c>
    </row>
    <row r="551" spans="2:28" x14ac:dyDescent="0.35">
      <c r="B551" s="25" t="s">
        <v>553</v>
      </c>
      <c r="C551" s="47">
        <v>2</v>
      </c>
      <c r="D551" s="25" t="s">
        <v>529</v>
      </c>
      <c r="E551" s="25" t="str">
        <f t="shared" si="80"/>
        <v>FTTC</v>
      </c>
      <c r="F551" s="11" t="e">
        <f>IF(E551="FWA",INDEX('Site Data'!D$26:D$37,MATCH('Postcode Data'!$H551,'Site Data'!$B$26:$B$37,0)),NA())</f>
        <v>#N/A</v>
      </c>
      <c r="G551" s="11" t="e">
        <f>IF(E551="FWA",INDEX('Site Data'!E$26:E$37,MATCH('Postcode Data'!$H551,'Site Data'!$B$26:$B$37,0)),NA())</f>
        <v>#N/A</v>
      </c>
      <c r="H551" s="21" t="s">
        <v>647</v>
      </c>
      <c r="I551" s="27" t="e">
        <v>#N/A</v>
      </c>
      <c r="J551" s="16" t="e">
        <v>#N/A</v>
      </c>
      <c r="K551" s="11" t="e">
        <f t="shared" si="72"/>
        <v>#N/A</v>
      </c>
      <c r="L551" s="11" t="e">
        <f t="shared" si="73"/>
        <v>#N/A</v>
      </c>
      <c r="M551" s="43" t="e">
        <f>IF(E551="FWA",H551&amp;CHAR(ROUNDDOWN(MOD(I551+60-INDEX('Site Data'!K$26:K$37,MATCH('Postcode Data'!$H551,'Site Data'!$B$26:$B$37,0)),360)/120,0)+97),NA())</f>
        <v>#N/A</v>
      </c>
      <c r="N551" s="41">
        <v>-1.4995414433951271</v>
      </c>
      <c r="Q551" t="s">
        <v>553</v>
      </c>
      <c r="R551" t="s">
        <v>529</v>
      </c>
      <c r="S551" t="s">
        <v>632</v>
      </c>
      <c r="T551" s="5" t="e">
        <f>IF(S551="FWA",INDEX('Site Data'!D$26:D$37,MATCH('Postcode Data'!$V551,'Site Data'!$B$26:$B$37,0)),NA())</f>
        <v>#N/A</v>
      </c>
      <c r="U551" s="5" t="e">
        <f>IF(S551="FWA",INDEX('Site Data'!E$26:E$37,MATCH('Postcode Data'!$V551,'Site Data'!$B$26:$B$37,0)),NA())</f>
        <v>#N/A</v>
      </c>
      <c r="V551" s="24" t="str">
        <f t="shared" ca="1" si="74"/>
        <v>FW1</v>
      </c>
      <c r="W551" s="24" t="e">
        <f t="shared" ca="1" si="75"/>
        <v>#N/A</v>
      </c>
      <c r="X551" s="8" t="e">
        <f t="shared" ca="1" si="76"/>
        <v>#N/A</v>
      </c>
      <c r="Y551" s="7" t="e">
        <f t="shared" ca="1" si="77"/>
        <v>#N/A</v>
      </c>
      <c r="Z551" s="5" t="e">
        <f t="shared" ca="1" si="78"/>
        <v>#N/A</v>
      </c>
      <c r="AA551" s="44" t="e">
        <f>IF(S551="FWA",V551&amp;CHAR(ROUNDDOWN(MOD(W551+60-INDEX('Site Data'!K$26:K$37,MATCH('Postcode Data'!$V551,'Site Data'!$B$26:$B$37,0)),360)/120,0)+97),NA())</f>
        <v>#N/A</v>
      </c>
      <c r="AB551" s="35">
        <f t="shared" ca="1" si="79"/>
        <v>-3.1870180655991813</v>
      </c>
    </row>
    <row r="552" spans="2:28" x14ac:dyDescent="0.35">
      <c r="B552" s="25" t="s">
        <v>554</v>
      </c>
      <c r="C552" s="47">
        <v>19</v>
      </c>
      <c r="D552" s="25" t="s">
        <v>529</v>
      </c>
      <c r="E552" s="25" t="str">
        <f t="shared" si="80"/>
        <v>FTTC</v>
      </c>
      <c r="F552" s="11" t="e">
        <f>IF(E552="FWA",INDEX('Site Data'!D$26:D$37,MATCH('Postcode Data'!$H552,'Site Data'!$B$26:$B$37,0)),NA())</f>
        <v>#N/A</v>
      </c>
      <c r="G552" s="11" t="e">
        <f>IF(E552="FWA",INDEX('Site Data'!E$26:E$37,MATCH('Postcode Data'!$H552,'Site Data'!$B$26:$B$37,0)),NA())</f>
        <v>#N/A</v>
      </c>
      <c r="H552" s="21" t="s">
        <v>647</v>
      </c>
      <c r="I552" s="27" t="e">
        <v>#N/A</v>
      </c>
      <c r="J552" s="16" t="e">
        <v>#N/A</v>
      </c>
      <c r="K552" s="11" t="e">
        <f t="shared" si="72"/>
        <v>#N/A</v>
      </c>
      <c r="L552" s="11" t="e">
        <f t="shared" si="73"/>
        <v>#N/A</v>
      </c>
      <c r="M552" s="43" t="e">
        <f>IF(E552="FWA",H552&amp;CHAR(ROUNDDOWN(MOD(I552+60-INDEX('Site Data'!K$26:K$37,MATCH('Postcode Data'!$H552,'Site Data'!$B$26:$B$37,0)),360)/120,0)+97),NA())</f>
        <v>#N/A</v>
      </c>
      <c r="N552" s="41">
        <v>-2.1381005052778819</v>
      </c>
      <c r="Q552" t="s">
        <v>554</v>
      </c>
      <c r="R552" t="s">
        <v>529</v>
      </c>
      <c r="S552" t="s">
        <v>632</v>
      </c>
      <c r="T552" s="5" t="e">
        <f>IF(S552="FWA",INDEX('Site Data'!D$26:D$37,MATCH('Postcode Data'!$V552,'Site Data'!$B$26:$B$37,0)),NA())</f>
        <v>#N/A</v>
      </c>
      <c r="U552" s="5" t="e">
        <f>IF(S552="FWA",INDEX('Site Data'!E$26:E$37,MATCH('Postcode Data'!$V552,'Site Data'!$B$26:$B$37,0)),NA())</f>
        <v>#N/A</v>
      </c>
      <c r="V552" s="24" t="str">
        <f t="shared" ca="1" si="74"/>
        <v>FW2</v>
      </c>
      <c r="W552" s="24" t="e">
        <f t="shared" ca="1" si="75"/>
        <v>#N/A</v>
      </c>
      <c r="X552" s="8" t="e">
        <f t="shared" ca="1" si="76"/>
        <v>#N/A</v>
      </c>
      <c r="Y552" s="7" t="e">
        <f t="shared" ca="1" si="77"/>
        <v>#N/A</v>
      </c>
      <c r="Z552" s="5" t="e">
        <f t="shared" ca="1" si="78"/>
        <v>#N/A</v>
      </c>
      <c r="AA552" s="44" t="e">
        <f>IF(S552="FWA",V552&amp;CHAR(ROUNDDOWN(MOD(W552+60-INDEX('Site Data'!K$26:K$37,MATCH('Postcode Data'!$V552,'Site Data'!$B$26:$B$37,0)),360)/120,0)+97),NA())</f>
        <v>#N/A</v>
      </c>
      <c r="AB552" s="35">
        <f t="shared" ca="1" si="79"/>
        <v>-1.6156905667994934</v>
      </c>
    </row>
    <row r="553" spans="2:28" x14ac:dyDescent="0.35">
      <c r="B553" s="25" t="s">
        <v>555</v>
      </c>
      <c r="C553" s="47">
        <v>7</v>
      </c>
      <c r="D553" s="25" t="s">
        <v>529</v>
      </c>
      <c r="E553" s="25" t="str">
        <f t="shared" si="80"/>
        <v>FTTP</v>
      </c>
      <c r="F553" s="11" t="e">
        <f>IF(E553="FWA",INDEX('Site Data'!D$26:D$37,MATCH('Postcode Data'!$H553,'Site Data'!$B$26:$B$37,0)),NA())</f>
        <v>#N/A</v>
      </c>
      <c r="G553" s="11" t="e">
        <f>IF(E553="FWA",INDEX('Site Data'!E$26:E$37,MATCH('Postcode Data'!$H553,'Site Data'!$B$26:$B$37,0)),NA())</f>
        <v>#N/A</v>
      </c>
      <c r="H553" s="21" t="s">
        <v>648</v>
      </c>
      <c r="I553" s="27" t="e">
        <v>#N/A</v>
      </c>
      <c r="J553" s="16" t="e">
        <v>#N/A</v>
      </c>
      <c r="K553" s="11" t="e">
        <f t="shared" si="72"/>
        <v>#N/A</v>
      </c>
      <c r="L553" s="11" t="e">
        <f t="shared" si="73"/>
        <v>#N/A</v>
      </c>
      <c r="M553" s="43" t="e">
        <f>IF(E553="FWA",H553&amp;CHAR(ROUNDDOWN(MOD(I553+60-INDEX('Site Data'!K$26:K$37,MATCH('Postcode Data'!$H553,'Site Data'!$B$26:$B$37,0)),360)/120,0)+97),NA())</f>
        <v>#N/A</v>
      </c>
      <c r="N553" s="41">
        <v>-3.7470672087086681</v>
      </c>
      <c r="Q553" t="s">
        <v>555</v>
      </c>
      <c r="R553" t="s">
        <v>529</v>
      </c>
      <c r="S553" t="s">
        <v>634</v>
      </c>
      <c r="T553" s="5" t="e">
        <f>IF(S553="FWA",INDEX('Site Data'!D$26:D$37,MATCH('Postcode Data'!$V553,'Site Data'!$B$26:$B$37,0)),NA())</f>
        <v>#N/A</v>
      </c>
      <c r="U553" s="5" t="e">
        <f>IF(S553="FWA",INDEX('Site Data'!E$26:E$37,MATCH('Postcode Data'!$V553,'Site Data'!$B$26:$B$37,0)),NA())</f>
        <v>#N/A</v>
      </c>
      <c r="V553" s="24" t="str">
        <f t="shared" ca="1" si="74"/>
        <v>FW2</v>
      </c>
      <c r="W553" s="24" t="e">
        <f t="shared" ca="1" si="75"/>
        <v>#N/A</v>
      </c>
      <c r="X553" s="8" t="e">
        <f t="shared" ca="1" si="76"/>
        <v>#N/A</v>
      </c>
      <c r="Y553" s="7" t="e">
        <f t="shared" ca="1" si="77"/>
        <v>#N/A</v>
      </c>
      <c r="Z553" s="5" t="e">
        <f t="shared" ca="1" si="78"/>
        <v>#N/A</v>
      </c>
      <c r="AA553" s="44" t="e">
        <f>IF(S553="FWA",V553&amp;CHAR(ROUNDDOWN(MOD(W553+60-INDEX('Site Data'!K$26:K$37,MATCH('Postcode Data'!$V553,'Site Data'!$B$26:$B$37,0)),360)/120,0)+97),NA())</f>
        <v>#N/A</v>
      </c>
      <c r="AB553" s="35">
        <f t="shared" ca="1" si="79"/>
        <v>3.2204924536264796</v>
      </c>
    </row>
    <row r="554" spans="2:28" x14ac:dyDescent="0.35">
      <c r="B554" s="25" t="s">
        <v>556</v>
      </c>
      <c r="C554" s="47">
        <v>11</v>
      </c>
      <c r="D554" s="25" t="s">
        <v>529</v>
      </c>
      <c r="E554" s="25" t="str">
        <f t="shared" si="80"/>
        <v>FTTC</v>
      </c>
      <c r="F554" s="11" t="e">
        <f>IF(E554="FWA",INDEX('Site Data'!D$26:D$37,MATCH('Postcode Data'!$H554,'Site Data'!$B$26:$B$37,0)),NA())</f>
        <v>#N/A</v>
      </c>
      <c r="G554" s="11" t="e">
        <f>IF(E554="FWA",INDEX('Site Data'!E$26:E$37,MATCH('Postcode Data'!$H554,'Site Data'!$B$26:$B$37,0)),NA())</f>
        <v>#N/A</v>
      </c>
      <c r="H554" s="21" t="s">
        <v>648</v>
      </c>
      <c r="I554" s="27" t="e">
        <v>#N/A</v>
      </c>
      <c r="J554" s="16" t="e">
        <v>#N/A</v>
      </c>
      <c r="K554" s="11" t="e">
        <f t="shared" si="72"/>
        <v>#N/A</v>
      </c>
      <c r="L554" s="11" t="e">
        <f t="shared" si="73"/>
        <v>#N/A</v>
      </c>
      <c r="M554" s="43" t="e">
        <f>IF(E554="FWA",H554&amp;CHAR(ROUNDDOWN(MOD(I554+60-INDEX('Site Data'!K$26:K$37,MATCH('Postcode Data'!$H554,'Site Data'!$B$26:$B$37,0)),360)/120,0)+97),NA())</f>
        <v>#N/A</v>
      </c>
      <c r="N554" s="41">
        <v>2.3691758588146365</v>
      </c>
      <c r="Q554" t="s">
        <v>556</v>
      </c>
      <c r="R554" t="s">
        <v>529</v>
      </c>
      <c r="S554" t="s">
        <v>632</v>
      </c>
      <c r="T554" s="5" t="e">
        <f>IF(S554="FWA",INDEX('Site Data'!D$26:D$37,MATCH('Postcode Data'!$V554,'Site Data'!$B$26:$B$37,0)),NA())</f>
        <v>#N/A</v>
      </c>
      <c r="U554" s="5" t="e">
        <f>IF(S554="FWA",INDEX('Site Data'!E$26:E$37,MATCH('Postcode Data'!$V554,'Site Data'!$B$26:$B$37,0)),NA())</f>
        <v>#N/A</v>
      </c>
      <c r="V554" s="24" t="str">
        <f t="shared" ca="1" si="74"/>
        <v>FW2</v>
      </c>
      <c r="W554" s="24" t="e">
        <f t="shared" ca="1" si="75"/>
        <v>#N/A</v>
      </c>
      <c r="X554" s="8" t="e">
        <f t="shared" ca="1" si="76"/>
        <v>#N/A</v>
      </c>
      <c r="Y554" s="7" t="e">
        <f t="shared" ca="1" si="77"/>
        <v>#N/A</v>
      </c>
      <c r="Z554" s="5" t="e">
        <f t="shared" ca="1" si="78"/>
        <v>#N/A</v>
      </c>
      <c r="AA554" s="44" t="e">
        <f>IF(S554="FWA",V554&amp;CHAR(ROUNDDOWN(MOD(W554+60-INDEX('Site Data'!K$26:K$37,MATCH('Postcode Data'!$V554,'Site Data'!$B$26:$B$37,0)),360)/120,0)+97),NA())</f>
        <v>#N/A</v>
      </c>
      <c r="AB554" s="35">
        <f t="shared" ca="1" si="79"/>
        <v>-3.1460402844067903</v>
      </c>
    </row>
    <row r="555" spans="2:28" x14ac:dyDescent="0.35">
      <c r="B555" s="25" t="s">
        <v>557</v>
      </c>
      <c r="C555" s="47">
        <v>17</v>
      </c>
      <c r="D555" s="25" t="s">
        <v>529</v>
      </c>
      <c r="E555" s="25" t="str">
        <f t="shared" si="80"/>
        <v>FTTC</v>
      </c>
      <c r="F555" s="11" t="e">
        <f>IF(E555="FWA",INDEX('Site Data'!D$26:D$37,MATCH('Postcode Data'!$H555,'Site Data'!$B$26:$B$37,0)),NA())</f>
        <v>#N/A</v>
      </c>
      <c r="G555" s="11" t="e">
        <f>IF(E555="FWA",INDEX('Site Data'!E$26:E$37,MATCH('Postcode Data'!$H555,'Site Data'!$B$26:$B$37,0)),NA())</f>
        <v>#N/A</v>
      </c>
      <c r="H555" s="21" t="s">
        <v>648</v>
      </c>
      <c r="I555" s="27" t="e">
        <v>#N/A</v>
      </c>
      <c r="J555" s="16" t="e">
        <v>#N/A</v>
      </c>
      <c r="K555" s="11" t="e">
        <f t="shared" si="72"/>
        <v>#N/A</v>
      </c>
      <c r="L555" s="11" t="e">
        <f t="shared" si="73"/>
        <v>#N/A</v>
      </c>
      <c r="M555" s="43" t="e">
        <f>IF(E555="FWA",H555&amp;CHAR(ROUNDDOWN(MOD(I555+60-INDEX('Site Data'!K$26:K$37,MATCH('Postcode Data'!$H555,'Site Data'!$B$26:$B$37,0)),360)/120,0)+97),NA())</f>
        <v>#N/A</v>
      </c>
      <c r="N555" s="41">
        <v>-4.5632717614292027</v>
      </c>
      <c r="Q555" t="s">
        <v>557</v>
      </c>
      <c r="R555" t="s">
        <v>529</v>
      </c>
      <c r="S555" t="s">
        <v>632</v>
      </c>
      <c r="T555" s="5" t="e">
        <f>IF(S555="FWA",INDEX('Site Data'!D$26:D$37,MATCH('Postcode Data'!$V555,'Site Data'!$B$26:$B$37,0)),NA())</f>
        <v>#N/A</v>
      </c>
      <c r="U555" s="5" t="e">
        <f>IF(S555="FWA",INDEX('Site Data'!E$26:E$37,MATCH('Postcode Data'!$V555,'Site Data'!$B$26:$B$37,0)),NA())</f>
        <v>#N/A</v>
      </c>
      <c r="V555" s="24" t="str">
        <f t="shared" ca="1" si="74"/>
        <v>FW2</v>
      </c>
      <c r="W555" s="24" t="e">
        <f t="shared" ca="1" si="75"/>
        <v>#N/A</v>
      </c>
      <c r="X555" s="8" t="e">
        <f t="shared" ca="1" si="76"/>
        <v>#N/A</v>
      </c>
      <c r="Y555" s="7" t="e">
        <f t="shared" ca="1" si="77"/>
        <v>#N/A</v>
      </c>
      <c r="Z555" s="5" t="e">
        <f t="shared" ca="1" si="78"/>
        <v>#N/A</v>
      </c>
      <c r="AA555" s="44" t="e">
        <f>IF(S555="FWA",V555&amp;CHAR(ROUNDDOWN(MOD(W555+60-INDEX('Site Data'!K$26:K$37,MATCH('Postcode Data'!$V555,'Site Data'!$B$26:$B$37,0)),360)/120,0)+97),NA())</f>
        <v>#N/A</v>
      </c>
      <c r="AB555" s="35">
        <f t="shared" ca="1" si="79"/>
        <v>-1.9801295190690753</v>
      </c>
    </row>
    <row r="556" spans="2:28" x14ac:dyDescent="0.35">
      <c r="B556" s="25" t="s">
        <v>558</v>
      </c>
      <c r="C556" s="47">
        <v>4</v>
      </c>
      <c r="D556" s="25" t="s">
        <v>529</v>
      </c>
      <c r="E556" s="25" t="str">
        <f t="shared" si="80"/>
        <v>FWA</v>
      </c>
      <c r="F556" s="11">
        <f>IF(E556="FWA",INDEX('Site Data'!D$26:D$37,MATCH('Postcode Data'!$H556,'Site Data'!$B$26:$B$37,0)),NA())</f>
        <v>9.4150920280499086</v>
      </c>
      <c r="G556" s="11">
        <f>IF(E556="FWA",INDEX('Site Data'!E$26:E$37,MATCH('Postcode Data'!$H556,'Site Data'!$B$26:$B$37,0)),NA())</f>
        <v>22.91007534381616</v>
      </c>
      <c r="H556" s="21" t="s">
        <v>648</v>
      </c>
      <c r="I556" s="27">
        <v>75</v>
      </c>
      <c r="J556" s="16">
        <v>4.461119057330289</v>
      </c>
      <c r="K556" s="11">
        <f t="shared" si="72"/>
        <v>13.724202139675578</v>
      </c>
      <c r="L556" s="11">
        <f t="shared" si="73"/>
        <v>24.064697918323041</v>
      </c>
      <c r="M556" s="43" t="str">
        <f>IF(E556="FWA",H556&amp;CHAR(ROUNDDOWN(MOD(I556+60-INDEX('Site Data'!K$26:K$37,MATCH('Postcode Data'!$H556,'Site Data'!$B$26:$B$37,0)),360)/120,0)+97),NA())</f>
        <v>FW2b</v>
      </c>
      <c r="N556" s="41">
        <v>9.4918147207500247E-2</v>
      </c>
      <c r="Q556" t="s">
        <v>558</v>
      </c>
      <c r="R556" t="s">
        <v>529</v>
      </c>
      <c r="S556" t="s">
        <v>633</v>
      </c>
      <c r="T556" s="5">
        <f ca="1">IF(S556="FWA",INDEX('Site Data'!D$26:D$37,MATCH('Postcode Data'!$V556,'Site Data'!$B$26:$B$37,0)),NA())</f>
        <v>9.4150920280499086</v>
      </c>
      <c r="U556" s="5">
        <f ca="1">IF(S556="FWA",INDEX('Site Data'!E$26:E$37,MATCH('Postcode Data'!$V556,'Site Data'!$B$26:$B$37,0)),NA())</f>
        <v>22.91007534381616</v>
      </c>
      <c r="V556" s="24" t="str">
        <f t="shared" ca="1" si="74"/>
        <v>FW2</v>
      </c>
      <c r="W556" s="24">
        <f t="shared" ca="1" si="75"/>
        <v>9</v>
      </c>
      <c r="X556" s="8">
        <f t="shared" ca="1" si="76"/>
        <v>1.7599454070805081</v>
      </c>
      <c r="Y556" s="7">
        <f t="shared" ca="1" si="77"/>
        <v>9.6904081463065594</v>
      </c>
      <c r="Z556" s="5">
        <f t="shared" ca="1" si="78"/>
        <v>24.64835290247354</v>
      </c>
      <c r="AA556" s="44" t="str">
        <f ca="1">IF(S556="FWA",V556&amp;CHAR(ROUNDDOWN(MOD(W556+60-INDEX('Site Data'!K$26:K$37,MATCH('Postcode Data'!$V556,'Site Data'!$B$26:$B$37,0)),360)/120,0)+97),NA())</f>
        <v>FW2a</v>
      </c>
      <c r="AB556" s="35">
        <f t="shared" ca="1" si="79"/>
        <v>0.25701950558399167</v>
      </c>
    </row>
    <row r="557" spans="2:28" x14ac:dyDescent="0.35">
      <c r="B557" s="25" t="s">
        <v>559</v>
      </c>
      <c r="C557" s="47">
        <v>11</v>
      </c>
      <c r="D557" s="25" t="s">
        <v>529</v>
      </c>
      <c r="E557" s="25" t="str">
        <f t="shared" si="80"/>
        <v>FWA</v>
      </c>
      <c r="F557" s="11">
        <f>IF(E557="FWA",INDEX('Site Data'!D$26:D$37,MATCH('Postcode Data'!$H557,'Site Data'!$B$26:$B$37,0)),NA())</f>
        <v>9.4150920280499086</v>
      </c>
      <c r="G557" s="11">
        <f>IF(E557="FWA",INDEX('Site Data'!E$26:E$37,MATCH('Postcode Data'!$H557,'Site Data'!$B$26:$B$37,0)),NA())</f>
        <v>22.91007534381616</v>
      </c>
      <c r="H557" s="21" t="s">
        <v>648</v>
      </c>
      <c r="I557" s="27">
        <v>149</v>
      </c>
      <c r="J557" s="16">
        <v>3.794587854737971</v>
      </c>
      <c r="K557" s="11">
        <f t="shared" si="72"/>
        <v>11.369449251831226</v>
      </c>
      <c r="L557" s="11">
        <f t="shared" si="73"/>
        <v>19.657478715093394</v>
      </c>
      <c r="M557" s="43" t="str">
        <f>IF(E557="FWA",H557&amp;CHAR(ROUNDDOWN(MOD(I557+60-INDEX('Site Data'!K$26:K$37,MATCH('Postcode Data'!$H557,'Site Data'!$B$26:$B$37,0)),360)/120,0)+97),NA())</f>
        <v>FW2b</v>
      </c>
      <c r="N557" s="41">
        <v>0.95369508585146878</v>
      </c>
      <c r="Q557" t="s">
        <v>559</v>
      </c>
      <c r="R557" t="s">
        <v>529</v>
      </c>
      <c r="S557" t="s">
        <v>633</v>
      </c>
      <c r="T557" s="5">
        <f ca="1">IF(S557="FWA",INDEX('Site Data'!D$26:D$37,MATCH('Postcode Data'!$V557,'Site Data'!$B$26:$B$37,0)),NA())</f>
        <v>12.647739970734545</v>
      </c>
      <c r="U557" s="5">
        <f ca="1">IF(S557="FWA",INDEX('Site Data'!E$26:E$37,MATCH('Postcode Data'!$V557,'Site Data'!$B$26:$B$37,0)),NA())</f>
        <v>17.654822358411213</v>
      </c>
      <c r="V557" s="24" t="str">
        <f t="shared" ca="1" si="74"/>
        <v>FW1</v>
      </c>
      <c r="W557" s="24">
        <f t="shared" ca="1" si="75"/>
        <v>165</v>
      </c>
      <c r="X557" s="8">
        <f t="shared" ca="1" si="76"/>
        <v>3.3581001694246524</v>
      </c>
      <c r="Y557" s="7">
        <f t="shared" ca="1" si="77"/>
        <v>13.516880249943647</v>
      </c>
      <c r="Z557" s="5">
        <f t="shared" ca="1" si="78"/>
        <v>14.411146677498245</v>
      </c>
      <c r="AA557" s="44" t="str">
        <f ca="1">IF(S557="FWA",V557&amp;CHAR(ROUNDDOWN(MOD(W557+60-INDEX('Site Data'!K$26:K$37,MATCH('Postcode Data'!$V557,'Site Data'!$B$26:$B$37,0)),360)/120,0)+97),NA())</f>
        <v>FW1b</v>
      </c>
      <c r="AB557" s="35">
        <f t="shared" ca="1" si="79"/>
        <v>3.6341392805481032</v>
      </c>
    </row>
    <row r="558" spans="2:28" x14ac:dyDescent="0.35">
      <c r="B558" s="25" t="s">
        <v>560</v>
      </c>
      <c r="C558" s="47">
        <v>1</v>
      </c>
      <c r="D558" s="25" t="s">
        <v>529</v>
      </c>
      <c r="E558" s="25" t="str">
        <f t="shared" si="80"/>
        <v>FWA</v>
      </c>
      <c r="F558" s="11">
        <f>IF(E558="FWA",INDEX('Site Data'!D$26:D$37,MATCH('Postcode Data'!$H558,'Site Data'!$B$26:$B$37,0)),NA())</f>
        <v>12.647739970734545</v>
      </c>
      <c r="G558" s="11">
        <f>IF(E558="FWA",INDEX('Site Data'!E$26:E$37,MATCH('Postcode Data'!$H558,'Site Data'!$B$26:$B$37,0)),NA())</f>
        <v>17.654822358411213</v>
      </c>
      <c r="H558" s="21" t="s">
        <v>647</v>
      </c>
      <c r="I558" s="27">
        <v>110</v>
      </c>
      <c r="J558" s="16">
        <v>3.7625410719590766</v>
      </c>
      <c r="K558" s="11">
        <f t="shared" si="72"/>
        <v>16.183372051458392</v>
      </c>
      <c r="L558" s="11">
        <f t="shared" si="73"/>
        <v>16.367957521711055</v>
      </c>
      <c r="M558" s="43" t="str">
        <f>IF(E558="FWA",H558&amp;CHAR(ROUNDDOWN(MOD(I558+60-INDEX('Site Data'!K$26:K$37,MATCH('Postcode Data'!$H558,'Site Data'!$B$26:$B$37,0)),360)/120,0)+97),NA())</f>
        <v>FW1b</v>
      </c>
      <c r="N558" s="41">
        <v>-4.1124793916895239</v>
      </c>
      <c r="Q558" t="s">
        <v>560</v>
      </c>
      <c r="R558" t="s">
        <v>529</v>
      </c>
      <c r="S558" t="s">
        <v>633</v>
      </c>
      <c r="T558" s="5">
        <f ca="1">IF(S558="FWA",INDEX('Site Data'!D$26:D$37,MATCH('Postcode Data'!$V558,'Site Data'!$B$26:$B$37,0)),NA())</f>
        <v>12.647739970734545</v>
      </c>
      <c r="U558" s="5">
        <f ca="1">IF(S558="FWA",INDEX('Site Data'!E$26:E$37,MATCH('Postcode Data'!$V558,'Site Data'!$B$26:$B$37,0)),NA())</f>
        <v>17.654822358411213</v>
      </c>
      <c r="V558" s="24" t="str">
        <f t="shared" ca="1" si="74"/>
        <v>FW1</v>
      </c>
      <c r="W558" s="24">
        <f t="shared" ca="1" si="75"/>
        <v>111</v>
      </c>
      <c r="X558" s="8">
        <f t="shared" ca="1" si="76"/>
        <v>2.1295868406708807</v>
      </c>
      <c r="Y558" s="7">
        <f t="shared" ca="1" si="77"/>
        <v>14.635880561710895</v>
      </c>
      <c r="Z558" s="5">
        <f t="shared" ca="1" si="78"/>
        <v>16.891646688941336</v>
      </c>
      <c r="AA558" s="44" t="str">
        <f ca="1">IF(S558="FWA",V558&amp;CHAR(ROUNDDOWN(MOD(W558+60-INDEX('Site Data'!K$26:K$37,MATCH('Postcode Data'!$V558,'Site Data'!$B$26:$B$37,0)),360)/120,0)+97),NA())</f>
        <v>FW1b</v>
      </c>
      <c r="AB558" s="35">
        <f t="shared" ca="1" si="79"/>
        <v>-2.6730730135252347</v>
      </c>
    </row>
    <row r="559" spans="2:28" x14ac:dyDescent="0.35">
      <c r="B559" s="25" t="s">
        <v>561</v>
      </c>
      <c r="C559" s="47">
        <v>19</v>
      </c>
      <c r="D559" s="25" t="s">
        <v>529</v>
      </c>
      <c r="E559" s="25" t="str">
        <f t="shared" si="80"/>
        <v>FTTC</v>
      </c>
      <c r="F559" s="11" t="e">
        <f>IF(E559="FWA",INDEX('Site Data'!D$26:D$37,MATCH('Postcode Data'!$H559,'Site Data'!$B$26:$B$37,0)),NA())</f>
        <v>#N/A</v>
      </c>
      <c r="G559" s="11" t="e">
        <f>IF(E559="FWA",INDEX('Site Data'!E$26:E$37,MATCH('Postcode Data'!$H559,'Site Data'!$B$26:$B$37,0)),NA())</f>
        <v>#N/A</v>
      </c>
      <c r="H559" s="21" t="s">
        <v>648</v>
      </c>
      <c r="I559" s="27" t="e">
        <v>#N/A</v>
      </c>
      <c r="J559" s="16" t="e">
        <v>#N/A</v>
      </c>
      <c r="K559" s="11" t="e">
        <f t="shared" si="72"/>
        <v>#N/A</v>
      </c>
      <c r="L559" s="11" t="e">
        <f t="shared" si="73"/>
        <v>#N/A</v>
      </c>
      <c r="M559" s="43" t="e">
        <f>IF(E559="FWA",H559&amp;CHAR(ROUNDDOWN(MOD(I559+60-INDEX('Site Data'!K$26:K$37,MATCH('Postcode Data'!$H559,'Site Data'!$B$26:$B$37,0)),360)/120,0)+97),NA())</f>
        <v>#N/A</v>
      </c>
      <c r="N559" s="41">
        <v>-3.4823165174097568</v>
      </c>
      <c r="Q559" t="s">
        <v>561</v>
      </c>
      <c r="R559" t="s">
        <v>529</v>
      </c>
      <c r="S559" t="s">
        <v>632</v>
      </c>
      <c r="T559" s="5" t="e">
        <f>IF(S559="FWA",INDEX('Site Data'!D$26:D$37,MATCH('Postcode Data'!$V559,'Site Data'!$B$26:$B$37,0)),NA())</f>
        <v>#N/A</v>
      </c>
      <c r="U559" s="5" t="e">
        <f>IF(S559="FWA",INDEX('Site Data'!E$26:E$37,MATCH('Postcode Data'!$V559,'Site Data'!$B$26:$B$37,0)),NA())</f>
        <v>#N/A</v>
      </c>
      <c r="V559" s="24" t="str">
        <f t="shared" ca="1" si="74"/>
        <v>FW1</v>
      </c>
      <c r="W559" s="24" t="e">
        <f t="shared" ca="1" si="75"/>
        <v>#N/A</v>
      </c>
      <c r="X559" s="8" t="e">
        <f t="shared" ca="1" si="76"/>
        <v>#N/A</v>
      </c>
      <c r="Y559" s="7" t="e">
        <f t="shared" ca="1" si="77"/>
        <v>#N/A</v>
      </c>
      <c r="Z559" s="5" t="e">
        <f t="shared" ca="1" si="78"/>
        <v>#N/A</v>
      </c>
      <c r="AA559" s="44" t="e">
        <f>IF(S559="FWA",V559&amp;CHAR(ROUNDDOWN(MOD(W559+60-INDEX('Site Data'!K$26:K$37,MATCH('Postcode Data'!$V559,'Site Data'!$B$26:$B$37,0)),360)/120,0)+97),NA())</f>
        <v>#N/A</v>
      </c>
      <c r="AB559" s="35">
        <f t="shared" ca="1" si="79"/>
        <v>-6.0520252470054494</v>
      </c>
    </row>
    <row r="560" spans="2:28" x14ac:dyDescent="0.35">
      <c r="B560" s="25" t="s">
        <v>562</v>
      </c>
      <c r="C560" s="47">
        <v>19</v>
      </c>
      <c r="D560" s="25" t="s">
        <v>529</v>
      </c>
      <c r="E560" s="25" t="str">
        <f t="shared" si="80"/>
        <v>FTTC</v>
      </c>
      <c r="F560" s="11" t="e">
        <f>IF(E560="FWA",INDEX('Site Data'!D$26:D$37,MATCH('Postcode Data'!$H560,'Site Data'!$B$26:$B$37,0)),NA())</f>
        <v>#N/A</v>
      </c>
      <c r="G560" s="11" t="e">
        <f>IF(E560="FWA",INDEX('Site Data'!E$26:E$37,MATCH('Postcode Data'!$H560,'Site Data'!$B$26:$B$37,0)),NA())</f>
        <v>#N/A</v>
      </c>
      <c r="H560" s="21" t="s">
        <v>647</v>
      </c>
      <c r="I560" s="27" t="e">
        <v>#N/A</v>
      </c>
      <c r="J560" s="16" t="e">
        <v>#N/A</v>
      </c>
      <c r="K560" s="11" t="e">
        <f t="shared" si="72"/>
        <v>#N/A</v>
      </c>
      <c r="L560" s="11" t="e">
        <f t="shared" si="73"/>
        <v>#N/A</v>
      </c>
      <c r="M560" s="43" t="e">
        <f>IF(E560="FWA",H560&amp;CHAR(ROUNDDOWN(MOD(I560+60-INDEX('Site Data'!K$26:K$37,MATCH('Postcode Data'!$H560,'Site Data'!$B$26:$B$37,0)),360)/120,0)+97),NA())</f>
        <v>#N/A</v>
      </c>
      <c r="N560" s="41">
        <v>-2.4864124796229992</v>
      </c>
      <c r="Q560" t="s">
        <v>562</v>
      </c>
      <c r="R560" t="s">
        <v>529</v>
      </c>
      <c r="S560" t="s">
        <v>632</v>
      </c>
      <c r="T560" s="5" t="e">
        <f>IF(S560="FWA",INDEX('Site Data'!D$26:D$37,MATCH('Postcode Data'!$V560,'Site Data'!$B$26:$B$37,0)),NA())</f>
        <v>#N/A</v>
      </c>
      <c r="U560" s="5" t="e">
        <f>IF(S560="FWA",INDEX('Site Data'!E$26:E$37,MATCH('Postcode Data'!$V560,'Site Data'!$B$26:$B$37,0)),NA())</f>
        <v>#N/A</v>
      </c>
      <c r="V560" s="24" t="str">
        <f t="shared" ca="1" si="74"/>
        <v>FW2</v>
      </c>
      <c r="W560" s="24" t="e">
        <f t="shared" ca="1" si="75"/>
        <v>#N/A</v>
      </c>
      <c r="X560" s="8" t="e">
        <f t="shared" ca="1" si="76"/>
        <v>#N/A</v>
      </c>
      <c r="Y560" s="7" t="e">
        <f t="shared" ca="1" si="77"/>
        <v>#N/A</v>
      </c>
      <c r="Z560" s="5" t="e">
        <f t="shared" ca="1" si="78"/>
        <v>#N/A</v>
      </c>
      <c r="AA560" s="44" t="e">
        <f>IF(S560="FWA",V560&amp;CHAR(ROUNDDOWN(MOD(W560+60-INDEX('Site Data'!K$26:K$37,MATCH('Postcode Data'!$V560,'Site Data'!$B$26:$B$37,0)),360)/120,0)+97),NA())</f>
        <v>#N/A</v>
      </c>
      <c r="AB560" s="35">
        <f t="shared" ca="1" si="79"/>
        <v>-7.4617863766519834</v>
      </c>
    </row>
    <row r="561" spans="2:28" x14ac:dyDescent="0.35">
      <c r="B561" s="25" t="s">
        <v>563</v>
      </c>
      <c r="C561" s="47">
        <v>12</v>
      </c>
      <c r="D561" s="25" t="s">
        <v>529</v>
      </c>
      <c r="E561" s="25" t="str">
        <f t="shared" si="80"/>
        <v>FWA</v>
      </c>
      <c r="F561" s="11">
        <f>IF(E561="FWA",INDEX('Site Data'!D$26:D$37,MATCH('Postcode Data'!$H561,'Site Data'!$B$26:$B$37,0)),NA())</f>
        <v>9.4150920280499086</v>
      </c>
      <c r="G561" s="11">
        <f>IF(E561="FWA",INDEX('Site Data'!E$26:E$37,MATCH('Postcode Data'!$H561,'Site Data'!$B$26:$B$37,0)),NA())</f>
        <v>22.91007534381616</v>
      </c>
      <c r="H561" s="21" t="s">
        <v>648</v>
      </c>
      <c r="I561" s="27">
        <v>21</v>
      </c>
      <c r="J561" s="16">
        <v>4.704669051062095</v>
      </c>
      <c r="K561" s="11">
        <f t="shared" si="72"/>
        <v>11.101094629168266</v>
      </c>
      <c r="L561" s="11">
        <f t="shared" si="73"/>
        <v>27.302262283034896</v>
      </c>
      <c r="M561" s="43" t="str">
        <f>IF(E561="FWA",H561&amp;CHAR(ROUNDDOWN(MOD(I561+60-INDEX('Site Data'!K$26:K$37,MATCH('Postcode Data'!$H561,'Site Data'!$B$26:$B$37,0)),360)/120,0)+97),NA())</f>
        <v>FW2a</v>
      </c>
      <c r="N561" s="41">
        <v>0.29466180854057633</v>
      </c>
      <c r="Q561" t="s">
        <v>563</v>
      </c>
      <c r="R561" t="s">
        <v>529</v>
      </c>
      <c r="S561" t="s">
        <v>633</v>
      </c>
      <c r="T561" s="5">
        <f ca="1">IF(S561="FWA",INDEX('Site Data'!D$26:D$37,MATCH('Postcode Data'!$V561,'Site Data'!$B$26:$B$37,0)),NA())</f>
        <v>12.647739970734545</v>
      </c>
      <c r="U561" s="5">
        <f ca="1">IF(S561="FWA",INDEX('Site Data'!E$26:E$37,MATCH('Postcode Data'!$V561,'Site Data'!$B$26:$B$37,0)),NA())</f>
        <v>17.654822358411213</v>
      </c>
      <c r="V561" s="24" t="str">
        <f t="shared" ca="1" si="74"/>
        <v>FW1</v>
      </c>
      <c r="W561" s="24">
        <f t="shared" ca="1" si="75"/>
        <v>223</v>
      </c>
      <c r="X561" s="8">
        <f t="shared" ca="1" si="76"/>
        <v>1.8497783068764253</v>
      </c>
      <c r="Y561" s="7">
        <f t="shared" ca="1" si="77"/>
        <v>11.386194198965638</v>
      </c>
      <c r="Z561" s="5">
        <f t="shared" ca="1" si="78"/>
        <v>16.301980146502299</v>
      </c>
      <c r="AA561" s="44" t="str">
        <f ca="1">IF(S561="FWA",V561&amp;CHAR(ROUNDDOWN(MOD(W561+60-INDEX('Site Data'!K$26:K$37,MATCH('Postcode Data'!$V561,'Site Data'!$B$26:$B$37,0)),360)/120,0)+97),NA())</f>
        <v>FW1c</v>
      </c>
      <c r="AB561" s="35">
        <f t="shared" ca="1" si="79"/>
        <v>0.94810377796735779</v>
      </c>
    </row>
    <row r="562" spans="2:28" x14ac:dyDescent="0.35">
      <c r="B562" s="25" t="s">
        <v>564</v>
      </c>
      <c r="C562" s="47">
        <v>12</v>
      </c>
      <c r="D562" s="25" t="s">
        <v>529</v>
      </c>
      <c r="E562" s="25" t="str">
        <f t="shared" si="80"/>
        <v>FTTC</v>
      </c>
      <c r="F562" s="11" t="e">
        <f>IF(E562="FWA",INDEX('Site Data'!D$26:D$37,MATCH('Postcode Data'!$H562,'Site Data'!$B$26:$B$37,0)),NA())</f>
        <v>#N/A</v>
      </c>
      <c r="G562" s="11" t="e">
        <f>IF(E562="FWA",INDEX('Site Data'!E$26:E$37,MATCH('Postcode Data'!$H562,'Site Data'!$B$26:$B$37,0)),NA())</f>
        <v>#N/A</v>
      </c>
      <c r="H562" s="21" t="s">
        <v>648</v>
      </c>
      <c r="I562" s="27" t="e">
        <v>#N/A</v>
      </c>
      <c r="J562" s="16" t="e">
        <v>#N/A</v>
      </c>
      <c r="K562" s="11" t="e">
        <f t="shared" si="72"/>
        <v>#N/A</v>
      </c>
      <c r="L562" s="11" t="e">
        <f t="shared" si="73"/>
        <v>#N/A</v>
      </c>
      <c r="M562" s="43" t="e">
        <f>IF(E562="FWA",H562&amp;CHAR(ROUNDDOWN(MOD(I562+60-INDEX('Site Data'!K$26:K$37,MATCH('Postcode Data'!$H562,'Site Data'!$B$26:$B$37,0)),360)/120,0)+97),NA())</f>
        <v>#N/A</v>
      </c>
      <c r="N562" s="41">
        <v>-1.5058464648618664</v>
      </c>
      <c r="Q562" t="s">
        <v>564</v>
      </c>
      <c r="R562" t="s">
        <v>529</v>
      </c>
      <c r="S562" t="s">
        <v>632</v>
      </c>
      <c r="T562" s="5" t="e">
        <f>IF(S562="FWA",INDEX('Site Data'!D$26:D$37,MATCH('Postcode Data'!$V562,'Site Data'!$B$26:$B$37,0)),NA())</f>
        <v>#N/A</v>
      </c>
      <c r="U562" s="5" t="e">
        <f>IF(S562="FWA",INDEX('Site Data'!E$26:E$37,MATCH('Postcode Data'!$V562,'Site Data'!$B$26:$B$37,0)),NA())</f>
        <v>#N/A</v>
      </c>
      <c r="V562" s="24" t="str">
        <f t="shared" ca="1" si="74"/>
        <v>FW1</v>
      </c>
      <c r="W562" s="24" t="e">
        <f t="shared" ca="1" si="75"/>
        <v>#N/A</v>
      </c>
      <c r="X562" s="8" t="e">
        <f t="shared" ca="1" si="76"/>
        <v>#N/A</v>
      </c>
      <c r="Y562" s="7" t="e">
        <f t="shared" ca="1" si="77"/>
        <v>#N/A</v>
      </c>
      <c r="Z562" s="5" t="e">
        <f t="shared" ca="1" si="78"/>
        <v>#N/A</v>
      </c>
      <c r="AA562" s="44" t="e">
        <f>IF(S562="FWA",V562&amp;CHAR(ROUNDDOWN(MOD(W562+60-INDEX('Site Data'!K$26:K$37,MATCH('Postcode Data'!$V562,'Site Data'!$B$26:$B$37,0)),360)/120,0)+97),NA())</f>
        <v>#N/A</v>
      </c>
      <c r="AB562" s="35">
        <f t="shared" ca="1" si="79"/>
        <v>0.18615973447831902</v>
      </c>
    </row>
    <row r="563" spans="2:28" x14ac:dyDescent="0.35">
      <c r="B563" s="25" t="s">
        <v>565</v>
      </c>
      <c r="C563" s="47">
        <v>5</v>
      </c>
      <c r="D563" s="25" t="s">
        <v>529</v>
      </c>
      <c r="E563" s="25" t="str">
        <f t="shared" si="80"/>
        <v>FTTC</v>
      </c>
      <c r="F563" s="11" t="e">
        <f>IF(E563="FWA",INDEX('Site Data'!D$26:D$37,MATCH('Postcode Data'!$H563,'Site Data'!$B$26:$B$37,0)),NA())</f>
        <v>#N/A</v>
      </c>
      <c r="G563" s="11" t="e">
        <f>IF(E563="FWA",INDEX('Site Data'!E$26:E$37,MATCH('Postcode Data'!$H563,'Site Data'!$B$26:$B$37,0)),NA())</f>
        <v>#N/A</v>
      </c>
      <c r="H563" s="21" t="s">
        <v>647</v>
      </c>
      <c r="I563" s="27" t="e">
        <v>#N/A</v>
      </c>
      <c r="J563" s="16" t="e">
        <v>#N/A</v>
      </c>
      <c r="K563" s="11" t="e">
        <f t="shared" si="72"/>
        <v>#N/A</v>
      </c>
      <c r="L563" s="11" t="e">
        <f t="shared" si="73"/>
        <v>#N/A</v>
      </c>
      <c r="M563" s="43" t="e">
        <f>IF(E563="FWA",H563&amp;CHAR(ROUNDDOWN(MOD(I563+60-INDEX('Site Data'!K$26:K$37,MATCH('Postcode Data'!$H563,'Site Data'!$B$26:$B$37,0)),360)/120,0)+97),NA())</f>
        <v>#N/A</v>
      </c>
      <c r="N563" s="41">
        <v>-2.556212818260954</v>
      </c>
      <c r="Q563" t="s">
        <v>565</v>
      </c>
      <c r="R563" t="s">
        <v>529</v>
      </c>
      <c r="S563" t="s">
        <v>632</v>
      </c>
      <c r="T563" s="5" t="e">
        <f>IF(S563="FWA",INDEX('Site Data'!D$26:D$37,MATCH('Postcode Data'!$V563,'Site Data'!$B$26:$B$37,0)),NA())</f>
        <v>#N/A</v>
      </c>
      <c r="U563" s="5" t="e">
        <f>IF(S563="FWA",INDEX('Site Data'!E$26:E$37,MATCH('Postcode Data'!$V563,'Site Data'!$B$26:$B$37,0)),NA())</f>
        <v>#N/A</v>
      </c>
      <c r="V563" s="24" t="str">
        <f t="shared" ca="1" si="74"/>
        <v>FW1</v>
      </c>
      <c r="W563" s="24" t="e">
        <f t="shared" ca="1" si="75"/>
        <v>#N/A</v>
      </c>
      <c r="X563" s="8" t="e">
        <f t="shared" ca="1" si="76"/>
        <v>#N/A</v>
      </c>
      <c r="Y563" s="7" t="e">
        <f t="shared" ca="1" si="77"/>
        <v>#N/A</v>
      </c>
      <c r="Z563" s="5" t="e">
        <f t="shared" ca="1" si="78"/>
        <v>#N/A</v>
      </c>
      <c r="AA563" s="44" t="e">
        <f>IF(S563="FWA",V563&amp;CHAR(ROUNDDOWN(MOD(W563+60-INDEX('Site Data'!K$26:K$37,MATCH('Postcode Data'!$V563,'Site Data'!$B$26:$B$37,0)),360)/120,0)+97),NA())</f>
        <v>#N/A</v>
      </c>
      <c r="AB563" s="35">
        <f t="shared" ca="1" si="79"/>
        <v>1.1155148810246693</v>
      </c>
    </row>
    <row r="564" spans="2:28" x14ac:dyDescent="0.35">
      <c r="B564" s="25" t="s">
        <v>566</v>
      </c>
      <c r="C564" s="47">
        <v>10</v>
      </c>
      <c r="D564" s="25" t="s">
        <v>529</v>
      </c>
      <c r="E564" s="25" t="str">
        <f t="shared" si="80"/>
        <v>FWA</v>
      </c>
      <c r="F564" s="11">
        <f>IF(E564="FWA",INDEX('Site Data'!D$26:D$37,MATCH('Postcode Data'!$H564,'Site Data'!$B$26:$B$37,0)),NA())</f>
        <v>12.647739970734545</v>
      </c>
      <c r="G564" s="11">
        <f>IF(E564="FWA",INDEX('Site Data'!E$26:E$37,MATCH('Postcode Data'!$H564,'Site Data'!$B$26:$B$37,0)),NA())</f>
        <v>17.654822358411213</v>
      </c>
      <c r="H564" s="21" t="s">
        <v>647</v>
      </c>
      <c r="I564" s="27">
        <v>222</v>
      </c>
      <c r="J564" s="16">
        <v>1.6846355324920803</v>
      </c>
      <c r="K564" s="11">
        <f t="shared" si="72"/>
        <v>11.520498775384441</v>
      </c>
      <c r="L564" s="11">
        <f t="shared" si="73"/>
        <v>16.402894179624369</v>
      </c>
      <c r="M564" s="43" t="str">
        <f>IF(E564="FWA",H564&amp;CHAR(ROUNDDOWN(MOD(I564+60-INDEX('Site Data'!K$26:K$37,MATCH('Postcode Data'!$H564,'Site Data'!$B$26:$B$37,0)),360)/120,0)+97),NA())</f>
        <v>FW1c</v>
      </c>
      <c r="N564" s="41">
        <v>-2.0543446045439673</v>
      </c>
      <c r="Q564" t="s">
        <v>566</v>
      </c>
      <c r="R564" t="s">
        <v>529</v>
      </c>
      <c r="S564" t="s">
        <v>633</v>
      </c>
      <c r="T564" s="5">
        <f ca="1">IF(S564="FWA",INDEX('Site Data'!D$26:D$37,MATCH('Postcode Data'!$V564,'Site Data'!$B$26:$B$37,0)),NA())</f>
        <v>12.647739970734545</v>
      </c>
      <c r="U564" s="5">
        <f ca="1">IF(S564="FWA",INDEX('Site Data'!E$26:E$37,MATCH('Postcode Data'!$V564,'Site Data'!$B$26:$B$37,0)),NA())</f>
        <v>17.654822358411213</v>
      </c>
      <c r="V564" s="24" t="str">
        <f t="shared" ca="1" si="74"/>
        <v>FW1</v>
      </c>
      <c r="W564" s="24">
        <f t="shared" ca="1" si="75"/>
        <v>239</v>
      </c>
      <c r="X564" s="8">
        <f t="shared" ca="1" si="76"/>
        <v>2.906189173696454</v>
      </c>
      <c r="Y564" s="7">
        <f t="shared" ca="1" si="77"/>
        <v>10.156649641387453</v>
      </c>
      <c r="Z564" s="5">
        <f t="shared" ca="1" si="78"/>
        <v>16.158024281066151</v>
      </c>
      <c r="AA564" s="44" t="str">
        <f ca="1">IF(S564="FWA",V564&amp;CHAR(ROUNDDOWN(MOD(W564+60-INDEX('Site Data'!K$26:K$37,MATCH('Postcode Data'!$V564,'Site Data'!$B$26:$B$37,0)),360)/120,0)+97),NA())</f>
        <v>FW1c</v>
      </c>
      <c r="AB564" s="35">
        <f t="shared" ca="1" si="79"/>
        <v>-3.6020927382081602</v>
      </c>
    </row>
    <row r="565" spans="2:28" x14ac:dyDescent="0.35">
      <c r="B565" s="25" t="s">
        <v>567</v>
      </c>
      <c r="C565" s="47">
        <v>14</v>
      </c>
      <c r="D565" s="25" t="s">
        <v>529</v>
      </c>
      <c r="E565" s="25" t="str">
        <f t="shared" si="80"/>
        <v>FWA</v>
      </c>
      <c r="F565" s="11">
        <f>IF(E565="FWA",INDEX('Site Data'!D$26:D$37,MATCH('Postcode Data'!$H565,'Site Data'!$B$26:$B$37,0)),NA())</f>
        <v>12.647739970734545</v>
      </c>
      <c r="G565" s="11">
        <f>IF(E565="FWA",INDEX('Site Data'!E$26:E$37,MATCH('Postcode Data'!$H565,'Site Data'!$B$26:$B$37,0)),NA())</f>
        <v>17.654822358411213</v>
      </c>
      <c r="H565" s="21" t="s">
        <v>647</v>
      </c>
      <c r="I565" s="27">
        <v>321</v>
      </c>
      <c r="J565" s="16">
        <v>2.4215424354227935</v>
      </c>
      <c r="K565" s="11">
        <f t="shared" si="72"/>
        <v>11.123813938330496</v>
      </c>
      <c r="L565" s="11">
        <f t="shared" si="73"/>
        <v>19.536714282596712</v>
      </c>
      <c r="M565" s="43" t="str">
        <f>IF(E565="FWA",H565&amp;CHAR(ROUNDDOWN(MOD(I565+60-INDEX('Site Data'!K$26:K$37,MATCH('Postcode Data'!$H565,'Site Data'!$B$26:$B$37,0)),360)/120,0)+97),NA())</f>
        <v>FW1a</v>
      </c>
      <c r="N565" s="41">
        <v>-4.1536249627630815</v>
      </c>
      <c r="Q565" t="s">
        <v>567</v>
      </c>
      <c r="R565" t="s">
        <v>529</v>
      </c>
      <c r="S565" t="s">
        <v>633</v>
      </c>
      <c r="T565" s="5">
        <f ca="1">IF(S565="FWA",INDEX('Site Data'!D$26:D$37,MATCH('Postcode Data'!$V565,'Site Data'!$B$26:$B$37,0)),NA())</f>
        <v>12.647739970734545</v>
      </c>
      <c r="U565" s="5">
        <f ca="1">IF(S565="FWA",INDEX('Site Data'!E$26:E$37,MATCH('Postcode Data'!$V565,'Site Data'!$B$26:$B$37,0)),NA())</f>
        <v>17.654822358411213</v>
      </c>
      <c r="V565" s="24" t="str">
        <f t="shared" ca="1" si="74"/>
        <v>FW1</v>
      </c>
      <c r="W565" s="24">
        <f t="shared" ca="1" si="75"/>
        <v>0</v>
      </c>
      <c r="X565" s="8">
        <f t="shared" ca="1" si="76"/>
        <v>2.1218021946611478</v>
      </c>
      <c r="Y565" s="7">
        <f t="shared" ca="1" si="77"/>
        <v>12.647739970734545</v>
      </c>
      <c r="Z565" s="5">
        <f t="shared" ca="1" si="78"/>
        <v>19.776624553072359</v>
      </c>
      <c r="AA565" s="44" t="str">
        <f ca="1">IF(S565="FWA",V565&amp;CHAR(ROUNDDOWN(MOD(W565+60-INDEX('Site Data'!K$26:K$37,MATCH('Postcode Data'!$V565,'Site Data'!$B$26:$B$37,0)),360)/120,0)+97),NA())</f>
        <v>FW1a</v>
      </c>
      <c r="AB565" s="35">
        <f t="shared" ca="1" si="79"/>
        <v>-8.7836469132530404</v>
      </c>
    </row>
    <row r="566" spans="2:28" x14ac:dyDescent="0.35">
      <c r="B566" s="25" t="s">
        <v>568</v>
      </c>
      <c r="C566" s="47">
        <v>15</v>
      </c>
      <c r="D566" s="25" t="s">
        <v>529</v>
      </c>
      <c r="E566" s="25" t="str">
        <f t="shared" si="80"/>
        <v>FTTP</v>
      </c>
      <c r="F566" s="11" t="e">
        <f>IF(E566="FWA",INDEX('Site Data'!D$26:D$37,MATCH('Postcode Data'!$H566,'Site Data'!$B$26:$B$37,0)),NA())</f>
        <v>#N/A</v>
      </c>
      <c r="G566" s="11" t="e">
        <f>IF(E566="FWA",INDEX('Site Data'!E$26:E$37,MATCH('Postcode Data'!$H566,'Site Data'!$B$26:$B$37,0)),NA())</f>
        <v>#N/A</v>
      </c>
      <c r="H566" s="21" t="s">
        <v>647</v>
      </c>
      <c r="I566" s="27" t="e">
        <v>#N/A</v>
      </c>
      <c r="J566" s="16" t="e">
        <v>#N/A</v>
      </c>
      <c r="K566" s="11" t="e">
        <f t="shared" si="72"/>
        <v>#N/A</v>
      </c>
      <c r="L566" s="11" t="e">
        <f t="shared" si="73"/>
        <v>#N/A</v>
      </c>
      <c r="M566" s="43" t="e">
        <f>IF(E566="FWA",H566&amp;CHAR(ROUNDDOWN(MOD(I566+60-INDEX('Site Data'!K$26:K$37,MATCH('Postcode Data'!$H566,'Site Data'!$B$26:$B$37,0)),360)/120,0)+97),NA())</f>
        <v>#N/A</v>
      </c>
      <c r="N566" s="41">
        <v>-4.6363182171450035</v>
      </c>
      <c r="Q566" t="s">
        <v>568</v>
      </c>
      <c r="R566" t="s">
        <v>529</v>
      </c>
      <c r="S566" t="s">
        <v>634</v>
      </c>
      <c r="T566" s="5" t="e">
        <f>IF(S566="FWA",INDEX('Site Data'!D$26:D$37,MATCH('Postcode Data'!$V566,'Site Data'!$B$26:$B$37,0)),NA())</f>
        <v>#N/A</v>
      </c>
      <c r="U566" s="5" t="e">
        <f>IF(S566="FWA",INDEX('Site Data'!E$26:E$37,MATCH('Postcode Data'!$V566,'Site Data'!$B$26:$B$37,0)),NA())</f>
        <v>#N/A</v>
      </c>
      <c r="V566" s="24" t="str">
        <f t="shared" ca="1" si="74"/>
        <v>FW2</v>
      </c>
      <c r="W566" s="24" t="e">
        <f t="shared" ca="1" si="75"/>
        <v>#N/A</v>
      </c>
      <c r="X566" s="8" t="e">
        <f t="shared" ca="1" si="76"/>
        <v>#N/A</v>
      </c>
      <c r="Y566" s="7" t="e">
        <f t="shared" ca="1" si="77"/>
        <v>#N/A</v>
      </c>
      <c r="Z566" s="5" t="e">
        <f t="shared" ca="1" si="78"/>
        <v>#N/A</v>
      </c>
      <c r="AA566" s="44" t="e">
        <f>IF(S566="FWA",V566&amp;CHAR(ROUNDDOWN(MOD(W566+60-INDEX('Site Data'!K$26:K$37,MATCH('Postcode Data'!$V566,'Site Data'!$B$26:$B$37,0)),360)/120,0)+97),NA())</f>
        <v>#N/A</v>
      </c>
      <c r="AB566" s="35">
        <f t="shared" ca="1" si="79"/>
        <v>-9.8991704819261486</v>
      </c>
    </row>
    <row r="567" spans="2:28" x14ac:dyDescent="0.35">
      <c r="B567" s="25" t="s">
        <v>569</v>
      </c>
      <c r="C567" s="47">
        <v>16</v>
      </c>
      <c r="D567" s="25" t="s">
        <v>529</v>
      </c>
      <c r="E567" s="25" t="str">
        <f t="shared" si="80"/>
        <v>FTTC</v>
      </c>
      <c r="F567" s="11" t="e">
        <f>IF(E567="FWA",INDEX('Site Data'!D$26:D$37,MATCH('Postcode Data'!$H567,'Site Data'!$B$26:$B$37,0)),NA())</f>
        <v>#N/A</v>
      </c>
      <c r="G567" s="11" t="e">
        <f>IF(E567="FWA",INDEX('Site Data'!E$26:E$37,MATCH('Postcode Data'!$H567,'Site Data'!$B$26:$B$37,0)),NA())</f>
        <v>#N/A</v>
      </c>
      <c r="H567" s="21" t="s">
        <v>647</v>
      </c>
      <c r="I567" s="27" t="e">
        <v>#N/A</v>
      </c>
      <c r="J567" s="16" t="e">
        <v>#N/A</v>
      </c>
      <c r="K567" s="11" t="e">
        <f t="shared" si="72"/>
        <v>#N/A</v>
      </c>
      <c r="L567" s="11" t="e">
        <f t="shared" si="73"/>
        <v>#N/A</v>
      </c>
      <c r="M567" s="43" t="e">
        <f>IF(E567="FWA",H567&amp;CHAR(ROUNDDOWN(MOD(I567+60-INDEX('Site Data'!K$26:K$37,MATCH('Postcode Data'!$H567,'Site Data'!$B$26:$B$37,0)),360)/120,0)+97),NA())</f>
        <v>#N/A</v>
      </c>
      <c r="N567" s="41">
        <v>-2.9570919755880611</v>
      </c>
      <c r="Q567" t="s">
        <v>569</v>
      </c>
      <c r="R567" t="s">
        <v>529</v>
      </c>
      <c r="S567" t="s">
        <v>632</v>
      </c>
      <c r="T567" s="5" t="e">
        <f>IF(S567="FWA",INDEX('Site Data'!D$26:D$37,MATCH('Postcode Data'!$V567,'Site Data'!$B$26:$B$37,0)),NA())</f>
        <v>#N/A</v>
      </c>
      <c r="U567" s="5" t="e">
        <f>IF(S567="FWA",INDEX('Site Data'!E$26:E$37,MATCH('Postcode Data'!$V567,'Site Data'!$B$26:$B$37,0)),NA())</f>
        <v>#N/A</v>
      </c>
      <c r="V567" s="24" t="str">
        <f t="shared" ca="1" si="74"/>
        <v>FW1</v>
      </c>
      <c r="W567" s="24" t="e">
        <f t="shared" ca="1" si="75"/>
        <v>#N/A</v>
      </c>
      <c r="X567" s="8" t="e">
        <f t="shared" ca="1" si="76"/>
        <v>#N/A</v>
      </c>
      <c r="Y567" s="7" t="e">
        <f t="shared" ca="1" si="77"/>
        <v>#N/A</v>
      </c>
      <c r="Z567" s="5" t="e">
        <f t="shared" ca="1" si="78"/>
        <v>#N/A</v>
      </c>
      <c r="AA567" s="44" t="e">
        <f>IF(S567="FWA",V567&amp;CHAR(ROUNDDOWN(MOD(W567+60-INDEX('Site Data'!K$26:K$37,MATCH('Postcode Data'!$V567,'Site Data'!$B$26:$B$37,0)),360)/120,0)+97),NA())</f>
        <v>#N/A</v>
      </c>
      <c r="AB567" s="35">
        <f t="shared" ca="1" si="79"/>
        <v>-5.9974054770994147</v>
      </c>
    </row>
    <row r="568" spans="2:28" x14ac:dyDescent="0.35">
      <c r="B568" s="25" t="s">
        <v>570</v>
      </c>
      <c r="C568" s="47">
        <v>17</v>
      </c>
      <c r="D568" s="25" t="s">
        <v>529</v>
      </c>
      <c r="E568" s="25" t="str">
        <f t="shared" si="80"/>
        <v>FTTC</v>
      </c>
      <c r="F568" s="11" t="e">
        <f>IF(E568="FWA",INDEX('Site Data'!D$26:D$37,MATCH('Postcode Data'!$H568,'Site Data'!$B$26:$B$37,0)),NA())</f>
        <v>#N/A</v>
      </c>
      <c r="G568" s="11" t="e">
        <f>IF(E568="FWA",INDEX('Site Data'!E$26:E$37,MATCH('Postcode Data'!$H568,'Site Data'!$B$26:$B$37,0)),NA())</f>
        <v>#N/A</v>
      </c>
      <c r="H568" s="21" t="s">
        <v>647</v>
      </c>
      <c r="I568" s="27" t="e">
        <v>#N/A</v>
      </c>
      <c r="J568" s="16" t="e">
        <v>#N/A</v>
      </c>
      <c r="K568" s="11" t="e">
        <f t="shared" si="72"/>
        <v>#N/A</v>
      </c>
      <c r="L568" s="11" t="e">
        <f t="shared" si="73"/>
        <v>#N/A</v>
      </c>
      <c r="M568" s="43" t="e">
        <f>IF(E568="FWA",H568&amp;CHAR(ROUNDDOWN(MOD(I568+60-INDEX('Site Data'!K$26:K$37,MATCH('Postcode Data'!$H568,'Site Data'!$B$26:$B$37,0)),360)/120,0)+97),NA())</f>
        <v>#N/A</v>
      </c>
      <c r="N568" s="41">
        <v>-4.9857947994690957</v>
      </c>
      <c r="Q568" t="s">
        <v>570</v>
      </c>
      <c r="R568" t="s">
        <v>529</v>
      </c>
      <c r="S568" t="s">
        <v>632</v>
      </c>
      <c r="T568" s="5" t="e">
        <f>IF(S568="FWA",INDEX('Site Data'!D$26:D$37,MATCH('Postcode Data'!$V568,'Site Data'!$B$26:$B$37,0)),NA())</f>
        <v>#N/A</v>
      </c>
      <c r="U568" s="5" t="e">
        <f>IF(S568="FWA",INDEX('Site Data'!E$26:E$37,MATCH('Postcode Data'!$V568,'Site Data'!$B$26:$B$37,0)),NA())</f>
        <v>#N/A</v>
      </c>
      <c r="V568" s="24" t="str">
        <f t="shared" ca="1" si="74"/>
        <v>FW1</v>
      </c>
      <c r="W568" s="24" t="e">
        <f t="shared" ca="1" si="75"/>
        <v>#N/A</v>
      </c>
      <c r="X568" s="8" t="e">
        <f t="shared" ca="1" si="76"/>
        <v>#N/A</v>
      </c>
      <c r="Y568" s="7" t="e">
        <f t="shared" ca="1" si="77"/>
        <v>#N/A</v>
      </c>
      <c r="Z568" s="5" t="e">
        <f t="shared" ca="1" si="78"/>
        <v>#N/A</v>
      </c>
      <c r="AA568" s="44" t="e">
        <f>IF(S568="FWA",V568&amp;CHAR(ROUNDDOWN(MOD(W568+60-INDEX('Site Data'!K$26:K$37,MATCH('Postcode Data'!$V568,'Site Data'!$B$26:$B$37,0)),360)/120,0)+97),NA())</f>
        <v>#N/A</v>
      </c>
      <c r="AB568" s="35">
        <f t="shared" ca="1" si="79"/>
        <v>1.2151550977332173</v>
      </c>
    </row>
    <row r="569" spans="2:28" x14ac:dyDescent="0.35">
      <c r="B569" s="25" t="s">
        <v>571</v>
      </c>
      <c r="C569" s="47">
        <v>10</v>
      </c>
      <c r="D569" s="25" t="s">
        <v>529</v>
      </c>
      <c r="E569" s="25" t="str">
        <f t="shared" si="80"/>
        <v>FTTC</v>
      </c>
      <c r="F569" s="11" t="e">
        <f>IF(E569="FWA",INDEX('Site Data'!D$26:D$37,MATCH('Postcode Data'!$H569,'Site Data'!$B$26:$B$37,0)),NA())</f>
        <v>#N/A</v>
      </c>
      <c r="G569" s="11" t="e">
        <f>IF(E569="FWA",INDEX('Site Data'!E$26:E$37,MATCH('Postcode Data'!$H569,'Site Data'!$B$26:$B$37,0)),NA())</f>
        <v>#N/A</v>
      </c>
      <c r="H569" s="21" t="s">
        <v>647</v>
      </c>
      <c r="I569" s="27" t="e">
        <v>#N/A</v>
      </c>
      <c r="J569" s="16" t="e">
        <v>#N/A</v>
      </c>
      <c r="K569" s="11" t="e">
        <f t="shared" si="72"/>
        <v>#N/A</v>
      </c>
      <c r="L569" s="11" t="e">
        <f t="shared" si="73"/>
        <v>#N/A</v>
      </c>
      <c r="M569" s="43" t="e">
        <f>IF(E569="FWA",H569&amp;CHAR(ROUNDDOWN(MOD(I569+60-INDEX('Site Data'!K$26:K$37,MATCH('Postcode Data'!$H569,'Site Data'!$B$26:$B$37,0)),360)/120,0)+97),NA())</f>
        <v>#N/A</v>
      </c>
      <c r="N569" s="41">
        <v>-2.589679778998212</v>
      </c>
      <c r="Q569" t="s">
        <v>571</v>
      </c>
      <c r="R569" t="s">
        <v>529</v>
      </c>
      <c r="S569" t="s">
        <v>632</v>
      </c>
      <c r="T569" s="5" t="e">
        <f>IF(S569="FWA",INDEX('Site Data'!D$26:D$37,MATCH('Postcode Data'!$V569,'Site Data'!$B$26:$B$37,0)),NA())</f>
        <v>#N/A</v>
      </c>
      <c r="U569" s="5" t="e">
        <f>IF(S569="FWA",INDEX('Site Data'!E$26:E$37,MATCH('Postcode Data'!$V569,'Site Data'!$B$26:$B$37,0)),NA())</f>
        <v>#N/A</v>
      </c>
      <c r="V569" s="24" t="str">
        <f t="shared" ca="1" si="74"/>
        <v>FW1</v>
      </c>
      <c r="W569" s="24" t="e">
        <f t="shared" ca="1" si="75"/>
        <v>#N/A</v>
      </c>
      <c r="X569" s="8" t="e">
        <f t="shared" ca="1" si="76"/>
        <v>#N/A</v>
      </c>
      <c r="Y569" s="7" t="e">
        <f t="shared" ca="1" si="77"/>
        <v>#N/A</v>
      </c>
      <c r="Z569" s="5" t="e">
        <f t="shared" ca="1" si="78"/>
        <v>#N/A</v>
      </c>
      <c r="AA569" s="44" t="e">
        <f>IF(S569="FWA",V569&amp;CHAR(ROUNDDOWN(MOD(W569+60-INDEX('Site Data'!K$26:K$37,MATCH('Postcode Data'!$V569,'Site Data'!$B$26:$B$37,0)),360)/120,0)+97),NA())</f>
        <v>#N/A</v>
      </c>
      <c r="AB569" s="35">
        <f t="shared" ca="1" si="79"/>
        <v>0.26974051507240393</v>
      </c>
    </row>
    <row r="570" spans="2:28" x14ac:dyDescent="0.35">
      <c r="B570" s="25" t="s">
        <v>572</v>
      </c>
      <c r="C570" s="47">
        <v>11</v>
      </c>
      <c r="D570" s="25" t="s">
        <v>529</v>
      </c>
      <c r="E570" s="25" t="str">
        <f t="shared" si="80"/>
        <v>FWA</v>
      </c>
      <c r="F570" s="11">
        <f>IF(E570="FWA",INDEX('Site Data'!D$26:D$37,MATCH('Postcode Data'!$H570,'Site Data'!$B$26:$B$37,0)),NA())</f>
        <v>9.4150920280499086</v>
      </c>
      <c r="G570" s="11">
        <f>IF(E570="FWA",INDEX('Site Data'!E$26:E$37,MATCH('Postcode Data'!$H570,'Site Data'!$B$26:$B$37,0)),NA())</f>
        <v>22.91007534381616</v>
      </c>
      <c r="H570" s="21" t="s">
        <v>648</v>
      </c>
      <c r="I570" s="27">
        <v>104</v>
      </c>
      <c r="J570" s="16">
        <v>1.2098419256937185</v>
      </c>
      <c r="K570" s="11">
        <f t="shared" si="72"/>
        <v>10.588996478020045</v>
      </c>
      <c r="L570" s="11">
        <f t="shared" si="73"/>
        <v>22.617388091776384</v>
      </c>
      <c r="M570" s="43" t="str">
        <f>IF(E570="FWA",H570&amp;CHAR(ROUNDDOWN(MOD(I570+60-INDEX('Site Data'!K$26:K$37,MATCH('Postcode Data'!$H570,'Site Data'!$B$26:$B$37,0)),360)/120,0)+97),NA())</f>
        <v>FW2b</v>
      </c>
      <c r="N570" s="41">
        <v>-6.5326173507518712</v>
      </c>
      <c r="Q570" t="s">
        <v>572</v>
      </c>
      <c r="R570" t="s">
        <v>529</v>
      </c>
      <c r="S570" t="s">
        <v>633</v>
      </c>
      <c r="T570" s="5">
        <f ca="1">IF(S570="FWA",INDEX('Site Data'!D$26:D$37,MATCH('Postcode Data'!$V570,'Site Data'!$B$26:$B$37,0)),NA())</f>
        <v>9.4150920280499086</v>
      </c>
      <c r="U570" s="5">
        <f ca="1">IF(S570="FWA",INDEX('Site Data'!E$26:E$37,MATCH('Postcode Data'!$V570,'Site Data'!$B$26:$B$37,0)),NA())</f>
        <v>22.91007534381616</v>
      </c>
      <c r="V570" s="24" t="str">
        <f t="shared" ca="1" si="74"/>
        <v>FW2</v>
      </c>
      <c r="W570" s="24">
        <f t="shared" ca="1" si="75"/>
        <v>226</v>
      </c>
      <c r="X570" s="8">
        <f t="shared" ca="1" si="76"/>
        <v>4.0048504499983224</v>
      </c>
      <c r="Y570" s="7">
        <f t="shared" ca="1" si="77"/>
        <v>6.5342437049619582</v>
      </c>
      <c r="Z570" s="5">
        <f t="shared" ca="1" si="78"/>
        <v>20.128072456288344</v>
      </c>
      <c r="AA570" s="44" t="str">
        <f ca="1">IF(S570="FWA",V570&amp;CHAR(ROUNDDOWN(MOD(W570+60-INDEX('Site Data'!K$26:K$37,MATCH('Postcode Data'!$V570,'Site Data'!$B$26:$B$37,0)),360)/120,0)+97),NA())</f>
        <v>FW2c</v>
      </c>
      <c r="AB570" s="35">
        <f t="shared" ca="1" si="79"/>
        <v>-4.0005872076735418</v>
      </c>
    </row>
    <row r="571" spans="2:28" x14ac:dyDescent="0.35">
      <c r="B571" s="25" t="s">
        <v>573</v>
      </c>
      <c r="C571" s="47">
        <v>3</v>
      </c>
      <c r="D571" s="25" t="s">
        <v>529</v>
      </c>
      <c r="E571" s="25" t="str">
        <f t="shared" si="80"/>
        <v>FTTC</v>
      </c>
      <c r="F571" s="11" t="e">
        <f>IF(E571="FWA",INDEX('Site Data'!D$26:D$37,MATCH('Postcode Data'!$H571,'Site Data'!$B$26:$B$37,0)),NA())</f>
        <v>#N/A</v>
      </c>
      <c r="G571" s="11" t="e">
        <f>IF(E571="FWA",INDEX('Site Data'!E$26:E$37,MATCH('Postcode Data'!$H571,'Site Data'!$B$26:$B$37,0)),NA())</f>
        <v>#N/A</v>
      </c>
      <c r="H571" s="21" t="s">
        <v>647</v>
      </c>
      <c r="I571" s="27" t="e">
        <v>#N/A</v>
      </c>
      <c r="J571" s="16" t="e">
        <v>#N/A</v>
      </c>
      <c r="K571" s="11" t="e">
        <f t="shared" si="72"/>
        <v>#N/A</v>
      </c>
      <c r="L571" s="11" t="e">
        <f t="shared" si="73"/>
        <v>#N/A</v>
      </c>
      <c r="M571" s="43" t="e">
        <f>IF(E571="FWA",H571&amp;CHAR(ROUNDDOWN(MOD(I571+60-INDEX('Site Data'!K$26:K$37,MATCH('Postcode Data'!$H571,'Site Data'!$B$26:$B$37,0)),360)/120,0)+97),NA())</f>
        <v>#N/A</v>
      </c>
      <c r="N571" s="41">
        <v>-5.7956547825530249</v>
      </c>
      <c r="Q571" t="s">
        <v>573</v>
      </c>
      <c r="R571" t="s">
        <v>529</v>
      </c>
      <c r="S571" t="s">
        <v>632</v>
      </c>
      <c r="T571" s="5" t="e">
        <f>IF(S571="FWA",INDEX('Site Data'!D$26:D$37,MATCH('Postcode Data'!$V571,'Site Data'!$B$26:$B$37,0)),NA())</f>
        <v>#N/A</v>
      </c>
      <c r="U571" s="5" t="e">
        <f>IF(S571="FWA",INDEX('Site Data'!E$26:E$37,MATCH('Postcode Data'!$V571,'Site Data'!$B$26:$B$37,0)),NA())</f>
        <v>#N/A</v>
      </c>
      <c r="V571" s="24" t="str">
        <f t="shared" ca="1" si="74"/>
        <v>FW1</v>
      </c>
      <c r="W571" s="24" t="e">
        <f t="shared" ca="1" si="75"/>
        <v>#N/A</v>
      </c>
      <c r="X571" s="8" t="e">
        <f t="shared" ca="1" si="76"/>
        <v>#N/A</v>
      </c>
      <c r="Y571" s="7" t="e">
        <f t="shared" ca="1" si="77"/>
        <v>#N/A</v>
      </c>
      <c r="Z571" s="5" t="e">
        <f t="shared" ca="1" si="78"/>
        <v>#N/A</v>
      </c>
      <c r="AA571" s="44" t="e">
        <f>IF(S571="FWA",V571&amp;CHAR(ROUNDDOWN(MOD(W571+60-INDEX('Site Data'!K$26:K$37,MATCH('Postcode Data'!$V571,'Site Data'!$B$26:$B$37,0)),360)/120,0)+97),NA())</f>
        <v>#N/A</v>
      </c>
      <c r="AB571" s="35">
        <f t="shared" ca="1" si="79"/>
        <v>-1.9259790142018174</v>
      </c>
    </row>
    <row r="572" spans="2:28" x14ac:dyDescent="0.35">
      <c r="B572" s="25" t="s">
        <v>574</v>
      </c>
      <c r="C572" s="47">
        <v>18</v>
      </c>
      <c r="D572" s="25" t="s">
        <v>529</v>
      </c>
      <c r="E572" s="25" t="str">
        <f t="shared" si="80"/>
        <v>FWA</v>
      </c>
      <c r="F572" s="11">
        <f>IF(E572="FWA",INDEX('Site Data'!D$26:D$37,MATCH('Postcode Data'!$H572,'Site Data'!$B$26:$B$37,0)),NA())</f>
        <v>12.647739970734545</v>
      </c>
      <c r="G572" s="11">
        <f>IF(E572="FWA",INDEX('Site Data'!E$26:E$37,MATCH('Postcode Data'!$H572,'Site Data'!$B$26:$B$37,0)),NA())</f>
        <v>17.654822358411213</v>
      </c>
      <c r="H572" s="21" t="s">
        <v>647</v>
      </c>
      <c r="I572" s="27">
        <v>173</v>
      </c>
      <c r="J572" s="16">
        <v>1.3212059939840746</v>
      </c>
      <c r="K572" s="11">
        <f t="shared" si="72"/>
        <v>12.80875447772433</v>
      </c>
      <c r="L572" s="11">
        <f t="shared" si="73"/>
        <v>16.343464433556871</v>
      </c>
      <c r="M572" s="43" t="str">
        <f>IF(E572="FWA",H572&amp;CHAR(ROUNDDOWN(MOD(I572+60-INDEX('Site Data'!K$26:K$37,MATCH('Postcode Data'!$H572,'Site Data'!$B$26:$B$37,0)),360)/120,0)+97),NA())</f>
        <v>FW1b</v>
      </c>
      <c r="N572" s="41">
        <v>-2.7533432451270139</v>
      </c>
      <c r="Q572" t="s">
        <v>574</v>
      </c>
      <c r="R572" t="s">
        <v>529</v>
      </c>
      <c r="S572" t="s">
        <v>633</v>
      </c>
      <c r="T572" s="5">
        <f ca="1">IF(S572="FWA",INDEX('Site Data'!D$26:D$37,MATCH('Postcode Data'!$V572,'Site Data'!$B$26:$B$37,0)),NA())</f>
        <v>9.4150920280499086</v>
      </c>
      <c r="U572" s="5">
        <f ca="1">IF(S572="FWA",INDEX('Site Data'!E$26:E$37,MATCH('Postcode Data'!$V572,'Site Data'!$B$26:$B$37,0)),NA())</f>
        <v>22.91007534381616</v>
      </c>
      <c r="V572" s="24" t="str">
        <f t="shared" ca="1" si="74"/>
        <v>FW2</v>
      </c>
      <c r="W572" s="24">
        <f t="shared" ca="1" si="75"/>
        <v>337</v>
      </c>
      <c r="X572" s="8">
        <f t="shared" ca="1" si="76"/>
        <v>2.0739013238551944</v>
      </c>
      <c r="Y572" s="7">
        <f t="shared" ca="1" si="77"/>
        <v>8.6047542234045693</v>
      </c>
      <c r="Z572" s="5">
        <f t="shared" ca="1" si="78"/>
        <v>24.819111578006307</v>
      </c>
      <c r="AA572" s="44" t="str">
        <f ca="1">IF(S572="FWA",V572&amp;CHAR(ROUNDDOWN(MOD(W572+60-INDEX('Site Data'!K$26:K$37,MATCH('Postcode Data'!$V572,'Site Data'!$B$26:$B$37,0)),360)/120,0)+97),NA())</f>
        <v>FW2a</v>
      </c>
      <c r="AB572" s="35">
        <f t="shared" ca="1" si="79"/>
        <v>-7.1699358393244319</v>
      </c>
    </row>
    <row r="573" spans="2:28" x14ac:dyDescent="0.35">
      <c r="B573" s="25" t="s">
        <v>575</v>
      </c>
      <c r="C573" s="47">
        <v>1</v>
      </c>
      <c r="D573" s="25" t="s">
        <v>529</v>
      </c>
      <c r="E573" s="25" t="str">
        <f t="shared" si="80"/>
        <v>FTTC</v>
      </c>
      <c r="F573" s="11" t="e">
        <f>IF(E573="FWA",INDEX('Site Data'!D$26:D$37,MATCH('Postcode Data'!$H573,'Site Data'!$B$26:$B$37,0)),NA())</f>
        <v>#N/A</v>
      </c>
      <c r="G573" s="11" t="e">
        <f>IF(E573="FWA",INDEX('Site Data'!E$26:E$37,MATCH('Postcode Data'!$H573,'Site Data'!$B$26:$B$37,0)),NA())</f>
        <v>#N/A</v>
      </c>
      <c r="H573" s="21" t="s">
        <v>647</v>
      </c>
      <c r="I573" s="27" t="e">
        <v>#N/A</v>
      </c>
      <c r="J573" s="16" t="e">
        <v>#N/A</v>
      </c>
      <c r="K573" s="11" t="e">
        <f t="shared" si="72"/>
        <v>#N/A</v>
      </c>
      <c r="L573" s="11" t="e">
        <f t="shared" si="73"/>
        <v>#N/A</v>
      </c>
      <c r="M573" s="43" t="e">
        <f>IF(E573="FWA",H573&amp;CHAR(ROUNDDOWN(MOD(I573+60-INDEX('Site Data'!K$26:K$37,MATCH('Postcode Data'!$H573,'Site Data'!$B$26:$B$37,0)),360)/120,0)+97),NA())</f>
        <v>#N/A</v>
      </c>
      <c r="N573" s="41">
        <v>-9.5910456042390919</v>
      </c>
      <c r="Q573" t="s">
        <v>575</v>
      </c>
      <c r="R573" t="s">
        <v>529</v>
      </c>
      <c r="S573" t="s">
        <v>632</v>
      </c>
      <c r="T573" s="5" t="e">
        <f>IF(S573="FWA",INDEX('Site Data'!D$26:D$37,MATCH('Postcode Data'!$V573,'Site Data'!$B$26:$B$37,0)),NA())</f>
        <v>#N/A</v>
      </c>
      <c r="U573" s="5" t="e">
        <f>IF(S573="FWA",INDEX('Site Data'!E$26:E$37,MATCH('Postcode Data'!$V573,'Site Data'!$B$26:$B$37,0)),NA())</f>
        <v>#N/A</v>
      </c>
      <c r="V573" s="24" t="str">
        <f t="shared" ca="1" si="74"/>
        <v>FW2</v>
      </c>
      <c r="W573" s="24" t="e">
        <f t="shared" ca="1" si="75"/>
        <v>#N/A</v>
      </c>
      <c r="X573" s="8" t="e">
        <f t="shared" ca="1" si="76"/>
        <v>#N/A</v>
      </c>
      <c r="Y573" s="7" t="e">
        <f t="shared" ca="1" si="77"/>
        <v>#N/A</v>
      </c>
      <c r="Z573" s="5" t="e">
        <f t="shared" ca="1" si="78"/>
        <v>#N/A</v>
      </c>
      <c r="AA573" s="44" t="e">
        <f>IF(S573="FWA",V573&amp;CHAR(ROUNDDOWN(MOD(W573+60-INDEX('Site Data'!K$26:K$37,MATCH('Postcode Data'!$V573,'Site Data'!$B$26:$B$37,0)),360)/120,0)+97),NA())</f>
        <v>#N/A</v>
      </c>
      <c r="AB573" s="35">
        <f t="shared" ca="1" si="79"/>
        <v>-2.6622473346214268</v>
      </c>
    </row>
    <row r="574" spans="2:28" x14ac:dyDescent="0.35">
      <c r="B574" s="25" t="s">
        <v>576</v>
      </c>
      <c r="C574" s="47">
        <v>3</v>
      </c>
      <c r="D574" s="25" t="s">
        <v>529</v>
      </c>
      <c r="E574" s="25" t="str">
        <f t="shared" si="80"/>
        <v>FTTC</v>
      </c>
      <c r="F574" s="11" t="e">
        <f>IF(E574="FWA",INDEX('Site Data'!D$26:D$37,MATCH('Postcode Data'!$H574,'Site Data'!$B$26:$B$37,0)),NA())</f>
        <v>#N/A</v>
      </c>
      <c r="G574" s="11" t="e">
        <f>IF(E574="FWA",INDEX('Site Data'!E$26:E$37,MATCH('Postcode Data'!$H574,'Site Data'!$B$26:$B$37,0)),NA())</f>
        <v>#N/A</v>
      </c>
      <c r="H574" s="21" t="s">
        <v>648</v>
      </c>
      <c r="I574" s="27" t="e">
        <v>#N/A</v>
      </c>
      <c r="J574" s="16" t="e">
        <v>#N/A</v>
      </c>
      <c r="K574" s="11" t="e">
        <f t="shared" si="72"/>
        <v>#N/A</v>
      </c>
      <c r="L574" s="11" t="e">
        <f t="shared" si="73"/>
        <v>#N/A</v>
      </c>
      <c r="M574" s="43" t="e">
        <f>IF(E574="FWA",H574&amp;CHAR(ROUNDDOWN(MOD(I574+60-INDEX('Site Data'!K$26:K$37,MATCH('Postcode Data'!$H574,'Site Data'!$B$26:$B$37,0)),360)/120,0)+97),NA())</f>
        <v>#N/A</v>
      </c>
      <c r="N574" s="41">
        <v>-5.7235438823027689</v>
      </c>
      <c r="Q574" t="s">
        <v>576</v>
      </c>
      <c r="R574" t="s">
        <v>529</v>
      </c>
      <c r="S574" t="s">
        <v>632</v>
      </c>
      <c r="T574" s="5" t="e">
        <f>IF(S574="FWA",INDEX('Site Data'!D$26:D$37,MATCH('Postcode Data'!$V574,'Site Data'!$B$26:$B$37,0)),NA())</f>
        <v>#N/A</v>
      </c>
      <c r="U574" s="5" t="e">
        <f>IF(S574="FWA",INDEX('Site Data'!E$26:E$37,MATCH('Postcode Data'!$V574,'Site Data'!$B$26:$B$37,0)),NA())</f>
        <v>#N/A</v>
      </c>
      <c r="V574" s="24" t="str">
        <f t="shared" ca="1" si="74"/>
        <v>FW1</v>
      </c>
      <c r="W574" s="24" t="e">
        <f t="shared" ca="1" si="75"/>
        <v>#N/A</v>
      </c>
      <c r="X574" s="8" t="e">
        <f t="shared" ca="1" si="76"/>
        <v>#N/A</v>
      </c>
      <c r="Y574" s="7" t="e">
        <f t="shared" ca="1" si="77"/>
        <v>#N/A</v>
      </c>
      <c r="Z574" s="5" t="e">
        <f t="shared" ca="1" si="78"/>
        <v>#N/A</v>
      </c>
      <c r="AA574" s="44" t="e">
        <f>IF(S574="FWA",V574&amp;CHAR(ROUNDDOWN(MOD(W574+60-INDEX('Site Data'!K$26:K$37,MATCH('Postcode Data'!$V574,'Site Data'!$B$26:$B$37,0)),360)/120,0)+97),NA())</f>
        <v>#N/A</v>
      </c>
      <c r="AB574" s="35">
        <f t="shared" ca="1" si="79"/>
        <v>1.674867472929698</v>
      </c>
    </row>
    <row r="575" spans="2:28" x14ac:dyDescent="0.35">
      <c r="B575" s="25" t="s">
        <v>577</v>
      </c>
      <c r="C575" s="47">
        <v>10</v>
      </c>
      <c r="D575" s="25" t="s">
        <v>529</v>
      </c>
      <c r="E575" s="25" t="str">
        <f t="shared" si="80"/>
        <v>FWA</v>
      </c>
      <c r="F575" s="11">
        <f>IF(E575="FWA",INDEX('Site Data'!D$26:D$37,MATCH('Postcode Data'!$H575,'Site Data'!$B$26:$B$37,0)),NA())</f>
        <v>9.4150920280499086</v>
      </c>
      <c r="G575" s="11">
        <f>IF(E575="FWA",INDEX('Site Data'!E$26:E$37,MATCH('Postcode Data'!$H575,'Site Data'!$B$26:$B$37,0)),NA())</f>
        <v>22.91007534381616</v>
      </c>
      <c r="H575" s="21" t="s">
        <v>648</v>
      </c>
      <c r="I575" s="27">
        <v>326</v>
      </c>
      <c r="J575" s="16">
        <v>2.3129272258028908</v>
      </c>
      <c r="K575" s="11">
        <f t="shared" si="72"/>
        <v>8.1217195371366504</v>
      </c>
      <c r="L575" s="11">
        <f t="shared" si="73"/>
        <v>24.827578916592255</v>
      </c>
      <c r="M575" s="43" t="str">
        <f>IF(E575="FWA",H575&amp;CHAR(ROUNDDOWN(MOD(I575+60-INDEX('Site Data'!K$26:K$37,MATCH('Postcode Data'!$H575,'Site Data'!$B$26:$B$37,0)),360)/120,0)+97),NA())</f>
        <v>FW2a</v>
      </c>
      <c r="N575" s="41">
        <v>-0.5182660633148477</v>
      </c>
      <c r="Q575" t="s">
        <v>577</v>
      </c>
      <c r="R575" t="s">
        <v>529</v>
      </c>
      <c r="S575" t="s">
        <v>633</v>
      </c>
      <c r="T575" s="5">
        <f ca="1">IF(S575="FWA",INDEX('Site Data'!D$26:D$37,MATCH('Postcode Data'!$V575,'Site Data'!$B$26:$B$37,0)),NA())</f>
        <v>9.4150920280499086</v>
      </c>
      <c r="U575" s="5">
        <f ca="1">IF(S575="FWA",INDEX('Site Data'!E$26:E$37,MATCH('Postcode Data'!$V575,'Site Data'!$B$26:$B$37,0)),NA())</f>
        <v>22.91007534381616</v>
      </c>
      <c r="V575" s="24" t="str">
        <f t="shared" ca="1" si="74"/>
        <v>FW2</v>
      </c>
      <c r="W575" s="24">
        <f t="shared" ca="1" si="75"/>
        <v>314</v>
      </c>
      <c r="X575" s="8">
        <f t="shared" ca="1" si="76"/>
        <v>4.8708598508739769</v>
      </c>
      <c r="Y575" s="7">
        <f t="shared" ca="1" si="77"/>
        <v>5.9112886754446698</v>
      </c>
      <c r="Z575" s="5">
        <f t="shared" ca="1" si="78"/>
        <v>26.293658910558431</v>
      </c>
      <c r="AA575" s="44" t="str">
        <f ca="1">IF(S575="FWA",V575&amp;CHAR(ROUNDDOWN(MOD(W575+60-INDEX('Site Data'!K$26:K$37,MATCH('Postcode Data'!$V575,'Site Data'!$B$26:$B$37,0)),360)/120,0)+97),NA())</f>
        <v>FW2a</v>
      </c>
      <c r="AB575" s="35">
        <f t="shared" ca="1" si="79"/>
        <v>-1.8486648649226074</v>
      </c>
    </row>
    <row r="576" spans="2:28" x14ac:dyDescent="0.35">
      <c r="B576" s="25" t="s">
        <v>578</v>
      </c>
      <c r="C576" s="47">
        <v>6</v>
      </c>
      <c r="D576" s="25" t="s">
        <v>529</v>
      </c>
      <c r="E576" s="25" t="str">
        <f t="shared" si="80"/>
        <v>FTTC</v>
      </c>
      <c r="F576" s="11" t="e">
        <f>IF(E576="FWA",INDEX('Site Data'!D$26:D$37,MATCH('Postcode Data'!$H576,'Site Data'!$B$26:$B$37,0)),NA())</f>
        <v>#N/A</v>
      </c>
      <c r="G576" s="11" t="e">
        <f>IF(E576="FWA",INDEX('Site Data'!E$26:E$37,MATCH('Postcode Data'!$H576,'Site Data'!$B$26:$B$37,0)),NA())</f>
        <v>#N/A</v>
      </c>
      <c r="H576" s="21" t="s">
        <v>648</v>
      </c>
      <c r="I576" s="27" t="e">
        <v>#N/A</v>
      </c>
      <c r="J576" s="16" t="e">
        <v>#N/A</v>
      </c>
      <c r="K576" s="11" t="e">
        <f t="shared" si="72"/>
        <v>#N/A</v>
      </c>
      <c r="L576" s="11" t="e">
        <f t="shared" si="73"/>
        <v>#N/A</v>
      </c>
      <c r="M576" s="43" t="e">
        <f>IF(E576="FWA",H576&amp;CHAR(ROUNDDOWN(MOD(I576+60-INDEX('Site Data'!K$26:K$37,MATCH('Postcode Data'!$H576,'Site Data'!$B$26:$B$37,0)),360)/120,0)+97),NA())</f>
        <v>#N/A</v>
      </c>
      <c r="N576" s="41">
        <v>-4.798173413650014</v>
      </c>
      <c r="Q576" t="s">
        <v>578</v>
      </c>
      <c r="R576" t="s">
        <v>529</v>
      </c>
      <c r="S576" t="s">
        <v>632</v>
      </c>
      <c r="T576" s="5" t="e">
        <f>IF(S576="FWA",INDEX('Site Data'!D$26:D$37,MATCH('Postcode Data'!$V576,'Site Data'!$B$26:$B$37,0)),NA())</f>
        <v>#N/A</v>
      </c>
      <c r="U576" s="5" t="e">
        <f>IF(S576="FWA",INDEX('Site Data'!E$26:E$37,MATCH('Postcode Data'!$V576,'Site Data'!$B$26:$B$37,0)),NA())</f>
        <v>#N/A</v>
      </c>
      <c r="V576" s="24" t="str">
        <f t="shared" ca="1" si="74"/>
        <v>FW2</v>
      </c>
      <c r="W576" s="24" t="e">
        <f t="shared" ca="1" si="75"/>
        <v>#N/A</v>
      </c>
      <c r="X576" s="8" t="e">
        <f t="shared" ca="1" si="76"/>
        <v>#N/A</v>
      </c>
      <c r="Y576" s="7" t="e">
        <f t="shared" ca="1" si="77"/>
        <v>#N/A</v>
      </c>
      <c r="Z576" s="5" t="e">
        <f t="shared" ca="1" si="78"/>
        <v>#N/A</v>
      </c>
      <c r="AA576" s="44" t="e">
        <f>IF(S576="FWA",V576&amp;CHAR(ROUNDDOWN(MOD(W576+60-INDEX('Site Data'!K$26:K$37,MATCH('Postcode Data'!$V576,'Site Data'!$B$26:$B$37,0)),360)/120,0)+97),NA())</f>
        <v>#N/A</v>
      </c>
      <c r="AB576" s="35">
        <f t="shared" ca="1" si="79"/>
        <v>-1.2059851978686131</v>
      </c>
    </row>
    <row r="577" spans="2:28" x14ac:dyDescent="0.35">
      <c r="B577" s="25" t="s">
        <v>579</v>
      </c>
      <c r="C577" s="47">
        <v>13</v>
      </c>
      <c r="D577" s="25" t="s">
        <v>529</v>
      </c>
      <c r="E577" s="25" t="str">
        <f t="shared" si="80"/>
        <v>FWA</v>
      </c>
      <c r="F577" s="11">
        <f>IF(E577="FWA",INDEX('Site Data'!D$26:D$37,MATCH('Postcode Data'!$H577,'Site Data'!$B$26:$B$37,0)),NA())</f>
        <v>12.647739970734545</v>
      </c>
      <c r="G577" s="11">
        <f>IF(E577="FWA",INDEX('Site Data'!E$26:E$37,MATCH('Postcode Data'!$H577,'Site Data'!$B$26:$B$37,0)),NA())</f>
        <v>17.654822358411213</v>
      </c>
      <c r="H577" s="21" t="s">
        <v>647</v>
      </c>
      <c r="I577" s="27">
        <v>269</v>
      </c>
      <c r="J577" s="16">
        <v>3.5403459335418246</v>
      </c>
      <c r="K577" s="11">
        <f t="shared" si="72"/>
        <v>9.1079332490264484</v>
      </c>
      <c r="L577" s="11">
        <f t="shared" si="73"/>
        <v>17.593034802250457</v>
      </c>
      <c r="M577" s="43" t="str">
        <f>IF(E577="FWA",H577&amp;CHAR(ROUNDDOWN(MOD(I577+60-INDEX('Site Data'!K$26:K$37,MATCH('Postcode Data'!$H577,'Site Data'!$B$26:$B$37,0)),360)/120,0)+97),NA())</f>
        <v>FW1c</v>
      </c>
      <c r="N577" s="41">
        <v>-0.74880992036817329</v>
      </c>
      <c r="Q577" t="s">
        <v>579</v>
      </c>
      <c r="R577" t="s">
        <v>529</v>
      </c>
      <c r="S577" t="s">
        <v>633</v>
      </c>
      <c r="T577" s="5">
        <f ca="1">IF(S577="FWA",INDEX('Site Data'!D$26:D$37,MATCH('Postcode Data'!$V577,'Site Data'!$B$26:$B$37,0)),NA())</f>
        <v>12.647739970734545</v>
      </c>
      <c r="U577" s="5">
        <f ca="1">IF(S577="FWA",INDEX('Site Data'!E$26:E$37,MATCH('Postcode Data'!$V577,'Site Data'!$B$26:$B$37,0)),NA())</f>
        <v>17.654822358411213</v>
      </c>
      <c r="V577" s="24" t="str">
        <f t="shared" ca="1" si="74"/>
        <v>FW1</v>
      </c>
      <c r="W577" s="24">
        <f t="shared" ca="1" si="75"/>
        <v>259</v>
      </c>
      <c r="X577" s="8">
        <f t="shared" ca="1" si="76"/>
        <v>3.0488722472068686</v>
      </c>
      <c r="Y577" s="7">
        <f t="shared" ca="1" si="77"/>
        <v>9.6548840940171168</v>
      </c>
      <c r="Z577" s="5">
        <f t="shared" ca="1" si="78"/>
        <v>17.073070107890242</v>
      </c>
      <c r="AA577" s="44" t="str">
        <f ca="1">IF(S577="FWA",V577&amp;CHAR(ROUNDDOWN(MOD(W577+60-INDEX('Site Data'!K$26:K$37,MATCH('Postcode Data'!$V577,'Site Data'!$B$26:$B$37,0)),360)/120,0)+97),NA())</f>
        <v>FW1c</v>
      </c>
      <c r="AB577" s="35">
        <f t="shared" ca="1" si="79"/>
        <v>-9.200528943863528</v>
      </c>
    </row>
    <row r="578" spans="2:28" x14ac:dyDescent="0.35">
      <c r="B578" s="25" t="s">
        <v>580</v>
      </c>
      <c r="C578" s="47">
        <v>10</v>
      </c>
      <c r="D578" s="25" t="s">
        <v>529</v>
      </c>
      <c r="E578" s="25" t="str">
        <f t="shared" si="80"/>
        <v>FTTP</v>
      </c>
      <c r="F578" s="11" t="e">
        <f>IF(E578="FWA",INDEX('Site Data'!D$26:D$37,MATCH('Postcode Data'!$H578,'Site Data'!$B$26:$B$37,0)),NA())</f>
        <v>#N/A</v>
      </c>
      <c r="G578" s="11" t="e">
        <f>IF(E578="FWA",INDEX('Site Data'!E$26:E$37,MATCH('Postcode Data'!$H578,'Site Data'!$B$26:$B$37,0)),NA())</f>
        <v>#N/A</v>
      </c>
      <c r="H578" s="21" t="s">
        <v>648</v>
      </c>
      <c r="I578" s="27" t="e">
        <v>#N/A</v>
      </c>
      <c r="J578" s="16" t="e">
        <v>#N/A</v>
      </c>
      <c r="K578" s="11" t="e">
        <f t="shared" si="72"/>
        <v>#N/A</v>
      </c>
      <c r="L578" s="11" t="e">
        <f t="shared" si="73"/>
        <v>#N/A</v>
      </c>
      <c r="M578" s="43" t="e">
        <f>IF(E578="FWA",H578&amp;CHAR(ROUNDDOWN(MOD(I578+60-INDEX('Site Data'!K$26:K$37,MATCH('Postcode Data'!$H578,'Site Data'!$B$26:$B$37,0)),360)/120,0)+97),NA())</f>
        <v>#N/A</v>
      </c>
      <c r="N578" s="41">
        <v>-6.1912314119455569</v>
      </c>
      <c r="Q578" t="s">
        <v>580</v>
      </c>
      <c r="R578" t="s">
        <v>529</v>
      </c>
      <c r="S578" t="s">
        <v>634</v>
      </c>
      <c r="T578" s="5" t="e">
        <f>IF(S578="FWA",INDEX('Site Data'!D$26:D$37,MATCH('Postcode Data'!$V578,'Site Data'!$B$26:$B$37,0)),NA())</f>
        <v>#N/A</v>
      </c>
      <c r="U578" s="5" t="e">
        <f>IF(S578="FWA",INDEX('Site Data'!E$26:E$37,MATCH('Postcode Data'!$V578,'Site Data'!$B$26:$B$37,0)),NA())</f>
        <v>#N/A</v>
      </c>
      <c r="V578" s="24" t="str">
        <f t="shared" ca="1" si="74"/>
        <v>FW2</v>
      </c>
      <c r="W578" s="24" t="e">
        <f t="shared" ca="1" si="75"/>
        <v>#N/A</v>
      </c>
      <c r="X578" s="8" t="e">
        <f t="shared" ca="1" si="76"/>
        <v>#N/A</v>
      </c>
      <c r="Y578" s="7" t="e">
        <f t="shared" ca="1" si="77"/>
        <v>#N/A</v>
      </c>
      <c r="Z578" s="5" t="e">
        <f t="shared" ca="1" si="78"/>
        <v>#N/A</v>
      </c>
      <c r="AA578" s="44" t="e">
        <f>IF(S578="FWA",V578&amp;CHAR(ROUNDDOWN(MOD(W578+60-INDEX('Site Data'!K$26:K$37,MATCH('Postcode Data'!$V578,'Site Data'!$B$26:$B$37,0)),360)/120,0)+97),NA())</f>
        <v>#N/A</v>
      </c>
      <c r="AB578" s="35">
        <f t="shared" ca="1" si="79"/>
        <v>-2.5832235036471474E-3</v>
      </c>
    </row>
    <row r="579" spans="2:28" x14ac:dyDescent="0.35">
      <c r="B579" s="25" t="s">
        <v>581</v>
      </c>
      <c r="C579" s="47">
        <v>8</v>
      </c>
      <c r="D579" s="25" t="s">
        <v>529</v>
      </c>
      <c r="E579" s="25" t="str">
        <f t="shared" si="80"/>
        <v>FWA</v>
      </c>
      <c r="F579" s="11">
        <f>IF(E579="FWA",INDEX('Site Data'!D$26:D$37,MATCH('Postcode Data'!$H579,'Site Data'!$B$26:$B$37,0)),NA())</f>
        <v>12.647739970734545</v>
      </c>
      <c r="G579" s="11">
        <f>IF(E579="FWA",INDEX('Site Data'!E$26:E$37,MATCH('Postcode Data'!$H579,'Site Data'!$B$26:$B$37,0)),NA())</f>
        <v>17.654822358411213</v>
      </c>
      <c r="H579" s="21" t="s">
        <v>647</v>
      </c>
      <c r="I579" s="27">
        <v>180</v>
      </c>
      <c r="J579" s="16">
        <v>4.0480482257736972</v>
      </c>
      <c r="K579" s="11">
        <f t="shared" si="72"/>
        <v>12.647739970734545</v>
      </c>
      <c r="L579" s="11">
        <f t="shared" si="73"/>
        <v>13.606774132637515</v>
      </c>
      <c r="M579" s="43" t="str">
        <f>IF(E579="FWA",H579&amp;CHAR(ROUNDDOWN(MOD(I579+60-INDEX('Site Data'!K$26:K$37,MATCH('Postcode Data'!$H579,'Site Data'!$B$26:$B$37,0)),360)/120,0)+97),NA())</f>
        <v>FW1b</v>
      </c>
      <c r="N579" s="41">
        <v>-4.0976847316250833</v>
      </c>
      <c r="Q579" t="s">
        <v>581</v>
      </c>
      <c r="R579" t="s">
        <v>529</v>
      </c>
      <c r="S579" t="s">
        <v>633</v>
      </c>
      <c r="T579" s="5">
        <f ca="1">IF(S579="FWA",INDEX('Site Data'!D$26:D$37,MATCH('Postcode Data'!$V579,'Site Data'!$B$26:$B$37,0)),NA())</f>
        <v>12.647739970734545</v>
      </c>
      <c r="U579" s="5">
        <f ca="1">IF(S579="FWA",INDEX('Site Data'!E$26:E$37,MATCH('Postcode Data'!$V579,'Site Data'!$B$26:$B$37,0)),NA())</f>
        <v>17.654822358411213</v>
      </c>
      <c r="V579" s="24" t="str">
        <f t="shared" ca="1" si="74"/>
        <v>FW1</v>
      </c>
      <c r="W579" s="24">
        <f t="shared" ca="1" si="75"/>
        <v>122</v>
      </c>
      <c r="X579" s="8">
        <f t="shared" ca="1" si="76"/>
        <v>4.032141548430884</v>
      </c>
      <c r="Y579" s="7">
        <f t="shared" ca="1" si="77"/>
        <v>16.06718993431458</v>
      </c>
      <c r="Z579" s="5">
        <f t="shared" ca="1" si="78"/>
        <v>15.518112875782585</v>
      </c>
      <c r="AA579" s="44" t="str">
        <f ca="1">IF(S579="FWA",V579&amp;CHAR(ROUNDDOWN(MOD(W579+60-INDEX('Site Data'!K$26:K$37,MATCH('Postcode Data'!$V579,'Site Data'!$B$26:$B$37,0)),360)/120,0)+97),NA())</f>
        <v>FW1b</v>
      </c>
      <c r="AB579" s="35">
        <f t="shared" ca="1" si="79"/>
        <v>0.32360451559593617</v>
      </c>
    </row>
    <row r="580" spans="2:28" x14ac:dyDescent="0.35">
      <c r="B580" s="25" t="s">
        <v>582</v>
      </c>
      <c r="C580" s="47">
        <v>1</v>
      </c>
      <c r="D580" s="25" t="s">
        <v>529</v>
      </c>
      <c r="E580" s="25" t="str">
        <f t="shared" si="80"/>
        <v>FWA</v>
      </c>
      <c r="F580" s="11">
        <f>IF(E580="FWA",INDEX('Site Data'!D$26:D$37,MATCH('Postcode Data'!$H580,'Site Data'!$B$26:$B$37,0)),NA())</f>
        <v>12.647739970734545</v>
      </c>
      <c r="G580" s="11">
        <f>IF(E580="FWA",INDEX('Site Data'!E$26:E$37,MATCH('Postcode Data'!$H580,'Site Data'!$B$26:$B$37,0)),NA())</f>
        <v>17.654822358411213</v>
      </c>
      <c r="H580" s="21" t="s">
        <v>647</v>
      </c>
      <c r="I580" s="27">
        <v>3</v>
      </c>
      <c r="J580" s="16">
        <v>4.6387646631427977</v>
      </c>
      <c r="K580" s="11">
        <f t="shared" si="72"/>
        <v>12.8905141551661</v>
      </c>
      <c r="L580" s="11">
        <f t="shared" si="73"/>
        <v>22.287229755801462</v>
      </c>
      <c r="M580" s="43" t="str">
        <f>IF(E580="FWA",H580&amp;CHAR(ROUNDDOWN(MOD(I580+60-INDEX('Site Data'!K$26:K$37,MATCH('Postcode Data'!$H580,'Site Data'!$B$26:$B$37,0)),360)/120,0)+97),NA())</f>
        <v>FW1a</v>
      </c>
      <c r="N580" s="41">
        <v>-5.2382819172619772</v>
      </c>
      <c r="Q580" t="s">
        <v>582</v>
      </c>
      <c r="R580" t="s">
        <v>529</v>
      </c>
      <c r="S580" t="s">
        <v>633</v>
      </c>
      <c r="T580" s="5">
        <f ca="1">IF(S580="FWA",INDEX('Site Data'!D$26:D$37,MATCH('Postcode Data'!$V580,'Site Data'!$B$26:$B$37,0)),NA())</f>
        <v>12.647739970734545</v>
      </c>
      <c r="U580" s="5">
        <f ca="1">IF(S580="FWA",INDEX('Site Data'!E$26:E$37,MATCH('Postcode Data'!$V580,'Site Data'!$B$26:$B$37,0)),NA())</f>
        <v>17.654822358411213</v>
      </c>
      <c r="V580" s="24" t="str">
        <f t="shared" ca="1" si="74"/>
        <v>FW1</v>
      </c>
      <c r="W580" s="24">
        <f t="shared" ca="1" si="75"/>
        <v>138</v>
      </c>
      <c r="X580" s="8">
        <f t="shared" ca="1" si="76"/>
        <v>1.8255910391435461</v>
      </c>
      <c r="Y580" s="7">
        <f t="shared" ca="1" si="77"/>
        <v>13.869298809719965</v>
      </c>
      <c r="Z580" s="5">
        <f t="shared" ca="1" si="78"/>
        <v>16.298143824233787</v>
      </c>
      <c r="AA580" s="44" t="str">
        <f ca="1">IF(S580="FWA",V580&amp;CHAR(ROUNDDOWN(MOD(W580+60-INDEX('Site Data'!K$26:K$37,MATCH('Postcode Data'!$V580,'Site Data'!$B$26:$B$37,0)),360)/120,0)+97),NA())</f>
        <v>FW1b</v>
      </c>
      <c r="AB580" s="35">
        <f t="shared" ca="1" si="79"/>
        <v>-1.7582652615063428</v>
      </c>
    </row>
    <row r="581" spans="2:28" x14ac:dyDescent="0.35">
      <c r="B581" s="25" t="s">
        <v>583</v>
      </c>
      <c r="C581" s="47">
        <v>5</v>
      </c>
      <c r="D581" s="25" t="s">
        <v>529</v>
      </c>
      <c r="E581" s="25" t="str">
        <f t="shared" si="80"/>
        <v>FTTC</v>
      </c>
      <c r="F581" s="11" t="e">
        <f>IF(E581="FWA",INDEX('Site Data'!D$26:D$37,MATCH('Postcode Data'!$H581,'Site Data'!$B$26:$B$37,0)),NA())</f>
        <v>#N/A</v>
      </c>
      <c r="G581" s="11" t="e">
        <f>IF(E581="FWA",INDEX('Site Data'!E$26:E$37,MATCH('Postcode Data'!$H581,'Site Data'!$B$26:$B$37,0)),NA())</f>
        <v>#N/A</v>
      </c>
      <c r="H581" s="21" t="s">
        <v>647</v>
      </c>
      <c r="I581" s="27" t="e">
        <v>#N/A</v>
      </c>
      <c r="J581" s="16" t="e">
        <v>#N/A</v>
      </c>
      <c r="K581" s="11" t="e">
        <f t="shared" si="72"/>
        <v>#N/A</v>
      </c>
      <c r="L581" s="11" t="e">
        <f t="shared" si="73"/>
        <v>#N/A</v>
      </c>
      <c r="M581" s="43" t="e">
        <f>IF(E581="FWA",H581&amp;CHAR(ROUNDDOWN(MOD(I581+60-INDEX('Site Data'!K$26:K$37,MATCH('Postcode Data'!$H581,'Site Data'!$B$26:$B$37,0)),360)/120,0)+97),NA())</f>
        <v>#N/A</v>
      </c>
      <c r="N581" s="41">
        <v>-5.0756127137278533</v>
      </c>
      <c r="Q581" t="s">
        <v>583</v>
      </c>
      <c r="R581" t="s">
        <v>529</v>
      </c>
      <c r="S581" t="s">
        <v>632</v>
      </c>
      <c r="T581" s="5" t="e">
        <f>IF(S581="FWA",INDEX('Site Data'!D$26:D$37,MATCH('Postcode Data'!$V581,'Site Data'!$B$26:$B$37,0)),NA())</f>
        <v>#N/A</v>
      </c>
      <c r="U581" s="5" t="e">
        <f>IF(S581="FWA",INDEX('Site Data'!E$26:E$37,MATCH('Postcode Data'!$V581,'Site Data'!$B$26:$B$37,0)),NA())</f>
        <v>#N/A</v>
      </c>
      <c r="V581" s="24" t="str">
        <f t="shared" ca="1" si="74"/>
        <v>FW2</v>
      </c>
      <c r="W581" s="24" t="e">
        <f t="shared" ca="1" si="75"/>
        <v>#N/A</v>
      </c>
      <c r="X581" s="8" t="e">
        <f t="shared" ca="1" si="76"/>
        <v>#N/A</v>
      </c>
      <c r="Y581" s="7" t="e">
        <f t="shared" ca="1" si="77"/>
        <v>#N/A</v>
      </c>
      <c r="Z581" s="5" t="e">
        <f t="shared" ca="1" si="78"/>
        <v>#N/A</v>
      </c>
      <c r="AA581" s="44" t="e">
        <f>IF(S581="FWA",V581&amp;CHAR(ROUNDDOWN(MOD(W581+60-INDEX('Site Data'!K$26:K$37,MATCH('Postcode Data'!$V581,'Site Data'!$B$26:$B$37,0)),360)/120,0)+97),NA())</f>
        <v>#N/A</v>
      </c>
      <c r="AB581" s="35">
        <f t="shared" ca="1" si="79"/>
        <v>-6.6278453956810797</v>
      </c>
    </row>
    <row r="582" spans="2:28" x14ac:dyDescent="0.35">
      <c r="B582" s="25" t="s">
        <v>584</v>
      </c>
      <c r="C582" s="47">
        <v>19</v>
      </c>
      <c r="D582" s="25" t="s">
        <v>529</v>
      </c>
      <c r="E582" s="25" t="str">
        <f t="shared" si="80"/>
        <v>FTTP</v>
      </c>
      <c r="F582" s="11" t="e">
        <f>IF(E582="FWA",INDEX('Site Data'!D$26:D$37,MATCH('Postcode Data'!$H582,'Site Data'!$B$26:$B$37,0)),NA())</f>
        <v>#N/A</v>
      </c>
      <c r="G582" s="11" t="e">
        <f>IF(E582="FWA",INDEX('Site Data'!E$26:E$37,MATCH('Postcode Data'!$H582,'Site Data'!$B$26:$B$37,0)),NA())</f>
        <v>#N/A</v>
      </c>
      <c r="H582" s="21" t="s">
        <v>647</v>
      </c>
      <c r="I582" s="27" t="e">
        <v>#N/A</v>
      </c>
      <c r="J582" s="16" t="e">
        <v>#N/A</v>
      </c>
      <c r="K582" s="11" t="e">
        <f t="shared" ref="K582:K598" si="81">F582+J582*SIN(RADIANS(I582))</f>
        <v>#N/A</v>
      </c>
      <c r="L582" s="11" t="e">
        <f t="shared" ref="L582:L598" si="82">G582+J582*COS(RADIANS(I582))</f>
        <v>#N/A</v>
      </c>
      <c r="M582" s="43" t="e">
        <f>IF(E582="FWA",H582&amp;CHAR(ROUNDDOWN(MOD(I582+60-INDEX('Site Data'!K$26:K$37,MATCH('Postcode Data'!$H582,'Site Data'!$B$26:$B$37,0)),360)/120,0)+97),NA())</f>
        <v>#N/A</v>
      </c>
      <c r="N582" s="41">
        <v>-3.2655801935393836</v>
      </c>
      <c r="Q582" t="s">
        <v>584</v>
      </c>
      <c r="R582" t="s">
        <v>529</v>
      </c>
      <c r="S582" t="s">
        <v>634</v>
      </c>
      <c r="T582" s="5" t="e">
        <f>IF(S582="FWA",INDEX('Site Data'!D$26:D$37,MATCH('Postcode Data'!$V582,'Site Data'!$B$26:$B$37,0)),NA())</f>
        <v>#N/A</v>
      </c>
      <c r="U582" s="5" t="e">
        <f>IF(S582="FWA",INDEX('Site Data'!E$26:E$37,MATCH('Postcode Data'!$V582,'Site Data'!$B$26:$B$37,0)),NA())</f>
        <v>#N/A</v>
      </c>
      <c r="V582" s="24" t="str">
        <f t="shared" ref="V582:V598" ca="1" si="83">LEFT(R582,1)&amp;"W"&amp;RANDBETWEEN(1,2)</f>
        <v>FW1</v>
      </c>
      <c r="W582" s="24" t="e">
        <f t="shared" ref="W582:W598" ca="1" si="84">IF(S582="FWA",RANDBETWEEN(0,360),NA())</f>
        <v>#N/A</v>
      </c>
      <c r="X582" s="8" t="e">
        <f t="shared" ref="X582:X598" ca="1" si="85">IF(S582="FWA",5*SQRT(RAND()),NA())</f>
        <v>#N/A</v>
      </c>
      <c r="Y582" s="7" t="e">
        <f t="shared" ref="Y582:Y598" ca="1" si="86">T582+X582*SIN(RADIANS(W582))</f>
        <v>#N/A</v>
      </c>
      <c r="Z582" s="5" t="e">
        <f t="shared" ref="Z582:Z598" ca="1" si="87">U582+X582*COS(RADIANS(W582))</f>
        <v>#N/A</v>
      </c>
      <c r="AA582" s="44" t="e">
        <f>IF(S582="FWA",V582&amp;CHAR(ROUNDDOWN(MOD(W582+60-INDEX('Site Data'!K$26:K$37,MATCH('Postcode Data'!$V582,'Site Data'!$B$26:$B$37,0)),360)/120,0)+97),NA())</f>
        <v>#N/A</v>
      </c>
      <c r="AB582" s="35">
        <f t="shared" ref="AB582:AB598" ca="1" si="88">_xlfn.NORM.INV(RAND(),-3,3)</f>
        <v>-2.3165644951066757</v>
      </c>
    </row>
    <row r="583" spans="2:28" x14ac:dyDescent="0.35">
      <c r="B583" s="25" t="s">
        <v>585</v>
      </c>
      <c r="C583" s="47">
        <v>9</v>
      </c>
      <c r="D583" s="25" t="s">
        <v>529</v>
      </c>
      <c r="E583" s="25" t="str">
        <f t="shared" ref="E583:E598" si="89">S583</f>
        <v>FWA</v>
      </c>
      <c r="F583" s="11">
        <f>IF(E583="FWA",INDEX('Site Data'!D$26:D$37,MATCH('Postcode Data'!$H583,'Site Data'!$B$26:$B$37,0)),NA())</f>
        <v>12.647739970734545</v>
      </c>
      <c r="G583" s="11">
        <f>IF(E583="FWA",INDEX('Site Data'!E$26:E$37,MATCH('Postcode Data'!$H583,'Site Data'!$B$26:$B$37,0)),NA())</f>
        <v>17.654822358411213</v>
      </c>
      <c r="H583" s="21" t="s">
        <v>647</v>
      </c>
      <c r="I583" s="27">
        <v>235</v>
      </c>
      <c r="J583" s="16">
        <v>1.082593600579367</v>
      </c>
      <c r="K583" s="11">
        <f t="shared" si="81"/>
        <v>11.760931209685776</v>
      </c>
      <c r="L583" s="11">
        <f t="shared" si="82"/>
        <v>17.033872178974452</v>
      </c>
      <c r="M583" s="43" t="str">
        <f>IF(E583="FWA",H583&amp;CHAR(ROUNDDOWN(MOD(I583+60-INDEX('Site Data'!K$26:K$37,MATCH('Postcode Data'!$H583,'Site Data'!$B$26:$B$37,0)),360)/120,0)+97),NA())</f>
        <v>FW1c</v>
      </c>
      <c r="N583" s="41">
        <v>-5.311238830825034</v>
      </c>
      <c r="Q583" t="s">
        <v>585</v>
      </c>
      <c r="R583" t="s">
        <v>529</v>
      </c>
      <c r="S583" t="s">
        <v>633</v>
      </c>
      <c r="T583" s="5">
        <f ca="1">IF(S583="FWA",INDEX('Site Data'!D$26:D$37,MATCH('Postcode Data'!$V583,'Site Data'!$B$26:$B$37,0)),NA())</f>
        <v>12.647739970734545</v>
      </c>
      <c r="U583" s="5">
        <f ca="1">IF(S583="FWA",INDEX('Site Data'!E$26:E$37,MATCH('Postcode Data'!$V583,'Site Data'!$B$26:$B$37,0)),NA())</f>
        <v>17.654822358411213</v>
      </c>
      <c r="V583" s="24" t="str">
        <f t="shared" ca="1" si="83"/>
        <v>FW1</v>
      </c>
      <c r="W583" s="24">
        <f t="shared" ca="1" si="84"/>
        <v>171</v>
      </c>
      <c r="X583" s="8">
        <f t="shared" ca="1" si="85"/>
        <v>4.0690154979091586</v>
      </c>
      <c r="Y583" s="7">
        <f t="shared" ca="1" si="86"/>
        <v>13.284274233390374</v>
      </c>
      <c r="Z583" s="5">
        <f t="shared" ca="1" si="87"/>
        <v>13.635903193425419</v>
      </c>
      <c r="AA583" s="44" t="str">
        <f ca="1">IF(S583="FWA",V583&amp;CHAR(ROUNDDOWN(MOD(W583+60-INDEX('Site Data'!K$26:K$37,MATCH('Postcode Data'!$V583,'Site Data'!$B$26:$B$37,0)),360)/120,0)+97),NA())</f>
        <v>FW1b</v>
      </c>
      <c r="AB583" s="35">
        <f t="shared" ca="1" si="88"/>
        <v>0.74046116925989169</v>
      </c>
    </row>
    <row r="584" spans="2:28" x14ac:dyDescent="0.35">
      <c r="B584" s="25" t="s">
        <v>586</v>
      </c>
      <c r="C584" s="47">
        <v>3</v>
      </c>
      <c r="D584" s="25" t="s">
        <v>529</v>
      </c>
      <c r="E584" s="25" t="str">
        <f t="shared" si="89"/>
        <v>FWA</v>
      </c>
      <c r="F584" s="11">
        <f>IF(E584="FWA",INDEX('Site Data'!D$26:D$37,MATCH('Postcode Data'!$H584,'Site Data'!$B$26:$B$37,0)),NA())</f>
        <v>12.647739970734545</v>
      </c>
      <c r="G584" s="11">
        <f>IF(E584="FWA",INDEX('Site Data'!E$26:E$37,MATCH('Postcode Data'!$H584,'Site Data'!$B$26:$B$37,0)),NA())</f>
        <v>17.654822358411213</v>
      </c>
      <c r="H584" s="21" t="s">
        <v>647</v>
      </c>
      <c r="I584" s="27">
        <v>77</v>
      </c>
      <c r="J584" s="16">
        <v>4.3436211351335219</v>
      </c>
      <c r="K584" s="11">
        <f t="shared" si="81"/>
        <v>16.880034377577111</v>
      </c>
      <c r="L584" s="11">
        <f t="shared" si="82"/>
        <v>18.631924512429794</v>
      </c>
      <c r="M584" s="43" t="str">
        <f>IF(E584="FWA",H584&amp;CHAR(ROUNDDOWN(MOD(I584+60-INDEX('Site Data'!K$26:K$37,MATCH('Postcode Data'!$H584,'Site Data'!$B$26:$B$37,0)),360)/120,0)+97),NA())</f>
        <v>FW1b</v>
      </c>
      <c r="N584" s="41">
        <v>-4.4651012633528238</v>
      </c>
      <c r="Q584" t="s">
        <v>586</v>
      </c>
      <c r="R584" t="s">
        <v>529</v>
      </c>
      <c r="S584" t="s">
        <v>633</v>
      </c>
      <c r="T584" s="5">
        <f ca="1">IF(S584="FWA",INDEX('Site Data'!D$26:D$37,MATCH('Postcode Data'!$V584,'Site Data'!$B$26:$B$37,0)),NA())</f>
        <v>9.4150920280499086</v>
      </c>
      <c r="U584" s="5">
        <f ca="1">IF(S584="FWA",INDEX('Site Data'!E$26:E$37,MATCH('Postcode Data'!$V584,'Site Data'!$B$26:$B$37,0)),NA())</f>
        <v>22.91007534381616</v>
      </c>
      <c r="V584" s="24" t="str">
        <f t="shared" ca="1" si="83"/>
        <v>FW2</v>
      </c>
      <c r="W584" s="24">
        <f t="shared" ca="1" si="84"/>
        <v>280</v>
      </c>
      <c r="X584" s="8">
        <f t="shared" ca="1" si="85"/>
        <v>4.7598226035663407</v>
      </c>
      <c r="Y584" s="7">
        <f t="shared" ca="1" si="86"/>
        <v>4.7275818250950223</v>
      </c>
      <c r="Z584" s="5">
        <f t="shared" ca="1" si="87"/>
        <v>23.736609864943318</v>
      </c>
      <c r="AA584" s="44" t="str">
        <f ca="1">IF(S584="FWA",V584&amp;CHAR(ROUNDDOWN(MOD(W584+60-INDEX('Site Data'!K$26:K$37,MATCH('Postcode Data'!$V584,'Site Data'!$B$26:$B$37,0)),360)/120,0)+97),NA())</f>
        <v>FW2a</v>
      </c>
      <c r="AB584" s="35">
        <f t="shared" ca="1" si="88"/>
        <v>-4.2421190448726804</v>
      </c>
    </row>
    <row r="585" spans="2:28" x14ac:dyDescent="0.35">
      <c r="B585" s="25" t="s">
        <v>587</v>
      </c>
      <c r="C585" s="47">
        <v>13</v>
      </c>
      <c r="D585" s="25" t="s">
        <v>529</v>
      </c>
      <c r="E585" s="25" t="str">
        <f t="shared" si="89"/>
        <v>FWA</v>
      </c>
      <c r="F585" s="11">
        <f>IF(E585="FWA",INDEX('Site Data'!D$26:D$37,MATCH('Postcode Data'!$H585,'Site Data'!$B$26:$B$37,0)),NA())</f>
        <v>12.647739970734545</v>
      </c>
      <c r="G585" s="11">
        <f>IF(E585="FWA",INDEX('Site Data'!E$26:E$37,MATCH('Postcode Data'!$H585,'Site Data'!$B$26:$B$37,0)),NA())</f>
        <v>17.654822358411213</v>
      </c>
      <c r="H585" s="21" t="s">
        <v>647</v>
      </c>
      <c r="I585" s="27">
        <v>97</v>
      </c>
      <c r="J585" s="16">
        <v>3.9667416250155929</v>
      </c>
      <c r="K585" s="11">
        <f t="shared" si="81"/>
        <v>16.584914105199218</v>
      </c>
      <c r="L585" s="11">
        <f t="shared" si="82"/>
        <v>17.171398161112695</v>
      </c>
      <c r="M585" s="43" t="str">
        <f>IF(E585="FWA",H585&amp;CHAR(ROUNDDOWN(MOD(I585+60-INDEX('Site Data'!K$26:K$37,MATCH('Postcode Data'!$H585,'Site Data'!$B$26:$B$37,0)),360)/120,0)+97),NA())</f>
        <v>FW1b</v>
      </c>
      <c r="N585" s="41">
        <v>-2.6309684232460753</v>
      </c>
      <c r="Q585" t="s">
        <v>587</v>
      </c>
      <c r="R585" t="s">
        <v>529</v>
      </c>
      <c r="S585" t="s">
        <v>633</v>
      </c>
      <c r="T585" s="5">
        <f ca="1">IF(S585="FWA",INDEX('Site Data'!D$26:D$37,MATCH('Postcode Data'!$V585,'Site Data'!$B$26:$B$37,0)),NA())</f>
        <v>9.4150920280499086</v>
      </c>
      <c r="U585" s="5">
        <f ca="1">IF(S585="FWA",INDEX('Site Data'!E$26:E$37,MATCH('Postcode Data'!$V585,'Site Data'!$B$26:$B$37,0)),NA())</f>
        <v>22.91007534381616</v>
      </c>
      <c r="V585" s="24" t="str">
        <f t="shared" ca="1" si="83"/>
        <v>FW2</v>
      </c>
      <c r="W585" s="24">
        <f t="shared" ca="1" si="84"/>
        <v>122</v>
      </c>
      <c r="X585" s="8">
        <f t="shared" ca="1" si="85"/>
        <v>2.8783347826324079</v>
      </c>
      <c r="Y585" s="7">
        <f t="shared" ca="1" si="86"/>
        <v>11.856058360562143</v>
      </c>
      <c r="Z585" s="5">
        <f t="shared" ca="1" si="87"/>
        <v>21.384790293586754</v>
      </c>
      <c r="AA585" s="44" t="str">
        <f ca="1">IF(S585="FWA",V585&amp;CHAR(ROUNDDOWN(MOD(W585+60-INDEX('Site Data'!K$26:K$37,MATCH('Postcode Data'!$V585,'Site Data'!$B$26:$B$37,0)),360)/120,0)+97),NA())</f>
        <v>FW2b</v>
      </c>
      <c r="AB585" s="35">
        <f t="shared" ca="1" si="88"/>
        <v>-8.050981239136032</v>
      </c>
    </row>
    <row r="586" spans="2:28" x14ac:dyDescent="0.35">
      <c r="B586" s="25" t="s">
        <v>588</v>
      </c>
      <c r="C586" s="47">
        <v>2</v>
      </c>
      <c r="D586" s="25" t="s">
        <v>529</v>
      </c>
      <c r="E586" s="25" t="str">
        <f t="shared" si="89"/>
        <v>FTTP</v>
      </c>
      <c r="F586" s="11" t="e">
        <f>IF(E586="FWA",INDEX('Site Data'!D$26:D$37,MATCH('Postcode Data'!$H586,'Site Data'!$B$26:$B$37,0)),NA())</f>
        <v>#N/A</v>
      </c>
      <c r="G586" s="11" t="e">
        <f>IF(E586="FWA",INDEX('Site Data'!E$26:E$37,MATCH('Postcode Data'!$H586,'Site Data'!$B$26:$B$37,0)),NA())</f>
        <v>#N/A</v>
      </c>
      <c r="H586" s="21" t="s">
        <v>648</v>
      </c>
      <c r="I586" s="27" t="e">
        <v>#N/A</v>
      </c>
      <c r="J586" s="16" t="e">
        <v>#N/A</v>
      </c>
      <c r="K586" s="11" t="e">
        <f t="shared" si="81"/>
        <v>#N/A</v>
      </c>
      <c r="L586" s="11" t="e">
        <f t="shared" si="82"/>
        <v>#N/A</v>
      </c>
      <c r="M586" s="43" t="e">
        <f>IF(E586="FWA",H586&amp;CHAR(ROUNDDOWN(MOD(I586+60-INDEX('Site Data'!K$26:K$37,MATCH('Postcode Data'!$H586,'Site Data'!$B$26:$B$37,0)),360)/120,0)+97),NA())</f>
        <v>#N/A</v>
      </c>
      <c r="N586" s="41">
        <v>-4.5537304237764404</v>
      </c>
      <c r="Q586" t="s">
        <v>588</v>
      </c>
      <c r="R586" t="s">
        <v>529</v>
      </c>
      <c r="S586" t="s">
        <v>634</v>
      </c>
      <c r="T586" s="5" t="e">
        <f>IF(S586="FWA",INDEX('Site Data'!D$26:D$37,MATCH('Postcode Data'!$V586,'Site Data'!$B$26:$B$37,0)),NA())</f>
        <v>#N/A</v>
      </c>
      <c r="U586" s="5" t="e">
        <f>IF(S586="FWA",INDEX('Site Data'!E$26:E$37,MATCH('Postcode Data'!$V586,'Site Data'!$B$26:$B$37,0)),NA())</f>
        <v>#N/A</v>
      </c>
      <c r="V586" s="24" t="str">
        <f t="shared" ca="1" si="83"/>
        <v>FW1</v>
      </c>
      <c r="W586" s="24" t="e">
        <f t="shared" ca="1" si="84"/>
        <v>#N/A</v>
      </c>
      <c r="X586" s="8" t="e">
        <f t="shared" ca="1" si="85"/>
        <v>#N/A</v>
      </c>
      <c r="Y586" s="7" t="e">
        <f t="shared" ca="1" si="86"/>
        <v>#N/A</v>
      </c>
      <c r="Z586" s="5" t="e">
        <f t="shared" ca="1" si="87"/>
        <v>#N/A</v>
      </c>
      <c r="AA586" s="44" t="e">
        <f>IF(S586="FWA",V586&amp;CHAR(ROUNDDOWN(MOD(W586+60-INDEX('Site Data'!K$26:K$37,MATCH('Postcode Data'!$V586,'Site Data'!$B$26:$B$37,0)),360)/120,0)+97),NA())</f>
        <v>#N/A</v>
      </c>
      <c r="AB586" s="35">
        <f t="shared" ca="1" si="88"/>
        <v>1.2407746902933834</v>
      </c>
    </row>
    <row r="587" spans="2:28" x14ac:dyDescent="0.35">
      <c r="B587" s="25" t="s">
        <v>589</v>
      </c>
      <c r="C587" s="47">
        <v>16</v>
      </c>
      <c r="D587" s="25" t="s">
        <v>529</v>
      </c>
      <c r="E587" s="25" t="str">
        <f t="shared" si="89"/>
        <v>FTTP</v>
      </c>
      <c r="F587" s="11" t="e">
        <f>IF(E587="FWA",INDEX('Site Data'!D$26:D$37,MATCH('Postcode Data'!$H587,'Site Data'!$B$26:$B$37,0)),NA())</f>
        <v>#N/A</v>
      </c>
      <c r="G587" s="11" t="e">
        <f>IF(E587="FWA",INDEX('Site Data'!E$26:E$37,MATCH('Postcode Data'!$H587,'Site Data'!$B$26:$B$37,0)),NA())</f>
        <v>#N/A</v>
      </c>
      <c r="H587" s="21" t="s">
        <v>648</v>
      </c>
      <c r="I587" s="27" t="e">
        <v>#N/A</v>
      </c>
      <c r="J587" s="16" t="e">
        <v>#N/A</v>
      </c>
      <c r="K587" s="11" t="e">
        <f t="shared" si="81"/>
        <v>#N/A</v>
      </c>
      <c r="L587" s="11" t="e">
        <f t="shared" si="82"/>
        <v>#N/A</v>
      </c>
      <c r="M587" s="43" t="e">
        <f>IF(E587="FWA",H587&amp;CHAR(ROUNDDOWN(MOD(I587+60-INDEX('Site Data'!K$26:K$37,MATCH('Postcode Data'!$H587,'Site Data'!$B$26:$B$37,0)),360)/120,0)+97),NA())</f>
        <v>#N/A</v>
      </c>
      <c r="N587" s="41">
        <v>1.6926777483793618</v>
      </c>
      <c r="Q587" t="s">
        <v>589</v>
      </c>
      <c r="R587" t="s">
        <v>529</v>
      </c>
      <c r="S587" t="s">
        <v>634</v>
      </c>
      <c r="T587" s="5" t="e">
        <f>IF(S587="FWA",INDEX('Site Data'!D$26:D$37,MATCH('Postcode Data'!$V587,'Site Data'!$B$26:$B$37,0)),NA())</f>
        <v>#N/A</v>
      </c>
      <c r="U587" s="5" t="e">
        <f>IF(S587="FWA",INDEX('Site Data'!E$26:E$37,MATCH('Postcode Data'!$V587,'Site Data'!$B$26:$B$37,0)),NA())</f>
        <v>#N/A</v>
      </c>
      <c r="V587" s="24" t="str">
        <f t="shared" ca="1" si="83"/>
        <v>FW1</v>
      </c>
      <c r="W587" s="24" t="e">
        <f t="shared" ca="1" si="84"/>
        <v>#N/A</v>
      </c>
      <c r="X587" s="8" t="e">
        <f t="shared" ca="1" si="85"/>
        <v>#N/A</v>
      </c>
      <c r="Y587" s="7" t="e">
        <f t="shared" ca="1" si="86"/>
        <v>#N/A</v>
      </c>
      <c r="Z587" s="5" t="e">
        <f t="shared" ca="1" si="87"/>
        <v>#N/A</v>
      </c>
      <c r="AA587" s="44" t="e">
        <f>IF(S587="FWA",V587&amp;CHAR(ROUNDDOWN(MOD(W587+60-INDEX('Site Data'!K$26:K$37,MATCH('Postcode Data'!$V587,'Site Data'!$B$26:$B$37,0)),360)/120,0)+97),NA())</f>
        <v>#N/A</v>
      </c>
      <c r="AB587" s="35">
        <f t="shared" ca="1" si="88"/>
        <v>-3.6021554625727958</v>
      </c>
    </row>
    <row r="588" spans="2:28" x14ac:dyDescent="0.35">
      <c r="B588" s="25" t="s">
        <v>590</v>
      </c>
      <c r="C588" s="47">
        <v>4</v>
      </c>
      <c r="D588" s="25" t="s">
        <v>529</v>
      </c>
      <c r="E588" s="25" t="str">
        <f t="shared" si="89"/>
        <v>FTTC</v>
      </c>
      <c r="F588" s="11" t="e">
        <f>IF(E588="FWA",INDEX('Site Data'!D$26:D$37,MATCH('Postcode Data'!$H588,'Site Data'!$B$26:$B$37,0)),NA())</f>
        <v>#N/A</v>
      </c>
      <c r="G588" s="11" t="e">
        <f>IF(E588="FWA",INDEX('Site Data'!E$26:E$37,MATCH('Postcode Data'!$H588,'Site Data'!$B$26:$B$37,0)),NA())</f>
        <v>#N/A</v>
      </c>
      <c r="H588" s="21" t="s">
        <v>648</v>
      </c>
      <c r="I588" s="27" t="e">
        <v>#N/A</v>
      </c>
      <c r="J588" s="16" t="e">
        <v>#N/A</v>
      </c>
      <c r="K588" s="11" t="e">
        <f t="shared" si="81"/>
        <v>#N/A</v>
      </c>
      <c r="L588" s="11" t="e">
        <f t="shared" si="82"/>
        <v>#N/A</v>
      </c>
      <c r="M588" s="43" t="e">
        <f>IF(E588="FWA",H588&amp;CHAR(ROUNDDOWN(MOD(I588+60-INDEX('Site Data'!K$26:K$37,MATCH('Postcode Data'!$H588,'Site Data'!$B$26:$B$37,0)),360)/120,0)+97),NA())</f>
        <v>#N/A</v>
      </c>
      <c r="N588" s="41">
        <v>-1.2120209149245773</v>
      </c>
      <c r="Q588" t="s">
        <v>590</v>
      </c>
      <c r="R588" t="s">
        <v>529</v>
      </c>
      <c r="S588" t="s">
        <v>632</v>
      </c>
      <c r="T588" s="5" t="e">
        <f>IF(S588="FWA",INDEX('Site Data'!D$26:D$37,MATCH('Postcode Data'!$V588,'Site Data'!$B$26:$B$37,0)),NA())</f>
        <v>#N/A</v>
      </c>
      <c r="U588" s="5" t="e">
        <f>IF(S588="FWA",INDEX('Site Data'!E$26:E$37,MATCH('Postcode Data'!$V588,'Site Data'!$B$26:$B$37,0)),NA())</f>
        <v>#N/A</v>
      </c>
      <c r="V588" s="24" t="str">
        <f t="shared" ca="1" si="83"/>
        <v>FW1</v>
      </c>
      <c r="W588" s="24" t="e">
        <f t="shared" ca="1" si="84"/>
        <v>#N/A</v>
      </c>
      <c r="X588" s="8" t="e">
        <f t="shared" ca="1" si="85"/>
        <v>#N/A</v>
      </c>
      <c r="Y588" s="7" t="e">
        <f t="shared" ca="1" si="86"/>
        <v>#N/A</v>
      </c>
      <c r="Z588" s="5" t="e">
        <f t="shared" ca="1" si="87"/>
        <v>#N/A</v>
      </c>
      <c r="AA588" s="44" t="e">
        <f>IF(S588="FWA",V588&amp;CHAR(ROUNDDOWN(MOD(W588+60-INDEX('Site Data'!K$26:K$37,MATCH('Postcode Data'!$V588,'Site Data'!$B$26:$B$37,0)),360)/120,0)+97),NA())</f>
        <v>#N/A</v>
      </c>
      <c r="AB588" s="35">
        <f t="shared" ca="1" si="88"/>
        <v>-5.6446506170660395</v>
      </c>
    </row>
    <row r="589" spans="2:28" x14ac:dyDescent="0.35">
      <c r="B589" s="25" t="s">
        <v>591</v>
      </c>
      <c r="C589" s="47">
        <v>1</v>
      </c>
      <c r="D589" s="25" t="s">
        <v>529</v>
      </c>
      <c r="E589" s="25" t="str">
        <f t="shared" si="89"/>
        <v>FTTC</v>
      </c>
      <c r="F589" s="11" t="e">
        <f>IF(E589="FWA",INDEX('Site Data'!D$26:D$37,MATCH('Postcode Data'!$H589,'Site Data'!$B$26:$B$37,0)),NA())</f>
        <v>#N/A</v>
      </c>
      <c r="G589" s="11" t="e">
        <f>IF(E589="FWA",INDEX('Site Data'!E$26:E$37,MATCH('Postcode Data'!$H589,'Site Data'!$B$26:$B$37,0)),NA())</f>
        <v>#N/A</v>
      </c>
      <c r="H589" s="21" t="s">
        <v>647</v>
      </c>
      <c r="I589" s="27" t="e">
        <v>#N/A</v>
      </c>
      <c r="J589" s="16" t="e">
        <v>#N/A</v>
      </c>
      <c r="K589" s="11" t="e">
        <f t="shared" si="81"/>
        <v>#N/A</v>
      </c>
      <c r="L589" s="11" t="e">
        <f t="shared" si="82"/>
        <v>#N/A</v>
      </c>
      <c r="M589" s="43" t="e">
        <f>IF(E589="FWA",H589&amp;CHAR(ROUNDDOWN(MOD(I589+60-INDEX('Site Data'!K$26:K$37,MATCH('Postcode Data'!$H589,'Site Data'!$B$26:$B$37,0)),360)/120,0)+97),NA())</f>
        <v>#N/A</v>
      </c>
      <c r="N589" s="41">
        <v>-1.8096393737929204</v>
      </c>
      <c r="Q589" t="s">
        <v>591</v>
      </c>
      <c r="R589" t="s">
        <v>529</v>
      </c>
      <c r="S589" t="s">
        <v>632</v>
      </c>
      <c r="T589" s="5" t="e">
        <f>IF(S589="FWA",INDEX('Site Data'!D$26:D$37,MATCH('Postcode Data'!$V589,'Site Data'!$B$26:$B$37,0)),NA())</f>
        <v>#N/A</v>
      </c>
      <c r="U589" s="5" t="e">
        <f>IF(S589="FWA",INDEX('Site Data'!E$26:E$37,MATCH('Postcode Data'!$V589,'Site Data'!$B$26:$B$37,0)),NA())</f>
        <v>#N/A</v>
      </c>
      <c r="V589" s="24" t="str">
        <f t="shared" ca="1" si="83"/>
        <v>FW2</v>
      </c>
      <c r="W589" s="24" t="e">
        <f t="shared" ca="1" si="84"/>
        <v>#N/A</v>
      </c>
      <c r="X589" s="8" t="e">
        <f t="shared" ca="1" si="85"/>
        <v>#N/A</v>
      </c>
      <c r="Y589" s="7" t="e">
        <f t="shared" ca="1" si="86"/>
        <v>#N/A</v>
      </c>
      <c r="Z589" s="5" t="e">
        <f t="shared" ca="1" si="87"/>
        <v>#N/A</v>
      </c>
      <c r="AA589" s="44" t="e">
        <f>IF(S589="FWA",V589&amp;CHAR(ROUNDDOWN(MOD(W589+60-INDEX('Site Data'!K$26:K$37,MATCH('Postcode Data'!$V589,'Site Data'!$B$26:$B$37,0)),360)/120,0)+97),NA())</f>
        <v>#N/A</v>
      </c>
      <c r="AB589" s="35">
        <f t="shared" ca="1" si="88"/>
        <v>-1.2812197094670763</v>
      </c>
    </row>
    <row r="590" spans="2:28" x14ac:dyDescent="0.35">
      <c r="B590" s="25" t="s">
        <v>592</v>
      </c>
      <c r="C590" s="47">
        <v>4</v>
      </c>
      <c r="D590" s="25" t="s">
        <v>529</v>
      </c>
      <c r="E590" s="25" t="str">
        <f t="shared" si="89"/>
        <v>FTTC</v>
      </c>
      <c r="F590" s="11" t="e">
        <f>IF(E590="FWA",INDEX('Site Data'!D$26:D$37,MATCH('Postcode Data'!$H590,'Site Data'!$B$26:$B$37,0)),NA())</f>
        <v>#N/A</v>
      </c>
      <c r="G590" s="11" t="e">
        <f>IF(E590="FWA",INDEX('Site Data'!E$26:E$37,MATCH('Postcode Data'!$H590,'Site Data'!$B$26:$B$37,0)),NA())</f>
        <v>#N/A</v>
      </c>
      <c r="H590" s="21" t="s">
        <v>647</v>
      </c>
      <c r="I590" s="27" t="e">
        <v>#N/A</v>
      </c>
      <c r="J590" s="16" t="e">
        <v>#N/A</v>
      </c>
      <c r="K590" s="11" t="e">
        <f t="shared" si="81"/>
        <v>#N/A</v>
      </c>
      <c r="L590" s="11" t="e">
        <f t="shared" si="82"/>
        <v>#N/A</v>
      </c>
      <c r="M590" s="43" t="e">
        <f>IF(E590="FWA",H590&amp;CHAR(ROUNDDOWN(MOD(I590+60-INDEX('Site Data'!K$26:K$37,MATCH('Postcode Data'!$H590,'Site Data'!$B$26:$B$37,0)),360)/120,0)+97),NA())</f>
        <v>#N/A</v>
      </c>
      <c r="N590" s="41">
        <v>-3.869090759035732</v>
      </c>
      <c r="Q590" t="s">
        <v>592</v>
      </c>
      <c r="R590" t="s">
        <v>529</v>
      </c>
      <c r="S590" t="s">
        <v>632</v>
      </c>
      <c r="T590" s="5" t="e">
        <f>IF(S590="FWA",INDEX('Site Data'!D$26:D$37,MATCH('Postcode Data'!$V590,'Site Data'!$B$26:$B$37,0)),NA())</f>
        <v>#N/A</v>
      </c>
      <c r="U590" s="5" t="e">
        <f>IF(S590="FWA",INDEX('Site Data'!E$26:E$37,MATCH('Postcode Data'!$V590,'Site Data'!$B$26:$B$37,0)),NA())</f>
        <v>#N/A</v>
      </c>
      <c r="V590" s="24" t="str">
        <f t="shared" ca="1" si="83"/>
        <v>FW2</v>
      </c>
      <c r="W590" s="24" t="e">
        <f t="shared" ca="1" si="84"/>
        <v>#N/A</v>
      </c>
      <c r="X590" s="8" t="e">
        <f t="shared" ca="1" si="85"/>
        <v>#N/A</v>
      </c>
      <c r="Y590" s="7" t="e">
        <f t="shared" ca="1" si="86"/>
        <v>#N/A</v>
      </c>
      <c r="Z590" s="5" t="e">
        <f t="shared" ca="1" si="87"/>
        <v>#N/A</v>
      </c>
      <c r="AA590" s="44" t="e">
        <f>IF(S590="FWA",V590&amp;CHAR(ROUNDDOWN(MOD(W590+60-INDEX('Site Data'!K$26:K$37,MATCH('Postcode Data'!$V590,'Site Data'!$B$26:$B$37,0)),360)/120,0)+97),NA())</f>
        <v>#N/A</v>
      </c>
      <c r="AB590" s="35">
        <f t="shared" ca="1" si="88"/>
        <v>0.66918403984842456</v>
      </c>
    </row>
    <row r="591" spans="2:28" x14ac:dyDescent="0.35">
      <c r="B591" s="25" t="s">
        <v>593</v>
      </c>
      <c r="C591" s="47">
        <v>12</v>
      </c>
      <c r="D591" s="25" t="s">
        <v>529</v>
      </c>
      <c r="E591" s="25" t="str">
        <f t="shared" si="89"/>
        <v>FTTC</v>
      </c>
      <c r="F591" s="11" t="e">
        <f>IF(E591="FWA",INDEX('Site Data'!D$26:D$37,MATCH('Postcode Data'!$H591,'Site Data'!$B$26:$B$37,0)),NA())</f>
        <v>#N/A</v>
      </c>
      <c r="G591" s="11" t="e">
        <f>IF(E591="FWA",INDEX('Site Data'!E$26:E$37,MATCH('Postcode Data'!$H591,'Site Data'!$B$26:$B$37,0)),NA())</f>
        <v>#N/A</v>
      </c>
      <c r="H591" s="21" t="s">
        <v>647</v>
      </c>
      <c r="I591" s="27" t="e">
        <v>#N/A</v>
      </c>
      <c r="J591" s="16" t="e">
        <v>#N/A</v>
      </c>
      <c r="K591" s="11" t="e">
        <f t="shared" si="81"/>
        <v>#N/A</v>
      </c>
      <c r="L591" s="11" t="e">
        <f t="shared" si="82"/>
        <v>#N/A</v>
      </c>
      <c r="M591" s="43" t="e">
        <f>IF(E591="FWA",H591&amp;CHAR(ROUNDDOWN(MOD(I591+60-INDEX('Site Data'!K$26:K$37,MATCH('Postcode Data'!$H591,'Site Data'!$B$26:$B$37,0)),360)/120,0)+97),NA())</f>
        <v>#N/A</v>
      </c>
      <c r="N591" s="41">
        <v>-0.4789242601528203</v>
      </c>
      <c r="Q591" t="s">
        <v>593</v>
      </c>
      <c r="R591" t="s">
        <v>529</v>
      </c>
      <c r="S591" t="s">
        <v>632</v>
      </c>
      <c r="T591" s="5" t="e">
        <f>IF(S591="FWA",INDEX('Site Data'!D$26:D$37,MATCH('Postcode Data'!$V591,'Site Data'!$B$26:$B$37,0)),NA())</f>
        <v>#N/A</v>
      </c>
      <c r="U591" s="5" t="e">
        <f>IF(S591="FWA",INDEX('Site Data'!E$26:E$37,MATCH('Postcode Data'!$V591,'Site Data'!$B$26:$B$37,0)),NA())</f>
        <v>#N/A</v>
      </c>
      <c r="V591" s="24" t="str">
        <f t="shared" ca="1" si="83"/>
        <v>FW2</v>
      </c>
      <c r="W591" s="24" t="e">
        <f t="shared" ca="1" si="84"/>
        <v>#N/A</v>
      </c>
      <c r="X591" s="8" t="e">
        <f t="shared" ca="1" si="85"/>
        <v>#N/A</v>
      </c>
      <c r="Y591" s="7" t="e">
        <f t="shared" ca="1" si="86"/>
        <v>#N/A</v>
      </c>
      <c r="Z591" s="5" t="e">
        <f t="shared" ca="1" si="87"/>
        <v>#N/A</v>
      </c>
      <c r="AA591" s="44" t="e">
        <f>IF(S591="FWA",V591&amp;CHAR(ROUNDDOWN(MOD(W591+60-INDEX('Site Data'!K$26:K$37,MATCH('Postcode Data'!$V591,'Site Data'!$B$26:$B$37,0)),360)/120,0)+97),NA())</f>
        <v>#N/A</v>
      </c>
      <c r="AB591" s="35">
        <f t="shared" ca="1" si="88"/>
        <v>-3.8540458120845345</v>
      </c>
    </row>
    <row r="592" spans="2:28" x14ac:dyDescent="0.35">
      <c r="B592" s="25" t="s">
        <v>594</v>
      </c>
      <c r="C592" s="47">
        <v>19</v>
      </c>
      <c r="D592" s="25" t="s">
        <v>529</v>
      </c>
      <c r="E592" s="25" t="str">
        <f t="shared" si="89"/>
        <v>FTTC</v>
      </c>
      <c r="F592" s="11" t="e">
        <f>IF(E592="FWA",INDEX('Site Data'!D$26:D$37,MATCH('Postcode Data'!$H592,'Site Data'!$B$26:$B$37,0)),NA())</f>
        <v>#N/A</v>
      </c>
      <c r="G592" s="11" t="e">
        <f>IF(E592="FWA",INDEX('Site Data'!E$26:E$37,MATCH('Postcode Data'!$H592,'Site Data'!$B$26:$B$37,0)),NA())</f>
        <v>#N/A</v>
      </c>
      <c r="H592" s="21" t="s">
        <v>647</v>
      </c>
      <c r="I592" s="27" t="e">
        <v>#N/A</v>
      </c>
      <c r="J592" s="16" t="e">
        <v>#N/A</v>
      </c>
      <c r="K592" s="11" t="e">
        <f t="shared" si="81"/>
        <v>#N/A</v>
      </c>
      <c r="L592" s="11" t="e">
        <f t="shared" si="82"/>
        <v>#N/A</v>
      </c>
      <c r="M592" s="43" t="e">
        <f>IF(E592="FWA",H592&amp;CHAR(ROUNDDOWN(MOD(I592+60-INDEX('Site Data'!K$26:K$37,MATCH('Postcode Data'!$H592,'Site Data'!$B$26:$B$37,0)),360)/120,0)+97),NA())</f>
        <v>#N/A</v>
      </c>
      <c r="N592" s="41">
        <v>-2.1439218330424263</v>
      </c>
      <c r="Q592" t="s">
        <v>594</v>
      </c>
      <c r="R592" t="s">
        <v>529</v>
      </c>
      <c r="S592" t="s">
        <v>632</v>
      </c>
      <c r="T592" s="5" t="e">
        <f>IF(S592="FWA",INDEX('Site Data'!D$26:D$37,MATCH('Postcode Data'!$V592,'Site Data'!$B$26:$B$37,0)),NA())</f>
        <v>#N/A</v>
      </c>
      <c r="U592" s="5" t="e">
        <f>IF(S592="FWA",INDEX('Site Data'!E$26:E$37,MATCH('Postcode Data'!$V592,'Site Data'!$B$26:$B$37,0)),NA())</f>
        <v>#N/A</v>
      </c>
      <c r="V592" s="24" t="str">
        <f t="shared" ca="1" si="83"/>
        <v>FW1</v>
      </c>
      <c r="W592" s="24" t="e">
        <f t="shared" ca="1" si="84"/>
        <v>#N/A</v>
      </c>
      <c r="X592" s="8" t="e">
        <f t="shared" ca="1" si="85"/>
        <v>#N/A</v>
      </c>
      <c r="Y592" s="7" t="e">
        <f t="shared" ca="1" si="86"/>
        <v>#N/A</v>
      </c>
      <c r="Z592" s="5" t="e">
        <f t="shared" ca="1" si="87"/>
        <v>#N/A</v>
      </c>
      <c r="AA592" s="44" t="e">
        <f>IF(S592="FWA",V592&amp;CHAR(ROUNDDOWN(MOD(W592+60-INDEX('Site Data'!K$26:K$37,MATCH('Postcode Data'!$V592,'Site Data'!$B$26:$B$37,0)),360)/120,0)+97),NA())</f>
        <v>#N/A</v>
      </c>
      <c r="AB592" s="35">
        <f t="shared" ca="1" si="88"/>
        <v>-4.6478517223905547</v>
      </c>
    </row>
    <row r="593" spans="2:28" x14ac:dyDescent="0.35">
      <c r="B593" s="25" t="s">
        <v>595</v>
      </c>
      <c r="C593" s="47">
        <v>6</v>
      </c>
      <c r="D593" s="25" t="s">
        <v>529</v>
      </c>
      <c r="E593" s="25" t="str">
        <f t="shared" si="89"/>
        <v>FWA</v>
      </c>
      <c r="F593" s="11">
        <f>IF(E593="FWA",INDEX('Site Data'!D$26:D$37,MATCH('Postcode Data'!$H593,'Site Data'!$B$26:$B$37,0)),NA())</f>
        <v>9.4150920280499086</v>
      </c>
      <c r="G593" s="11">
        <f>IF(E593="FWA",INDEX('Site Data'!E$26:E$37,MATCH('Postcode Data'!$H593,'Site Data'!$B$26:$B$37,0)),NA())</f>
        <v>22.91007534381616</v>
      </c>
      <c r="H593" s="21" t="s">
        <v>648</v>
      </c>
      <c r="I593" s="27">
        <v>308</v>
      </c>
      <c r="J593" s="16">
        <v>3.1076112874837234</v>
      </c>
      <c r="K593" s="11">
        <f t="shared" si="81"/>
        <v>6.9662609154831046</v>
      </c>
      <c r="L593" s="11">
        <f t="shared" si="82"/>
        <v>24.823311893807059</v>
      </c>
      <c r="M593" s="43" t="str">
        <f>IF(E593="FWA",H593&amp;CHAR(ROUNDDOWN(MOD(I593+60-INDEX('Site Data'!K$26:K$37,MATCH('Postcode Data'!$H593,'Site Data'!$B$26:$B$37,0)),360)/120,0)+97),NA())</f>
        <v>FW2a</v>
      </c>
      <c r="N593" s="41">
        <v>-4.6466578519899757</v>
      </c>
      <c r="Q593" t="s">
        <v>595</v>
      </c>
      <c r="R593" t="s">
        <v>529</v>
      </c>
      <c r="S593" t="s">
        <v>633</v>
      </c>
      <c r="T593" s="5">
        <f ca="1">IF(S593="FWA",INDEX('Site Data'!D$26:D$37,MATCH('Postcode Data'!$V593,'Site Data'!$B$26:$B$37,0)),NA())</f>
        <v>12.647739970734545</v>
      </c>
      <c r="U593" s="5">
        <f ca="1">IF(S593="FWA",INDEX('Site Data'!E$26:E$37,MATCH('Postcode Data'!$V593,'Site Data'!$B$26:$B$37,0)),NA())</f>
        <v>17.654822358411213</v>
      </c>
      <c r="V593" s="24" t="str">
        <f t="shared" ca="1" si="83"/>
        <v>FW1</v>
      </c>
      <c r="W593" s="24">
        <f t="shared" ca="1" si="84"/>
        <v>167</v>
      </c>
      <c r="X593" s="8">
        <f t="shared" ca="1" si="85"/>
        <v>4.7659456740586323</v>
      </c>
      <c r="Y593" s="7">
        <f t="shared" ca="1" si="86"/>
        <v>13.719844475059617</v>
      </c>
      <c r="Z593" s="5">
        <f t="shared" ca="1" si="87"/>
        <v>13.011027563215793</v>
      </c>
      <c r="AA593" s="44" t="str">
        <f ca="1">IF(S593="FWA",V593&amp;CHAR(ROUNDDOWN(MOD(W593+60-INDEX('Site Data'!K$26:K$37,MATCH('Postcode Data'!$V593,'Site Data'!$B$26:$B$37,0)),360)/120,0)+97),NA())</f>
        <v>FW1b</v>
      </c>
      <c r="AB593" s="35">
        <f t="shared" ca="1" si="88"/>
        <v>-3.4509710475594479</v>
      </c>
    </row>
    <row r="594" spans="2:28" x14ac:dyDescent="0.35">
      <c r="B594" s="25" t="s">
        <v>596</v>
      </c>
      <c r="C594" s="47">
        <v>17</v>
      </c>
      <c r="D594" s="25" t="s">
        <v>529</v>
      </c>
      <c r="E594" s="25" t="str">
        <f t="shared" si="89"/>
        <v>FTTC</v>
      </c>
      <c r="F594" s="11" t="e">
        <f>IF(E594="FWA",INDEX('Site Data'!D$26:D$37,MATCH('Postcode Data'!$H594,'Site Data'!$B$26:$B$37,0)),NA())</f>
        <v>#N/A</v>
      </c>
      <c r="G594" s="11" t="e">
        <f>IF(E594="FWA",INDEX('Site Data'!E$26:E$37,MATCH('Postcode Data'!$H594,'Site Data'!$B$26:$B$37,0)),NA())</f>
        <v>#N/A</v>
      </c>
      <c r="H594" s="21" t="s">
        <v>648</v>
      </c>
      <c r="I594" s="27" t="e">
        <v>#N/A</v>
      </c>
      <c r="J594" s="16" t="e">
        <v>#N/A</v>
      </c>
      <c r="K594" s="11" t="e">
        <f t="shared" si="81"/>
        <v>#N/A</v>
      </c>
      <c r="L594" s="11" t="e">
        <f t="shared" si="82"/>
        <v>#N/A</v>
      </c>
      <c r="M594" s="43" t="e">
        <f>IF(E594="FWA",H594&amp;CHAR(ROUNDDOWN(MOD(I594+60-INDEX('Site Data'!K$26:K$37,MATCH('Postcode Data'!$H594,'Site Data'!$B$26:$B$37,0)),360)/120,0)+97),NA())</f>
        <v>#N/A</v>
      </c>
      <c r="N594" s="41">
        <v>2.8332534732436683</v>
      </c>
      <c r="Q594" t="s">
        <v>596</v>
      </c>
      <c r="R594" t="s">
        <v>529</v>
      </c>
      <c r="S594" t="s">
        <v>632</v>
      </c>
      <c r="T594" s="5" t="e">
        <f>IF(S594="FWA",INDEX('Site Data'!D$26:D$37,MATCH('Postcode Data'!$V594,'Site Data'!$B$26:$B$37,0)),NA())</f>
        <v>#N/A</v>
      </c>
      <c r="U594" s="5" t="e">
        <f>IF(S594="FWA",INDEX('Site Data'!E$26:E$37,MATCH('Postcode Data'!$V594,'Site Data'!$B$26:$B$37,0)),NA())</f>
        <v>#N/A</v>
      </c>
      <c r="V594" s="24" t="str">
        <f t="shared" ca="1" si="83"/>
        <v>FW1</v>
      </c>
      <c r="W594" s="24" t="e">
        <f t="shared" ca="1" si="84"/>
        <v>#N/A</v>
      </c>
      <c r="X594" s="8" t="e">
        <f t="shared" ca="1" si="85"/>
        <v>#N/A</v>
      </c>
      <c r="Y594" s="7" t="e">
        <f t="shared" ca="1" si="86"/>
        <v>#N/A</v>
      </c>
      <c r="Z594" s="5" t="e">
        <f t="shared" ca="1" si="87"/>
        <v>#N/A</v>
      </c>
      <c r="AA594" s="44" t="e">
        <f>IF(S594="FWA",V594&amp;CHAR(ROUNDDOWN(MOD(W594+60-INDEX('Site Data'!K$26:K$37,MATCH('Postcode Data'!$V594,'Site Data'!$B$26:$B$37,0)),360)/120,0)+97),NA())</f>
        <v>#N/A</v>
      </c>
      <c r="AB594" s="35">
        <f t="shared" ca="1" si="88"/>
        <v>2.4438721646820056</v>
      </c>
    </row>
    <row r="595" spans="2:28" x14ac:dyDescent="0.35">
      <c r="B595" s="25" t="s">
        <v>597</v>
      </c>
      <c r="C595" s="47">
        <v>18</v>
      </c>
      <c r="D595" s="25" t="s">
        <v>529</v>
      </c>
      <c r="E595" s="25" t="str">
        <f t="shared" si="89"/>
        <v>FTTC</v>
      </c>
      <c r="F595" s="11" t="e">
        <f>IF(E595="FWA",INDEX('Site Data'!D$26:D$37,MATCH('Postcode Data'!$H595,'Site Data'!$B$26:$B$37,0)),NA())</f>
        <v>#N/A</v>
      </c>
      <c r="G595" s="11" t="e">
        <f>IF(E595="FWA",INDEX('Site Data'!E$26:E$37,MATCH('Postcode Data'!$H595,'Site Data'!$B$26:$B$37,0)),NA())</f>
        <v>#N/A</v>
      </c>
      <c r="H595" s="21" t="s">
        <v>648</v>
      </c>
      <c r="I595" s="27" t="e">
        <v>#N/A</v>
      </c>
      <c r="J595" s="16" t="e">
        <v>#N/A</v>
      </c>
      <c r="K595" s="11" t="e">
        <f t="shared" si="81"/>
        <v>#N/A</v>
      </c>
      <c r="L595" s="11" t="e">
        <f t="shared" si="82"/>
        <v>#N/A</v>
      </c>
      <c r="M595" s="43" t="e">
        <f>IF(E595="FWA",H595&amp;CHAR(ROUNDDOWN(MOD(I595+60-INDEX('Site Data'!K$26:K$37,MATCH('Postcode Data'!$H595,'Site Data'!$B$26:$B$37,0)),360)/120,0)+97),NA())</f>
        <v>#N/A</v>
      </c>
      <c r="N595" s="41">
        <v>-4.4705470380042556</v>
      </c>
      <c r="Q595" t="s">
        <v>597</v>
      </c>
      <c r="R595" t="s">
        <v>529</v>
      </c>
      <c r="S595" t="s">
        <v>632</v>
      </c>
      <c r="T595" s="5" t="e">
        <f>IF(S595="FWA",INDEX('Site Data'!D$26:D$37,MATCH('Postcode Data'!$V595,'Site Data'!$B$26:$B$37,0)),NA())</f>
        <v>#N/A</v>
      </c>
      <c r="U595" s="5" t="e">
        <f>IF(S595="FWA",INDEX('Site Data'!E$26:E$37,MATCH('Postcode Data'!$V595,'Site Data'!$B$26:$B$37,0)),NA())</f>
        <v>#N/A</v>
      </c>
      <c r="V595" s="24" t="str">
        <f t="shared" ca="1" si="83"/>
        <v>FW2</v>
      </c>
      <c r="W595" s="24" t="e">
        <f t="shared" ca="1" si="84"/>
        <v>#N/A</v>
      </c>
      <c r="X595" s="8" t="e">
        <f t="shared" ca="1" si="85"/>
        <v>#N/A</v>
      </c>
      <c r="Y595" s="7" t="e">
        <f t="shared" ca="1" si="86"/>
        <v>#N/A</v>
      </c>
      <c r="Z595" s="5" t="e">
        <f t="shared" ca="1" si="87"/>
        <v>#N/A</v>
      </c>
      <c r="AA595" s="44" t="e">
        <f>IF(S595="FWA",V595&amp;CHAR(ROUNDDOWN(MOD(W595+60-INDEX('Site Data'!K$26:K$37,MATCH('Postcode Data'!$V595,'Site Data'!$B$26:$B$37,0)),360)/120,0)+97),NA())</f>
        <v>#N/A</v>
      </c>
      <c r="AB595" s="35">
        <f t="shared" ca="1" si="88"/>
        <v>-3.0745557894152116</v>
      </c>
    </row>
    <row r="596" spans="2:28" x14ac:dyDescent="0.35">
      <c r="B596" s="25" t="s">
        <v>598</v>
      </c>
      <c r="C596" s="47">
        <v>11</v>
      </c>
      <c r="D596" s="25" t="s">
        <v>529</v>
      </c>
      <c r="E596" s="25" t="str">
        <f t="shared" si="89"/>
        <v>FWA</v>
      </c>
      <c r="F596" s="11">
        <f>IF(E596="FWA",INDEX('Site Data'!D$26:D$37,MATCH('Postcode Data'!$H596,'Site Data'!$B$26:$B$37,0)),NA())</f>
        <v>12.647739970734545</v>
      </c>
      <c r="G596" s="11">
        <f>IF(E596="FWA",INDEX('Site Data'!E$26:E$37,MATCH('Postcode Data'!$H596,'Site Data'!$B$26:$B$37,0)),NA())</f>
        <v>17.654822358411213</v>
      </c>
      <c r="H596" s="21" t="s">
        <v>647</v>
      </c>
      <c r="I596" s="27">
        <v>310</v>
      </c>
      <c r="J596" s="16">
        <v>3.6205037225738872</v>
      </c>
      <c r="K596" s="11">
        <f t="shared" si="81"/>
        <v>9.8742732127652442</v>
      </c>
      <c r="L596" s="11">
        <f t="shared" si="82"/>
        <v>19.982037292105698</v>
      </c>
      <c r="M596" s="43" t="str">
        <f>IF(E596="FWA",H596&amp;CHAR(ROUNDDOWN(MOD(I596+60-INDEX('Site Data'!K$26:K$37,MATCH('Postcode Data'!$H596,'Site Data'!$B$26:$B$37,0)),360)/120,0)+97),NA())</f>
        <v>FW1c</v>
      </c>
      <c r="N596" s="41">
        <v>-3.6650613264788325</v>
      </c>
      <c r="Q596" t="s">
        <v>598</v>
      </c>
      <c r="R596" t="s">
        <v>529</v>
      </c>
      <c r="S596" t="s">
        <v>633</v>
      </c>
      <c r="T596" s="5">
        <f ca="1">IF(S596="FWA",INDEX('Site Data'!D$26:D$37,MATCH('Postcode Data'!$V596,'Site Data'!$B$26:$B$37,0)),NA())</f>
        <v>12.647739970734545</v>
      </c>
      <c r="U596" s="5">
        <f ca="1">IF(S596="FWA",INDEX('Site Data'!E$26:E$37,MATCH('Postcode Data'!$V596,'Site Data'!$B$26:$B$37,0)),NA())</f>
        <v>17.654822358411213</v>
      </c>
      <c r="V596" s="24" t="str">
        <f t="shared" ca="1" si="83"/>
        <v>FW1</v>
      </c>
      <c r="W596" s="24">
        <f t="shared" ca="1" si="84"/>
        <v>226</v>
      </c>
      <c r="X596" s="8">
        <f t="shared" ca="1" si="85"/>
        <v>3.2661461060455519</v>
      </c>
      <c r="Y596" s="7">
        <f t="shared" ca="1" si="86"/>
        <v>10.298271082934875</v>
      </c>
      <c r="Z596" s="5">
        <f t="shared" ca="1" si="87"/>
        <v>15.385966626704612</v>
      </c>
      <c r="AA596" s="44" t="str">
        <f ca="1">IF(S596="FWA",V596&amp;CHAR(ROUNDDOWN(MOD(W596+60-INDEX('Site Data'!K$26:K$37,MATCH('Postcode Data'!$V596,'Site Data'!$B$26:$B$37,0)),360)/120,0)+97),NA())</f>
        <v>FW1c</v>
      </c>
      <c r="AB596" s="35">
        <f t="shared" ca="1" si="88"/>
        <v>-3.6497284338856542</v>
      </c>
    </row>
    <row r="597" spans="2:28" x14ac:dyDescent="0.35">
      <c r="B597" s="25" t="s">
        <v>599</v>
      </c>
      <c r="C597" s="47">
        <v>2</v>
      </c>
      <c r="D597" s="25" t="s">
        <v>529</v>
      </c>
      <c r="E597" s="25" t="str">
        <f t="shared" si="89"/>
        <v>FWA</v>
      </c>
      <c r="F597" s="11">
        <f>IF(E597="FWA",INDEX('Site Data'!D$26:D$37,MATCH('Postcode Data'!$H597,'Site Data'!$B$26:$B$37,0)),NA())</f>
        <v>9.4150920280499086</v>
      </c>
      <c r="G597" s="11">
        <f>IF(E597="FWA",INDEX('Site Data'!E$26:E$37,MATCH('Postcode Data'!$H597,'Site Data'!$B$26:$B$37,0)),NA())</f>
        <v>22.91007534381616</v>
      </c>
      <c r="H597" s="21" t="s">
        <v>648</v>
      </c>
      <c r="I597" s="27">
        <v>294</v>
      </c>
      <c r="J597" s="16">
        <v>1.1793624827095033</v>
      </c>
      <c r="K597" s="11">
        <f t="shared" si="81"/>
        <v>8.3376907890565413</v>
      </c>
      <c r="L597" s="11">
        <f t="shared" si="82"/>
        <v>23.389765281002965</v>
      </c>
      <c r="M597" s="43" t="str">
        <f>IF(E597="FWA",H597&amp;CHAR(ROUNDDOWN(MOD(I597+60-INDEX('Site Data'!K$26:K$37,MATCH('Postcode Data'!$H597,'Site Data'!$B$26:$B$37,0)),360)/120,0)+97),NA())</f>
        <v>FW2a</v>
      </c>
      <c r="N597" s="41">
        <v>-4.1334421151021736</v>
      </c>
      <c r="Q597" t="s">
        <v>599</v>
      </c>
      <c r="R597" t="s">
        <v>529</v>
      </c>
      <c r="S597" t="s">
        <v>633</v>
      </c>
      <c r="T597" s="5">
        <f ca="1">IF(S597="FWA",INDEX('Site Data'!D$26:D$37,MATCH('Postcode Data'!$V597,'Site Data'!$B$26:$B$37,0)),NA())</f>
        <v>12.647739970734545</v>
      </c>
      <c r="U597" s="5">
        <f ca="1">IF(S597="FWA",INDEX('Site Data'!E$26:E$37,MATCH('Postcode Data'!$V597,'Site Data'!$B$26:$B$37,0)),NA())</f>
        <v>17.654822358411213</v>
      </c>
      <c r="V597" s="24" t="str">
        <f t="shared" ca="1" si="83"/>
        <v>FW1</v>
      </c>
      <c r="W597" s="24">
        <f t="shared" ca="1" si="84"/>
        <v>74</v>
      </c>
      <c r="X597" s="8">
        <f t="shared" ca="1" si="85"/>
        <v>1.9477386680632389</v>
      </c>
      <c r="Y597" s="7">
        <f t="shared" ca="1" si="86"/>
        <v>14.520026546041656</v>
      </c>
      <c r="Z597" s="5">
        <f t="shared" ca="1" si="87"/>
        <v>18.191691894698689</v>
      </c>
      <c r="AA597" s="44" t="str">
        <f ca="1">IF(S597="FWA",V597&amp;CHAR(ROUNDDOWN(MOD(W597+60-INDEX('Site Data'!K$26:K$37,MATCH('Postcode Data'!$V597,'Site Data'!$B$26:$B$37,0)),360)/120,0)+97),NA())</f>
        <v>FW1b</v>
      </c>
      <c r="AB597" s="35">
        <f t="shared" ca="1" si="88"/>
        <v>-8.3771740007309283</v>
      </c>
    </row>
    <row r="598" spans="2:28" x14ac:dyDescent="0.35">
      <c r="B598" s="25" t="s">
        <v>600</v>
      </c>
      <c r="C598" s="47">
        <v>11</v>
      </c>
      <c r="D598" s="25" t="s">
        <v>529</v>
      </c>
      <c r="E598" s="25" t="str">
        <f t="shared" si="89"/>
        <v>FTTP</v>
      </c>
      <c r="F598" s="11" t="e">
        <f>IF(E598="FWA",INDEX('Site Data'!D$26:D$37,MATCH('Postcode Data'!$H598,'Site Data'!$B$26:$B$37,0)),NA())</f>
        <v>#N/A</v>
      </c>
      <c r="G598" s="11" t="e">
        <f>IF(E598="FWA",INDEX('Site Data'!E$26:E$37,MATCH('Postcode Data'!$H598,'Site Data'!$B$26:$B$37,0)),NA())</f>
        <v>#N/A</v>
      </c>
      <c r="H598" s="22" t="s">
        <v>648</v>
      </c>
      <c r="I598" s="37" t="e">
        <v>#N/A</v>
      </c>
      <c r="J598" s="19" t="e">
        <v>#N/A</v>
      </c>
      <c r="K598" s="11" t="e">
        <f t="shared" si="81"/>
        <v>#N/A</v>
      </c>
      <c r="L598" s="11" t="e">
        <f t="shared" si="82"/>
        <v>#N/A</v>
      </c>
      <c r="M598" s="43" t="e">
        <f>IF(E598="FWA",H598&amp;CHAR(ROUNDDOWN(MOD(I598+60-INDEX('Site Data'!K$26:K$37,MATCH('Postcode Data'!$H598,'Site Data'!$B$26:$B$37,0)),360)/120,0)+97),NA())</f>
        <v>#N/A</v>
      </c>
      <c r="N598" s="42">
        <v>-2.6103013201196661</v>
      </c>
      <c r="Q598" t="s">
        <v>600</v>
      </c>
      <c r="R598" t="s">
        <v>529</v>
      </c>
      <c r="S598" t="s">
        <v>634</v>
      </c>
      <c r="T598" s="5" t="e">
        <f>IF(S598="FWA",INDEX('Site Data'!D$26:D$37,MATCH('Postcode Data'!$V598,'Site Data'!$B$26:$B$37,0)),NA())</f>
        <v>#N/A</v>
      </c>
      <c r="U598" s="5" t="e">
        <f>IF(S598="FWA",INDEX('Site Data'!E$26:E$37,MATCH('Postcode Data'!$V598,'Site Data'!$B$26:$B$37,0)),NA())</f>
        <v>#N/A</v>
      </c>
      <c r="V598" s="24" t="str">
        <f t="shared" ca="1" si="83"/>
        <v>FW1</v>
      </c>
      <c r="W598" s="24" t="e">
        <f t="shared" ca="1" si="84"/>
        <v>#N/A</v>
      </c>
      <c r="X598" s="8" t="e">
        <f t="shared" ca="1" si="85"/>
        <v>#N/A</v>
      </c>
      <c r="Y598" s="7" t="e">
        <f t="shared" ca="1" si="86"/>
        <v>#N/A</v>
      </c>
      <c r="Z598" s="5" t="e">
        <f t="shared" ca="1" si="87"/>
        <v>#N/A</v>
      </c>
      <c r="AA598" s="44" t="e">
        <f>IF(S598="FWA",V598&amp;CHAR(ROUNDDOWN(MOD(W598+60-INDEX('Site Data'!K$26:K$37,MATCH('Postcode Data'!$V598,'Site Data'!$B$26:$B$37,0)),360)/120,0)+97),NA())</f>
        <v>#N/A</v>
      </c>
      <c r="AB598" s="35">
        <f t="shared" ca="1" si="88"/>
        <v>-2.5065622049733394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98"/>
  <sheetViews>
    <sheetView workbookViewId="0"/>
  </sheetViews>
  <sheetFormatPr defaultRowHeight="14.5" x14ac:dyDescent="0.35"/>
  <cols>
    <col min="7" max="8" width="8.7265625" style="25"/>
  </cols>
  <sheetData>
    <row r="1" spans="1:59" x14ac:dyDescent="0.35">
      <c r="A1" s="1" t="s">
        <v>617</v>
      </c>
    </row>
    <row r="3" spans="1:59" x14ac:dyDescent="0.35">
      <c r="B3" s="1"/>
      <c r="C3" s="1"/>
      <c r="P3" s="6">
        <f>ROUND(130*87.8/130,0)</f>
        <v>88</v>
      </c>
      <c r="Q3" s="6">
        <f>ROUND(117*87.8/130,0)</f>
        <v>79</v>
      </c>
      <c r="R3" s="6">
        <f>ROUND(104*87.8/130,0)</f>
        <v>70</v>
      </c>
      <c r="S3" s="6">
        <f>ROUND(78*87.8/130,0)</f>
        <v>53</v>
      </c>
      <c r="T3" s="6">
        <f>ROUND(52*87.8/130,0)</f>
        <v>35</v>
      </c>
      <c r="U3" s="6">
        <v>0</v>
      </c>
      <c r="V3" s="6"/>
    </row>
    <row r="4" spans="1:59" x14ac:dyDescent="0.35">
      <c r="B4" s="1"/>
      <c r="C4" s="1"/>
      <c r="P4" s="30" t="str">
        <f>P5&amp;"dBm = "&amp;P3&amp;"Mbps"</f>
        <v>-71dBm = 88Mbps</v>
      </c>
      <c r="Q4" s="30" t="str">
        <f t="shared" ref="Q4:U4" si="0">Q5&amp;"dBm = "&amp;Q3&amp;"Mbps"</f>
        <v>-76dBm = 79Mbps</v>
      </c>
      <c r="R4" s="30" t="str">
        <f t="shared" si="0"/>
        <v>-78dBm = 70Mbps</v>
      </c>
      <c r="S4" s="30" t="str">
        <f t="shared" si="0"/>
        <v>-81dBm = 53Mbps</v>
      </c>
      <c r="T4" s="30" t="str">
        <f t="shared" si="0"/>
        <v>-85dBm = 35Mbps</v>
      </c>
      <c r="U4" s="30" t="str">
        <f t="shared" si="0"/>
        <v>&lt;-85dBm = 0Mbps</v>
      </c>
      <c r="V4" s="30"/>
    </row>
    <row r="5" spans="1:59" x14ac:dyDescent="0.35">
      <c r="B5" s="1" t="s">
        <v>0</v>
      </c>
      <c r="C5" s="1" t="s">
        <v>653</v>
      </c>
      <c r="D5" s="1" t="s">
        <v>1</v>
      </c>
      <c r="E5" s="4" t="s">
        <v>607</v>
      </c>
      <c r="F5" s="4" t="s">
        <v>608</v>
      </c>
      <c r="G5" s="26" t="s">
        <v>602</v>
      </c>
      <c r="H5" s="26" t="s">
        <v>601</v>
      </c>
      <c r="I5" s="4" t="s">
        <v>609</v>
      </c>
      <c r="J5" s="4" t="s">
        <v>610</v>
      </c>
      <c r="K5" s="4" t="s">
        <v>661</v>
      </c>
      <c r="L5" s="29" t="s">
        <v>614</v>
      </c>
      <c r="M5" s="29" t="s">
        <v>613</v>
      </c>
      <c r="N5" s="29"/>
      <c r="O5" s="4"/>
      <c r="P5" s="31">
        <v>-71</v>
      </c>
      <c r="Q5" s="31">
        <v>-76</v>
      </c>
      <c r="R5" s="31">
        <v>-78</v>
      </c>
      <c r="S5" s="31">
        <v>-81</v>
      </c>
      <c r="T5" s="31">
        <v>-85</v>
      </c>
      <c r="U5" s="31" t="s">
        <v>630</v>
      </c>
      <c r="V5" s="31"/>
      <c r="W5" s="4"/>
      <c r="X5" s="1" t="str">
        <f>INDEX('Site Data'!$B$42:$B$77,(COLUMN()-COLUMN('Coverage Data'!$X$5))+1)</f>
        <v>AW1a</v>
      </c>
      <c r="Y5" s="1" t="str">
        <f>INDEX('Site Data'!$B$42:$B$77,(COLUMN()-COLUMN('Coverage Data'!$X$5))+1)</f>
        <v>AW1b</v>
      </c>
      <c r="Z5" s="1" t="str">
        <f>INDEX('Site Data'!$B$42:$B$77,(COLUMN()-COLUMN('Coverage Data'!$X$5))+1)</f>
        <v>AW1c</v>
      </c>
      <c r="AA5" s="1" t="str">
        <f>INDEX('Site Data'!$B$42:$B$77,(COLUMN()-COLUMN('Coverage Data'!$X$5))+1)</f>
        <v>AW2a</v>
      </c>
      <c r="AB5" s="1" t="str">
        <f>INDEX('Site Data'!$B$42:$B$77,(COLUMN()-COLUMN('Coverage Data'!$X$5))+1)</f>
        <v>AW2b</v>
      </c>
      <c r="AC5" s="1" t="str">
        <f>INDEX('Site Data'!$B$42:$B$77,(COLUMN()-COLUMN('Coverage Data'!$X$5))+1)</f>
        <v>AW2c</v>
      </c>
      <c r="AD5" s="1" t="str">
        <f>INDEX('Site Data'!$B$42:$B$77,(COLUMN()-COLUMN('Coverage Data'!$X$5))+1)</f>
        <v>BW1a</v>
      </c>
      <c r="AE5" s="1" t="str">
        <f>INDEX('Site Data'!$B$42:$B$77,(COLUMN()-COLUMN('Coverage Data'!$X$5))+1)</f>
        <v>BW1b</v>
      </c>
      <c r="AF5" s="1" t="str">
        <f>INDEX('Site Data'!$B$42:$B$77,(COLUMN()-COLUMN('Coverage Data'!$X$5))+1)</f>
        <v>BW1c</v>
      </c>
      <c r="AG5" s="1" t="str">
        <f>INDEX('Site Data'!$B$42:$B$77,(COLUMN()-COLUMN('Coverage Data'!$X$5))+1)</f>
        <v>BW2a</v>
      </c>
      <c r="AH5" s="1" t="str">
        <f>INDEX('Site Data'!$B$42:$B$77,(COLUMN()-COLUMN('Coverage Data'!$X$5))+1)</f>
        <v>BW2b</v>
      </c>
      <c r="AI5" s="1" t="str">
        <f>INDEX('Site Data'!$B$42:$B$77,(COLUMN()-COLUMN('Coverage Data'!$X$5))+1)</f>
        <v>BW2c</v>
      </c>
      <c r="AJ5" s="1" t="str">
        <f>INDEX('Site Data'!$B$42:$B$77,(COLUMN()-COLUMN('Coverage Data'!$X$5))+1)</f>
        <v>CW1a</v>
      </c>
      <c r="AK5" s="1" t="str">
        <f>INDEX('Site Data'!$B$42:$B$77,(COLUMN()-COLUMN('Coverage Data'!$X$5))+1)</f>
        <v>CW1b</v>
      </c>
      <c r="AL5" s="1" t="str">
        <f>INDEX('Site Data'!$B$42:$B$77,(COLUMN()-COLUMN('Coverage Data'!$X$5))+1)</f>
        <v>CW1c</v>
      </c>
      <c r="AM5" s="1" t="str">
        <f>INDEX('Site Data'!$B$42:$B$77,(COLUMN()-COLUMN('Coverage Data'!$X$5))+1)</f>
        <v>CW2a</v>
      </c>
      <c r="AN5" s="1" t="str">
        <f>INDEX('Site Data'!$B$42:$B$77,(COLUMN()-COLUMN('Coverage Data'!$X$5))+1)</f>
        <v>CW2b</v>
      </c>
      <c r="AO5" s="1" t="str">
        <f>INDEX('Site Data'!$B$42:$B$77,(COLUMN()-COLUMN('Coverage Data'!$X$5))+1)</f>
        <v>CW2c</v>
      </c>
      <c r="AP5" s="1" t="str">
        <f>INDEX('Site Data'!$B$42:$B$77,(COLUMN()-COLUMN('Coverage Data'!$X$5))+1)</f>
        <v>DW1a</v>
      </c>
      <c r="AQ5" s="1" t="str">
        <f>INDEX('Site Data'!$B$42:$B$77,(COLUMN()-COLUMN('Coverage Data'!$X$5))+1)</f>
        <v>DW1b</v>
      </c>
      <c r="AR5" s="1" t="str">
        <f>INDEX('Site Data'!$B$42:$B$77,(COLUMN()-COLUMN('Coverage Data'!$X$5))+1)</f>
        <v>DW1c</v>
      </c>
      <c r="AS5" s="1" t="str">
        <f>INDEX('Site Data'!$B$42:$B$77,(COLUMN()-COLUMN('Coverage Data'!$X$5))+1)</f>
        <v>DW2a</v>
      </c>
      <c r="AT5" s="1" t="str">
        <f>INDEX('Site Data'!$B$42:$B$77,(COLUMN()-COLUMN('Coverage Data'!$X$5))+1)</f>
        <v>DW2b</v>
      </c>
      <c r="AU5" s="1" t="str">
        <f>INDEX('Site Data'!$B$42:$B$77,(COLUMN()-COLUMN('Coverage Data'!$X$5))+1)</f>
        <v>DW2c</v>
      </c>
      <c r="AV5" s="1" t="str">
        <f>INDEX('Site Data'!$B$42:$B$77,(COLUMN()-COLUMN('Coverage Data'!$X$5))+1)</f>
        <v>EW1a</v>
      </c>
      <c r="AW5" s="1" t="str">
        <f>INDEX('Site Data'!$B$42:$B$77,(COLUMN()-COLUMN('Coverage Data'!$X$5))+1)</f>
        <v>EW1b</v>
      </c>
      <c r="AX5" s="1" t="str">
        <f>INDEX('Site Data'!$B$42:$B$77,(COLUMN()-COLUMN('Coverage Data'!$X$5))+1)</f>
        <v>EW1c</v>
      </c>
      <c r="AY5" s="1" t="str">
        <f>INDEX('Site Data'!$B$42:$B$77,(COLUMN()-COLUMN('Coverage Data'!$X$5))+1)</f>
        <v>EW2a</v>
      </c>
      <c r="AZ5" s="1" t="str">
        <f>INDEX('Site Data'!$B$42:$B$77,(COLUMN()-COLUMN('Coverage Data'!$X$5))+1)</f>
        <v>EW2b</v>
      </c>
      <c r="BA5" s="1" t="str">
        <f>INDEX('Site Data'!$B$42:$B$77,(COLUMN()-COLUMN('Coverage Data'!$X$5))+1)</f>
        <v>EW2c</v>
      </c>
      <c r="BB5" s="1" t="str">
        <f>INDEX('Site Data'!$B$42:$B$77,(COLUMN()-COLUMN('Coverage Data'!$X$5))+1)</f>
        <v>FW1a</v>
      </c>
      <c r="BC5" s="1" t="str">
        <f>INDEX('Site Data'!$B$42:$B$77,(COLUMN()-COLUMN('Coverage Data'!$X$5))+1)</f>
        <v>FW1b</v>
      </c>
      <c r="BD5" s="1" t="str">
        <f>INDEX('Site Data'!$B$42:$B$77,(COLUMN()-COLUMN('Coverage Data'!$X$5))+1)</f>
        <v>FW1c</v>
      </c>
      <c r="BE5" s="1" t="str">
        <f>INDEX('Site Data'!$B$42:$B$77,(COLUMN()-COLUMN('Coverage Data'!$X$5))+1)</f>
        <v>FW2a</v>
      </c>
      <c r="BF5" s="1" t="str">
        <f>INDEX('Site Data'!$B$42:$B$77,(COLUMN()-COLUMN('Coverage Data'!$X$5))+1)</f>
        <v>FW2b</v>
      </c>
      <c r="BG5" s="1" t="str">
        <f>INDEX('Site Data'!$B$42:$B$77,(COLUMN()-COLUMN('Coverage Data'!$X$5))+1)</f>
        <v>FW2c</v>
      </c>
    </row>
    <row r="6" spans="1:59" x14ac:dyDescent="0.35">
      <c r="B6" t="str">
        <f>'Postcode Data'!B6</f>
        <v>ES1 0QV</v>
      </c>
      <c r="C6">
        <f>'Postcode Data'!C6</f>
        <v>17</v>
      </c>
      <c r="D6" t="str">
        <f>'Postcode Data'!D6</f>
        <v>Alphon</v>
      </c>
      <c r="E6" s="5" t="e">
        <f>'Postcode Data'!F6</f>
        <v>#N/A</v>
      </c>
      <c r="F6" s="5" t="e">
        <f>'Postcode Data'!G6</f>
        <v>#N/A</v>
      </c>
      <c r="G6" s="27" t="e">
        <f>'Postcode Data'!I6</f>
        <v>#N/A</v>
      </c>
      <c r="H6" s="11" t="e">
        <f>'Postcode Data'!J6</f>
        <v>#N/A</v>
      </c>
      <c r="I6" s="5" t="e">
        <f>'Postcode Data'!K6</f>
        <v>#N/A</v>
      </c>
      <c r="J6" s="5" t="e">
        <f>'Postcode Data'!L6</f>
        <v>#N/A</v>
      </c>
      <c r="K6" s="44" t="e">
        <f>'Postcode Data'!M6</f>
        <v>#N/A</v>
      </c>
      <c r="L6" s="5">
        <f>'Postcode Data'!N6</f>
        <v>-0.97298779445786199</v>
      </c>
      <c r="M6" s="28" t="e">
        <f t="shared" ref="M6:M69" si="1">30-20*LOG10(H6)-20*LOG10(5570)-32.44+L6+21-1</f>
        <v>#N/A</v>
      </c>
      <c r="N6" s="28"/>
      <c r="O6" s="28"/>
      <c r="P6" s="28" t="e">
        <f t="shared" ref="P6:P69" si="2">IF($M6&gt;=P$5,$J6,NA())</f>
        <v>#N/A</v>
      </c>
      <c r="Q6" s="28" t="e">
        <f t="shared" ref="Q6:T25" si="3">IF(AND($M6&lt;P$5,$M6&gt;=Q$5),$J6,NA())</f>
        <v>#N/A</v>
      </c>
      <c r="R6" s="28" t="e">
        <f t="shared" si="3"/>
        <v>#N/A</v>
      </c>
      <c r="S6" s="28" t="e">
        <f t="shared" si="3"/>
        <v>#N/A</v>
      </c>
      <c r="T6" s="28" t="e">
        <f t="shared" si="3"/>
        <v>#N/A</v>
      </c>
      <c r="U6" s="28" t="e">
        <f t="shared" ref="U6:U69" si="4">IF($M6&lt;T$5,$J6,NA())</f>
        <v>#N/A</v>
      </c>
      <c r="V6" s="28"/>
      <c r="W6" s="2"/>
      <c r="X6" s="5" t="e">
        <f t="shared" ref="X6:AG15" si="5">IF($K6=X$5,$J6,NA())</f>
        <v>#N/A</v>
      </c>
      <c r="Y6" s="5" t="e">
        <f t="shared" si="5"/>
        <v>#N/A</v>
      </c>
      <c r="Z6" s="5" t="e">
        <f t="shared" si="5"/>
        <v>#N/A</v>
      </c>
      <c r="AA6" s="5" t="e">
        <f t="shared" si="5"/>
        <v>#N/A</v>
      </c>
      <c r="AB6" s="5" t="e">
        <f t="shared" si="5"/>
        <v>#N/A</v>
      </c>
      <c r="AC6" s="5" t="e">
        <f t="shared" si="5"/>
        <v>#N/A</v>
      </c>
      <c r="AD6" s="5" t="e">
        <f t="shared" si="5"/>
        <v>#N/A</v>
      </c>
      <c r="AE6" s="5" t="e">
        <f t="shared" si="5"/>
        <v>#N/A</v>
      </c>
      <c r="AF6" s="5" t="e">
        <f t="shared" si="5"/>
        <v>#N/A</v>
      </c>
      <c r="AG6" s="5" t="e">
        <f t="shared" si="5"/>
        <v>#N/A</v>
      </c>
      <c r="AH6" s="5" t="e">
        <f t="shared" ref="AH6:AQ15" si="6">IF($K6=AH$5,$J6,NA())</f>
        <v>#N/A</v>
      </c>
      <c r="AI6" s="5" t="e">
        <f t="shared" si="6"/>
        <v>#N/A</v>
      </c>
      <c r="AJ6" s="5" t="e">
        <f t="shared" si="6"/>
        <v>#N/A</v>
      </c>
      <c r="AK6" s="5" t="e">
        <f t="shared" si="6"/>
        <v>#N/A</v>
      </c>
      <c r="AL6" s="5" t="e">
        <f t="shared" si="6"/>
        <v>#N/A</v>
      </c>
      <c r="AM6" s="5" t="e">
        <f t="shared" si="6"/>
        <v>#N/A</v>
      </c>
      <c r="AN6" s="5" t="e">
        <f t="shared" si="6"/>
        <v>#N/A</v>
      </c>
      <c r="AO6" s="5" t="e">
        <f t="shared" si="6"/>
        <v>#N/A</v>
      </c>
      <c r="AP6" s="5" t="e">
        <f t="shared" si="6"/>
        <v>#N/A</v>
      </c>
      <c r="AQ6" s="5" t="e">
        <f t="shared" si="6"/>
        <v>#N/A</v>
      </c>
      <c r="AR6" s="5" t="e">
        <f t="shared" ref="AR6:BA15" si="7">IF($K6=AR$5,$J6,NA())</f>
        <v>#N/A</v>
      </c>
      <c r="AS6" s="5" t="e">
        <f t="shared" si="7"/>
        <v>#N/A</v>
      </c>
      <c r="AT6" s="5" t="e">
        <f t="shared" si="7"/>
        <v>#N/A</v>
      </c>
      <c r="AU6" s="5" t="e">
        <f t="shared" si="7"/>
        <v>#N/A</v>
      </c>
      <c r="AV6" s="5" t="e">
        <f t="shared" si="7"/>
        <v>#N/A</v>
      </c>
      <c r="AW6" s="5" t="e">
        <f t="shared" si="7"/>
        <v>#N/A</v>
      </c>
      <c r="AX6" s="5" t="e">
        <f t="shared" si="7"/>
        <v>#N/A</v>
      </c>
      <c r="AY6" s="5" t="e">
        <f t="shared" si="7"/>
        <v>#N/A</v>
      </c>
      <c r="AZ6" s="5" t="e">
        <f t="shared" si="7"/>
        <v>#N/A</v>
      </c>
      <c r="BA6" s="5" t="e">
        <f t="shared" si="7"/>
        <v>#N/A</v>
      </c>
      <c r="BB6" s="5" t="e">
        <f t="shared" ref="BB6:BG15" si="8">IF($K6=BB$5,$J6,NA())</f>
        <v>#N/A</v>
      </c>
      <c r="BC6" s="5" t="e">
        <f t="shared" si="8"/>
        <v>#N/A</v>
      </c>
      <c r="BD6" s="5" t="e">
        <f t="shared" si="8"/>
        <v>#N/A</v>
      </c>
      <c r="BE6" s="5" t="e">
        <f t="shared" si="8"/>
        <v>#N/A</v>
      </c>
      <c r="BF6" s="5" t="e">
        <f t="shared" si="8"/>
        <v>#N/A</v>
      </c>
      <c r="BG6" s="5" t="e">
        <f t="shared" si="8"/>
        <v>#N/A</v>
      </c>
    </row>
    <row r="7" spans="1:59" x14ac:dyDescent="0.35">
      <c r="B7" t="str">
        <f>'Postcode Data'!B7</f>
        <v>ES1 0YP</v>
      </c>
      <c r="C7">
        <f>'Postcode Data'!C7</f>
        <v>12</v>
      </c>
      <c r="D7" t="str">
        <f>'Postcode Data'!D7</f>
        <v>Alphon</v>
      </c>
      <c r="E7" s="5" t="e">
        <f>'Postcode Data'!F7</f>
        <v>#N/A</v>
      </c>
      <c r="F7" s="5" t="e">
        <f>'Postcode Data'!G7</f>
        <v>#N/A</v>
      </c>
      <c r="G7" s="27" t="e">
        <f>'Postcode Data'!I7</f>
        <v>#N/A</v>
      </c>
      <c r="H7" s="11" t="e">
        <f>'Postcode Data'!J7</f>
        <v>#N/A</v>
      </c>
      <c r="I7" s="5" t="e">
        <f>'Postcode Data'!K7</f>
        <v>#N/A</v>
      </c>
      <c r="J7" s="5" t="e">
        <f>'Postcode Data'!L7</f>
        <v>#N/A</v>
      </c>
      <c r="K7" s="44" t="e">
        <f>'Postcode Data'!M7</f>
        <v>#N/A</v>
      </c>
      <c r="L7" s="5">
        <f>'Postcode Data'!N7</f>
        <v>-5.8198651281480407</v>
      </c>
      <c r="M7" s="28" t="e">
        <f t="shared" si="1"/>
        <v>#N/A</v>
      </c>
      <c r="N7" s="28"/>
      <c r="O7" s="28"/>
      <c r="P7" s="28" t="e">
        <f t="shared" si="2"/>
        <v>#N/A</v>
      </c>
      <c r="Q7" s="28" t="e">
        <f t="shared" si="3"/>
        <v>#N/A</v>
      </c>
      <c r="R7" s="28" t="e">
        <f t="shared" si="3"/>
        <v>#N/A</v>
      </c>
      <c r="S7" s="28" t="e">
        <f t="shared" si="3"/>
        <v>#N/A</v>
      </c>
      <c r="T7" s="28" t="e">
        <f t="shared" si="3"/>
        <v>#N/A</v>
      </c>
      <c r="U7" s="28" t="e">
        <f t="shared" si="4"/>
        <v>#N/A</v>
      </c>
      <c r="V7" s="28"/>
      <c r="W7" s="2"/>
      <c r="X7" s="5" t="e">
        <f t="shared" si="5"/>
        <v>#N/A</v>
      </c>
      <c r="Y7" s="5" t="e">
        <f t="shared" si="5"/>
        <v>#N/A</v>
      </c>
      <c r="Z7" s="5" t="e">
        <f t="shared" si="5"/>
        <v>#N/A</v>
      </c>
      <c r="AA7" s="5" t="e">
        <f t="shared" si="5"/>
        <v>#N/A</v>
      </c>
      <c r="AB7" s="5" t="e">
        <f t="shared" si="5"/>
        <v>#N/A</v>
      </c>
      <c r="AC7" s="5" t="e">
        <f t="shared" si="5"/>
        <v>#N/A</v>
      </c>
      <c r="AD7" s="5" t="e">
        <f t="shared" si="5"/>
        <v>#N/A</v>
      </c>
      <c r="AE7" s="5" t="e">
        <f t="shared" si="5"/>
        <v>#N/A</v>
      </c>
      <c r="AF7" s="5" t="e">
        <f t="shared" si="5"/>
        <v>#N/A</v>
      </c>
      <c r="AG7" s="5" t="e">
        <f t="shared" si="5"/>
        <v>#N/A</v>
      </c>
      <c r="AH7" s="5" t="e">
        <f t="shared" si="6"/>
        <v>#N/A</v>
      </c>
      <c r="AI7" s="5" t="e">
        <f t="shared" si="6"/>
        <v>#N/A</v>
      </c>
      <c r="AJ7" s="5" t="e">
        <f t="shared" si="6"/>
        <v>#N/A</v>
      </c>
      <c r="AK7" s="5" t="e">
        <f t="shared" si="6"/>
        <v>#N/A</v>
      </c>
      <c r="AL7" s="5" t="e">
        <f t="shared" si="6"/>
        <v>#N/A</v>
      </c>
      <c r="AM7" s="5" t="e">
        <f t="shared" si="6"/>
        <v>#N/A</v>
      </c>
      <c r="AN7" s="5" t="e">
        <f t="shared" si="6"/>
        <v>#N/A</v>
      </c>
      <c r="AO7" s="5" t="e">
        <f t="shared" si="6"/>
        <v>#N/A</v>
      </c>
      <c r="AP7" s="5" t="e">
        <f t="shared" si="6"/>
        <v>#N/A</v>
      </c>
      <c r="AQ7" s="5" t="e">
        <f t="shared" si="6"/>
        <v>#N/A</v>
      </c>
      <c r="AR7" s="5" t="e">
        <f t="shared" si="7"/>
        <v>#N/A</v>
      </c>
      <c r="AS7" s="5" t="e">
        <f t="shared" si="7"/>
        <v>#N/A</v>
      </c>
      <c r="AT7" s="5" t="e">
        <f t="shared" si="7"/>
        <v>#N/A</v>
      </c>
      <c r="AU7" s="5" t="e">
        <f t="shared" si="7"/>
        <v>#N/A</v>
      </c>
      <c r="AV7" s="5" t="e">
        <f t="shared" si="7"/>
        <v>#N/A</v>
      </c>
      <c r="AW7" s="5" t="e">
        <f t="shared" si="7"/>
        <v>#N/A</v>
      </c>
      <c r="AX7" s="5" t="e">
        <f t="shared" si="7"/>
        <v>#N/A</v>
      </c>
      <c r="AY7" s="5" t="e">
        <f t="shared" si="7"/>
        <v>#N/A</v>
      </c>
      <c r="AZ7" s="5" t="e">
        <f t="shared" si="7"/>
        <v>#N/A</v>
      </c>
      <c r="BA7" s="5" t="e">
        <f t="shared" si="7"/>
        <v>#N/A</v>
      </c>
      <c r="BB7" s="5" t="e">
        <f t="shared" si="8"/>
        <v>#N/A</v>
      </c>
      <c r="BC7" s="5" t="e">
        <f t="shared" si="8"/>
        <v>#N/A</v>
      </c>
      <c r="BD7" s="5" t="e">
        <f t="shared" si="8"/>
        <v>#N/A</v>
      </c>
      <c r="BE7" s="5" t="e">
        <f t="shared" si="8"/>
        <v>#N/A</v>
      </c>
      <c r="BF7" s="5" t="e">
        <f t="shared" si="8"/>
        <v>#N/A</v>
      </c>
      <c r="BG7" s="5" t="e">
        <f t="shared" si="8"/>
        <v>#N/A</v>
      </c>
    </row>
    <row r="8" spans="1:59" x14ac:dyDescent="0.35">
      <c r="B8" t="str">
        <f>'Postcode Data'!B8</f>
        <v>ES1 1MP</v>
      </c>
      <c r="C8">
        <f>'Postcode Data'!C8</f>
        <v>12</v>
      </c>
      <c r="D8" t="str">
        <f>'Postcode Data'!D8</f>
        <v>Alphon</v>
      </c>
      <c r="E8" s="5" t="e">
        <f>'Postcode Data'!F8</f>
        <v>#N/A</v>
      </c>
      <c r="F8" s="5" t="e">
        <f>'Postcode Data'!G8</f>
        <v>#N/A</v>
      </c>
      <c r="G8" s="27" t="e">
        <f>'Postcode Data'!I8</f>
        <v>#N/A</v>
      </c>
      <c r="H8" s="11" t="e">
        <f>'Postcode Data'!J8</f>
        <v>#N/A</v>
      </c>
      <c r="I8" s="5" t="e">
        <f>'Postcode Data'!K8</f>
        <v>#N/A</v>
      </c>
      <c r="J8" s="5" t="e">
        <f>'Postcode Data'!L8</f>
        <v>#N/A</v>
      </c>
      <c r="K8" s="44" t="e">
        <f>'Postcode Data'!M8</f>
        <v>#N/A</v>
      </c>
      <c r="L8" s="5">
        <f>'Postcode Data'!N8</f>
        <v>-3.6387213274626271</v>
      </c>
      <c r="M8" s="28" t="e">
        <f t="shared" si="1"/>
        <v>#N/A</v>
      </c>
      <c r="N8" s="28"/>
      <c r="O8" s="28"/>
      <c r="P8" s="28" t="e">
        <f t="shared" si="2"/>
        <v>#N/A</v>
      </c>
      <c r="Q8" s="28" t="e">
        <f t="shared" si="3"/>
        <v>#N/A</v>
      </c>
      <c r="R8" s="28" t="e">
        <f t="shared" si="3"/>
        <v>#N/A</v>
      </c>
      <c r="S8" s="28" t="e">
        <f t="shared" si="3"/>
        <v>#N/A</v>
      </c>
      <c r="T8" s="28" t="e">
        <f t="shared" si="3"/>
        <v>#N/A</v>
      </c>
      <c r="U8" s="28" t="e">
        <f t="shared" si="4"/>
        <v>#N/A</v>
      </c>
      <c r="V8" s="28"/>
      <c r="W8" s="2"/>
      <c r="X8" s="5" t="e">
        <f t="shared" si="5"/>
        <v>#N/A</v>
      </c>
      <c r="Y8" s="5" t="e">
        <f t="shared" si="5"/>
        <v>#N/A</v>
      </c>
      <c r="Z8" s="5" t="e">
        <f t="shared" si="5"/>
        <v>#N/A</v>
      </c>
      <c r="AA8" s="5" t="e">
        <f t="shared" si="5"/>
        <v>#N/A</v>
      </c>
      <c r="AB8" s="5" t="e">
        <f t="shared" si="5"/>
        <v>#N/A</v>
      </c>
      <c r="AC8" s="5" t="e">
        <f t="shared" si="5"/>
        <v>#N/A</v>
      </c>
      <c r="AD8" s="5" t="e">
        <f t="shared" si="5"/>
        <v>#N/A</v>
      </c>
      <c r="AE8" s="5" t="e">
        <f t="shared" si="5"/>
        <v>#N/A</v>
      </c>
      <c r="AF8" s="5" t="e">
        <f t="shared" si="5"/>
        <v>#N/A</v>
      </c>
      <c r="AG8" s="5" t="e">
        <f t="shared" si="5"/>
        <v>#N/A</v>
      </c>
      <c r="AH8" s="5" t="e">
        <f t="shared" si="6"/>
        <v>#N/A</v>
      </c>
      <c r="AI8" s="5" t="e">
        <f t="shared" si="6"/>
        <v>#N/A</v>
      </c>
      <c r="AJ8" s="5" t="e">
        <f t="shared" si="6"/>
        <v>#N/A</v>
      </c>
      <c r="AK8" s="5" t="e">
        <f t="shared" si="6"/>
        <v>#N/A</v>
      </c>
      <c r="AL8" s="5" t="e">
        <f t="shared" si="6"/>
        <v>#N/A</v>
      </c>
      <c r="AM8" s="5" t="e">
        <f t="shared" si="6"/>
        <v>#N/A</v>
      </c>
      <c r="AN8" s="5" t="e">
        <f t="shared" si="6"/>
        <v>#N/A</v>
      </c>
      <c r="AO8" s="5" t="e">
        <f t="shared" si="6"/>
        <v>#N/A</v>
      </c>
      <c r="AP8" s="5" t="e">
        <f t="shared" si="6"/>
        <v>#N/A</v>
      </c>
      <c r="AQ8" s="5" t="e">
        <f t="shared" si="6"/>
        <v>#N/A</v>
      </c>
      <c r="AR8" s="5" t="e">
        <f t="shared" si="7"/>
        <v>#N/A</v>
      </c>
      <c r="AS8" s="5" t="e">
        <f t="shared" si="7"/>
        <v>#N/A</v>
      </c>
      <c r="AT8" s="5" t="e">
        <f t="shared" si="7"/>
        <v>#N/A</v>
      </c>
      <c r="AU8" s="5" t="e">
        <f t="shared" si="7"/>
        <v>#N/A</v>
      </c>
      <c r="AV8" s="5" t="e">
        <f t="shared" si="7"/>
        <v>#N/A</v>
      </c>
      <c r="AW8" s="5" t="e">
        <f t="shared" si="7"/>
        <v>#N/A</v>
      </c>
      <c r="AX8" s="5" t="e">
        <f t="shared" si="7"/>
        <v>#N/A</v>
      </c>
      <c r="AY8" s="5" t="e">
        <f t="shared" si="7"/>
        <v>#N/A</v>
      </c>
      <c r="AZ8" s="5" t="e">
        <f t="shared" si="7"/>
        <v>#N/A</v>
      </c>
      <c r="BA8" s="5" t="e">
        <f t="shared" si="7"/>
        <v>#N/A</v>
      </c>
      <c r="BB8" s="5" t="e">
        <f t="shared" si="8"/>
        <v>#N/A</v>
      </c>
      <c r="BC8" s="5" t="e">
        <f t="shared" si="8"/>
        <v>#N/A</v>
      </c>
      <c r="BD8" s="5" t="e">
        <f t="shared" si="8"/>
        <v>#N/A</v>
      </c>
      <c r="BE8" s="5" t="e">
        <f t="shared" si="8"/>
        <v>#N/A</v>
      </c>
      <c r="BF8" s="5" t="e">
        <f t="shared" si="8"/>
        <v>#N/A</v>
      </c>
      <c r="BG8" s="5" t="e">
        <f t="shared" si="8"/>
        <v>#N/A</v>
      </c>
    </row>
    <row r="9" spans="1:59" x14ac:dyDescent="0.35">
      <c r="B9" t="str">
        <f>'Postcode Data'!B9</f>
        <v>ES1 2XO</v>
      </c>
      <c r="C9">
        <f>'Postcode Data'!C9</f>
        <v>7</v>
      </c>
      <c r="D9" t="str">
        <f>'Postcode Data'!D9</f>
        <v>Alphon</v>
      </c>
      <c r="E9" s="5">
        <f>'Postcode Data'!F9</f>
        <v>16.50506229614988</v>
      </c>
      <c r="F9" s="5">
        <f>'Postcode Data'!G9</f>
        <v>18.354864600055873</v>
      </c>
      <c r="G9" s="27">
        <f>'Postcode Data'!I9</f>
        <v>142</v>
      </c>
      <c r="H9" s="11">
        <f>'Postcode Data'!J9</f>
        <v>4.8031365550811085</v>
      </c>
      <c r="I9" s="5">
        <f>'Postcode Data'!K9</f>
        <v>19.462168433841715</v>
      </c>
      <c r="J9" s="5">
        <f>'Postcode Data'!L9</f>
        <v>14.569941343610415</v>
      </c>
      <c r="K9" s="44" t="str">
        <f>'Postcode Data'!M9</f>
        <v>AW1b</v>
      </c>
      <c r="L9" s="5">
        <f>'Postcode Data'!N9</f>
        <v>-6.3066912529061279</v>
      </c>
      <c r="M9" s="28">
        <f t="shared" si="1"/>
        <v>-77.294293835964694</v>
      </c>
      <c r="N9" s="28"/>
      <c r="O9" s="28"/>
      <c r="P9" s="28" t="e">
        <f t="shared" si="2"/>
        <v>#N/A</v>
      </c>
      <c r="Q9" s="28" t="e">
        <f t="shared" si="3"/>
        <v>#N/A</v>
      </c>
      <c r="R9" s="28">
        <f t="shared" si="3"/>
        <v>14.569941343610415</v>
      </c>
      <c r="S9" s="28" t="e">
        <f t="shared" si="3"/>
        <v>#N/A</v>
      </c>
      <c r="T9" s="28" t="e">
        <f t="shared" si="3"/>
        <v>#N/A</v>
      </c>
      <c r="U9" s="28" t="e">
        <f t="shared" si="4"/>
        <v>#N/A</v>
      </c>
      <c r="V9" s="28"/>
      <c r="W9" s="2"/>
      <c r="X9" s="5" t="e">
        <f t="shared" si="5"/>
        <v>#N/A</v>
      </c>
      <c r="Y9" s="5">
        <f t="shared" si="5"/>
        <v>14.569941343610415</v>
      </c>
      <c r="Z9" s="5" t="e">
        <f t="shared" si="5"/>
        <v>#N/A</v>
      </c>
      <c r="AA9" s="5" t="e">
        <f t="shared" si="5"/>
        <v>#N/A</v>
      </c>
      <c r="AB9" s="5" t="e">
        <f t="shared" si="5"/>
        <v>#N/A</v>
      </c>
      <c r="AC9" s="5" t="e">
        <f t="shared" si="5"/>
        <v>#N/A</v>
      </c>
      <c r="AD9" s="5" t="e">
        <f t="shared" si="5"/>
        <v>#N/A</v>
      </c>
      <c r="AE9" s="5" t="e">
        <f t="shared" si="5"/>
        <v>#N/A</v>
      </c>
      <c r="AF9" s="5" t="e">
        <f t="shared" si="5"/>
        <v>#N/A</v>
      </c>
      <c r="AG9" s="5" t="e">
        <f t="shared" si="5"/>
        <v>#N/A</v>
      </c>
      <c r="AH9" s="5" t="e">
        <f t="shared" si="6"/>
        <v>#N/A</v>
      </c>
      <c r="AI9" s="5" t="e">
        <f t="shared" si="6"/>
        <v>#N/A</v>
      </c>
      <c r="AJ9" s="5" t="e">
        <f t="shared" si="6"/>
        <v>#N/A</v>
      </c>
      <c r="AK9" s="5" t="e">
        <f t="shared" si="6"/>
        <v>#N/A</v>
      </c>
      <c r="AL9" s="5" t="e">
        <f t="shared" si="6"/>
        <v>#N/A</v>
      </c>
      <c r="AM9" s="5" t="e">
        <f t="shared" si="6"/>
        <v>#N/A</v>
      </c>
      <c r="AN9" s="5" t="e">
        <f t="shared" si="6"/>
        <v>#N/A</v>
      </c>
      <c r="AO9" s="5" t="e">
        <f t="shared" si="6"/>
        <v>#N/A</v>
      </c>
      <c r="AP9" s="5" t="e">
        <f t="shared" si="6"/>
        <v>#N/A</v>
      </c>
      <c r="AQ9" s="5" t="e">
        <f t="shared" si="6"/>
        <v>#N/A</v>
      </c>
      <c r="AR9" s="5" t="e">
        <f t="shared" si="7"/>
        <v>#N/A</v>
      </c>
      <c r="AS9" s="5" t="e">
        <f t="shared" si="7"/>
        <v>#N/A</v>
      </c>
      <c r="AT9" s="5" t="e">
        <f t="shared" si="7"/>
        <v>#N/A</v>
      </c>
      <c r="AU9" s="5" t="e">
        <f t="shared" si="7"/>
        <v>#N/A</v>
      </c>
      <c r="AV9" s="5" t="e">
        <f t="shared" si="7"/>
        <v>#N/A</v>
      </c>
      <c r="AW9" s="5" t="e">
        <f t="shared" si="7"/>
        <v>#N/A</v>
      </c>
      <c r="AX9" s="5" t="e">
        <f t="shared" si="7"/>
        <v>#N/A</v>
      </c>
      <c r="AY9" s="5" t="e">
        <f t="shared" si="7"/>
        <v>#N/A</v>
      </c>
      <c r="AZ9" s="5" t="e">
        <f t="shared" si="7"/>
        <v>#N/A</v>
      </c>
      <c r="BA9" s="5" t="e">
        <f t="shared" si="7"/>
        <v>#N/A</v>
      </c>
      <c r="BB9" s="5" t="e">
        <f t="shared" si="8"/>
        <v>#N/A</v>
      </c>
      <c r="BC9" s="5" t="e">
        <f t="shared" si="8"/>
        <v>#N/A</v>
      </c>
      <c r="BD9" s="5" t="e">
        <f t="shared" si="8"/>
        <v>#N/A</v>
      </c>
      <c r="BE9" s="5" t="e">
        <f t="shared" si="8"/>
        <v>#N/A</v>
      </c>
      <c r="BF9" s="5" t="e">
        <f t="shared" si="8"/>
        <v>#N/A</v>
      </c>
      <c r="BG9" s="5" t="e">
        <f t="shared" si="8"/>
        <v>#N/A</v>
      </c>
    </row>
    <row r="10" spans="1:59" x14ac:dyDescent="0.35">
      <c r="B10" t="str">
        <f>'Postcode Data'!B10</f>
        <v>ES1 3BS</v>
      </c>
      <c r="C10">
        <f>'Postcode Data'!C10</f>
        <v>7</v>
      </c>
      <c r="D10" t="str">
        <f>'Postcode Data'!D10</f>
        <v>Alphon</v>
      </c>
      <c r="E10" s="5">
        <f>'Postcode Data'!F10</f>
        <v>16.50506229614988</v>
      </c>
      <c r="F10" s="5">
        <f>'Postcode Data'!G10</f>
        <v>18.354864600055873</v>
      </c>
      <c r="G10" s="27">
        <f>'Postcode Data'!I10</f>
        <v>21</v>
      </c>
      <c r="H10" s="11">
        <f>'Postcode Data'!J10</f>
        <v>0.21857960356856115</v>
      </c>
      <c r="I10" s="5">
        <f>'Postcode Data'!K10</f>
        <v>16.583394220493169</v>
      </c>
      <c r="J10" s="5">
        <f>'Postcode Data'!L10</f>
        <v>18.558926239578998</v>
      </c>
      <c r="K10" s="44" t="str">
        <f>'Postcode Data'!M10</f>
        <v>AW1a</v>
      </c>
      <c r="L10" s="5">
        <f>'Postcode Data'!N10</f>
        <v>-4.3447613107963043</v>
      </c>
      <c r="M10" s="28">
        <f t="shared" si="1"/>
        <v>-48.494057893452165</v>
      </c>
      <c r="N10" s="28"/>
      <c r="O10" s="28"/>
      <c r="P10" s="28">
        <f t="shared" si="2"/>
        <v>18.558926239578998</v>
      </c>
      <c r="Q10" s="28" t="e">
        <f t="shared" si="3"/>
        <v>#N/A</v>
      </c>
      <c r="R10" s="28" t="e">
        <f t="shared" si="3"/>
        <v>#N/A</v>
      </c>
      <c r="S10" s="28" t="e">
        <f t="shared" si="3"/>
        <v>#N/A</v>
      </c>
      <c r="T10" s="28" t="e">
        <f t="shared" si="3"/>
        <v>#N/A</v>
      </c>
      <c r="U10" s="28" t="e">
        <f t="shared" si="4"/>
        <v>#N/A</v>
      </c>
      <c r="V10" s="28"/>
      <c r="W10" s="2"/>
      <c r="X10" s="5">
        <f t="shared" si="5"/>
        <v>18.558926239578998</v>
      </c>
      <c r="Y10" s="5" t="e">
        <f t="shared" si="5"/>
        <v>#N/A</v>
      </c>
      <c r="Z10" s="5" t="e">
        <f t="shared" si="5"/>
        <v>#N/A</v>
      </c>
      <c r="AA10" s="5" t="e">
        <f t="shared" si="5"/>
        <v>#N/A</v>
      </c>
      <c r="AB10" s="5" t="e">
        <f t="shared" si="5"/>
        <v>#N/A</v>
      </c>
      <c r="AC10" s="5" t="e">
        <f t="shared" si="5"/>
        <v>#N/A</v>
      </c>
      <c r="AD10" s="5" t="e">
        <f t="shared" si="5"/>
        <v>#N/A</v>
      </c>
      <c r="AE10" s="5" t="e">
        <f t="shared" si="5"/>
        <v>#N/A</v>
      </c>
      <c r="AF10" s="5" t="e">
        <f t="shared" si="5"/>
        <v>#N/A</v>
      </c>
      <c r="AG10" s="5" t="e">
        <f t="shared" si="5"/>
        <v>#N/A</v>
      </c>
      <c r="AH10" s="5" t="e">
        <f t="shared" si="6"/>
        <v>#N/A</v>
      </c>
      <c r="AI10" s="5" t="e">
        <f t="shared" si="6"/>
        <v>#N/A</v>
      </c>
      <c r="AJ10" s="5" t="e">
        <f t="shared" si="6"/>
        <v>#N/A</v>
      </c>
      <c r="AK10" s="5" t="e">
        <f t="shared" si="6"/>
        <v>#N/A</v>
      </c>
      <c r="AL10" s="5" t="e">
        <f t="shared" si="6"/>
        <v>#N/A</v>
      </c>
      <c r="AM10" s="5" t="e">
        <f t="shared" si="6"/>
        <v>#N/A</v>
      </c>
      <c r="AN10" s="5" t="e">
        <f t="shared" si="6"/>
        <v>#N/A</v>
      </c>
      <c r="AO10" s="5" t="e">
        <f t="shared" si="6"/>
        <v>#N/A</v>
      </c>
      <c r="AP10" s="5" t="e">
        <f t="shared" si="6"/>
        <v>#N/A</v>
      </c>
      <c r="AQ10" s="5" t="e">
        <f t="shared" si="6"/>
        <v>#N/A</v>
      </c>
      <c r="AR10" s="5" t="e">
        <f t="shared" si="7"/>
        <v>#N/A</v>
      </c>
      <c r="AS10" s="5" t="e">
        <f t="shared" si="7"/>
        <v>#N/A</v>
      </c>
      <c r="AT10" s="5" t="e">
        <f t="shared" si="7"/>
        <v>#N/A</v>
      </c>
      <c r="AU10" s="5" t="e">
        <f t="shared" si="7"/>
        <v>#N/A</v>
      </c>
      <c r="AV10" s="5" t="e">
        <f t="shared" si="7"/>
        <v>#N/A</v>
      </c>
      <c r="AW10" s="5" t="e">
        <f t="shared" si="7"/>
        <v>#N/A</v>
      </c>
      <c r="AX10" s="5" t="e">
        <f t="shared" si="7"/>
        <v>#N/A</v>
      </c>
      <c r="AY10" s="5" t="e">
        <f t="shared" si="7"/>
        <v>#N/A</v>
      </c>
      <c r="AZ10" s="5" t="e">
        <f t="shared" si="7"/>
        <v>#N/A</v>
      </c>
      <c r="BA10" s="5" t="e">
        <f t="shared" si="7"/>
        <v>#N/A</v>
      </c>
      <c r="BB10" s="5" t="e">
        <f t="shared" si="8"/>
        <v>#N/A</v>
      </c>
      <c r="BC10" s="5" t="e">
        <f t="shared" si="8"/>
        <v>#N/A</v>
      </c>
      <c r="BD10" s="5" t="e">
        <f t="shared" si="8"/>
        <v>#N/A</v>
      </c>
      <c r="BE10" s="5" t="e">
        <f t="shared" si="8"/>
        <v>#N/A</v>
      </c>
      <c r="BF10" s="5" t="e">
        <f t="shared" si="8"/>
        <v>#N/A</v>
      </c>
      <c r="BG10" s="5" t="e">
        <f t="shared" si="8"/>
        <v>#N/A</v>
      </c>
    </row>
    <row r="11" spans="1:59" x14ac:dyDescent="0.35">
      <c r="B11" t="str">
        <f>'Postcode Data'!B11</f>
        <v>ES1 4QF</v>
      </c>
      <c r="C11">
        <f>'Postcode Data'!C11</f>
        <v>1</v>
      </c>
      <c r="D11" t="str">
        <f>'Postcode Data'!D11</f>
        <v>Alphon</v>
      </c>
      <c r="E11" s="5" t="e">
        <f>'Postcode Data'!F11</f>
        <v>#N/A</v>
      </c>
      <c r="F11" s="5" t="e">
        <f>'Postcode Data'!G11</f>
        <v>#N/A</v>
      </c>
      <c r="G11" s="27" t="e">
        <f>'Postcode Data'!I11</f>
        <v>#N/A</v>
      </c>
      <c r="H11" s="11" t="e">
        <f>'Postcode Data'!J11</f>
        <v>#N/A</v>
      </c>
      <c r="I11" s="5" t="e">
        <f>'Postcode Data'!K11</f>
        <v>#N/A</v>
      </c>
      <c r="J11" s="5" t="e">
        <f>'Postcode Data'!L11</f>
        <v>#N/A</v>
      </c>
      <c r="K11" s="44" t="e">
        <f>'Postcode Data'!M11</f>
        <v>#N/A</v>
      </c>
      <c r="L11" s="5">
        <f>'Postcode Data'!N11</f>
        <v>-6.8884209589927998</v>
      </c>
      <c r="M11" s="28" t="e">
        <f t="shared" si="1"/>
        <v>#N/A</v>
      </c>
      <c r="N11" s="28"/>
      <c r="O11" s="28"/>
      <c r="P11" s="28" t="e">
        <f t="shared" si="2"/>
        <v>#N/A</v>
      </c>
      <c r="Q11" s="28" t="e">
        <f t="shared" si="3"/>
        <v>#N/A</v>
      </c>
      <c r="R11" s="28" t="e">
        <f t="shared" si="3"/>
        <v>#N/A</v>
      </c>
      <c r="S11" s="28" t="e">
        <f t="shared" si="3"/>
        <v>#N/A</v>
      </c>
      <c r="T11" s="28" t="e">
        <f t="shared" si="3"/>
        <v>#N/A</v>
      </c>
      <c r="U11" s="28" t="e">
        <f t="shared" si="4"/>
        <v>#N/A</v>
      </c>
      <c r="V11" s="28"/>
      <c r="W11" s="2"/>
      <c r="X11" s="5" t="e">
        <f t="shared" si="5"/>
        <v>#N/A</v>
      </c>
      <c r="Y11" s="5" t="e">
        <f t="shared" si="5"/>
        <v>#N/A</v>
      </c>
      <c r="Z11" s="5" t="e">
        <f t="shared" si="5"/>
        <v>#N/A</v>
      </c>
      <c r="AA11" s="5" t="e">
        <f t="shared" si="5"/>
        <v>#N/A</v>
      </c>
      <c r="AB11" s="5" t="e">
        <f t="shared" si="5"/>
        <v>#N/A</v>
      </c>
      <c r="AC11" s="5" t="e">
        <f t="shared" si="5"/>
        <v>#N/A</v>
      </c>
      <c r="AD11" s="5" t="e">
        <f t="shared" si="5"/>
        <v>#N/A</v>
      </c>
      <c r="AE11" s="5" t="e">
        <f t="shared" si="5"/>
        <v>#N/A</v>
      </c>
      <c r="AF11" s="5" t="e">
        <f t="shared" si="5"/>
        <v>#N/A</v>
      </c>
      <c r="AG11" s="5" t="e">
        <f t="shared" si="5"/>
        <v>#N/A</v>
      </c>
      <c r="AH11" s="5" t="e">
        <f t="shared" si="6"/>
        <v>#N/A</v>
      </c>
      <c r="AI11" s="5" t="e">
        <f t="shared" si="6"/>
        <v>#N/A</v>
      </c>
      <c r="AJ11" s="5" t="e">
        <f t="shared" si="6"/>
        <v>#N/A</v>
      </c>
      <c r="AK11" s="5" t="e">
        <f t="shared" si="6"/>
        <v>#N/A</v>
      </c>
      <c r="AL11" s="5" t="e">
        <f t="shared" si="6"/>
        <v>#N/A</v>
      </c>
      <c r="AM11" s="5" t="e">
        <f t="shared" si="6"/>
        <v>#N/A</v>
      </c>
      <c r="AN11" s="5" t="e">
        <f t="shared" si="6"/>
        <v>#N/A</v>
      </c>
      <c r="AO11" s="5" t="e">
        <f t="shared" si="6"/>
        <v>#N/A</v>
      </c>
      <c r="AP11" s="5" t="e">
        <f t="shared" si="6"/>
        <v>#N/A</v>
      </c>
      <c r="AQ11" s="5" t="e">
        <f t="shared" si="6"/>
        <v>#N/A</v>
      </c>
      <c r="AR11" s="5" t="e">
        <f t="shared" si="7"/>
        <v>#N/A</v>
      </c>
      <c r="AS11" s="5" t="e">
        <f t="shared" si="7"/>
        <v>#N/A</v>
      </c>
      <c r="AT11" s="5" t="e">
        <f t="shared" si="7"/>
        <v>#N/A</v>
      </c>
      <c r="AU11" s="5" t="e">
        <f t="shared" si="7"/>
        <v>#N/A</v>
      </c>
      <c r="AV11" s="5" t="e">
        <f t="shared" si="7"/>
        <v>#N/A</v>
      </c>
      <c r="AW11" s="5" t="e">
        <f t="shared" si="7"/>
        <v>#N/A</v>
      </c>
      <c r="AX11" s="5" t="e">
        <f t="shared" si="7"/>
        <v>#N/A</v>
      </c>
      <c r="AY11" s="5" t="e">
        <f t="shared" si="7"/>
        <v>#N/A</v>
      </c>
      <c r="AZ11" s="5" t="e">
        <f t="shared" si="7"/>
        <v>#N/A</v>
      </c>
      <c r="BA11" s="5" t="e">
        <f t="shared" si="7"/>
        <v>#N/A</v>
      </c>
      <c r="BB11" s="5" t="e">
        <f t="shared" si="8"/>
        <v>#N/A</v>
      </c>
      <c r="BC11" s="5" t="e">
        <f t="shared" si="8"/>
        <v>#N/A</v>
      </c>
      <c r="BD11" s="5" t="e">
        <f t="shared" si="8"/>
        <v>#N/A</v>
      </c>
      <c r="BE11" s="5" t="e">
        <f t="shared" si="8"/>
        <v>#N/A</v>
      </c>
      <c r="BF11" s="5" t="e">
        <f t="shared" si="8"/>
        <v>#N/A</v>
      </c>
      <c r="BG11" s="5" t="e">
        <f t="shared" si="8"/>
        <v>#N/A</v>
      </c>
    </row>
    <row r="12" spans="1:59" x14ac:dyDescent="0.35">
      <c r="B12" t="str">
        <f>'Postcode Data'!B12</f>
        <v>ES1 5MN</v>
      </c>
      <c r="C12">
        <f>'Postcode Data'!C12</f>
        <v>14</v>
      </c>
      <c r="D12" t="str">
        <f>'Postcode Data'!D12</f>
        <v>Alphon</v>
      </c>
      <c r="E12" s="5" t="e">
        <f>'Postcode Data'!F12</f>
        <v>#N/A</v>
      </c>
      <c r="F12" s="5" t="e">
        <f>'Postcode Data'!G12</f>
        <v>#N/A</v>
      </c>
      <c r="G12" s="27" t="e">
        <f>'Postcode Data'!I12</f>
        <v>#N/A</v>
      </c>
      <c r="H12" s="11" t="e">
        <f>'Postcode Data'!J12</f>
        <v>#N/A</v>
      </c>
      <c r="I12" s="5" t="e">
        <f>'Postcode Data'!K12</f>
        <v>#N/A</v>
      </c>
      <c r="J12" s="5" t="e">
        <f>'Postcode Data'!L12</f>
        <v>#N/A</v>
      </c>
      <c r="K12" s="44" t="e">
        <f>'Postcode Data'!M12</f>
        <v>#N/A</v>
      </c>
      <c r="L12" s="5">
        <f>'Postcode Data'!N12</f>
        <v>-7.3683885455236267</v>
      </c>
      <c r="M12" s="28" t="e">
        <f t="shared" si="1"/>
        <v>#N/A</v>
      </c>
      <c r="N12" s="28"/>
      <c r="O12" s="28"/>
      <c r="P12" s="28" t="e">
        <f t="shared" si="2"/>
        <v>#N/A</v>
      </c>
      <c r="Q12" s="28" t="e">
        <f t="shared" si="3"/>
        <v>#N/A</v>
      </c>
      <c r="R12" s="28" t="e">
        <f t="shared" si="3"/>
        <v>#N/A</v>
      </c>
      <c r="S12" s="28" t="e">
        <f t="shared" si="3"/>
        <v>#N/A</v>
      </c>
      <c r="T12" s="28" t="e">
        <f t="shared" si="3"/>
        <v>#N/A</v>
      </c>
      <c r="U12" s="28" t="e">
        <f t="shared" si="4"/>
        <v>#N/A</v>
      </c>
      <c r="V12" s="28"/>
      <c r="W12" s="2"/>
      <c r="X12" s="5" t="e">
        <f t="shared" si="5"/>
        <v>#N/A</v>
      </c>
      <c r="Y12" s="5" t="e">
        <f t="shared" si="5"/>
        <v>#N/A</v>
      </c>
      <c r="Z12" s="5" t="e">
        <f t="shared" si="5"/>
        <v>#N/A</v>
      </c>
      <c r="AA12" s="5" t="e">
        <f t="shared" si="5"/>
        <v>#N/A</v>
      </c>
      <c r="AB12" s="5" t="e">
        <f t="shared" si="5"/>
        <v>#N/A</v>
      </c>
      <c r="AC12" s="5" t="e">
        <f t="shared" si="5"/>
        <v>#N/A</v>
      </c>
      <c r="AD12" s="5" t="e">
        <f t="shared" si="5"/>
        <v>#N/A</v>
      </c>
      <c r="AE12" s="5" t="e">
        <f t="shared" si="5"/>
        <v>#N/A</v>
      </c>
      <c r="AF12" s="5" t="e">
        <f t="shared" si="5"/>
        <v>#N/A</v>
      </c>
      <c r="AG12" s="5" t="e">
        <f t="shared" si="5"/>
        <v>#N/A</v>
      </c>
      <c r="AH12" s="5" t="e">
        <f t="shared" si="6"/>
        <v>#N/A</v>
      </c>
      <c r="AI12" s="5" t="e">
        <f t="shared" si="6"/>
        <v>#N/A</v>
      </c>
      <c r="AJ12" s="5" t="e">
        <f t="shared" si="6"/>
        <v>#N/A</v>
      </c>
      <c r="AK12" s="5" t="e">
        <f t="shared" si="6"/>
        <v>#N/A</v>
      </c>
      <c r="AL12" s="5" t="e">
        <f t="shared" si="6"/>
        <v>#N/A</v>
      </c>
      <c r="AM12" s="5" t="e">
        <f t="shared" si="6"/>
        <v>#N/A</v>
      </c>
      <c r="AN12" s="5" t="e">
        <f t="shared" si="6"/>
        <v>#N/A</v>
      </c>
      <c r="AO12" s="5" t="e">
        <f t="shared" si="6"/>
        <v>#N/A</v>
      </c>
      <c r="AP12" s="5" t="e">
        <f t="shared" si="6"/>
        <v>#N/A</v>
      </c>
      <c r="AQ12" s="5" t="e">
        <f t="shared" si="6"/>
        <v>#N/A</v>
      </c>
      <c r="AR12" s="5" t="e">
        <f t="shared" si="7"/>
        <v>#N/A</v>
      </c>
      <c r="AS12" s="5" t="e">
        <f t="shared" si="7"/>
        <v>#N/A</v>
      </c>
      <c r="AT12" s="5" t="e">
        <f t="shared" si="7"/>
        <v>#N/A</v>
      </c>
      <c r="AU12" s="5" t="e">
        <f t="shared" si="7"/>
        <v>#N/A</v>
      </c>
      <c r="AV12" s="5" t="e">
        <f t="shared" si="7"/>
        <v>#N/A</v>
      </c>
      <c r="AW12" s="5" t="e">
        <f t="shared" si="7"/>
        <v>#N/A</v>
      </c>
      <c r="AX12" s="5" t="e">
        <f t="shared" si="7"/>
        <v>#N/A</v>
      </c>
      <c r="AY12" s="5" t="e">
        <f t="shared" si="7"/>
        <v>#N/A</v>
      </c>
      <c r="AZ12" s="5" t="e">
        <f t="shared" si="7"/>
        <v>#N/A</v>
      </c>
      <c r="BA12" s="5" t="e">
        <f t="shared" si="7"/>
        <v>#N/A</v>
      </c>
      <c r="BB12" s="5" t="e">
        <f t="shared" si="8"/>
        <v>#N/A</v>
      </c>
      <c r="BC12" s="5" t="e">
        <f t="shared" si="8"/>
        <v>#N/A</v>
      </c>
      <c r="BD12" s="5" t="e">
        <f t="shared" si="8"/>
        <v>#N/A</v>
      </c>
      <c r="BE12" s="5" t="e">
        <f t="shared" si="8"/>
        <v>#N/A</v>
      </c>
      <c r="BF12" s="5" t="e">
        <f t="shared" si="8"/>
        <v>#N/A</v>
      </c>
      <c r="BG12" s="5" t="e">
        <f t="shared" si="8"/>
        <v>#N/A</v>
      </c>
    </row>
    <row r="13" spans="1:59" x14ac:dyDescent="0.35">
      <c r="B13" t="str">
        <f>'Postcode Data'!B13</f>
        <v>ES1 6UX</v>
      </c>
      <c r="C13">
        <f>'Postcode Data'!C13</f>
        <v>5</v>
      </c>
      <c r="D13" t="str">
        <f>'Postcode Data'!D13</f>
        <v>Alphon</v>
      </c>
      <c r="E13" s="5" t="e">
        <f>'Postcode Data'!F13</f>
        <v>#N/A</v>
      </c>
      <c r="F13" s="5" t="e">
        <f>'Postcode Data'!G13</f>
        <v>#N/A</v>
      </c>
      <c r="G13" s="27" t="e">
        <f>'Postcode Data'!I13</f>
        <v>#N/A</v>
      </c>
      <c r="H13" s="11" t="e">
        <f>'Postcode Data'!J13</f>
        <v>#N/A</v>
      </c>
      <c r="I13" s="5" t="e">
        <f>'Postcode Data'!K13</f>
        <v>#N/A</v>
      </c>
      <c r="J13" s="5" t="e">
        <f>'Postcode Data'!L13</f>
        <v>#N/A</v>
      </c>
      <c r="K13" s="44" t="e">
        <f>'Postcode Data'!M13</f>
        <v>#N/A</v>
      </c>
      <c r="L13" s="5">
        <f>'Postcode Data'!N13</f>
        <v>-4.9452215235845918</v>
      </c>
      <c r="M13" s="28" t="e">
        <f t="shared" si="1"/>
        <v>#N/A</v>
      </c>
      <c r="N13" s="28"/>
      <c r="O13" s="28"/>
      <c r="P13" s="28" t="e">
        <f t="shared" si="2"/>
        <v>#N/A</v>
      </c>
      <c r="Q13" s="28" t="e">
        <f t="shared" si="3"/>
        <v>#N/A</v>
      </c>
      <c r="R13" s="28" t="e">
        <f t="shared" si="3"/>
        <v>#N/A</v>
      </c>
      <c r="S13" s="28" t="e">
        <f t="shared" si="3"/>
        <v>#N/A</v>
      </c>
      <c r="T13" s="28" t="e">
        <f t="shared" si="3"/>
        <v>#N/A</v>
      </c>
      <c r="U13" s="28" t="e">
        <f t="shared" si="4"/>
        <v>#N/A</v>
      </c>
      <c r="V13" s="28"/>
      <c r="W13" s="2"/>
      <c r="X13" s="5" t="e">
        <f t="shared" si="5"/>
        <v>#N/A</v>
      </c>
      <c r="Y13" s="5" t="e">
        <f t="shared" si="5"/>
        <v>#N/A</v>
      </c>
      <c r="Z13" s="5" t="e">
        <f t="shared" si="5"/>
        <v>#N/A</v>
      </c>
      <c r="AA13" s="5" t="e">
        <f t="shared" si="5"/>
        <v>#N/A</v>
      </c>
      <c r="AB13" s="5" t="e">
        <f t="shared" si="5"/>
        <v>#N/A</v>
      </c>
      <c r="AC13" s="5" t="e">
        <f t="shared" si="5"/>
        <v>#N/A</v>
      </c>
      <c r="AD13" s="5" t="e">
        <f t="shared" si="5"/>
        <v>#N/A</v>
      </c>
      <c r="AE13" s="5" t="e">
        <f t="shared" si="5"/>
        <v>#N/A</v>
      </c>
      <c r="AF13" s="5" t="e">
        <f t="shared" si="5"/>
        <v>#N/A</v>
      </c>
      <c r="AG13" s="5" t="e">
        <f t="shared" si="5"/>
        <v>#N/A</v>
      </c>
      <c r="AH13" s="5" t="e">
        <f t="shared" si="6"/>
        <v>#N/A</v>
      </c>
      <c r="AI13" s="5" t="e">
        <f t="shared" si="6"/>
        <v>#N/A</v>
      </c>
      <c r="AJ13" s="5" t="e">
        <f t="shared" si="6"/>
        <v>#N/A</v>
      </c>
      <c r="AK13" s="5" t="e">
        <f t="shared" si="6"/>
        <v>#N/A</v>
      </c>
      <c r="AL13" s="5" t="e">
        <f t="shared" si="6"/>
        <v>#N/A</v>
      </c>
      <c r="AM13" s="5" t="e">
        <f t="shared" si="6"/>
        <v>#N/A</v>
      </c>
      <c r="AN13" s="5" t="e">
        <f t="shared" si="6"/>
        <v>#N/A</v>
      </c>
      <c r="AO13" s="5" t="e">
        <f t="shared" si="6"/>
        <v>#N/A</v>
      </c>
      <c r="AP13" s="5" t="e">
        <f t="shared" si="6"/>
        <v>#N/A</v>
      </c>
      <c r="AQ13" s="5" t="e">
        <f t="shared" si="6"/>
        <v>#N/A</v>
      </c>
      <c r="AR13" s="5" t="e">
        <f t="shared" si="7"/>
        <v>#N/A</v>
      </c>
      <c r="AS13" s="5" t="e">
        <f t="shared" si="7"/>
        <v>#N/A</v>
      </c>
      <c r="AT13" s="5" t="e">
        <f t="shared" si="7"/>
        <v>#N/A</v>
      </c>
      <c r="AU13" s="5" t="e">
        <f t="shared" si="7"/>
        <v>#N/A</v>
      </c>
      <c r="AV13" s="5" t="e">
        <f t="shared" si="7"/>
        <v>#N/A</v>
      </c>
      <c r="AW13" s="5" t="e">
        <f t="shared" si="7"/>
        <v>#N/A</v>
      </c>
      <c r="AX13" s="5" t="e">
        <f t="shared" si="7"/>
        <v>#N/A</v>
      </c>
      <c r="AY13" s="5" t="e">
        <f t="shared" si="7"/>
        <v>#N/A</v>
      </c>
      <c r="AZ13" s="5" t="e">
        <f t="shared" si="7"/>
        <v>#N/A</v>
      </c>
      <c r="BA13" s="5" t="e">
        <f t="shared" si="7"/>
        <v>#N/A</v>
      </c>
      <c r="BB13" s="5" t="e">
        <f t="shared" si="8"/>
        <v>#N/A</v>
      </c>
      <c r="BC13" s="5" t="e">
        <f t="shared" si="8"/>
        <v>#N/A</v>
      </c>
      <c r="BD13" s="5" t="e">
        <f t="shared" si="8"/>
        <v>#N/A</v>
      </c>
      <c r="BE13" s="5" t="e">
        <f t="shared" si="8"/>
        <v>#N/A</v>
      </c>
      <c r="BF13" s="5" t="e">
        <f t="shared" si="8"/>
        <v>#N/A</v>
      </c>
      <c r="BG13" s="5" t="e">
        <f t="shared" si="8"/>
        <v>#N/A</v>
      </c>
    </row>
    <row r="14" spans="1:59" x14ac:dyDescent="0.35">
      <c r="B14" t="str">
        <f>'Postcode Data'!B14</f>
        <v>ES1 7NH</v>
      </c>
      <c r="C14">
        <f>'Postcode Data'!C14</f>
        <v>11</v>
      </c>
      <c r="D14" t="str">
        <f>'Postcode Data'!D14</f>
        <v>Alphon</v>
      </c>
      <c r="E14" s="5" t="e">
        <f>'Postcode Data'!F14</f>
        <v>#N/A</v>
      </c>
      <c r="F14" s="5" t="e">
        <f>'Postcode Data'!G14</f>
        <v>#N/A</v>
      </c>
      <c r="G14" s="27" t="e">
        <f>'Postcode Data'!I14</f>
        <v>#N/A</v>
      </c>
      <c r="H14" s="11" t="e">
        <f>'Postcode Data'!J14</f>
        <v>#N/A</v>
      </c>
      <c r="I14" s="5" t="e">
        <f>'Postcode Data'!K14</f>
        <v>#N/A</v>
      </c>
      <c r="J14" s="5" t="e">
        <f>'Postcode Data'!L14</f>
        <v>#N/A</v>
      </c>
      <c r="K14" s="44" t="e">
        <f>'Postcode Data'!M14</f>
        <v>#N/A</v>
      </c>
      <c r="L14" s="5">
        <f>'Postcode Data'!N14</f>
        <v>-2.4770920770605702</v>
      </c>
      <c r="M14" s="28" t="e">
        <f t="shared" si="1"/>
        <v>#N/A</v>
      </c>
      <c r="N14" s="28"/>
      <c r="O14" s="28"/>
      <c r="P14" s="28" t="e">
        <f t="shared" si="2"/>
        <v>#N/A</v>
      </c>
      <c r="Q14" s="28" t="e">
        <f t="shared" si="3"/>
        <v>#N/A</v>
      </c>
      <c r="R14" s="28" t="e">
        <f t="shared" si="3"/>
        <v>#N/A</v>
      </c>
      <c r="S14" s="28" t="e">
        <f t="shared" si="3"/>
        <v>#N/A</v>
      </c>
      <c r="T14" s="28" t="e">
        <f t="shared" si="3"/>
        <v>#N/A</v>
      </c>
      <c r="U14" s="28" t="e">
        <f t="shared" si="4"/>
        <v>#N/A</v>
      </c>
      <c r="V14" s="28"/>
      <c r="W14" s="2"/>
      <c r="X14" s="5" t="e">
        <f t="shared" si="5"/>
        <v>#N/A</v>
      </c>
      <c r="Y14" s="5" t="e">
        <f t="shared" si="5"/>
        <v>#N/A</v>
      </c>
      <c r="Z14" s="5" t="e">
        <f t="shared" si="5"/>
        <v>#N/A</v>
      </c>
      <c r="AA14" s="5" t="e">
        <f t="shared" si="5"/>
        <v>#N/A</v>
      </c>
      <c r="AB14" s="5" t="e">
        <f t="shared" si="5"/>
        <v>#N/A</v>
      </c>
      <c r="AC14" s="5" t="e">
        <f t="shared" si="5"/>
        <v>#N/A</v>
      </c>
      <c r="AD14" s="5" t="e">
        <f t="shared" si="5"/>
        <v>#N/A</v>
      </c>
      <c r="AE14" s="5" t="e">
        <f t="shared" si="5"/>
        <v>#N/A</v>
      </c>
      <c r="AF14" s="5" t="e">
        <f t="shared" si="5"/>
        <v>#N/A</v>
      </c>
      <c r="AG14" s="5" t="e">
        <f t="shared" si="5"/>
        <v>#N/A</v>
      </c>
      <c r="AH14" s="5" t="e">
        <f t="shared" si="6"/>
        <v>#N/A</v>
      </c>
      <c r="AI14" s="5" t="e">
        <f t="shared" si="6"/>
        <v>#N/A</v>
      </c>
      <c r="AJ14" s="5" t="e">
        <f t="shared" si="6"/>
        <v>#N/A</v>
      </c>
      <c r="AK14" s="5" t="e">
        <f t="shared" si="6"/>
        <v>#N/A</v>
      </c>
      <c r="AL14" s="5" t="e">
        <f t="shared" si="6"/>
        <v>#N/A</v>
      </c>
      <c r="AM14" s="5" t="e">
        <f t="shared" si="6"/>
        <v>#N/A</v>
      </c>
      <c r="AN14" s="5" t="e">
        <f t="shared" si="6"/>
        <v>#N/A</v>
      </c>
      <c r="AO14" s="5" t="e">
        <f t="shared" si="6"/>
        <v>#N/A</v>
      </c>
      <c r="AP14" s="5" t="e">
        <f t="shared" si="6"/>
        <v>#N/A</v>
      </c>
      <c r="AQ14" s="5" t="e">
        <f t="shared" si="6"/>
        <v>#N/A</v>
      </c>
      <c r="AR14" s="5" t="e">
        <f t="shared" si="7"/>
        <v>#N/A</v>
      </c>
      <c r="AS14" s="5" t="e">
        <f t="shared" si="7"/>
        <v>#N/A</v>
      </c>
      <c r="AT14" s="5" t="e">
        <f t="shared" si="7"/>
        <v>#N/A</v>
      </c>
      <c r="AU14" s="5" t="e">
        <f t="shared" si="7"/>
        <v>#N/A</v>
      </c>
      <c r="AV14" s="5" t="e">
        <f t="shared" si="7"/>
        <v>#N/A</v>
      </c>
      <c r="AW14" s="5" t="e">
        <f t="shared" si="7"/>
        <v>#N/A</v>
      </c>
      <c r="AX14" s="5" t="e">
        <f t="shared" si="7"/>
        <v>#N/A</v>
      </c>
      <c r="AY14" s="5" t="e">
        <f t="shared" si="7"/>
        <v>#N/A</v>
      </c>
      <c r="AZ14" s="5" t="e">
        <f t="shared" si="7"/>
        <v>#N/A</v>
      </c>
      <c r="BA14" s="5" t="e">
        <f t="shared" si="7"/>
        <v>#N/A</v>
      </c>
      <c r="BB14" s="5" t="e">
        <f t="shared" si="8"/>
        <v>#N/A</v>
      </c>
      <c r="BC14" s="5" t="e">
        <f t="shared" si="8"/>
        <v>#N/A</v>
      </c>
      <c r="BD14" s="5" t="e">
        <f t="shared" si="8"/>
        <v>#N/A</v>
      </c>
      <c r="BE14" s="5" t="e">
        <f t="shared" si="8"/>
        <v>#N/A</v>
      </c>
      <c r="BF14" s="5" t="e">
        <f t="shared" si="8"/>
        <v>#N/A</v>
      </c>
      <c r="BG14" s="5" t="e">
        <f t="shared" si="8"/>
        <v>#N/A</v>
      </c>
    </row>
    <row r="15" spans="1:59" x14ac:dyDescent="0.35">
      <c r="B15" t="str">
        <f>'Postcode Data'!B15</f>
        <v>ES1 7ZQ</v>
      </c>
      <c r="C15">
        <f>'Postcode Data'!C15</f>
        <v>6</v>
      </c>
      <c r="D15" t="str">
        <f>'Postcode Data'!D15</f>
        <v>Alphon</v>
      </c>
      <c r="E15" s="5">
        <f>'Postcode Data'!F15</f>
        <v>16.341717066448563</v>
      </c>
      <c r="F15" s="5">
        <f>'Postcode Data'!G15</f>
        <v>23.691043166018719</v>
      </c>
      <c r="G15" s="27">
        <f>'Postcode Data'!I15</f>
        <v>333</v>
      </c>
      <c r="H15" s="11">
        <f>'Postcode Data'!J15</f>
        <v>1.0991173993681638</v>
      </c>
      <c r="I15" s="5">
        <f>'Postcode Data'!K15</f>
        <v>15.842728209036979</v>
      </c>
      <c r="J15" s="5">
        <f>'Postcode Data'!L15</f>
        <v>24.670363939704703</v>
      </c>
      <c r="K15" s="44" t="str">
        <f>'Postcode Data'!M15</f>
        <v>AW2a</v>
      </c>
      <c r="L15" s="5">
        <f>'Postcode Data'!N15</f>
        <v>-3.8546590969815484</v>
      </c>
      <c r="M15" s="28">
        <f t="shared" si="1"/>
        <v>-62.032644659202788</v>
      </c>
      <c r="N15" s="28"/>
      <c r="O15" s="28"/>
      <c r="P15" s="28">
        <f t="shared" si="2"/>
        <v>24.670363939704703</v>
      </c>
      <c r="Q15" s="28" t="e">
        <f t="shared" si="3"/>
        <v>#N/A</v>
      </c>
      <c r="R15" s="28" t="e">
        <f t="shared" si="3"/>
        <v>#N/A</v>
      </c>
      <c r="S15" s="28" t="e">
        <f t="shared" si="3"/>
        <v>#N/A</v>
      </c>
      <c r="T15" s="28" t="e">
        <f t="shared" si="3"/>
        <v>#N/A</v>
      </c>
      <c r="U15" s="28" t="e">
        <f t="shared" si="4"/>
        <v>#N/A</v>
      </c>
      <c r="V15" s="28"/>
      <c r="W15" s="2"/>
      <c r="X15" s="5" t="e">
        <f t="shared" si="5"/>
        <v>#N/A</v>
      </c>
      <c r="Y15" s="5" t="e">
        <f t="shared" si="5"/>
        <v>#N/A</v>
      </c>
      <c r="Z15" s="5" t="e">
        <f t="shared" si="5"/>
        <v>#N/A</v>
      </c>
      <c r="AA15" s="5">
        <f t="shared" si="5"/>
        <v>24.670363939704703</v>
      </c>
      <c r="AB15" s="5" t="e">
        <f t="shared" si="5"/>
        <v>#N/A</v>
      </c>
      <c r="AC15" s="5" t="e">
        <f t="shared" si="5"/>
        <v>#N/A</v>
      </c>
      <c r="AD15" s="5" t="e">
        <f t="shared" si="5"/>
        <v>#N/A</v>
      </c>
      <c r="AE15" s="5" t="e">
        <f t="shared" si="5"/>
        <v>#N/A</v>
      </c>
      <c r="AF15" s="5" t="e">
        <f t="shared" si="5"/>
        <v>#N/A</v>
      </c>
      <c r="AG15" s="5" t="e">
        <f t="shared" si="5"/>
        <v>#N/A</v>
      </c>
      <c r="AH15" s="5" t="e">
        <f t="shared" si="6"/>
        <v>#N/A</v>
      </c>
      <c r="AI15" s="5" t="e">
        <f t="shared" si="6"/>
        <v>#N/A</v>
      </c>
      <c r="AJ15" s="5" t="e">
        <f t="shared" si="6"/>
        <v>#N/A</v>
      </c>
      <c r="AK15" s="5" t="e">
        <f t="shared" si="6"/>
        <v>#N/A</v>
      </c>
      <c r="AL15" s="5" t="e">
        <f t="shared" si="6"/>
        <v>#N/A</v>
      </c>
      <c r="AM15" s="5" t="e">
        <f t="shared" si="6"/>
        <v>#N/A</v>
      </c>
      <c r="AN15" s="5" t="e">
        <f t="shared" si="6"/>
        <v>#N/A</v>
      </c>
      <c r="AO15" s="5" t="e">
        <f t="shared" si="6"/>
        <v>#N/A</v>
      </c>
      <c r="AP15" s="5" t="e">
        <f t="shared" si="6"/>
        <v>#N/A</v>
      </c>
      <c r="AQ15" s="5" t="e">
        <f t="shared" si="6"/>
        <v>#N/A</v>
      </c>
      <c r="AR15" s="5" t="e">
        <f t="shared" si="7"/>
        <v>#N/A</v>
      </c>
      <c r="AS15" s="5" t="e">
        <f t="shared" si="7"/>
        <v>#N/A</v>
      </c>
      <c r="AT15" s="5" t="e">
        <f t="shared" si="7"/>
        <v>#N/A</v>
      </c>
      <c r="AU15" s="5" t="e">
        <f t="shared" si="7"/>
        <v>#N/A</v>
      </c>
      <c r="AV15" s="5" t="e">
        <f t="shared" si="7"/>
        <v>#N/A</v>
      </c>
      <c r="AW15" s="5" t="e">
        <f t="shared" si="7"/>
        <v>#N/A</v>
      </c>
      <c r="AX15" s="5" t="e">
        <f t="shared" si="7"/>
        <v>#N/A</v>
      </c>
      <c r="AY15" s="5" t="e">
        <f t="shared" si="7"/>
        <v>#N/A</v>
      </c>
      <c r="AZ15" s="5" t="e">
        <f t="shared" si="7"/>
        <v>#N/A</v>
      </c>
      <c r="BA15" s="5" t="e">
        <f t="shared" si="7"/>
        <v>#N/A</v>
      </c>
      <c r="BB15" s="5" t="e">
        <f t="shared" si="8"/>
        <v>#N/A</v>
      </c>
      <c r="BC15" s="5" t="e">
        <f t="shared" si="8"/>
        <v>#N/A</v>
      </c>
      <c r="BD15" s="5" t="e">
        <f t="shared" si="8"/>
        <v>#N/A</v>
      </c>
      <c r="BE15" s="5" t="e">
        <f t="shared" si="8"/>
        <v>#N/A</v>
      </c>
      <c r="BF15" s="5" t="e">
        <f t="shared" si="8"/>
        <v>#N/A</v>
      </c>
      <c r="BG15" s="5" t="e">
        <f t="shared" si="8"/>
        <v>#N/A</v>
      </c>
    </row>
    <row r="16" spans="1:59" x14ac:dyDescent="0.35">
      <c r="B16" t="str">
        <f>'Postcode Data'!B16</f>
        <v>ES1 8JB</v>
      </c>
      <c r="C16">
        <f>'Postcode Data'!C16</f>
        <v>10</v>
      </c>
      <c r="D16" t="str">
        <f>'Postcode Data'!D16</f>
        <v>Alphon</v>
      </c>
      <c r="E16" s="5" t="e">
        <f>'Postcode Data'!F16</f>
        <v>#N/A</v>
      </c>
      <c r="F16" s="5" t="e">
        <f>'Postcode Data'!G16</f>
        <v>#N/A</v>
      </c>
      <c r="G16" s="27" t="e">
        <f>'Postcode Data'!I16</f>
        <v>#N/A</v>
      </c>
      <c r="H16" s="11" t="e">
        <f>'Postcode Data'!J16</f>
        <v>#N/A</v>
      </c>
      <c r="I16" s="5" t="e">
        <f>'Postcode Data'!K16</f>
        <v>#N/A</v>
      </c>
      <c r="J16" s="5" t="e">
        <f>'Postcode Data'!L16</f>
        <v>#N/A</v>
      </c>
      <c r="K16" s="44" t="e">
        <f>'Postcode Data'!M16</f>
        <v>#N/A</v>
      </c>
      <c r="L16" s="5">
        <f>'Postcode Data'!N16</f>
        <v>2.6407835382200169</v>
      </c>
      <c r="M16" s="28" t="e">
        <f t="shared" si="1"/>
        <v>#N/A</v>
      </c>
      <c r="N16" s="28"/>
      <c r="O16" s="28"/>
      <c r="P16" s="28" t="e">
        <f t="shared" si="2"/>
        <v>#N/A</v>
      </c>
      <c r="Q16" s="28" t="e">
        <f t="shared" si="3"/>
        <v>#N/A</v>
      </c>
      <c r="R16" s="28" t="e">
        <f t="shared" si="3"/>
        <v>#N/A</v>
      </c>
      <c r="S16" s="28" t="e">
        <f t="shared" si="3"/>
        <v>#N/A</v>
      </c>
      <c r="T16" s="28" t="e">
        <f t="shared" si="3"/>
        <v>#N/A</v>
      </c>
      <c r="U16" s="28" t="e">
        <f t="shared" si="4"/>
        <v>#N/A</v>
      </c>
      <c r="V16" s="28"/>
      <c r="W16" s="2"/>
      <c r="X16" s="5" t="e">
        <f t="shared" ref="X16:AG25" si="9">IF($K16=X$5,$J16,NA())</f>
        <v>#N/A</v>
      </c>
      <c r="Y16" s="5" t="e">
        <f t="shared" si="9"/>
        <v>#N/A</v>
      </c>
      <c r="Z16" s="5" t="e">
        <f t="shared" si="9"/>
        <v>#N/A</v>
      </c>
      <c r="AA16" s="5" t="e">
        <f t="shared" si="9"/>
        <v>#N/A</v>
      </c>
      <c r="AB16" s="5" t="e">
        <f t="shared" si="9"/>
        <v>#N/A</v>
      </c>
      <c r="AC16" s="5" t="e">
        <f t="shared" si="9"/>
        <v>#N/A</v>
      </c>
      <c r="AD16" s="5" t="e">
        <f t="shared" si="9"/>
        <v>#N/A</v>
      </c>
      <c r="AE16" s="5" t="e">
        <f t="shared" si="9"/>
        <v>#N/A</v>
      </c>
      <c r="AF16" s="5" t="e">
        <f t="shared" si="9"/>
        <v>#N/A</v>
      </c>
      <c r="AG16" s="5" t="e">
        <f t="shared" si="9"/>
        <v>#N/A</v>
      </c>
      <c r="AH16" s="5" t="e">
        <f t="shared" ref="AH16:AQ25" si="10">IF($K16=AH$5,$J16,NA())</f>
        <v>#N/A</v>
      </c>
      <c r="AI16" s="5" t="e">
        <f t="shared" si="10"/>
        <v>#N/A</v>
      </c>
      <c r="AJ16" s="5" t="e">
        <f t="shared" si="10"/>
        <v>#N/A</v>
      </c>
      <c r="AK16" s="5" t="e">
        <f t="shared" si="10"/>
        <v>#N/A</v>
      </c>
      <c r="AL16" s="5" t="e">
        <f t="shared" si="10"/>
        <v>#N/A</v>
      </c>
      <c r="AM16" s="5" t="e">
        <f t="shared" si="10"/>
        <v>#N/A</v>
      </c>
      <c r="AN16" s="5" t="e">
        <f t="shared" si="10"/>
        <v>#N/A</v>
      </c>
      <c r="AO16" s="5" t="e">
        <f t="shared" si="10"/>
        <v>#N/A</v>
      </c>
      <c r="AP16" s="5" t="e">
        <f t="shared" si="10"/>
        <v>#N/A</v>
      </c>
      <c r="AQ16" s="5" t="e">
        <f t="shared" si="10"/>
        <v>#N/A</v>
      </c>
      <c r="AR16" s="5" t="e">
        <f t="shared" ref="AR16:BA25" si="11">IF($K16=AR$5,$J16,NA())</f>
        <v>#N/A</v>
      </c>
      <c r="AS16" s="5" t="e">
        <f t="shared" si="11"/>
        <v>#N/A</v>
      </c>
      <c r="AT16" s="5" t="e">
        <f t="shared" si="11"/>
        <v>#N/A</v>
      </c>
      <c r="AU16" s="5" t="e">
        <f t="shared" si="11"/>
        <v>#N/A</v>
      </c>
      <c r="AV16" s="5" t="e">
        <f t="shared" si="11"/>
        <v>#N/A</v>
      </c>
      <c r="AW16" s="5" t="e">
        <f t="shared" si="11"/>
        <v>#N/A</v>
      </c>
      <c r="AX16" s="5" t="e">
        <f t="shared" si="11"/>
        <v>#N/A</v>
      </c>
      <c r="AY16" s="5" t="e">
        <f t="shared" si="11"/>
        <v>#N/A</v>
      </c>
      <c r="AZ16" s="5" t="e">
        <f t="shared" si="11"/>
        <v>#N/A</v>
      </c>
      <c r="BA16" s="5" t="e">
        <f t="shared" si="11"/>
        <v>#N/A</v>
      </c>
      <c r="BB16" s="5" t="e">
        <f t="shared" ref="BB16:BG25" si="12">IF($K16=BB$5,$J16,NA())</f>
        <v>#N/A</v>
      </c>
      <c r="BC16" s="5" t="e">
        <f t="shared" si="12"/>
        <v>#N/A</v>
      </c>
      <c r="BD16" s="5" t="e">
        <f t="shared" si="12"/>
        <v>#N/A</v>
      </c>
      <c r="BE16" s="5" t="e">
        <f t="shared" si="12"/>
        <v>#N/A</v>
      </c>
      <c r="BF16" s="5" t="e">
        <f t="shared" si="12"/>
        <v>#N/A</v>
      </c>
      <c r="BG16" s="5" t="e">
        <f t="shared" si="12"/>
        <v>#N/A</v>
      </c>
    </row>
    <row r="17" spans="2:59" x14ac:dyDescent="0.35">
      <c r="B17" t="str">
        <f>'Postcode Data'!B17</f>
        <v>ES2 0CZ</v>
      </c>
      <c r="C17">
        <f>'Postcode Data'!C17</f>
        <v>15</v>
      </c>
      <c r="D17" t="str">
        <f>'Postcode Data'!D17</f>
        <v>Alphon</v>
      </c>
      <c r="E17" s="5" t="e">
        <f>'Postcode Data'!F17</f>
        <v>#N/A</v>
      </c>
      <c r="F17" s="5" t="e">
        <f>'Postcode Data'!G17</f>
        <v>#N/A</v>
      </c>
      <c r="G17" s="27" t="e">
        <f>'Postcode Data'!I17</f>
        <v>#N/A</v>
      </c>
      <c r="H17" s="11" t="e">
        <f>'Postcode Data'!J17</f>
        <v>#N/A</v>
      </c>
      <c r="I17" s="5" t="e">
        <f>'Postcode Data'!K17</f>
        <v>#N/A</v>
      </c>
      <c r="J17" s="5" t="e">
        <f>'Postcode Data'!L17</f>
        <v>#N/A</v>
      </c>
      <c r="K17" s="44" t="e">
        <f>'Postcode Data'!M17</f>
        <v>#N/A</v>
      </c>
      <c r="L17" s="5">
        <f>'Postcode Data'!N17</f>
        <v>1.1333542367916731</v>
      </c>
      <c r="M17" s="28" t="e">
        <f t="shared" si="1"/>
        <v>#N/A</v>
      </c>
      <c r="N17" s="28"/>
      <c r="O17" s="28"/>
      <c r="P17" s="28" t="e">
        <f t="shared" si="2"/>
        <v>#N/A</v>
      </c>
      <c r="Q17" s="28" t="e">
        <f t="shared" si="3"/>
        <v>#N/A</v>
      </c>
      <c r="R17" s="28" t="e">
        <f t="shared" si="3"/>
        <v>#N/A</v>
      </c>
      <c r="S17" s="28" t="e">
        <f t="shared" si="3"/>
        <v>#N/A</v>
      </c>
      <c r="T17" s="28" t="e">
        <f t="shared" si="3"/>
        <v>#N/A</v>
      </c>
      <c r="U17" s="28" t="e">
        <f t="shared" si="4"/>
        <v>#N/A</v>
      </c>
      <c r="V17" s="28"/>
      <c r="W17" s="2"/>
      <c r="X17" s="5" t="e">
        <f t="shared" si="9"/>
        <v>#N/A</v>
      </c>
      <c r="Y17" s="5" t="e">
        <f t="shared" si="9"/>
        <v>#N/A</v>
      </c>
      <c r="Z17" s="5" t="e">
        <f t="shared" si="9"/>
        <v>#N/A</v>
      </c>
      <c r="AA17" s="5" t="e">
        <f t="shared" si="9"/>
        <v>#N/A</v>
      </c>
      <c r="AB17" s="5" t="e">
        <f t="shared" si="9"/>
        <v>#N/A</v>
      </c>
      <c r="AC17" s="5" t="e">
        <f t="shared" si="9"/>
        <v>#N/A</v>
      </c>
      <c r="AD17" s="5" t="e">
        <f t="shared" si="9"/>
        <v>#N/A</v>
      </c>
      <c r="AE17" s="5" t="e">
        <f t="shared" si="9"/>
        <v>#N/A</v>
      </c>
      <c r="AF17" s="5" t="e">
        <f t="shared" si="9"/>
        <v>#N/A</v>
      </c>
      <c r="AG17" s="5" t="e">
        <f t="shared" si="9"/>
        <v>#N/A</v>
      </c>
      <c r="AH17" s="5" t="e">
        <f t="shared" si="10"/>
        <v>#N/A</v>
      </c>
      <c r="AI17" s="5" t="e">
        <f t="shared" si="10"/>
        <v>#N/A</v>
      </c>
      <c r="AJ17" s="5" t="e">
        <f t="shared" si="10"/>
        <v>#N/A</v>
      </c>
      <c r="AK17" s="5" t="e">
        <f t="shared" si="10"/>
        <v>#N/A</v>
      </c>
      <c r="AL17" s="5" t="e">
        <f t="shared" si="10"/>
        <v>#N/A</v>
      </c>
      <c r="AM17" s="5" t="e">
        <f t="shared" si="10"/>
        <v>#N/A</v>
      </c>
      <c r="AN17" s="5" t="e">
        <f t="shared" si="10"/>
        <v>#N/A</v>
      </c>
      <c r="AO17" s="5" t="e">
        <f t="shared" si="10"/>
        <v>#N/A</v>
      </c>
      <c r="AP17" s="5" t="e">
        <f t="shared" si="10"/>
        <v>#N/A</v>
      </c>
      <c r="AQ17" s="5" t="e">
        <f t="shared" si="10"/>
        <v>#N/A</v>
      </c>
      <c r="AR17" s="5" t="e">
        <f t="shared" si="11"/>
        <v>#N/A</v>
      </c>
      <c r="AS17" s="5" t="e">
        <f t="shared" si="11"/>
        <v>#N/A</v>
      </c>
      <c r="AT17" s="5" t="e">
        <f t="shared" si="11"/>
        <v>#N/A</v>
      </c>
      <c r="AU17" s="5" t="e">
        <f t="shared" si="11"/>
        <v>#N/A</v>
      </c>
      <c r="AV17" s="5" t="e">
        <f t="shared" si="11"/>
        <v>#N/A</v>
      </c>
      <c r="AW17" s="5" t="e">
        <f t="shared" si="11"/>
        <v>#N/A</v>
      </c>
      <c r="AX17" s="5" t="e">
        <f t="shared" si="11"/>
        <v>#N/A</v>
      </c>
      <c r="AY17" s="5" t="e">
        <f t="shared" si="11"/>
        <v>#N/A</v>
      </c>
      <c r="AZ17" s="5" t="e">
        <f t="shared" si="11"/>
        <v>#N/A</v>
      </c>
      <c r="BA17" s="5" t="e">
        <f t="shared" si="11"/>
        <v>#N/A</v>
      </c>
      <c r="BB17" s="5" t="e">
        <f t="shared" si="12"/>
        <v>#N/A</v>
      </c>
      <c r="BC17" s="5" t="e">
        <f t="shared" si="12"/>
        <v>#N/A</v>
      </c>
      <c r="BD17" s="5" t="e">
        <f t="shared" si="12"/>
        <v>#N/A</v>
      </c>
      <c r="BE17" s="5" t="e">
        <f t="shared" si="12"/>
        <v>#N/A</v>
      </c>
      <c r="BF17" s="5" t="e">
        <f t="shared" si="12"/>
        <v>#N/A</v>
      </c>
      <c r="BG17" s="5" t="e">
        <f t="shared" si="12"/>
        <v>#N/A</v>
      </c>
    </row>
    <row r="18" spans="2:59" x14ac:dyDescent="0.35">
      <c r="B18" t="str">
        <f>'Postcode Data'!B18</f>
        <v>ES2 1CV</v>
      </c>
      <c r="C18">
        <f>'Postcode Data'!C18</f>
        <v>11</v>
      </c>
      <c r="D18" t="str">
        <f>'Postcode Data'!D18</f>
        <v>Alphon</v>
      </c>
      <c r="E18" s="5" t="e">
        <f>'Postcode Data'!F18</f>
        <v>#N/A</v>
      </c>
      <c r="F18" s="5" t="e">
        <f>'Postcode Data'!G18</f>
        <v>#N/A</v>
      </c>
      <c r="G18" s="27" t="e">
        <f>'Postcode Data'!I18</f>
        <v>#N/A</v>
      </c>
      <c r="H18" s="11" t="e">
        <f>'Postcode Data'!J18</f>
        <v>#N/A</v>
      </c>
      <c r="I18" s="5" t="e">
        <f>'Postcode Data'!K18</f>
        <v>#N/A</v>
      </c>
      <c r="J18" s="5" t="e">
        <f>'Postcode Data'!L18</f>
        <v>#N/A</v>
      </c>
      <c r="K18" s="44" t="e">
        <f>'Postcode Data'!M18</f>
        <v>#N/A</v>
      </c>
      <c r="L18" s="5">
        <f>'Postcode Data'!N18</f>
        <v>-3.6519699940982027</v>
      </c>
      <c r="M18" s="28" t="e">
        <f t="shared" si="1"/>
        <v>#N/A</v>
      </c>
      <c r="N18" s="28"/>
      <c r="O18" s="28"/>
      <c r="P18" s="28" t="e">
        <f t="shared" si="2"/>
        <v>#N/A</v>
      </c>
      <c r="Q18" s="28" t="e">
        <f t="shared" si="3"/>
        <v>#N/A</v>
      </c>
      <c r="R18" s="28" t="e">
        <f t="shared" si="3"/>
        <v>#N/A</v>
      </c>
      <c r="S18" s="28" t="e">
        <f t="shared" si="3"/>
        <v>#N/A</v>
      </c>
      <c r="T18" s="28" t="e">
        <f t="shared" si="3"/>
        <v>#N/A</v>
      </c>
      <c r="U18" s="28" t="e">
        <f t="shared" si="4"/>
        <v>#N/A</v>
      </c>
      <c r="V18" s="28"/>
      <c r="W18" s="2"/>
      <c r="X18" s="5" t="e">
        <f t="shared" si="9"/>
        <v>#N/A</v>
      </c>
      <c r="Y18" s="5" t="e">
        <f t="shared" si="9"/>
        <v>#N/A</v>
      </c>
      <c r="Z18" s="5" t="e">
        <f t="shared" si="9"/>
        <v>#N/A</v>
      </c>
      <c r="AA18" s="5" t="e">
        <f t="shared" si="9"/>
        <v>#N/A</v>
      </c>
      <c r="AB18" s="5" t="e">
        <f t="shared" si="9"/>
        <v>#N/A</v>
      </c>
      <c r="AC18" s="5" t="e">
        <f t="shared" si="9"/>
        <v>#N/A</v>
      </c>
      <c r="AD18" s="5" t="e">
        <f t="shared" si="9"/>
        <v>#N/A</v>
      </c>
      <c r="AE18" s="5" t="e">
        <f t="shared" si="9"/>
        <v>#N/A</v>
      </c>
      <c r="AF18" s="5" t="e">
        <f t="shared" si="9"/>
        <v>#N/A</v>
      </c>
      <c r="AG18" s="5" t="e">
        <f t="shared" si="9"/>
        <v>#N/A</v>
      </c>
      <c r="AH18" s="5" t="e">
        <f t="shared" si="10"/>
        <v>#N/A</v>
      </c>
      <c r="AI18" s="5" t="e">
        <f t="shared" si="10"/>
        <v>#N/A</v>
      </c>
      <c r="AJ18" s="5" t="e">
        <f t="shared" si="10"/>
        <v>#N/A</v>
      </c>
      <c r="AK18" s="5" t="e">
        <f t="shared" si="10"/>
        <v>#N/A</v>
      </c>
      <c r="AL18" s="5" t="e">
        <f t="shared" si="10"/>
        <v>#N/A</v>
      </c>
      <c r="AM18" s="5" t="e">
        <f t="shared" si="10"/>
        <v>#N/A</v>
      </c>
      <c r="AN18" s="5" t="e">
        <f t="shared" si="10"/>
        <v>#N/A</v>
      </c>
      <c r="AO18" s="5" t="e">
        <f t="shared" si="10"/>
        <v>#N/A</v>
      </c>
      <c r="AP18" s="5" t="e">
        <f t="shared" si="10"/>
        <v>#N/A</v>
      </c>
      <c r="AQ18" s="5" t="e">
        <f t="shared" si="10"/>
        <v>#N/A</v>
      </c>
      <c r="AR18" s="5" t="e">
        <f t="shared" si="11"/>
        <v>#N/A</v>
      </c>
      <c r="AS18" s="5" t="e">
        <f t="shared" si="11"/>
        <v>#N/A</v>
      </c>
      <c r="AT18" s="5" t="e">
        <f t="shared" si="11"/>
        <v>#N/A</v>
      </c>
      <c r="AU18" s="5" t="e">
        <f t="shared" si="11"/>
        <v>#N/A</v>
      </c>
      <c r="AV18" s="5" t="e">
        <f t="shared" si="11"/>
        <v>#N/A</v>
      </c>
      <c r="AW18" s="5" t="e">
        <f t="shared" si="11"/>
        <v>#N/A</v>
      </c>
      <c r="AX18" s="5" t="e">
        <f t="shared" si="11"/>
        <v>#N/A</v>
      </c>
      <c r="AY18" s="5" t="e">
        <f t="shared" si="11"/>
        <v>#N/A</v>
      </c>
      <c r="AZ18" s="5" t="e">
        <f t="shared" si="11"/>
        <v>#N/A</v>
      </c>
      <c r="BA18" s="5" t="e">
        <f t="shared" si="11"/>
        <v>#N/A</v>
      </c>
      <c r="BB18" s="5" t="e">
        <f t="shared" si="12"/>
        <v>#N/A</v>
      </c>
      <c r="BC18" s="5" t="e">
        <f t="shared" si="12"/>
        <v>#N/A</v>
      </c>
      <c r="BD18" s="5" t="e">
        <f t="shared" si="12"/>
        <v>#N/A</v>
      </c>
      <c r="BE18" s="5" t="e">
        <f t="shared" si="12"/>
        <v>#N/A</v>
      </c>
      <c r="BF18" s="5" t="e">
        <f t="shared" si="12"/>
        <v>#N/A</v>
      </c>
      <c r="BG18" s="5" t="e">
        <f t="shared" si="12"/>
        <v>#N/A</v>
      </c>
    </row>
    <row r="19" spans="2:59" x14ac:dyDescent="0.35">
      <c r="B19" t="str">
        <f>'Postcode Data'!B19</f>
        <v>ES2 2CW</v>
      </c>
      <c r="C19">
        <f>'Postcode Data'!C19</f>
        <v>15</v>
      </c>
      <c r="D19" t="str">
        <f>'Postcode Data'!D19</f>
        <v>Alphon</v>
      </c>
      <c r="E19" s="5" t="e">
        <f>'Postcode Data'!F19</f>
        <v>#N/A</v>
      </c>
      <c r="F19" s="5" t="e">
        <f>'Postcode Data'!G19</f>
        <v>#N/A</v>
      </c>
      <c r="G19" s="27" t="e">
        <f>'Postcode Data'!I19</f>
        <v>#N/A</v>
      </c>
      <c r="H19" s="11" t="e">
        <f>'Postcode Data'!J19</f>
        <v>#N/A</v>
      </c>
      <c r="I19" s="5" t="e">
        <f>'Postcode Data'!K19</f>
        <v>#N/A</v>
      </c>
      <c r="J19" s="5" t="e">
        <f>'Postcode Data'!L19</f>
        <v>#N/A</v>
      </c>
      <c r="K19" s="44" t="e">
        <f>'Postcode Data'!M19</f>
        <v>#N/A</v>
      </c>
      <c r="L19" s="5">
        <f>'Postcode Data'!N19</f>
        <v>-6.1857238156758951</v>
      </c>
      <c r="M19" s="28" t="e">
        <f t="shared" si="1"/>
        <v>#N/A</v>
      </c>
      <c r="N19" s="28"/>
      <c r="O19" s="28"/>
      <c r="P19" s="28" t="e">
        <f t="shared" si="2"/>
        <v>#N/A</v>
      </c>
      <c r="Q19" s="28" t="e">
        <f t="shared" si="3"/>
        <v>#N/A</v>
      </c>
      <c r="R19" s="28" t="e">
        <f t="shared" si="3"/>
        <v>#N/A</v>
      </c>
      <c r="S19" s="28" t="e">
        <f t="shared" si="3"/>
        <v>#N/A</v>
      </c>
      <c r="T19" s="28" t="e">
        <f t="shared" si="3"/>
        <v>#N/A</v>
      </c>
      <c r="U19" s="28" t="e">
        <f t="shared" si="4"/>
        <v>#N/A</v>
      </c>
      <c r="V19" s="28"/>
      <c r="W19" s="2"/>
      <c r="X19" s="5" t="e">
        <f t="shared" si="9"/>
        <v>#N/A</v>
      </c>
      <c r="Y19" s="5" t="e">
        <f t="shared" si="9"/>
        <v>#N/A</v>
      </c>
      <c r="Z19" s="5" t="e">
        <f t="shared" si="9"/>
        <v>#N/A</v>
      </c>
      <c r="AA19" s="5" t="e">
        <f t="shared" si="9"/>
        <v>#N/A</v>
      </c>
      <c r="AB19" s="5" t="e">
        <f t="shared" si="9"/>
        <v>#N/A</v>
      </c>
      <c r="AC19" s="5" t="e">
        <f t="shared" si="9"/>
        <v>#N/A</v>
      </c>
      <c r="AD19" s="5" t="e">
        <f t="shared" si="9"/>
        <v>#N/A</v>
      </c>
      <c r="AE19" s="5" t="e">
        <f t="shared" si="9"/>
        <v>#N/A</v>
      </c>
      <c r="AF19" s="5" t="e">
        <f t="shared" si="9"/>
        <v>#N/A</v>
      </c>
      <c r="AG19" s="5" t="e">
        <f t="shared" si="9"/>
        <v>#N/A</v>
      </c>
      <c r="AH19" s="5" t="e">
        <f t="shared" si="10"/>
        <v>#N/A</v>
      </c>
      <c r="AI19" s="5" t="e">
        <f t="shared" si="10"/>
        <v>#N/A</v>
      </c>
      <c r="AJ19" s="5" t="e">
        <f t="shared" si="10"/>
        <v>#N/A</v>
      </c>
      <c r="AK19" s="5" t="e">
        <f t="shared" si="10"/>
        <v>#N/A</v>
      </c>
      <c r="AL19" s="5" t="e">
        <f t="shared" si="10"/>
        <v>#N/A</v>
      </c>
      <c r="AM19" s="5" t="e">
        <f t="shared" si="10"/>
        <v>#N/A</v>
      </c>
      <c r="AN19" s="5" t="e">
        <f t="shared" si="10"/>
        <v>#N/A</v>
      </c>
      <c r="AO19" s="5" t="e">
        <f t="shared" si="10"/>
        <v>#N/A</v>
      </c>
      <c r="AP19" s="5" t="e">
        <f t="shared" si="10"/>
        <v>#N/A</v>
      </c>
      <c r="AQ19" s="5" t="e">
        <f t="shared" si="10"/>
        <v>#N/A</v>
      </c>
      <c r="AR19" s="5" t="e">
        <f t="shared" si="11"/>
        <v>#N/A</v>
      </c>
      <c r="AS19" s="5" t="e">
        <f t="shared" si="11"/>
        <v>#N/A</v>
      </c>
      <c r="AT19" s="5" t="e">
        <f t="shared" si="11"/>
        <v>#N/A</v>
      </c>
      <c r="AU19" s="5" t="e">
        <f t="shared" si="11"/>
        <v>#N/A</v>
      </c>
      <c r="AV19" s="5" t="e">
        <f t="shared" si="11"/>
        <v>#N/A</v>
      </c>
      <c r="AW19" s="5" t="e">
        <f t="shared" si="11"/>
        <v>#N/A</v>
      </c>
      <c r="AX19" s="5" t="e">
        <f t="shared" si="11"/>
        <v>#N/A</v>
      </c>
      <c r="AY19" s="5" t="e">
        <f t="shared" si="11"/>
        <v>#N/A</v>
      </c>
      <c r="AZ19" s="5" t="e">
        <f t="shared" si="11"/>
        <v>#N/A</v>
      </c>
      <c r="BA19" s="5" t="e">
        <f t="shared" si="11"/>
        <v>#N/A</v>
      </c>
      <c r="BB19" s="5" t="e">
        <f t="shared" si="12"/>
        <v>#N/A</v>
      </c>
      <c r="BC19" s="5" t="e">
        <f t="shared" si="12"/>
        <v>#N/A</v>
      </c>
      <c r="BD19" s="5" t="e">
        <f t="shared" si="12"/>
        <v>#N/A</v>
      </c>
      <c r="BE19" s="5" t="e">
        <f t="shared" si="12"/>
        <v>#N/A</v>
      </c>
      <c r="BF19" s="5" t="e">
        <f t="shared" si="12"/>
        <v>#N/A</v>
      </c>
      <c r="BG19" s="5" t="e">
        <f t="shared" si="12"/>
        <v>#N/A</v>
      </c>
    </row>
    <row r="20" spans="2:59" x14ac:dyDescent="0.35">
      <c r="B20" t="str">
        <f>'Postcode Data'!B20</f>
        <v>ES2 3EZ</v>
      </c>
      <c r="C20">
        <f>'Postcode Data'!C20</f>
        <v>19</v>
      </c>
      <c r="D20" t="str">
        <f>'Postcode Data'!D20</f>
        <v>Alphon</v>
      </c>
      <c r="E20" s="5" t="e">
        <f>'Postcode Data'!F20</f>
        <v>#N/A</v>
      </c>
      <c r="F20" s="5" t="e">
        <f>'Postcode Data'!G20</f>
        <v>#N/A</v>
      </c>
      <c r="G20" s="27" t="e">
        <f>'Postcode Data'!I20</f>
        <v>#N/A</v>
      </c>
      <c r="H20" s="11" t="e">
        <f>'Postcode Data'!J20</f>
        <v>#N/A</v>
      </c>
      <c r="I20" s="5" t="e">
        <f>'Postcode Data'!K20</f>
        <v>#N/A</v>
      </c>
      <c r="J20" s="5" t="e">
        <f>'Postcode Data'!L20</f>
        <v>#N/A</v>
      </c>
      <c r="K20" s="44" t="e">
        <f>'Postcode Data'!M20</f>
        <v>#N/A</v>
      </c>
      <c r="L20" s="5">
        <f>'Postcode Data'!N20</f>
        <v>-4.5995441943359889</v>
      </c>
      <c r="M20" s="28" t="e">
        <f t="shared" si="1"/>
        <v>#N/A</v>
      </c>
      <c r="N20" s="28"/>
      <c r="O20" s="28"/>
      <c r="P20" s="28" t="e">
        <f t="shared" si="2"/>
        <v>#N/A</v>
      </c>
      <c r="Q20" s="28" t="e">
        <f t="shared" si="3"/>
        <v>#N/A</v>
      </c>
      <c r="R20" s="28" t="e">
        <f t="shared" si="3"/>
        <v>#N/A</v>
      </c>
      <c r="S20" s="28" t="e">
        <f t="shared" si="3"/>
        <v>#N/A</v>
      </c>
      <c r="T20" s="28" t="e">
        <f t="shared" si="3"/>
        <v>#N/A</v>
      </c>
      <c r="U20" s="28" t="e">
        <f t="shared" si="4"/>
        <v>#N/A</v>
      </c>
      <c r="V20" s="28"/>
      <c r="W20" s="2"/>
      <c r="X20" s="5" t="e">
        <f t="shared" si="9"/>
        <v>#N/A</v>
      </c>
      <c r="Y20" s="5" t="e">
        <f t="shared" si="9"/>
        <v>#N/A</v>
      </c>
      <c r="Z20" s="5" t="e">
        <f t="shared" si="9"/>
        <v>#N/A</v>
      </c>
      <c r="AA20" s="5" t="e">
        <f t="shared" si="9"/>
        <v>#N/A</v>
      </c>
      <c r="AB20" s="5" t="e">
        <f t="shared" si="9"/>
        <v>#N/A</v>
      </c>
      <c r="AC20" s="5" t="e">
        <f t="shared" si="9"/>
        <v>#N/A</v>
      </c>
      <c r="AD20" s="5" t="e">
        <f t="shared" si="9"/>
        <v>#N/A</v>
      </c>
      <c r="AE20" s="5" t="e">
        <f t="shared" si="9"/>
        <v>#N/A</v>
      </c>
      <c r="AF20" s="5" t="e">
        <f t="shared" si="9"/>
        <v>#N/A</v>
      </c>
      <c r="AG20" s="5" t="e">
        <f t="shared" si="9"/>
        <v>#N/A</v>
      </c>
      <c r="AH20" s="5" t="e">
        <f t="shared" si="10"/>
        <v>#N/A</v>
      </c>
      <c r="AI20" s="5" t="e">
        <f t="shared" si="10"/>
        <v>#N/A</v>
      </c>
      <c r="AJ20" s="5" t="e">
        <f t="shared" si="10"/>
        <v>#N/A</v>
      </c>
      <c r="AK20" s="5" t="e">
        <f t="shared" si="10"/>
        <v>#N/A</v>
      </c>
      <c r="AL20" s="5" t="e">
        <f t="shared" si="10"/>
        <v>#N/A</v>
      </c>
      <c r="AM20" s="5" t="e">
        <f t="shared" si="10"/>
        <v>#N/A</v>
      </c>
      <c r="AN20" s="5" t="e">
        <f t="shared" si="10"/>
        <v>#N/A</v>
      </c>
      <c r="AO20" s="5" t="e">
        <f t="shared" si="10"/>
        <v>#N/A</v>
      </c>
      <c r="AP20" s="5" t="e">
        <f t="shared" si="10"/>
        <v>#N/A</v>
      </c>
      <c r="AQ20" s="5" t="e">
        <f t="shared" si="10"/>
        <v>#N/A</v>
      </c>
      <c r="AR20" s="5" t="e">
        <f t="shared" si="11"/>
        <v>#N/A</v>
      </c>
      <c r="AS20" s="5" t="e">
        <f t="shared" si="11"/>
        <v>#N/A</v>
      </c>
      <c r="AT20" s="5" t="e">
        <f t="shared" si="11"/>
        <v>#N/A</v>
      </c>
      <c r="AU20" s="5" t="e">
        <f t="shared" si="11"/>
        <v>#N/A</v>
      </c>
      <c r="AV20" s="5" t="e">
        <f t="shared" si="11"/>
        <v>#N/A</v>
      </c>
      <c r="AW20" s="5" t="e">
        <f t="shared" si="11"/>
        <v>#N/A</v>
      </c>
      <c r="AX20" s="5" t="e">
        <f t="shared" si="11"/>
        <v>#N/A</v>
      </c>
      <c r="AY20" s="5" t="e">
        <f t="shared" si="11"/>
        <v>#N/A</v>
      </c>
      <c r="AZ20" s="5" t="e">
        <f t="shared" si="11"/>
        <v>#N/A</v>
      </c>
      <c r="BA20" s="5" t="e">
        <f t="shared" si="11"/>
        <v>#N/A</v>
      </c>
      <c r="BB20" s="5" t="e">
        <f t="shared" si="12"/>
        <v>#N/A</v>
      </c>
      <c r="BC20" s="5" t="e">
        <f t="shared" si="12"/>
        <v>#N/A</v>
      </c>
      <c r="BD20" s="5" t="e">
        <f t="shared" si="12"/>
        <v>#N/A</v>
      </c>
      <c r="BE20" s="5" t="e">
        <f t="shared" si="12"/>
        <v>#N/A</v>
      </c>
      <c r="BF20" s="5" t="e">
        <f t="shared" si="12"/>
        <v>#N/A</v>
      </c>
      <c r="BG20" s="5" t="e">
        <f t="shared" si="12"/>
        <v>#N/A</v>
      </c>
    </row>
    <row r="21" spans="2:59" x14ac:dyDescent="0.35">
      <c r="B21" t="str">
        <f>'Postcode Data'!B21</f>
        <v>ES2 3PH</v>
      </c>
      <c r="C21">
        <f>'Postcode Data'!C21</f>
        <v>17</v>
      </c>
      <c r="D21" t="str">
        <f>'Postcode Data'!D21</f>
        <v>Alphon</v>
      </c>
      <c r="E21" s="5" t="e">
        <f>'Postcode Data'!F21</f>
        <v>#N/A</v>
      </c>
      <c r="F21" s="5" t="e">
        <f>'Postcode Data'!G21</f>
        <v>#N/A</v>
      </c>
      <c r="G21" s="27" t="e">
        <f>'Postcode Data'!I21</f>
        <v>#N/A</v>
      </c>
      <c r="H21" s="11" t="e">
        <f>'Postcode Data'!J21</f>
        <v>#N/A</v>
      </c>
      <c r="I21" s="5" t="e">
        <f>'Postcode Data'!K21</f>
        <v>#N/A</v>
      </c>
      <c r="J21" s="5" t="e">
        <f>'Postcode Data'!L21</f>
        <v>#N/A</v>
      </c>
      <c r="K21" s="44" t="e">
        <f>'Postcode Data'!M21</f>
        <v>#N/A</v>
      </c>
      <c r="L21" s="5">
        <f>'Postcode Data'!N21</f>
        <v>-0.56846419874909682</v>
      </c>
      <c r="M21" s="28" t="e">
        <f t="shared" si="1"/>
        <v>#N/A</v>
      </c>
      <c r="N21" s="28"/>
      <c r="O21" s="28"/>
      <c r="P21" s="28" t="e">
        <f t="shared" si="2"/>
        <v>#N/A</v>
      </c>
      <c r="Q21" s="28" t="e">
        <f t="shared" si="3"/>
        <v>#N/A</v>
      </c>
      <c r="R21" s="28" t="e">
        <f t="shared" si="3"/>
        <v>#N/A</v>
      </c>
      <c r="S21" s="28" t="e">
        <f t="shared" si="3"/>
        <v>#N/A</v>
      </c>
      <c r="T21" s="28" t="e">
        <f t="shared" si="3"/>
        <v>#N/A</v>
      </c>
      <c r="U21" s="28" t="e">
        <f t="shared" si="4"/>
        <v>#N/A</v>
      </c>
      <c r="V21" s="28"/>
      <c r="W21" s="2"/>
      <c r="X21" s="5" t="e">
        <f t="shared" si="9"/>
        <v>#N/A</v>
      </c>
      <c r="Y21" s="5" t="e">
        <f t="shared" si="9"/>
        <v>#N/A</v>
      </c>
      <c r="Z21" s="5" t="e">
        <f t="shared" si="9"/>
        <v>#N/A</v>
      </c>
      <c r="AA21" s="5" t="e">
        <f t="shared" si="9"/>
        <v>#N/A</v>
      </c>
      <c r="AB21" s="5" t="e">
        <f t="shared" si="9"/>
        <v>#N/A</v>
      </c>
      <c r="AC21" s="5" t="e">
        <f t="shared" si="9"/>
        <v>#N/A</v>
      </c>
      <c r="AD21" s="5" t="e">
        <f t="shared" si="9"/>
        <v>#N/A</v>
      </c>
      <c r="AE21" s="5" t="e">
        <f t="shared" si="9"/>
        <v>#N/A</v>
      </c>
      <c r="AF21" s="5" t="e">
        <f t="shared" si="9"/>
        <v>#N/A</v>
      </c>
      <c r="AG21" s="5" t="e">
        <f t="shared" si="9"/>
        <v>#N/A</v>
      </c>
      <c r="AH21" s="5" t="e">
        <f t="shared" si="10"/>
        <v>#N/A</v>
      </c>
      <c r="AI21" s="5" t="e">
        <f t="shared" si="10"/>
        <v>#N/A</v>
      </c>
      <c r="AJ21" s="5" t="e">
        <f t="shared" si="10"/>
        <v>#N/A</v>
      </c>
      <c r="AK21" s="5" t="e">
        <f t="shared" si="10"/>
        <v>#N/A</v>
      </c>
      <c r="AL21" s="5" t="e">
        <f t="shared" si="10"/>
        <v>#N/A</v>
      </c>
      <c r="AM21" s="5" t="e">
        <f t="shared" si="10"/>
        <v>#N/A</v>
      </c>
      <c r="AN21" s="5" t="e">
        <f t="shared" si="10"/>
        <v>#N/A</v>
      </c>
      <c r="AO21" s="5" t="e">
        <f t="shared" si="10"/>
        <v>#N/A</v>
      </c>
      <c r="AP21" s="5" t="e">
        <f t="shared" si="10"/>
        <v>#N/A</v>
      </c>
      <c r="AQ21" s="5" t="e">
        <f t="shared" si="10"/>
        <v>#N/A</v>
      </c>
      <c r="AR21" s="5" t="e">
        <f t="shared" si="11"/>
        <v>#N/A</v>
      </c>
      <c r="AS21" s="5" t="e">
        <f t="shared" si="11"/>
        <v>#N/A</v>
      </c>
      <c r="AT21" s="5" t="e">
        <f t="shared" si="11"/>
        <v>#N/A</v>
      </c>
      <c r="AU21" s="5" t="e">
        <f t="shared" si="11"/>
        <v>#N/A</v>
      </c>
      <c r="AV21" s="5" t="e">
        <f t="shared" si="11"/>
        <v>#N/A</v>
      </c>
      <c r="AW21" s="5" t="e">
        <f t="shared" si="11"/>
        <v>#N/A</v>
      </c>
      <c r="AX21" s="5" t="e">
        <f t="shared" si="11"/>
        <v>#N/A</v>
      </c>
      <c r="AY21" s="5" t="e">
        <f t="shared" si="11"/>
        <v>#N/A</v>
      </c>
      <c r="AZ21" s="5" t="e">
        <f t="shared" si="11"/>
        <v>#N/A</v>
      </c>
      <c r="BA21" s="5" t="e">
        <f t="shared" si="11"/>
        <v>#N/A</v>
      </c>
      <c r="BB21" s="5" t="e">
        <f t="shared" si="12"/>
        <v>#N/A</v>
      </c>
      <c r="BC21" s="5" t="e">
        <f t="shared" si="12"/>
        <v>#N/A</v>
      </c>
      <c r="BD21" s="5" t="e">
        <f t="shared" si="12"/>
        <v>#N/A</v>
      </c>
      <c r="BE21" s="5" t="e">
        <f t="shared" si="12"/>
        <v>#N/A</v>
      </c>
      <c r="BF21" s="5" t="e">
        <f t="shared" si="12"/>
        <v>#N/A</v>
      </c>
      <c r="BG21" s="5" t="e">
        <f t="shared" si="12"/>
        <v>#N/A</v>
      </c>
    </row>
    <row r="22" spans="2:59" x14ac:dyDescent="0.35">
      <c r="B22" t="str">
        <f>'Postcode Data'!B22</f>
        <v>ES2 4AN</v>
      </c>
      <c r="C22">
        <f>'Postcode Data'!C22</f>
        <v>12</v>
      </c>
      <c r="D22" t="str">
        <f>'Postcode Data'!D22</f>
        <v>Alphon</v>
      </c>
      <c r="E22" s="5" t="e">
        <f>'Postcode Data'!F22</f>
        <v>#N/A</v>
      </c>
      <c r="F22" s="5" t="e">
        <f>'Postcode Data'!G22</f>
        <v>#N/A</v>
      </c>
      <c r="G22" s="27" t="e">
        <f>'Postcode Data'!I22</f>
        <v>#N/A</v>
      </c>
      <c r="H22" s="11" t="e">
        <f>'Postcode Data'!J22</f>
        <v>#N/A</v>
      </c>
      <c r="I22" s="5" t="e">
        <f>'Postcode Data'!K22</f>
        <v>#N/A</v>
      </c>
      <c r="J22" s="5" t="e">
        <f>'Postcode Data'!L22</f>
        <v>#N/A</v>
      </c>
      <c r="K22" s="44" t="e">
        <f>'Postcode Data'!M22</f>
        <v>#N/A</v>
      </c>
      <c r="L22" s="5">
        <f>'Postcode Data'!N22</f>
        <v>-5.4894251281443758</v>
      </c>
      <c r="M22" s="28" t="e">
        <f t="shared" si="1"/>
        <v>#N/A</v>
      </c>
      <c r="N22" s="28"/>
      <c r="O22" s="28"/>
      <c r="P22" s="28" t="e">
        <f t="shared" si="2"/>
        <v>#N/A</v>
      </c>
      <c r="Q22" s="28" t="e">
        <f t="shared" si="3"/>
        <v>#N/A</v>
      </c>
      <c r="R22" s="28" t="e">
        <f t="shared" si="3"/>
        <v>#N/A</v>
      </c>
      <c r="S22" s="28" t="e">
        <f t="shared" si="3"/>
        <v>#N/A</v>
      </c>
      <c r="T22" s="28" t="e">
        <f t="shared" si="3"/>
        <v>#N/A</v>
      </c>
      <c r="U22" s="28" t="e">
        <f t="shared" si="4"/>
        <v>#N/A</v>
      </c>
      <c r="V22" s="28"/>
      <c r="W22" s="2"/>
      <c r="X22" s="5" t="e">
        <f t="shared" si="9"/>
        <v>#N/A</v>
      </c>
      <c r="Y22" s="5" t="e">
        <f t="shared" si="9"/>
        <v>#N/A</v>
      </c>
      <c r="Z22" s="5" t="e">
        <f t="shared" si="9"/>
        <v>#N/A</v>
      </c>
      <c r="AA22" s="5" t="e">
        <f t="shared" si="9"/>
        <v>#N/A</v>
      </c>
      <c r="AB22" s="5" t="e">
        <f t="shared" si="9"/>
        <v>#N/A</v>
      </c>
      <c r="AC22" s="5" t="e">
        <f t="shared" si="9"/>
        <v>#N/A</v>
      </c>
      <c r="AD22" s="5" t="e">
        <f t="shared" si="9"/>
        <v>#N/A</v>
      </c>
      <c r="AE22" s="5" t="e">
        <f t="shared" si="9"/>
        <v>#N/A</v>
      </c>
      <c r="AF22" s="5" t="e">
        <f t="shared" si="9"/>
        <v>#N/A</v>
      </c>
      <c r="AG22" s="5" t="e">
        <f t="shared" si="9"/>
        <v>#N/A</v>
      </c>
      <c r="AH22" s="5" t="e">
        <f t="shared" si="10"/>
        <v>#N/A</v>
      </c>
      <c r="AI22" s="5" t="e">
        <f t="shared" si="10"/>
        <v>#N/A</v>
      </c>
      <c r="AJ22" s="5" t="e">
        <f t="shared" si="10"/>
        <v>#N/A</v>
      </c>
      <c r="AK22" s="5" t="e">
        <f t="shared" si="10"/>
        <v>#N/A</v>
      </c>
      <c r="AL22" s="5" t="e">
        <f t="shared" si="10"/>
        <v>#N/A</v>
      </c>
      <c r="AM22" s="5" t="e">
        <f t="shared" si="10"/>
        <v>#N/A</v>
      </c>
      <c r="AN22" s="5" t="e">
        <f t="shared" si="10"/>
        <v>#N/A</v>
      </c>
      <c r="AO22" s="5" t="e">
        <f t="shared" si="10"/>
        <v>#N/A</v>
      </c>
      <c r="AP22" s="5" t="e">
        <f t="shared" si="10"/>
        <v>#N/A</v>
      </c>
      <c r="AQ22" s="5" t="e">
        <f t="shared" si="10"/>
        <v>#N/A</v>
      </c>
      <c r="AR22" s="5" t="e">
        <f t="shared" si="11"/>
        <v>#N/A</v>
      </c>
      <c r="AS22" s="5" t="e">
        <f t="shared" si="11"/>
        <v>#N/A</v>
      </c>
      <c r="AT22" s="5" t="e">
        <f t="shared" si="11"/>
        <v>#N/A</v>
      </c>
      <c r="AU22" s="5" t="e">
        <f t="shared" si="11"/>
        <v>#N/A</v>
      </c>
      <c r="AV22" s="5" t="e">
        <f t="shared" si="11"/>
        <v>#N/A</v>
      </c>
      <c r="AW22" s="5" t="e">
        <f t="shared" si="11"/>
        <v>#N/A</v>
      </c>
      <c r="AX22" s="5" t="e">
        <f t="shared" si="11"/>
        <v>#N/A</v>
      </c>
      <c r="AY22" s="5" t="e">
        <f t="shared" si="11"/>
        <v>#N/A</v>
      </c>
      <c r="AZ22" s="5" t="e">
        <f t="shared" si="11"/>
        <v>#N/A</v>
      </c>
      <c r="BA22" s="5" t="e">
        <f t="shared" si="11"/>
        <v>#N/A</v>
      </c>
      <c r="BB22" s="5" t="e">
        <f t="shared" si="12"/>
        <v>#N/A</v>
      </c>
      <c r="BC22" s="5" t="e">
        <f t="shared" si="12"/>
        <v>#N/A</v>
      </c>
      <c r="BD22" s="5" t="e">
        <f t="shared" si="12"/>
        <v>#N/A</v>
      </c>
      <c r="BE22" s="5" t="e">
        <f t="shared" si="12"/>
        <v>#N/A</v>
      </c>
      <c r="BF22" s="5" t="e">
        <f t="shared" si="12"/>
        <v>#N/A</v>
      </c>
      <c r="BG22" s="5" t="e">
        <f t="shared" si="12"/>
        <v>#N/A</v>
      </c>
    </row>
    <row r="23" spans="2:59" x14ac:dyDescent="0.35">
      <c r="B23" t="str">
        <f>'Postcode Data'!B23</f>
        <v>ES2 5YB</v>
      </c>
      <c r="C23">
        <f>'Postcode Data'!C23</f>
        <v>7</v>
      </c>
      <c r="D23" t="str">
        <f>'Postcode Data'!D23</f>
        <v>Alphon</v>
      </c>
      <c r="E23" s="5" t="e">
        <f>'Postcode Data'!F23</f>
        <v>#N/A</v>
      </c>
      <c r="F23" s="5" t="e">
        <f>'Postcode Data'!G23</f>
        <v>#N/A</v>
      </c>
      <c r="G23" s="27" t="e">
        <f>'Postcode Data'!I23</f>
        <v>#N/A</v>
      </c>
      <c r="H23" s="11" t="e">
        <f>'Postcode Data'!J23</f>
        <v>#N/A</v>
      </c>
      <c r="I23" s="5" t="e">
        <f>'Postcode Data'!K23</f>
        <v>#N/A</v>
      </c>
      <c r="J23" s="5" t="e">
        <f>'Postcode Data'!L23</f>
        <v>#N/A</v>
      </c>
      <c r="K23" s="44" t="e">
        <f>'Postcode Data'!M23</f>
        <v>#N/A</v>
      </c>
      <c r="L23" s="5">
        <f>'Postcode Data'!N23</f>
        <v>-1.8348228708648959</v>
      </c>
      <c r="M23" s="28" t="e">
        <f t="shared" si="1"/>
        <v>#N/A</v>
      </c>
      <c r="N23" s="28"/>
      <c r="O23" s="28"/>
      <c r="P23" s="28" t="e">
        <f t="shared" si="2"/>
        <v>#N/A</v>
      </c>
      <c r="Q23" s="28" t="e">
        <f t="shared" si="3"/>
        <v>#N/A</v>
      </c>
      <c r="R23" s="28" t="e">
        <f t="shared" si="3"/>
        <v>#N/A</v>
      </c>
      <c r="S23" s="28" t="e">
        <f t="shared" si="3"/>
        <v>#N/A</v>
      </c>
      <c r="T23" s="28" t="e">
        <f t="shared" si="3"/>
        <v>#N/A</v>
      </c>
      <c r="U23" s="28" t="e">
        <f t="shared" si="4"/>
        <v>#N/A</v>
      </c>
      <c r="V23" s="28"/>
      <c r="W23" s="2"/>
      <c r="X23" s="5" t="e">
        <f t="shared" si="9"/>
        <v>#N/A</v>
      </c>
      <c r="Y23" s="5" t="e">
        <f t="shared" si="9"/>
        <v>#N/A</v>
      </c>
      <c r="Z23" s="5" t="e">
        <f t="shared" si="9"/>
        <v>#N/A</v>
      </c>
      <c r="AA23" s="5" t="e">
        <f t="shared" si="9"/>
        <v>#N/A</v>
      </c>
      <c r="AB23" s="5" t="e">
        <f t="shared" si="9"/>
        <v>#N/A</v>
      </c>
      <c r="AC23" s="5" t="e">
        <f t="shared" si="9"/>
        <v>#N/A</v>
      </c>
      <c r="AD23" s="5" t="e">
        <f t="shared" si="9"/>
        <v>#N/A</v>
      </c>
      <c r="AE23" s="5" t="e">
        <f t="shared" si="9"/>
        <v>#N/A</v>
      </c>
      <c r="AF23" s="5" t="e">
        <f t="shared" si="9"/>
        <v>#N/A</v>
      </c>
      <c r="AG23" s="5" t="e">
        <f t="shared" si="9"/>
        <v>#N/A</v>
      </c>
      <c r="AH23" s="5" t="e">
        <f t="shared" si="10"/>
        <v>#N/A</v>
      </c>
      <c r="AI23" s="5" t="e">
        <f t="shared" si="10"/>
        <v>#N/A</v>
      </c>
      <c r="AJ23" s="5" t="e">
        <f t="shared" si="10"/>
        <v>#N/A</v>
      </c>
      <c r="AK23" s="5" t="e">
        <f t="shared" si="10"/>
        <v>#N/A</v>
      </c>
      <c r="AL23" s="5" t="e">
        <f t="shared" si="10"/>
        <v>#N/A</v>
      </c>
      <c r="AM23" s="5" t="e">
        <f t="shared" si="10"/>
        <v>#N/A</v>
      </c>
      <c r="AN23" s="5" t="e">
        <f t="shared" si="10"/>
        <v>#N/A</v>
      </c>
      <c r="AO23" s="5" t="e">
        <f t="shared" si="10"/>
        <v>#N/A</v>
      </c>
      <c r="AP23" s="5" t="e">
        <f t="shared" si="10"/>
        <v>#N/A</v>
      </c>
      <c r="AQ23" s="5" t="e">
        <f t="shared" si="10"/>
        <v>#N/A</v>
      </c>
      <c r="AR23" s="5" t="e">
        <f t="shared" si="11"/>
        <v>#N/A</v>
      </c>
      <c r="AS23" s="5" t="e">
        <f t="shared" si="11"/>
        <v>#N/A</v>
      </c>
      <c r="AT23" s="5" t="e">
        <f t="shared" si="11"/>
        <v>#N/A</v>
      </c>
      <c r="AU23" s="5" t="e">
        <f t="shared" si="11"/>
        <v>#N/A</v>
      </c>
      <c r="AV23" s="5" t="e">
        <f t="shared" si="11"/>
        <v>#N/A</v>
      </c>
      <c r="AW23" s="5" t="e">
        <f t="shared" si="11"/>
        <v>#N/A</v>
      </c>
      <c r="AX23" s="5" t="e">
        <f t="shared" si="11"/>
        <v>#N/A</v>
      </c>
      <c r="AY23" s="5" t="e">
        <f t="shared" si="11"/>
        <v>#N/A</v>
      </c>
      <c r="AZ23" s="5" t="e">
        <f t="shared" si="11"/>
        <v>#N/A</v>
      </c>
      <c r="BA23" s="5" t="e">
        <f t="shared" si="11"/>
        <v>#N/A</v>
      </c>
      <c r="BB23" s="5" t="e">
        <f t="shared" si="12"/>
        <v>#N/A</v>
      </c>
      <c r="BC23" s="5" t="e">
        <f t="shared" si="12"/>
        <v>#N/A</v>
      </c>
      <c r="BD23" s="5" t="e">
        <f t="shared" si="12"/>
        <v>#N/A</v>
      </c>
      <c r="BE23" s="5" t="e">
        <f t="shared" si="12"/>
        <v>#N/A</v>
      </c>
      <c r="BF23" s="5" t="e">
        <f t="shared" si="12"/>
        <v>#N/A</v>
      </c>
      <c r="BG23" s="5" t="e">
        <f t="shared" si="12"/>
        <v>#N/A</v>
      </c>
    </row>
    <row r="24" spans="2:59" x14ac:dyDescent="0.35">
      <c r="B24" t="str">
        <f>'Postcode Data'!B24</f>
        <v>ES2 6EQ</v>
      </c>
      <c r="C24">
        <f>'Postcode Data'!C24</f>
        <v>3</v>
      </c>
      <c r="D24" t="str">
        <f>'Postcode Data'!D24</f>
        <v>Alphon</v>
      </c>
      <c r="E24" s="5" t="e">
        <f>'Postcode Data'!F24</f>
        <v>#N/A</v>
      </c>
      <c r="F24" s="5" t="e">
        <f>'Postcode Data'!G24</f>
        <v>#N/A</v>
      </c>
      <c r="G24" s="27" t="e">
        <f>'Postcode Data'!I24</f>
        <v>#N/A</v>
      </c>
      <c r="H24" s="11" t="e">
        <f>'Postcode Data'!J24</f>
        <v>#N/A</v>
      </c>
      <c r="I24" s="5" t="e">
        <f>'Postcode Data'!K24</f>
        <v>#N/A</v>
      </c>
      <c r="J24" s="5" t="e">
        <f>'Postcode Data'!L24</f>
        <v>#N/A</v>
      </c>
      <c r="K24" s="44" t="e">
        <f>'Postcode Data'!M24</f>
        <v>#N/A</v>
      </c>
      <c r="L24" s="5">
        <f>'Postcode Data'!N24</f>
        <v>-6.1000181898034587</v>
      </c>
      <c r="M24" s="28" t="e">
        <f t="shared" si="1"/>
        <v>#N/A</v>
      </c>
      <c r="N24" s="28"/>
      <c r="O24" s="28"/>
      <c r="P24" s="28" t="e">
        <f t="shared" si="2"/>
        <v>#N/A</v>
      </c>
      <c r="Q24" s="28" t="e">
        <f t="shared" si="3"/>
        <v>#N/A</v>
      </c>
      <c r="R24" s="28" t="e">
        <f t="shared" si="3"/>
        <v>#N/A</v>
      </c>
      <c r="S24" s="28" t="e">
        <f t="shared" si="3"/>
        <v>#N/A</v>
      </c>
      <c r="T24" s="28" t="e">
        <f t="shared" si="3"/>
        <v>#N/A</v>
      </c>
      <c r="U24" s="28" t="e">
        <f t="shared" si="4"/>
        <v>#N/A</v>
      </c>
      <c r="V24" s="28"/>
      <c r="W24" s="2"/>
      <c r="X24" s="5" t="e">
        <f t="shared" si="9"/>
        <v>#N/A</v>
      </c>
      <c r="Y24" s="5" t="e">
        <f t="shared" si="9"/>
        <v>#N/A</v>
      </c>
      <c r="Z24" s="5" t="e">
        <f t="shared" si="9"/>
        <v>#N/A</v>
      </c>
      <c r="AA24" s="5" t="e">
        <f t="shared" si="9"/>
        <v>#N/A</v>
      </c>
      <c r="AB24" s="5" t="e">
        <f t="shared" si="9"/>
        <v>#N/A</v>
      </c>
      <c r="AC24" s="5" t="e">
        <f t="shared" si="9"/>
        <v>#N/A</v>
      </c>
      <c r="AD24" s="5" t="e">
        <f t="shared" si="9"/>
        <v>#N/A</v>
      </c>
      <c r="AE24" s="5" t="e">
        <f t="shared" si="9"/>
        <v>#N/A</v>
      </c>
      <c r="AF24" s="5" t="e">
        <f t="shared" si="9"/>
        <v>#N/A</v>
      </c>
      <c r="AG24" s="5" t="e">
        <f t="shared" si="9"/>
        <v>#N/A</v>
      </c>
      <c r="AH24" s="5" t="e">
        <f t="shared" si="10"/>
        <v>#N/A</v>
      </c>
      <c r="AI24" s="5" t="e">
        <f t="shared" si="10"/>
        <v>#N/A</v>
      </c>
      <c r="AJ24" s="5" t="e">
        <f t="shared" si="10"/>
        <v>#N/A</v>
      </c>
      <c r="AK24" s="5" t="e">
        <f t="shared" si="10"/>
        <v>#N/A</v>
      </c>
      <c r="AL24" s="5" t="e">
        <f t="shared" si="10"/>
        <v>#N/A</v>
      </c>
      <c r="AM24" s="5" t="e">
        <f t="shared" si="10"/>
        <v>#N/A</v>
      </c>
      <c r="AN24" s="5" t="e">
        <f t="shared" si="10"/>
        <v>#N/A</v>
      </c>
      <c r="AO24" s="5" t="e">
        <f t="shared" si="10"/>
        <v>#N/A</v>
      </c>
      <c r="AP24" s="5" t="e">
        <f t="shared" si="10"/>
        <v>#N/A</v>
      </c>
      <c r="AQ24" s="5" t="e">
        <f t="shared" si="10"/>
        <v>#N/A</v>
      </c>
      <c r="AR24" s="5" t="e">
        <f t="shared" si="11"/>
        <v>#N/A</v>
      </c>
      <c r="AS24" s="5" t="e">
        <f t="shared" si="11"/>
        <v>#N/A</v>
      </c>
      <c r="AT24" s="5" t="e">
        <f t="shared" si="11"/>
        <v>#N/A</v>
      </c>
      <c r="AU24" s="5" t="e">
        <f t="shared" si="11"/>
        <v>#N/A</v>
      </c>
      <c r="AV24" s="5" t="e">
        <f t="shared" si="11"/>
        <v>#N/A</v>
      </c>
      <c r="AW24" s="5" t="e">
        <f t="shared" si="11"/>
        <v>#N/A</v>
      </c>
      <c r="AX24" s="5" t="e">
        <f t="shared" si="11"/>
        <v>#N/A</v>
      </c>
      <c r="AY24" s="5" t="e">
        <f t="shared" si="11"/>
        <v>#N/A</v>
      </c>
      <c r="AZ24" s="5" t="e">
        <f t="shared" si="11"/>
        <v>#N/A</v>
      </c>
      <c r="BA24" s="5" t="e">
        <f t="shared" si="11"/>
        <v>#N/A</v>
      </c>
      <c r="BB24" s="5" t="e">
        <f t="shared" si="12"/>
        <v>#N/A</v>
      </c>
      <c r="BC24" s="5" t="e">
        <f t="shared" si="12"/>
        <v>#N/A</v>
      </c>
      <c r="BD24" s="5" t="e">
        <f t="shared" si="12"/>
        <v>#N/A</v>
      </c>
      <c r="BE24" s="5" t="e">
        <f t="shared" si="12"/>
        <v>#N/A</v>
      </c>
      <c r="BF24" s="5" t="e">
        <f t="shared" si="12"/>
        <v>#N/A</v>
      </c>
      <c r="BG24" s="5" t="e">
        <f t="shared" si="12"/>
        <v>#N/A</v>
      </c>
    </row>
    <row r="25" spans="2:59" x14ac:dyDescent="0.35">
      <c r="B25" t="str">
        <f>'Postcode Data'!B25</f>
        <v>ES2 6RC</v>
      </c>
      <c r="C25">
        <f>'Postcode Data'!C25</f>
        <v>18</v>
      </c>
      <c r="D25" t="str">
        <f>'Postcode Data'!D25</f>
        <v>Alphon</v>
      </c>
      <c r="E25" s="5" t="e">
        <f>'Postcode Data'!F25</f>
        <v>#N/A</v>
      </c>
      <c r="F25" s="5" t="e">
        <f>'Postcode Data'!G25</f>
        <v>#N/A</v>
      </c>
      <c r="G25" s="27" t="e">
        <f>'Postcode Data'!I25</f>
        <v>#N/A</v>
      </c>
      <c r="H25" s="11" t="e">
        <f>'Postcode Data'!J25</f>
        <v>#N/A</v>
      </c>
      <c r="I25" s="5" t="e">
        <f>'Postcode Data'!K25</f>
        <v>#N/A</v>
      </c>
      <c r="J25" s="5" t="e">
        <f>'Postcode Data'!L25</f>
        <v>#N/A</v>
      </c>
      <c r="K25" s="44" t="e">
        <f>'Postcode Data'!M25</f>
        <v>#N/A</v>
      </c>
      <c r="L25" s="5">
        <f>'Postcode Data'!N25</f>
        <v>-1.7203783737522671</v>
      </c>
      <c r="M25" s="28" t="e">
        <f t="shared" si="1"/>
        <v>#N/A</v>
      </c>
      <c r="N25" s="28"/>
      <c r="O25" s="28"/>
      <c r="P25" s="28" t="e">
        <f t="shared" si="2"/>
        <v>#N/A</v>
      </c>
      <c r="Q25" s="28" t="e">
        <f t="shared" si="3"/>
        <v>#N/A</v>
      </c>
      <c r="R25" s="28" t="e">
        <f t="shared" si="3"/>
        <v>#N/A</v>
      </c>
      <c r="S25" s="28" t="e">
        <f t="shared" si="3"/>
        <v>#N/A</v>
      </c>
      <c r="T25" s="28" t="e">
        <f t="shared" si="3"/>
        <v>#N/A</v>
      </c>
      <c r="U25" s="28" t="e">
        <f t="shared" si="4"/>
        <v>#N/A</v>
      </c>
      <c r="V25" s="28"/>
      <c r="W25" s="2"/>
      <c r="X25" s="5" t="e">
        <f t="shared" si="9"/>
        <v>#N/A</v>
      </c>
      <c r="Y25" s="5" t="e">
        <f t="shared" si="9"/>
        <v>#N/A</v>
      </c>
      <c r="Z25" s="5" t="e">
        <f t="shared" si="9"/>
        <v>#N/A</v>
      </c>
      <c r="AA25" s="5" t="e">
        <f t="shared" si="9"/>
        <v>#N/A</v>
      </c>
      <c r="AB25" s="5" t="e">
        <f t="shared" si="9"/>
        <v>#N/A</v>
      </c>
      <c r="AC25" s="5" t="e">
        <f t="shared" si="9"/>
        <v>#N/A</v>
      </c>
      <c r="AD25" s="5" t="e">
        <f t="shared" si="9"/>
        <v>#N/A</v>
      </c>
      <c r="AE25" s="5" t="e">
        <f t="shared" si="9"/>
        <v>#N/A</v>
      </c>
      <c r="AF25" s="5" t="e">
        <f t="shared" si="9"/>
        <v>#N/A</v>
      </c>
      <c r="AG25" s="5" t="e">
        <f t="shared" si="9"/>
        <v>#N/A</v>
      </c>
      <c r="AH25" s="5" t="e">
        <f t="shared" si="10"/>
        <v>#N/A</v>
      </c>
      <c r="AI25" s="5" t="e">
        <f t="shared" si="10"/>
        <v>#N/A</v>
      </c>
      <c r="AJ25" s="5" t="e">
        <f t="shared" si="10"/>
        <v>#N/A</v>
      </c>
      <c r="AK25" s="5" t="e">
        <f t="shared" si="10"/>
        <v>#N/A</v>
      </c>
      <c r="AL25" s="5" t="e">
        <f t="shared" si="10"/>
        <v>#N/A</v>
      </c>
      <c r="AM25" s="5" t="e">
        <f t="shared" si="10"/>
        <v>#N/A</v>
      </c>
      <c r="AN25" s="5" t="e">
        <f t="shared" si="10"/>
        <v>#N/A</v>
      </c>
      <c r="AO25" s="5" t="e">
        <f t="shared" si="10"/>
        <v>#N/A</v>
      </c>
      <c r="AP25" s="5" t="e">
        <f t="shared" si="10"/>
        <v>#N/A</v>
      </c>
      <c r="AQ25" s="5" t="e">
        <f t="shared" si="10"/>
        <v>#N/A</v>
      </c>
      <c r="AR25" s="5" t="e">
        <f t="shared" si="11"/>
        <v>#N/A</v>
      </c>
      <c r="AS25" s="5" t="e">
        <f t="shared" si="11"/>
        <v>#N/A</v>
      </c>
      <c r="AT25" s="5" t="e">
        <f t="shared" si="11"/>
        <v>#N/A</v>
      </c>
      <c r="AU25" s="5" t="e">
        <f t="shared" si="11"/>
        <v>#N/A</v>
      </c>
      <c r="AV25" s="5" t="e">
        <f t="shared" si="11"/>
        <v>#N/A</v>
      </c>
      <c r="AW25" s="5" t="e">
        <f t="shared" si="11"/>
        <v>#N/A</v>
      </c>
      <c r="AX25" s="5" t="e">
        <f t="shared" si="11"/>
        <v>#N/A</v>
      </c>
      <c r="AY25" s="5" t="e">
        <f t="shared" si="11"/>
        <v>#N/A</v>
      </c>
      <c r="AZ25" s="5" t="e">
        <f t="shared" si="11"/>
        <v>#N/A</v>
      </c>
      <c r="BA25" s="5" t="e">
        <f t="shared" si="11"/>
        <v>#N/A</v>
      </c>
      <c r="BB25" s="5" t="e">
        <f t="shared" si="12"/>
        <v>#N/A</v>
      </c>
      <c r="BC25" s="5" t="e">
        <f t="shared" si="12"/>
        <v>#N/A</v>
      </c>
      <c r="BD25" s="5" t="e">
        <f t="shared" si="12"/>
        <v>#N/A</v>
      </c>
      <c r="BE25" s="5" t="e">
        <f t="shared" si="12"/>
        <v>#N/A</v>
      </c>
      <c r="BF25" s="5" t="e">
        <f t="shared" si="12"/>
        <v>#N/A</v>
      </c>
      <c r="BG25" s="5" t="e">
        <f t="shared" si="12"/>
        <v>#N/A</v>
      </c>
    </row>
    <row r="26" spans="2:59" x14ac:dyDescent="0.35">
      <c r="B26" t="str">
        <f>'Postcode Data'!B26</f>
        <v>ES2 8BO</v>
      </c>
      <c r="C26">
        <f>'Postcode Data'!C26</f>
        <v>1</v>
      </c>
      <c r="D26" t="str">
        <f>'Postcode Data'!D26</f>
        <v>Alphon</v>
      </c>
      <c r="E26" s="5" t="e">
        <f>'Postcode Data'!F26</f>
        <v>#N/A</v>
      </c>
      <c r="F26" s="5" t="e">
        <f>'Postcode Data'!G26</f>
        <v>#N/A</v>
      </c>
      <c r="G26" s="27" t="e">
        <f>'Postcode Data'!I26</f>
        <v>#N/A</v>
      </c>
      <c r="H26" s="11" t="e">
        <f>'Postcode Data'!J26</f>
        <v>#N/A</v>
      </c>
      <c r="I26" s="5" t="e">
        <f>'Postcode Data'!K26</f>
        <v>#N/A</v>
      </c>
      <c r="J26" s="5" t="e">
        <f>'Postcode Data'!L26</f>
        <v>#N/A</v>
      </c>
      <c r="K26" s="44" t="e">
        <f>'Postcode Data'!M26</f>
        <v>#N/A</v>
      </c>
      <c r="L26" s="5">
        <f>'Postcode Data'!N26</f>
        <v>-0.82080423183993645</v>
      </c>
      <c r="M26" s="28" t="e">
        <f t="shared" si="1"/>
        <v>#N/A</v>
      </c>
      <c r="N26" s="28"/>
      <c r="O26" s="28"/>
      <c r="P26" s="28" t="e">
        <f t="shared" si="2"/>
        <v>#N/A</v>
      </c>
      <c r="Q26" s="28" t="e">
        <f t="shared" ref="Q26:T45" si="13">IF(AND($M26&lt;P$5,$M26&gt;=Q$5),$J26,NA())</f>
        <v>#N/A</v>
      </c>
      <c r="R26" s="28" t="e">
        <f t="shared" si="13"/>
        <v>#N/A</v>
      </c>
      <c r="S26" s="28" t="e">
        <f t="shared" si="13"/>
        <v>#N/A</v>
      </c>
      <c r="T26" s="28" t="e">
        <f t="shared" si="13"/>
        <v>#N/A</v>
      </c>
      <c r="U26" s="28" t="e">
        <f t="shared" si="4"/>
        <v>#N/A</v>
      </c>
      <c r="V26" s="28"/>
      <c r="W26" s="2"/>
      <c r="X26" s="5" t="e">
        <f t="shared" ref="X26:AG35" si="14">IF($K26=X$5,$J26,NA())</f>
        <v>#N/A</v>
      </c>
      <c r="Y26" s="5" t="e">
        <f t="shared" si="14"/>
        <v>#N/A</v>
      </c>
      <c r="Z26" s="5" t="e">
        <f t="shared" si="14"/>
        <v>#N/A</v>
      </c>
      <c r="AA26" s="5" t="e">
        <f t="shared" si="14"/>
        <v>#N/A</v>
      </c>
      <c r="AB26" s="5" t="e">
        <f t="shared" si="14"/>
        <v>#N/A</v>
      </c>
      <c r="AC26" s="5" t="e">
        <f t="shared" si="14"/>
        <v>#N/A</v>
      </c>
      <c r="AD26" s="5" t="e">
        <f t="shared" si="14"/>
        <v>#N/A</v>
      </c>
      <c r="AE26" s="5" t="e">
        <f t="shared" si="14"/>
        <v>#N/A</v>
      </c>
      <c r="AF26" s="5" t="e">
        <f t="shared" si="14"/>
        <v>#N/A</v>
      </c>
      <c r="AG26" s="5" t="e">
        <f t="shared" si="14"/>
        <v>#N/A</v>
      </c>
      <c r="AH26" s="5" t="e">
        <f t="shared" ref="AH26:AQ35" si="15">IF($K26=AH$5,$J26,NA())</f>
        <v>#N/A</v>
      </c>
      <c r="AI26" s="5" t="e">
        <f t="shared" si="15"/>
        <v>#N/A</v>
      </c>
      <c r="AJ26" s="5" t="e">
        <f t="shared" si="15"/>
        <v>#N/A</v>
      </c>
      <c r="AK26" s="5" t="e">
        <f t="shared" si="15"/>
        <v>#N/A</v>
      </c>
      <c r="AL26" s="5" t="e">
        <f t="shared" si="15"/>
        <v>#N/A</v>
      </c>
      <c r="AM26" s="5" t="e">
        <f t="shared" si="15"/>
        <v>#N/A</v>
      </c>
      <c r="AN26" s="5" t="e">
        <f t="shared" si="15"/>
        <v>#N/A</v>
      </c>
      <c r="AO26" s="5" t="e">
        <f t="shared" si="15"/>
        <v>#N/A</v>
      </c>
      <c r="AP26" s="5" t="e">
        <f t="shared" si="15"/>
        <v>#N/A</v>
      </c>
      <c r="AQ26" s="5" t="e">
        <f t="shared" si="15"/>
        <v>#N/A</v>
      </c>
      <c r="AR26" s="5" t="e">
        <f t="shared" ref="AR26:BA35" si="16">IF($K26=AR$5,$J26,NA())</f>
        <v>#N/A</v>
      </c>
      <c r="AS26" s="5" t="e">
        <f t="shared" si="16"/>
        <v>#N/A</v>
      </c>
      <c r="AT26" s="5" t="e">
        <f t="shared" si="16"/>
        <v>#N/A</v>
      </c>
      <c r="AU26" s="5" t="e">
        <f t="shared" si="16"/>
        <v>#N/A</v>
      </c>
      <c r="AV26" s="5" t="e">
        <f t="shared" si="16"/>
        <v>#N/A</v>
      </c>
      <c r="AW26" s="5" t="e">
        <f t="shared" si="16"/>
        <v>#N/A</v>
      </c>
      <c r="AX26" s="5" t="e">
        <f t="shared" si="16"/>
        <v>#N/A</v>
      </c>
      <c r="AY26" s="5" t="e">
        <f t="shared" si="16"/>
        <v>#N/A</v>
      </c>
      <c r="AZ26" s="5" t="e">
        <f t="shared" si="16"/>
        <v>#N/A</v>
      </c>
      <c r="BA26" s="5" t="e">
        <f t="shared" si="16"/>
        <v>#N/A</v>
      </c>
      <c r="BB26" s="5" t="e">
        <f t="shared" ref="BB26:BG35" si="17">IF($K26=BB$5,$J26,NA())</f>
        <v>#N/A</v>
      </c>
      <c r="BC26" s="5" t="e">
        <f t="shared" si="17"/>
        <v>#N/A</v>
      </c>
      <c r="BD26" s="5" t="e">
        <f t="shared" si="17"/>
        <v>#N/A</v>
      </c>
      <c r="BE26" s="5" t="e">
        <f t="shared" si="17"/>
        <v>#N/A</v>
      </c>
      <c r="BF26" s="5" t="e">
        <f t="shared" si="17"/>
        <v>#N/A</v>
      </c>
      <c r="BG26" s="5" t="e">
        <f t="shared" si="17"/>
        <v>#N/A</v>
      </c>
    </row>
    <row r="27" spans="2:59" x14ac:dyDescent="0.35">
      <c r="B27" t="str">
        <f>'Postcode Data'!B27</f>
        <v>ES2 9SH</v>
      </c>
      <c r="C27">
        <f>'Postcode Data'!C27</f>
        <v>14</v>
      </c>
      <c r="D27" t="str">
        <f>'Postcode Data'!D27</f>
        <v>Alphon</v>
      </c>
      <c r="E27" s="5" t="e">
        <f>'Postcode Data'!F27</f>
        <v>#N/A</v>
      </c>
      <c r="F27" s="5" t="e">
        <f>'Postcode Data'!G27</f>
        <v>#N/A</v>
      </c>
      <c r="G27" s="27" t="e">
        <f>'Postcode Data'!I27</f>
        <v>#N/A</v>
      </c>
      <c r="H27" s="11" t="e">
        <f>'Postcode Data'!J27</f>
        <v>#N/A</v>
      </c>
      <c r="I27" s="5" t="e">
        <f>'Postcode Data'!K27</f>
        <v>#N/A</v>
      </c>
      <c r="J27" s="5" t="e">
        <f>'Postcode Data'!L27</f>
        <v>#N/A</v>
      </c>
      <c r="K27" s="44" t="e">
        <f>'Postcode Data'!M27</f>
        <v>#N/A</v>
      </c>
      <c r="L27" s="5">
        <f>'Postcode Data'!N27</f>
        <v>-1.3214721254630171</v>
      </c>
      <c r="M27" s="28" t="e">
        <f t="shared" si="1"/>
        <v>#N/A</v>
      </c>
      <c r="N27" s="28"/>
      <c r="O27" s="28"/>
      <c r="P27" s="28" t="e">
        <f t="shared" si="2"/>
        <v>#N/A</v>
      </c>
      <c r="Q27" s="28" t="e">
        <f t="shared" si="13"/>
        <v>#N/A</v>
      </c>
      <c r="R27" s="28" t="e">
        <f t="shared" si="13"/>
        <v>#N/A</v>
      </c>
      <c r="S27" s="28" t="e">
        <f t="shared" si="13"/>
        <v>#N/A</v>
      </c>
      <c r="T27" s="28" t="e">
        <f t="shared" si="13"/>
        <v>#N/A</v>
      </c>
      <c r="U27" s="28" t="e">
        <f t="shared" si="4"/>
        <v>#N/A</v>
      </c>
      <c r="V27" s="28"/>
      <c r="W27" s="2"/>
      <c r="X27" s="5" t="e">
        <f t="shared" si="14"/>
        <v>#N/A</v>
      </c>
      <c r="Y27" s="5" t="e">
        <f t="shared" si="14"/>
        <v>#N/A</v>
      </c>
      <c r="Z27" s="5" t="e">
        <f t="shared" si="14"/>
        <v>#N/A</v>
      </c>
      <c r="AA27" s="5" t="e">
        <f t="shared" si="14"/>
        <v>#N/A</v>
      </c>
      <c r="AB27" s="5" t="e">
        <f t="shared" si="14"/>
        <v>#N/A</v>
      </c>
      <c r="AC27" s="5" t="e">
        <f t="shared" si="14"/>
        <v>#N/A</v>
      </c>
      <c r="AD27" s="5" t="e">
        <f t="shared" si="14"/>
        <v>#N/A</v>
      </c>
      <c r="AE27" s="5" t="e">
        <f t="shared" si="14"/>
        <v>#N/A</v>
      </c>
      <c r="AF27" s="5" t="e">
        <f t="shared" si="14"/>
        <v>#N/A</v>
      </c>
      <c r="AG27" s="5" t="e">
        <f t="shared" si="14"/>
        <v>#N/A</v>
      </c>
      <c r="AH27" s="5" t="e">
        <f t="shared" si="15"/>
        <v>#N/A</v>
      </c>
      <c r="AI27" s="5" t="e">
        <f t="shared" si="15"/>
        <v>#N/A</v>
      </c>
      <c r="AJ27" s="5" t="e">
        <f t="shared" si="15"/>
        <v>#N/A</v>
      </c>
      <c r="AK27" s="5" t="e">
        <f t="shared" si="15"/>
        <v>#N/A</v>
      </c>
      <c r="AL27" s="5" t="e">
        <f t="shared" si="15"/>
        <v>#N/A</v>
      </c>
      <c r="AM27" s="5" t="e">
        <f t="shared" si="15"/>
        <v>#N/A</v>
      </c>
      <c r="AN27" s="5" t="e">
        <f t="shared" si="15"/>
        <v>#N/A</v>
      </c>
      <c r="AO27" s="5" t="e">
        <f t="shared" si="15"/>
        <v>#N/A</v>
      </c>
      <c r="AP27" s="5" t="e">
        <f t="shared" si="15"/>
        <v>#N/A</v>
      </c>
      <c r="AQ27" s="5" t="e">
        <f t="shared" si="15"/>
        <v>#N/A</v>
      </c>
      <c r="AR27" s="5" t="e">
        <f t="shared" si="16"/>
        <v>#N/A</v>
      </c>
      <c r="AS27" s="5" t="e">
        <f t="shared" si="16"/>
        <v>#N/A</v>
      </c>
      <c r="AT27" s="5" t="e">
        <f t="shared" si="16"/>
        <v>#N/A</v>
      </c>
      <c r="AU27" s="5" t="e">
        <f t="shared" si="16"/>
        <v>#N/A</v>
      </c>
      <c r="AV27" s="5" t="e">
        <f t="shared" si="16"/>
        <v>#N/A</v>
      </c>
      <c r="AW27" s="5" t="e">
        <f t="shared" si="16"/>
        <v>#N/A</v>
      </c>
      <c r="AX27" s="5" t="e">
        <f t="shared" si="16"/>
        <v>#N/A</v>
      </c>
      <c r="AY27" s="5" t="e">
        <f t="shared" si="16"/>
        <v>#N/A</v>
      </c>
      <c r="AZ27" s="5" t="e">
        <f t="shared" si="16"/>
        <v>#N/A</v>
      </c>
      <c r="BA27" s="5" t="e">
        <f t="shared" si="16"/>
        <v>#N/A</v>
      </c>
      <c r="BB27" s="5" t="e">
        <f t="shared" si="17"/>
        <v>#N/A</v>
      </c>
      <c r="BC27" s="5" t="e">
        <f t="shared" si="17"/>
        <v>#N/A</v>
      </c>
      <c r="BD27" s="5" t="e">
        <f t="shared" si="17"/>
        <v>#N/A</v>
      </c>
      <c r="BE27" s="5" t="e">
        <f t="shared" si="17"/>
        <v>#N/A</v>
      </c>
      <c r="BF27" s="5" t="e">
        <f t="shared" si="17"/>
        <v>#N/A</v>
      </c>
      <c r="BG27" s="5" t="e">
        <f t="shared" si="17"/>
        <v>#N/A</v>
      </c>
    </row>
    <row r="28" spans="2:59" x14ac:dyDescent="0.35">
      <c r="B28" t="str">
        <f>'Postcode Data'!B28</f>
        <v>ES3 0CL</v>
      </c>
      <c r="C28">
        <f>'Postcode Data'!C28</f>
        <v>19</v>
      </c>
      <c r="D28" t="str">
        <f>'Postcode Data'!D28</f>
        <v>Alphon</v>
      </c>
      <c r="E28" s="5" t="e">
        <f>'Postcode Data'!F28</f>
        <v>#N/A</v>
      </c>
      <c r="F28" s="5" t="e">
        <f>'Postcode Data'!G28</f>
        <v>#N/A</v>
      </c>
      <c r="G28" s="27" t="e">
        <f>'Postcode Data'!I28</f>
        <v>#N/A</v>
      </c>
      <c r="H28" s="11" t="e">
        <f>'Postcode Data'!J28</f>
        <v>#N/A</v>
      </c>
      <c r="I28" s="5" t="e">
        <f>'Postcode Data'!K28</f>
        <v>#N/A</v>
      </c>
      <c r="J28" s="5" t="e">
        <f>'Postcode Data'!L28</f>
        <v>#N/A</v>
      </c>
      <c r="K28" s="44" t="e">
        <f>'Postcode Data'!M28</f>
        <v>#N/A</v>
      </c>
      <c r="L28" s="5">
        <f>'Postcode Data'!N28</f>
        <v>-3.2912787796393732</v>
      </c>
      <c r="M28" s="28" t="e">
        <f t="shared" si="1"/>
        <v>#N/A</v>
      </c>
      <c r="N28" s="28"/>
      <c r="O28" s="28"/>
      <c r="P28" s="28" t="e">
        <f t="shared" si="2"/>
        <v>#N/A</v>
      </c>
      <c r="Q28" s="28" t="e">
        <f t="shared" si="13"/>
        <v>#N/A</v>
      </c>
      <c r="R28" s="28" t="e">
        <f t="shared" si="13"/>
        <v>#N/A</v>
      </c>
      <c r="S28" s="28" t="e">
        <f t="shared" si="13"/>
        <v>#N/A</v>
      </c>
      <c r="T28" s="28" t="e">
        <f t="shared" si="13"/>
        <v>#N/A</v>
      </c>
      <c r="U28" s="28" t="e">
        <f t="shared" si="4"/>
        <v>#N/A</v>
      </c>
      <c r="V28" s="28"/>
      <c r="W28" s="2"/>
      <c r="X28" s="5" t="e">
        <f t="shared" si="14"/>
        <v>#N/A</v>
      </c>
      <c r="Y28" s="5" t="e">
        <f t="shared" si="14"/>
        <v>#N/A</v>
      </c>
      <c r="Z28" s="5" t="e">
        <f t="shared" si="14"/>
        <v>#N/A</v>
      </c>
      <c r="AA28" s="5" t="e">
        <f t="shared" si="14"/>
        <v>#N/A</v>
      </c>
      <c r="AB28" s="5" t="e">
        <f t="shared" si="14"/>
        <v>#N/A</v>
      </c>
      <c r="AC28" s="5" t="e">
        <f t="shared" si="14"/>
        <v>#N/A</v>
      </c>
      <c r="AD28" s="5" t="e">
        <f t="shared" si="14"/>
        <v>#N/A</v>
      </c>
      <c r="AE28" s="5" t="e">
        <f t="shared" si="14"/>
        <v>#N/A</v>
      </c>
      <c r="AF28" s="5" t="e">
        <f t="shared" si="14"/>
        <v>#N/A</v>
      </c>
      <c r="AG28" s="5" t="e">
        <f t="shared" si="14"/>
        <v>#N/A</v>
      </c>
      <c r="AH28" s="5" t="e">
        <f t="shared" si="15"/>
        <v>#N/A</v>
      </c>
      <c r="AI28" s="5" t="e">
        <f t="shared" si="15"/>
        <v>#N/A</v>
      </c>
      <c r="AJ28" s="5" t="e">
        <f t="shared" si="15"/>
        <v>#N/A</v>
      </c>
      <c r="AK28" s="5" t="e">
        <f t="shared" si="15"/>
        <v>#N/A</v>
      </c>
      <c r="AL28" s="5" t="e">
        <f t="shared" si="15"/>
        <v>#N/A</v>
      </c>
      <c r="AM28" s="5" t="e">
        <f t="shared" si="15"/>
        <v>#N/A</v>
      </c>
      <c r="AN28" s="5" t="e">
        <f t="shared" si="15"/>
        <v>#N/A</v>
      </c>
      <c r="AO28" s="5" t="e">
        <f t="shared" si="15"/>
        <v>#N/A</v>
      </c>
      <c r="AP28" s="5" t="e">
        <f t="shared" si="15"/>
        <v>#N/A</v>
      </c>
      <c r="AQ28" s="5" t="e">
        <f t="shared" si="15"/>
        <v>#N/A</v>
      </c>
      <c r="AR28" s="5" t="e">
        <f t="shared" si="16"/>
        <v>#N/A</v>
      </c>
      <c r="AS28" s="5" t="e">
        <f t="shared" si="16"/>
        <v>#N/A</v>
      </c>
      <c r="AT28" s="5" t="e">
        <f t="shared" si="16"/>
        <v>#N/A</v>
      </c>
      <c r="AU28" s="5" t="e">
        <f t="shared" si="16"/>
        <v>#N/A</v>
      </c>
      <c r="AV28" s="5" t="e">
        <f t="shared" si="16"/>
        <v>#N/A</v>
      </c>
      <c r="AW28" s="5" t="e">
        <f t="shared" si="16"/>
        <v>#N/A</v>
      </c>
      <c r="AX28" s="5" t="e">
        <f t="shared" si="16"/>
        <v>#N/A</v>
      </c>
      <c r="AY28" s="5" t="e">
        <f t="shared" si="16"/>
        <v>#N/A</v>
      </c>
      <c r="AZ28" s="5" t="e">
        <f t="shared" si="16"/>
        <v>#N/A</v>
      </c>
      <c r="BA28" s="5" t="e">
        <f t="shared" si="16"/>
        <v>#N/A</v>
      </c>
      <c r="BB28" s="5" t="e">
        <f t="shared" si="17"/>
        <v>#N/A</v>
      </c>
      <c r="BC28" s="5" t="e">
        <f t="shared" si="17"/>
        <v>#N/A</v>
      </c>
      <c r="BD28" s="5" t="e">
        <f t="shared" si="17"/>
        <v>#N/A</v>
      </c>
      <c r="BE28" s="5" t="e">
        <f t="shared" si="17"/>
        <v>#N/A</v>
      </c>
      <c r="BF28" s="5" t="e">
        <f t="shared" si="17"/>
        <v>#N/A</v>
      </c>
      <c r="BG28" s="5" t="e">
        <f t="shared" si="17"/>
        <v>#N/A</v>
      </c>
    </row>
    <row r="29" spans="2:59" x14ac:dyDescent="0.35">
      <c r="B29" t="str">
        <f>'Postcode Data'!B29</f>
        <v>ES3 1OD</v>
      </c>
      <c r="C29">
        <f>'Postcode Data'!C29</f>
        <v>12</v>
      </c>
      <c r="D29" t="str">
        <f>'Postcode Data'!D29</f>
        <v>Alphon</v>
      </c>
      <c r="E29" s="5" t="e">
        <f>'Postcode Data'!F29</f>
        <v>#N/A</v>
      </c>
      <c r="F29" s="5" t="e">
        <f>'Postcode Data'!G29</f>
        <v>#N/A</v>
      </c>
      <c r="G29" s="27" t="e">
        <f>'Postcode Data'!I29</f>
        <v>#N/A</v>
      </c>
      <c r="H29" s="11" t="e">
        <f>'Postcode Data'!J29</f>
        <v>#N/A</v>
      </c>
      <c r="I29" s="5" t="e">
        <f>'Postcode Data'!K29</f>
        <v>#N/A</v>
      </c>
      <c r="J29" s="5" t="e">
        <f>'Postcode Data'!L29</f>
        <v>#N/A</v>
      </c>
      <c r="K29" s="44" t="e">
        <f>'Postcode Data'!M29</f>
        <v>#N/A</v>
      </c>
      <c r="L29" s="5">
        <f>'Postcode Data'!N29</f>
        <v>-2.93168976586893</v>
      </c>
      <c r="M29" s="28" t="e">
        <f t="shared" si="1"/>
        <v>#N/A</v>
      </c>
      <c r="N29" s="28"/>
      <c r="O29" s="28"/>
      <c r="P29" s="28" t="e">
        <f t="shared" si="2"/>
        <v>#N/A</v>
      </c>
      <c r="Q29" s="28" t="e">
        <f t="shared" si="13"/>
        <v>#N/A</v>
      </c>
      <c r="R29" s="28" t="e">
        <f t="shared" si="13"/>
        <v>#N/A</v>
      </c>
      <c r="S29" s="28" t="e">
        <f t="shared" si="13"/>
        <v>#N/A</v>
      </c>
      <c r="T29" s="28" t="e">
        <f t="shared" si="13"/>
        <v>#N/A</v>
      </c>
      <c r="U29" s="28" t="e">
        <f t="shared" si="4"/>
        <v>#N/A</v>
      </c>
      <c r="V29" s="28"/>
      <c r="W29" s="2"/>
      <c r="X29" s="5" t="e">
        <f t="shared" si="14"/>
        <v>#N/A</v>
      </c>
      <c r="Y29" s="5" t="e">
        <f t="shared" si="14"/>
        <v>#N/A</v>
      </c>
      <c r="Z29" s="5" t="e">
        <f t="shared" si="14"/>
        <v>#N/A</v>
      </c>
      <c r="AA29" s="5" t="e">
        <f t="shared" si="14"/>
        <v>#N/A</v>
      </c>
      <c r="AB29" s="5" t="e">
        <f t="shared" si="14"/>
        <v>#N/A</v>
      </c>
      <c r="AC29" s="5" t="e">
        <f t="shared" si="14"/>
        <v>#N/A</v>
      </c>
      <c r="AD29" s="5" t="e">
        <f t="shared" si="14"/>
        <v>#N/A</v>
      </c>
      <c r="AE29" s="5" t="e">
        <f t="shared" si="14"/>
        <v>#N/A</v>
      </c>
      <c r="AF29" s="5" t="e">
        <f t="shared" si="14"/>
        <v>#N/A</v>
      </c>
      <c r="AG29" s="5" t="e">
        <f t="shared" si="14"/>
        <v>#N/A</v>
      </c>
      <c r="AH29" s="5" t="e">
        <f t="shared" si="15"/>
        <v>#N/A</v>
      </c>
      <c r="AI29" s="5" t="e">
        <f t="shared" si="15"/>
        <v>#N/A</v>
      </c>
      <c r="AJ29" s="5" t="e">
        <f t="shared" si="15"/>
        <v>#N/A</v>
      </c>
      <c r="AK29" s="5" t="e">
        <f t="shared" si="15"/>
        <v>#N/A</v>
      </c>
      <c r="AL29" s="5" t="e">
        <f t="shared" si="15"/>
        <v>#N/A</v>
      </c>
      <c r="AM29" s="5" t="e">
        <f t="shared" si="15"/>
        <v>#N/A</v>
      </c>
      <c r="AN29" s="5" t="e">
        <f t="shared" si="15"/>
        <v>#N/A</v>
      </c>
      <c r="AO29" s="5" t="e">
        <f t="shared" si="15"/>
        <v>#N/A</v>
      </c>
      <c r="AP29" s="5" t="e">
        <f t="shared" si="15"/>
        <v>#N/A</v>
      </c>
      <c r="AQ29" s="5" t="e">
        <f t="shared" si="15"/>
        <v>#N/A</v>
      </c>
      <c r="AR29" s="5" t="e">
        <f t="shared" si="16"/>
        <v>#N/A</v>
      </c>
      <c r="AS29" s="5" t="e">
        <f t="shared" si="16"/>
        <v>#N/A</v>
      </c>
      <c r="AT29" s="5" t="e">
        <f t="shared" si="16"/>
        <v>#N/A</v>
      </c>
      <c r="AU29" s="5" t="e">
        <f t="shared" si="16"/>
        <v>#N/A</v>
      </c>
      <c r="AV29" s="5" t="e">
        <f t="shared" si="16"/>
        <v>#N/A</v>
      </c>
      <c r="AW29" s="5" t="e">
        <f t="shared" si="16"/>
        <v>#N/A</v>
      </c>
      <c r="AX29" s="5" t="e">
        <f t="shared" si="16"/>
        <v>#N/A</v>
      </c>
      <c r="AY29" s="5" t="e">
        <f t="shared" si="16"/>
        <v>#N/A</v>
      </c>
      <c r="AZ29" s="5" t="e">
        <f t="shared" si="16"/>
        <v>#N/A</v>
      </c>
      <c r="BA29" s="5" t="e">
        <f t="shared" si="16"/>
        <v>#N/A</v>
      </c>
      <c r="BB29" s="5" t="e">
        <f t="shared" si="17"/>
        <v>#N/A</v>
      </c>
      <c r="BC29" s="5" t="e">
        <f t="shared" si="17"/>
        <v>#N/A</v>
      </c>
      <c r="BD29" s="5" t="e">
        <f t="shared" si="17"/>
        <v>#N/A</v>
      </c>
      <c r="BE29" s="5" t="e">
        <f t="shared" si="17"/>
        <v>#N/A</v>
      </c>
      <c r="BF29" s="5" t="e">
        <f t="shared" si="17"/>
        <v>#N/A</v>
      </c>
      <c r="BG29" s="5" t="e">
        <f t="shared" si="17"/>
        <v>#N/A</v>
      </c>
    </row>
    <row r="30" spans="2:59" x14ac:dyDescent="0.35">
      <c r="B30" t="str">
        <f>'Postcode Data'!B30</f>
        <v>ES3 1OS</v>
      </c>
      <c r="C30">
        <f>'Postcode Data'!C30</f>
        <v>13</v>
      </c>
      <c r="D30" t="str">
        <f>'Postcode Data'!D30</f>
        <v>Alphon</v>
      </c>
      <c r="E30" s="5">
        <f>'Postcode Data'!F30</f>
        <v>16.341717066448563</v>
      </c>
      <c r="F30" s="5">
        <f>'Postcode Data'!G30</f>
        <v>23.691043166018719</v>
      </c>
      <c r="G30" s="27">
        <f>'Postcode Data'!I30</f>
        <v>211</v>
      </c>
      <c r="H30" s="11">
        <f>'Postcode Data'!J30</f>
        <v>1.8776392975394554</v>
      </c>
      <c r="I30" s="5">
        <f>'Postcode Data'!K30</f>
        <v>15.374661337268376</v>
      </c>
      <c r="J30" s="5">
        <f>'Postcode Data'!L30</f>
        <v>22.081592157654615</v>
      </c>
      <c r="K30" s="44" t="str">
        <f>'Postcode Data'!M30</f>
        <v>AW2c</v>
      </c>
      <c r="L30" s="5">
        <f>'Postcode Data'!N30</f>
        <v>-2.6768008259100262</v>
      </c>
      <c r="M30" s="28">
        <f t="shared" si="1"/>
        <v>-65.506148052055366</v>
      </c>
      <c r="N30" s="28"/>
      <c r="O30" s="28"/>
      <c r="P30" s="28">
        <f t="shared" si="2"/>
        <v>22.081592157654615</v>
      </c>
      <c r="Q30" s="28" t="e">
        <f t="shared" si="13"/>
        <v>#N/A</v>
      </c>
      <c r="R30" s="28" t="e">
        <f t="shared" si="13"/>
        <v>#N/A</v>
      </c>
      <c r="S30" s="28" t="e">
        <f t="shared" si="13"/>
        <v>#N/A</v>
      </c>
      <c r="T30" s="28" t="e">
        <f t="shared" si="13"/>
        <v>#N/A</v>
      </c>
      <c r="U30" s="28" t="e">
        <f t="shared" si="4"/>
        <v>#N/A</v>
      </c>
      <c r="V30" s="28"/>
      <c r="W30" s="2"/>
      <c r="X30" s="5" t="e">
        <f t="shared" si="14"/>
        <v>#N/A</v>
      </c>
      <c r="Y30" s="5" t="e">
        <f t="shared" si="14"/>
        <v>#N/A</v>
      </c>
      <c r="Z30" s="5" t="e">
        <f t="shared" si="14"/>
        <v>#N/A</v>
      </c>
      <c r="AA30" s="5" t="e">
        <f t="shared" si="14"/>
        <v>#N/A</v>
      </c>
      <c r="AB30" s="5" t="e">
        <f t="shared" si="14"/>
        <v>#N/A</v>
      </c>
      <c r="AC30" s="5">
        <f t="shared" si="14"/>
        <v>22.081592157654615</v>
      </c>
      <c r="AD30" s="5" t="e">
        <f t="shared" si="14"/>
        <v>#N/A</v>
      </c>
      <c r="AE30" s="5" t="e">
        <f t="shared" si="14"/>
        <v>#N/A</v>
      </c>
      <c r="AF30" s="5" t="e">
        <f t="shared" si="14"/>
        <v>#N/A</v>
      </c>
      <c r="AG30" s="5" t="e">
        <f t="shared" si="14"/>
        <v>#N/A</v>
      </c>
      <c r="AH30" s="5" t="e">
        <f t="shared" si="15"/>
        <v>#N/A</v>
      </c>
      <c r="AI30" s="5" t="e">
        <f t="shared" si="15"/>
        <v>#N/A</v>
      </c>
      <c r="AJ30" s="5" t="e">
        <f t="shared" si="15"/>
        <v>#N/A</v>
      </c>
      <c r="AK30" s="5" t="e">
        <f t="shared" si="15"/>
        <v>#N/A</v>
      </c>
      <c r="AL30" s="5" t="e">
        <f t="shared" si="15"/>
        <v>#N/A</v>
      </c>
      <c r="AM30" s="5" t="e">
        <f t="shared" si="15"/>
        <v>#N/A</v>
      </c>
      <c r="AN30" s="5" t="e">
        <f t="shared" si="15"/>
        <v>#N/A</v>
      </c>
      <c r="AO30" s="5" t="e">
        <f t="shared" si="15"/>
        <v>#N/A</v>
      </c>
      <c r="AP30" s="5" t="e">
        <f t="shared" si="15"/>
        <v>#N/A</v>
      </c>
      <c r="AQ30" s="5" t="e">
        <f t="shared" si="15"/>
        <v>#N/A</v>
      </c>
      <c r="AR30" s="5" t="e">
        <f t="shared" si="16"/>
        <v>#N/A</v>
      </c>
      <c r="AS30" s="5" t="e">
        <f t="shared" si="16"/>
        <v>#N/A</v>
      </c>
      <c r="AT30" s="5" t="e">
        <f t="shared" si="16"/>
        <v>#N/A</v>
      </c>
      <c r="AU30" s="5" t="e">
        <f t="shared" si="16"/>
        <v>#N/A</v>
      </c>
      <c r="AV30" s="5" t="e">
        <f t="shared" si="16"/>
        <v>#N/A</v>
      </c>
      <c r="AW30" s="5" t="e">
        <f t="shared" si="16"/>
        <v>#N/A</v>
      </c>
      <c r="AX30" s="5" t="e">
        <f t="shared" si="16"/>
        <v>#N/A</v>
      </c>
      <c r="AY30" s="5" t="e">
        <f t="shared" si="16"/>
        <v>#N/A</v>
      </c>
      <c r="AZ30" s="5" t="e">
        <f t="shared" si="16"/>
        <v>#N/A</v>
      </c>
      <c r="BA30" s="5" t="e">
        <f t="shared" si="16"/>
        <v>#N/A</v>
      </c>
      <c r="BB30" s="5" t="e">
        <f t="shared" si="17"/>
        <v>#N/A</v>
      </c>
      <c r="BC30" s="5" t="e">
        <f t="shared" si="17"/>
        <v>#N/A</v>
      </c>
      <c r="BD30" s="5" t="e">
        <f t="shared" si="17"/>
        <v>#N/A</v>
      </c>
      <c r="BE30" s="5" t="e">
        <f t="shared" si="17"/>
        <v>#N/A</v>
      </c>
      <c r="BF30" s="5" t="e">
        <f t="shared" si="17"/>
        <v>#N/A</v>
      </c>
      <c r="BG30" s="5" t="e">
        <f t="shared" si="17"/>
        <v>#N/A</v>
      </c>
    </row>
    <row r="31" spans="2:59" x14ac:dyDescent="0.35">
      <c r="B31" t="str">
        <f>'Postcode Data'!B31</f>
        <v>ES3 1PX</v>
      </c>
      <c r="C31">
        <f>'Postcode Data'!C31</f>
        <v>9</v>
      </c>
      <c r="D31" t="str">
        <f>'Postcode Data'!D31</f>
        <v>Alphon</v>
      </c>
      <c r="E31" s="5" t="e">
        <f>'Postcode Data'!F31</f>
        <v>#N/A</v>
      </c>
      <c r="F31" s="5" t="e">
        <f>'Postcode Data'!G31</f>
        <v>#N/A</v>
      </c>
      <c r="G31" s="27" t="e">
        <f>'Postcode Data'!I31</f>
        <v>#N/A</v>
      </c>
      <c r="H31" s="11" t="e">
        <f>'Postcode Data'!J31</f>
        <v>#N/A</v>
      </c>
      <c r="I31" s="5" t="e">
        <f>'Postcode Data'!K31</f>
        <v>#N/A</v>
      </c>
      <c r="J31" s="5" t="e">
        <f>'Postcode Data'!L31</f>
        <v>#N/A</v>
      </c>
      <c r="K31" s="44" t="e">
        <f>'Postcode Data'!M31</f>
        <v>#N/A</v>
      </c>
      <c r="L31" s="5">
        <f>'Postcode Data'!N31</f>
        <v>3.4723111097159283</v>
      </c>
      <c r="M31" s="28" t="e">
        <f t="shared" si="1"/>
        <v>#N/A</v>
      </c>
      <c r="N31" s="28"/>
      <c r="O31" s="28"/>
      <c r="P31" s="28" t="e">
        <f t="shared" si="2"/>
        <v>#N/A</v>
      </c>
      <c r="Q31" s="28" t="e">
        <f t="shared" si="13"/>
        <v>#N/A</v>
      </c>
      <c r="R31" s="28" t="e">
        <f t="shared" si="13"/>
        <v>#N/A</v>
      </c>
      <c r="S31" s="28" t="e">
        <f t="shared" si="13"/>
        <v>#N/A</v>
      </c>
      <c r="T31" s="28" t="e">
        <f t="shared" si="13"/>
        <v>#N/A</v>
      </c>
      <c r="U31" s="28" t="e">
        <f t="shared" si="4"/>
        <v>#N/A</v>
      </c>
      <c r="V31" s="28"/>
      <c r="W31" s="2"/>
      <c r="X31" s="5" t="e">
        <f t="shared" si="14"/>
        <v>#N/A</v>
      </c>
      <c r="Y31" s="5" t="e">
        <f t="shared" si="14"/>
        <v>#N/A</v>
      </c>
      <c r="Z31" s="5" t="e">
        <f t="shared" si="14"/>
        <v>#N/A</v>
      </c>
      <c r="AA31" s="5" t="e">
        <f t="shared" si="14"/>
        <v>#N/A</v>
      </c>
      <c r="AB31" s="5" t="e">
        <f t="shared" si="14"/>
        <v>#N/A</v>
      </c>
      <c r="AC31" s="5" t="e">
        <f t="shared" si="14"/>
        <v>#N/A</v>
      </c>
      <c r="AD31" s="5" t="e">
        <f t="shared" si="14"/>
        <v>#N/A</v>
      </c>
      <c r="AE31" s="5" t="e">
        <f t="shared" si="14"/>
        <v>#N/A</v>
      </c>
      <c r="AF31" s="5" t="e">
        <f t="shared" si="14"/>
        <v>#N/A</v>
      </c>
      <c r="AG31" s="5" t="e">
        <f t="shared" si="14"/>
        <v>#N/A</v>
      </c>
      <c r="AH31" s="5" t="e">
        <f t="shared" si="15"/>
        <v>#N/A</v>
      </c>
      <c r="AI31" s="5" t="e">
        <f t="shared" si="15"/>
        <v>#N/A</v>
      </c>
      <c r="AJ31" s="5" t="e">
        <f t="shared" si="15"/>
        <v>#N/A</v>
      </c>
      <c r="AK31" s="5" t="e">
        <f t="shared" si="15"/>
        <v>#N/A</v>
      </c>
      <c r="AL31" s="5" t="e">
        <f t="shared" si="15"/>
        <v>#N/A</v>
      </c>
      <c r="AM31" s="5" t="e">
        <f t="shared" si="15"/>
        <v>#N/A</v>
      </c>
      <c r="AN31" s="5" t="e">
        <f t="shared" si="15"/>
        <v>#N/A</v>
      </c>
      <c r="AO31" s="5" t="e">
        <f t="shared" si="15"/>
        <v>#N/A</v>
      </c>
      <c r="AP31" s="5" t="e">
        <f t="shared" si="15"/>
        <v>#N/A</v>
      </c>
      <c r="AQ31" s="5" t="e">
        <f t="shared" si="15"/>
        <v>#N/A</v>
      </c>
      <c r="AR31" s="5" t="e">
        <f t="shared" si="16"/>
        <v>#N/A</v>
      </c>
      <c r="AS31" s="5" t="e">
        <f t="shared" si="16"/>
        <v>#N/A</v>
      </c>
      <c r="AT31" s="5" t="e">
        <f t="shared" si="16"/>
        <v>#N/A</v>
      </c>
      <c r="AU31" s="5" t="e">
        <f t="shared" si="16"/>
        <v>#N/A</v>
      </c>
      <c r="AV31" s="5" t="e">
        <f t="shared" si="16"/>
        <v>#N/A</v>
      </c>
      <c r="AW31" s="5" t="e">
        <f t="shared" si="16"/>
        <v>#N/A</v>
      </c>
      <c r="AX31" s="5" t="e">
        <f t="shared" si="16"/>
        <v>#N/A</v>
      </c>
      <c r="AY31" s="5" t="e">
        <f t="shared" si="16"/>
        <v>#N/A</v>
      </c>
      <c r="AZ31" s="5" t="e">
        <f t="shared" si="16"/>
        <v>#N/A</v>
      </c>
      <c r="BA31" s="5" t="e">
        <f t="shared" si="16"/>
        <v>#N/A</v>
      </c>
      <c r="BB31" s="5" t="e">
        <f t="shared" si="17"/>
        <v>#N/A</v>
      </c>
      <c r="BC31" s="5" t="e">
        <f t="shared" si="17"/>
        <v>#N/A</v>
      </c>
      <c r="BD31" s="5" t="e">
        <f t="shared" si="17"/>
        <v>#N/A</v>
      </c>
      <c r="BE31" s="5" t="e">
        <f t="shared" si="17"/>
        <v>#N/A</v>
      </c>
      <c r="BF31" s="5" t="e">
        <f t="shared" si="17"/>
        <v>#N/A</v>
      </c>
      <c r="BG31" s="5" t="e">
        <f t="shared" si="17"/>
        <v>#N/A</v>
      </c>
    </row>
    <row r="32" spans="2:59" x14ac:dyDescent="0.35">
      <c r="B32" t="str">
        <f>'Postcode Data'!B32</f>
        <v>ES3 2FB</v>
      </c>
      <c r="C32">
        <f>'Postcode Data'!C32</f>
        <v>13</v>
      </c>
      <c r="D32" t="str">
        <f>'Postcode Data'!D32</f>
        <v>Alphon</v>
      </c>
      <c r="E32" s="5">
        <f>'Postcode Data'!F32</f>
        <v>16.341717066448563</v>
      </c>
      <c r="F32" s="5">
        <f>'Postcode Data'!G32</f>
        <v>23.691043166018719</v>
      </c>
      <c r="G32" s="27">
        <f>'Postcode Data'!I32</f>
        <v>144</v>
      </c>
      <c r="H32" s="11">
        <f>'Postcode Data'!J32</f>
        <v>4.5018366644191108</v>
      </c>
      <c r="I32" s="5">
        <f>'Postcode Data'!K32</f>
        <v>18.987830266023657</v>
      </c>
      <c r="J32" s="5">
        <f>'Postcode Data'!L32</f>
        <v>20.048980798603431</v>
      </c>
      <c r="K32" s="44" t="str">
        <f>'Postcode Data'!M32</f>
        <v>AW2c</v>
      </c>
      <c r="L32" s="5">
        <f>'Postcode Data'!N32</f>
        <v>-6.3996029153249268</v>
      </c>
      <c r="M32" s="28">
        <f t="shared" si="1"/>
        <v>-76.824501496468429</v>
      </c>
      <c r="N32" s="28"/>
      <c r="O32" s="28"/>
      <c r="P32" s="28" t="e">
        <f t="shared" si="2"/>
        <v>#N/A</v>
      </c>
      <c r="Q32" s="28" t="e">
        <f t="shared" si="13"/>
        <v>#N/A</v>
      </c>
      <c r="R32" s="28">
        <f t="shared" si="13"/>
        <v>20.048980798603431</v>
      </c>
      <c r="S32" s="28" t="e">
        <f t="shared" si="13"/>
        <v>#N/A</v>
      </c>
      <c r="T32" s="28" t="e">
        <f t="shared" si="13"/>
        <v>#N/A</v>
      </c>
      <c r="U32" s="28" t="e">
        <f t="shared" si="4"/>
        <v>#N/A</v>
      </c>
      <c r="V32" s="28"/>
      <c r="W32" s="2"/>
      <c r="X32" s="5" t="e">
        <f t="shared" si="14"/>
        <v>#N/A</v>
      </c>
      <c r="Y32" s="5" t="e">
        <f t="shared" si="14"/>
        <v>#N/A</v>
      </c>
      <c r="Z32" s="5" t="e">
        <f t="shared" si="14"/>
        <v>#N/A</v>
      </c>
      <c r="AA32" s="5" t="e">
        <f t="shared" si="14"/>
        <v>#N/A</v>
      </c>
      <c r="AB32" s="5" t="e">
        <f t="shared" si="14"/>
        <v>#N/A</v>
      </c>
      <c r="AC32" s="5">
        <f t="shared" si="14"/>
        <v>20.048980798603431</v>
      </c>
      <c r="AD32" s="5" t="e">
        <f t="shared" si="14"/>
        <v>#N/A</v>
      </c>
      <c r="AE32" s="5" t="e">
        <f t="shared" si="14"/>
        <v>#N/A</v>
      </c>
      <c r="AF32" s="5" t="e">
        <f t="shared" si="14"/>
        <v>#N/A</v>
      </c>
      <c r="AG32" s="5" t="e">
        <f t="shared" si="14"/>
        <v>#N/A</v>
      </c>
      <c r="AH32" s="5" t="e">
        <f t="shared" si="15"/>
        <v>#N/A</v>
      </c>
      <c r="AI32" s="5" t="e">
        <f t="shared" si="15"/>
        <v>#N/A</v>
      </c>
      <c r="AJ32" s="5" t="e">
        <f t="shared" si="15"/>
        <v>#N/A</v>
      </c>
      <c r="AK32" s="5" t="e">
        <f t="shared" si="15"/>
        <v>#N/A</v>
      </c>
      <c r="AL32" s="5" t="e">
        <f t="shared" si="15"/>
        <v>#N/A</v>
      </c>
      <c r="AM32" s="5" t="e">
        <f t="shared" si="15"/>
        <v>#N/A</v>
      </c>
      <c r="AN32" s="5" t="e">
        <f t="shared" si="15"/>
        <v>#N/A</v>
      </c>
      <c r="AO32" s="5" t="e">
        <f t="shared" si="15"/>
        <v>#N/A</v>
      </c>
      <c r="AP32" s="5" t="e">
        <f t="shared" si="15"/>
        <v>#N/A</v>
      </c>
      <c r="AQ32" s="5" t="e">
        <f t="shared" si="15"/>
        <v>#N/A</v>
      </c>
      <c r="AR32" s="5" t="e">
        <f t="shared" si="16"/>
        <v>#N/A</v>
      </c>
      <c r="AS32" s="5" t="e">
        <f t="shared" si="16"/>
        <v>#N/A</v>
      </c>
      <c r="AT32" s="5" t="e">
        <f t="shared" si="16"/>
        <v>#N/A</v>
      </c>
      <c r="AU32" s="5" t="e">
        <f t="shared" si="16"/>
        <v>#N/A</v>
      </c>
      <c r="AV32" s="5" t="e">
        <f t="shared" si="16"/>
        <v>#N/A</v>
      </c>
      <c r="AW32" s="5" t="e">
        <f t="shared" si="16"/>
        <v>#N/A</v>
      </c>
      <c r="AX32" s="5" t="e">
        <f t="shared" si="16"/>
        <v>#N/A</v>
      </c>
      <c r="AY32" s="5" t="e">
        <f t="shared" si="16"/>
        <v>#N/A</v>
      </c>
      <c r="AZ32" s="5" t="e">
        <f t="shared" si="16"/>
        <v>#N/A</v>
      </c>
      <c r="BA32" s="5" t="e">
        <f t="shared" si="16"/>
        <v>#N/A</v>
      </c>
      <c r="BB32" s="5" t="e">
        <f t="shared" si="17"/>
        <v>#N/A</v>
      </c>
      <c r="BC32" s="5" t="e">
        <f t="shared" si="17"/>
        <v>#N/A</v>
      </c>
      <c r="BD32" s="5" t="e">
        <f t="shared" si="17"/>
        <v>#N/A</v>
      </c>
      <c r="BE32" s="5" t="e">
        <f t="shared" si="17"/>
        <v>#N/A</v>
      </c>
      <c r="BF32" s="5" t="e">
        <f t="shared" si="17"/>
        <v>#N/A</v>
      </c>
      <c r="BG32" s="5" t="e">
        <f t="shared" si="17"/>
        <v>#N/A</v>
      </c>
    </row>
    <row r="33" spans="2:59" x14ac:dyDescent="0.35">
      <c r="B33" t="str">
        <f>'Postcode Data'!B33</f>
        <v>ES3 3HO</v>
      </c>
      <c r="C33">
        <f>'Postcode Data'!C33</f>
        <v>2</v>
      </c>
      <c r="D33" t="str">
        <f>'Postcode Data'!D33</f>
        <v>Alphon</v>
      </c>
      <c r="E33" s="5">
        <f>'Postcode Data'!F33</f>
        <v>16.50506229614988</v>
      </c>
      <c r="F33" s="5">
        <f>'Postcode Data'!G33</f>
        <v>18.354864600055873</v>
      </c>
      <c r="G33" s="27">
        <f>'Postcode Data'!I33</f>
        <v>225</v>
      </c>
      <c r="H33" s="11">
        <f>'Postcode Data'!J33</f>
        <v>4.0029840741918639</v>
      </c>
      <c r="I33" s="5">
        <f>'Postcode Data'!K33</f>
        <v>13.674525112307059</v>
      </c>
      <c r="J33" s="5">
        <f>'Postcode Data'!L33</f>
        <v>15.524327416213051</v>
      </c>
      <c r="K33" s="44" t="str">
        <f>'Postcode Data'!M33</f>
        <v>AW1c</v>
      </c>
      <c r="L33" s="5">
        <f>'Postcode Data'!N33</f>
        <v>-4.231357962520411</v>
      </c>
      <c r="M33" s="28">
        <f t="shared" si="1"/>
        <v>-73.636139111492781</v>
      </c>
      <c r="N33" s="28"/>
      <c r="O33" s="28"/>
      <c r="P33" s="28" t="e">
        <f t="shared" si="2"/>
        <v>#N/A</v>
      </c>
      <c r="Q33" s="28">
        <f t="shared" si="13"/>
        <v>15.524327416213051</v>
      </c>
      <c r="R33" s="28" t="e">
        <f t="shared" si="13"/>
        <v>#N/A</v>
      </c>
      <c r="S33" s="28" t="e">
        <f t="shared" si="13"/>
        <v>#N/A</v>
      </c>
      <c r="T33" s="28" t="e">
        <f t="shared" si="13"/>
        <v>#N/A</v>
      </c>
      <c r="U33" s="28" t="e">
        <f t="shared" si="4"/>
        <v>#N/A</v>
      </c>
      <c r="V33" s="28"/>
      <c r="W33" s="2"/>
      <c r="X33" s="5" t="e">
        <f t="shared" si="14"/>
        <v>#N/A</v>
      </c>
      <c r="Y33" s="5" t="e">
        <f t="shared" si="14"/>
        <v>#N/A</v>
      </c>
      <c r="Z33" s="5">
        <f t="shared" si="14"/>
        <v>15.524327416213051</v>
      </c>
      <c r="AA33" s="5" t="e">
        <f t="shared" si="14"/>
        <v>#N/A</v>
      </c>
      <c r="AB33" s="5" t="e">
        <f t="shared" si="14"/>
        <v>#N/A</v>
      </c>
      <c r="AC33" s="5" t="e">
        <f t="shared" si="14"/>
        <v>#N/A</v>
      </c>
      <c r="AD33" s="5" t="e">
        <f t="shared" si="14"/>
        <v>#N/A</v>
      </c>
      <c r="AE33" s="5" t="e">
        <f t="shared" si="14"/>
        <v>#N/A</v>
      </c>
      <c r="AF33" s="5" t="e">
        <f t="shared" si="14"/>
        <v>#N/A</v>
      </c>
      <c r="AG33" s="5" t="e">
        <f t="shared" si="14"/>
        <v>#N/A</v>
      </c>
      <c r="AH33" s="5" t="e">
        <f t="shared" si="15"/>
        <v>#N/A</v>
      </c>
      <c r="AI33" s="5" t="e">
        <f t="shared" si="15"/>
        <v>#N/A</v>
      </c>
      <c r="AJ33" s="5" t="e">
        <f t="shared" si="15"/>
        <v>#N/A</v>
      </c>
      <c r="AK33" s="5" t="e">
        <f t="shared" si="15"/>
        <v>#N/A</v>
      </c>
      <c r="AL33" s="5" t="e">
        <f t="shared" si="15"/>
        <v>#N/A</v>
      </c>
      <c r="AM33" s="5" t="e">
        <f t="shared" si="15"/>
        <v>#N/A</v>
      </c>
      <c r="AN33" s="5" t="e">
        <f t="shared" si="15"/>
        <v>#N/A</v>
      </c>
      <c r="AO33" s="5" t="e">
        <f t="shared" si="15"/>
        <v>#N/A</v>
      </c>
      <c r="AP33" s="5" t="e">
        <f t="shared" si="15"/>
        <v>#N/A</v>
      </c>
      <c r="AQ33" s="5" t="e">
        <f t="shared" si="15"/>
        <v>#N/A</v>
      </c>
      <c r="AR33" s="5" t="e">
        <f t="shared" si="16"/>
        <v>#N/A</v>
      </c>
      <c r="AS33" s="5" t="e">
        <f t="shared" si="16"/>
        <v>#N/A</v>
      </c>
      <c r="AT33" s="5" t="e">
        <f t="shared" si="16"/>
        <v>#N/A</v>
      </c>
      <c r="AU33" s="5" t="e">
        <f t="shared" si="16"/>
        <v>#N/A</v>
      </c>
      <c r="AV33" s="5" t="e">
        <f t="shared" si="16"/>
        <v>#N/A</v>
      </c>
      <c r="AW33" s="5" t="e">
        <f t="shared" si="16"/>
        <v>#N/A</v>
      </c>
      <c r="AX33" s="5" t="e">
        <f t="shared" si="16"/>
        <v>#N/A</v>
      </c>
      <c r="AY33" s="5" t="e">
        <f t="shared" si="16"/>
        <v>#N/A</v>
      </c>
      <c r="AZ33" s="5" t="e">
        <f t="shared" si="16"/>
        <v>#N/A</v>
      </c>
      <c r="BA33" s="5" t="e">
        <f t="shared" si="16"/>
        <v>#N/A</v>
      </c>
      <c r="BB33" s="5" t="e">
        <f t="shared" si="17"/>
        <v>#N/A</v>
      </c>
      <c r="BC33" s="5" t="e">
        <f t="shared" si="17"/>
        <v>#N/A</v>
      </c>
      <c r="BD33" s="5" t="e">
        <f t="shared" si="17"/>
        <v>#N/A</v>
      </c>
      <c r="BE33" s="5" t="e">
        <f t="shared" si="17"/>
        <v>#N/A</v>
      </c>
      <c r="BF33" s="5" t="e">
        <f t="shared" si="17"/>
        <v>#N/A</v>
      </c>
      <c r="BG33" s="5" t="e">
        <f t="shared" si="17"/>
        <v>#N/A</v>
      </c>
    </row>
    <row r="34" spans="2:59" x14ac:dyDescent="0.35">
      <c r="B34" t="str">
        <f>'Postcode Data'!B34</f>
        <v>ES3 3VV</v>
      </c>
      <c r="C34">
        <f>'Postcode Data'!C34</f>
        <v>8</v>
      </c>
      <c r="D34" t="str">
        <f>'Postcode Data'!D34</f>
        <v>Alphon</v>
      </c>
      <c r="E34" s="5" t="e">
        <f>'Postcode Data'!F34</f>
        <v>#N/A</v>
      </c>
      <c r="F34" s="5" t="e">
        <f>'Postcode Data'!G34</f>
        <v>#N/A</v>
      </c>
      <c r="G34" s="27" t="e">
        <f>'Postcode Data'!I34</f>
        <v>#N/A</v>
      </c>
      <c r="H34" s="11" t="e">
        <f>'Postcode Data'!J34</f>
        <v>#N/A</v>
      </c>
      <c r="I34" s="5" t="e">
        <f>'Postcode Data'!K34</f>
        <v>#N/A</v>
      </c>
      <c r="J34" s="5" t="e">
        <f>'Postcode Data'!L34</f>
        <v>#N/A</v>
      </c>
      <c r="K34" s="44" t="e">
        <f>'Postcode Data'!M34</f>
        <v>#N/A</v>
      </c>
      <c r="L34" s="5">
        <f>'Postcode Data'!N34</f>
        <v>-3.0482009935981949</v>
      </c>
      <c r="M34" s="28" t="e">
        <f t="shared" si="1"/>
        <v>#N/A</v>
      </c>
      <c r="N34" s="28"/>
      <c r="O34" s="28"/>
      <c r="P34" s="28" t="e">
        <f t="shared" si="2"/>
        <v>#N/A</v>
      </c>
      <c r="Q34" s="28" t="e">
        <f t="shared" si="13"/>
        <v>#N/A</v>
      </c>
      <c r="R34" s="28" t="e">
        <f t="shared" si="13"/>
        <v>#N/A</v>
      </c>
      <c r="S34" s="28" t="e">
        <f t="shared" si="13"/>
        <v>#N/A</v>
      </c>
      <c r="T34" s="28" t="e">
        <f t="shared" si="13"/>
        <v>#N/A</v>
      </c>
      <c r="U34" s="28" t="e">
        <f t="shared" si="4"/>
        <v>#N/A</v>
      </c>
      <c r="V34" s="28"/>
      <c r="W34" s="2"/>
      <c r="X34" s="5" t="e">
        <f t="shared" si="14"/>
        <v>#N/A</v>
      </c>
      <c r="Y34" s="5" t="e">
        <f t="shared" si="14"/>
        <v>#N/A</v>
      </c>
      <c r="Z34" s="5" t="e">
        <f t="shared" si="14"/>
        <v>#N/A</v>
      </c>
      <c r="AA34" s="5" t="e">
        <f t="shared" si="14"/>
        <v>#N/A</v>
      </c>
      <c r="AB34" s="5" t="e">
        <f t="shared" si="14"/>
        <v>#N/A</v>
      </c>
      <c r="AC34" s="5" t="e">
        <f t="shared" si="14"/>
        <v>#N/A</v>
      </c>
      <c r="AD34" s="5" t="e">
        <f t="shared" si="14"/>
        <v>#N/A</v>
      </c>
      <c r="AE34" s="5" t="e">
        <f t="shared" si="14"/>
        <v>#N/A</v>
      </c>
      <c r="AF34" s="5" t="e">
        <f t="shared" si="14"/>
        <v>#N/A</v>
      </c>
      <c r="AG34" s="5" t="e">
        <f t="shared" si="14"/>
        <v>#N/A</v>
      </c>
      <c r="AH34" s="5" t="e">
        <f t="shared" si="15"/>
        <v>#N/A</v>
      </c>
      <c r="AI34" s="5" t="e">
        <f t="shared" si="15"/>
        <v>#N/A</v>
      </c>
      <c r="AJ34" s="5" t="e">
        <f t="shared" si="15"/>
        <v>#N/A</v>
      </c>
      <c r="AK34" s="5" t="e">
        <f t="shared" si="15"/>
        <v>#N/A</v>
      </c>
      <c r="AL34" s="5" t="e">
        <f t="shared" si="15"/>
        <v>#N/A</v>
      </c>
      <c r="AM34" s="5" t="e">
        <f t="shared" si="15"/>
        <v>#N/A</v>
      </c>
      <c r="AN34" s="5" t="e">
        <f t="shared" si="15"/>
        <v>#N/A</v>
      </c>
      <c r="AO34" s="5" t="e">
        <f t="shared" si="15"/>
        <v>#N/A</v>
      </c>
      <c r="AP34" s="5" t="e">
        <f t="shared" si="15"/>
        <v>#N/A</v>
      </c>
      <c r="AQ34" s="5" t="e">
        <f t="shared" si="15"/>
        <v>#N/A</v>
      </c>
      <c r="AR34" s="5" t="e">
        <f t="shared" si="16"/>
        <v>#N/A</v>
      </c>
      <c r="AS34" s="5" t="e">
        <f t="shared" si="16"/>
        <v>#N/A</v>
      </c>
      <c r="AT34" s="5" t="e">
        <f t="shared" si="16"/>
        <v>#N/A</v>
      </c>
      <c r="AU34" s="5" t="e">
        <f t="shared" si="16"/>
        <v>#N/A</v>
      </c>
      <c r="AV34" s="5" t="e">
        <f t="shared" si="16"/>
        <v>#N/A</v>
      </c>
      <c r="AW34" s="5" t="e">
        <f t="shared" si="16"/>
        <v>#N/A</v>
      </c>
      <c r="AX34" s="5" t="e">
        <f t="shared" si="16"/>
        <v>#N/A</v>
      </c>
      <c r="AY34" s="5" t="e">
        <f t="shared" si="16"/>
        <v>#N/A</v>
      </c>
      <c r="AZ34" s="5" t="e">
        <f t="shared" si="16"/>
        <v>#N/A</v>
      </c>
      <c r="BA34" s="5" t="e">
        <f t="shared" si="16"/>
        <v>#N/A</v>
      </c>
      <c r="BB34" s="5" t="e">
        <f t="shared" si="17"/>
        <v>#N/A</v>
      </c>
      <c r="BC34" s="5" t="e">
        <f t="shared" si="17"/>
        <v>#N/A</v>
      </c>
      <c r="BD34" s="5" t="e">
        <f t="shared" si="17"/>
        <v>#N/A</v>
      </c>
      <c r="BE34" s="5" t="e">
        <f t="shared" si="17"/>
        <v>#N/A</v>
      </c>
      <c r="BF34" s="5" t="e">
        <f t="shared" si="17"/>
        <v>#N/A</v>
      </c>
      <c r="BG34" s="5" t="e">
        <f t="shared" si="17"/>
        <v>#N/A</v>
      </c>
    </row>
    <row r="35" spans="2:59" x14ac:dyDescent="0.35">
      <c r="B35" t="str">
        <f>'Postcode Data'!B35</f>
        <v>ES3 4RW</v>
      </c>
      <c r="C35">
        <f>'Postcode Data'!C35</f>
        <v>13</v>
      </c>
      <c r="D35" t="str">
        <f>'Postcode Data'!D35</f>
        <v>Alphon</v>
      </c>
      <c r="E35" s="5" t="e">
        <f>'Postcode Data'!F35</f>
        <v>#N/A</v>
      </c>
      <c r="F35" s="5" t="e">
        <f>'Postcode Data'!G35</f>
        <v>#N/A</v>
      </c>
      <c r="G35" s="27" t="e">
        <f>'Postcode Data'!I35</f>
        <v>#N/A</v>
      </c>
      <c r="H35" s="11" t="e">
        <f>'Postcode Data'!J35</f>
        <v>#N/A</v>
      </c>
      <c r="I35" s="5" t="e">
        <f>'Postcode Data'!K35</f>
        <v>#N/A</v>
      </c>
      <c r="J35" s="5" t="e">
        <f>'Postcode Data'!L35</f>
        <v>#N/A</v>
      </c>
      <c r="K35" s="44" t="e">
        <f>'Postcode Data'!M35</f>
        <v>#N/A</v>
      </c>
      <c r="L35" s="5">
        <f>'Postcode Data'!N35</f>
        <v>-2.4474385370896492</v>
      </c>
      <c r="M35" s="28" t="e">
        <f t="shared" si="1"/>
        <v>#N/A</v>
      </c>
      <c r="N35" s="28"/>
      <c r="O35" s="28"/>
      <c r="P35" s="28" t="e">
        <f t="shared" si="2"/>
        <v>#N/A</v>
      </c>
      <c r="Q35" s="28" t="e">
        <f t="shared" si="13"/>
        <v>#N/A</v>
      </c>
      <c r="R35" s="28" t="e">
        <f t="shared" si="13"/>
        <v>#N/A</v>
      </c>
      <c r="S35" s="28" t="e">
        <f t="shared" si="13"/>
        <v>#N/A</v>
      </c>
      <c r="T35" s="28" t="e">
        <f t="shared" si="13"/>
        <v>#N/A</v>
      </c>
      <c r="U35" s="28" t="e">
        <f t="shared" si="4"/>
        <v>#N/A</v>
      </c>
      <c r="V35" s="28"/>
      <c r="W35" s="2"/>
      <c r="X35" s="5" t="e">
        <f t="shared" si="14"/>
        <v>#N/A</v>
      </c>
      <c r="Y35" s="5" t="e">
        <f t="shared" si="14"/>
        <v>#N/A</v>
      </c>
      <c r="Z35" s="5" t="e">
        <f t="shared" si="14"/>
        <v>#N/A</v>
      </c>
      <c r="AA35" s="5" t="e">
        <f t="shared" si="14"/>
        <v>#N/A</v>
      </c>
      <c r="AB35" s="5" t="e">
        <f t="shared" si="14"/>
        <v>#N/A</v>
      </c>
      <c r="AC35" s="5" t="e">
        <f t="shared" si="14"/>
        <v>#N/A</v>
      </c>
      <c r="AD35" s="5" t="e">
        <f t="shared" si="14"/>
        <v>#N/A</v>
      </c>
      <c r="AE35" s="5" t="e">
        <f t="shared" si="14"/>
        <v>#N/A</v>
      </c>
      <c r="AF35" s="5" t="e">
        <f t="shared" si="14"/>
        <v>#N/A</v>
      </c>
      <c r="AG35" s="5" t="e">
        <f t="shared" si="14"/>
        <v>#N/A</v>
      </c>
      <c r="AH35" s="5" t="e">
        <f t="shared" si="15"/>
        <v>#N/A</v>
      </c>
      <c r="AI35" s="5" t="e">
        <f t="shared" si="15"/>
        <v>#N/A</v>
      </c>
      <c r="AJ35" s="5" t="e">
        <f t="shared" si="15"/>
        <v>#N/A</v>
      </c>
      <c r="AK35" s="5" t="e">
        <f t="shared" si="15"/>
        <v>#N/A</v>
      </c>
      <c r="AL35" s="5" t="e">
        <f t="shared" si="15"/>
        <v>#N/A</v>
      </c>
      <c r="AM35" s="5" t="e">
        <f t="shared" si="15"/>
        <v>#N/A</v>
      </c>
      <c r="AN35" s="5" t="e">
        <f t="shared" si="15"/>
        <v>#N/A</v>
      </c>
      <c r="AO35" s="5" t="e">
        <f t="shared" si="15"/>
        <v>#N/A</v>
      </c>
      <c r="AP35" s="5" t="e">
        <f t="shared" si="15"/>
        <v>#N/A</v>
      </c>
      <c r="AQ35" s="5" t="e">
        <f t="shared" si="15"/>
        <v>#N/A</v>
      </c>
      <c r="AR35" s="5" t="e">
        <f t="shared" si="16"/>
        <v>#N/A</v>
      </c>
      <c r="AS35" s="5" t="e">
        <f t="shared" si="16"/>
        <v>#N/A</v>
      </c>
      <c r="AT35" s="5" t="e">
        <f t="shared" si="16"/>
        <v>#N/A</v>
      </c>
      <c r="AU35" s="5" t="e">
        <f t="shared" si="16"/>
        <v>#N/A</v>
      </c>
      <c r="AV35" s="5" t="e">
        <f t="shared" si="16"/>
        <v>#N/A</v>
      </c>
      <c r="AW35" s="5" t="e">
        <f t="shared" si="16"/>
        <v>#N/A</v>
      </c>
      <c r="AX35" s="5" t="e">
        <f t="shared" si="16"/>
        <v>#N/A</v>
      </c>
      <c r="AY35" s="5" t="e">
        <f t="shared" si="16"/>
        <v>#N/A</v>
      </c>
      <c r="AZ35" s="5" t="e">
        <f t="shared" si="16"/>
        <v>#N/A</v>
      </c>
      <c r="BA35" s="5" t="e">
        <f t="shared" si="16"/>
        <v>#N/A</v>
      </c>
      <c r="BB35" s="5" t="e">
        <f t="shared" si="17"/>
        <v>#N/A</v>
      </c>
      <c r="BC35" s="5" t="e">
        <f t="shared" si="17"/>
        <v>#N/A</v>
      </c>
      <c r="BD35" s="5" t="e">
        <f t="shared" si="17"/>
        <v>#N/A</v>
      </c>
      <c r="BE35" s="5" t="e">
        <f t="shared" si="17"/>
        <v>#N/A</v>
      </c>
      <c r="BF35" s="5" t="e">
        <f t="shared" si="17"/>
        <v>#N/A</v>
      </c>
      <c r="BG35" s="5" t="e">
        <f t="shared" si="17"/>
        <v>#N/A</v>
      </c>
    </row>
    <row r="36" spans="2:59" x14ac:dyDescent="0.35">
      <c r="B36" t="str">
        <f>'Postcode Data'!B36</f>
        <v>ES3 6AO</v>
      </c>
      <c r="C36">
        <f>'Postcode Data'!C36</f>
        <v>8</v>
      </c>
      <c r="D36" t="str">
        <f>'Postcode Data'!D36</f>
        <v>Alphon</v>
      </c>
      <c r="E36" s="5" t="e">
        <f>'Postcode Data'!F36</f>
        <v>#N/A</v>
      </c>
      <c r="F36" s="5" t="e">
        <f>'Postcode Data'!G36</f>
        <v>#N/A</v>
      </c>
      <c r="G36" s="27" t="e">
        <f>'Postcode Data'!I36</f>
        <v>#N/A</v>
      </c>
      <c r="H36" s="11" t="e">
        <f>'Postcode Data'!J36</f>
        <v>#N/A</v>
      </c>
      <c r="I36" s="5" t="e">
        <f>'Postcode Data'!K36</f>
        <v>#N/A</v>
      </c>
      <c r="J36" s="5" t="e">
        <f>'Postcode Data'!L36</f>
        <v>#N/A</v>
      </c>
      <c r="K36" s="44" t="e">
        <f>'Postcode Data'!M36</f>
        <v>#N/A</v>
      </c>
      <c r="L36" s="5">
        <f>'Postcode Data'!N36</f>
        <v>-1.3659291764387231</v>
      </c>
      <c r="M36" s="28" t="e">
        <f t="shared" si="1"/>
        <v>#N/A</v>
      </c>
      <c r="N36" s="28"/>
      <c r="O36" s="28"/>
      <c r="P36" s="28" t="e">
        <f t="shared" si="2"/>
        <v>#N/A</v>
      </c>
      <c r="Q36" s="28" t="e">
        <f t="shared" si="13"/>
        <v>#N/A</v>
      </c>
      <c r="R36" s="28" t="e">
        <f t="shared" si="13"/>
        <v>#N/A</v>
      </c>
      <c r="S36" s="28" t="e">
        <f t="shared" si="13"/>
        <v>#N/A</v>
      </c>
      <c r="T36" s="28" t="e">
        <f t="shared" si="13"/>
        <v>#N/A</v>
      </c>
      <c r="U36" s="28" t="e">
        <f t="shared" si="4"/>
        <v>#N/A</v>
      </c>
      <c r="V36" s="28"/>
      <c r="W36" s="2"/>
      <c r="X36" s="5" t="e">
        <f t="shared" ref="X36:AG45" si="18">IF($K36=X$5,$J36,NA())</f>
        <v>#N/A</v>
      </c>
      <c r="Y36" s="5" t="e">
        <f t="shared" si="18"/>
        <v>#N/A</v>
      </c>
      <c r="Z36" s="5" t="e">
        <f t="shared" si="18"/>
        <v>#N/A</v>
      </c>
      <c r="AA36" s="5" t="e">
        <f t="shared" si="18"/>
        <v>#N/A</v>
      </c>
      <c r="AB36" s="5" t="e">
        <f t="shared" si="18"/>
        <v>#N/A</v>
      </c>
      <c r="AC36" s="5" t="e">
        <f t="shared" si="18"/>
        <v>#N/A</v>
      </c>
      <c r="AD36" s="5" t="e">
        <f t="shared" si="18"/>
        <v>#N/A</v>
      </c>
      <c r="AE36" s="5" t="e">
        <f t="shared" si="18"/>
        <v>#N/A</v>
      </c>
      <c r="AF36" s="5" t="e">
        <f t="shared" si="18"/>
        <v>#N/A</v>
      </c>
      <c r="AG36" s="5" t="e">
        <f t="shared" si="18"/>
        <v>#N/A</v>
      </c>
      <c r="AH36" s="5" t="e">
        <f t="shared" ref="AH36:AQ45" si="19">IF($K36=AH$5,$J36,NA())</f>
        <v>#N/A</v>
      </c>
      <c r="AI36" s="5" t="e">
        <f t="shared" si="19"/>
        <v>#N/A</v>
      </c>
      <c r="AJ36" s="5" t="e">
        <f t="shared" si="19"/>
        <v>#N/A</v>
      </c>
      <c r="AK36" s="5" t="e">
        <f t="shared" si="19"/>
        <v>#N/A</v>
      </c>
      <c r="AL36" s="5" t="e">
        <f t="shared" si="19"/>
        <v>#N/A</v>
      </c>
      <c r="AM36" s="5" t="e">
        <f t="shared" si="19"/>
        <v>#N/A</v>
      </c>
      <c r="AN36" s="5" t="e">
        <f t="shared" si="19"/>
        <v>#N/A</v>
      </c>
      <c r="AO36" s="5" t="e">
        <f t="shared" si="19"/>
        <v>#N/A</v>
      </c>
      <c r="AP36" s="5" t="e">
        <f t="shared" si="19"/>
        <v>#N/A</v>
      </c>
      <c r="AQ36" s="5" t="e">
        <f t="shared" si="19"/>
        <v>#N/A</v>
      </c>
      <c r="AR36" s="5" t="e">
        <f t="shared" ref="AR36:BA45" si="20">IF($K36=AR$5,$J36,NA())</f>
        <v>#N/A</v>
      </c>
      <c r="AS36" s="5" t="e">
        <f t="shared" si="20"/>
        <v>#N/A</v>
      </c>
      <c r="AT36" s="5" t="e">
        <f t="shared" si="20"/>
        <v>#N/A</v>
      </c>
      <c r="AU36" s="5" t="e">
        <f t="shared" si="20"/>
        <v>#N/A</v>
      </c>
      <c r="AV36" s="5" t="e">
        <f t="shared" si="20"/>
        <v>#N/A</v>
      </c>
      <c r="AW36" s="5" t="e">
        <f t="shared" si="20"/>
        <v>#N/A</v>
      </c>
      <c r="AX36" s="5" t="e">
        <f t="shared" si="20"/>
        <v>#N/A</v>
      </c>
      <c r="AY36" s="5" t="e">
        <f t="shared" si="20"/>
        <v>#N/A</v>
      </c>
      <c r="AZ36" s="5" t="e">
        <f t="shared" si="20"/>
        <v>#N/A</v>
      </c>
      <c r="BA36" s="5" t="e">
        <f t="shared" si="20"/>
        <v>#N/A</v>
      </c>
      <c r="BB36" s="5" t="e">
        <f t="shared" ref="BB36:BG45" si="21">IF($K36=BB$5,$J36,NA())</f>
        <v>#N/A</v>
      </c>
      <c r="BC36" s="5" t="e">
        <f t="shared" si="21"/>
        <v>#N/A</v>
      </c>
      <c r="BD36" s="5" t="e">
        <f t="shared" si="21"/>
        <v>#N/A</v>
      </c>
      <c r="BE36" s="5" t="e">
        <f t="shared" si="21"/>
        <v>#N/A</v>
      </c>
      <c r="BF36" s="5" t="e">
        <f t="shared" si="21"/>
        <v>#N/A</v>
      </c>
      <c r="BG36" s="5" t="e">
        <f t="shared" si="21"/>
        <v>#N/A</v>
      </c>
    </row>
    <row r="37" spans="2:59" x14ac:dyDescent="0.35">
      <c r="B37" t="str">
        <f>'Postcode Data'!B37</f>
        <v>ES3 6OI</v>
      </c>
      <c r="C37">
        <f>'Postcode Data'!C37</f>
        <v>16</v>
      </c>
      <c r="D37" t="str">
        <f>'Postcode Data'!D37</f>
        <v>Alphon</v>
      </c>
      <c r="E37" s="5" t="e">
        <f>'Postcode Data'!F37</f>
        <v>#N/A</v>
      </c>
      <c r="F37" s="5" t="e">
        <f>'Postcode Data'!G37</f>
        <v>#N/A</v>
      </c>
      <c r="G37" s="27" t="e">
        <f>'Postcode Data'!I37</f>
        <v>#N/A</v>
      </c>
      <c r="H37" s="11" t="e">
        <f>'Postcode Data'!J37</f>
        <v>#N/A</v>
      </c>
      <c r="I37" s="5" t="e">
        <f>'Postcode Data'!K37</f>
        <v>#N/A</v>
      </c>
      <c r="J37" s="5" t="e">
        <f>'Postcode Data'!L37</f>
        <v>#N/A</v>
      </c>
      <c r="K37" s="44" t="e">
        <f>'Postcode Data'!M37</f>
        <v>#N/A</v>
      </c>
      <c r="L37" s="5">
        <f>'Postcode Data'!N37</f>
        <v>-4.5736817794380977</v>
      </c>
      <c r="M37" s="28" t="e">
        <f t="shared" si="1"/>
        <v>#N/A</v>
      </c>
      <c r="N37" s="28"/>
      <c r="O37" s="28"/>
      <c r="P37" s="28" t="e">
        <f t="shared" si="2"/>
        <v>#N/A</v>
      </c>
      <c r="Q37" s="28" t="e">
        <f t="shared" si="13"/>
        <v>#N/A</v>
      </c>
      <c r="R37" s="28" t="e">
        <f t="shared" si="13"/>
        <v>#N/A</v>
      </c>
      <c r="S37" s="28" t="e">
        <f t="shared" si="13"/>
        <v>#N/A</v>
      </c>
      <c r="T37" s="28" t="e">
        <f t="shared" si="13"/>
        <v>#N/A</v>
      </c>
      <c r="U37" s="28" t="e">
        <f t="shared" si="4"/>
        <v>#N/A</v>
      </c>
      <c r="V37" s="28"/>
      <c r="W37" s="2"/>
      <c r="X37" s="5" t="e">
        <f t="shared" si="18"/>
        <v>#N/A</v>
      </c>
      <c r="Y37" s="5" t="e">
        <f t="shared" si="18"/>
        <v>#N/A</v>
      </c>
      <c r="Z37" s="5" t="e">
        <f t="shared" si="18"/>
        <v>#N/A</v>
      </c>
      <c r="AA37" s="5" t="e">
        <f t="shared" si="18"/>
        <v>#N/A</v>
      </c>
      <c r="AB37" s="5" t="e">
        <f t="shared" si="18"/>
        <v>#N/A</v>
      </c>
      <c r="AC37" s="5" t="e">
        <f t="shared" si="18"/>
        <v>#N/A</v>
      </c>
      <c r="AD37" s="5" t="e">
        <f t="shared" si="18"/>
        <v>#N/A</v>
      </c>
      <c r="AE37" s="5" t="e">
        <f t="shared" si="18"/>
        <v>#N/A</v>
      </c>
      <c r="AF37" s="5" t="e">
        <f t="shared" si="18"/>
        <v>#N/A</v>
      </c>
      <c r="AG37" s="5" t="e">
        <f t="shared" si="18"/>
        <v>#N/A</v>
      </c>
      <c r="AH37" s="5" t="e">
        <f t="shared" si="19"/>
        <v>#N/A</v>
      </c>
      <c r="AI37" s="5" t="e">
        <f t="shared" si="19"/>
        <v>#N/A</v>
      </c>
      <c r="AJ37" s="5" t="e">
        <f t="shared" si="19"/>
        <v>#N/A</v>
      </c>
      <c r="AK37" s="5" t="e">
        <f t="shared" si="19"/>
        <v>#N/A</v>
      </c>
      <c r="AL37" s="5" t="e">
        <f t="shared" si="19"/>
        <v>#N/A</v>
      </c>
      <c r="AM37" s="5" t="e">
        <f t="shared" si="19"/>
        <v>#N/A</v>
      </c>
      <c r="AN37" s="5" t="e">
        <f t="shared" si="19"/>
        <v>#N/A</v>
      </c>
      <c r="AO37" s="5" t="e">
        <f t="shared" si="19"/>
        <v>#N/A</v>
      </c>
      <c r="AP37" s="5" t="e">
        <f t="shared" si="19"/>
        <v>#N/A</v>
      </c>
      <c r="AQ37" s="5" t="e">
        <f t="shared" si="19"/>
        <v>#N/A</v>
      </c>
      <c r="AR37" s="5" t="e">
        <f t="shared" si="20"/>
        <v>#N/A</v>
      </c>
      <c r="AS37" s="5" t="e">
        <f t="shared" si="20"/>
        <v>#N/A</v>
      </c>
      <c r="AT37" s="5" t="e">
        <f t="shared" si="20"/>
        <v>#N/A</v>
      </c>
      <c r="AU37" s="5" t="e">
        <f t="shared" si="20"/>
        <v>#N/A</v>
      </c>
      <c r="AV37" s="5" t="e">
        <f t="shared" si="20"/>
        <v>#N/A</v>
      </c>
      <c r="AW37" s="5" t="e">
        <f t="shared" si="20"/>
        <v>#N/A</v>
      </c>
      <c r="AX37" s="5" t="e">
        <f t="shared" si="20"/>
        <v>#N/A</v>
      </c>
      <c r="AY37" s="5" t="e">
        <f t="shared" si="20"/>
        <v>#N/A</v>
      </c>
      <c r="AZ37" s="5" t="e">
        <f t="shared" si="20"/>
        <v>#N/A</v>
      </c>
      <c r="BA37" s="5" t="e">
        <f t="shared" si="20"/>
        <v>#N/A</v>
      </c>
      <c r="BB37" s="5" t="e">
        <f t="shared" si="21"/>
        <v>#N/A</v>
      </c>
      <c r="BC37" s="5" t="e">
        <f t="shared" si="21"/>
        <v>#N/A</v>
      </c>
      <c r="BD37" s="5" t="e">
        <f t="shared" si="21"/>
        <v>#N/A</v>
      </c>
      <c r="BE37" s="5" t="e">
        <f t="shared" si="21"/>
        <v>#N/A</v>
      </c>
      <c r="BF37" s="5" t="e">
        <f t="shared" si="21"/>
        <v>#N/A</v>
      </c>
      <c r="BG37" s="5" t="e">
        <f t="shared" si="21"/>
        <v>#N/A</v>
      </c>
    </row>
    <row r="38" spans="2:59" x14ac:dyDescent="0.35">
      <c r="B38" t="str">
        <f>'Postcode Data'!B38</f>
        <v>ES3 7GR</v>
      </c>
      <c r="C38">
        <f>'Postcode Data'!C38</f>
        <v>10</v>
      </c>
      <c r="D38" t="str">
        <f>'Postcode Data'!D38</f>
        <v>Alphon</v>
      </c>
      <c r="E38" s="5" t="e">
        <f>'Postcode Data'!F38</f>
        <v>#N/A</v>
      </c>
      <c r="F38" s="5" t="e">
        <f>'Postcode Data'!G38</f>
        <v>#N/A</v>
      </c>
      <c r="G38" s="27" t="e">
        <f>'Postcode Data'!I38</f>
        <v>#N/A</v>
      </c>
      <c r="H38" s="11" t="e">
        <f>'Postcode Data'!J38</f>
        <v>#N/A</v>
      </c>
      <c r="I38" s="5" t="e">
        <f>'Postcode Data'!K38</f>
        <v>#N/A</v>
      </c>
      <c r="J38" s="5" t="e">
        <f>'Postcode Data'!L38</f>
        <v>#N/A</v>
      </c>
      <c r="K38" s="44" t="e">
        <f>'Postcode Data'!M38</f>
        <v>#N/A</v>
      </c>
      <c r="L38" s="5">
        <f>'Postcode Data'!N38</f>
        <v>-2.861325016430786</v>
      </c>
      <c r="M38" s="28" t="e">
        <f t="shared" si="1"/>
        <v>#N/A</v>
      </c>
      <c r="N38" s="28"/>
      <c r="O38" s="28"/>
      <c r="P38" s="28" t="e">
        <f t="shared" si="2"/>
        <v>#N/A</v>
      </c>
      <c r="Q38" s="28" t="e">
        <f t="shared" si="13"/>
        <v>#N/A</v>
      </c>
      <c r="R38" s="28" t="e">
        <f t="shared" si="13"/>
        <v>#N/A</v>
      </c>
      <c r="S38" s="28" t="e">
        <f t="shared" si="13"/>
        <v>#N/A</v>
      </c>
      <c r="T38" s="28" t="e">
        <f t="shared" si="13"/>
        <v>#N/A</v>
      </c>
      <c r="U38" s="28" t="e">
        <f t="shared" si="4"/>
        <v>#N/A</v>
      </c>
      <c r="V38" s="28"/>
      <c r="W38" s="2"/>
      <c r="X38" s="5" t="e">
        <f t="shared" si="18"/>
        <v>#N/A</v>
      </c>
      <c r="Y38" s="5" t="e">
        <f t="shared" si="18"/>
        <v>#N/A</v>
      </c>
      <c r="Z38" s="5" t="e">
        <f t="shared" si="18"/>
        <v>#N/A</v>
      </c>
      <c r="AA38" s="5" t="e">
        <f t="shared" si="18"/>
        <v>#N/A</v>
      </c>
      <c r="AB38" s="5" t="e">
        <f t="shared" si="18"/>
        <v>#N/A</v>
      </c>
      <c r="AC38" s="5" t="e">
        <f t="shared" si="18"/>
        <v>#N/A</v>
      </c>
      <c r="AD38" s="5" t="e">
        <f t="shared" si="18"/>
        <v>#N/A</v>
      </c>
      <c r="AE38" s="5" t="e">
        <f t="shared" si="18"/>
        <v>#N/A</v>
      </c>
      <c r="AF38" s="5" t="e">
        <f t="shared" si="18"/>
        <v>#N/A</v>
      </c>
      <c r="AG38" s="5" t="e">
        <f t="shared" si="18"/>
        <v>#N/A</v>
      </c>
      <c r="AH38" s="5" t="e">
        <f t="shared" si="19"/>
        <v>#N/A</v>
      </c>
      <c r="AI38" s="5" t="e">
        <f t="shared" si="19"/>
        <v>#N/A</v>
      </c>
      <c r="AJ38" s="5" t="e">
        <f t="shared" si="19"/>
        <v>#N/A</v>
      </c>
      <c r="AK38" s="5" t="e">
        <f t="shared" si="19"/>
        <v>#N/A</v>
      </c>
      <c r="AL38" s="5" t="e">
        <f t="shared" si="19"/>
        <v>#N/A</v>
      </c>
      <c r="AM38" s="5" t="e">
        <f t="shared" si="19"/>
        <v>#N/A</v>
      </c>
      <c r="AN38" s="5" t="e">
        <f t="shared" si="19"/>
        <v>#N/A</v>
      </c>
      <c r="AO38" s="5" t="e">
        <f t="shared" si="19"/>
        <v>#N/A</v>
      </c>
      <c r="AP38" s="5" t="e">
        <f t="shared" si="19"/>
        <v>#N/A</v>
      </c>
      <c r="AQ38" s="5" t="e">
        <f t="shared" si="19"/>
        <v>#N/A</v>
      </c>
      <c r="AR38" s="5" t="e">
        <f t="shared" si="20"/>
        <v>#N/A</v>
      </c>
      <c r="AS38" s="5" t="e">
        <f t="shared" si="20"/>
        <v>#N/A</v>
      </c>
      <c r="AT38" s="5" t="e">
        <f t="shared" si="20"/>
        <v>#N/A</v>
      </c>
      <c r="AU38" s="5" t="e">
        <f t="shared" si="20"/>
        <v>#N/A</v>
      </c>
      <c r="AV38" s="5" t="e">
        <f t="shared" si="20"/>
        <v>#N/A</v>
      </c>
      <c r="AW38" s="5" t="e">
        <f t="shared" si="20"/>
        <v>#N/A</v>
      </c>
      <c r="AX38" s="5" t="e">
        <f t="shared" si="20"/>
        <v>#N/A</v>
      </c>
      <c r="AY38" s="5" t="e">
        <f t="shared" si="20"/>
        <v>#N/A</v>
      </c>
      <c r="AZ38" s="5" t="e">
        <f t="shared" si="20"/>
        <v>#N/A</v>
      </c>
      <c r="BA38" s="5" t="e">
        <f t="shared" si="20"/>
        <v>#N/A</v>
      </c>
      <c r="BB38" s="5" t="e">
        <f t="shared" si="21"/>
        <v>#N/A</v>
      </c>
      <c r="BC38" s="5" t="e">
        <f t="shared" si="21"/>
        <v>#N/A</v>
      </c>
      <c r="BD38" s="5" t="e">
        <f t="shared" si="21"/>
        <v>#N/A</v>
      </c>
      <c r="BE38" s="5" t="e">
        <f t="shared" si="21"/>
        <v>#N/A</v>
      </c>
      <c r="BF38" s="5" t="e">
        <f t="shared" si="21"/>
        <v>#N/A</v>
      </c>
      <c r="BG38" s="5" t="e">
        <f t="shared" si="21"/>
        <v>#N/A</v>
      </c>
    </row>
    <row r="39" spans="2:59" x14ac:dyDescent="0.35">
      <c r="B39" t="str">
        <f>'Postcode Data'!B39</f>
        <v>ES3 8PF</v>
      </c>
      <c r="C39">
        <f>'Postcode Data'!C39</f>
        <v>7</v>
      </c>
      <c r="D39" t="str">
        <f>'Postcode Data'!D39</f>
        <v>Alphon</v>
      </c>
      <c r="E39" s="5" t="e">
        <f>'Postcode Data'!F39</f>
        <v>#N/A</v>
      </c>
      <c r="F39" s="5" t="e">
        <f>'Postcode Data'!G39</f>
        <v>#N/A</v>
      </c>
      <c r="G39" s="27" t="e">
        <f>'Postcode Data'!I39</f>
        <v>#N/A</v>
      </c>
      <c r="H39" s="11" t="e">
        <f>'Postcode Data'!J39</f>
        <v>#N/A</v>
      </c>
      <c r="I39" s="5" t="e">
        <f>'Postcode Data'!K39</f>
        <v>#N/A</v>
      </c>
      <c r="J39" s="5" t="e">
        <f>'Postcode Data'!L39</f>
        <v>#N/A</v>
      </c>
      <c r="K39" s="44" t="e">
        <f>'Postcode Data'!M39</f>
        <v>#N/A</v>
      </c>
      <c r="L39" s="5">
        <f>'Postcode Data'!N39</f>
        <v>-0.47478810883664035</v>
      </c>
      <c r="M39" s="28" t="e">
        <f t="shared" si="1"/>
        <v>#N/A</v>
      </c>
      <c r="N39" s="28"/>
      <c r="O39" s="28"/>
      <c r="P39" s="28" t="e">
        <f t="shared" si="2"/>
        <v>#N/A</v>
      </c>
      <c r="Q39" s="28" t="e">
        <f t="shared" si="13"/>
        <v>#N/A</v>
      </c>
      <c r="R39" s="28" t="e">
        <f t="shared" si="13"/>
        <v>#N/A</v>
      </c>
      <c r="S39" s="28" t="e">
        <f t="shared" si="13"/>
        <v>#N/A</v>
      </c>
      <c r="T39" s="28" t="e">
        <f t="shared" si="13"/>
        <v>#N/A</v>
      </c>
      <c r="U39" s="28" t="e">
        <f t="shared" si="4"/>
        <v>#N/A</v>
      </c>
      <c r="V39" s="28"/>
      <c r="W39" s="2"/>
      <c r="X39" s="5" t="e">
        <f t="shared" si="18"/>
        <v>#N/A</v>
      </c>
      <c r="Y39" s="5" t="e">
        <f t="shared" si="18"/>
        <v>#N/A</v>
      </c>
      <c r="Z39" s="5" t="e">
        <f t="shared" si="18"/>
        <v>#N/A</v>
      </c>
      <c r="AA39" s="5" t="e">
        <f t="shared" si="18"/>
        <v>#N/A</v>
      </c>
      <c r="AB39" s="5" t="e">
        <f t="shared" si="18"/>
        <v>#N/A</v>
      </c>
      <c r="AC39" s="5" t="e">
        <f t="shared" si="18"/>
        <v>#N/A</v>
      </c>
      <c r="AD39" s="5" t="e">
        <f t="shared" si="18"/>
        <v>#N/A</v>
      </c>
      <c r="AE39" s="5" t="e">
        <f t="shared" si="18"/>
        <v>#N/A</v>
      </c>
      <c r="AF39" s="5" t="e">
        <f t="shared" si="18"/>
        <v>#N/A</v>
      </c>
      <c r="AG39" s="5" t="e">
        <f t="shared" si="18"/>
        <v>#N/A</v>
      </c>
      <c r="AH39" s="5" t="e">
        <f t="shared" si="19"/>
        <v>#N/A</v>
      </c>
      <c r="AI39" s="5" t="e">
        <f t="shared" si="19"/>
        <v>#N/A</v>
      </c>
      <c r="AJ39" s="5" t="e">
        <f t="shared" si="19"/>
        <v>#N/A</v>
      </c>
      <c r="AK39" s="5" t="e">
        <f t="shared" si="19"/>
        <v>#N/A</v>
      </c>
      <c r="AL39" s="5" t="e">
        <f t="shared" si="19"/>
        <v>#N/A</v>
      </c>
      <c r="AM39" s="5" t="e">
        <f t="shared" si="19"/>
        <v>#N/A</v>
      </c>
      <c r="AN39" s="5" t="e">
        <f t="shared" si="19"/>
        <v>#N/A</v>
      </c>
      <c r="AO39" s="5" t="e">
        <f t="shared" si="19"/>
        <v>#N/A</v>
      </c>
      <c r="AP39" s="5" t="e">
        <f t="shared" si="19"/>
        <v>#N/A</v>
      </c>
      <c r="AQ39" s="5" t="e">
        <f t="shared" si="19"/>
        <v>#N/A</v>
      </c>
      <c r="AR39" s="5" t="e">
        <f t="shared" si="20"/>
        <v>#N/A</v>
      </c>
      <c r="AS39" s="5" t="e">
        <f t="shared" si="20"/>
        <v>#N/A</v>
      </c>
      <c r="AT39" s="5" t="e">
        <f t="shared" si="20"/>
        <v>#N/A</v>
      </c>
      <c r="AU39" s="5" t="e">
        <f t="shared" si="20"/>
        <v>#N/A</v>
      </c>
      <c r="AV39" s="5" t="e">
        <f t="shared" si="20"/>
        <v>#N/A</v>
      </c>
      <c r="AW39" s="5" t="e">
        <f t="shared" si="20"/>
        <v>#N/A</v>
      </c>
      <c r="AX39" s="5" t="e">
        <f t="shared" si="20"/>
        <v>#N/A</v>
      </c>
      <c r="AY39" s="5" t="e">
        <f t="shared" si="20"/>
        <v>#N/A</v>
      </c>
      <c r="AZ39" s="5" t="e">
        <f t="shared" si="20"/>
        <v>#N/A</v>
      </c>
      <c r="BA39" s="5" t="e">
        <f t="shared" si="20"/>
        <v>#N/A</v>
      </c>
      <c r="BB39" s="5" t="e">
        <f t="shared" si="21"/>
        <v>#N/A</v>
      </c>
      <c r="BC39" s="5" t="e">
        <f t="shared" si="21"/>
        <v>#N/A</v>
      </c>
      <c r="BD39" s="5" t="e">
        <f t="shared" si="21"/>
        <v>#N/A</v>
      </c>
      <c r="BE39" s="5" t="e">
        <f t="shared" si="21"/>
        <v>#N/A</v>
      </c>
      <c r="BF39" s="5" t="e">
        <f t="shared" si="21"/>
        <v>#N/A</v>
      </c>
      <c r="BG39" s="5" t="e">
        <f t="shared" si="21"/>
        <v>#N/A</v>
      </c>
    </row>
    <row r="40" spans="2:59" x14ac:dyDescent="0.35">
      <c r="B40" t="str">
        <f>'Postcode Data'!B40</f>
        <v>ES4 0KP</v>
      </c>
      <c r="C40">
        <f>'Postcode Data'!C40</f>
        <v>11</v>
      </c>
      <c r="D40" t="str">
        <f>'Postcode Data'!D40</f>
        <v>Alphon</v>
      </c>
      <c r="E40" s="5" t="e">
        <f>'Postcode Data'!F40</f>
        <v>#N/A</v>
      </c>
      <c r="F40" s="5" t="e">
        <f>'Postcode Data'!G40</f>
        <v>#N/A</v>
      </c>
      <c r="G40" s="27" t="e">
        <f>'Postcode Data'!I40</f>
        <v>#N/A</v>
      </c>
      <c r="H40" s="11" t="e">
        <f>'Postcode Data'!J40</f>
        <v>#N/A</v>
      </c>
      <c r="I40" s="5" t="e">
        <f>'Postcode Data'!K40</f>
        <v>#N/A</v>
      </c>
      <c r="J40" s="5" t="e">
        <f>'Postcode Data'!L40</f>
        <v>#N/A</v>
      </c>
      <c r="K40" s="44" t="e">
        <f>'Postcode Data'!M40</f>
        <v>#N/A</v>
      </c>
      <c r="L40" s="5">
        <f>'Postcode Data'!N40</f>
        <v>-1.4550414302695991</v>
      </c>
      <c r="M40" s="28" t="e">
        <f t="shared" si="1"/>
        <v>#N/A</v>
      </c>
      <c r="N40" s="28"/>
      <c r="O40" s="28"/>
      <c r="P40" s="28" t="e">
        <f t="shared" si="2"/>
        <v>#N/A</v>
      </c>
      <c r="Q40" s="28" t="e">
        <f t="shared" si="13"/>
        <v>#N/A</v>
      </c>
      <c r="R40" s="28" t="e">
        <f t="shared" si="13"/>
        <v>#N/A</v>
      </c>
      <c r="S40" s="28" t="e">
        <f t="shared" si="13"/>
        <v>#N/A</v>
      </c>
      <c r="T40" s="28" t="e">
        <f t="shared" si="13"/>
        <v>#N/A</v>
      </c>
      <c r="U40" s="28" t="e">
        <f t="shared" si="4"/>
        <v>#N/A</v>
      </c>
      <c r="V40" s="28"/>
      <c r="W40" s="2"/>
      <c r="X40" s="5" t="e">
        <f t="shared" si="18"/>
        <v>#N/A</v>
      </c>
      <c r="Y40" s="5" t="e">
        <f t="shared" si="18"/>
        <v>#N/A</v>
      </c>
      <c r="Z40" s="5" t="e">
        <f t="shared" si="18"/>
        <v>#N/A</v>
      </c>
      <c r="AA40" s="5" t="e">
        <f t="shared" si="18"/>
        <v>#N/A</v>
      </c>
      <c r="AB40" s="5" t="e">
        <f t="shared" si="18"/>
        <v>#N/A</v>
      </c>
      <c r="AC40" s="5" t="e">
        <f t="shared" si="18"/>
        <v>#N/A</v>
      </c>
      <c r="AD40" s="5" t="e">
        <f t="shared" si="18"/>
        <v>#N/A</v>
      </c>
      <c r="AE40" s="5" t="e">
        <f t="shared" si="18"/>
        <v>#N/A</v>
      </c>
      <c r="AF40" s="5" t="e">
        <f t="shared" si="18"/>
        <v>#N/A</v>
      </c>
      <c r="AG40" s="5" t="e">
        <f t="shared" si="18"/>
        <v>#N/A</v>
      </c>
      <c r="AH40" s="5" t="e">
        <f t="shared" si="19"/>
        <v>#N/A</v>
      </c>
      <c r="AI40" s="5" t="e">
        <f t="shared" si="19"/>
        <v>#N/A</v>
      </c>
      <c r="AJ40" s="5" t="e">
        <f t="shared" si="19"/>
        <v>#N/A</v>
      </c>
      <c r="AK40" s="5" t="e">
        <f t="shared" si="19"/>
        <v>#N/A</v>
      </c>
      <c r="AL40" s="5" t="e">
        <f t="shared" si="19"/>
        <v>#N/A</v>
      </c>
      <c r="AM40" s="5" t="e">
        <f t="shared" si="19"/>
        <v>#N/A</v>
      </c>
      <c r="AN40" s="5" t="e">
        <f t="shared" si="19"/>
        <v>#N/A</v>
      </c>
      <c r="AO40" s="5" t="e">
        <f t="shared" si="19"/>
        <v>#N/A</v>
      </c>
      <c r="AP40" s="5" t="e">
        <f t="shared" si="19"/>
        <v>#N/A</v>
      </c>
      <c r="AQ40" s="5" t="e">
        <f t="shared" si="19"/>
        <v>#N/A</v>
      </c>
      <c r="AR40" s="5" t="e">
        <f t="shared" si="20"/>
        <v>#N/A</v>
      </c>
      <c r="AS40" s="5" t="e">
        <f t="shared" si="20"/>
        <v>#N/A</v>
      </c>
      <c r="AT40" s="5" t="e">
        <f t="shared" si="20"/>
        <v>#N/A</v>
      </c>
      <c r="AU40" s="5" t="e">
        <f t="shared" si="20"/>
        <v>#N/A</v>
      </c>
      <c r="AV40" s="5" t="e">
        <f t="shared" si="20"/>
        <v>#N/A</v>
      </c>
      <c r="AW40" s="5" t="e">
        <f t="shared" si="20"/>
        <v>#N/A</v>
      </c>
      <c r="AX40" s="5" t="e">
        <f t="shared" si="20"/>
        <v>#N/A</v>
      </c>
      <c r="AY40" s="5" t="e">
        <f t="shared" si="20"/>
        <v>#N/A</v>
      </c>
      <c r="AZ40" s="5" t="e">
        <f t="shared" si="20"/>
        <v>#N/A</v>
      </c>
      <c r="BA40" s="5" t="e">
        <f t="shared" si="20"/>
        <v>#N/A</v>
      </c>
      <c r="BB40" s="5" t="e">
        <f t="shared" si="21"/>
        <v>#N/A</v>
      </c>
      <c r="BC40" s="5" t="e">
        <f t="shared" si="21"/>
        <v>#N/A</v>
      </c>
      <c r="BD40" s="5" t="e">
        <f t="shared" si="21"/>
        <v>#N/A</v>
      </c>
      <c r="BE40" s="5" t="e">
        <f t="shared" si="21"/>
        <v>#N/A</v>
      </c>
      <c r="BF40" s="5" t="e">
        <f t="shared" si="21"/>
        <v>#N/A</v>
      </c>
      <c r="BG40" s="5" t="e">
        <f t="shared" si="21"/>
        <v>#N/A</v>
      </c>
    </row>
    <row r="41" spans="2:59" x14ac:dyDescent="0.35">
      <c r="B41" t="str">
        <f>'Postcode Data'!B41</f>
        <v>ES4 2HQ</v>
      </c>
      <c r="C41">
        <f>'Postcode Data'!C41</f>
        <v>19</v>
      </c>
      <c r="D41" t="str">
        <f>'Postcode Data'!D41</f>
        <v>Alphon</v>
      </c>
      <c r="E41" s="5" t="e">
        <f>'Postcode Data'!F41</f>
        <v>#N/A</v>
      </c>
      <c r="F41" s="5" t="e">
        <f>'Postcode Data'!G41</f>
        <v>#N/A</v>
      </c>
      <c r="G41" s="27" t="e">
        <f>'Postcode Data'!I41</f>
        <v>#N/A</v>
      </c>
      <c r="H41" s="11" t="e">
        <f>'Postcode Data'!J41</f>
        <v>#N/A</v>
      </c>
      <c r="I41" s="5" t="e">
        <f>'Postcode Data'!K41</f>
        <v>#N/A</v>
      </c>
      <c r="J41" s="5" t="e">
        <f>'Postcode Data'!L41</f>
        <v>#N/A</v>
      </c>
      <c r="K41" s="44" t="e">
        <f>'Postcode Data'!M41</f>
        <v>#N/A</v>
      </c>
      <c r="L41" s="5">
        <f>'Postcode Data'!N41</f>
        <v>-1.9162446812858525</v>
      </c>
      <c r="M41" s="28" t="e">
        <f t="shared" si="1"/>
        <v>#N/A</v>
      </c>
      <c r="N41" s="28"/>
      <c r="O41" s="28"/>
      <c r="P41" s="28" t="e">
        <f t="shared" si="2"/>
        <v>#N/A</v>
      </c>
      <c r="Q41" s="28" t="e">
        <f t="shared" si="13"/>
        <v>#N/A</v>
      </c>
      <c r="R41" s="28" t="e">
        <f t="shared" si="13"/>
        <v>#N/A</v>
      </c>
      <c r="S41" s="28" t="e">
        <f t="shared" si="13"/>
        <v>#N/A</v>
      </c>
      <c r="T41" s="28" t="e">
        <f t="shared" si="13"/>
        <v>#N/A</v>
      </c>
      <c r="U41" s="28" t="e">
        <f t="shared" si="4"/>
        <v>#N/A</v>
      </c>
      <c r="V41" s="28"/>
      <c r="W41" s="2"/>
      <c r="X41" s="5" t="e">
        <f t="shared" si="18"/>
        <v>#N/A</v>
      </c>
      <c r="Y41" s="5" t="e">
        <f t="shared" si="18"/>
        <v>#N/A</v>
      </c>
      <c r="Z41" s="5" t="e">
        <f t="shared" si="18"/>
        <v>#N/A</v>
      </c>
      <c r="AA41" s="5" t="e">
        <f t="shared" si="18"/>
        <v>#N/A</v>
      </c>
      <c r="AB41" s="5" t="e">
        <f t="shared" si="18"/>
        <v>#N/A</v>
      </c>
      <c r="AC41" s="5" t="e">
        <f t="shared" si="18"/>
        <v>#N/A</v>
      </c>
      <c r="AD41" s="5" t="e">
        <f t="shared" si="18"/>
        <v>#N/A</v>
      </c>
      <c r="AE41" s="5" t="e">
        <f t="shared" si="18"/>
        <v>#N/A</v>
      </c>
      <c r="AF41" s="5" t="e">
        <f t="shared" si="18"/>
        <v>#N/A</v>
      </c>
      <c r="AG41" s="5" t="e">
        <f t="shared" si="18"/>
        <v>#N/A</v>
      </c>
      <c r="AH41" s="5" t="e">
        <f t="shared" si="19"/>
        <v>#N/A</v>
      </c>
      <c r="AI41" s="5" t="e">
        <f t="shared" si="19"/>
        <v>#N/A</v>
      </c>
      <c r="AJ41" s="5" t="e">
        <f t="shared" si="19"/>
        <v>#N/A</v>
      </c>
      <c r="AK41" s="5" t="e">
        <f t="shared" si="19"/>
        <v>#N/A</v>
      </c>
      <c r="AL41" s="5" t="e">
        <f t="shared" si="19"/>
        <v>#N/A</v>
      </c>
      <c r="AM41" s="5" t="e">
        <f t="shared" si="19"/>
        <v>#N/A</v>
      </c>
      <c r="AN41" s="5" t="e">
        <f t="shared" si="19"/>
        <v>#N/A</v>
      </c>
      <c r="AO41" s="5" t="e">
        <f t="shared" si="19"/>
        <v>#N/A</v>
      </c>
      <c r="AP41" s="5" t="e">
        <f t="shared" si="19"/>
        <v>#N/A</v>
      </c>
      <c r="AQ41" s="5" t="e">
        <f t="shared" si="19"/>
        <v>#N/A</v>
      </c>
      <c r="AR41" s="5" t="e">
        <f t="shared" si="20"/>
        <v>#N/A</v>
      </c>
      <c r="AS41" s="5" t="e">
        <f t="shared" si="20"/>
        <v>#N/A</v>
      </c>
      <c r="AT41" s="5" t="e">
        <f t="shared" si="20"/>
        <v>#N/A</v>
      </c>
      <c r="AU41" s="5" t="e">
        <f t="shared" si="20"/>
        <v>#N/A</v>
      </c>
      <c r="AV41" s="5" t="e">
        <f t="shared" si="20"/>
        <v>#N/A</v>
      </c>
      <c r="AW41" s="5" t="e">
        <f t="shared" si="20"/>
        <v>#N/A</v>
      </c>
      <c r="AX41" s="5" t="e">
        <f t="shared" si="20"/>
        <v>#N/A</v>
      </c>
      <c r="AY41" s="5" t="e">
        <f t="shared" si="20"/>
        <v>#N/A</v>
      </c>
      <c r="AZ41" s="5" t="e">
        <f t="shared" si="20"/>
        <v>#N/A</v>
      </c>
      <c r="BA41" s="5" t="e">
        <f t="shared" si="20"/>
        <v>#N/A</v>
      </c>
      <c r="BB41" s="5" t="e">
        <f t="shared" si="21"/>
        <v>#N/A</v>
      </c>
      <c r="BC41" s="5" t="e">
        <f t="shared" si="21"/>
        <v>#N/A</v>
      </c>
      <c r="BD41" s="5" t="e">
        <f t="shared" si="21"/>
        <v>#N/A</v>
      </c>
      <c r="BE41" s="5" t="e">
        <f t="shared" si="21"/>
        <v>#N/A</v>
      </c>
      <c r="BF41" s="5" t="e">
        <f t="shared" si="21"/>
        <v>#N/A</v>
      </c>
      <c r="BG41" s="5" t="e">
        <f t="shared" si="21"/>
        <v>#N/A</v>
      </c>
    </row>
    <row r="42" spans="2:59" x14ac:dyDescent="0.35">
      <c r="B42" t="str">
        <f>'Postcode Data'!B42</f>
        <v>ES4 2KA</v>
      </c>
      <c r="C42">
        <f>'Postcode Data'!C42</f>
        <v>6</v>
      </c>
      <c r="D42" t="str">
        <f>'Postcode Data'!D42</f>
        <v>Alphon</v>
      </c>
      <c r="E42" s="5" t="e">
        <f>'Postcode Data'!F42</f>
        <v>#N/A</v>
      </c>
      <c r="F42" s="5" t="e">
        <f>'Postcode Data'!G42</f>
        <v>#N/A</v>
      </c>
      <c r="G42" s="27" t="e">
        <f>'Postcode Data'!I42</f>
        <v>#N/A</v>
      </c>
      <c r="H42" s="11" t="e">
        <f>'Postcode Data'!J42</f>
        <v>#N/A</v>
      </c>
      <c r="I42" s="5" t="e">
        <f>'Postcode Data'!K42</f>
        <v>#N/A</v>
      </c>
      <c r="J42" s="5" t="e">
        <f>'Postcode Data'!L42</f>
        <v>#N/A</v>
      </c>
      <c r="K42" s="44" t="e">
        <f>'Postcode Data'!M42</f>
        <v>#N/A</v>
      </c>
      <c r="L42" s="5">
        <f>'Postcode Data'!N42</f>
        <v>-8.2061905690698378</v>
      </c>
      <c r="M42" s="28" t="e">
        <f t="shared" si="1"/>
        <v>#N/A</v>
      </c>
      <c r="N42" s="28"/>
      <c r="O42" s="28"/>
      <c r="P42" s="28" t="e">
        <f t="shared" si="2"/>
        <v>#N/A</v>
      </c>
      <c r="Q42" s="28" t="e">
        <f t="shared" si="13"/>
        <v>#N/A</v>
      </c>
      <c r="R42" s="28" t="e">
        <f t="shared" si="13"/>
        <v>#N/A</v>
      </c>
      <c r="S42" s="28" t="e">
        <f t="shared" si="13"/>
        <v>#N/A</v>
      </c>
      <c r="T42" s="28" t="e">
        <f t="shared" si="13"/>
        <v>#N/A</v>
      </c>
      <c r="U42" s="28" t="e">
        <f t="shared" si="4"/>
        <v>#N/A</v>
      </c>
      <c r="V42" s="28"/>
      <c r="W42" s="2"/>
      <c r="X42" s="5" t="e">
        <f t="shared" si="18"/>
        <v>#N/A</v>
      </c>
      <c r="Y42" s="5" t="e">
        <f t="shared" si="18"/>
        <v>#N/A</v>
      </c>
      <c r="Z42" s="5" t="e">
        <f t="shared" si="18"/>
        <v>#N/A</v>
      </c>
      <c r="AA42" s="5" t="e">
        <f t="shared" si="18"/>
        <v>#N/A</v>
      </c>
      <c r="AB42" s="5" t="e">
        <f t="shared" si="18"/>
        <v>#N/A</v>
      </c>
      <c r="AC42" s="5" t="e">
        <f t="shared" si="18"/>
        <v>#N/A</v>
      </c>
      <c r="AD42" s="5" t="e">
        <f t="shared" si="18"/>
        <v>#N/A</v>
      </c>
      <c r="AE42" s="5" t="e">
        <f t="shared" si="18"/>
        <v>#N/A</v>
      </c>
      <c r="AF42" s="5" t="e">
        <f t="shared" si="18"/>
        <v>#N/A</v>
      </c>
      <c r="AG42" s="5" t="e">
        <f t="shared" si="18"/>
        <v>#N/A</v>
      </c>
      <c r="AH42" s="5" t="e">
        <f t="shared" si="19"/>
        <v>#N/A</v>
      </c>
      <c r="AI42" s="5" t="e">
        <f t="shared" si="19"/>
        <v>#N/A</v>
      </c>
      <c r="AJ42" s="5" t="e">
        <f t="shared" si="19"/>
        <v>#N/A</v>
      </c>
      <c r="AK42" s="5" t="e">
        <f t="shared" si="19"/>
        <v>#N/A</v>
      </c>
      <c r="AL42" s="5" t="e">
        <f t="shared" si="19"/>
        <v>#N/A</v>
      </c>
      <c r="AM42" s="5" t="e">
        <f t="shared" si="19"/>
        <v>#N/A</v>
      </c>
      <c r="AN42" s="5" t="e">
        <f t="shared" si="19"/>
        <v>#N/A</v>
      </c>
      <c r="AO42" s="5" t="e">
        <f t="shared" si="19"/>
        <v>#N/A</v>
      </c>
      <c r="AP42" s="5" t="e">
        <f t="shared" si="19"/>
        <v>#N/A</v>
      </c>
      <c r="AQ42" s="5" t="e">
        <f t="shared" si="19"/>
        <v>#N/A</v>
      </c>
      <c r="AR42" s="5" t="e">
        <f t="shared" si="20"/>
        <v>#N/A</v>
      </c>
      <c r="AS42" s="5" t="e">
        <f t="shared" si="20"/>
        <v>#N/A</v>
      </c>
      <c r="AT42" s="5" t="e">
        <f t="shared" si="20"/>
        <v>#N/A</v>
      </c>
      <c r="AU42" s="5" t="e">
        <f t="shared" si="20"/>
        <v>#N/A</v>
      </c>
      <c r="AV42" s="5" t="e">
        <f t="shared" si="20"/>
        <v>#N/A</v>
      </c>
      <c r="AW42" s="5" t="e">
        <f t="shared" si="20"/>
        <v>#N/A</v>
      </c>
      <c r="AX42" s="5" t="e">
        <f t="shared" si="20"/>
        <v>#N/A</v>
      </c>
      <c r="AY42" s="5" t="e">
        <f t="shared" si="20"/>
        <v>#N/A</v>
      </c>
      <c r="AZ42" s="5" t="e">
        <f t="shared" si="20"/>
        <v>#N/A</v>
      </c>
      <c r="BA42" s="5" t="e">
        <f t="shared" si="20"/>
        <v>#N/A</v>
      </c>
      <c r="BB42" s="5" t="e">
        <f t="shared" si="21"/>
        <v>#N/A</v>
      </c>
      <c r="BC42" s="5" t="e">
        <f t="shared" si="21"/>
        <v>#N/A</v>
      </c>
      <c r="BD42" s="5" t="e">
        <f t="shared" si="21"/>
        <v>#N/A</v>
      </c>
      <c r="BE42" s="5" t="e">
        <f t="shared" si="21"/>
        <v>#N/A</v>
      </c>
      <c r="BF42" s="5" t="e">
        <f t="shared" si="21"/>
        <v>#N/A</v>
      </c>
      <c r="BG42" s="5" t="e">
        <f t="shared" si="21"/>
        <v>#N/A</v>
      </c>
    </row>
    <row r="43" spans="2:59" x14ac:dyDescent="0.35">
      <c r="B43" t="str">
        <f>'Postcode Data'!B43</f>
        <v>ES4 3MQ</v>
      </c>
      <c r="C43">
        <f>'Postcode Data'!C43</f>
        <v>5</v>
      </c>
      <c r="D43" t="str">
        <f>'Postcode Data'!D43</f>
        <v>Alphon</v>
      </c>
      <c r="E43" s="5">
        <f>'Postcode Data'!F43</f>
        <v>16.50506229614988</v>
      </c>
      <c r="F43" s="5">
        <f>'Postcode Data'!G43</f>
        <v>18.354864600055873</v>
      </c>
      <c r="G43" s="27">
        <f>'Postcode Data'!I43</f>
        <v>63</v>
      </c>
      <c r="H43" s="11">
        <f>'Postcode Data'!J43</f>
        <v>1.7615503596780533</v>
      </c>
      <c r="I43" s="5">
        <f>'Postcode Data'!K43</f>
        <v>18.074615159309392</v>
      </c>
      <c r="J43" s="5">
        <f>'Postcode Data'!L43</f>
        <v>19.15459172816249</v>
      </c>
      <c r="K43" s="44" t="str">
        <f>'Postcode Data'!M43</f>
        <v>AW1a</v>
      </c>
      <c r="L43" s="5">
        <f>'Postcode Data'!N43</f>
        <v>-2.6555238825833705</v>
      </c>
      <c r="M43" s="28">
        <f t="shared" si="1"/>
        <v>-64.930529054514551</v>
      </c>
      <c r="N43" s="28"/>
      <c r="O43" s="28"/>
      <c r="P43" s="28">
        <f t="shared" si="2"/>
        <v>19.15459172816249</v>
      </c>
      <c r="Q43" s="28" t="e">
        <f t="shared" si="13"/>
        <v>#N/A</v>
      </c>
      <c r="R43" s="28" t="e">
        <f t="shared" si="13"/>
        <v>#N/A</v>
      </c>
      <c r="S43" s="28" t="e">
        <f t="shared" si="13"/>
        <v>#N/A</v>
      </c>
      <c r="T43" s="28" t="e">
        <f t="shared" si="13"/>
        <v>#N/A</v>
      </c>
      <c r="U43" s="28" t="e">
        <f t="shared" si="4"/>
        <v>#N/A</v>
      </c>
      <c r="V43" s="28"/>
      <c r="W43" s="2"/>
      <c r="X43" s="5">
        <f t="shared" si="18"/>
        <v>19.15459172816249</v>
      </c>
      <c r="Y43" s="5" t="e">
        <f t="shared" si="18"/>
        <v>#N/A</v>
      </c>
      <c r="Z43" s="5" t="e">
        <f t="shared" si="18"/>
        <v>#N/A</v>
      </c>
      <c r="AA43" s="5" t="e">
        <f t="shared" si="18"/>
        <v>#N/A</v>
      </c>
      <c r="AB43" s="5" t="e">
        <f t="shared" si="18"/>
        <v>#N/A</v>
      </c>
      <c r="AC43" s="5" t="e">
        <f t="shared" si="18"/>
        <v>#N/A</v>
      </c>
      <c r="AD43" s="5" t="e">
        <f t="shared" si="18"/>
        <v>#N/A</v>
      </c>
      <c r="AE43" s="5" t="e">
        <f t="shared" si="18"/>
        <v>#N/A</v>
      </c>
      <c r="AF43" s="5" t="e">
        <f t="shared" si="18"/>
        <v>#N/A</v>
      </c>
      <c r="AG43" s="5" t="e">
        <f t="shared" si="18"/>
        <v>#N/A</v>
      </c>
      <c r="AH43" s="5" t="e">
        <f t="shared" si="19"/>
        <v>#N/A</v>
      </c>
      <c r="AI43" s="5" t="e">
        <f t="shared" si="19"/>
        <v>#N/A</v>
      </c>
      <c r="AJ43" s="5" t="e">
        <f t="shared" si="19"/>
        <v>#N/A</v>
      </c>
      <c r="AK43" s="5" t="e">
        <f t="shared" si="19"/>
        <v>#N/A</v>
      </c>
      <c r="AL43" s="5" t="e">
        <f t="shared" si="19"/>
        <v>#N/A</v>
      </c>
      <c r="AM43" s="5" t="e">
        <f t="shared" si="19"/>
        <v>#N/A</v>
      </c>
      <c r="AN43" s="5" t="e">
        <f t="shared" si="19"/>
        <v>#N/A</v>
      </c>
      <c r="AO43" s="5" t="e">
        <f t="shared" si="19"/>
        <v>#N/A</v>
      </c>
      <c r="AP43" s="5" t="e">
        <f t="shared" si="19"/>
        <v>#N/A</v>
      </c>
      <c r="AQ43" s="5" t="e">
        <f t="shared" si="19"/>
        <v>#N/A</v>
      </c>
      <c r="AR43" s="5" t="e">
        <f t="shared" si="20"/>
        <v>#N/A</v>
      </c>
      <c r="AS43" s="5" t="e">
        <f t="shared" si="20"/>
        <v>#N/A</v>
      </c>
      <c r="AT43" s="5" t="e">
        <f t="shared" si="20"/>
        <v>#N/A</v>
      </c>
      <c r="AU43" s="5" t="e">
        <f t="shared" si="20"/>
        <v>#N/A</v>
      </c>
      <c r="AV43" s="5" t="e">
        <f t="shared" si="20"/>
        <v>#N/A</v>
      </c>
      <c r="AW43" s="5" t="e">
        <f t="shared" si="20"/>
        <v>#N/A</v>
      </c>
      <c r="AX43" s="5" t="e">
        <f t="shared" si="20"/>
        <v>#N/A</v>
      </c>
      <c r="AY43" s="5" t="e">
        <f t="shared" si="20"/>
        <v>#N/A</v>
      </c>
      <c r="AZ43" s="5" t="e">
        <f t="shared" si="20"/>
        <v>#N/A</v>
      </c>
      <c r="BA43" s="5" t="e">
        <f t="shared" si="20"/>
        <v>#N/A</v>
      </c>
      <c r="BB43" s="5" t="e">
        <f t="shared" si="21"/>
        <v>#N/A</v>
      </c>
      <c r="BC43" s="5" t="e">
        <f t="shared" si="21"/>
        <v>#N/A</v>
      </c>
      <c r="BD43" s="5" t="e">
        <f t="shared" si="21"/>
        <v>#N/A</v>
      </c>
      <c r="BE43" s="5" t="e">
        <f t="shared" si="21"/>
        <v>#N/A</v>
      </c>
      <c r="BF43" s="5" t="e">
        <f t="shared" si="21"/>
        <v>#N/A</v>
      </c>
      <c r="BG43" s="5" t="e">
        <f t="shared" si="21"/>
        <v>#N/A</v>
      </c>
    </row>
    <row r="44" spans="2:59" x14ac:dyDescent="0.35">
      <c r="B44" t="str">
        <f>'Postcode Data'!B44</f>
        <v>ES4 5GI</v>
      </c>
      <c r="C44">
        <f>'Postcode Data'!C44</f>
        <v>9</v>
      </c>
      <c r="D44" t="str">
        <f>'Postcode Data'!D44</f>
        <v>Alphon</v>
      </c>
      <c r="E44" s="5">
        <f>'Postcode Data'!F44</f>
        <v>16.341717066448563</v>
      </c>
      <c r="F44" s="5">
        <f>'Postcode Data'!G44</f>
        <v>23.691043166018719</v>
      </c>
      <c r="G44" s="27">
        <f>'Postcode Data'!I44</f>
        <v>208</v>
      </c>
      <c r="H44" s="11">
        <f>'Postcode Data'!J44</f>
        <v>3.7398205911334967</v>
      </c>
      <c r="I44" s="5">
        <f>'Postcode Data'!K44</f>
        <v>14.585977648990266</v>
      </c>
      <c r="J44" s="5">
        <f>'Postcode Data'!L44</f>
        <v>20.388977577353149</v>
      </c>
      <c r="K44" s="44" t="str">
        <f>'Postcode Data'!M44</f>
        <v>AW2c</v>
      </c>
      <c r="L44" s="5">
        <f>'Postcode Data'!N44</f>
        <v>2.4872131502329076</v>
      </c>
      <c r="M44" s="28">
        <f t="shared" si="1"/>
        <v>-66.326906122654393</v>
      </c>
      <c r="N44" s="28"/>
      <c r="O44" s="28"/>
      <c r="P44" s="28">
        <f t="shared" si="2"/>
        <v>20.388977577353149</v>
      </c>
      <c r="Q44" s="28" t="e">
        <f t="shared" si="13"/>
        <v>#N/A</v>
      </c>
      <c r="R44" s="28" t="e">
        <f t="shared" si="13"/>
        <v>#N/A</v>
      </c>
      <c r="S44" s="28" t="e">
        <f t="shared" si="13"/>
        <v>#N/A</v>
      </c>
      <c r="T44" s="28" t="e">
        <f t="shared" si="13"/>
        <v>#N/A</v>
      </c>
      <c r="U44" s="28" t="e">
        <f t="shared" si="4"/>
        <v>#N/A</v>
      </c>
      <c r="V44" s="28"/>
      <c r="W44" s="2"/>
      <c r="X44" s="5" t="e">
        <f t="shared" si="18"/>
        <v>#N/A</v>
      </c>
      <c r="Y44" s="5" t="e">
        <f t="shared" si="18"/>
        <v>#N/A</v>
      </c>
      <c r="Z44" s="5" t="e">
        <f t="shared" si="18"/>
        <v>#N/A</v>
      </c>
      <c r="AA44" s="5" t="e">
        <f t="shared" si="18"/>
        <v>#N/A</v>
      </c>
      <c r="AB44" s="5" t="e">
        <f t="shared" si="18"/>
        <v>#N/A</v>
      </c>
      <c r="AC44" s="5">
        <f t="shared" si="18"/>
        <v>20.388977577353149</v>
      </c>
      <c r="AD44" s="5" t="e">
        <f t="shared" si="18"/>
        <v>#N/A</v>
      </c>
      <c r="AE44" s="5" t="e">
        <f t="shared" si="18"/>
        <v>#N/A</v>
      </c>
      <c r="AF44" s="5" t="e">
        <f t="shared" si="18"/>
        <v>#N/A</v>
      </c>
      <c r="AG44" s="5" t="e">
        <f t="shared" si="18"/>
        <v>#N/A</v>
      </c>
      <c r="AH44" s="5" t="e">
        <f t="shared" si="19"/>
        <v>#N/A</v>
      </c>
      <c r="AI44" s="5" t="e">
        <f t="shared" si="19"/>
        <v>#N/A</v>
      </c>
      <c r="AJ44" s="5" t="e">
        <f t="shared" si="19"/>
        <v>#N/A</v>
      </c>
      <c r="AK44" s="5" t="e">
        <f t="shared" si="19"/>
        <v>#N/A</v>
      </c>
      <c r="AL44" s="5" t="e">
        <f t="shared" si="19"/>
        <v>#N/A</v>
      </c>
      <c r="AM44" s="5" t="e">
        <f t="shared" si="19"/>
        <v>#N/A</v>
      </c>
      <c r="AN44" s="5" t="e">
        <f t="shared" si="19"/>
        <v>#N/A</v>
      </c>
      <c r="AO44" s="5" t="e">
        <f t="shared" si="19"/>
        <v>#N/A</v>
      </c>
      <c r="AP44" s="5" t="e">
        <f t="shared" si="19"/>
        <v>#N/A</v>
      </c>
      <c r="AQ44" s="5" t="e">
        <f t="shared" si="19"/>
        <v>#N/A</v>
      </c>
      <c r="AR44" s="5" t="e">
        <f t="shared" si="20"/>
        <v>#N/A</v>
      </c>
      <c r="AS44" s="5" t="e">
        <f t="shared" si="20"/>
        <v>#N/A</v>
      </c>
      <c r="AT44" s="5" t="e">
        <f t="shared" si="20"/>
        <v>#N/A</v>
      </c>
      <c r="AU44" s="5" t="e">
        <f t="shared" si="20"/>
        <v>#N/A</v>
      </c>
      <c r="AV44" s="5" t="e">
        <f t="shared" si="20"/>
        <v>#N/A</v>
      </c>
      <c r="AW44" s="5" t="e">
        <f t="shared" si="20"/>
        <v>#N/A</v>
      </c>
      <c r="AX44" s="5" t="e">
        <f t="shared" si="20"/>
        <v>#N/A</v>
      </c>
      <c r="AY44" s="5" t="e">
        <f t="shared" si="20"/>
        <v>#N/A</v>
      </c>
      <c r="AZ44" s="5" t="e">
        <f t="shared" si="20"/>
        <v>#N/A</v>
      </c>
      <c r="BA44" s="5" t="e">
        <f t="shared" si="20"/>
        <v>#N/A</v>
      </c>
      <c r="BB44" s="5" t="e">
        <f t="shared" si="21"/>
        <v>#N/A</v>
      </c>
      <c r="BC44" s="5" t="e">
        <f t="shared" si="21"/>
        <v>#N/A</v>
      </c>
      <c r="BD44" s="5" t="e">
        <f t="shared" si="21"/>
        <v>#N/A</v>
      </c>
      <c r="BE44" s="5" t="e">
        <f t="shared" si="21"/>
        <v>#N/A</v>
      </c>
      <c r="BF44" s="5" t="e">
        <f t="shared" si="21"/>
        <v>#N/A</v>
      </c>
      <c r="BG44" s="5" t="e">
        <f t="shared" si="21"/>
        <v>#N/A</v>
      </c>
    </row>
    <row r="45" spans="2:59" x14ac:dyDescent="0.35">
      <c r="B45" t="str">
        <f>'Postcode Data'!B45</f>
        <v>ES4 5MB</v>
      </c>
      <c r="C45">
        <f>'Postcode Data'!C45</f>
        <v>11</v>
      </c>
      <c r="D45" t="str">
        <f>'Postcode Data'!D45</f>
        <v>Alphon</v>
      </c>
      <c r="E45" s="5">
        <f>'Postcode Data'!F45</f>
        <v>16.341717066448563</v>
      </c>
      <c r="F45" s="5">
        <f>'Postcode Data'!G45</f>
        <v>23.691043166018719</v>
      </c>
      <c r="G45" s="27">
        <f>'Postcode Data'!I45</f>
        <v>11</v>
      </c>
      <c r="H45" s="11">
        <f>'Postcode Data'!J45</f>
        <v>1.8812344856885856</v>
      </c>
      <c r="I45" s="5">
        <f>'Postcode Data'!K45</f>
        <v>16.700673528730512</v>
      </c>
      <c r="J45" s="5">
        <f>'Postcode Data'!L45</f>
        <v>25.53771407560982</v>
      </c>
      <c r="K45" s="44" t="str">
        <f>'Postcode Data'!M45</f>
        <v>AW2b</v>
      </c>
      <c r="L45" s="5">
        <f>'Postcode Data'!N45</f>
        <v>-0.55778536377508292</v>
      </c>
      <c r="M45" s="28">
        <f t="shared" si="1"/>
        <v>-63.403747894830673</v>
      </c>
      <c r="N45" s="28"/>
      <c r="O45" s="28"/>
      <c r="P45" s="28">
        <f t="shared" si="2"/>
        <v>25.53771407560982</v>
      </c>
      <c r="Q45" s="28" t="e">
        <f t="shared" si="13"/>
        <v>#N/A</v>
      </c>
      <c r="R45" s="28" t="e">
        <f t="shared" si="13"/>
        <v>#N/A</v>
      </c>
      <c r="S45" s="28" t="e">
        <f t="shared" si="13"/>
        <v>#N/A</v>
      </c>
      <c r="T45" s="28" t="e">
        <f t="shared" si="13"/>
        <v>#N/A</v>
      </c>
      <c r="U45" s="28" t="e">
        <f t="shared" si="4"/>
        <v>#N/A</v>
      </c>
      <c r="V45" s="28"/>
      <c r="W45" s="2"/>
      <c r="X45" s="5" t="e">
        <f t="shared" si="18"/>
        <v>#N/A</v>
      </c>
      <c r="Y45" s="5" t="e">
        <f t="shared" si="18"/>
        <v>#N/A</v>
      </c>
      <c r="Z45" s="5" t="e">
        <f t="shared" si="18"/>
        <v>#N/A</v>
      </c>
      <c r="AA45" s="5" t="e">
        <f t="shared" si="18"/>
        <v>#N/A</v>
      </c>
      <c r="AB45" s="5">
        <f t="shared" si="18"/>
        <v>25.53771407560982</v>
      </c>
      <c r="AC45" s="5" t="e">
        <f t="shared" si="18"/>
        <v>#N/A</v>
      </c>
      <c r="AD45" s="5" t="e">
        <f t="shared" si="18"/>
        <v>#N/A</v>
      </c>
      <c r="AE45" s="5" t="e">
        <f t="shared" si="18"/>
        <v>#N/A</v>
      </c>
      <c r="AF45" s="5" t="e">
        <f t="shared" si="18"/>
        <v>#N/A</v>
      </c>
      <c r="AG45" s="5" t="e">
        <f t="shared" si="18"/>
        <v>#N/A</v>
      </c>
      <c r="AH45" s="5" t="e">
        <f t="shared" si="19"/>
        <v>#N/A</v>
      </c>
      <c r="AI45" s="5" t="e">
        <f t="shared" si="19"/>
        <v>#N/A</v>
      </c>
      <c r="AJ45" s="5" t="e">
        <f t="shared" si="19"/>
        <v>#N/A</v>
      </c>
      <c r="AK45" s="5" t="e">
        <f t="shared" si="19"/>
        <v>#N/A</v>
      </c>
      <c r="AL45" s="5" t="e">
        <f t="shared" si="19"/>
        <v>#N/A</v>
      </c>
      <c r="AM45" s="5" t="e">
        <f t="shared" si="19"/>
        <v>#N/A</v>
      </c>
      <c r="AN45" s="5" t="e">
        <f t="shared" si="19"/>
        <v>#N/A</v>
      </c>
      <c r="AO45" s="5" t="e">
        <f t="shared" si="19"/>
        <v>#N/A</v>
      </c>
      <c r="AP45" s="5" t="e">
        <f t="shared" si="19"/>
        <v>#N/A</v>
      </c>
      <c r="AQ45" s="5" t="e">
        <f t="shared" si="19"/>
        <v>#N/A</v>
      </c>
      <c r="AR45" s="5" t="e">
        <f t="shared" si="20"/>
        <v>#N/A</v>
      </c>
      <c r="AS45" s="5" t="e">
        <f t="shared" si="20"/>
        <v>#N/A</v>
      </c>
      <c r="AT45" s="5" t="e">
        <f t="shared" si="20"/>
        <v>#N/A</v>
      </c>
      <c r="AU45" s="5" t="e">
        <f t="shared" si="20"/>
        <v>#N/A</v>
      </c>
      <c r="AV45" s="5" t="e">
        <f t="shared" si="20"/>
        <v>#N/A</v>
      </c>
      <c r="AW45" s="5" t="e">
        <f t="shared" si="20"/>
        <v>#N/A</v>
      </c>
      <c r="AX45" s="5" t="e">
        <f t="shared" si="20"/>
        <v>#N/A</v>
      </c>
      <c r="AY45" s="5" t="e">
        <f t="shared" si="20"/>
        <v>#N/A</v>
      </c>
      <c r="AZ45" s="5" t="e">
        <f t="shared" si="20"/>
        <v>#N/A</v>
      </c>
      <c r="BA45" s="5" t="e">
        <f t="shared" si="20"/>
        <v>#N/A</v>
      </c>
      <c r="BB45" s="5" t="e">
        <f t="shared" si="21"/>
        <v>#N/A</v>
      </c>
      <c r="BC45" s="5" t="e">
        <f t="shared" si="21"/>
        <v>#N/A</v>
      </c>
      <c r="BD45" s="5" t="e">
        <f t="shared" si="21"/>
        <v>#N/A</v>
      </c>
      <c r="BE45" s="5" t="e">
        <f t="shared" si="21"/>
        <v>#N/A</v>
      </c>
      <c r="BF45" s="5" t="e">
        <f t="shared" si="21"/>
        <v>#N/A</v>
      </c>
      <c r="BG45" s="5" t="e">
        <f t="shared" si="21"/>
        <v>#N/A</v>
      </c>
    </row>
    <row r="46" spans="2:59" x14ac:dyDescent="0.35">
      <c r="B46" t="str">
        <f>'Postcode Data'!B46</f>
        <v>ES4 6KR</v>
      </c>
      <c r="C46">
        <f>'Postcode Data'!C46</f>
        <v>12</v>
      </c>
      <c r="D46" t="str">
        <f>'Postcode Data'!D46</f>
        <v>Alphon</v>
      </c>
      <c r="E46" s="5" t="e">
        <f>'Postcode Data'!F46</f>
        <v>#N/A</v>
      </c>
      <c r="F46" s="5" t="e">
        <f>'Postcode Data'!G46</f>
        <v>#N/A</v>
      </c>
      <c r="G46" s="27" t="e">
        <f>'Postcode Data'!I46</f>
        <v>#N/A</v>
      </c>
      <c r="H46" s="11" t="e">
        <f>'Postcode Data'!J46</f>
        <v>#N/A</v>
      </c>
      <c r="I46" s="5" t="e">
        <f>'Postcode Data'!K46</f>
        <v>#N/A</v>
      </c>
      <c r="J46" s="5" t="e">
        <f>'Postcode Data'!L46</f>
        <v>#N/A</v>
      </c>
      <c r="K46" s="44" t="e">
        <f>'Postcode Data'!M46</f>
        <v>#N/A</v>
      </c>
      <c r="L46" s="5">
        <f>'Postcode Data'!N46</f>
        <v>-3.5841161923616327</v>
      </c>
      <c r="M46" s="28" t="e">
        <f t="shared" si="1"/>
        <v>#N/A</v>
      </c>
      <c r="N46" s="28"/>
      <c r="O46" s="28"/>
      <c r="P46" s="28" t="e">
        <f t="shared" si="2"/>
        <v>#N/A</v>
      </c>
      <c r="Q46" s="28" t="e">
        <f t="shared" ref="Q46:T65" si="22">IF(AND($M46&lt;P$5,$M46&gt;=Q$5),$J46,NA())</f>
        <v>#N/A</v>
      </c>
      <c r="R46" s="28" t="e">
        <f t="shared" si="22"/>
        <v>#N/A</v>
      </c>
      <c r="S46" s="28" t="e">
        <f t="shared" si="22"/>
        <v>#N/A</v>
      </c>
      <c r="T46" s="28" t="e">
        <f t="shared" si="22"/>
        <v>#N/A</v>
      </c>
      <c r="U46" s="28" t="e">
        <f t="shared" si="4"/>
        <v>#N/A</v>
      </c>
      <c r="V46" s="28"/>
      <c r="W46" s="2"/>
      <c r="X46" s="5" t="e">
        <f t="shared" ref="X46:AG55" si="23">IF($K46=X$5,$J46,NA())</f>
        <v>#N/A</v>
      </c>
      <c r="Y46" s="5" t="e">
        <f t="shared" si="23"/>
        <v>#N/A</v>
      </c>
      <c r="Z46" s="5" t="e">
        <f t="shared" si="23"/>
        <v>#N/A</v>
      </c>
      <c r="AA46" s="5" t="e">
        <f t="shared" si="23"/>
        <v>#N/A</v>
      </c>
      <c r="AB46" s="5" t="e">
        <f t="shared" si="23"/>
        <v>#N/A</v>
      </c>
      <c r="AC46" s="5" t="e">
        <f t="shared" si="23"/>
        <v>#N/A</v>
      </c>
      <c r="AD46" s="5" t="e">
        <f t="shared" si="23"/>
        <v>#N/A</v>
      </c>
      <c r="AE46" s="5" t="e">
        <f t="shared" si="23"/>
        <v>#N/A</v>
      </c>
      <c r="AF46" s="5" t="e">
        <f t="shared" si="23"/>
        <v>#N/A</v>
      </c>
      <c r="AG46" s="5" t="e">
        <f t="shared" si="23"/>
        <v>#N/A</v>
      </c>
      <c r="AH46" s="5" t="e">
        <f t="shared" ref="AH46:AQ55" si="24">IF($K46=AH$5,$J46,NA())</f>
        <v>#N/A</v>
      </c>
      <c r="AI46" s="5" t="e">
        <f t="shared" si="24"/>
        <v>#N/A</v>
      </c>
      <c r="AJ46" s="5" t="e">
        <f t="shared" si="24"/>
        <v>#N/A</v>
      </c>
      <c r="AK46" s="5" t="e">
        <f t="shared" si="24"/>
        <v>#N/A</v>
      </c>
      <c r="AL46" s="5" t="e">
        <f t="shared" si="24"/>
        <v>#N/A</v>
      </c>
      <c r="AM46" s="5" t="e">
        <f t="shared" si="24"/>
        <v>#N/A</v>
      </c>
      <c r="AN46" s="5" t="e">
        <f t="shared" si="24"/>
        <v>#N/A</v>
      </c>
      <c r="AO46" s="5" t="e">
        <f t="shared" si="24"/>
        <v>#N/A</v>
      </c>
      <c r="AP46" s="5" t="e">
        <f t="shared" si="24"/>
        <v>#N/A</v>
      </c>
      <c r="AQ46" s="5" t="e">
        <f t="shared" si="24"/>
        <v>#N/A</v>
      </c>
      <c r="AR46" s="5" t="e">
        <f t="shared" ref="AR46:BA55" si="25">IF($K46=AR$5,$J46,NA())</f>
        <v>#N/A</v>
      </c>
      <c r="AS46" s="5" t="e">
        <f t="shared" si="25"/>
        <v>#N/A</v>
      </c>
      <c r="AT46" s="5" t="e">
        <f t="shared" si="25"/>
        <v>#N/A</v>
      </c>
      <c r="AU46" s="5" t="e">
        <f t="shared" si="25"/>
        <v>#N/A</v>
      </c>
      <c r="AV46" s="5" t="e">
        <f t="shared" si="25"/>
        <v>#N/A</v>
      </c>
      <c r="AW46" s="5" t="e">
        <f t="shared" si="25"/>
        <v>#N/A</v>
      </c>
      <c r="AX46" s="5" t="e">
        <f t="shared" si="25"/>
        <v>#N/A</v>
      </c>
      <c r="AY46" s="5" t="e">
        <f t="shared" si="25"/>
        <v>#N/A</v>
      </c>
      <c r="AZ46" s="5" t="e">
        <f t="shared" si="25"/>
        <v>#N/A</v>
      </c>
      <c r="BA46" s="5" t="e">
        <f t="shared" si="25"/>
        <v>#N/A</v>
      </c>
      <c r="BB46" s="5" t="e">
        <f t="shared" ref="BB46:BG55" si="26">IF($K46=BB$5,$J46,NA())</f>
        <v>#N/A</v>
      </c>
      <c r="BC46" s="5" t="e">
        <f t="shared" si="26"/>
        <v>#N/A</v>
      </c>
      <c r="BD46" s="5" t="e">
        <f t="shared" si="26"/>
        <v>#N/A</v>
      </c>
      <c r="BE46" s="5" t="e">
        <f t="shared" si="26"/>
        <v>#N/A</v>
      </c>
      <c r="BF46" s="5" t="e">
        <f t="shared" si="26"/>
        <v>#N/A</v>
      </c>
      <c r="BG46" s="5" t="e">
        <f t="shared" si="26"/>
        <v>#N/A</v>
      </c>
    </row>
    <row r="47" spans="2:59" x14ac:dyDescent="0.35">
      <c r="B47" t="str">
        <f>'Postcode Data'!B47</f>
        <v>ES4 7EE</v>
      </c>
      <c r="C47">
        <f>'Postcode Data'!C47</f>
        <v>5</v>
      </c>
      <c r="D47" t="str">
        <f>'Postcode Data'!D47</f>
        <v>Alphon</v>
      </c>
      <c r="E47" s="5" t="e">
        <f>'Postcode Data'!F47</f>
        <v>#N/A</v>
      </c>
      <c r="F47" s="5" t="e">
        <f>'Postcode Data'!G47</f>
        <v>#N/A</v>
      </c>
      <c r="G47" s="27" t="e">
        <f>'Postcode Data'!I47</f>
        <v>#N/A</v>
      </c>
      <c r="H47" s="11" t="e">
        <f>'Postcode Data'!J47</f>
        <v>#N/A</v>
      </c>
      <c r="I47" s="5" t="e">
        <f>'Postcode Data'!K47</f>
        <v>#N/A</v>
      </c>
      <c r="J47" s="5" t="e">
        <f>'Postcode Data'!L47</f>
        <v>#N/A</v>
      </c>
      <c r="K47" s="44" t="e">
        <f>'Postcode Data'!M47</f>
        <v>#N/A</v>
      </c>
      <c r="L47" s="5">
        <f>'Postcode Data'!N47</f>
        <v>-5.9907832102247482</v>
      </c>
      <c r="M47" s="28" t="e">
        <f t="shared" si="1"/>
        <v>#N/A</v>
      </c>
      <c r="N47" s="28"/>
      <c r="O47" s="28"/>
      <c r="P47" s="28" t="e">
        <f t="shared" si="2"/>
        <v>#N/A</v>
      </c>
      <c r="Q47" s="28" t="e">
        <f t="shared" si="22"/>
        <v>#N/A</v>
      </c>
      <c r="R47" s="28" t="e">
        <f t="shared" si="22"/>
        <v>#N/A</v>
      </c>
      <c r="S47" s="28" t="e">
        <f t="shared" si="22"/>
        <v>#N/A</v>
      </c>
      <c r="T47" s="28" t="e">
        <f t="shared" si="22"/>
        <v>#N/A</v>
      </c>
      <c r="U47" s="28" t="e">
        <f t="shared" si="4"/>
        <v>#N/A</v>
      </c>
      <c r="V47" s="28"/>
      <c r="W47" s="2"/>
      <c r="X47" s="5" t="e">
        <f t="shared" si="23"/>
        <v>#N/A</v>
      </c>
      <c r="Y47" s="5" t="e">
        <f t="shared" si="23"/>
        <v>#N/A</v>
      </c>
      <c r="Z47" s="5" t="e">
        <f t="shared" si="23"/>
        <v>#N/A</v>
      </c>
      <c r="AA47" s="5" t="e">
        <f t="shared" si="23"/>
        <v>#N/A</v>
      </c>
      <c r="AB47" s="5" t="e">
        <f t="shared" si="23"/>
        <v>#N/A</v>
      </c>
      <c r="AC47" s="5" t="e">
        <f t="shared" si="23"/>
        <v>#N/A</v>
      </c>
      <c r="AD47" s="5" t="e">
        <f t="shared" si="23"/>
        <v>#N/A</v>
      </c>
      <c r="AE47" s="5" t="e">
        <f t="shared" si="23"/>
        <v>#N/A</v>
      </c>
      <c r="AF47" s="5" t="e">
        <f t="shared" si="23"/>
        <v>#N/A</v>
      </c>
      <c r="AG47" s="5" t="e">
        <f t="shared" si="23"/>
        <v>#N/A</v>
      </c>
      <c r="AH47" s="5" t="e">
        <f t="shared" si="24"/>
        <v>#N/A</v>
      </c>
      <c r="AI47" s="5" t="e">
        <f t="shared" si="24"/>
        <v>#N/A</v>
      </c>
      <c r="AJ47" s="5" t="e">
        <f t="shared" si="24"/>
        <v>#N/A</v>
      </c>
      <c r="AK47" s="5" t="e">
        <f t="shared" si="24"/>
        <v>#N/A</v>
      </c>
      <c r="AL47" s="5" t="e">
        <f t="shared" si="24"/>
        <v>#N/A</v>
      </c>
      <c r="AM47" s="5" t="e">
        <f t="shared" si="24"/>
        <v>#N/A</v>
      </c>
      <c r="AN47" s="5" t="e">
        <f t="shared" si="24"/>
        <v>#N/A</v>
      </c>
      <c r="AO47" s="5" t="e">
        <f t="shared" si="24"/>
        <v>#N/A</v>
      </c>
      <c r="AP47" s="5" t="e">
        <f t="shared" si="24"/>
        <v>#N/A</v>
      </c>
      <c r="AQ47" s="5" t="e">
        <f t="shared" si="24"/>
        <v>#N/A</v>
      </c>
      <c r="AR47" s="5" t="e">
        <f t="shared" si="25"/>
        <v>#N/A</v>
      </c>
      <c r="AS47" s="5" t="e">
        <f t="shared" si="25"/>
        <v>#N/A</v>
      </c>
      <c r="AT47" s="5" t="e">
        <f t="shared" si="25"/>
        <v>#N/A</v>
      </c>
      <c r="AU47" s="5" t="e">
        <f t="shared" si="25"/>
        <v>#N/A</v>
      </c>
      <c r="AV47" s="5" t="e">
        <f t="shared" si="25"/>
        <v>#N/A</v>
      </c>
      <c r="AW47" s="5" t="e">
        <f t="shared" si="25"/>
        <v>#N/A</v>
      </c>
      <c r="AX47" s="5" t="e">
        <f t="shared" si="25"/>
        <v>#N/A</v>
      </c>
      <c r="AY47" s="5" t="e">
        <f t="shared" si="25"/>
        <v>#N/A</v>
      </c>
      <c r="AZ47" s="5" t="e">
        <f t="shared" si="25"/>
        <v>#N/A</v>
      </c>
      <c r="BA47" s="5" t="e">
        <f t="shared" si="25"/>
        <v>#N/A</v>
      </c>
      <c r="BB47" s="5" t="e">
        <f t="shared" si="26"/>
        <v>#N/A</v>
      </c>
      <c r="BC47" s="5" t="e">
        <f t="shared" si="26"/>
        <v>#N/A</v>
      </c>
      <c r="BD47" s="5" t="e">
        <f t="shared" si="26"/>
        <v>#N/A</v>
      </c>
      <c r="BE47" s="5" t="e">
        <f t="shared" si="26"/>
        <v>#N/A</v>
      </c>
      <c r="BF47" s="5" t="e">
        <f t="shared" si="26"/>
        <v>#N/A</v>
      </c>
      <c r="BG47" s="5" t="e">
        <f t="shared" si="26"/>
        <v>#N/A</v>
      </c>
    </row>
    <row r="48" spans="2:59" x14ac:dyDescent="0.35">
      <c r="B48" t="str">
        <f>'Postcode Data'!B48</f>
        <v>ES4 7QZ</v>
      </c>
      <c r="C48">
        <f>'Postcode Data'!C48</f>
        <v>8</v>
      </c>
      <c r="D48" t="str">
        <f>'Postcode Data'!D48</f>
        <v>Alphon</v>
      </c>
      <c r="E48" s="5">
        <f>'Postcode Data'!F48</f>
        <v>16.50506229614988</v>
      </c>
      <c r="F48" s="5">
        <f>'Postcode Data'!G48</f>
        <v>18.354864600055873</v>
      </c>
      <c r="G48" s="27">
        <f>'Postcode Data'!I48</f>
        <v>150</v>
      </c>
      <c r="H48" s="11">
        <f>'Postcode Data'!J48</f>
        <v>3.2595202618057026</v>
      </c>
      <c r="I48" s="5">
        <f>'Postcode Data'!K48</f>
        <v>18.134822427052733</v>
      </c>
      <c r="J48" s="5">
        <f>'Postcode Data'!L48</f>
        <v>15.532037249182029</v>
      </c>
      <c r="K48" s="44" t="str">
        <f>'Postcode Data'!M48</f>
        <v>AW1b</v>
      </c>
      <c r="L48" s="5">
        <f>'Postcode Data'!N48</f>
        <v>-0.34080181485798455</v>
      </c>
      <c r="M48" s="28">
        <f t="shared" si="1"/>
        <v>-67.960979419187311</v>
      </c>
      <c r="N48" s="28"/>
      <c r="O48" s="28"/>
      <c r="P48" s="28">
        <f t="shared" si="2"/>
        <v>15.532037249182029</v>
      </c>
      <c r="Q48" s="28" t="e">
        <f t="shared" si="22"/>
        <v>#N/A</v>
      </c>
      <c r="R48" s="28" t="e">
        <f t="shared" si="22"/>
        <v>#N/A</v>
      </c>
      <c r="S48" s="28" t="e">
        <f t="shared" si="22"/>
        <v>#N/A</v>
      </c>
      <c r="T48" s="28" t="e">
        <f t="shared" si="22"/>
        <v>#N/A</v>
      </c>
      <c r="U48" s="28" t="e">
        <f t="shared" si="4"/>
        <v>#N/A</v>
      </c>
      <c r="V48" s="28"/>
      <c r="W48" s="2"/>
      <c r="X48" s="5" t="e">
        <f t="shared" si="23"/>
        <v>#N/A</v>
      </c>
      <c r="Y48" s="5">
        <f t="shared" si="23"/>
        <v>15.532037249182029</v>
      </c>
      <c r="Z48" s="5" t="e">
        <f t="shared" si="23"/>
        <v>#N/A</v>
      </c>
      <c r="AA48" s="5" t="e">
        <f t="shared" si="23"/>
        <v>#N/A</v>
      </c>
      <c r="AB48" s="5" t="e">
        <f t="shared" si="23"/>
        <v>#N/A</v>
      </c>
      <c r="AC48" s="5" t="e">
        <f t="shared" si="23"/>
        <v>#N/A</v>
      </c>
      <c r="AD48" s="5" t="e">
        <f t="shared" si="23"/>
        <v>#N/A</v>
      </c>
      <c r="AE48" s="5" t="e">
        <f t="shared" si="23"/>
        <v>#N/A</v>
      </c>
      <c r="AF48" s="5" t="e">
        <f t="shared" si="23"/>
        <v>#N/A</v>
      </c>
      <c r="AG48" s="5" t="e">
        <f t="shared" si="23"/>
        <v>#N/A</v>
      </c>
      <c r="AH48" s="5" t="e">
        <f t="shared" si="24"/>
        <v>#N/A</v>
      </c>
      <c r="AI48" s="5" t="e">
        <f t="shared" si="24"/>
        <v>#N/A</v>
      </c>
      <c r="AJ48" s="5" t="e">
        <f t="shared" si="24"/>
        <v>#N/A</v>
      </c>
      <c r="AK48" s="5" t="e">
        <f t="shared" si="24"/>
        <v>#N/A</v>
      </c>
      <c r="AL48" s="5" t="e">
        <f t="shared" si="24"/>
        <v>#N/A</v>
      </c>
      <c r="AM48" s="5" t="e">
        <f t="shared" si="24"/>
        <v>#N/A</v>
      </c>
      <c r="AN48" s="5" t="e">
        <f t="shared" si="24"/>
        <v>#N/A</v>
      </c>
      <c r="AO48" s="5" t="e">
        <f t="shared" si="24"/>
        <v>#N/A</v>
      </c>
      <c r="AP48" s="5" t="e">
        <f t="shared" si="24"/>
        <v>#N/A</v>
      </c>
      <c r="AQ48" s="5" t="e">
        <f t="shared" si="24"/>
        <v>#N/A</v>
      </c>
      <c r="AR48" s="5" t="e">
        <f t="shared" si="25"/>
        <v>#N/A</v>
      </c>
      <c r="AS48" s="5" t="e">
        <f t="shared" si="25"/>
        <v>#N/A</v>
      </c>
      <c r="AT48" s="5" t="e">
        <f t="shared" si="25"/>
        <v>#N/A</v>
      </c>
      <c r="AU48" s="5" t="e">
        <f t="shared" si="25"/>
        <v>#N/A</v>
      </c>
      <c r="AV48" s="5" t="e">
        <f t="shared" si="25"/>
        <v>#N/A</v>
      </c>
      <c r="AW48" s="5" t="e">
        <f t="shared" si="25"/>
        <v>#N/A</v>
      </c>
      <c r="AX48" s="5" t="e">
        <f t="shared" si="25"/>
        <v>#N/A</v>
      </c>
      <c r="AY48" s="5" t="e">
        <f t="shared" si="25"/>
        <v>#N/A</v>
      </c>
      <c r="AZ48" s="5" t="e">
        <f t="shared" si="25"/>
        <v>#N/A</v>
      </c>
      <c r="BA48" s="5" t="e">
        <f t="shared" si="25"/>
        <v>#N/A</v>
      </c>
      <c r="BB48" s="5" t="e">
        <f t="shared" si="26"/>
        <v>#N/A</v>
      </c>
      <c r="BC48" s="5" t="e">
        <f t="shared" si="26"/>
        <v>#N/A</v>
      </c>
      <c r="BD48" s="5" t="e">
        <f t="shared" si="26"/>
        <v>#N/A</v>
      </c>
      <c r="BE48" s="5" t="e">
        <f t="shared" si="26"/>
        <v>#N/A</v>
      </c>
      <c r="BF48" s="5" t="e">
        <f t="shared" si="26"/>
        <v>#N/A</v>
      </c>
      <c r="BG48" s="5" t="e">
        <f t="shared" si="26"/>
        <v>#N/A</v>
      </c>
    </row>
    <row r="49" spans="2:59" x14ac:dyDescent="0.35">
      <c r="B49" t="str">
        <f>'Postcode Data'!B49</f>
        <v>ES4 7WE</v>
      </c>
      <c r="C49">
        <f>'Postcode Data'!C49</f>
        <v>17</v>
      </c>
      <c r="D49" t="str">
        <f>'Postcode Data'!D49</f>
        <v>Alphon</v>
      </c>
      <c r="E49" s="5" t="e">
        <f>'Postcode Data'!F49</f>
        <v>#N/A</v>
      </c>
      <c r="F49" s="5" t="e">
        <f>'Postcode Data'!G49</f>
        <v>#N/A</v>
      </c>
      <c r="G49" s="27" t="e">
        <f>'Postcode Data'!I49</f>
        <v>#N/A</v>
      </c>
      <c r="H49" s="11" t="e">
        <f>'Postcode Data'!J49</f>
        <v>#N/A</v>
      </c>
      <c r="I49" s="5" t="e">
        <f>'Postcode Data'!K49</f>
        <v>#N/A</v>
      </c>
      <c r="J49" s="5" t="e">
        <f>'Postcode Data'!L49</f>
        <v>#N/A</v>
      </c>
      <c r="K49" s="44" t="e">
        <f>'Postcode Data'!M49</f>
        <v>#N/A</v>
      </c>
      <c r="L49" s="5">
        <f>'Postcode Data'!N49</f>
        <v>0.8606301536562504</v>
      </c>
      <c r="M49" s="28" t="e">
        <f t="shared" si="1"/>
        <v>#N/A</v>
      </c>
      <c r="N49" s="28"/>
      <c r="O49" s="28"/>
      <c r="P49" s="28" t="e">
        <f t="shared" si="2"/>
        <v>#N/A</v>
      </c>
      <c r="Q49" s="28" t="e">
        <f t="shared" si="22"/>
        <v>#N/A</v>
      </c>
      <c r="R49" s="28" t="e">
        <f t="shared" si="22"/>
        <v>#N/A</v>
      </c>
      <c r="S49" s="28" t="e">
        <f t="shared" si="22"/>
        <v>#N/A</v>
      </c>
      <c r="T49" s="28" t="e">
        <f t="shared" si="22"/>
        <v>#N/A</v>
      </c>
      <c r="U49" s="28" t="e">
        <f t="shared" si="4"/>
        <v>#N/A</v>
      </c>
      <c r="V49" s="28"/>
      <c r="W49" s="2"/>
      <c r="X49" s="5" t="e">
        <f t="shared" si="23"/>
        <v>#N/A</v>
      </c>
      <c r="Y49" s="5" t="e">
        <f t="shared" si="23"/>
        <v>#N/A</v>
      </c>
      <c r="Z49" s="5" t="e">
        <f t="shared" si="23"/>
        <v>#N/A</v>
      </c>
      <c r="AA49" s="5" t="e">
        <f t="shared" si="23"/>
        <v>#N/A</v>
      </c>
      <c r="AB49" s="5" t="e">
        <f t="shared" si="23"/>
        <v>#N/A</v>
      </c>
      <c r="AC49" s="5" t="e">
        <f t="shared" si="23"/>
        <v>#N/A</v>
      </c>
      <c r="AD49" s="5" t="e">
        <f t="shared" si="23"/>
        <v>#N/A</v>
      </c>
      <c r="AE49" s="5" t="e">
        <f t="shared" si="23"/>
        <v>#N/A</v>
      </c>
      <c r="AF49" s="5" t="e">
        <f t="shared" si="23"/>
        <v>#N/A</v>
      </c>
      <c r="AG49" s="5" t="e">
        <f t="shared" si="23"/>
        <v>#N/A</v>
      </c>
      <c r="AH49" s="5" t="e">
        <f t="shared" si="24"/>
        <v>#N/A</v>
      </c>
      <c r="AI49" s="5" t="e">
        <f t="shared" si="24"/>
        <v>#N/A</v>
      </c>
      <c r="AJ49" s="5" t="e">
        <f t="shared" si="24"/>
        <v>#N/A</v>
      </c>
      <c r="AK49" s="5" t="e">
        <f t="shared" si="24"/>
        <v>#N/A</v>
      </c>
      <c r="AL49" s="5" t="e">
        <f t="shared" si="24"/>
        <v>#N/A</v>
      </c>
      <c r="AM49" s="5" t="e">
        <f t="shared" si="24"/>
        <v>#N/A</v>
      </c>
      <c r="AN49" s="5" t="e">
        <f t="shared" si="24"/>
        <v>#N/A</v>
      </c>
      <c r="AO49" s="5" t="e">
        <f t="shared" si="24"/>
        <v>#N/A</v>
      </c>
      <c r="AP49" s="5" t="e">
        <f t="shared" si="24"/>
        <v>#N/A</v>
      </c>
      <c r="AQ49" s="5" t="e">
        <f t="shared" si="24"/>
        <v>#N/A</v>
      </c>
      <c r="AR49" s="5" t="e">
        <f t="shared" si="25"/>
        <v>#N/A</v>
      </c>
      <c r="AS49" s="5" t="e">
        <f t="shared" si="25"/>
        <v>#N/A</v>
      </c>
      <c r="AT49" s="5" t="e">
        <f t="shared" si="25"/>
        <v>#N/A</v>
      </c>
      <c r="AU49" s="5" t="e">
        <f t="shared" si="25"/>
        <v>#N/A</v>
      </c>
      <c r="AV49" s="5" t="e">
        <f t="shared" si="25"/>
        <v>#N/A</v>
      </c>
      <c r="AW49" s="5" t="e">
        <f t="shared" si="25"/>
        <v>#N/A</v>
      </c>
      <c r="AX49" s="5" t="e">
        <f t="shared" si="25"/>
        <v>#N/A</v>
      </c>
      <c r="AY49" s="5" t="e">
        <f t="shared" si="25"/>
        <v>#N/A</v>
      </c>
      <c r="AZ49" s="5" t="e">
        <f t="shared" si="25"/>
        <v>#N/A</v>
      </c>
      <c r="BA49" s="5" t="e">
        <f t="shared" si="25"/>
        <v>#N/A</v>
      </c>
      <c r="BB49" s="5" t="e">
        <f t="shared" si="26"/>
        <v>#N/A</v>
      </c>
      <c r="BC49" s="5" t="e">
        <f t="shared" si="26"/>
        <v>#N/A</v>
      </c>
      <c r="BD49" s="5" t="e">
        <f t="shared" si="26"/>
        <v>#N/A</v>
      </c>
      <c r="BE49" s="5" t="e">
        <f t="shared" si="26"/>
        <v>#N/A</v>
      </c>
      <c r="BF49" s="5" t="e">
        <f t="shared" si="26"/>
        <v>#N/A</v>
      </c>
      <c r="BG49" s="5" t="e">
        <f t="shared" si="26"/>
        <v>#N/A</v>
      </c>
    </row>
    <row r="50" spans="2:59" x14ac:dyDescent="0.35">
      <c r="B50" t="str">
        <f>'Postcode Data'!B50</f>
        <v>ES4 8JT</v>
      </c>
      <c r="C50">
        <f>'Postcode Data'!C50</f>
        <v>10</v>
      </c>
      <c r="D50" t="str">
        <f>'Postcode Data'!D50</f>
        <v>Alphon</v>
      </c>
      <c r="E50" s="5" t="e">
        <f>'Postcode Data'!F50</f>
        <v>#N/A</v>
      </c>
      <c r="F50" s="5" t="e">
        <f>'Postcode Data'!G50</f>
        <v>#N/A</v>
      </c>
      <c r="G50" s="27" t="e">
        <f>'Postcode Data'!I50</f>
        <v>#N/A</v>
      </c>
      <c r="H50" s="11" t="e">
        <f>'Postcode Data'!J50</f>
        <v>#N/A</v>
      </c>
      <c r="I50" s="5" t="e">
        <f>'Postcode Data'!K50</f>
        <v>#N/A</v>
      </c>
      <c r="J50" s="5" t="e">
        <f>'Postcode Data'!L50</f>
        <v>#N/A</v>
      </c>
      <c r="K50" s="44" t="e">
        <f>'Postcode Data'!M50</f>
        <v>#N/A</v>
      </c>
      <c r="L50" s="5">
        <f>'Postcode Data'!N50</f>
        <v>0.64602518306167056</v>
      </c>
      <c r="M50" s="28" t="e">
        <f t="shared" si="1"/>
        <v>#N/A</v>
      </c>
      <c r="N50" s="28"/>
      <c r="O50" s="28"/>
      <c r="P50" s="28" t="e">
        <f t="shared" si="2"/>
        <v>#N/A</v>
      </c>
      <c r="Q50" s="28" t="e">
        <f t="shared" si="22"/>
        <v>#N/A</v>
      </c>
      <c r="R50" s="28" t="e">
        <f t="shared" si="22"/>
        <v>#N/A</v>
      </c>
      <c r="S50" s="28" t="e">
        <f t="shared" si="22"/>
        <v>#N/A</v>
      </c>
      <c r="T50" s="28" t="e">
        <f t="shared" si="22"/>
        <v>#N/A</v>
      </c>
      <c r="U50" s="28" t="e">
        <f t="shared" si="4"/>
        <v>#N/A</v>
      </c>
      <c r="V50" s="28"/>
      <c r="W50" s="2"/>
      <c r="X50" s="5" t="e">
        <f t="shared" si="23"/>
        <v>#N/A</v>
      </c>
      <c r="Y50" s="5" t="e">
        <f t="shared" si="23"/>
        <v>#N/A</v>
      </c>
      <c r="Z50" s="5" t="e">
        <f t="shared" si="23"/>
        <v>#N/A</v>
      </c>
      <c r="AA50" s="5" t="e">
        <f t="shared" si="23"/>
        <v>#N/A</v>
      </c>
      <c r="AB50" s="5" t="e">
        <f t="shared" si="23"/>
        <v>#N/A</v>
      </c>
      <c r="AC50" s="5" t="e">
        <f t="shared" si="23"/>
        <v>#N/A</v>
      </c>
      <c r="AD50" s="5" t="e">
        <f t="shared" si="23"/>
        <v>#N/A</v>
      </c>
      <c r="AE50" s="5" t="e">
        <f t="shared" si="23"/>
        <v>#N/A</v>
      </c>
      <c r="AF50" s="5" t="e">
        <f t="shared" si="23"/>
        <v>#N/A</v>
      </c>
      <c r="AG50" s="5" t="e">
        <f t="shared" si="23"/>
        <v>#N/A</v>
      </c>
      <c r="AH50" s="5" t="e">
        <f t="shared" si="24"/>
        <v>#N/A</v>
      </c>
      <c r="AI50" s="5" t="e">
        <f t="shared" si="24"/>
        <v>#N/A</v>
      </c>
      <c r="AJ50" s="5" t="e">
        <f t="shared" si="24"/>
        <v>#N/A</v>
      </c>
      <c r="AK50" s="5" t="e">
        <f t="shared" si="24"/>
        <v>#N/A</v>
      </c>
      <c r="AL50" s="5" t="e">
        <f t="shared" si="24"/>
        <v>#N/A</v>
      </c>
      <c r="AM50" s="5" t="e">
        <f t="shared" si="24"/>
        <v>#N/A</v>
      </c>
      <c r="AN50" s="5" t="e">
        <f t="shared" si="24"/>
        <v>#N/A</v>
      </c>
      <c r="AO50" s="5" t="e">
        <f t="shared" si="24"/>
        <v>#N/A</v>
      </c>
      <c r="AP50" s="5" t="e">
        <f t="shared" si="24"/>
        <v>#N/A</v>
      </c>
      <c r="AQ50" s="5" t="e">
        <f t="shared" si="24"/>
        <v>#N/A</v>
      </c>
      <c r="AR50" s="5" t="e">
        <f t="shared" si="25"/>
        <v>#N/A</v>
      </c>
      <c r="AS50" s="5" t="e">
        <f t="shared" si="25"/>
        <v>#N/A</v>
      </c>
      <c r="AT50" s="5" t="e">
        <f t="shared" si="25"/>
        <v>#N/A</v>
      </c>
      <c r="AU50" s="5" t="e">
        <f t="shared" si="25"/>
        <v>#N/A</v>
      </c>
      <c r="AV50" s="5" t="e">
        <f t="shared" si="25"/>
        <v>#N/A</v>
      </c>
      <c r="AW50" s="5" t="e">
        <f t="shared" si="25"/>
        <v>#N/A</v>
      </c>
      <c r="AX50" s="5" t="e">
        <f t="shared" si="25"/>
        <v>#N/A</v>
      </c>
      <c r="AY50" s="5" t="e">
        <f t="shared" si="25"/>
        <v>#N/A</v>
      </c>
      <c r="AZ50" s="5" t="e">
        <f t="shared" si="25"/>
        <v>#N/A</v>
      </c>
      <c r="BA50" s="5" t="e">
        <f t="shared" si="25"/>
        <v>#N/A</v>
      </c>
      <c r="BB50" s="5" t="e">
        <f t="shared" si="26"/>
        <v>#N/A</v>
      </c>
      <c r="BC50" s="5" t="e">
        <f t="shared" si="26"/>
        <v>#N/A</v>
      </c>
      <c r="BD50" s="5" t="e">
        <f t="shared" si="26"/>
        <v>#N/A</v>
      </c>
      <c r="BE50" s="5" t="e">
        <f t="shared" si="26"/>
        <v>#N/A</v>
      </c>
      <c r="BF50" s="5" t="e">
        <f t="shared" si="26"/>
        <v>#N/A</v>
      </c>
      <c r="BG50" s="5" t="e">
        <f t="shared" si="26"/>
        <v>#N/A</v>
      </c>
    </row>
    <row r="51" spans="2:59" x14ac:dyDescent="0.35">
      <c r="B51" t="str">
        <f>'Postcode Data'!B51</f>
        <v>ES4 9VY</v>
      </c>
      <c r="C51">
        <f>'Postcode Data'!C51</f>
        <v>14</v>
      </c>
      <c r="D51" t="str">
        <f>'Postcode Data'!D51</f>
        <v>Alphon</v>
      </c>
      <c r="E51" s="5">
        <f>'Postcode Data'!F51</f>
        <v>16.50506229614988</v>
      </c>
      <c r="F51" s="5">
        <f>'Postcode Data'!G51</f>
        <v>18.354864600055873</v>
      </c>
      <c r="G51" s="27">
        <f>'Postcode Data'!I51</f>
        <v>181</v>
      </c>
      <c r="H51" s="11">
        <f>'Postcode Data'!J51</f>
        <v>3.7105233319156294</v>
      </c>
      <c r="I51" s="5">
        <f>'Postcode Data'!K51</f>
        <v>16.440304734866263</v>
      </c>
      <c r="J51" s="5">
        <f>'Postcode Data'!L51</f>
        <v>14.644906398816017</v>
      </c>
      <c r="K51" s="44" t="str">
        <f>'Postcode Data'!M51</f>
        <v>AW1b</v>
      </c>
      <c r="L51" s="5">
        <f>'Postcode Data'!N51</f>
        <v>-4.3605260569713238</v>
      </c>
      <c r="M51" s="28">
        <f t="shared" si="1"/>
        <v>-73.10633329632968</v>
      </c>
      <c r="N51" s="28"/>
      <c r="O51" s="28"/>
      <c r="P51" s="28" t="e">
        <f t="shared" si="2"/>
        <v>#N/A</v>
      </c>
      <c r="Q51" s="28">
        <f t="shared" si="22"/>
        <v>14.644906398816017</v>
      </c>
      <c r="R51" s="28" t="e">
        <f t="shared" si="22"/>
        <v>#N/A</v>
      </c>
      <c r="S51" s="28" t="e">
        <f t="shared" si="22"/>
        <v>#N/A</v>
      </c>
      <c r="T51" s="28" t="e">
        <f t="shared" si="22"/>
        <v>#N/A</v>
      </c>
      <c r="U51" s="28" t="e">
        <f t="shared" si="4"/>
        <v>#N/A</v>
      </c>
      <c r="V51" s="28"/>
      <c r="W51" s="2"/>
      <c r="X51" s="5" t="e">
        <f t="shared" si="23"/>
        <v>#N/A</v>
      </c>
      <c r="Y51" s="5">
        <f t="shared" si="23"/>
        <v>14.644906398816017</v>
      </c>
      <c r="Z51" s="5" t="e">
        <f t="shared" si="23"/>
        <v>#N/A</v>
      </c>
      <c r="AA51" s="5" t="e">
        <f t="shared" si="23"/>
        <v>#N/A</v>
      </c>
      <c r="AB51" s="5" t="e">
        <f t="shared" si="23"/>
        <v>#N/A</v>
      </c>
      <c r="AC51" s="5" t="e">
        <f t="shared" si="23"/>
        <v>#N/A</v>
      </c>
      <c r="AD51" s="5" t="e">
        <f t="shared" si="23"/>
        <v>#N/A</v>
      </c>
      <c r="AE51" s="5" t="e">
        <f t="shared" si="23"/>
        <v>#N/A</v>
      </c>
      <c r="AF51" s="5" t="e">
        <f t="shared" si="23"/>
        <v>#N/A</v>
      </c>
      <c r="AG51" s="5" t="e">
        <f t="shared" si="23"/>
        <v>#N/A</v>
      </c>
      <c r="AH51" s="5" t="e">
        <f t="shared" si="24"/>
        <v>#N/A</v>
      </c>
      <c r="AI51" s="5" t="e">
        <f t="shared" si="24"/>
        <v>#N/A</v>
      </c>
      <c r="AJ51" s="5" t="e">
        <f t="shared" si="24"/>
        <v>#N/A</v>
      </c>
      <c r="AK51" s="5" t="e">
        <f t="shared" si="24"/>
        <v>#N/A</v>
      </c>
      <c r="AL51" s="5" t="e">
        <f t="shared" si="24"/>
        <v>#N/A</v>
      </c>
      <c r="AM51" s="5" t="e">
        <f t="shared" si="24"/>
        <v>#N/A</v>
      </c>
      <c r="AN51" s="5" t="e">
        <f t="shared" si="24"/>
        <v>#N/A</v>
      </c>
      <c r="AO51" s="5" t="e">
        <f t="shared" si="24"/>
        <v>#N/A</v>
      </c>
      <c r="AP51" s="5" t="e">
        <f t="shared" si="24"/>
        <v>#N/A</v>
      </c>
      <c r="AQ51" s="5" t="e">
        <f t="shared" si="24"/>
        <v>#N/A</v>
      </c>
      <c r="AR51" s="5" t="e">
        <f t="shared" si="25"/>
        <v>#N/A</v>
      </c>
      <c r="AS51" s="5" t="e">
        <f t="shared" si="25"/>
        <v>#N/A</v>
      </c>
      <c r="AT51" s="5" t="e">
        <f t="shared" si="25"/>
        <v>#N/A</v>
      </c>
      <c r="AU51" s="5" t="e">
        <f t="shared" si="25"/>
        <v>#N/A</v>
      </c>
      <c r="AV51" s="5" t="e">
        <f t="shared" si="25"/>
        <v>#N/A</v>
      </c>
      <c r="AW51" s="5" t="e">
        <f t="shared" si="25"/>
        <v>#N/A</v>
      </c>
      <c r="AX51" s="5" t="e">
        <f t="shared" si="25"/>
        <v>#N/A</v>
      </c>
      <c r="AY51" s="5" t="e">
        <f t="shared" si="25"/>
        <v>#N/A</v>
      </c>
      <c r="AZ51" s="5" t="e">
        <f t="shared" si="25"/>
        <v>#N/A</v>
      </c>
      <c r="BA51" s="5" t="e">
        <f t="shared" si="25"/>
        <v>#N/A</v>
      </c>
      <c r="BB51" s="5" t="e">
        <f t="shared" si="26"/>
        <v>#N/A</v>
      </c>
      <c r="BC51" s="5" t="e">
        <f t="shared" si="26"/>
        <v>#N/A</v>
      </c>
      <c r="BD51" s="5" t="e">
        <f t="shared" si="26"/>
        <v>#N/A</v>
      </c>
      <c r="BE51" s="5" t="e">
        <f t="shared" si="26"/>
        <v>#N/A</v>
      </c>
      <c r="BF51" s="5" t="e">
        <f t="shared" si="26"/>
        <v>#N/A</v>
      </c>
      <c r="BG51" s="5" t="e">
        <f t="shared" si="26"/>
        <v>#N/A</v>
      </c>
    </row>
    <row r="52" spans="2:59" x14ac:dyDescent="0.35">
      <c r="B52" t="str">
        <f>'Postcode Data'!B52</f>
        <v>ES5 0CU</v>
      </c>
      <c r="C52">
        <f>'Postcode Data'!C52</f>
        <v>9</v>
      </c>
      <c r="D52" t="str">
        <f>'Postcode Data'!D52</f>
        <v>Alphon</v>
      </c>
      <c r="E52" s="5" t="e">
        <f>'Postcode Data'!F52</f>
        <v>#N/A</v>
      </c>
      <c r="F52" s="5" t="e">
        <f>'Postcode Data'!G52</f>
        <v>#N/A</v>
      </c>
      <c r="G52" s="27" t="e">
        <f>'Postcode Data'!I52</f>
        <v>#N/A</v>
      </c>
      <c r="H52" s="11" t="e">
        <f>'Postcode Data'!J52</f>
        <v>#N/A</v>
      </c>
      <c r="I52" s="5" t="e">
        <f>'Postcode Data'!K52</f>
        <v>#N/A</v>
      </c>
      <c r="J52" s="5" t="e">
        <f>'Postcode Data'!L52</f>
        <v>#N/A</v>
      </c>
      <c r="K52" s="44" t="e">
        <f>'Postcode Data'!M52</f>
        <v>#N/A</v>
      </c>
      <c r="L52" s="5">
        <f>'Postcode Data'!N52</f>
        <v>-0.44903401344705252</v>
      </c>
      <c r="M52" s="28" t="e">
        <f t="shared" si="1"/>
        <v>#N/A</v>
      </c>
      <c r="N52" s="28"/>
      <c r="O52" s="28"/>
      <c r="P52" s="28" t="e">
        <f t="shared" si="2"/>
        <v>#N/A</v>
      </c>
      <c r="Q52" s="28" t="e">
        <f t="shared" si="22"/>
        <v>#N/A</v>
      </c>
      <c r="R52" s="28" t="e">
        <f t="shared" si="22"/>
        <v>#N/A</v>
      </c>
      <c r="S52" s="28" t="e">
        <f t="shared" si="22"/>
        <v>#N/A</v>
      </c>
      <c r="T52" s="28" t="e">
        <f t="shared" si="22"/>
        <v>#N/A</v>
      </c>
      <c r="U52" s="28" t="e">
        <f t="shared" si="4"/>
        <v>#N/A</v>
      </c>
      <c r="V52" s="28"/>
      <c r="W52" s="2"/>
      <c r="X52" s="5" t="e">
        <f t="shared" si="23"/>
        <v>#N/A</v>
      </c>
      <c r="Y52" s="5" t="e">
        <f t="shared" si="23"/>
        <v>#N/A</v>
      </c>
      <c r="Z52" s="5" t="e">
        <f t="shared" si="23"/>
        <v>#N/A</v>
      </c>
      <c r="AA52" s="5" t="e">
        <f t="shared" si="23"/>
        <v>#N/A</v>
      </c>
      <c r="AB52" s="5" t="e">
        <f t="shared" si="23"/>
        <v>#N/A</v>
      </c>
      <c r="AC52" s="5" t="e">
        <f t="shared" si="23"/>
        <v>#N/A</v>
      </c>
      <c r="AD52" s="5" t="e">
        <f t="shared" si="23"/>
        <v>#N/A</v>
      </c>
      <c r="AE52" s="5" t="e">
        <f t="shared" si="23"/>
        <v>#N/A</v>
      </c>
      <c r="AF52" s="5" t="e">
        <f t="shared" si="23"/>
        <v>#N/A</v>
      </c>
      <c r="AG52" s="5" t="e">
        <f t="shared" si="23"/>
        <v>#N/A</v>
      </c>
      <c r="AH52" s="5" t="e">
        <f t="shared" si="24"/>
        <v>#N/A</v>
      </c>
      <c r="AI52" s="5" t="e">
        <f t="shared" si="24"/>
        <v>#N/A</v>
      </c>
      <c r="AJ52" s="5" t="e">
        <f t="shared" si="24"/>
        <v>#N/A</v>
      </c>
      <c r="AK52" s="5" t="e">
        <f t="shared" si="24"/>
        <v>#N/A</v>
      </c>
      <c r="AL52" s="5" t="e">
        <f t="shared" si="24"/>
        <v>#N/A</v>
      </c>
      <c r="AM52" s="5" t="e">
        <f t="shared" si="24"/>
        <v>#N/A</v>
      </c>
      <c r="AN52" s="5" t="e">
        <f t="shared" si="24"/>
        <v>#N/A</v>
      </c>
      <c r="AO52" s="5" t="e">
        <f t="shared" si="24"/>
        <v>#N/A</v>
      </c>
      <c r="AP52" s="5" t="e">
        <f t="shared" si="24"/>
        <v>#N/A</v>
      </c>
      <c r="AQ52" s="5" t="e">
        <f t="shared" si="24"/>
        <v>#N/A</v>
      </c>
      <c r="AR52" s="5" t="e">
        <f t="shared" si="25"/>
        <v>#N/A</v>
      </c>
      <c r="AS52" s="5" t="e">
        <f t="shared" si="25"/>
        <v>#N/A</v>
      </c>
      <c r="AT52" s="5" t="e">
        <f t="shared" si="25"/>
        <v>#N/A</v>
      </c>
      <c r="AU52" s="5" t="e">
        <f t="shared" si="25"/>
        <v>#N/A</v>
      </c>
      <c r="AV52" s="5" t="e">
        <f t="shared" si="25"/>
        <v>#N/A</v>
      </c>
      <c r="AW52" s="5" t="e">
        <f t="shared" si="25"/>
        <v>#N/A</v>
      </c>
      <c r="AX52" s="5" t="e">
        <f t="shared" si="25"/>
        <v>#N/A</v>
      </c>
      <c r="AY52" s="5" t="e">
        <f t="shared" si="25"/>
        <v>#N/A</v>
      </c>
      <c r="AZ52" s="5" t="e">
        <f t="shared" si="25"/>
        <v>#N/A</v>
      </c>
      <c r="BA52" s="5" t="e">
        <f t="shared" si="25"/>
        <v>#N/A</v>
      </c>
      <c r="BB52" s="5" t="e">
        <f t="shared" si="26"/>
        <v>#N/A</v>
      </c>
      <c r="BC52" s="5" t="e">
        <f t="shared" si="26"/>
        <v>#N/A</v>
      </c>
      <c r="BD52" s="5" t="e">
        <f t="shared" si="26"/>
        <v>#N/A</v>
      </c>
      <c r="BE52" s="5" t="e">
        <f t="shared" si="26"/>
        <v>#N/A</v>
      </c>
      <c r="BF52" s="5" t="e">
        <f t="shared" si="26"/>
        <v>#N/A</v>
      </c>
      <c r="BG52" s="5" t="e">
        <f t="shared" si="26"/>
        <v>#N/A</v>
      </c>
    </row>
    <row r="53" spans="2:59" x14ac:dyDescent="0.35">
      <c r="B53" t="str">
        <f>'Postcode Data'!B53</f>
        <v>ES5 1PY</v>
      </c>
      <c r="C53">
        <f>'Postcode Data'!C53</f>
        <v>15</v>
      </c>
      <c r="D53" t="str">
        <f>'Postcode Data'!D53</f>
        <v>Alphon</v>
      </c>
      <c r="E53" s="5" t="e">
        <f>'Postcode Data'!F53</f>
        <v>#N/A</v>
      </c>
      <c r="F53" s="5" t="e">
        <f>'Postcode Data'!G53</f>
        <v>#N/A</v>
      </c>
      <c r="G53" s="27" t="e">
        <f>'Postcode Data'!I53</f>
        <v>#N/A</v>
      </c>
      <c r="H53" s="11" t="e">
        <f>'Postcode Data'!J53</f>
        <v>#N/A</v>
      </c>
      <c r="I53" s="5" t="e">
        <f>'Postcode Data'!K53</f>
        <v>#N/A</v>
      </c>
      <c r="J53" s="5" t="e">
        <f>'Postcode Data'!L53</f>
        <v>#N/A</v>
      </c>
      <c r="K53" s="44" t="e">
        <f>'Postcode Data'!M53</f>
        <v>#N/A</v>
      </c>
      <c r="L53" s="5">
        <f>'Postcode Data'!N53</f>
        <v>-7.5112231500066118</v>
      </c>
      <c r="M53" s="28" t="e">
        <f t="shared" si="1"/>
        <v>#N/A</v>
      </c>
      <c r="N53" s="28"/>
      <c r="O53" s="28"/>
      <c r="P53" s="28" t="e">
        <f t="shared" si="2"/>
        <v>#N/A</v>
      </c>
      <c r="Q53" s="28" t="e">
        <f t="shared" si="22"/>
        <v>#N/A</v>
      </c>
      <c r="R53" s="28" t="e">
        <f t="shared" si="22"/>
        <v>#N/A</v>
      </c>
      <c r="S53" s="28" t="e">
        <f t="shared" si="22"/>
        <v>#N/A</v>
      </c>
      <c r="T53" s="28" t="e">
        <f t="shared" si="22"/>
        <v>#N/A</v>
      </c>
      <c r="U53" s="28" t="e">
        <f t="shared" si="4"/>
        <v>#N/A</v>
      </c>
      <c r="V53" s="28"/>
      <c r="W53" s="2"/>
      <c r="X53" s="5" t="e">
        <f t="shared" si="23"/>
        <v>#N/A</v>
      </c>
      <c r="Y53" s="5" t="e">
        <f t="shared" si="23"/>
        <v>#N/A</v>
      </c>
      <c r="Z53" s="5" t="e">
        <f t="shared" si="23"/>
        <v>#N/A</v>
      </c>
      <c r="AA53" s="5" t="e">
        <f t="shared" si="23"/>
        <v>#N/A</v>
      </c>
      <c r="AB53" s="5" t="e">
        <f t="shared" si="23"/>
        <v>#N/A</v>
      </c>
      <c r="AC53" s="5" t="e">
        <f t="shared" si="23"/>
        <v>#N/A</v>
      </c>
      <c r="AD53" s="5" t="e">
        <f t="shared" si="23"/>
        <v>#N/A</v>
      </c>
      <c r="AE53" s="5" t="e">
        <f t="shared" si="23"/>
        <v>#N/A</v>
      </c>
      <c r="AF53" s="5" t="e">
        <f t="shared" si="23"/>
        <v>#N/A</v>
      </c>
      <c r="AG53" s="5" t="e">
        <f t="shared" si="23"/>
        <v>#N/A</v>
      </c>
      <c r="AH53" s="5" t="e">
        <f t="shared" si="24"/>
        <v>#N/A</v>
      </c>
      <c r="AI53" s="5" t="e">
        <f t="shared" si="24"/>
        <v>#N/A</v>
      </c>
      <c r="AJ53" s="5" t="e">
        <f t="shared" si="24"/>
        <v>#N/A</v>
      </c>
      <c r="AK53" s="5" t="e">
        <f t="shared" si="24"/>
        <v>#N/A</v>
      </c>
      <c r="AL53" s="5" t="e">
        <f t="shared" si="24"/>
        <v>#N/A</v>
      </c>
      <c r="AM53" s="5" t="e">
        <f t="shared" si="24"/>
        <v>#N/A</v>
      </c>
      <c r="AN53" s="5" t="e">
        <f t="shared" si="24"/>
        <v>#N/A</v>
      </c>
      <c r="AO53" s="5" t="e">
        <f t="shared" si="24"/>
        <v>#N/A</v>
      </c>
      <c r="AP53" s="5" t="e">
        <f t="shared" si="24"/>
        <v>#N/A</v>
      </c>
      <c r="AQ53" s="5" t="e">
        <f t="shared" si="24"/>
        <v>#N/A</v>
      </c>
      <c r="AR53" s="5" t="e">
        <f t="shared" si="25"/>
        <v>#N/A</v>
      </c>
      <c r="AS53" s="5" t="e">
        <f t="shared" si="25"/>
        <v>#N/A</v>
      </c>
      <c r="AT53" s="5" t="e">
        <f t="shared" si="25"/>
        <v>#N/A</v>
      </c>
      <c r="AU53" s="5" t="e">
        <f t="shared" si="25"/>
        <v>#N/A</v>
      </c>
      <c r="AV53" s="5" t="e">
        <f t="shared" si="25"/>
        <v>#N/A</v>
      </c>
      <c r="AW53" s="5" t="e">
        <f t="shared" si="25"/>
        <v>#N/A</v>
      </c>
      <c r="AX53" s="5" t="e">
        <f t="shared" si="25"/>
        <v>#N/A</v>
      </c>
      <c r="AY53" s="5" t="e">
        <f t="shared" si="25"/>
        <v>#N/A</v>
      </c>
      <c r="AZ53" s="5" t="e">
        <f t="shared" si="25"/>
        <v>#N/A</v>
      </c>
      <c r="BA53" s="5" t="e">
        <f t="shared" si="25"/>
        <v>#N/A</v>
      </c>
      <c r="BB53" s="5" t="e">
        <f t="shared" si="26"/>
        <v>#N/A</v>
      </c>
      <c r="BC53" s="5" t="e">
        <f t="shared" si="26"/>
        <v>#N/A</v>
      </c>
      <c r="BD53" s="5" t="e">
        <f t="shared" si="26"/>
        <v>#N/A</v>
      </c>
      <c r="BE53" s="5" t="e">
        <f t="shared" si="26"/>
        <v>#N/A</v>
      </c>
      <c r="BF53" s="5" t="e">
        <f t="shared" si="26"/>
        <v>#N/A</v>
      </c>
      <c r="BG53" s="5" t="e">
        <f t="shared" si="26"/>
        <v>#N/A</v>
      </c>
    </row>
    <row r="54" spans="2:59" x14ac:dyDescent="0.35">
      <c r="B54" t="str">
        <f>'Postcode Data'!B54</f>
        <v>ES5 2CU</v>
      </c>
      <c r="C54">
        <f>'Postcode Data'!C54</f>
        <v>1</v>
      </c>
      <c r="D54" t="str">
        <f>'Postcode Data'!D54</f>
        <v>Alphon</v>
      </c>
      <c r="E54" s="5" t="e">
        <f>'Postcode Data'!F54</f>
        <v>#N/A</v>
      </c>
      <c r="F54" s="5" t="e">
        <f>'Postcode Data'!G54</f>
        <v>#N/A</v>
      </c>
      <c r="G54" s="27" t="e">
        <f>'Postcode Data'!I54</f>
        <v>#N/A</v>
      </c>
      <c r="H54" s="11" t="e">
        <f>'Postcode Data'!J54</f>
        <v>#N/A</v>
      </c>
      <c r="I54" s="5" t="e">
        <f>'Postcode Data'!K54</f>
        <v>#N/A</v>
      </c>
      <c r="J54" s="5" t="e">
        <f>'Postcode Data'!L54</f>
        <v>#N/A</v>
      </c>
      <c r="K54" s="44" t="e">
        <f>'Postcode Data'!M54</f>
        <v>#N/A</v>
      </c>
      <c r="L54" s="5">
        <f>'Postcode Data'!N54</f>
        <v>-2.822408276634182</v>
      </c>
      <c r="M54" s="28" t="e">
        <f t="shared" si="1"/>
        <v>#N/A</v>
      </c>
      <c r="N54" s="28"/>
      <c r="O54" s="28"/>
      <c r="P54" s="28" t="e">
        <f t="shared" si="2"/>
        <v>#N/A</v>
      </c>
      <c r="Q54" s="28" t="e">
        <f t="shared" si="22"/>
        <v>#N/A</v>
      </c>
      <c r="R54" s="28" t="e">
        <f t="shared" si="22"/>
        <v>#N/A</v>
      </c>
      <c r="S54" s="28" t="e">
        <f t="shared" si="22"/>
        <v>#N/A</v>
      </c>
      <c r="T54" s="28" t="e">
        <f t="shared" si="22"/>
        <v>#N/A</v>
      </c>
      <c r="U54" s="28" t="e">
        <f t="shared" si="4"/>
        <v>#N/A</v>
      </c>
      <c r="V54" s="28"/>
      <c r="W54" s="2"/>
      <c r="X54" s="5" t="e">
        <f t="shared" si="23"/>
        <v>#N/A</v>
      </c>
      <c r="Y54" s="5" t="e">
        <f t="shared" si="23"/>
        <v>#N/A</v>
      </c>
      <c r="Z54" s="5" t="e">
        <f t="shared" si="23"/>
        <v>#N/A</v>
      </c>
      <c r="AA54" s="5" t="e">
        <f t="shared" si="23"/>
        <v>#N/A</v>
      </c>
      <c r="AB54" s="5" t="e">
        <f t="shared" si="23"/>
        <v>#N/A</v>
      </c>
      <c r="AC54" s="5" t="e">
        <f t="shared" si="23"/>
        <v>#N/A</v>
      </c>
      <c r="AD54" s="5" t="e">
        <f t="shared" si="23"/>
        <v>#N/A</v>
      </c>
      <c r="AE54" s="5" t="e">
        <f t="shared" si="23"/>
        <v>#N/A</v>
      </c>
      <c r="AF54" s="5" t="e">
        <f t="shared" si="23"/>
        <v>#N/A</v>
      </c>
      <c r="AG54" s="5" t="e">
        <f t="shared" si="23"/>
        <v>#N/A</v>
      </c>
      <c r="AH54" s="5" t="e">
        <f t="shared" si="24"/>
        <v>#N/A</v>
      </c>
      <c r="AI54" s="5" t="e">
        <f t="shared" si="24"/>
        <v>#N/A</v>
      </c>
      <c r="AJ54" s="5" t="e">
        <f t="shared" si="24"/>
        <v>#N/A</v>
      </c>
      <c r="AK54" s="5" t="e">
        <f t="shared" si="24"/>
        <v>#N/A</v>
      </c>
      <c r="AL54" s="5" t="e">
        <f t="shared" si="24"/>
        <v>#N/A</v>
      </c>
      <c r="AM54" s="5" t="e">
        <f t="shared" si="24"/>
        <v>#N/A</v>
      </c>
      <c r="AN54" s="5" t="e">
        <f t="shared" si="24"/>
        <v>#N/A</v>
      </c>
      <c r="AO54" s="5" t="e">
        <f t="shared" si="24"/>
        <v>#N/A</v>
      </c>
      <c r="AP54" s="5" t="e">
        <f t="shared" si="24"/>
        <v>#N/A</v>
      </c>
      <c r="AQ54" s="5" t="e">
        <f t="shared" si="24"/>
        <v>#N/A</v>
      </c>
      <c r="AR54" s="5" t="e">
        <f t="shared" si="25"/>
        <v>#N/A</v>
      </c>
      <c r="AS54" s="5" t="e">
        <f t="shared" si="25"/>
        <v>#N/A</v>
      </c>
      <c r="AT54" s="5" t="e">
        <f t="shared" si="25"/>
        <v>#N/A</v>
      </c>
      <c r="AU54" s="5" t="e">
        <f t="shared" si="25"/>
        <v>#N/A</v>
      </c>
      <c r="AV54" s="5" t="e">
        <f t="shared" si="25"/>
        <v>#N/A</v>
      </c>
      <c r="AW54" s="5" t="e">
        <f t="shared" si="25"/>
        <v>#N/A</v>
      </c>
      <c r="AX54" s="5" t="e">
        <f t="shared" si="25"/>
        <v>#N/A</v>
      </c>
      <c r="AY54" s="5" t="e">
        <f t="shared" si="25"/>
        <v>#N/A</v>
      </c>
      <c r="AZ54" s="5" t="e">
        <f t="shared" si="25"/>
        <v>#N/A</v>
      </c>
      <c r="BA54" s="5" t="e">
        <f t="shared" si="25"/>
        <v>#N/A</v>
      </c>
      <c r="BB54" s="5" t="e">
        <f t="shared" si="26"/>
        <v>#N/A</v>
      </c>
      <c r="BC54" s="5" t="e">
        <f t="shared" si="26"/>
        <v>#N/A</v>
      </c>
      <c r="BD54" s="5" t="e">
        <f t="shared" si="26"/>
        <v>#N/A</v>
      </c>
      <c r="BE54" s="5" t="e">
        <f t="shared" si="26"/>
        <v>#N/A</v>
      </c>
      <c r="BF54" s="5" t="e">
        <f t="shared" si="26"/>
        <v>#N/A</v>
      </c>
      <c r="BG54" s="5" t="e">
        <f t="shared" si="26"/>
        <v>#N/A</v>
      </c>
    </row>
    <row r="55" spans="2:59" x14ac:dyDescent="0.35">
      <c r="B55" t="str">
        <f>'Postcode Data'!B55</f>
        <v>ES5 3DD</v>
      </c>
      <c r="C55">
        <f>'Postcode Data'!C55</f>
        <v>1</v>
      </c>
      <c r="D55" t="str">
        <f>'Postcode Data'!D55</f>
        <v>Alphon</v>
      </c>
      <c r="E55" s="5" t="e">
        <f>'Postcode Data'!F55</f>
        <v>#N/A</v>
      </c>
      <c r="F55" s="5" t="e">
        <f>'Postcode Data'!G55</f>
        <v>#N/A</v>
      </c>
      <c r="G55" s="27" t="e">
        <f>'Postcode Data'!I55</f>
        <v>#N/A</v>
      </c>
      <c r="H55" s="11" t="e">
        <f>'Postcode Data'!J55</f>
        <v>#N/A</v>
      </c>
      <c r="I55" s="5" t="e">
        <f>'Postcode Data'!K55</f>
        <v>#N/A</v>
      </c>
      <c r="J55" s="5" t="e">
        <f>'Postcode Data'!L55</f>
        <v>#N/A</v>
      </c>
      <c r="K55" s="44" t="e">
        <f>'Postcode Data'!M55</f>
        <v>#N/A</v>
      </c>
      <c r="L55" s="5">
        <f>'Postcode Data'!N55</f>
        <v>-3.1800748508320442</v>
      </c>
      <c r="M55" s="28" t="e">
        <f t="shared" si="1"/>
        <v>#N/A</v>
      </c>
      <c r="N55" s="28"/>
      <c r="O55" s="28"/>
      <c r="P55" s="28" t="e">
        <f t="shared" si="2"/>
        <v>#N/A</v>
      </c>
      <c r="Q55" s="28" t="e">
        <f t="shared" si="22"/>
        <v>#N/A</v>
      </c>
      <c r="R55" s="28" t="e">
        <f t="shared" si="22"/>
        <v>#N/A</v>
      </c>
      <c r="S55" s="28" t="e">
        <f t="shared" si="22"/>
        <v>#N/A</v>
      </c>
      <c r="T55" s="28" t="e">
        <f t="shared" si="22"/>
        <v>#N/A</v>
      </c>
      <c r="U55" s="28" t="e">
        <f t="shared" si="4"/>
        <v>#N/A</v>
      </c>
      <c r="V55" s="28"/>
      <c r="W55" s="2"/>
      <c r="X55" s="5" t="e">
        <f t="shared" si="23"/>
        <v>#N/A</v>
      </c>
      <c r="Y55" s="5" t="e">
        <f t="shared" si="23"/>
        <v>#N/A</v>
      </c>
      <c r="Z55" s="5" t="e">
        <f t="shared" si="23"/>
        <v>#N/A</v>
      </c>
      <c r="AA55" s="5" t="e">
        <f t="shared" si="23"/>
        <v>#N/A</v>
      </c>
      <c r="AB55" s="5" t="e">
        <f t="shared" si="23"/>
        <v>#N/A</v>
      </c>
      <c r="AC55" s="5" t="e">
        <f t="shared" si="23"/>
        <v>#N/A</v>
      </c>
      <c r="AD55" s="5" t="e">
        <f t="shared" si="23"/>
        <v>#N/A</v>
      </c>
      <c r="AE55" s="5" t="e">
        <f t="shared" si="23"/>
        <v>#N/A</v>
      </c>
      <c r="AF55" s="5" t="e">
        <f t="shared" si="23"/>
        <v>#N/A</v>
      </c>
      <c r="AG55" s="5" t="e">
        <f t="shared" si="23"/>
        <v>#N/A</v>
      </c>
      <c r="AH55" s="5" t="e">
        <f t="shared" si="24"/>
        <v>#N/A</v>
      </c>
      <c r="AI55" s="5" t="e">
        <f t="shared" si="24"/>
        <v>#N/A</v>
      </c>
      <c r="AJ55" s="5" t="e">
        <f t="shared" si="24"/>
        <v>#N/A</v>
      </c>
      <c r="AK55" s="5" t="e">
        <f t="shared" si="24"/>
        <v>#N/A</v>
      </c>
      <c r="AL55" s="5" t="e">
        <f t="shared" si="24"/>
        <v>#N/A</v>
      </c>
      <c r="AM55" s="5" t="e">
        <f t="shared" si="24"/>
        <v>#N/A</v>
      </c>
      <c r="AN55" s="5" t="e">
        <f t="shared" si="24"/>
        <v>#N/A</v>
      </c>
      <c r="AO55" s="5" t="e">
        <f t="shared" si="24"/>
        <v>#N/A</v>
      </c>
      <c r="AP55" s="5" t="e">
        <f t="shared" si="24"/>
        <v>#N/A</v>
      </c>
      <c r="AQ55" s="5" t="e">
        <f t="shared" si="24"/>
        <v>#N/A</v>
      </c>
      <c r="AR55" s="5" t="e">
        <f t="shared" si="25"/>
        <v>#N/A</v>
      </c>
      <c r="AS55" s="5" t="e">
        <f t="shared" si="25"/>
        <v>#N/A</v>
      </c>
      <c r="AT55" s="5" t="e">
        <f t="shared" si="25"/>
        <v>#N/A</v>
      </c>
      <c r="AU55" s="5" t="e">
        <f t="shared" si="25"/>
        <v>#N/A</v>
      </c>
      <c r="AV55" s="5" t="e">
        <f t="shared" si="25"/>
        <v>#N/A</v>
      </c>
      <c r="AW55" s="5" t="e">
        <f t="shared" si="25"/>
        <v>#N/A</v>
      </c>
      <c r="AX55" s="5" t="e">
        <f t="shared" si="25"/>
        <v>#N/A</v>
      </c>
      <c r="AY55" s="5" t="e">
        <f t="shared" si="25"/>
        <v>#N/A</v>
      </c>
      <c r="AZ55" s="5" t="e">
        <f t="shared" si="25"/>
        <v>#N/A</v>
      </c>
      <c r="BA55" s="5" t="e">
        <f t="shared" si="25"/>
        <v>#N/A</v>
      </c>
      <c r="BB55" s="5" t="e">
        <f t="shared" si="26"/>
        <v>#N/A</v>
      </c>
      <c r="BC55" s="5" t="e">
        <f t="shared" si="26"/>
        <v>#N/A</v>
      </c>
      <c r="BD55" s="5" t="e">
        <f t="shared" si="26"/>
        <v>#N/A</v>
      </c>
      <c r="BE55" s="5" t="e">
        <f t="shared" si="26"/>
        <v>#N/A</v>
      </c>
      <c r="BF55" s="5" t="e">
        <f t="shared" si="26"/>
        <v>#N/A</v>
      </c>
      <c r="BG55" s="5" t="e">
        <f t="shared" si="26"/>
        <v>#N/A</v>
      </c>
    </row>
    <row r="56" spans="2:59" x14ac:dyDescent="0.35">
      <c r="B56" t="str">
        <f>'Postcode Data'!B56</f>
        <v>ES5 4NB</v>
      </c>
      <c r="C56">
        <f>'Postcode Data'!C56</f>
        <v>19</v>
      </c>
      <c r="D56" t="str">
        <f>'Postcode Data'!D56</f>
        <v>Alphon</v>
      </c>
      <c r="E56" s="5" t="e">
        <f>'Postcode Data'!F56</f>
        <v>#N/A</v>
      </c>
      <c r="F56" s="5" t="e">
        <f>'Postcode Data'!G56</f>
        <v>#N/A</v>
      </c>
      <c r="G56" s="27" t="e">
        <f>'Postcode Data'!I56</f>
        <v>#N/A</v>
      </c>
      <c r="H56" s="11" t="e">
        <f>'Postcode Data'!J56</f>
        <v>#N/A</v>
      </c>
      <c r="I56" s="5" t="e">
        <f>'Postcode Data'!K56</f>
        <v>#N/A</v>
      </c>
      <c r="J56" s="5" t="e">
        <f>'Postcode Data'!L56</f>
        <v>#N/A</v>
      </c>
      <c r="K56" s="44" t="e">
        <f>'Postcode Data'!M56</f>
        <v>#N/A</v>
      </c>
      <c r="L56" s="5">
        <f>'Postcode Data'!N56</f>
        <v>-3.6384406680608201</v>
      </c>
      <c r="M56" s="28" t="e">
        <f t="shared" si="1"/>
        <v>#N/A</v>
      </c>
      <c r="N56" s="28"/>
      <c r="O56" s="28"/>
      <c r="P56" s="28" t="e">
        <f t="shared" si="2"/>
        <v>#N/A</v>
      </c>
      <c r="Q56" s="28" t="e">
        <f t="shared" si="22"/>
        <v>#N/A</v>
      </c>
      <c r="R56" s="28" t="e">
        <f t="shared" si="22"/>
        <v>#N/A</v>
      </c>
      <c r="S56" s="28" t="e">
        <f t="shared" si="22"/>
        <v>#N/A</v>
      </c>
      <c r="T56" s="28" t="e">
        <f t="shared" si="22"/>
        <v>#N/A</v>
      </c>
      <c r="U56" s="28" t="e">
        <f t="shared" si="4"/>
        <v>#N/A</v>
      </c>
      <c r="V56" s="28"/>
      <c r="W56" s="2"/>
      <c r="X56" s="5" t="e">
        <f t="shared" ref="X56:AG65" si="27">IF($K56=X$5,$J56,NA())</f>
        <v>#N/A</v>
      </c>
      <c r="Y56" s="5" t="e">
        <f t="shared" si="27"/>
        <v>#N/A</v>
      </c>
      <c r="Z56" s="5" t="e">
        <f t="shared" si="27"/>
        <v>#N/A</v>
      </c>
      <c r="AA56" s="5" t="e">
        <f t="shared" si="27"/>
        <v>#N/A</v>
      </c>
      <c r="AB56" s="5" t="e">
        <f t="shared" si="27"/>
        <v>#N/A</v>
      </c>
      <c r="AC56" s="5" t="e">
        <f t="shared" si="27"/>
        <v>#N/A</v>
      </c>
      <c r="AD56" s="5" t="e">
        <f t="shared" si="27"/>
        <v>#N/A</v>
      </c>
      <c r="AE56" s="5" t="e">
        <f t="shared" si="27"/>
        <v>#N/A</v>
      </c>
      <c r="AF56" s="5" t="e">
        <f t="shared" si="27"/>
        <v>#N/A</v>
      </c>
      <c r="AG56" s="5" t="e">
        <f t="shared" si="27"/>
        <v>#N/A</v>
      </c>
      <c r="AH56" s="5" t="e">
        <f t="shared" ref="AH56:AQ65" si="28">IF($K56=AH$5,$J56,NA())</f>
        <v>#N/A</v>
      </c>
      <c r="AI56" s="5" t="e">
        <f t="shared" si="28"/>
        <v>#N/A</v>
      </c>
      <c r="AJ56" s="5" t="e">
        <f t="shared" si="28"/>
        <v>#N/A</v>
      </c>
      <c r="AK56" s="5" t="e">
        <f t="shared" si="28"/>
        <v>#N/A</v>
      </c>
      <c r="AL56" s="5" t="e">
        <f t="shared" si="28"/>
        <v>#N/A</v>
      </c>
      <c r="AM56" s="5" t="e">
        <f t="shared" si="28"/>
        <v>#N/A</v>
      </c>
      <c r="AN56" s="5" t="e">
        <f t="shared" si="28"/>
        <v>#N/A</v>
      </c>
      <c r="AO56" s="5" t="e">
        <f t="shared" si="28"/>
        <v>#N/A</v>
      </c>
      <c r="AP56" s="5" t="e">
        <f t="shared" si="28"/>
        <v>#N/A</v>
      </c>
      <c r="AQ56" s="5" t="e">
        <f t="shared" si="28"/>
        <v>#N/A</v>
      </c>
      <c r="AR56" s="5" t="e">
        <f t="shared" ref="AR56:BA65" si="29">IF($K56=AR$5,$J56,NA())</f>
        <v>#N/A</v>
      </c>
      <c r="AS56" s="5" t="e">
        <f t="shared" si="29"/>
        <v>#N/A</v>
      </c>
      <c r="AT56" s="5" t="e">
        <f t="shared" si="29"/>
        <v>#N/A</v>
      </c>
      <c r="AU56" s="5" t="e">
        <f t="shared" si="29"/>
        <v>#N/A</v>
      </c>
      <c r="AV56" s="5" t="e">
        <f t="shared" si="29"/>
        <v>#N/A</v>
      </c>
      <c r="AW56" s="5" t="e">
        <f t="shared" si="29"/>
        <v>#N/A</v>
      </c>
      <c r="AX56" s="5" t="e">
        <f t="shared" si="29"/>
        <v>#N/A</v>
      </c>
      <c r="AY56" s="5" t="e">
        <f t="shared" si="29"/>
        <v>#N/A</v>
      </c>
      <c r="AZ56" s="5" t="e">
        <f t="shared" si="29"/>
        <v>#N/A</v>
      </c>
      <c r="BA56" s="5" t="e">
        <f t="shared" si="29"/>
        <v>#N/A</v>
      </c>
      <c r="BB56" s="5" t="e">
        <f t="shared" ref="BB56:BG65" si="30">IF($K56=BB$5,$J56,NA())</f>
        <v>#N/A</v>
      </c>
      <c r="BC56" s="5" t="e">
        <f t="shared" si="30"/>
        <v>#N/A</v>
      </c>
      <c r="BD56" s="5" t="e">
        <f t="shared" si="30"/>
        <v>#N/A</v>
      </c>
      <c r="BE56" s="5" t="e">
        <f t="shared" si="30"/>
        <v>#N/A</v>
      </c>
      <c r="BF56" s="5" t="e">
        <f t="shared" si="30"/>
        <v>#N/A</v>
      </c>
      <c r="BG56" s="5" t="e">
        <f t="shared" si="30"/>
        <v>#N/A</v>
      </c>
    </row>
    <row r="57" spans="2:59" x14ac:dyDescent="0.35">
      <c r="B57" t="str">
        <f>'Postcode Data'!B57</f>
        <v>ES5 4YV</v>
      </c>
      <c r="C57">
        <f>'Postcode Data'!C57</f>
        <v>1</v>
      </c>
      <c r="D57" t="str">
        <f>'Postcode Data'!D57</f>
        <v>Alphon</v>
      </c>
      <c r="E57" s="5" t="e">
        <f>'Postcode Data'!F57</f>
        <v>#N/A</v>
      </c>
      <c r="F57" s="5" t="e">
        <f>'Postcode Data'!G57</f>
        <v>#N/A</v>
      </c>
      <c r="G57" s="27" t="e">
        <f>'Postcode Data'!I57</f>
        <v>#N/A</v>
      </c>
      <c r="H57" s="11" t="e">
        <f>'Postcode Data'!J57</f>
        <v>#N/A</v>
      </c>
      <c r="I57" s="5" t="e">
        <f>'Postcode Data'!K57</f>
        <v>#N/A</v>
      </c>
      <c r="J57" s="5" t="e">
        <f>'Postcode Data'!L57</f>
        <v>#N/A</v>
      </c>
      <c r="K57" s="44" t="e">
        <f>'Postcode Data'!M57</f>
        <v>#N/A</v>
      </c>
      <c r="L57" s="5">
        <f>'Postcode Data'!N57</f>
        <v>-5.2105316654708158</v>
      </c>
      <c r="M57" s="28" t="e">
        <f t="shared" si="1"/>
        <v>#N/A</v>
      </c>
      <c r="N57" s="28"/>
      <c r="O57" s="28"/>
      <c r="P57" s="28" t="e">
        <f t="shared" si="2"/>
        <v>#N/A</v>
      </c>
      <c r="Q57" s="28" t="e">
        <f t="shared" si="22"/>
        <v>#N/A</v>
      </c>
      <c r="R57" s="28" t="e">
        <f t="shared" si="22"/>
        <v>#N/A</v>
      </c>
      <c r="S57" s="28" t="e">
        <f t="shared" si="22"/>
        <v>#N/A</v>
      </c>
      <c r="T57" s="28" t="e">
        <f t="shared" si="22"/>
        <v>#N/A</v>
      </c>
      <c r="U57" s="28" t="e">
        <f t="shared" si="4"/>
        <v>#N/A</v>
      </c>
      <c r="V57" s="28"/>
      <c r="W57" s="2"/>
      <c r="X57" s="5" t="e">
        <f t="shared" si="27"/>
        <v>#N/A</v>
      </c>
      <c r="Y57" s="5" t="e">
        <f t="shared" si="27"/>
        <v>#N/A</v>
      </c>
      <c r="Z57" s="5" t="e">
        <f t="shared" si="27"/>
        <v>#N/A</v>
      </c>
      <c r="AA57" s="5" t="e">
        <f t="shared" si="27"/>
        <v>#N/A</v>
      </c>
      <c r="AB57" s="5" t="e">
        <f t="shared" si="27"/>
        <v>#N/A</v>
      </c>
      <c r="AC57" s="5" t="e">
        <f t="shared" si="27"/>
        <v>#N/A</v>
      </c>
      <c r="AD57" s="5" t="e">
        <f t="shared" si="27"/>
        <v>#N/A</v>
      </c>
      <c r="AE57" s="5" t="e">
        <f t="shared" si="27"/>
        <v>#N/A</v>
      </c>
      <c r="AF57" s="5" t="e">
        <f t="shared" si="27"/>
        <v>#N/A</v>
      </c>
      <c r="AG57" s="5" t="e">
        <f t="shared" si="27"/>
        <v>#N/A</v>
      </c>
      <c r="AH57" s="5" t="e">
        <f t="shared" si="28"/>
        <v>#N/A</v>
      </c>
      <c r="AI57" s="5" t="e">
        <f t="shared" si="28"/>
        <v>#N/A</v>
      </c>
      <c r="AJ57" s="5" t="e">
        <f t="shared" si="28"/>
        <v>#N/A</v>
      </c>
      <c r="AK57" s="5" t="e">
        <f t="shared" si="28"/>
        <v>#N/A</v>
      </c>
      <c r="AL57" s="5" t="e">
        <f t="shared" si="28"/>
        <v>#N/A</v>
      </c>
      <c r="AM57" s="5" t="e">
        <f t="shared" si="28"/>
        <v>#N/A</v>
      </c>
      <c r="AN57" s="5" t="e">
        <f t="shared" si="28"/>
        <v>#N/A</v>
      </c>
      <c r="AO57" s="5" t="e">
        <f t="shared" si="28"/>
        <v>#N/A</v>
      </c>
      <c r="AP57" s="5" t="e">
        <f t="shared" si="28"/>
        <v>#N/A</v>
      </c>
      <c r="AQ57" s="5" t="e">
        <f t="shared" si="28"/>
        <v>#N/A</v>
      </c>
      <c r="AR57" s="5" t="e">
        <f t="shared" si="29"/>
        <v>#N/A</v>
      </c>
      <c r="AS57" s="5" t="e">
        <f t="shared" si="29"/>
        <v>#N/A</v>
      </c>
      <c r="AT57" s="5" t="e">
        <f t="shared" si="29"/>
        <v>#N/A</v>
      </c>
      <c r="AU57" s="5" t="e">
        <f t="shared" si="29"/>
        <v>#N/A</v>
      </c>
      <c r="AV57" s="5" t="e">
        <f t="shared" si="29"/>
        <v>#N/A</v>
      </c>
      <c r="AW57" s="5" t="e">
        <f t="shared" si="29"/>
        <v>#N/A</v>
      </c>
      <c r="AX57" s="5" t="e">
        <f t="shared" si="29"/>
        <v>#N/A</v>
      </c>
      <c r="AY57" s="5" t="e">
        <f t="shared" si="29"/>
        <v>#N/A</v>
      </c>
      <c r="AZ57" s="5" t="e">
        <f t="shared" si="29"/>
        <v>#N/A</v>
      </c>
      <c r="BA57" s="5" t="e">
        <f t="shared" si="29"/>
        <v>#N/A</v>
      </c>
      <c r="BB57" s="5" t="e">
        <f t="shared" si="30"/>
        <v>#N/A</v>
      </c>
      <c r="BC57" s="5" t="e">
        <f t="shared" si="30"/>
        <v>#N/A</v>
      </c>
      <c r="BD57" s="5" t="e">
        <f t="shared" si="30"/>
        <v>#N/A</v>
      </c>
      <c r="BE57" s="5" t="e">
        <f t="shared" si="30"/>
        <v>#N/A</v>
      </c>
      <c r="BF57" s="5" t="e">
        <f t="shared" si="30"/>
        <v>#N/A</v>
      </c>
      <c r="BG57" s="5" t="e">
        <f t="shared" si="30"/>
        <v>#N/A</v>
      </c>
    </row>
    <row r="58" spans="2:59" x14ac:dyDescent="0.35">
      <c r="B58" t="str">
        <f>'Postcode Data'!B58</f>
        <v>ES5 5UY</v>
      </c>
      <c r="C58">
        <f>'Postcode Data'!C58</f>
        <v>6</v>
      </c>
      <c r="D58" t="str">
        <f>'Postcode Data'!D58</f>
        <v>Alphon</v>
      </c>
      <c r="E58" s="5" t="e">
        <f>'Postcode Data'!F58</f>
        <v>#N/A</v>
      </c>
      <c r="F58" s="5" t="e">
        <f>'Postcode Data'!G58</f>
        <v>#N/A</v>
      </c>
      <c r="G58" s="27" t="e">
        <f>'Postcode Data'!I58</f>
        <v>#N/A</v>
      </c>
      <c r="H58" s="11" t="e">
        <f>'Postcode Data'!J58</f>
        <v>#N/A</v>
      </c>
      <c r="I58" s="5" t="e">
        <f>'Postcode Data'!K58</f>
        <v>#N/A</v>
      </c>
      <c r="J58" s="5" t="e">
        <f>'Postcode Data'!L58</f>
        <v>#N/A</v>
      </c>
      <c r="K58" s="44" t="e">
        <f>'Postcode Data'!M58</f>
        <v>#N/A</v>
      </c>
      <c r="L58" s="5">
        <f>'Postcode Data'!N58</f>
        <v>-0.52641977672855456</v>
      </c>
      <c r="M58" s="28" t="e">
        <f t="shared" si="1"/>
        <v>#N/A</v>
      </c>
      <c r="N58" s="28"/>
      <c r="O58" s="28"/>
      <c r="P58" s="28" t="e">
        <f t="shared" si="2"/>
        <v>#N/A</v>
      </c>
      <c r="Q58" s="28" t="e">
        <f t="shared" si="22"/>
        <v>#N/A</v>
      </c>
      <c r="R58" s="28" t="e">
        <f t="shared" si="22"/>
        <v>#N/A</v>
      </c>
      <c r="S58" s="28" t="e">
        <f t="shared" si="22"/>
        <v>#N/A</v>
      </c>
      <c r="T58" s="28" t="e">
        <f t="shared" si="22"/>
        <v>#N/A</v>
      </c>
      <c r="U58" s="28" t="e">
        <f t="shared" si="4"/>
        <v>#N/A</v>
      </c>
      <c r="V58" s="28"/>
      <c r="W58" s="2"/>
      <c r="X58" s="5" t="e">
        <f t="shared" si="27"/>
        <v>#N/A</v>
      </c>
      <c r="Y58" s="5" t="e">
        <f t="shared" si="27"/>
        <v>#N/A</v>
      </c>
      <c r="Z58" s="5" t="e">
        <f t="shared" si="27"/>
        <v>#N/A</v>
      </c>
      <c r="AA58" s="5" t="e">
        <f t="shared" si="27"/>
        <v>#N/A</v>
      </c>
      <c r="AB58" s="5" t="e">
        <f t="shared" si="27"/>
        <v>#N/A</v>
      </c>
      <c r="AC58" s="5" t="e">
        <f t="shared" si="27"/>
        <v>#N/A</v>
      </c>
      <c r="AD58" s="5" t="e">
        <f t="shared" si="27"/>
        <v>#N/A</v>
      </c>
      <c r="AE58" s="5" t="e">
        <f t="shared" si="27"/>
        <v>#N/A</v>
      </c>
      <c r="AF58" s="5" t="e">
        <f t="shared" si="27"/>
        <v>#N/A</v>
      </c>
      <c r="AG58" s="5" t="e">
        <f t="shared" si="27"/>
        <v>#N/A</v>
      </c>
      <c r="AH58" s="5" t="e">
        <f t="shared" si="28"/>
        <v>#N/A</v>
      </c>
      <c r="AI58" s="5" t="e">
        <f t="shared" si="28"/>
        <v>#N/A</v>
      </c>
      <c r="AJ58" s="5" t="e">
        <f t="shared" si="28"/>
        <v>#N/A</v>
      </c>
      <c r="AK58" s="5" t="e">
        <f t="shared" si="28"/>
        <v>#N/A</v>
      </c>
      <c r="AL58" s="5" t="e">
        <f t="shared" si="28"/>
        <v>#N/A</v>
      </c>
      <c r="AM58" s="5" t="e">
        <f t="shared" si="28"/>
        <v>#N/A</v>
      </c>
      <c r="AN58" s="5" t="e">
        <f t="shared" si="28"/>
        <v>#N/A</v>
      </c>
      <c r="AO58" s="5" t="e">
        <f t="shared" si="28"/>
        <v>#N/A</v>
      </c>
      <c r="AP58" s="5" t="e">
        <f t="shared" si="28"/>
        <v>#N/A</v>
      </c>
      <c r="AQ58" s="5" t="e">
        <f t="shared" si="28"/>
        <v>#N/A</v>
      </c>
      <c r="AR58" s="5" t="e">
        <f t="shared" si="29"/>
        <v>#N/A</v>
      </c>
      <c r="AS58" s="5" t="e">
        <f t="shared" si="29"/>
        <v>#N/A</v>
      </c>
      <c r="AT58" s="5" t="e">
        <f t="shared" si="29"/>
        <v>#N/A</v>
      </c>
      <c r="AU58" s="5" t="e">
        <f t="shared" si="29"/>
        <v>#N/A</v>
      </c>
      <c r="AV58" s="5" t="e">
        <f t="shared" si="29"/>
        <v>#N/A</v>
      </c>
      <c r="AW58" s="5" t="e">
        <f t="shared" si="29"/>
        <v>#N/A</v>
      </c>
      <c r="AX58" s="5" t="e">
        <f t="shared" si="29"/>
        <v>#N/A</v>
      </c>
      <c r="AY58" s="5" t="e">
        <f t="shared" si="29"/>
        <v>#N/A</v>
      </c>
      <c r="AZ58" s="5" t="e">
        <f t="shared" si="29"/>
        <v>#N/A</v>
      </c>
      <c r="BA58" s="5" t="e">
        <f t="shared" si="29"/>
        <v>#N/A</v>
      </c>
      <c r="BB58" s="5" t="e">
        <f t="shared" si="30"/>
        <v>#N/A</v>
      </c>
      <c r="BC58" s="5" t="e">
        <f t="shared" si="30"/>
        <v>#N/A</v>
      </c>
      <c r="BD58" s="5" t="e">
        <f t="shared" si="30"/>
        <v>#N/A</v>
      </c>
      <c r="BE58" s="5" t="e">
        <f t="shared" si="30"/>
        <v>#N/A</v>
      </c>
      <c r="BF58" s="5" t="e">
        <f t="shared" si="30"/>
        <v>#N/A</v>
      </c>
      <c r="BG58" s="5" t="e">
        <f t="shared" si="30"/>
        <v>#N/A</v>
      </c>
    </row>
    <row r="59" spans="2:59" x14ac:dyDescent="0.35">
      <c r="B59" t="str">
        <f>'Postcode Data'!B59</f>
        <v>ES5 7GK</v>
      </c>
      <c r="C59">
        <f>'Postcode Data'!C59</f>
        <v>1</v>
      </c>
      <c r="D59" t="str">
        <f>'Postcode Data'!D59</f>
        <v>Alphon</v>
      </c>
      <c r="E59" s="5" t="e">
        <f>'Postcode Data'!F59</f>
        <v>#N/A</v>
      </c>
      <c r="F59" s="5" t="e">
        <f>'Postcode Data'!G59</f>
        <v>#N/A</v>
      </c>
      <c r="G59" s="27" t="e">
        <f>'Postcode Data'!I59</f>
        <v>#N/A</v>
      </c>
      <c r="H59" s="11" t="e">
        <f>'Postcode Data'!J59</f>
        <v>#N/A</v>
      </c>
      <c r="I59" s="5" t="e">
        <f>'Postcode Data'!K59</f>
        <v>#N/A</v>
      </c>
      <c r="J59" s="5" t="e">
        <f>'Postcode Data'!L59</f>
        <v>#N/A</v>
      </c>
      <c r="K59" s="44" t="e">
        <f>'Postcode Data'!M59</f>
        <v>#N/A</v>
      </c>
      <c r="L59" s="5">
        <f>'Postcode Data'!N59</f>
        <v>-1.6871449834758077</v>
      </c>
      <c r="M59" s="28" t="e">
        <f t="shared" si="1"/>
        <v>#N/A</v>
      </c>
      <c r="N59" s="28"/>
      <c r="O59" s="28"/>
      <c r="P59" s="28" t="e">
        <f t="shared" si="2"/>
        <v>#N/A</v>
      </c>
      <c r="Q59" s="28" t="e">
        <f t="shared" si="22"/>
        <v>#N/A</v>
      </c>
      <c r="R59" s="28" t="e">
        <f t="shared" si="22"/>
        <v>#N/A</v>
      </c>
      <c r="S59" s="28" t="e">
        <f t="shared" si="22"/>
        <v>#N/A</v>
      </c>
      <c r="T59" s="28" t="e">
        <f t="shared" si="22"/>
        <v>#N/A</v>
      </c>
      <c r="U59" s="28" t="e">
        <f t="shared" si="4"/>
        <v>#N/A</v>
      </c>
      <c r="V59" s="28"/>
      <c r="W59" s="2"/>
      <c r="X59" s="5" t="e">
        <f t="shared" si="27"/>
        <v>#N/A</v>
      </c>
      <c r="Y59" s="5" t="e">
        <f t="shared" si="27"/>
        <v>#N/A</v>
      </c>
      <c r="Z59" s="5" t="e">
        <f t="shared" si="27"/>
        <v>#N/A</v>
      </c>
      <c r="AA59" s="5" t="e">
        <f t="shared" si="27"/>
        <v>#N/A</v>
      </c>
      <c r="AB59" s="5" t="e">
        <f t="shared" si="27"/>
        <v>#N/A</v>
      </c>
      <c r="AC59" s="5" t="e">
        <f t="shared" si="27"/>
        <v>#N/A</v>
      </c>
      <c r="AD59" s="5" t="e">
        <f t="shared" si="27"/>
        <v>#N/A</v>
      </c>
      <c r="AE59" s="5" t="e">
        <f t="shared" si="27"/>
        <v>#N/A</v>
      </c>
      <c r="AF59" s="5" t="e">
        <f t="shared" si="27"/>
        <v>#N/A</v>
      </c>
      <c r="AG59" s="5" t="e">
        <f t="shared" si="27"/>
        <v>#N/A</v>
      </c>
      <c r="AH59" s="5" t="e">
        <f t="shared" si="28"/>
        <v>#N/A</v>
      </c>
      <c r="AI59" s="5" t="e">
        <f t="shared" si="28"/>
        <v>#N/A</v>
      </c>
      <c r="AJ59" s="5" t="e">
        <f t="shared" si="28"/>
        <v>#N/A</v>
      </c>
      <c r="AK59" s="5" t="e">
        <f t="shared" si="28"/>
        <v>#N/A</v>
      </c>
      <c r="AL59" s="5" t="e">
        <f t="shared" si="28"/>
        <v>#N/A</v>
      </c>
      <c r="AM59" s="5" t="e">
        <f t="shared" si="28"/>
        <v>#N/A</v>
      </c>
      <c r="AN59" s="5" t="e">
        <f t="shared" si="28"/>
        <v>#N/A</v>
      </c>
      <c r="AO59" s="5" t="e">
        <f t="shared" si="28"/>
        <v>#N/A</v>
      </c>
      <c r="AP59" s="5" t="e">
        <f t="shared" si="28"/>
        <v>#N/A</v>
      </c>
      <c r="AQ59" s="5" t="e">
        <f t="shared" si="28"/>
        <v>#N/A</v>
      </c>
      <c r="AR59" s="5" t="e">
        <f t="shared" si="29"/>
        <v>#N/A</v>
      </c>
      <c r="AS59" s="5" t="e">
        <f t="shared" si="29"/>
        <v>#N/A</v>
      </c>
      <c r="AT59" s="5" t="e">
        <f t="shared" si="29"/>
        <v>#N/A</v>
      </c>
      <c r="AU59" s="5" t="e">
        <f t="shared" si="29"/>
        <v>#N/A</v>
      </c>
      <c r="AV59" s="5" t="e">
        <f t="shared" si="29"/>
        <v>#N/A</v>
      </c>
      <c r="AW59" s="5" t="e">
        <f t="shared" si="29"/>
        <v>#N/A</v>
      </c>
      <c r="AX59" s="5" t="e">
        <f t="shared" si="29"/>
        <v>#N/A</v>
      </c>
      <c r="AY59" s="5" t="e">
        <f t="shared" si="29"/>
        <v>#N/A</v>
      </c>
      <c r="AZ59" s="5" t="e">
        <f t="shared" si="29"/>
        <v>#N/A</v>
      </c>
      <c r="BA59" s="5" t="e">
        <f t="shared" si="29"/>
        <v>#N/A</v>
      </c>
      <c r="BB59" s="5" t="e">
        <f t="shared" si="30"/>
        <v>#N/A</v>
      </c>
      <c r="BC59" s="5" t="e">
        <f t="shared" si="30"/>
        <v>#N/A</v>
      </c>
      <c r="BD59" s="5" t="e">
        <f t="shared" si="30"/>
        <v>#N/A</v>
      </c>
      <c r="BE59" s="5" t="e">
        <f t="shared" si="30"/>
        <v>#N/A</v>
      </c>
      <c r="BF59" s="5" t="e">
        <f t="shared" si="30"/>
        <v>#N/A</v>
      </c>
      <c r="BG59" s="5" t="e">
        <f t="shared" si="30"/>
        <v>#N/A</v>
      </c>
    </row>
    <row r="60" spans="2:59" x14ac:dyDescent="0.35">
      <c r="B60" t="str">
        <f>'Postcode Data'!B60</f>
        <v>ES5 8JV</v>
      </c>
      <c r="C60">
        <f>'Postcode Data'!C60</f>
        <v>12</v>
      </c>
      <c r="D60" t="str">
        <f>'Postcode Data'!D60</f>
        <v>Alphon</v>
      </c>
      <c r="E60" s="5" t="e">
        <f>'Postcode Data'!F60</f>
        <v>#N/A</v>
      </c>
      <c r="F60" s="5" t="e">
        <f>'Postcode Data'!G60</f>
        <v>#N/A</v>
      </c>
      <c r="G60" s="27" t="e">
        <f>'Postcode Data'!I60</f>
        <v>#N/A</v>
      </c>
      <c r="H60" s="11" t="e">
        <f>'Postcode Data'!J60</f>
        <v>#N/A</v>
      </c>
      <c r="I60" s="5" t="e">
        <f>'Postcode Data'!K60</f>
        <v>#N/A</v>
      </c>
      <c r="J60" s="5" t="e">
        <f>'Postcode Data'!L60</f>
        <v>#N/A</v>
      </c>
      <c r="K60" s="44" t="e">
        <f>'Postcode Data'!M60</f>
        <v>#N/A</v>
      </c>
      <c r="L60" s="5">
        <f>'Postcode Data'!N60</f>
        <v>-4.4537918091490223</v>
      </c>
      <c r="M60" s="28" t="e">
        <f t="shared" si="1"/>
        <v>#N/A</v>
      </c>
      <c r="N60" s="28"/>
      <c r="O60" s="28"/>
      <c r="P60" s="28" t="e">
        <f t="shared" si="2"/>
        <v>#N/A</v>
      </c>
      <c r="Q60" s="28" t="e">
        <f t="shared" si="22"/>
        <v>#N/A</v>
      </c>
      <c r="R60" s="28" t="e">
        <f t="shared" si="22"/>
        <v>#N/A</v>
      </c>
      <c r="S60" s="28" t="e">
        <f t="shared" si="22"/>
        <v>#N/A</v>
      </c>
      <c r="T60" s="28" t="e">
        <f t="shared" si="22"/>
        <v>#N/A</v>
      </c>
      <c r="U60" s="28" t="e">
        <f t="shared" si="4"/>
        <v>#N/A</v>
      </c>
      <c r="V60" s="28"/>
      <c r="W60" s="2"/>
      <c r="X60" s="5" t="e">
        <f t="shared" si="27"/>
        <v>#N/A</v>
      </c>
      <c r="Y60" s="5" t="e">
        <f t="shared" si="27"/>
        <v>#N/A</v>
      </c>
      <c r="Z60" s="5" t="e">
        <f t="shared" si="27"/>
        <v>#N/A</v>
      </c>
      <c r="AA60" s="5" t="e">
        <f t="shared" si="27"/>
        <v>#N/A</v>
      </c>
      <c r="AB60" s="5" t="e">
        <f t="shared" si="27"/>
        <v>#N/A</v>
      </c>
      <c r="AC60" s="5" t="e">
        <f t="shared" si="27"/>
        <v>#N/A</v>
      </c>
      <c r="AD60" s="5" t="e">
        <f t="shared" si="27"/>
        <v>#N/A</v>
      </c>
      <c r="AE60" s="5" t="e">
        <f t="shared" si="27"/>
        <v>#N/A</v>
      </c>
      <c r="AF60" s="5" t="e">
        <f t="shared" si="27"/>
        <v>#N/A</v>
      </c>
      <c r="AG60" s="5" t="e">
        <f t="shared" si="27"/>
        <v>#N/A</v>
      </c>
      <c r="AH60" s="5" t="e">
        <f t="shared" si="28"/>
        <v>#N/A</v>
      </c>
      <c r="AI60" s="5" t="e">
        <f t="shared" si="28"/>
        <v>#N/A</v>
      </c>
      <c r="AJ60" s="5" t="e">
        <f t="shared" si="28"/>
        <v>#N/A</v>
      </c>
      <c r="AK60" s="5" t="e">
        <f t="shared" si="28"/>
        <v>#N/A</v>
      </c>
      <c r="AL60" s="5" t="e">
        <f t="shared" si="28"/>
        <v>#N/A</v>
      </c>
      <c r="AM60" s="5" t="e">
        <f t="shared" si="28"/>
        <v>#N/A</v>
      </c>
      <c r="AN60" s="5" t="e">
        <f t="shared" si="28"/>
        <v>#N/A</v>
      </c>
      <c r="AO60" s="5" t="e">
        <f t="shared" si="28"/>
        <v>#N/A</v>
      </c>
      <c r="AP60" s="5" t="e">
        <f t="shared" si="28"/>
        <v>#N/A</v>
      </c>
      <c r="AQ60" s="5" t="e">
        <f t="shared" si="28"/>
        <v>#N/A</v>
      </c>
      <c r="AR60" s="5" t="e">
        <f t="shared" si="29"/>
        <v>#N/A</v>
      </c>
      <c r="AS60" s="5" t="e">
        <f t="shared" si="29"/>
        <v>#N/A</v>
      </c>
      <c r="AT60" s="5" t="e">
        <f t="shared" si="29"/>
        <v>#N/A</v>
      </c>
      <c r="AU60" s="5" t="e">
        <f t="shared" si="29"/>
        <v>#N/A</v>
      </c>
      <c r="AV60" s="5" t="e">
        <f t="shared" si="29"/>
        <v>#N/A</v>
      </c>
      <c r="AW60" s="5" t="e">
        <f t="shared" si="29"/>
        <v>#N/A</v>
      </c>
      <c r="AX60" s="5" t="e">
        <f t="shared" si="29"/>
        <v>#N/A</v>
      </c>
      <c r="AY60" s="5" t="e">
        <f t="shared" si="29"/>
        <v>#N/A</v>
      </c>
      <c r="AZ60" s="5" t="e">
        <f t="shared" si="29"/>
        <v>#N/A</v>
      </c>
      <c r="BA60" s="5" t="e">
        <f t="shared" si="29"/>
        <v>#N/A</v>
      </c>
      <c r="BB60" s="5" t="e">
        <f t="shared" si="30"/>
        <v>#N/A</v>
      </c>
      <c r="BC60" s="5" t="e">
        <f t="shared" si="30"/>
        <v>#N/A</v>
      </c>
      <c r="BD60" s="5" t="e">
        <f t="shared" si="30"/>
        <v>#N/A</v>
      </c>
      <c r="BE60" s="5" t="e">
        <f t="shared" si="30"/>
        <v>#N/A</v>
      </c>
      <c r="BF60" s="5" t="e">
        <f t="shared" si="30"/>
        <v>#N/A</v>
      </c>
      <c r="BG60" s="5" t="e">
        <f t="shared" si="30"/>
        <v>#N/A</v>
      </c>
    </row>
    <row r="61" spans="2:59" x14ac:dyDescent="0.35">
      <c r="B61" t="str">
        <f>'Postcode Data'!B61</f>
        <v>ES5 9YY</v>
      </c>
      <c r="C61">
        <f>'Postcode Data'!C61</f>
        <v>19</v>
      </c>
      <c r="D61" t="str">
        <f>'Postcode Data'!D61</f>
        <v>Alphon</v>
      </c>
      <c r="E61" s="5" t="e">
        <f>'Postcode Data'!F61</f>
        <v>#N/A</v>
      </c>
      <c r="F61" s="5" t="e">
        <f>'Postcode Data'!G61</f>
        <v>#N/A</v>
      </c>
      <c r="G61" s="27" t="e">
        <f>'Postcode Data'!I61</f>
        <v>#N/A</v>
      </c>
      <c r="H61" s="11" t="e">
        <f>'Postcode Data'!J61</f>
        <v>#N/A</v>
      </c>
      <c r="I61" s="5" t="e">
        <f>'Postcode Data'!K61</f>
        <v>#N/A</v>
      </c>
      <c r="J61" s="5" t="e">
        <f>'Postcode Data'!L61</f>
        <v>#N/A</v>
      </c>
      <c r="K61" s="44" t="e">
        <f>'Postcode Data'!M61</f>
        <v>#N/A</v>
      </c>
      <c r="L61" s="5">
        <f>'Postcode Data'!N61</f>
        <v>-7.2944389218071048</v>
      </c>
      <c r="M61" s="28" t="e">
        <f t="shared" si="1"/>
        <v>#N/A</v>
      </c>
      <c r="N61" s="28"/>
      <c r="O61" s="28"/>
      <c r="P61" s="28" t="e">
        <f t="shared" si="2"/>
        <v>#N/A</v>
      </c>
      <c r="Q61" s="28" t="e">
        <f t="shared" si="22"/>
        <v>#N/A</v>
      </c>
      <c r="R61" s="28" t="e">
        <f t="shared" si="22"/>
        <v>#N/A</v>
      </c>
      <c r="S61" s="28" t="e">
        <f t="shared" si="22"/>
        <v>#N/A</v>
      </c>
      <c r="T61" s="28" t="e">
        <f t="shared" si="22"/>
        <v>#N/A</v>
      </c>
      <c r="U61" s="28" t="e">
        <f t="shared" si="4"/>
        <v>#N/A</v>
      </c>
      <c r="V61" s="28"/>
      <c r="W61" s="2"/>
      <c r="X61" s="5" t="e">
        <f t="shared" si="27"/>
        <v>#N/A</v>
      </c>
      <c r="Y61" s="5" t="e">
        <f t="shared" si="27"/>
        <v>#N/A</v>
      </c>
      <c r="Z61" s="5" t="e">
        <f t="shared" si="27"/>
        <v>#N/A</v>
      </c>
      <c r="AA61" s="5" t="e">
        <f t="shared" si="27"/>
        <v>#N/A</v>
      </c>
      <c r="AB61" s="5" t="e">
        <f t="shared" si="27"/>
        <v>#N/A</v>
      </c>
      <c r="AC61" s="5" t="e">
        <f t="shared" si="27"/>
        <v>#N/A</v>
      </c>
      <c r="AD61" s="5" t="e">
        <f t="shared" si="27"/>
        <v>#N/A</v>
      </c>
      <c r="AE61" s="5" t="e">
        <f t="shared" si="27"/>
        <v>#N/A</v>
      </c>
      <c r="AF61" s="5" t="e">
        <f t="shared" si="27"/>
        <v>#N/A</v>
      </c>
      <c r="AG61" s="5" t="e">
        <f t="shared" si="27"/>
        <v>#N/A</v>
      </c>
      <c r="AH61" s="5" t="e">
        <f t="shared" si="28"/>
        <v>#N/A</v>
      </c>
      <c r="AI61" s="5" t="e">
        <f t="shared" si="28"/>
        <v>#N/A</v>
      </c>
      <c r="AJ61" s="5" t="e">
        <f t="shared" si="28"/>
        <v>#N/A</v>
      </c>
      <c r="AK61" s="5" t="e">
        <f t="shared" si="28"/>
        <v>#N/A</v>
      </c>
      <c r="AL61" s="5" t="e">
        <f t="shared" si="28"/>
        <v>#N/A</v>
      </c>
      <c r="AM61" s="5" t="e">
        <f t="shared" si="28"/>
        <v>#N/A</v>
      </c>
      <c r="AN61" s="5" t="e">
        <f t="shared" si="28"/>
        <v>#N/A</v>
      </c>
      <c r="AO61" s="5" t="e">
        <f t="shared" si="28"/>
        <v>#N/A</v>
      </c>
      <c r="AP61" s="5" t="e">
        <f t="shared" si="28"/>
        <v>#N/A</v>
      </c>
      <c r="AQ61" s="5" t="e">
        <f t="shared" si="28"/>
        <v>#N/A</v>
      </c>
      <c r="AR61" s="5" t="e">
        <f t="shared" si="29"/>
        <v>#N/A</v>
      </c>
      <c r="AS61" s="5" t="e">
        <f t="shared" si="29"/>
        <v>#N/A</v>
      </c>
      <c r="AT61" s="5" t="e">
        <f t="shared" si="29"/>
        <v>#N/A</v>
      </c>
      <c r="AU61" s="5" t="e">
        <f t="shared" si="29"/>
        <v>#N/A</v>
      </c>
      <c r="AV61" s="5" t="e">
        <f t="shared" si="29"/>
        <v>#N/A</v>
      </c>
      <c r="AW61" s="5" t="e">
        <f t="shared" si="29"/>
        <v>#N/A</v>
      </c>
      <c r="AX61" s="5" t="e">
        <f t="shared" si="29"/>
        <v>#N/A</v>
      </c>
      <c r="AY61" s="5" t="e">
        <f t="shared" si="29"/>
        <v>#N/A</v>
      </c>
      <c r="AZ61" s="5" t="e">
        <f t="shared" si="29"/>
        <v>#N/A</v>
      </c>
      <c r="BA61" s="5" t="e">
        <f t="shared" si="29"/>
        <v>#N/A</v>
      </c>
      <c r="BB61" s="5" t="e">
        <f t="shared" si="30"/>
        <v>#N/A</v>
      </c>
      <c r="BC61" s="5" t="e">
        <f t="shared" si="30"/>
        <v>#N/A</v>
      </c>
      <c r="BD61" s="5" t="e">
        <f t="shared" si="30"/>
        <v>#N/A</v>
      </c>
      <c r="BE61" s="5" t="e">
        <f t="shared" si="30"/>
        <v>#N/A</v>
      </c>
      <c r="BF61" s="5" t="e">
        <f t="shared" si="30"/>
        <v>#N/A</v>
      </c>
      <c r="BG61" s="5" t="e">
        <f t="shared" si="30"/>
        <v>#N/A</v>
      </c>
    </row>
    <row r="62" spans="2:59" x14ac:dyDescent="0.35">
      <c r="B62" t="str">
        <f>'Postcode Data'!B62</f>
        <v>ES6 0EV</v>
      </c>
      <c r="C62">
        <f>'Postcode Data'!C62</f>
        <v>6</v>
      </c>
      <c r="D62" t="str">
        <f>'Postcode Data'!D62</f>
        <v>Alphon</v>
      </c>
      <c r="E62" s="5" t="e">
        <f>'Postcode Data'!F62</f>
        <v>#N/A</v>
      </c>
      <c r="F62" s="5" t="e">
        <f>'Postcode Data'!G62</f>
        <v>#N/A</v>
      </c>
      <c r="G62" s="27" t="e">
        <f>'Postcode Data'!I62</f>
        <v>#N/A</v>
      </c>
      <c r="H62" s="11" t="e">
        <f>'Postcode Data'!J62</f>
        <v>#N/A</v>
      </c>
      <c r="I62" s="5" t="e">
        <f>'Postcode Data'!K62</f>
        <v>#N/A</v>
      </c>
      <c r="J62" s="5" t="e">
        <f>'Postcode Data'!L62</f>
        <v>#N/A</v>
      </c>
      <c r="K62" s="44" t="e">
        <f>'Postcode Data'!M62</f>
        <v>#N/A</v>
      </c>
      <c r="L62" s="5">
        <f>'Postcode Data'!N62</f>
        <v>-9.297280852852646</v>
      </c>
      <c r="M62" s="28" t="e">
        <f t="shared" si="1"/>
        <v>#N/A</v>
      </c>
      <c r="N62" s="28"/>
      <c r="O62" s="28"/>
      <c r="P62" s="28" t="e">
        <f t="shared" si="2"/>
        <v>#N/A</v>
      </c>
      <c r="Q62" s="28" t="e">
        <f t="shared" si="22"/>
        <v>#N/A</v>
      </c>
      <c r="R62" s="28" t="e">
        <f t="shared" si="22"/>
        <v>#N/A</v>
      </c>
      <c r="S62" s="28" t="e">
        <f t="shared" si="22"/>
        <v>#N/A</v>
      </c>
      <c r="T62" s="28" t="e">
        <f t="shared" si="22"/>
        <v>#N/A</v>
      </c>
      <c r="U62" s="28" t="e">
        <f t="shared" si="4"/>
        <v>#N/A</v>
      </c>
      <c r="V62" s="28"/>
      <c r="W62" s="2"/>
      <c r="X62" s="5" t="e">
        <f t="shared" si="27"/>
        <v>#N/A</v>
      </c>
      <c r="Y62" s="5" t="e">
        <f t="shared" si="27"/>
        <v>#N/A</v>
      </c>
      <c r="Z62" s="5" t="e">
        <f t="shared" si="27"/>
        <v>#N/A</v>
      </c>
      <c r="AA62" s="5" t="e">
        <f t="shared" si="27"/>
        <v>#N/A</v>
      </c>
      <c r="AB62" s="5" t="e">
        <f t="shared" si="27"/>
        <v>#N/A</v>
      </c>
      <c r="AC62" s="5" t="e">
        <f t="shared" si="27"/>
        <v>#N/A</v>
      </c>
      <c r="AD62" s="5" t="e">
        <f t="shared" si="27"/>
        <v>#N/A</v>
      </c>
      <c r="AE62" s="5" t="e">
        <f t="shared" si="27"/>
        <v>#N/A</v>
      </c>
      <c r="AF62" s="5" t="e">
        <f t="shared" si="27"/>
        <v>#N/A</v>
      </c>
      <c r="AG62" s="5" t="e">
        <f t="shared" si="27"/>
        <v>#N/A</v>
      </c>
      <c r="AH62" s="5" t="e">
        <f t="shared" si="28"/>
        <v>#N/A</v>
      </c>
      <c r="AI62" s="5" t="e">
        <f t="shared" si="28"/>
        <v>#N/A</v>
      </c>
      <c r="AJ62" s="5" t="e">
        <f t="shared" si="28"/>
        <v>#N/A</v>
      </c>
      <c r="AK62" s="5" t="e">
        <f t="shared" si="28"/>
        <v>#N/A</v>
      </c>
      <c r="AL62" s="5" t="e">
        <f t="shared" si="28"/>
        <v>#N/A</v>
      </c>
      <c r="AM62" s="5" t="e">
        <f t="shared" si="28"/>
        <v>#N/A</v>
      </c>
      <c r="AN62" s="5" t="e">
        <f t="shared" si="28"/>
        <v>#N/A</v>
      </c>
      <c r="AO62" s="5" t="e">
        <f t="shared" si="28"/>
        <v>#N/A</v>
      </c>
      <c r="AP62" s="5" t="e">
        <f t="shared" si="28"/>
        <v>#N/A</v>
      </c>
      <c r="AQ62" s="5" t="e">
        <f t="shared" si="28"/>
        <v>#N/A</v>
      </c>
      <c r="AR62" s="5" t="e">
        <f t="shared" si="29"/>
        <v>#N/A</v>
      </c>
      <c r="AS62" s="5" t="e">
        <f t="shared" si="29"/>
        <v>#N/A</v>
      </c>
      <c r="AT62" s="5" t="e">
        <f t="shared" si="29"/>
        <v>#N/A</v>
      </c>
      <c r="AU62" s="5" t="e">
        <f t="shared" si="29"/>
        <v>#N/A</v>
      </c>
      <c r="AV62" s="5" t="e">
        <f t="shared" si="29"/>
        <v>#N/A</v>
      </c>
      <c r="AW62" s="5" t="e">
        <f t="shared" si="29"/>
        <v>#N/A</v>
      </c>
      <c r="AX62" s="5" t="e">
        <f t="shared" si="29"/>
        <v>#N/A</v>
      </c>
      <c r="AY62" s="5" t="e">
        <f t="shared" si="29"/>
        <v>#N/A</v>
      </c>
      <c r="AZ62" s="5" t="e">
        <f t="shared" si="29"/>
        <v>#N/A</v>
      </c>
      <c r="BA62" s="5" t="e">
        <f t="shared" si="29"/>
        <v>#N/A</v>
      </c>
      <c r="BB62" s="5" t="e">
        <f t="shared" si="30"/>
        <v>#N/A</v>
      </c>
      <c r="BC62" s="5" t="e">
        <f t="shared" si="30"/>
        <v>#N/A</v>
      </c>
      <c r="BD62" s="5" t="e">
        <f t="shared" si="30"/>
        <v>#N/A</v>
      </c>
      <c r="BE62" s="5" t="e">
        <f t="shared" si="30"/>
        <v>#N/A</v>
      </c>
      <c r="BF62" s="5" t="e">
        <f t="shared" si="30"/>
        <v>#N/A</v>
      </c>
      <c r="BG62" s="5" t="e">
        <f t="shared" si="30"/>
        <v>#N/A</v>
      </c>
    </row>
    <row r="63" spans="2:59" x14ac:dyDescent="0.35">
      <c r="B63" t="str">
        <f>'Postcode Data'!B63</f>
        <v>ES6 1ED</v>
      </c>
      <c r="C63">
        <f>'Postcode Data'!C63</f>
        <v>7</v>
      </c>
      <c r="D63" t="str">
        <f>'Postcode Data'!D63</f>
        <v>Alphon</v>
      </c>
      <c r="E63" s="5" t="e">
        <f>'Postcode Data'!F63</f>
        <v>#N/A</v>
      </c>
      <c r="F63" s="5" t="e">
        <f>'Postcode Data'!G63</f>
        <v>#N/A</v>
      </c>
      <c r="G63" s="27" t="e">
        <f>'Postcode Data'!I63</f>
        <v>#N/A</v>
      </c>
      <c r="H63" s="11" t="e">
        <f>'Postcode Data'!J63</f>
        <v>#N/A</v>
      </c>
      <c r="I63" s="5" t="e">
        <f>'Postcode Data'!K63</f>
        <v>#N/A</v>
      </c>
      <c r="J63" s="5" t="e">
        <f>'Postcode Data'!L63</f>
        <v>#N/A</v>
      </c>
      <c r="K63" s="44" t="e">
        <f>'Postcode Data'!M63</f>
        <v>#N/A</v>
      </c>
      <c r="L63" s="5">
        <f>'Postcode Data'!N63</f>
        <v>-3.9810529428695491</v>
      </c>
      <c r="M63" s="28" t="e">
        <f t="shared" si="1"/>
        <v>#N/A</v>
      </c>
      <c r="N63" s="28"/>
      <c r="O63" s="28"/>
      <c r="P63" s="28" t="e">
        <f t="shared" si="2"/>
        <v>#N/A</v>
      </c>
      <c r="Q63" s="28" t="e">
        <f t="shared" si="22"/>
        <v>#N/A</v>
      </c>
      <c r="R63" s="28" t="e">
        <f t="shared" si="22"/>
        <v>#N/A</v>
      </c>
      <c r="S63" s="28" t="e">
        <f t="shared" si="22"/>
        <v>#N/A</v>
      </c>
      <c r="T63" s="28" t="e">
        <f t="shared" si="22"/>
        <v>#N/A</v>
      </c>
      <c r="U63" s="28" t="e">
        <f t="shared" si="4"/>
        <v>#N/A</v>
      </c>
      <c r="V63" s="28"/>
      <c r="W63" s="2"/>
      <c r="X63" s="5" t="e">
        <f t="shared" si="27"/>
        <v>#N/A</v>
      </c>
      <c r="Y63" s="5" t="e">
        <f t="shared" si="27"/>
        <v>#N/A</v>
      </c>
      <c r="Z63" s="5" t="e">
        <f t="shared" si="27"/>
        <v>#N/A</v>
      </c>
      <c r="AA63" s="5" t="e">
        <f t="shared" si="27"/>
        <v>#N/A</v>
      </c>
      <c r="AB63" s="5" t="e">
        <f t="shared" si="27"/>
        <v>#N/A</v>
      </c>
      <c r="AC63" s="5" t="e">
        <f t="shared" si="27"/>
        <v>#N/A</v>
      </c>
      <c r="AD63" s="5" t="e">
        <f t="shared" si="27"/>
        <v>#N/A</v>
      </c>
      <c r="AE63" s="5" t="e">
        <f t="shared" si="27"/>
        <v>#N/A</v>
      </c>
      <c r="AF63" s="5" t="e">
        <f t="shared" si="27"/>
        <v>#N/A</v>
      </c>
      <c r="AG63" s="5" t="e">
        <f t="shared" si="27"/>
        <v>#N/A</v>
      </c>
      <c r="AH63" s="5" t="e">
        <f t="shared" si="28"/>
        <v>#N/A</v>
      </c>
      <c r="AI63" s="5" t="e">
        <f t="shared" si="28"/>
        <v>#N/A</v>
      </c>
      <c r="AJ63" s="5" t="e">
        <f t="shared" si="28"/>
        <v>#N/A</v>
      </c>
      <c r="AK63" s="5" t="e">
        <f t="shared" si="28"/>
        <v>#N/A</v>
      </c>
      <c r="AL63" s="5" t="e">
        <f t="shared" si="28"/>
        <v>#N/A</v>
      </c>
      <c r="AM63" s="5" t="e">
        <f t="shared" si="28"/>
        <v>#N/A</v>
      </c>
      <c r="AN63" s="5" t="e">
        <f t="shared" si="28"/>
        <v>#N/A</v>
      </c>
      <c r="AO63" s="5" t="e">
        <f t="shared" si="28"/>
        <v>#N/A</v>
      </c>
      <c r="AP63" s="5" t="e">
        <f t="shared" si="28"/>
        <v>#N/A</v>
      </c>
      <c r="AQ63" s="5" t="e">
        <f t="shared" si="28"/>
        <v>#N/A</v>
      </c>
      <c r="AR63" s="5" t="e">
        <f t="shared" si="29"/>
        <v>#N/A</v>
      </c>
      <c r="AS63" s="5" t="e">
        <f t="shared" si="29"/>
        <v>#N/A</v>
      </c>
      <c r="AT63" s="5" t="e">
        <f t="shared" si="29"/>
        <v>#N/A</v>
      </c>
      <c r="AU63" s="5" t="e">
        <f t="shared" si="29"/>
        <v>#N/A</v>
      </c>
      <c r="AV63" s="5" t="e">
        <f t="shared" si="29"/>
        <v>#N/A</v>
      </c>
      <c r="AW63" s="5" t="e">
        <f t="shared" si="29"/>
        <v>#N/A</v>
      </c>
      <c r="AX63" s="5" t="e">
        <f t="shared" si="29"/>
        <v>#N/A</v>
      </c>
      <c r="AY63" s="5" t="e">
        <f t="shared" si="29"/>
        <v>#N/A</v>
      </c>
      <c r="AZ63" s="5" t="e">
        <f t="shared" si="29"/>
        <v>#N/A</v>
      </c>
      <c r="BA63" s="5" t="e">
        <f t="shared" si="29"/>
        <v>#N/A</v>
      </c>
      <c r="BB63" s="5" t="e">
        <f t="shared" si="30"/>
        <v>#N/A</v>
      </c>
      <c r="BC63" s="5" t="e">
        <f t="shared" si="30"/>
        <v>#N/A</v>
      </c>
      <c r="BD63" s="5" t="e">
        <f t="shared" si="30"/>
        <v>#N/A</v>
      </c>
      <c r="BE63" s="5" t="e">
        <f t="shared" si="30"/>
        <v>#N/A</v>
      </c>
      <c r="BF63" s="5" t="e">
        <f t="shared" si="30"/>
        <v>#N/A</v>
      </c>
      <c r="BG63" s="5" t="e">
        <f t="shared" si="30"/>
        <v>#N/A</v>
      </c>
    </row>
    <row r="64" spans="2:59" x14ac:dyDescent="0.35">
      <c r="B64" t="str">
        <f>'Postcode Data'!B64</f>
        <v>ES6 1UG</v>
      </c>
      <c r="C64">
        <f>'Postcode Data'!C64</f>
        <v>19</v>
      </c>
      <c r="D64" t="str">
        <f>'Postcode Data'!D64</f>
        <v>Alphon</v>
      </c>
      <c r="E64" s="5" t="e">
        <f>'Postcode Data'!F64</f>
        <v>#N/A</v>
      </c>
      <c r="F64" s="5" t="e">
        <f>'Postcode Data'!G64</f>
        <v>#N/A</v>
      </c>
      <c r="G64" s="27" t="e">
        <f>'Postcode Data'!I64</f>
        <v>#N/A</v>
      </c>
      <c r="H64" s="11" t="e">
        <f>'Postcode Data'!J64</f>
        <v>#N/A</v>
      </c>
      <c r="I64" s="5" t="e">
        <f>'Postcode Data'!K64</f>
        <v>#N/A</v>
      </c>
      <c r="J64" s="5" t="e">
        <f>'Postcode Data'!L64</f>
        <v>#N/A</v>
      </c>
      <c r="K64" s="44" t="e">
        <f>'Postcode Data'!M64</f>
        <v>#N/A</v>
      </c>
      <c r="L64" s="5">
        <f>'Postcode Data'!N64</f>
        <v>-7.6192821094991103</v>
      </c>
      <c r="M64" s="28" t="e">
        <f t="shared" si="1"/>
        <v>#N/A</v>
      </c>
      <c r="N64" s="28"/>
      <c r="O64" s="28"/>
      <c r="P64" s="28" t="e">
        <f t="shared" si="2"/>
        <v>#N/A</v>
      </c>
      <c r="Q64" s="28" t="e">
        <f t="shared" si="22"/>
        <v>#N/A</v>
      </c>
      <c r="R64" s="28" t="e">
        <f t="shared" si="22"/>
        <v>#N/A</v>
      </c>
      <c r="S64" s="28" t="e">
        <f t="shared" si="22"/>
        <v>#N/A</v>
      </c>
      <c r="T64" s="28" t="e">
        <f t="shared" si="22"/>
        <v>#N/A</v>
      </c>
      <c r="U64" s="28" t="e">
        <f t="shared" si="4"/>
        <v>#N/A</v>
      </c>
      <c r="V64" s="28"/>
      <c r="W64" s="2"/>
      <c r="X64" s="5" t="e">
        <f t="shared" si="27"/>
        <v>#N/A</v>
      </c>
      <c r="Y64" s="5" t="e">
        <f t="shared" si="27"/>
        <v>#N/A</v>
      </c>
      <c r="Z64" s="5" t="e">
        <f t="shared" si="27"/>
        <v>#N/A</v>
      </c>
      <c r="AA64" s="5" t="e">
        <f t="shared" si="27"/>
        <v>#N/A</v>
      </c>
      <c r="AB64" s="5" t="e">
        <f t="shared" si="27"/>
        <v>#N/A</v>
      </c>
      <c r="AC64" s="5" t="e">
        <f t="shared" si="27"/>
        <v>#N/A</v>
      </c>
      <c r="AD64" s="5" t="e">
        <f t="shared" si="27"/>
        <v>#N/A</v>
      </c>
      <c r="AE64" s="5" t="e">
        <f t="shared" si="27"/>
        <v>#N/A</v>
      </c>
      <c r="AF64" s="5" t="e">
        <f t="shared" si="27"/>
        <v>#N/A</v>
      </c>
      <c r="AG64" s="5" t="e">
        <f t="shared" si="27"/>
        <v>#N/A</v>
      </c>
      <c r="AH64" s="5" t="e">
        <f t="shared" si="28"/>
        <v>#N/A</v>
      </c>
      <c r="AI64" s="5" t="e">
        <f t="shared" si="28"/>
        <v>#N/A</v>
      </c>
      <c r="AJ64" s="5" t="e">
        <f t="shared" si="28"/>
        <v>#N/A</v>
      </c>
      <c r="AK64" s="5" t="e">
        <f t="shared" si="28"/>
        <v>#N/A</v>
      </c>
      <c r="AL64" s="5" t="e">
        <f t="shared" si="28"/>
        <v>#N/A</v>
      </c>
      <c r="AM64" s="5" t="e">
        <f t="shared" si="28"/>
        <v>#N/A</v>
      </c>
      <c r="AN64" s="5" t="e">
        <f t="shared" si="28"/>
        <v>#N/A</v>
      </c>
      <c r="AO64" s="5" t="e">
        <f t="shared" si="28"/>
        <v>#N/A</v>
      </c>
      <c r="AP64" s="5" t="e">
        <f t="shared" si="28"/>
        <v>#N/A</v>
      </c>
      <c r="AQ64" s="5" t="e">
        <f t="shared" si="28"/>
        <v>#N/A</v>
      </c>
      <c r="AR64" s="5" t="e">
        <f t="shared" si="29"/>
        <v>#N/A</v>
      </c>
      <c r="AS64" s="5" t="e">
        <f t="shared" si="29"/>
        <v>#N/A</v>
      </c>
      <c r="AT64" s="5" t="e">
        <f t="shared" si="29"/>
        <v>#N/A</v>
      </c>
      <c r="AU64" s="5" t="e">
        <f t="shared" si="29"/>
        <v>#N/A</v>
      </c>
      <c r="AV64" s="5" t="e">
        <f t="shared" si="29"/>
        <v>#N/A</v>
      </c>
      <c r="AW64" s="5" t="e">
        <f t="shared" si="29"/>
        <v>#N/A</v>
      </c>
      <c r="AX64" s="5" t="e">
        <f t="shared" si="29"/>
        <v>#N/A</v>
      </c>
      <c r="AY64" s="5" t="e">
        <f t="shared" si="29"/>
        <v>#N/A</v>
      </c>
      <c r="AZ64" s="5" t="e">
        <f t="shared" si="29"/>
        <v>#N/A</v>
      </c>
      <c r="BA64" s="5" t="e">
        <f t="shared" si="29"/>
        <v>#N/A</v>
      </c>
      <c r="BB64" s="5" t="e">
        <f t="shared" si="30"/>
        <v>#N/A</v>
      </c>
      <c r="BC64" s="5" t="e">
        <f t="shared" si="30"/>
        <v>#N/A</v>
      </c>
      <c r="BD64" s="5" t="e">
        <f t="shared" si="30"/>
        <v>#N/A</v>
      </c>
      <c r="BE64" s="5" t="e">
        <f t="shared" si="30"/>
        <v>#N/A</v>
      </c>
      <c r="BF64" s="5" t="e">
        <f t="shared" si="30"/>
        <v>#N/A</v>
      </c>
      <c r="BG64" s="5" t="e">
        <f t="shared" si="30"/>
        <v>#N/A</v>
      </c>
    </row>
    <row r="65" spans="2:59" x14ac:dyDescent="0.35">
      <c r="B65" t="str">
        <f>'Postcode Data'!B65</f>
        <v>ES6 2WH</v>
      </c>
      <c r="C65">
        <f>'Postcode Data'!C65</f>
        <v>5</v>
      </c>
      <c r="D65" t="str">
        <f>'Postcode Data'!D65</f>
        <v>Alphon</v>
      </c>
      <c r="E65" s="5" t="e">
        <f>'Postcode Data'!F65</f>
        <v>#N/A</v>
      </c>
      <c r="F65" s="5" t="e">
        <f>'Postcode Data'!G65</f>
        <v>#N/A</v>
      </c>
      <c r="G65" s="27" t="e">
        <f>'Postcode Data'!I65</f>
        <v>#N/A</v>
      </c>
      <c r="H65" s="11" t="e">
        <f>'Postcode Data'!J65</f>
        <v>#N/A</v>
      </c>
      <c r="I65" s="5" t="e">
        <f>'Postcode Data'!K65</f>
        <v>#N/A</v>
      </c>
      <c r="J65" s="5" t="e">
        <f>'Postcode Data'!L65</f>
        <v>#N/A</v>
      </c>
      <c r="K65" s="44" t="e">
        <f>'Postcode Data'!M65</f>
        <v>#N/A</v>
      </c>
      <c r="L65" s="5">
        <f>'Postcode Data'!N65</f>
        <v>-4.418356111692046</v>
      </c>
      <c r="M65" s="28" t="e">
        <f t="shared" si="1"/>
        <v>#N/A</v>
      </c>
      <c r="N65" s="28"/>
      <c r="O65" s="28"/>
      <c r="P65" s="28" t="e">
        <f t="shared" si="2"/>
        <v>#N/A</v>
      </c>
      <c r="Q65" s="28" t="e">
        <f t="shared" si="22"/>
        <v>#N/A</v>
      </c>
      <c r="R65" s="28" t="e">
        <f t="shared" si="22"/>
        <v>#N/A</v>
      </c>
      <c r="S65" s="28" t="e">
        <f t="shared" si="22"/>
        <v>#N/A</v>
      </c>
      <c r="T65" s="28" t="e">
        <f t="shared" si="22"/>
        <v>#N/A</v>
      </c>
      <c r="U65" s="28" t="e">
        <f t="shared" si="4"/>
        <v>#N/A</v>
      </c>
      <c r="V65" s="28"/>
      <c r="W65" s="2"/>
      <c r="X65" s="5" t="e">
        <f t="shared" si="27"/>
        <v>#N/A</v>
      </c>
      <c r="Y65" s="5" t="e">
        <f t="shared" si="27"/>
        <v>#N/A</v>
      </c>
      <c r="Z65" s="5" t="e">
        <f t="shared" si="27"/>
        <v>#N/A</v>
      </c>
      <c r="AA65" s="5" t="e">
        <f t="shared" si="27"/>
        <v>#N/A</v>
      </c>
      <c r="AB65" s="5" t="e">
        <f t="shared" si="27"/>
        <v>#N/A</v>
      </c>
      <c r="AC65" s="5" t="e">
        <f t="shared" si="27"/>
        <v>#N/A</v>
      </c>
      <c r="AD65" s="5" t="e">
        <f t="shared" si="27"/>
        <v>#N/A</v>
      </c>
      <c r="AE65" s="5" t="e">
        <f t="shared" si="27"/>
        <v>#N/A</v>
      </c>
      <c r="AF65" s="5" t="e">
        <f t="shared" si="27"/>
        <v>#N/A</v>
      </c>
      <c r="AG65" s="5" t="e">
        <f t="shared" si="27"/>
        <v>#N/A</v>
      </c>
      <c r="AH65" s="5" t="e">
        <f t="shared" si="28"/>
        <v>#N/A</v>
      </c>
      <c r="AI65" s="5" t="e">
        <f t="shared" si="28"/>
        <v>#N/A</v>
      </c>
      <c r="AJ65" s="5" t="e">
        <f t="shared" si="28"/>
        <v>#N/A</v>
      </c>
      <c r="AK65" s="5" t="e">
        <f t="shared" si="28"/>
        <v>#N/A</v>
      </c>
      <c r="AL65" s="5" t="e">
        <f t="shared" si="28"/>
        <v>#N/A</v>
      </c>
      <c r="AM65" s="5" t="e">
        <f t="shared" si="28"/>
        <v>#N/A</v>
      </c>
      <c r="AN65" s="5" t="e">
        <f t="shared" si="28"/>
        <v>#N/A</v>
      </c>
      <c r="AO65" s="5" t="e">
        <f t="shared" si="28"/>
        <v>#N/A</v>
      </c>
      <c r="AP65" s="5" t="e">
        <f t="shared" si="28"/>
        <v>#N/A</v>
      </c>
      <c r="AQ65" s="5" t="e">
        <f t="shared" si="28"/>
        <v>#N/A</v>
      </c>
      <c r="AR65" s="5" t="e">
        <f t="shared" si="29"/>
        <v>#N/A</v>
      </c>
      <c r="AS65" s="5" t="e">
        <f t="shared" si="29"/>
        <v>#N/A</v>
      </c>
      <c r="AT65" s="5" t="e">
        <f t="shared" si="29"/>
        <v>#N/A</v>
      </c>
      <c r="AU65" s="5" t="e">
        <f t="shared" si="29"/>
        <v>#N/A</v>
      </c>
      <c r="AV65" s="5" t="e">
        <f t="shared" si="29"/>
        <v>#N/A</v>
      </c>
      <c r="AW65" s="5" t="e">
        <f t="shared" si="29"/>
        <v>#N/A</v>
      </c>
      <c r="AX65" s="5" t="e">
        <f t="shared" si="29"/>
        <v>#N/A</v>
      </c>
      <c r="AY65" s="5" t="e">
        <f t="shared" si="29"/>
        <v>#N/A</v>
      </c>
      <c r="AZ65" s="5" t="e">
        <f t="shared" si="29"/>
        <v>#N/A</v>
      </c>
      <c r="BA65" s="5" t="e">
        <f t="shared" si="29"/>
        <v>#N/A</v>
      </c>
      <c r="BB65" s="5" t="e">
        <f t="shared" si="30"/>
        <v>#N/A</v>
      </c>
      <c r="BC65" s="5" t="e">
        <f t="shared" si="30"/>
        <v>#N/A</v>
      </c>
      <c r="BD65" s="5" t="e">
        <f t="shared" si="30"/>
        <v>#N/A</v>
      </c>
      <c r="BE65" s="5" t="e">
        <f t="shared" si="30"/>
        <v>#N/A</v>
      </c>
      <c r="BF65" s="5" t="e">
        <f t="shared" si="30"/>
        <v>#N/A</v>
      </c>
      <c r="BG65" s="5" t="e">
        <f t="shared" si="30"/>
        <v>#N/A</v>
      </c>
    </row>
    <row r="66" spans="2:59" x14ac:dyDescent="0.35">
      <c r="B66" t="str">
        <f>'Postcode Data'!B66</f>
        <v>ES6 2ZX</v>
      </c>
      <c r="C66">
        <f>'Postcode Data'!C66</f>
        <v>17</v>
      </c>
      <c r="D66" t="str">
        <f>'Postcode Data'!D66</f>
        <v>Alphon</v>
      </c>
      <c r="E66" s="5" t="e">
        <f>'Postcode Data'!F66</f>
        <v>#N/A</v>
      </c>
      <c r="F66" s="5" t="e">
        <f>'Postcode Data'!G66</f>
        <v>#N/A</v>
      </c>
      <c r="G66" s="27" t="e">
        <f>'Postcode Data'!I66</f>
        <v>#N/A</v>
      </c>
      <c r="H66" s="11" t="e">
        <f>'Postcode Data'!J66</f>
        <v>#N/A</v>
      </c>
      <c r="I66" s="5" t="e">
        <f>'Postcode Data'!K66</f>
        <v>#N/A</v>
      </c>
      <c r="J66" s="5" t="e">
        <f>'Postcode Data'!L66</f>
        <v>#N/A</v>
      </c>
      <c r="K66" s="44" t="e">
        <f>'Postcode Data'!M66</f>
        <v>#N/A</v>
      </c>
      <c r="L66" s="5">
        <f>'Postcode Data'!N66</f>
        <v>-2.624379793829517</v>
      </c>
      <c r="M66" s="28" t="e">
        <f t="shared" si="1"/>
        <v>#N/A</v>
      </c>
      <c r="N66" s="28"/>
      <c r="O66" s="28"/>
      <c r="P66" s="28" t="e">
        <f t="shared" si="2"/>
        <v>#N/A</v>
      </c>
      <c r="Q66" s="28" t="e">
        <f t="shared" ref="Q66:T85" si="31">IF(AND($M66&lt;P$5,$M66&gt;=Q$5),$J66,NA())</f>
        <v>#N/A</v>
      </c>
      <c r="R66" s="28" t="e">
        <f t="shared" si="31"/>
        <v>#N/A</v>
      </c>
      <c r="S66" s="28" t="e">
        <f t="shared" si="31"/>
        <v>#N/A</v>
      </c>
      <c r="T66" s="28" t="e">
        <f t="shared" si="31"/>
        <v>#N/A</v>
      </c>
      <c r="U66" s="28" t="e">
        <f t="shared" si="4"/>
        <v>#N/A</v>
      </c>
      <c r="V66" s="28"/>
      <c r="W66" s="2"/>
      <c r="X66" s="5" t="e">
        <f t="shared" ref="X66:AG75" si="32">IF($K66=X$5,$J66,NA())</f>
        <v>#N/A</v>
      </c>
      <c r="Y66" s="5" t="e">
        <f t="shared" si="32"/>
        <v>#N/A</v>
      </c>
      <c r="Z66" s="5" t="e">
        <f t="shared" si="32"/>
        <v>#N/A</v>
      </c>
      <c r="AA66" s="5" t="e">
        <f t="shared" si="32"/>
        <v>#N/A</v>
      </c>
      <c r="AB66" s="5" t="e">
        <f t="shared" si="32"/>
        <v>#N/A</v>
      </c>
      <c r="AC66" s="5" t="e">
        <f t="shared" si="32"/>
        <v>#N/A</v>
      </c>
      <c r="AD66" s="5" t="e">
        <f t="shared" si="32"/>
        <v>#N/A</v>
      </c>
      <c r="AE66" s="5" t="e">
        <f t="shared" si="32"/>
        <v>#N/A</v>
      </c>
      <c r="AF66" s="5" t="e">
        <f t="shared" si="32"/>
        <v>#N/A</v>
      </c>
      <c r="AG66" s="5" t="e">
        <f t="shared" si="32"/>
        <v>#N/A</v>
      </c>
      <c r="AH66" s="5" t="e">
        <f t="shared" ref="AH66:AQ75" si="33">IF($K66=AH$5,$J66,NA())</f>
        <v>#N/A</v>
      </c>
      <c r="AI66" s="5" t="e">
        <f t="shared" si="33"/>
        <v>#N/A</v>
      </c>
      <c r="AJ66" s="5" t="e">
        <f t="shared" si="33"/>
        <v>#N/A</v>
      </c>
      <c r="AK66" s="5" t="e">
        <f t="shared" si="33"/>
        <v>#N/A</v>
      </c>
      <c r="AL66" s="5" t="e">
        <f t="shared" si="33"/>
        <v>#N/A</v>
      </c>
      <c r="AM66" s="5" t="e">
        <f t="shared" si="33"/>
        <v>#N/A</v>
      </c>
      <c r="AN66" s="5" t="e">
        <f t="shared" si="33"/>
        <v>#N/A</v>
      </c>
      <c r="AO66" s="5" t="e">
        <f t="shared" si="33"/>
        <v>#N/A</v>
      </c>
      <c r="AP66" s="5" t="e">
        <f t="shared" si="33"/>
        <v>#N/A</v>
      </c>
      <c r="AQ66" s="5" t="e">
        <f t="shared" si="33"/>
        <v>#N/A</v>
      </c>
      <c r="AR66" s="5" t="e">
        <f t="shared" ref="AR66:BA75" si="34">IF($K66=AR$5,$J66,NA())</f>
        <v>#N/A</v>
      </c>
      <c r="AS66" s="5" t="e">
        <f t="shared" si="34"/>
        <v>#N/A</v>
      </c>
      <c r="AT66" s="5" t="e">
        <f t="shared" si="34"/>
        <v>#N/A</v>
      </c>
      <c r="AU66" s="5" t="e">
        <f t="shared" si="34"/>
        <v>#N/A</v>
      </c>
      <c r="AV66" s="5" t="e">
        <f t="shared" si="34"/>
        <v>#N/A</v>
      </c>
      <c r="AW66" s="5" t="e">
        <f t="shared" si="34"/>
        <v>#N/A</v>
      </c>
      <c r="AX66" s="5" t="e">
        <f t="shared" si="34"/>
        <v>#N/A</v>
      </c>
      <c r="AY66" s="5" t="e">
        <f t="shared" si="34"/>
        <v>#N/A</v>
      </c>
      <c r="AZ66" s="5" t="e">
        <f t="shared" si="34"/>
        <v>#N/A</v>
      </c>
      <c r="BA66" s="5" t="e">
        <f t="shared" si="34"/>
        <v>#N/A</v>
      </c>
      <c r="BB66" s="5" t="e">
        <f t="shared" ref="BB66:BG75" si="35">IF($K66=BB$5,$J66,NA())</f>
        <v>#N/A</v>
      </c>
      <c r="BC66" s="5" t="e">
        <f t="shared" si="35"/>
        <v>#N/A</v>
      </c>
      <c r="BD66" s="5" t="e">
        <f t="shared" si="35"/>
        <v>#N/A</v>
      </c>
      <c r="BE66" s="5" t="e">
        <f t="shared" si="35"/>
        <v>#N/A</v>
      </c>
      <c r="BF66" s="5" t="e">
        <f t="shared" si="35"/>
        <v>#N/A</v>
      </c>
      <c r="BG66" s="5" t="e">
        <f t="shared" si="35"/>
        <v>#N/A</v>
      </c>
    </row>
    <row r="67" spans="2:59" x14ac:dyDescent="0.35">
      <c r="B67" t="str">
        <f>'Postcode Data'!B67</f>
        <v>ES6 3LB</v>
      </c>
      <c r="C67">
        <f>'Postcode Data'!C67</f>
        <v>18</v>
      </c>
      <c r="D67" t="str">
        <f>'Postcode Data'!D67</f>
        <v>Alphon</v>
      </c>
      <c r="E67" s="5">
        <f>'Postcode Data'!F67</f>
        <v>16.341717066448563</v>
      </c>
      <c r="F67" s="5">
        <f>'Postcode Data'!G67</f>
        <v>23.691043166018719</v>
      </c>
      <c r="G67" s="27">
        <f>'Postcode Data'!I67</f>
        <v>147</v>
      </c>
      <c r="H67" s="11">
        <f>'Postcode Data'!J67</f>
        <v>2.1488496981793892</v>
      </c>
      <c r="I67" s="5">
        <f>'Postcode Data'!K67</f>
        <v>17.51206449245732</v>
      </c>
      <c r="J67" s="5">
        <f>'Postcode Data'!L67</f>
        <v>21.888866169217259</v>
      </c>
      <c r="K67" s="44" t="str">
        <f>'Postcode Data'!M67</f>
        <v>AW2c</v>
      </c>
      <c r="L67" s="5">
        <f>'Postcode Data'!N67</f>
        <v>-5.1950984551688286</v>
      </c>
      <c r="M67" s="28">
        <f t="shared" si="1"/>
        <v>-69.196323153031571</v>
      </c>
      <c r="N67" s="28"/>
      <c r="O67" s="28"/>
      <c r="P67" s="28">
        <f t="shared" si="2"/>
        <v>21.888866169217259</v>
      </c>
      <c r="Q67" s="28" t="e">
        <f t="shared" si="31"/>
        <v>#N/A</v>
      </c>
      <c r="R67" s="28" t="e">
        <f t="shared" si="31"/>
        <v>#N/A</v>
      </c>
      <c r="S67" s="28" t="e">
        <f t="shared" si="31"/>
        <v>#N/A</v>
      </c>
      <c r="T67" s="28" t="e">
        <f t="shared" si="31"/>
        <v>#N/A</v>
      </c>
      <c r="U67" s="28" t="e">
        <f t="shared" si="4"/>
        <v>#N/A</v>
      </c>
      <c r="V67" s="28"/>
      <c r="W67" s="2"/>
      <c r="X67" s="5" t="e">
        <f t="shared" si="32"/>
        <v>#N/A</v>
      </c>
      <c r="Y67" s="5" t="e">
        <f t="shared" si="32"/>
        <v>#N/A</v>
      </c>
      <c r="Z67" s="5" t="e">
        <f t="shared" si="32"/>
        <v>#N/A</v>
      </c>
      <c r="AA67" s="5" t="e">
        <f t="shared" si="32"/>
        <v>#N/A</v>
      </c>
      <c r="AB67" s="5" t="e">
        <f t="shared" si="32"/>
        <v>#N/A</v>
      </c>
      <c r="AC67" s="5">
        <f t="shared" si="32"/>
        <v>21.888866169217259</v>
      </c>
      <c r="AD67" s="5" t="e">
        <f t="shared" si="32"/>
        <v>#N/A</v>
      </c>
      <c r="AE67" s="5" t="e">
        <f t="shared" si="32"/>
        <v>#N/A</v>
      </c>
      <c r="AF67" s="5" t="e">
        <f t="shared" si="32"/>
        <v>#N/A</v>
      </c>
      <c r="AG67" s="5" t="e">
        <f t="shared" si="32"/>
        <v>#N/A</v>
      </c>
      <c r="AH67" s="5" t="e">
        <f t="shared" si="33"/>
        <v>#N/A</v>
      </c>
      <c r="AI67" s="5" t="e">
        <f t="shared" si="33"/>
        <v>#N/A</v>
      </c>
      <c r="AJ67" s="5" t="e">
        <f t="shared" si="33"/>
        <v>#N/A</v>
      </c>
      <c r="AK67" s="5" t="e">
        <f t="shared" si="33"/>
        <v>#N/A</v>
      </c>
      <c r="AL67" s="5" t="e">
        <f t="shared" si="33"/>
        <v>#N/A</v>
      </c>
      <c r="AM67" s="5" t="e">
        <f t="shared" si="33"/>
        <v>#N/A</v>
      </c>
      <c r="AN67" s="5" t="e">
        <f t="shared" si="33"/>
        <v>#N/A</v>
      </c>
      <c r="AO67" s="5" t="e">
        <f t="shared" si="33"/>
        <v>#N/A</v>
      </c>
      <c r="AP67" s="5" t="e">
        <f t="shared" si="33"/>
        <v>#N/A</v>
      </c>
      <c r="AQ67" s="5" t="e">
        <f t="shared" si="33"/>
        <v>#N/A</v>
      </c>
      <c r="AR67" s="5" t="e">
        <f t="shared" si="34"/>
        <v>#N/A</v>
      </c>
      <c r="AS67" s="5" t="e">
        <f t="shared" si="34"/>
        <v>#N/A</v>
      </c>
      <c r="AT67" s="5" t="e">
        <f t="shared" si="34"/>
        <v>#N/A</v>
      </c>
      <c r="AU67" s="5" t="e">
        <f t="shared" si="34"/>
        <v>#N/A</v>
      </c>
      <c r="AV67" s="5" t="e">
        <f t="shared" si="34"/>
        <v>#N/A</v>
      </c>
      <c r="AW67" s="5" t="e">
        <f t="shared" si="34"/>
        <v>#N/A</v>
      </c>
      <c r="AX67" s="5" t="e">
        <f t="shared" si="34"/>
        <v>#N/A</v>
      </c>
      <c r="AY67" s="5" t="e">
        <f t="shared" si="34"/>
        <v>#N/A</v>
      </c>
      <c r="AZ67" s="5" t="e">
        <f t="shared" si="34"/>
        <v>#N/A</v>
      </c>
      <c r="BA67" s="5" t="e">
        <f t="shared" si="34"/>
        <v>#N/A</v>
      </c>
      <c r="BB67" s="5" t="e">
        <f t="shared" si="35"/>
        <v>#N/A</v>
      </c>
      <c r="BC67" s="5" t="e">
        <f t="shared" si="35"/>
        <v>#N/A</v>
      </c>
      <c r="BD67" s="5" t="e">
        <f t="shared" si="35"/>
        <v>#N/A</v>
      </c>
      <c r="BE67" s="5" t="e">
        <f t="shared" si="35"/>
        <v>#N/A</v>
      </c>
      <c r="BF67" s="5" t="e">
        <f t="shared" si="35"/>
        <v>#N/A</v>
      </c>
      <c r="BG67" s="5" t="e">
        <f t="shared" si="35"/>
        <v>#N/A</v>
      </c>
    </row>
    <row r="68" spans="2:59" x14ac:dyDescent="0.35">
      <c r="B68" t="str">
        <f>'Postcode Data'!B68</f>
        <v>ES6 4JB</v>
      </c>
      <c r="C68">
        <f>'Postcode Data'!C68</f>
        <v>14</v>
      </c>
      <c r="D68" t="str">
        <f>'Postcode Data'!D68</f>
        <v>Alphon</v>
      </c>
      <c r="E68" s="5" t="e">
        <f>'Postcode Data'!F68</f>
        <v>#N/A</v>
      </c>
      <c r="F68" s="5" t="e">
        <f>'Postcode Data'!G68</f>
        <v>#N/A</v>
      </c>
      <c r="G68" s="27" t="e">
        <f>'Postcode Data'!I68</f>
        <v>#N/A</v>
      </c>
      <c r="H68" s="11" t="e">
        <f>'Postcode Data'!J68</f>
        <v>#N/A</v>
      </c>
      <c r="I68" s="5" t="e">
        <f>'Postcode Data'!K68</f>
        <v>#N/A</v>
      </c>
      <c r="J68" s="5" t="e">
        <f>'Postcode Data'!L68</f>
        <v>#N/A</v>
      </c>
      <c r="K68" s="44" t="e">
        <f>'Postcode Data'!M68</f>
        <v>#N/A</v>
      </c>
      <c r="L68" s="5">
        <f>'Postcode Data'!N68</f>
        <v>-3.1028195872096673</v>
      </c>
      <c r="M68" s="28" t="e">
        <f t="shared" si="1"/>
        <v>#N/A</v>
      </c>
      <c r="N68" s="28"/>
      <c r="O68" s="28"/>
      <c r="P68" s="28" t="e">
        <f t="shared" si="2"/>
        <v>#N/A</v>
      </c>
      <c r="Q68" s="28" t="e">
        <f t="shared" si="31"/>
        <v>#N/A</v>
      </c>
      <c r="R68" s="28" t="e">
        <f t="shared" si="31"/>
        <v>#N/A</v>
      </c>
      <c r="S68" s="28" t="e">
        <f t="shared" si="31"/>
        <v>#N/A</v>
      </c>
      <c r="T68" s="28" t="e">
        <f t="shared" si="31"/>
        <v>#N/A</v>
      </c>
      <c r="U68" s="28" t="e">
        <f t="shared" si="4"/>
        <v>#N/A</v>
      </c>
      <c r="V68" s="28"/>
      <c r="W68" s="2"/>
      <c r="X68" s="5" t="e">
        <f t="shared" si="32"/>
        <v>#N/A</v>
      </c>
      <c r="Y68" s="5" t="e">
        <f t="shared" si="32"/>
        <v>#N/A</v>
      </c>
      <c r="Z68" s="5" t="e">
        <f t="shared" si="32"/>
        <v>#N/A</v>
      </c>
      <c r="AA68" s="5" t="e">
        <f t="shared" si="32"/>
        <v>#N/A</v>
      </c>
      <c r="AB68" s="5" t="e">
        <f t="shared" si="32"/>
        <v>#N/A</v>
      </c>
      <c r="AC68" s="5" t="e">
        <f t="shared" si="32"/>
        <v>#N/A</v>
      </c>
      <c r="AD68" s="5" t="e">
        <f t="shared" si="32"/>
        <v>#N/A</v>
      </c>
      <c r="AE68" s="5" t="e">
        <f t="shared" si="32"/>
        <v>#N/A</v>
      </c>
      <c r="AF68" s="5" t="e">
        <f t="shared" si="32"/>
        <v>#N/A</v>
      </c>
      <c r="AG68" s="5" t="e">
        <f t="shared" si="32"/>
        <v>#N/A</v>
      </c>
      <c r="AH68" s="5" t="e">
        <f t="shared" si="33"/>
        <v>#N/A</v>
      </c>
      <c r="AI68" s="5" t="e">
        <f t="shared" si="33"/>
        <v>#N/A</v>
      </c>
      <c r="AJ68" s="5" t="e">
        <f t="shared" si="33"/>
        <v>#N/A</v>
      </c>
      <c r="AK68" s="5" t="e">
        <f t="shared" si="33"/>
        <v>#N/A</v>
      </c>
      <c r="AL68" s="5" t="e">
        <f t="shared" si="33"/>
        <v>#N/A</v>
      </c>
      <c r="AM68" s="5" t="e">
        <f t="shared" si="33"/>
        <v>#N/A</v>
      </c>
      <c r="AN68" s="5" t="e">
        <f t="shared" si="33"/>
        <v>#N/A</v>
      </c>
      <c r="AO68" s="5" t="e">
        <f t="shared" si="33"/>
        <v>#N/A</v>
      </c>
      <c r="AP68" s="5" t="e">
        <f t="shared" si="33"/>
        <v>#N/A</v>
      </c>
      <c r="AQ68" s="5" t="e">
        <f t="shared" si="33"/>
        <v>#N/A</v>
      </c>
      <c r="AR68" s="5" t="e">
        <f t="shared" si="34"/>
        <v>#N/A</v>
      </c>
      <c r="AS68" s="5" t="e">
        <f t="shared" si="34"/>
        <v>#N/A</v>
      </c>
      <c r="AT68" s="5" t="e">
        <f t="shared" si="34"/>
        <v>#N/A</v>
      </c>
      <c r="AU68" s="5" t="e">
        <f t="shared" si="34"/>
        <v>#N/A</v>
      </c>
      <c r="AV68" s="5" t="e">
        <f t="shared" si="34"/>
        <v>#N/A</v>
      </c>
      <c r="AW68" s="5" t="e">
        <f t="shared" si="34"/>
        <v>#N/A</v>
      </c>
      <c r="AX68" s="5" t="e">
        <f t="shared" si="34"/>
        <v>#N/A</v>
      </c>
      <c r="AY68" s="5" t="e">
        <f t="shared" si="34"/>
        <v>#N/A</v>
      </c>
      <c r="AZ68" s="5" t="e">
        <f t="shared" si="34"/>
        <v>#N/A</v>
      </c>
      <c r="BA68" s="5" t="e">
        <f t="shared" si="34"/>
        <v>#N/A</v>
      </c>
      <c r="BB68" s="5" t="e">
        <f t="shared" si="35"/>
        <v>#N/A</v>
      </c>
      <c r="BC68" s="5" t="e">
        <f t="shared" si="35"/>
        <v>#N/A</v>
      </c>
      <c r="BD68" s="5" t="e">
        <f t="shared" si="35"/>
        <v>#N/A</v>
      </c>
      <c r="BE68" s="5" t="e">
        <f t="shared" si="35"/>
        <v>#N/A</v>
      </c>
      <c r="BF68" s="5" t="e">
        <f t="shared" si="35"/>
        <v>#N/A</v>
      </c>
      <c r="BG68" s="5" t="e">
        <f t="shared" si="35"/>
        <v>#N/A</v>
      </c>
    </row>
    <row r="69" spans="2:59" x14ac:dyDescent="0.35">
      <c r="B69" t="str">
        <f>'Postcode Data'!B69</f>
        <v>ES6 5NQ</v>
      </c>
      <c r="C69">
        <f>'Postcode Data'!C69</f>
        <v>4</v>
      </c>
      <c r="D69" t="str">
        <f>'Postcode Data'!D69</f>
        <v>Alphon</v>
      </c>
      <c r="E69" s="5" t="e">
        <f>'Postcode Data'!F69</f>
        <v>#N/A</v>
      </c>
      <c r="F69" s="5" t="e">
        <f>'Postcode Data'!G69</f>
        <v>#N/A</v>
      </c>
      <c r="G69" s="27" t="e">
        <f>'Postcode Data'!I69</f>
        <v>#N/A</v>
      </c>
      <c r="H69" s="11" t="e">
        <f>'Postcode Data'!J69</f>
        <v>#N/A</v>
      </c>
      <c r="I69" s="5" t="e">
        <f>'Postcode Data'!K69</f>
        <v>#N/A</v>
      </c>
      <c r="J69" s="5" t="e">
        <f>'Postcode Data'!L69</f>
        <v>#N/A</v>
      </c>
      <c r="K69" s="44" t="e">
        <f>'Postcode Data'!M69</f>
        <v>#N/A</v>
      </c>
      <c r="L69" s="5">
        <f>'Postcode Data'!N69</f>
        <v>4.3279423182367847</v>
      </c>
      <c r="M69" s="28" t="e">
        <f t="shared" si="1"/>
        <v>#N/A</v>
      </c>
      <c r="N69" s="28"/>
      <c r="O69" s="28"/>
      <c r="P69" s="28" t="e">
        <f t="shared" si="2"/>
        <v>#N/A</v>
      </c>
      <c r="Q69" s="28" t="e">
        <f t="shared" si="31"/>
        <v>#N/A</v>
      </c>
      <c r="R69" s="28" t="e">
        <f t="shared" si="31"/>
        <v>#N/A</v>
      </c>
      <c r="S69" s="28" t="e">
        <f t="shared" si="31"/>
        <v>#N/A</v>
      </c>
      <c r="T69" s="28" t="e">
        <f t="shared" si="31"/>
        <v>#N/A</v>
      </c>
      <c r="U69" s="28" t="e">
        <f t="shared" si="4"/>
        <v>#N/A</v>
      </c>
      <c r="V69" s="28"/>
      <c r="W69" s="2"/>
      <c r="X69" s="5" t="e">
        <f t="shared" si="32"/>
        <v>#N/A</v>
      </c>
      <c r="Y69" s="5" t="e">
        <f t="shared" si="32"/>
        <v>#N/A</v>
      </c>
      <c r="Z69" s="5" t="e">
        <f t="shared" si="32"/>
        <v>#N/A</v>
      </c>
      <c r="AA69" s="5" t="e">
        <f t="shared" si="32"/>
        <v>#N/A</v>
      </c>
      <c r="AB69" s="5" t="e">
        <f t="shared" si="32"/>
        <v>#N/A</v>
      </c>
      <c r="AC69" s="5" t="e">
        <f t="shared" si="32"/>
        <v>#N/A</v>
      </c>
      <c r="AD69" s="5" t="e">
        <f t="shared" si="32"/>
        <v>#N/A</v>
      </c>
      <c r="AE69" s="5" t="e">
        <f t="shared" si="32"/>
        <v>#N/A</v>
      </c>
      <c r="AF69" s="5" t="e">
        <f t="shared" si="32"/>
        <v>#N/A</v>
      </c>
      <c r="AG69" s="5" t="e">
        <f t="shared" si="32"/>
        <v>#N/A</v>
      </c>
      <c r="AH69" s="5" t="e">
        <f t="shared" si="33"/>
        <v>#N/A</v>
      </c>
      <c r="AI69" s="5" t="e">
        <f t="shared" si="33"/>
        <v>#N/A</v>
      </c>
      <c r="AJ69" s="5" t="e">
        <f t="shared" si="33"/>
        <v>#N/A</v>
      </c>
      <c r="AK69" s="5" t="e">
        <f t="shared" si="33"/>
        <v>#N/A</v>
      </c>
      <c r="AL69" s="5" t="e">
        <f t="shared" si="33"/>
        <v>#N/A</v>
      </c>
      <c r="AM69" s="5" t="e">
        <f t="shared" si="33"/>
        <v>#N/A</v>
      </c>
      <c r="AN69" s="5" t="e">
        <f t="shared" si="33"/>
        <v>#N/A</v>
      </c>
      <c r="AO69" s="5" t="e">
        <f t="shared" si="33"/>
        <v>#N/A</v>
      </c>
      <c r="AP69" s="5" t="e">
        <f t="shared" si="33"/>
        <v>#N/A</v>
      </c>
      <c r="AQ69" s="5" t="e">
        <f t="shared" si="33"/>
        <v>#N/A</v>
      </c>
      <c r="AR69" s="5" t="e">
        <f t="shared" si="34"/>
        <v>#N/A</v>
      </c>
      <c r="AS69" s="5" t="e">
        <f t="shared" si="34"/>
        <v>#N/A</v>
      </c>
      <c r="AT69" s="5" t="e">
        <f t="shared" si="34"/>
        <v>#N/A</v>
      </c>
      <c r="AU69" s="5" t="e">
        <f t="shared" si="34"/>
        <v>#N/A</v>
      </c>
      <c r="AV69" s="5" t="e">
        <f t="shared" si="34"/>
        <v>#N/A</v>
      </c>
      <c r="AW69" s="5" t="e">
        <f t="shared" si="34"/>
        <v>#N/A</v>
      </c>
      <c r="AX69" s="5" t="e">
        <f t="shared" si="34"/>
        <v>#N/A</v>
      </c>
      <c r="AY69" s="5" t="e">
        <f t="shared" si="34"/>
        <v>#N/A</v>
      </c>
      <c r="AZ69" s="5" t="e">
        <f t="shared" si="34"/>
        <v>#N/A</v>
      </c>
      <c r="BA69" s="5" t="e">
        <f t="shared" si="34"/>
        <v>#N/A</v>
      </c>
      <c r="BB69" s="5" t="e">
        <f t="shared" si="35"/>
        <v>#N/A</v>
      </c>
      <c r="BC69" s="5" t="e">
        <f t="shared" si="35"/>
        <v>#N/A</v>
      </c>
      <c r="BD69" s="5" t="e">
        <f t="shared" si="35"/>
        <v>#N/A</v>
      </c>
      <c r="BE69" s="5" t="e">
        <f t="shared" si="35"/>
        <v>#N/A</v>
      </c>
      <c r="BF69" s="5" t="e">
        <f t="shared" si="35"/>
        <v>#N/A</v>
      </c>
      <c r="BG69" s="5" t="e">
        <f t="shared" si="35"/>
        <v>#N/A</v>
      </c>
    </row>
    <row r="70" spans="2:59" x14ac:dyDescent="0.35">
      <c r="B70" t="str">
        <f>'Postcode Data'!B70</f>
        <v>ES6 6HY</v>
      </c>
      <c r="C70">
        <f>'Postcode Data'!C70</f>
        <v>19</v>
      </c>
      <c r="D70" t="str">
        <f>'Postcode Data'!D70</f>
        <v>Alphon</v>
      </c>
      <c r="E70" s="5" t="e">
        <f>'Postcode Data'!F70</f>
        <v>#N/A</v>
      </c>
      <c r="F70" s="5" t="e">
        <f>'Postcode Data'!G70</f>
        <v>#N/A</v>
      </c>
      <c r="G70" s="27" t="e">
        <f>'Postcode Data'!I70</f>
        <v>#N/A</v>
      </c>
      <c r="H70" s="11" t="e">
        <f>'Postcode Data'!J70</f>
        <v>#N/A</v>
      </c>
      <c r="I70" s="5" t="e">
        <f>'Postcode Data'!K70</f>
        <v>#N/A</v>
      </c>
      <c r="J70" s="5" t="e">
        <f>'Postcode Data'!L70</f>
        <v>#N/A</v>
      </c>
      <c r="K70" s="44" t="e">
        <f>'Postcode Data'!M70</f>
        <v>#N/A</v>
      </c>
      <c r="L70" s="5">
        <f>'Postcode Data'!N70</f>
        <v>-7.3288059687173357</v>
      </c>
      <c r="M70" s="28" t="e">
        <f t="shared" ref="M70:M133" si="36">30-20*LOG10(H70)-20*LOG10(5570)-32.44+L70+21-1</f>
        <v>#N/A</v>
      </c>
      <c r="N70" s="28"/>
      <c r="O70" s="28"/>
      <c r="P70" s="28" t="e">
        <f t="shared" ref="P70:P133" si="37">IF($M70&gt;=P$5,$J70,NA())</f>
        <v>#N/A</v>
      </c>
      <c r="Q70" s="28" t="e">
        <f t="shared" si="31"/>
        <v>#N/A</v>
      </c>
      <c r="R70" s="28" t="e">
        <f t="shared" si="31"/>
        <v>#N/A</v>
      </c>
      <c r="S70" s="28" t="e">
        <f t="shared" si="31"/>
        <v>#N/A</v>
      </c>
      <c r="T70" s="28" t="e">
        <f t="shared" si="31"/>
        <v>#N/A</v>
      </c>
      <c r="U70" s="28" t="e">
        <f t="shared" ref="U70:U133" si="38">IF($M70&lt;T$5,$J70,NA())</f>
        <v>#N/A</v>
      </c>
      <c r="V70" s="28"/>
      <c r="W70" s="2"/>
      <c r="X70" s="5" t="e">
        <f t="shared" si="32"/>
        <v>#N/A</v>
      </c>
      <c r="Y70" s="5" t="e">
        <f t="shared" si="32"/>
        <v>#N/A</v>
      </c>
      <c r="Z70" s="5" t="e">
        <f t="shared" si="32"/>
        <v>#N/A</v>
      </c>
      <c r="AA70" s="5" t="e">
        <f t="shared" si="32"/>
        <v>#N/A</v>
      </c>
      <c r="AB70" s="5" t="e">
        <f t="shared" si="32"/>
        <v>#N/A</v>
      </c>
      <c r="AC70" s="5" t="e">
        <f t="shared" si="32"/>
        <v>#N/A</v>
      </c>
      <c r="AD70" s="5" t="e">
        <f t="shared" si="32"/>
        <v>#N/A</v>
      </c>
      <c r="AE70" s="5" t="e">
        <f t="shared" si="32"/>
        <v>#N/A</v>
      </c>
      <c r="AF70" s="5" t="e">
        <f t="shared" si="32"/>
        <v>#N/A</v>
      </c>
      <c r="AG70" s="5" t="e">
        <f t="shared" si="32"/>
        <v>#N/A</v>
      </c>
      <c r="AH70" s="5" t="e">
        <f t="shared" si="33"/>
        <v>#N/A</v>
      </c>
      <c r="AI70" s="5" t="e">
        <f t="shared" si="33"/>
        <v>#N/A</v>
      </c>
      <c r="AJ70" s="5" t="e">
        <f t="shared" si="33"/>
        <v>#N/A</v>
      </c>
      <c r="AK70" s="5" t="e">
        <f t="shared" si="33"/>
        <v>#N/A</v>
      </c>
      <c r="AL70" s="5" t="e">
        <f t="shared" si="33"/>
        <v>#N/A</v>
      </c>
      <c r="AM70" s="5" t="e">
        <f t="shared" si="33"/>
        <v>#N/A</v>
      </c>
      <c r="AN70" s="5" t="e">
        <f t="shared" si="33"/>
        <v>#N/A</v>
      </c>
      <c r="AO70" s="5" t="e">
        <f t="shared" si="33"/>
        <v>#N/A</v>
      </c>
      <c r="AP70" s="5" t="e">
        <f t="shared" si="33"/>
        <v>#N/A</v>
      </c>
      <c r="AQ70" s="5" t="e">
        <f t="shared" si="33"/>
        <v>#N/A</v>
      </c>
      <c r="AR70" s="5" t="e">
        <f t="shared" si="34"/>
        <v>#N/A</v>
      </c>
      <c r="AS70" s="5" t="e">
        <f t="shared" si="34"/>
        <v>#N/A</v>
      </c>
      <c r="AT70" s="5" t="e">
        <f t="shared" si="34"/>
        <v>#N/A</v>
      </c>
      <c r="AU70" s="5" t="e">
        <f t="shared" si="34"/>
        <v>#N/A</v>
      </c>
      <c r="AV70" s="5" t="e">
        <f t="shared" si="34"/>
        <v>#N/A</v>
      </c>
      <c r="AW70" s="5" t="e">
        <f t="shared" si="34"/>
        <v>#N/A</v>
      </c>
      <c r="AX70" s="5" t="e">
        <f t="shared" si="34"/>
        <v>#N/A</v>
      </c>
      <c r="AY70" s="5" t="e">
        <f t="shared" si="34"/>
        <v>#N/A</v>
      </c>
      <c r="AZ70" s="5" t="e">
        <f t="shared" si="34"/>
        <v>#N/A</v>
      </c>
      <c r="BA70" s="5" t="e">
        <f t="shared" si="34"/>
        <v>#N/A</v>
      </c>
      <c r="BB70" s="5" t="e">
        <f t="shared" si="35"/>
        <v>#N/A</v>
      </c>
      <c r="BC70" s="5" t="e">
        <f t="shared" si="35"/>
        <v>#N/A</v>
      </c>
      <c r="BD70" s="5" t="e">
        <f t="shared" si="35"/>
        <v>#N/A</v>
      </c>
      <c r="BE70" s="5" t="e">
        <f t="shared" si="35"/>
        <v>#N/A</v>
      </c>
      <c r="BF70" s="5" t="e">
        <f t="shared" si="35"/>
        <v>#N/A</v>
      </c>
      <c r="BG70" s="5" t="e">
        <f t="shared" si="35"/>
        <v>#N/A</v>
      </c>
    </row>
    <row r="71" spans="2:59" x14ac:dyDescent="0.35">
      <c r="B71" t="str">
        <f>'Postcode Data'!B71</f>
        <v>ES6 7EO</v>
      </c>
      <c r="C71">
        <f>'Postcode Data'!C71</f>
        <v>2</v>
      </c>
      <c r="D71" t="str">
        <f>'Postcode Data'!D71</f>
        <v>Alphon</v>
      </c>
      <c r="E71" s="5">
        <f>'Postcode Data'!F71</f>
        <v>16.50506229614988</v>
      </c>
      <c r="F71" s="5">
        <f>'Postcode Data'!G71</f>
        <v>18.354864600055873</v>
      </c>
      <c r="G71" s="27">
        <f>'Postcode Data'!I71</f>
        <v>278</v>
      </c>
      <c r="H71" s="11">
        <f>'Postcode Data'!J71</f>
        <v>4.8104248536630489</v>
      </c>
      <c r="I71" s="5">
        <f>'Postcode Data'!K71</f>
        <v>11.741452166486521</v>
      </c>
      <c r="J71" s="5">
        <f>'Postcode Data'!L71</f>
        <v>19.024346343875528</v>
      </c>
      <c r="K71" s="44" t="str">
        <f>'Postcode Data'!M71</f>
        <v>AW1c</v>
      </c>
      <c r="L71" s="5">
        <f>'Postcode Data'!N71</f>
        <v>3.5728898602919834</v>
      </c>
      <c r="M71" s="28">
        <f t="shared" si="36"/>
        <v>-67.427882736785079</v>
      </c>
      <c r="N71" s="28"/>
      <c r="O71" s="28"/>
      <c r="P71" s="28">
        <f t="shared" si="37"/>
        <v>19.024346343875528</v>
      </c>
      <c r="Q71" s="28" t="e">
        <f t="shared" si="31"/>
        <v>#N/A</v>
      </c>
      <c r="R71" s="28" t="e">
        <f t="shared" si="31"/>
        <v>#N/A</v>
      </c>
      <c r="S71" s="28" t="e">
        <f t="shared" si="31"/>
        <v>#N/A</v>
      </c>
      <c r="T71" s="28" t="e">
        <f t="shared" si="31"/>
        <v>#N/A</v>
      </c>
      <c r="U71" s="28" t="e">
        <f t="shared" si="38"/>
        <v>#N/A</v>
      </c>
      <c r="V71" s="28"/>
      <c r="W71" s="2"/>
      <c r="X71" s="5" t="e">
        <f t="shared" si="32"/>
        <v>#N/A</v>
      </c>
      <c r="Y71" s="5" t="e">
        <f t="shared" si="32"/>
        <v>#N/A</v>
      </c>
      <c r="Z71" s="5">
        <f t="shared" si="32"/>
        <v>19.024346343875528</v>
      </c>
      <c r="AA71" s="5" t="e">
        <f t="shared" si="32"/>
        <v>#N/A</v>
      </c>
      <c r="AB71" s="5" t="e">
        <f t="shared" si="32"/>
        <v>#N/A</v>
      </c>
      <c r="AC71" s="5" t="e">
        <f t="shared" si="32"/>
        <v>#N/A</v>
      </c>
      <c r="AD71" s="5" t="e">
        <f t="shared" si="32"/>
        <v>#N/A</v>
      </c>
      <c r="AE71" s="5" t="e">
        <f t="shared" si="32"/>
        <v>#N/A</v>
      </c>
      <c r="AF71" s="5" t="e">
        <f t="shared" si="32"/>
        <v>#N/A</v>
      </c>
      <c r="AG71" s="5" t="e">
        <f t="shared" si="32"/>
        <v>#N/A</v>
      </c>
      <c r="AH71" s="5" t="e">
        <f t="shared" si="33"/>
        <v>#N/A</v>
      </c>
      <c r="AI71" s="5" t="e">
        <f t="shared" si="33"/>
        <v>#N/A</v>
      </c>
      <c r="AJ71" s="5" t="e">
        <f t="shared" si="33"/>
        <v>#N/A</v>
      </c>
      <c r="AK71" s="5" t="e">
        <f t="shared" si="33"/>
        <v>#N/A</v>
      </c>
      <c r="AL71" s="5" t="e">
        <f t="shared" si="33"/>
        <v>#N/A</v>
      </c>
      <c r="AM71" s="5" t="e">
        <f t="shared" si="33"/>
        <v>#N/A</v>
      </c>
      <c r="AN71" s="5" t="e">
        <f t="shared" si="33"/>
        <v>#N/A</v>
      </c>
      <c r="AO71" s="5" t="e">
        <f t="shared" si="33"/>
        <v>#N/A</v>
      </c>
      <c r="AP71" s="5" t="e">
        <f t="shared" si="33"/>
        <v>#N/A</v>
      </c>
      <c r="AQ71" s="5" t="e">
        <f t="shared" si="33"/>
        <v>#N/A</v>
      </c>
      <c r="AR71" s="5" t="e">
        <f t="shared" si="34"/>
        <v>#N/A</v>
      </c>
      <c r="AS71" s="5" t="e">
        <f t="shared" si="34"/>
        <v>#N/A</v>
      </c>
      <c r="AT71" s="5" t="e">
        <f t="shared" si="34"/>
        <v>#N/A</v>
      </c>
      <c r="AU71" s="5" t="e">
        <f t="shared" si="34"/>
        <v>#N/A</v>
      </c>
      <c r="AV71" s="5" t="e">
        <f t="shared" si="34"/>
        <v>#N/A</v>
      </c>
      <c r="AW71" s="5" t="e">
        <f t="shared" si="34"/>
        <v>#N/A</v>
      </c>
      <c r="AX71" s="5" t="e">
        <f t="shared" si="34"/>
        <v>#N/A</v>
      </c>
      <c r="AY71" s="5" t="e">
        <f t="shared" si="34"/>
        <v>#N/A</v>
      </c>
      <c r="AZ71" s="5" t="e">
        <f t="shared" si="34"/>
        <v>#N/A</v>
      </c>
      <c r="BA71" s="5" t="e">
        <f t="shared" si="34"/>
        <v>#N/A</v>
      </c>
      <c r="BB71" s="5" t="e">
        <f t="shared" si="35"/>
        <v>#N/A</v>
      </c>
      <c r="BC71" s="5" t="e">
        <f t="shared" si="35"/>
        <v>#N/A</v>
      </c>
      <c r="BD71" s="5" t="e">
        <f t="shared" si="35"/>
        <v>#N/A</v>
      </c>
      <c r="BE71" s="5" t="e">
        <f t="shared" si="35"/>
        <v>#N/A</v>
      </c>
      <c r="BF71" s="5" t="e">
        <f t="shared" si="35"/>
        <v>#N/A</v>
      </c>
      <c r="BG71" s="5" t="e">
        <f t="shared" si="35"/>
        <v>#N/A</v>
      </c>
    </row>
    <row r="72" spans="2:59" x14ac:dyDescent="0.35">
      <c r="B72" t="str">
        <f>'Postcode Data'!B72</f>
        <v>ES6 8PR</v>
      </c>
      <c r="C72">
        <f>'Postcode Data'!C72</f>
        <v>8</v>
      </c>
      <c r="D72" t="str">
        <f>'Postcode Data'!D72</f>
        <v>Alphon</v>
      </c>
      <c r="E72" s="5" t="e">
        <f>'Postcode Data'!F72</f>
        <v>#N/A</v>
      </c>
      <c r="F72" s="5" t="e">
        <f>'Postcode Data'!G72</f>
        <v>#N/A</v>
      </c>
      <c r="G72" s="27" t="e">
        <f>'Postcode Data'!I72</f>
        <v>#N/A</v>
      </c>
      <c r="H72" s="11" t="e">
        <f>'Postcode Data'!J72</f>
        <v>#N/A</v>
      </c>
      <c r="I72" s="5" t="e">
        <f>'Postcode Data'!K72</f>
        <v>#N/A</v>
      </c>
      <c r="J72" s="5" t="e">
        <f>'Postcode Data'!L72</f>
        <v>#N/A</v>
      </c>
      <c r="K72" s="44" t="e">
        <f>'Postcode Data'!M72</f>
        <v>#N/A</v>
      </c>
      <c r="L72" s="5">
        <f>'Postcode Data'!N72</f>
        <v>-1.7587296432927459</v>
      </c>
      <c r="M72" s="28" t="e">
        <f t="shared" si="36"/>
        <v>#N/A</v>
      </c>
      <c r="N72" s="28"/>
      <c r="O72" s="28"/>
      <c r="P72" s="28" t="e">
        <f t="shared" si="37"/>
        <v>#N/A</v>
      </c>
      <c r="Q72" s="28" t="e">
        <f t="shared" si="31"/>
        <v>#N/A</v>
      </c>
      <c r="R72" s="28" t="e">
        <f t="shared" si="31"/>
        <v>#N/A</v>
      </c>
      <c r="S72" s="28" t="e">
        <f t="shared" si="31"/>
        <v>#N/A</v>
      </c>
      <c r="T72" s="28" t="e">
        <f t="shared" si="31"/>
        <v>#N/A</v>
      </c>
      <c r="U72" s="28" t="e">
        <f t="shared" si="38"/>
        <v>#N/A</v>
      </c>
      <c r="V72" s="28"/>
      <c r="W72" s="2"/>
      <c r="X72" s="5" t="e">
        <f t="shared" si="32"/>
        <v>#N/A</v>
      </c>
      <c r="Y72" s="5" t="e">
        <f t="shared" si="32"/>
        <v>#N/A</v>
      </c>
      <c r="Z72" s="5" t="e">
        <f t="shared" si="32"/>
        <v>#N/A</v>
      </c>
      <c r="AA72" s="5" t="e">
        <f t="shared" si="32"/>
        <v>#N/A</v>
      </c>
      <c r="AB72" s="5" t="e">
        <f t="shared" si="32"/>
        <v>#N/A</v>
      </c>
      <c r="AC72" s="5" t="e">
        <f t="shared" si="32"/>
        <v>#N/A</v>
      </c>
      <c r="AD72" s="5" t="e">
        <f t="shared" si="32"/>
        <v>#N/A</v>
      </c>
      <c r="AE72" s="5" t="e">
        <f t="shared" si="32"/>
        <v>#N/A</v>
      </c>
      <c r="AF72" s="5" t="e">
        <f t="shared" si="32"/>
        <v>#N/A</v>
      </c>
      <c r="AG72" s="5" t="e">
        <f t="shared" si="32"/>
        <v>#N/A</v>
      </c>
      <c r="AH72" s="5" t="e">
        <f t="shared" si="33"/>
        <v>#N/A</v>
      </c>
      <c r="AI72" s="5" t="e">
        <f t="shared" si="33"/>
        <v>#N/A</v>
      </c>
      <c r="AJ72" s="5" t="e">
        <f t="shared" si="33"/>
        <v>#N/A</v>
      </c>
      <c r="AK72" s="5" t="e">
        <f t="shared" si="33"/>
        <v>#N/A</v>
      </c>
      <c r="AL72" s="5" t="e">
        <f t="shared" si="33"/>
        <v>#N/A</v>
      </c>
      <c r="AM72" s="5" t="e">
        <f t="shared" si="33"/>
        <v>#N/A</v>
      </c>
      <c r="AN72" s="5" t="e">
        <f t="shared" si="33"/>
        <v>#N/A</v>
      </c>
      <c r="AO72" s="5" t="e">
        <f t="shared" si="33"/>
        <v>#N/A</v>
      </c>
      <c r="AP72" s="5" t="e">
        <f t="shared" si="33"/>
        <v>#N/A</v>
      </c>
      <c r="AQ72" s="5" t="e">
        <f t="shared" si="33"/>
        <v>#N/A</v>
      </c>
      <c r="AR72" s="5" t="e">
        <f t="shared" si="34"/>
        <v>#N/A</v>
      </c>
      <c r="AS72" s="5" t="e">
        <f t="shared" si="34"/>
        <v>#N/A</v>
      </c>
      <c r="AT72" s="5" t="e">
        <f t="shared" si="34"/>
        <v>#N/A</v>
      </c>
      <c r="AU72" s="5" t="e">
        <f t="shared" si="34"/>
        <v>#N/A</v>
      </c>
      <c r="AV72" s="5" t="e">
        <f t="shared" si="34"/>
        <v>#N/A</v>
      </c>
      <c r="AW72" s="5" t="e">
        <f t="shared" si="34"/>
        <v>#N/A</v>
      </c>
      <c r="AX72" s="5" t="e">
        <f t="shared" si="34"/>
        <v>#N/A</v>
      </c>
      <c r="AY72" s="5" t="e">
        <f t="shared" si="34"/>
        <v>#N/A</v>
      </c>
      <c r="AZ72" s="5" t="e">
        <f t="shared" si="34"/>
        <v>#N/A</v>
      </c>
      <c r="BA72" s="5" t="e">
        <f t="shared" si="34"/>
        <v>#N/A</v>
      </c>
      <c r="BB72" s="5" t="e">
        <f t="shared" si="35"/>
        <v>#N/A</v>
      </c>
      <c r="BC72" s="5" t="e">
        <f t="shared" si="35"/>
        <v>#N/A</v>
      </c>
      <c r="BD72" s="5" t="e">
        <f t="shared" si="35"/>
        <v>#N/A</v>
      </c>
      <c r="BE72" s="5" t="e">
        <f t="shared" si="35"/>
        <v>#N/A</v>
      </c>
      <c r="BF72" s="5" t="e">
        <f t="shared" si="35"/>
        <v>#N/A</v>
      </c>
      <c r="BG72" s="5" t="e">
        <f t="shared" si="35"/>
        <v>#N/A</v>
      </c>
    </row>
    <row r="73" spans="2:59" x14ac:dyDescent="0.35">
      <c r="B73" t="str">
        <f>'Postcode Data'!B73</f>
        <v>ES6 9YZ</v>
      </c>
      <c r="C73">
        <f>'Postcode Data'!C73</f>
        <v>2</v>
      </c>
      <c r="D73" t="str">
        <f>'Postcode Data'!D73</f>
        <v>Alphon</v>
      </c>
      <c r="E73" s="5">
        <f>'Postcode Data'!F73</f>
        <v>16.50506229614988</v>
      </c>
      <c r="F73" s="5">
        <f>'Postcode Data'!G73</f>
        <v>18.354864600055873</v>
      </c>
      <c r="G73" s="27">
        <f>'Postcode Data'!I73</f>
        <v>279</v>
      </c>
      <c r="H73" s="11">
        <f>'Postcode Data'!J73</f>
        <v>3.9953375552222079</v>
      </c>
      <c r="I73" s="5">
        <f>'Postcode Data'!K73</f>
        <v>12.558913976115022</v>
      </c>
      <c r="J73" s="5">
        <f>'Postcode Data'!L73</f>
        <v>18.979873093162201</v>
      </c>
      <c r="K73" s="44" t="str">
        <f>'Postcode Data'!M73</f>
        <v>AW1c</v>
      </c>
      <c r="L73" s="5">
        <f>'Postcode Data'!N73</f>
        <v>-4.4358850879347074</v>
      </c>
      <c r="M73" s="28">
        <f t="shared" si="36"/>
        <v>-73.824058542643883</v>
      </c>
      <c r="N73" s="28"/>
      <c r="O73" s="28"/>
      <c r="P73" s="28" t="e">
        <f t="shared" si="37"/>
        <v>#N/A</v>
      </c>
      <c r="Q73" s="28">
        <f t="shared" si="31"/>
        <v>18.979873093162201</v>
      </c>
      <c r="R73" s="28" t="e">
        <f t="shared" si="31"/>
        <v>#N/A</v>
      </c>
      <c r="S73" s="28" t="e">
        <f t="shared" si="31"/>
        <v>#N/A</v>
      </c>
      <c r="T73" s="28" t="e">
        <f t="shared" si="31"/>
        <v>#N/A</v>
      </c>
      <c r="U73" s="28" t="e">
        <f t="shared" si="38"/>
        <v>#N/A</v>
      </c>
      <c r="V73" s="28"/>
      <c r="W73" s="2"/>
      <c r="X73" s="5" t="e">
        <f t="shared" si="32"/>
        <v>#N/A</v>
      </c>
      <c r="Y73" s="5" t="e">
        <f t="shared" si="32"/>
        <v>#N/A</v>
      </c>
      <c r="Z73" s="5">
        <f t="shared" si="32"/>
        <v>18.979873093162201</v>
      </c>
      <c r="AA73" s="5" t="e">
        <f t="shared" si="32"/>
        <v>#N/A</v>
      </c>
      <c r="AB73" s="5" t="e">
        <f t="shared" si="32"/>
        <v>#N/A</v>
      </c>
      <c r="AC73" s="5" t="e">
        <f t="shared" si="32"/>
        <v>#N/A</v>
      </c>
      <c r="AD73" s="5" t="e">
        <f t="shared" si="32"/>
        <v>#N/A</v>
      </c>
      <c r="AE73" s="5" t="e">
        <f t="shared" si="32"/>
        <v>#N/A</v>
      </c>
      <c r="AF73" s="5" t="e">
        <f t="shared" si="32"/>
        <v>#N/A</v>
      </c>
      <c r="AG73" s="5" t="e">
        <f t="shared" si="32"/>
        <v>#N/A</v>
      </c>
      <c r="AH73" s="5" t="e">
        <f t="shared" si="33"/>
        <v>#N/A</v>
      </c>
      <c r="AI73" s="5" t="e">
        <f t="shared" si="33"/>
        <v>#N/A</v>
      </c>
      <c r="AJ73" s="5" t="e">
        <f t="shared" si="33"/>
        <v>#N/A</v>
      </c>
      <c r="AK73" s="5" t="e">
        <f t="shared" si="33"/>
        <v>#N/A</v>
      </c>
      <c r="AL73" s="5" t="e">
        <f t="shared" si="33"/>
        <v>#N/A</v>
      </c>
      <c r="AM73" s="5" t="e">
        <f t="shared" si="33"/>
        <v>#N/A</v>
      </c>
      <c r="AN73" s="5" t="e">
        <f t="shared" si="33"/>
        <v>#N/A</v>
      </c>
      <c r="AO73" s="5" t="e">
        <f t="shared" si="33"/>
        <v>#N/A</v>
      </c>
      <c r="AP73" s="5" t="e">
        <f t="shared" si="33"/>
        <v>#N/A</v>
      </c>
      <c r="AQ73" s="5" t="e">
        <f t="shared" si="33"/>
        <v>#N/A</v>
      </c>
      <c r="AR73" s="5" t="e">
        <f t="shared" si="34"/>
        <v>#N/A</v>
      </c>
      <c r="AS73" s="5" t="e">
        <f t="shared" si="34"/>
        <v>#N/A</v>
      </c>
      <c r="AT73" s="5" t="e">
        <f t="shared" si="34"/>
        <v>#N/A</v>
      </c>
      <c r="AU73" s="5" t="e">
        <f t="shared" si="34"/>
        <v>#N/A</v>
      </c>
      <c r="AV73" s="5" t="e">
        <f t="shared" si="34"/>
        <v>#N/A</v>
      </c>
      <c r="AW73" s="5" t="e">
        <f t="shared" si="34"/>
        <v>#N/A</v>
      </c>
      <c r="AX73" s="5" t="e">
        <f t="shared" si="34"/>
        <v>#N/A</v>
      </c>
      <c r="AY73" s="5" t="e">
        <f t="shared" si="34"/>
        <v>#N/A</v>
      </c>
      <c r="AZ73" s="5" t="e">
        <f t="shared" si="34"/>
        <v>#N/A</v>
      </c>
      <c r="BA73" s="5" t="e">
        <f t="shared" si="34"/>
        <v>#N/A</v>
      </c>
      <c r="BB73" s="5" t="e">
        <f t="shared" si="35"/>
        <v>#N/A</v>
      </c>
      <c r="BC73" s="5" t="e">
        <f t="shared" si="35"/>
        <v>#N/A</v>
      </c>
      <c r="BD73" s="5" t="e">
        <f t="shared" si="35"/>
        <v>#N/A</v>
      </c>
      <c r="BE73" s="5" t="e">
        <f t="shared" si="35"/>
        <v>#N/A</v>
      </c>
      <c r="BF73" s="5" t="e">
        <f t="shared" si="35"/>
        <v>#N/A</v>
      </c>
      <c r="BG73" s="5" t="e">
        <f t="shared" si="35"/>
        <v>#N/A</v>
      </c>
    </row>
    <row r="74" spans="2:59" x14ac:dyDescent="0.35">
      <c r="B74" t="str">
        <f>'Postcode Data'!B74</f>
        <v>ES7 0NX</v>
      </c>
      <c r="C74">
        <f>'Postcode Data'!C74</f>
        <v>13</v>
      </c>
      <c r="D74" t="str">
        <f>'Postcode Data'!D74</f>
        <v>Alphon</v>
      </c>
      <c r="E74" s="5">
        <f>'Postcode Data'!F74</f>
        <v>16.341717066448563</v>
      </c>
      <c r="F74" s="5">
        <f>'Postcode Data'!G74</f>
        <v>23.691043166018719</v>
      </c>
      <c r="G74" s="27">
        <f>'Postcode Data'!I74</f>
        <v>316</v>
      </c>
      <c r="H74" s="11">
        <f>'Postcode Data'!J74</f>
        <v>2.3072319436141093</v>
      </c>
      <c r="I74" s="5">
        <f>'Postcode Data'!K74</f>
        <v>14.73897908422664</v>
      </c>
      <c r="J74" s="5">
        <f>'Postcode Data'!L74</f>
        <v>25.350726931673051</v>
      </c>
      <c r="K74" s="44" t="str">
        <f>'Postcode Data'!M74</f>
        <v>AW2a</v>
      </c>
      <c r="L74" s="5">
        <f>'Postcode Data'!N74</f>
        <v>-3.5360976469609908</v>
      </c>
      <c r="M74" s="28">
        <f t="shared" si="36"/>
        <v>-68.155026668151052</v>
      </c>
      <c r="N74" s="28"/>
      <c r="O74" s="28"/>
      <c r="P74" s="28">
        <f t="shared" si="37"/>
        <v>25.350726931673051</v>
      </c>
      <c r="Q74" s="28" t="e">
        <f t="shared" si="31"/>
        <v>#N/A</v>
      </c>
      <c r="R74" s="28" t="e">
        <f t="shared" si="31"/>
        <v>#N/A</v>
      </c>
      <c r="S74" s="28" t="e">
        <f t="shared" si="31"/>
        <v>#N/A</v>
      </c>
      <c r="T74" s="28" t="e">
        <f t="shared" si="31"/>
        <v>#N/A</v>
      </c>
      <c r="U74" s="28" t="e">
        <f t="shared" si="38"/>
        <v>#N/A</v>
      </c>
      <c r="V74" s="28"/>
      <c r="W74" s="2"/>
      <c r="X74" s="5" t="e">
        <f t="shared" si="32"/>
        <v>#N/A</v>
      </c>
      <c r="Y74" s="5" t="e">
        <f t="shared" si="32"/>
        <v>#N/A</v>
      </c>
      <c r="Z74" s="5" t="e">
        <f t="shared" si="32"/>
        <v>#N/A</v>
      </c>
      <c r="AA74" s="5">
        <f t="shared" si="32"/>
        <v>25.350726931673051</v>
      </c>
      <c r="AB74" s="5" t="e">
        <f t="shared" si="32"/>
        <v>#N/A</v>
      </c>
      <c r="AC74" s="5" t="e">
        <f t="shared" si="32"/>
        <v>#N/A</v>
      </c>
      <c r="AD74" s="5" t="e">
        <f t="shared" si="32"/>
        <v>#N/A</v>
      </c>
      <c r="AE74" s="5" t="e">
        <f t="shared" si="32"/>
        <v>#N/A</v>
      </c>
      <c r="AF74" s="5" t="e">
        <f t="shared" si="32"/>
        <v>#N/A</v>
      </c>
      <c r="AG74" s="5" t="e">
        <f t="shared" si="32"/>
        <v>#N/A</v>
      </c>
      <c r="AH74" s="5" t="e">
        <f t="shared" si="33"/>
        <v>#N/A</v>
      </c>
      <c r="AI74" s="5" t="e">
        <f t="shared" si="33"/>
        <v>#N/A</v>
      </c>
      <c r="AJ74" s="5" t="e">
        <f t="shared" si="33"/>
        <v>#N/A</v>
      </c>
      <c r="AK74" s="5" t="e">
        <f t="shared" si="33"/>
        <v>#N/A</v>
      </c>
      <c r="AL74" s="5" t="e">
        <f t="shared" si="33"/>
        <v>#N/A</v>
      </c>
      <c r="AM74" s="5" t="e">
        <f t="shared" si="33"/>
        <v>#N/A</v>
      </c>
      <c r="AN74" s="5" t="e">
        <f t="shared" si="33"/>
        <v>#N/A</v>
      </c>
      <c r="AO74" s="5" t="e">
        <f t="shared" si="33"/>
        <v>#N/A</v>
      </c>
      <c r="AP74" s="5" t="e">
        <f t="shared" si="33"/>
        <v>#N/A</v>
      </c>
      <c r="AQ74" s="5" t="e">
        <f t="shared" si="33"/>
        <v>#N/A</v>
      </c>
      <c r="AR74" s="5" t="e">
        <f t="shared" si="34"/>
        <v>#N/A</v>
      </c>
      <c r="AS74" s="5" t="e">
        <f t="shared" si="34"/>
        <v>#N/A</v>
      </c>
      <c r="AT74" s="5" t="e">
        <f t="shared" si="34"/>
        <v>#N/A</v>
      </c>
      <c r="AU74" s="5" t="e">
        <f t="shared" si="34"/>
        <v>#N/A</v>
      </c>
      <c r="AV74" s="5" t="e">
        <f t="shared" si="34"/>
        <v>#N/A</v>
      </c>
      <c r="AW74" s="5" t="e">
        <f t="shared" si="34"/>
        <v>#N/A</v>
      </c>
      <c r="AX74" s="5" t="e">
        <f t="shared" si="34"/>
        <v>#N/A</v>
      </c>
      <c r="AY74" s="5" t="e">
        <f t="shared" si="34"/>
        <v>#N/A</v>
      </c>
      <c r="AZ74" s="5" t="e">
        <f t="shared" si="34"/>
        <v>#N/A</v>
      </c>
      <c r="BA74" s="5" t="e">
        <f t="shared" si="34"/>
        <v>#N/A</v>
      </c>
      <c r="BB74" s="5" t="e">
        <f t="shared" si="35"/>
        <v>#N/A</v>
      </c>
      <c r="BC74" s="5" t="e">
        <f t="shared" si="35"/>
        <v>#N/A</v>
      </c>
      <c r="BD74" s="5" t="e">
        <f t="shared" si="35"/>
        <v>#N/A</v>
      </c>
      <c r="BE74" s="5" t="e">
        <f t="shared" si="35"/>
        <v>#N/A</v>
      </c>
      <c r="BF74" s="5" t="e">
        <f t="shared" si="35"/>
        <v>#N/A</v>
      </c>
      <c r="BG74" s="5" t="e">
        <f t="shared" si="35"/>
        <v>#N/A</v>
      </c>
    </row>
    <row r="75" spans="2:59" x14ac:dyDescent="0.35">
      <c r="B75" t="str">
        <f>'Postcode Data'!B75</f>
        <v>ES7 1NF</v>
      </c>
      <c r="C75">
        <f>'Postcode Data'!C75</f>
        <v>13</v>
      </c>
      <c r="D75" t="str">
        <f>'Postcode Data'!D75</f>
        <v>Alphon</v>
      </c>
      <c r="E75" s="5">
        <f>'Postcode Data'!F75</f>
        <v>16.341717066448563</v>
      </c>
      <c r="F75" s="5">
        <f>'Postcode Data'!G75</f>
        <v>23.691043166018719</v>
      </c>
      <c r="G75" s="27">
        <f>'Postcode Data'!I75</f>
        <v>335</v>
      </c>
      <c r="H75" s="11">
        <f>'Postcode Data'!J75</f>
        <v>4.2033974609515017</v>
      </c>
      <c r="I75" s="5">
        <f>'Postcode Data'!K75</f>
        <v>14.565284538095971</v>
      </c>
      <c r="J75" s="5">
        <f>'Postcode Data'!L75</f>
        <v>27.500615016889149</v>
      </c>
      <c r="K75" s="44" t="str">
        <f>'Postcode Data'!M75</f>
        <v>AW2a</v>
      </c>
      <c r="L75" s="5">
        <f>'Postcode Data'!N75</f>
        <v>-6.9184884914373397</v>
      </c>
      <c r="M75" s="28">
        <f t="shared" si="36"/>
        <v>-76.747601546135414</v>
      </c>
      <c r="N75" s="28"/>
      <c r="O75" s="28"/>
      <c r="P75" s="28" t="e">
        <f t="shared" si="37"/>
        <v>#N/A</v>
      </c>
      <c r="Q75" s="28" t="e">
        <f t="shared" si="31"/>
        <v>#N/A</v>
      </c>
      <c r="R75" s="28">
        <f t="shared" si="31"/>
        <v>27.500615016889149</v>
      </c>
      <c r="S75" s="28" t="e">
        <f t="shared" si="31"/>
        <v>#N/A</v>
      </c>
      <c r="T75" s="28" t="e">
        <f t="shared" si="31"/>
        <v>#N/A</v>
      </c>
      <c r="U75" s="28" t="e">
        <f t="shared" si="38"/>
        <v>#N/A</v>
      </c>
      <c r="V75" s="28"/>
      <c r="W75" s="2"/>
      <c r="X75" s="5" t="e">
        <f t="shared" si="32"/>
        <v>#N/A</v>
      </c>
      <c r="Y75" s="5" t="e">
        <f t="shared" si="32"/>
        <v>#N/A</v>
      </c>
      <c r="Z75" s="5" t="e">
        <f t="shared" si="32"/>
        <v>#N/A</v>
      </c>
      <c r="AA75" s="5">
        <f t="shared" si="32"/>
        <v>27.500615016889149</v>
      </c>
      <c r="AB75" s="5" t="e">
        <f t="shared" si="32"/>
        <v>#N/A</v>
      </c>
      <c r="AC75" s="5" t="e">
        <f t="shared" si="32"/>
        <v>#N/A</v>
      </c>
      <c r="AD75" s="5" t="e">
        <f t="shared" si="32"/>
        <v>#N/A</v>
      </c>
      <c r="AE75" s="5" t="e">
        <f t="shared" si="32"/>
        <v>#N/A</v>
      </c>
      <c r="AF75" s="5" t="e">
        <f t="shared" si="32"/>
        <v>#N/A</v>
      </c>
      <c r="AG75" s="5" t="e">
        <f t="shared" si="32"/>
        <v>#N/A</v>
      </c>
      <c r="AH75" s="5" t="e">
        <f t="shared" si="33"/>
        <v>#N/A</v>
      </c>
      <c r="AI75" s="5" t="e">
        <f t="shared" si="33"/>
        <v>#N/A</v>
      </c>
      <c r="AJ75" s="5" t="e">
        <f t="shared" si="33"/>
        <v>#N/A</v>
      </c>
      <c r="AK75" s="5" t="e">
        <f t="shared" si="33"/>
        <v>#N/A</v>
      </c>
      <c r="AL75" s="5" t="e">
        <f t="shared" si="33"/>
        <v>#N/A</v>
      </c>
      <c r="AM75" s="5" t="e">
        <f t="shared" si="33"/>
        <v>#N/A</v>
      </c>
      <c r="AN75" s="5" t="e">
        <f t="shared" si="33"/>
        <v>#N/A</v>
      </c>
      <c r="AO75" s="5" t="e">
        <f t="shared" si="33"/>
        <v>#N/A</v>
      </c>
      <c r="AP75" s="5" t="e">
        <f t="shared" si="33"/>
        <v>#N/A</v>
      </c>
      <c r="AQ75" s="5" t="e">
        <f t="shared" si="33"/>
        <v>#N/A</v>
      </c>
      <c r="AR75" s="5" t="e">
        <f t="shared" si="34"/>
        <v>#N/A</v>
      </c>
      <c r="AS75" s="5" t="e">
        <f t="shared" si="34"/>
        <v>#N/A</v>
      </c>
      <c r="AT75" s="5" t="e">
        <f t="shared" si="34"/>
        <v>#N/A</v>
      </c>
      <c r="AU75" s="5" t="e">
        <f t="shared" si="34"/>
        <v>#N/A</v>
      </c>
      <c r="AV75" s="5" t="e">
        <f t="shared" si="34"/>
        <v>#N/A</v>
      </c>
      <c r="AW75" s="5" t="e">
        <f t="shared" si="34"/>
        <v>#N/A</v>
      </c>
      <c r="AX75" s="5" t="e">
        <f t="shared" si="34"/>
        <v>#N/A</v>
      </c>
      <c r="AY75" s="5" t="e">
        <f t="shared" si="34"/>
        <v>#N/A</v>
      </c>
      <c r="AZ75" s="5" t="e">
        <f t="shared" si="34"/>
        <v>#N/A</v>
      </c>
      <c r="BA75" s="5" t="e">
        <f t="shared" si="34"/>
        <v>#N/A</v>
      </c>
      <c r="BB75" s="5" t="e">
        <f t="shared" si="35"/>
        <v>#N/A</v>
      </c>
      <c r="BC75" s="5" t="e">
        <f t="shared" si="35"/>
        <v>#N/A</v>
      </c>
      <c r="BD75" s="5" t="e">
        <f t="shared" si="35"/>
        <v>#N/A</v>
      </c>
      <c r="BE75" s="5" t="e">
        <f t="shared" si="35"/>
        <v>#N/A</v>
      </c>
      <c r="BF75" s="5" t="e">
        <f t="shared" si="35"/>
        <v>#N/A</v>
      </c>
      <c r="BG75" s="5" t="e">
        <f t="shared" si="35"/>
        <v>#N/A</v>
      </c>
    </row>
    <row r="76" spans="2:59" x14ac:dyDescent="0.35">
      <c r="B76" t="str">
        <f>'Postcode Data'!B76</f>
        <v>ES7 1QG</v>
      </c>
      <c r="C76">
        <f>'Postcode Data'!C76</f>
        <v>3</v>
      </c>
      <c r="D76" t="str">
        <f>'Postcode Data'!D76</f>
        <v>Alphon</v>
      </c>
      <c r="E76" s="5" t="e">
        <f>'Postcode Data'!F76</f>
        <v>#N/A</v>
      </c>
      <c r="F76" s="5" t="e">
        <f>'Postcode Data'!G76</f>
        <v>#N/A</v>
      </c>
      <c r="G76" s="27" t="e">
        <f>'Postcode Data'!I76</f>
        <v>#N/A</v>
      </c>
      <c r="H76" s="11" t="e">
        <f>'Postcode Data'!J76</f>
        <v>#N/A</v>
      </c>
      <c r="I76" s="5" t="e">
        <f>'Postcode Data'!K76</f>
        <v>#N/A</v>
      </c>
      <c r="J76" s="5" t="e">
        <f>'Postcode Data'!L76</f>
        <v>#N/A</v>
      </c>
      <c r="K76" s="44" t="e">
        <f>'Postcode Data'!M76</f>
        <v>#N/A</v>
      </c>
      <c r="L76" s="5">
        <f>'Postcode Data'!N76</f>
        <v>-3.8976959674840801</v>
      </c>
      <c r="M76" s="28" t="e">
        <f t="shared" si="36"/>
        <v>#N/A</v>
      </c>
      <c r="N76" s="28"/>
      <c r="O76" s="28"/>
      <c r="P76" s="28" t="e">
        <f t="shared" si="37"/>
        <v>#N/A</v>
      </c>
      <c r="Q76" s="28" t="e">
        <f t="shared" si="31"/>
        <v>#N/A</v>
      </c>
      <c r="R76" s="28" t="e">
        <f t="shared" si="31"/>
        <v>#N/A</v>
      </c>
      <c r="S76" s="28" t="e">
        <f t="shared" si="31"/>
        <v>#N/A</v>
      </c>
      <c r="T76" s="28" t="e">
        <f t="shared" si="31"/>
        <v>#N/A</v>
      </c>
      <c r="U76" s="28" t="e">
        <f t="shared" si="38"/>
        <v>#N/A</v>
      </c>
      <c r="V76" s="28"/>
      <c r="W76" s="2"/>
      <c r="X76" s="5" t="e">
        <f t="shared" ref="X76:AG85" si="39">IF($K76=X$5,$J76,NA())</f>
        <v>#N/A</v>
      </c>
      <c r="Y76" s="5" t="e">
        <f t="shared" si="39"/>
        <v>#N/A</v>
      </c>
      <c r="Z76" s="5" t="e">
        <f t="shared" si="39"/>
        <v>#N/A</v>
      </c>
      <c r="AA76" s="5" t="e">
        <f t="shared" si="39"/>
        <v>#N/A</v>
      </c>
      <c r="AB76" s="5" t="e">
        <f t="shared" si="39"/>
        <v>#N/A</v>
      </c>
      <c r="AC76" s="5" t="e">
        <f t="shared" si="39"/>
        <v>#N/A</v>
      </c>
      <c r="AD76" s="5" t="e">
        <f t="shared" si="39"/>
        <v>#N/A</v>
      </c>
      <c r="AE76" s="5" t="e">
        <f t="shared" si="39"/>
        <v>#N/A</v>
      </c>
      <c r="AF76" s="5" t="e">
        <f t="shared" si="39"/>
        <v>#N/A</v>
      </c>
      <c r="AG76" s="5" t="e">
        <f t="shared" si="39"/>
        <v>#N/A</v>
      </c>
      <c r="AH76" s="5" t="e">
        <f t="shared" ref="AH76:AQ85" si="40">IF($K76=AH$5,$J76,NA())</f>
        <v>#N/A</v>
      </c>
      <c r="AI76" s="5" t="e">
        <f t="shared" si="40"/>
        <v>#N/A</v>
      </c>
      <c r="AJ76" s="5" t="e">
        <f t="shared" si="40"/>
        <v>#N/A</v>
      </c>
      <c r="AK76" s="5" t="e">
        <f t="shared" si="40"/>
        <v>#N/A</v>
      </c>
      <c r="AL76" s="5" t="e">
        <f t="shared" si="40"/>
        <v>#N/A</v>
      </c>
      <c r="AM76" s="5" t="e">
        <f t="shared" si="40"/>
        <v>#N/A</v>
      </c>
      <c r="AN76" s="5" t="e">
        <f t="shared" si="40"/>
        <v>#N/A</v>
      </c>
      <c r="AO76" s="5" t="e">
        <f t="shared" si="40"/>
        <v>#N/A</v>
      </c>
      <c r="AP76" s="5" t="e">
        <f t="shared" si="40"/>
        <v>#N/A</v>
      </c>
      <c r="AQ76" s="5" t="e">
        <f t="shared" si="40"/>
        <v>#N/A</v>
      </c>
      <c r="AR76" s="5" t="e">
        <f t="shared" ref="AR76:BA85" si="41">IF($K76=AR$5,$J76,NA())</f>
        <v>#N/A</v>
      </c>
      <c r="AS76" s="5" t="e">
        <f t="shared" si="41"/>
        <v>#N/A</v>
      </c>
      <c r="AT76" s="5" t="e">
        <f t="shared" si="41"/>
        <v>#N/A</v>
      </c>
      <c r="AU76" s="5" t="e">
        <f t="shared" si="41"/>
        <v>#N/A</v>
      </c>
      <c r="AV76" s="5" t="e">
        <f t="shared" si="41"/>
        <v>#N/A</v>
      </c>
      <c r="AW76" s="5" t="e">
        <f t="shared" si="41"/>
        <v>#N/A</v>
      </c>
      <c r="AX76" s="5" t="e">
        <f t="shared" si="41"/>
        <v>#N/A</v>
      </c>
      <c r="AY76" s="5" t="e">
        <f t="shared" si="41"/>
        <v>#N/A</v>
      </c>
      <c r="AZ76" s="5" t="e">
        <f t="shared" si="41"/>
        <v>#N/A</v>
      </c>
      <c r="BA76" s="5" t="e">
        <f t="shared" si="41"/>
        <v>#N/A</v>
      </c>
      <c r="BB76" s="5" t="e">
        <f t="shared" ref="BB76:BG85" si="42">IF($K76=BB$5,$J76,NA())</f>
        <v>#N/A</v>
      </c>
      <c r="BC76" s="5" t="e">
        <f t="shared" si="42"/>
        <v>#N/A</v>
      </c>
      <c r="BD76" s="5" t="e">
        <f t="shared" si="42"/>
        <v>#N/A</v>
      </c>
      <c r="BE76" s="5" t="e">
        <f t="shared" si="42"/>
        <v>#N/A</v>
      </c>
      <c r="BF76" s="5" t="e">
        <f t="shared" si="42"/>
        <v>#N/A</v>
      </c>
      <c r="BG76" s="5" t="e">
        <f t="shared" si="42"/>
        <v>#N/A</v>
      </c>
    </row>
    <row r="77" spans="2:59" x14ac:dyDescent="0.35">
      <c r="B77" t="str">
        <f>'Postcode Data'!B77</f>
        <v>ES7 2LL</v>
      </c>
      <c r="C77">
        <f>'Postcode Data'!C77</f>
        <v>19</v>
      </c>
      <c r="D77" t="str">
        <f>'Postcode Data'!D77</f>
        <v>Alphon</v>
      </c>
      <c r="E77" s="5">
        <f>'Postcode Data'!F77</f>
        <v>16.341717066448563</v>
      </c>
      <c r="F77" s="5">
        <f>'Postcode Data'!G77</f>
        <v>23.691043166018719</v>
      </c>
      <c r="G77" s="27">
        <f>'Postcode Data'!I77</f>
        <v>101</v>
      </c>
      <c r="H77" s="11">
        <f>'Postcode Data'!J77</f>
        <v>3.0262055505580703</v>
      </c>
      <c r="I77" s="5">
        <f>'Postcode Data'!K77</f>
        <v>19.312322697576569</v>
      </c>
      <c r="J77" s="5">
        <f>'Postcode Data'!L77</f>
        <v>23.113615925113809</v>
      </c>
      <c r="K77" s="44" t="str">
        <f>'Postcode Data'!M77</f>
        <v>AW2b</v>
      </c>
      <c r="L77" s="5">
        <f>'Postcode Data'!N77</f>
        <v>8.2246770089913213E-2</v>
      </c>
      <c r="M77" s="28">
        <f t="shared" si="36"/>
        <v>-66.892825603435398</v>
      </c>
      <c r="N77" s="28"/>
      <c r="O77" s="28"/>
      <c r="P77" s="28">
        <f t="shared" si="37"/>
        <v>23.113615925113809</v>
      </c>
      <c r="Q77" s="28" t="e">
        <f t="shared" si="31"/>
        <v>#N/A</v>
      </c>
      <c r="R77" s="28" t="e">
        <f t="shared" si="31"/>
        <v>#N/A</v>
      </c>
      <c r="S77" s="28" t="e">
        <f t="shared" si="31"/>
        <v>#N/A</v>
      </c>
      <c r="T77" s="28" t="e">
        <f t="shared" si="31"/>
        <v>#N/A</v>
      </c>
      <c r="U77" s="28" t="e">
        <f t="shared" si="38"/>
        <v>#N/A</v>
      </c>
      <c r="V77" s="28"/>
      <c r="W77" s="2"/>
      <c r="X77" s="5" t="e">
        <f t="shared" si="39"/>
        <v>#N/A</v>
      </c>
      <c r="Y77" s="5" t="e">
        <f t="shared" si="39"/>
        <v>#N/A</v>
      </c>
      <c r="Z77" s="5" t="e">
        <f t="shared" si="39"/>
        <v>#N/A</v>
      </c>
      <c r="AA77" s="5" t="e">
        <f t="shared" si="39"/>
        <v>#N/A</v>
      </c>
      <c r="AB77" s="5">
        <f t="shared" si="39"/>
        <v>23.113615925113809</v>
      </c>
      <c r="AC77" s="5" t="e">
        <f t="shared" si="39"/>
        <v>#N/A</v>
      </c>
      <c r="AD77" s="5" t="e">
        <f t="shared" si="39"/>
        <v>#N/A</v>
      </c>
      <c r="AE77" s="5" t="e">
        <f t="shared" si="39"/>
        <v>#N/A</v>
      </c>
      <c r="AF77" s="5" t="e">
        <f t="shared" si="39"/>
        <v>#N/A</v>
      </c>
      <c r="AG77" s="5" t="e">
        <f t="shared" si="39"/>
        <v>#N/A</v>
      </c>
      <c r="AH77" s="5" t="e">
        <f t="shared" si="40"/>
        <v>#N/A</v>
      </c>
      <c r="AI77" s="5" t="e">
        <f t="shared" si="40"/>
        <v>#N/A</v>
      </c>
      <c r="AJ77" s="5" t="e">
        <f t="shared" si="40"/>
        <v>#N/A</v>
      </c>
      <c r="AK77" s="5" t="e">
        <f t="shared" si="40"/>
        <v>#N/A</v>
      </c>
      <c r="AL77" s="5" t="e">
        <f t="shared" si="40"/>
        <v>#N/A</v>
      </c>
      <c r="AM77" s="5" t="e">
        <f t="shared" si="40"/>
        <v>#N/A</v>
      </c>
      <c r="AN77" s="5" t="e">
        <f t="shared" si="40"/>
        <v>#N/A</v>
      </c>
      <c r="AO77" s="5" t="e">
        <f t="shared" si="40"/>
        <v>#N/A</v>
      </c>
      <c r="AP77" s="5" t="e">
        <f t="shared" si="40"/>
        <v>#N/A</v>
      </c>
      <c r="AQ77" s="5" t="e">
        <f t="shared" si="40"/>
        <v>#N/A</v>
      </c>
      <c r="AR77" s="5" t="e">
        <f t="shared" si="41"/>
        <v>#N/A</v>
      </c>
      <c r="AS77" s="5" t="e">
        <f t="shared" si="41"/>
        <v>#N/A</v>
      </c>
      <c r="AT77" s="5" t="e">
        <f t="shared" si="41"/>
        <v>#N/A</v>
      </c>
      <c r="AU77" s="5" t="e">
        <f t="shared" si="41"/>
        <v>#N/A</v>
      </c>
      <c r="AV77" s="5" t="e">
        <f t="shared" si="41"/>
        <v>#N/A</v>
      </c>
      <c r="AW77" s="5" t="e">
        <f t="shared" si="41"/>
        <v>#N/A</v>
      </c>
      <c r="AX77" s="5" t="e">
        <f t="shared" si="41"/>
        <v>#N/A</v>
      </c>
      <c r="AY77" s="5" t="e">
        <f t="shared" si="41"/>
        <v>#N/A</v>
      </c>
      <c r="AZ77" s="5" t="e">
        <f t="shared" si="41"/>
        <v>#N/A</v>
      </c>
      <c r="BA77" s="5" t="e">
        <f t="shared" si="41"/>
        <v>#N/A</v>
      </c>
      <c r="BB77" s="5" t="e">
        <f t="shared" si="42"/>
        <v>#N/A</v>
      </c>
      <c r="BC77" s="5" t="e">
        <f t="shared" si="42"/>
        <v>#N/A</v>
      </c>
      <c r="BD77" s="5" t="e">
        <f t="shared" si="42"/>
        <v>#N/A</v>
      </c>
      <c r="BE77" s="5" t="e">
        <f t="shared" si="42"/>
        <v>#N/A</v>
      </c>
      <c r="BF77" s="5" t="e">
        <f t="shared" si="42"/>
        <v>#N/A</v>
      </c>
      <c r="BG77" s="5" t="e">
        <f t="shared" si="42"/>
        <v>#N/A</v>
      </c>
    </row>
    <row r="78" spans="2:59" x14ac:dyDescent="0.35">
      <c r="B78" t="str">
        <f>'Postcode Data'!B78</f>
        <v>ES7 3IG</v>
      </c>
      <c r="C78">
        <f>'Postcode Data'!C78</f>
        <v>9</v>
      </c>
      <c r="D78" t="str">
        <f>'Postcode Data'!D78</f>
        <v>Alphon</v>
      </c>
      <c r="E78" s="5" t="e">
        <f>'Postcode Data'!F78</f>
        <v>#N/A</v>
      </c>
      <c r="F78" s="5" t="e">
        <f>'Postcode Data'!G78</f>
        <v>#N/A</v>
      </c>
      <c r="G78" s="27" t="e">
        <f>'Postcode Data'!I78</f>
        <v>#N/A</v>
      </c>
      <c r="H78" s="11" t="e">
        <f>'Postcode Data'!J78</f>
        <v>#N/A</v>
      </c>
      <c r="I78" s="5" t="e">
        <f>'Postcode Data'!K78</f>
        <v>#N/A</v>
      </c>
      <c r="J78" s="5" t="e">
        <f>'Postcode Data'!L78</f>
        <v>#N/A</v>
      </c>
      <c r="K78" s="44" t="e">
        <f>'Postcode Data'!M78</f>
        <v>#N/A</v>
      </c>
      <c r="L78" s="5">
        <f>'Postcode Data'!N78</f>
        <v>-1.969656510855696</v>
      </c>
      <c r="M78" s="28" t="e">
        <f t="shared" si="36"/>
        <v>#N/A</v>
      </c>
      <c r="N78" s="28"/>
      <c r="O78" s="28"/>
      <c r="P78" s="28" t="e">
        <f t="shared" si="37"/>
        <v>#N/A</v>
      </c>
      <c r="Q78" s="28" t="e">
        <f t="shared" si="31"/>
        <v>#N/A</v>
      </c>
      <c r="R78" s="28" t="e">
        <f t="shared" si="31"/>
        <v>#N/A</v>
      </c>
      <c r="S78" s="28" t="e">
        <f t="shared" si="31"/>
        <v>#N/A</v>
      </c>
      <c r="T78" s="28" t="e">
        <f t="shared" si="31"/>
        <v>#N/A</v>
      </c>
      <c r="U78" s="28" t="e">
        <f t="shared" si="38"/>
        <v>#N/A</v>
      </c>
      <c r="V78" s="28"/>
      <c r="W78" s="2"/>
      <c r="X78" s="5" t="e">
        <f t="shared" si="39"/>
        <v>#N/A</v>
      </c>
      <c r="Y78" s="5" t="e">
        <f t="shared" si="39"/>
        <v>#N/A</v>
      </c>
      <c r="Z78" s="5" t="e">
        <f t="shared" si="39"/>
        <v>#N/A</v>
      </c>
      <c r="AA78" s="5" t="e">
        <f t="shared" si="39"/>
        <v>#N/A</v>
      </c>
      <c r="AB78" s="5" t="e">
        <f t="shared" si="39"/>
        <v>#N/A</v>
      </c>
      <c r="AC78" s="5" t="e">
        <f t="shared" si="39"/>
        <v>#N/A</v>
      </c>
      <c r="AD78" s="5" t="e">
        <f t="shared" si="39"/>
        <v>#N/A</v>
      </c>
      <c r="AE78" s="5" t="e">
        <f t="shared" si="39"/>
        <v>#N/A</v>
      </c>
      <c r="AF78" s="5" t="e">
        <f t="shared" si="39"/>
        <v>#N/A</v>
      </c>
      <c r="AG78" s="5" t="e">
        <f t="shared" si="39"/>
        <v>#N/A</v>
      </c>
      <c r="AH78" s="5" t="e">
        <f t="shared" si="40"/>
        <v>#N/A</v>
      </c>
      <c r="AI78" s="5" t="e">
        <f t="shared" si="40"/>
        <v>#N/A</v>
      </c>
      <c r="AJ78" s="5" t="e">
        <f t="shared" si="40"/>
        <v>#N/A</v>
      </c>
      <c r="AK78" s="5" t="e">
        <f t="shared" si="40"/>
        <v>#N/A</v>
      </c>
      <c r="AL78" s="5" t="e">
        <f t="shared" si="40"/>
        <v>#N/A</v>
      </c>
      <c r="AM78" s="5" t="e">
        <f t="shared" si="40"/>
        <v>#N/A</v>
      </c>
      <c r="AN78" s="5" t="e">
        <f t="shared" si="40"/>
        <v>#N/A</v>
      </c>
      <c r="AO78" s="5" t="e">
        <f t="shared" si="40"/>
        <v>#N/A</v>
      </c>
      <c r="AP78" s="5" t="e">
        <f t="shared" si="40"/>
        <v>#N/A</v>
      </c>
      <c r="AQ78" s="5" t="e">
        <f t="shared" si="40"/>
        <v>#N/A</v>
      </c>
      <c r="AR78" s="5" t="e">
        <f t="shared" si="41"/>
        <v>#N/A</v>
      </c>
      <c r="AS78" s="5" t="e">
        <f t="shared" si="41"/>
        <v>#N/A</v>
      </c>
      <c r="AT78" s="5" t="e">
        <f t="shared" si="41"/>
        <v>#N/A</v>
      </c>
      <c r="AU78" s="5" t="e">
        <f t="shared" si="41"/>
        <v>#N/A</v>
      </c>
      <c r="AV78" s="5" t="e">
        <f t="shared" si="41"/>
        <v>#N/A</v>
      </c>
      <c r="AW78" s="5" t="e">
        <f t="shared" si="41"/>
        <v>#N/A</v>
      </c>
      <c r="AX78" s="5" t="e">
        <f t="shared" si="41"/>
        <v>#N/A</v>
      </c>
      <c r="AY78" s="5" t="e">
        <f t="shared" si="41"/>
        <v>#N/A</v>
      </c>
      <c r="AZ78" s="5" t="e">
        <f t="shared" si="41"/>
        <v>#N/A</v>
      </c>
      <c r="BA78" s="5" t="e">
        <f t="shared" si="41"/>
        <v>#N/A</v>
      </c>
      <c r="BB78" s="5" t="e">
        <f t="shared" si="42"/>
        <v>#N/A</v>
      </c>
      <c r="BC78" s="5" t="e">
        <f t="shared" si="42"/>
        <v>#N/A</v>
      </c>
      <c r="BD78" s="5" t="e">
        <f t="shared" si="42"/>
        <v>#N/A</v>
      </c>
      <c r="BE78" s="5" t="e">
        <f t="shared" si="42"/>
        <v>#N/A</v>
      </c>
      <c r="BF78" s="5" t="e">
        <f t="shared" si="42"/>
        <v>#N/A</v>
      </c>
      <c r="BG78" s="5" t="e">
        <f t="shared" si="42"/>
        <v>#N/A</v>
      </c>
    </row>
    <row r="79" spans="2:59" x14ac:dyDescent="0.35">
      <c r="B79" t="str">
        <f>'Postcode Data'!B79</f>
        <v>ES7 4SY</v>
      </c>
      <c r="C79">
        <f>'Postcode Data'!C79</f>
        <v>10</v>
      </c>
      <c r="D79" t="str">
        <f>'Postcode Data'!D79</f>
        <v>Alphon</v>
      </c>
      <c r="E79" s="5">
        <f>'Postcode Data'!F79</f>
        <v>16.50506229614988</v>
      </c>
      <c r="F79" s="5">
        <f>'Postcode Data'!G79</f>
        <v>18.354864600055873</v>
      </c>
      <c r="G79" s="27">
        <f>'Postcode Data'!I79</f>
        <v>63</v>
      </c>
      <c r="H79" s="11">
        <f>'Postcode Data'!J79</f>
        <v>3.2773114152372456</v>
      </c>
      <c r="I79" s="5">
        <f>'Postcode Data'!K79</f>
        <v>19.42516814892328</v>
      </c>
      <c r="J79" s="5">
        <f>'Postcode Data'!L79</f>
        <v>19.842732847261551</v>
      </c>
      <c r="K79" s="44" t="str">
        <f>'Postcode Data'!M79</f>
        <v>AW1a</v>
      </c>
      <c r="L79" s="5">
        <f>'Postcode Data'!N79</f>
        <v>-5.0445947816228953</v>
      </c>
      <c r="M79" s="28">
        <f t="shared" si="36"/>
        <v>-72.712052898727734</v>
      </c>
      <c r="N79" s="28"/>
      <c r="O79" s="28"/>
      <c r="P79" s="28" t="e">
        <f t="shared" si="37"/>
        <v>#N/A</v>
      </c>
      <c r="Q79" s="28">
        <f t="shared" si="31"/>
        <v>19.842732847261551</v>
      </c>
      <c r="R79" s="28" t="e">
        <f t="shared" si="31"/>
        <v>#N/A</v>
      </c>
      <c r="S79" s="28" t="e">
        <f t="shared" si="31"/>
        <v>#N/A</v>
      </c>
      <c r="T79" s="28" t="e">
        <f t="shared" si="31"/>
        <v>#N/A</v>
      </c>
      <c r="U79" s="28" t="e">
        <f t="shared" si="38"/>
        <v>#N/A</v>
      </c>
      <c r="V79" s="28"/>
      <c r="W79" s="2"/>
      <c r="X79" s="5">
        <f t="shared" si="39"/>
        <v>19.842732847261551</v>
      </c>
      <c r="Y79" s="5" t="e">
        <f t="shared" si="39"/>
        <v>#N/A</v>
      </c>
      <c r="Z79" s="5" t="e">
        <f t="shared" si="39"/>
        <v>#N/A</v>
      </c>
      <c r="AA79" s="5" t="e">
        <f t="shared" si="39"/>
        <v>#N/A</v>
      </c>
      <c r="AB79" s="5" t="e">
        <f t="shared" si="39"/>
        <v>#N/A</v>
      </c>
      <c r="AC79" s="5" t="e">
        <f t="shared" si="39"/>
        <v>#N/A</v>
      </c>
      <c r="AD79" s="5" t="e">
        <f t="shared" si="39"/>
        <v>#N/A</v>
      </c>
      <c r="AE79" s="5" t="e">
        <f t="shared" si="39"/>
        <v>#N/A</v>
      </c>
      <c r="AF79" s="5" t="e">
        <f t="shared" si="39"/>
        <v>#N/A</v>
      </c>
      <c r="AG79" s="5" t="e">
        <f t="shared" si="39"/>
        <v>#N/A</v>
      </c>
      <c r="AH79" s="5" t="e">
        <f t="shared" si="40"/>
        <v>#N/A</v>
      </c>
      <c r="AI79" s="5" t="e">
        <f t="shared" si="40"/>
        <v>#N/A</v>
      </c>
      <c r="AJ79" s="5" t="e">
        <f t="shared" si="40"/>
        <v>#N/A</v>
      </c>
      <c r="AK79" s="5" t="e">
        <f t="shared" si="40"/>
        <v>#N/A</v>
      </c>
      <c r="AL79" s="5" t="e">
        <f t="shared" si="40"/>
        <v>#N/A</v>
      </c>
      <c r="AM79" s="5" t="e">
        <f t="shared" si="40"/>
        <v>#N/A</v>
      </c>
      <c r="AN79" s="5" t="e">
        <f t="shared" si="40"/>
        <v>#N/A</v>
      </c>
      <c r="AO79" s="5" t="e">
        <f t="shared" si="40"/>
        <v>#N/A</v>
      </c>
      <c r="AP79" s="5" t="e">
        <f t="shared" si="40"/>
        <v>#N/A</v>
      </c>
      <c r="AQ79" s="5" t="e">
        <f t="shared" si="40"/>
        <v>#N/A</v>
      </c>
      <c r="AR79" s="5" t="e">
        <f t="shared" si="41"/>
        <v>#N/A</v>
      </c>
      <c r="AS79" s="5" t="e">
        <f t="shared" si="41"/>
        <v>#N/A</v>
      </c>
      <c r="AT79" s="5" t="e">
        <f t="shared" si="41"/>
        <v>#N/A</v>
      </c>
      <c r="AU79" s="5" t="e">
        <f t="shared" si="41"/>
        <v>#N/A</v>
      </c>
      <c r="AV79" s="5" t="e">
        <f t="shared" si="41"/>
        <v>#N/A</v>
      </c>
      <c r="AW79" s="5" t="e">
        <f t="shared" si="41"/>
        <v>#N/A</v>
      </c>
      <c r="AX79" s="5" t="e">
        <f t="shared" si="41"/>
        <v>#N/A</v>
      </c>
      <c r="AY79" s="5" t="e">
        <f t="shared" si="41"/>
        <v>#N/A</v>
      </c>
      <c r="AZ79" s="5" t="e">
        <f t="shared" si="41"/>
        <v>#N/A</v>
      </c>
      <c r="BA79" s="5" t="e">
        <f t="shared" si="41"/>
        <v>#N/A</v>
      </c>
      <c r="BB79" s="5" t="e">
        <f t="shared" si="42"/>
        <v>#N/A</v>
      </c>
      <c r="BC79" s="5" t="e">
        <f t="shared" si="42"/>
        <v>#N/A</v>
      </c>
      <c r="BD79" s="5" t="e">
        <f t="shared" si="42"/>
        <v>#N/A</v>
      </c>
      <c r="BE79" s="5" t="e">
        <f t="shared" si="42"/>
        <v>#N/A</v>
      </c>
      <c r="BF79" s="5" t="e">
        <f t="shared" si="42"/>
        <v>#N/A</v>
      </c>
      <c r="BG79" s="5" t="e">
        <f t="shared" si="42"/>
        <v>#N/A</v>
      </c>
    </row>
    <row r="80" spans="2:59" x14ac:dyDescent="0.35">
      <c r="B80" t="str">
        <f>'Postcode Data'!B80</f>
        <v>ES7 5TD</v>
      </c>
      <c r="C80">
        <f>'Postcode Data'!C80</f>
        <v>19</v>
      </c>
      <c r="D80" t="str">
        <f>'Postcode Data'!D80</f>
        <v>Alphon</v>
      </c>
      <c r="E80" s="5" t="e">
        <f>'Postcode Data'!F80</f>
        <v>#N/A</v>
      </c>
      <c r="F80" s="5" t="e">
        <f>'Postcode Data'!G80</f>
        <v>#N/A</v>
      </c>
      <c r="G80" s="27" t="e">
        <f>'Postcode Data'!I80</f>
        <v>#N/A</v>
      </c>
      <c r="H80" s="11" t="e">
        <f>'Postcode Data'!J80</f>
        <v>#N/A</v>
      </c>
      <c r="I80" s="5" t="e">
        <f>'Postcode Data'!K80</f>
        <v>#N/A</v>
      </c>
      <c r="J80" s="5" t="e">
        <f>'Postcode Data'!L80</f>
        <v>#N/A</v>
      </c>
      <c r="K80" s="44" t="e">
        <f>'Postcode Data'!M80</f>
        <v>#N/A</v>
      </c>
      <c r="L80" s="5">
        <f>'Postcode Data'!N80</f>
        <v>-4.506635776505826</v>
      </c>
      <c r="M80" s="28" t="e">
        <f t="shared" si="36"/>
        <v>#N/A</v>
      </c>
      <c r="N80" s="28"/>
      <c r="O80" s="28"/>
      <c r="P80" s="28" t="e">
        <f t="shared" si="37"/>
        <v>#N/A</v>
      </c>
      <c r="Q80" s="28" t="e">
        <f t="shared" si="31"/>
        <v>#N/A</v>
      </c>
      <c r="R80" s="28" t="e">
        <f t="shared" si="31"/>
        <v>#N/A</v>
      </c>
      <c r="S80" s="28" t="e">
        <f t="shared" si="31"/>
        <v>#N/A</v>
      </c>
      <c r="T80" s="28" t="e">
        <f t="shared" si="31"/>
        <v>#N/A</v>
      </c>
      <c r="U80" s="28" t="e">
        <f t="shared" si="38"/>
        <v>#N/A</v>
      </c>
      <c r="V80" s="28"/>
      <c r="W80" s="2"/>
      <c r="X80" s="5" t="e">
        <f t="shared" si="39"/>
        <v>#N/A</v>
      </c>
      <c r="Y80" s="5" t="e">
        <f t="shared" si="39"/>
        <v>#N/A</v>
      </c>
      <c r="Z80" s="5" t="e">
        <f t="shared" si="39"/>
        <v>#N/A</v>
      </c>
      <c r="AA80" s="5" t="e">
        <f t="shared" si="39"/>
        <v>#N/A</v>
      </c>
      <c r="AB80" s="5" t="e">
        <f t="shared" si="39"/>
        <v>#N/A</v>
      </c>
      <c r="AC80" s="5" t="e">
        <f t="shared" si="39"/>
        <v>#N/A</v>
      </c>
      <c r="AD80" s="5" t="e">
        <f t="shared" si="39"/>
        <v>#N/A</v>
      </c>
      <c r="AE80" s="5" t="e">
        <f t="shared" si="39"/>
        <v>#N/A</v>
      </c>
      <c r="AF80" s="5" t="e">
        <f t="shared" si="39"/>
        <v>#N/A</v>
      </c>
      <c r="AG80" s="5" t="e">
        <f t="shared" si="39"/>
        <v>#N/A</v>
      </c>
      <c r="AH80" s="5" t="e">
        <f t="shared" si="40"/>
        <v>#N/A</v>
      </c>
      <c r="AI80" s="5" t="e">
        <f t="shared" si="40"/>
        <v>#N/A</v>
      </c>
      <c r="AJ80" s="5" t="e">
        <f t="shared" si="40"/>
        <v>#N/A</v>
      </c>
      <c r="AK80" s="5" t="e">
        <f t="shared" si="40"/>
        <v>#N/A</v>
      </c>
      <c r="AL80" s="5" t="e">
        <f t="shared" si="40"/>
        <v>#N/A</v>
      </c>
      <c r="AM80" s="5" t="e">
        <f t="shared" si="40"/>
        <v>#N/A</v>
      </c>
      <c r="AN80" s="5" t="e">
        <f t="shared" si="40"/>
        <v>#N/A</v>
      </c>
      <c r="AO80" s="5" t="e">
        <f t="shared" si="40"/>
        <v>#N/A</v>
      </c>
      <c r="AP80" s="5" t="e">
        <f t="shared" si="40"/>
        <v>#N/A</v>
      </c>
      <c r="AQ80" s="5" t="e">
        <f t="shared" si="40"/>
        <v>#N/A</v>
      </c>
      <c r="AR80" s="5" t="e">
        <f t="shared" si="41"/>
        <v>#N/A</v>
      </c>
      <c r="AS80" s="5" t="e">
        <f t="shared" si="41"/>
        <v>#N/A</v>
      </c>
      <c r="AT80" s="5" t="e">
        <f t="shared" si="41"/>
        <v>#N/A</v>
      </c>
      <c r="AU80" s="5" t="e">
        <f t="shared" si="41"/>
        <v>#N/A</v>
      </c>
      <c r="AV80" s="5" t="e">
        <f t="shared" si="41"/>
        <v>#N/A</v>
      </c>
      <c r="AW80" s="5" t="e">
        <f t="shared" si="41"/>
        <v>#N/A</v>
      </c>
      <c r="AX80" s="5" t="e">
        <f t="shared" si="41"/>
        <v>#N/A</v>
      </c>
      <c r="AY80" s="5" t="e">
        <f t="shared" si="41"/>
        <v>#N/A</v>
      </c>
      <c r="AZ80" s="5" t="e">
        <f t="shared" si="41"/>
        <v>#N/A</v>
      </c>
      <c r="BA80" s="5" t="e">
        <f t="shared" si="41"/>
        <v>#N/A</v>
      </c>
      <c r="BB80" s="5" t="e">
        <f t="shared" si="42"/>
        <v>#N/A</v>
      </c>
      <c r="BC80" s="5" t="e">
        <f t="shared" si="42"/>
        <v>#N/A</v>
      </c>
      <c r="BD80" s="5" t="e">
        <f t="shared" si="42"/>
        <v>#N/A</v>
      </c>
      <c r="BE80" s="5" t="e">
        <f t="shared" si="42"/>
        <v>#N/A</v>
      </c>
      <c r="BF80" s="5" t="e">
        <f t="shared" si="42"/>
        <v>#N/A</v>
      </c>
      <c r="BG80" s="5" t="e">
        <f t="shared" si="42"/>
        <v>#N/A</v>
      </c>
    </row>
    <row r="81" spans="2:59" x14ac:dyDescent="0.35">
      <c r="B81" t="str">
        <f>'Postcode Data'!B81</f>
        <v>ES7 5TL</v>
      </c>
      <c r="C81">
        <f>'Postcode Data'!C81</f>
        <v>14</v>
      </c>
      <c r="D81" t="str">
        <f>'Postcode Data'!D81</f>
        <v>Alphon</v>
      </c>
      <c r="E81" s="5" t="e">
        <f>'Postcode Data'!F81</f>
        <v>#N/A</v>
      </c>
      <c r="F81" s="5" t="e">
        <f>'Postcode Data'!G81</f>
        <v>#N/A</v>
      </c>
      <c r="G81" s="27" t="e">
        <f>'Postcode Data'!I81</f>
        <v>#N/A</v>
      </c>
      <c r="H81" s="11" t="e">
        <f>'Postcode Data'!J81</f>
        <v>#N/A</v>
      </c>
      <c r="I81" s="5" t="e">
        <f>'Postcode Data'!K81</f>
        <v>#N/A</v>
      </c>
      <c r="J81" s="5" t="e">
        <f>'Postcode Data'!L81</f>
        <v>#N/A</v>
      </c>
      <c r="K81" s="44" t="e">
        <f>'Postcode Data'!M81</f>
        <v>#N/A</v>
      </c>
      <c r="L81" s="5">
        <f>'Postcode Data'!N81</f>
        <v>-3.3552911365442202</v>
      </c>
      <c r="M81" s="28" t="e">
        <f t="shared" si="36"/>
        <v>#N/A</v>
      </c>
      <c r="N81" s="28"/>
      <c r="O81" s="28"/>
      <c r="P81" s="28" t="e">
        <f t="shared" si="37"/>
        <v>#N/A</v>
      </c>
      <c r="Q81" s="28" t="e">
        <f t="shared" si="31"/>
        <v>#N/A</v>
      </c>
      <c r="R81" s="28" t="e">
        <f t="shared" si="31"/>
        <v>#N/A</v>
      </c>
      <c r="S81" s="28" t="e">
        <f t="shared" si="31"/>
        <v>#N/A</v>
      </c>
      <c r="T81" s="28" t="e">
        <f t="shared" si="31"/>
        <v>#N/A</v>
      </c>
      <c r="U81" s="28" t="e">
        <f t="shared" si="38"/>
        <v>#N/A</v>
      </c>
      <c r="V81" s="28"/>
      <c r="W81" s="2"/>
      <c r="X81" s="5" t="e">
        <f t="shared" si="39"/>
        <v>#N/A</v>
      </c>
      <c r="Y81" s="5" t="e">
        <f t="shared" si="39"/>
        <v>#N/A</v>
      </c>
      <c r="Z81" s="5" t="e">
        <f t="shared" si="39"/>
        <v>#N/A</v>
      </c>
      <c r="AA81" s="5" t="e">
        <f t="shared" si="39"/>
        <v>#N/A</v>
      </c>
      <c r="AB81" s="5" t="e">
        <f t="shared" si="39"/>
        <v>#N/A</v>
      </c>
      <c r="AC81" s="5" t="e">
        <f t="shared" si="39"/>
        <v>#N/A</v>
      </c>
      <c r="AD81" s="5" t="e">
        <f t="shared" si="39"/>
        <v>#N/A</v>
      </c>
      <c r="AE81" s="5" t="e">
        <f t="shared" si="39"/>
        <v>#N/A</v>
      </c>
      <c r="AF81" s="5" t="e">
        <f t="shared" si="39"/>
        <v>#N/A</v>
      </c>
      <c r="AG81" s="5" t="e">
        <f t="shared" si="39"/>
        <v>#N/A</v>
      </c>
      <c r="AH81" s="5" t="e">
        <f t="shared" si="40"/>
        <v>#N/A</v>
      </c>
      <c r="AI81" s="5" t="e">
        <f t="shared" si="40"/>
        <v>#N/A</v>
      </c>
      <c r="AJ81" s="5" t="e">
        <f t="shared" si="40"/>
        <v>#N/A</v>
      </c>
      <c r="AK81" s="5" t="e">
        <f t="shared" si="40"/>
        <v>#N/A</v>
      </c>
      <c r="AL81" s="5" t="e">
        <f t="shared" si="40"/>
        <v>#N/A</v>
      </c>
      <c r="AM81" s="5" t="e">
        <f t="shared" si="40"/>
        <v>#N/A</v>
      </c>
      <c r="AN81" s="5" t="e">
        <f t="shared" si="40"/>
        <v>#N/A</v>
      </c>
      <c r="AO81" s="5" t="e">
        <f t="shared" si="40"/>
        <v>#N/A</v>
      </c>
      <c r="AP81" s="5" t="e">
        <f t="shared" si="40"/>
        <v>#N/A</v>
      </c>
      <c r="AQ81" s="5" t="e">
        <f t="shared" si="40"/>
        <v>#N/A</v>
      </c>
      <c r="AR81" s="5" t="e">
        <f t="shared" si="41"/>
        <v>#N/A</v>
      </c>
      <c r="AS81" s="5" t="e">
        <f t="shared" si="41"/>
        <v>#N/A</v>
      </c>
      <c r="AT81" s="5" t="e">
        <f t="shared" si="41"/>
        <v>#N/A</v>
      </c>
      <c r="AU81" s="5" t="e">
        <f t="shared" si="41"/>
        <v>#N/A</v>
      </c>
      <c r="AV81" s="5" t="e">
        <f t="shared" si="41"/>
        <v>#N/A</v>
      </c>
      <c r="AW81" s="5" t="e">
        <f t="shared" si="41"/>
        <v>#N/A</v>
      </c>
      <c r="AX81" s="5" t="e">
        <f t="shared" si="41"/>
        <v>#N/A</v>
      </c>
      <c r="AY81" s="5" t="e">
        <f t="shared" si="41"/>
        <v>#N/A</v>
      </c>
      <c r="AZ81" s="5" t="e">
        <f t="shared" si="41"/>
        <v>#N/A</v>
      </c>
      <c r="BA81" s="5" t="e">
        <f t="shared" si="41"/>
        <v>#N/A</v>
      </c>
      <c r="BB81" s="5" t="e">
        <f t="shared" si="42"/>
        <v>#N/A</v>
      </c>
      <c r="BC81" s="5" t="e">
        <f t="shared" si="42"/>
        <v>#N/A</v>
      </c>
      <c r="BD81" s="5" t="e">
        <f t="shared" si="42"/>
        <v>#N/A</v>
      </c>
      <c r="BE81" s="5" t="e">
        <f t="shared" si="42"/>
        <v>#N/A</v>
      </c>
      <c r="BF81" s="5" t="e">
        <f t="shared" si="42"/>
        <v>#N/A</v>
      </c>
      <c r="BG81" s="5" t="e">
        <f t="shared" si="42"/>
        <v>#N/A</v>
      </c>
    </row>
    <row r="82" spans="2:59" x14ac:dyDescent="0.35">
      <c r="B82" t="str">
        <f>'Postcode Data'!B82</f>
        <v>ES7 6YE</v>
      </c>
      <c r="C82">
        <f>'Postcode Data'!C82</f>
        <v>6</v>
      </c>
      <c r="D82" t="str">
        <f>'Postcode Data'!D82</f>
        <v>Alphon</v>
      </c>
      <c r="E82" s="5">
        <f>'Postcode Data'!F82</f>
        <v>16.50506229614988</v>
      </c>
      <c r="F82" s="5">
        <f>'Postcode Data'!G82</f>
        <v>18.354864600055873</v>
      </c>
      <c r="G82" s="27">
        <f>'Postcode Data'!I82</f>
        <v>215</v>
      </c>
      <c r="H82" s="11">
        <f>'Postcode Data'!J82</f>
        <v>3.7619293375127145</v>
      </c>
      <c r="I82" s="5">
        <f>'Postcode Data'!K82</f>
        <v>14.347308272934885</v>
      </c>
      <c r="J82" s="5">
        <f>'Postcode Data'!L82</f>
        <v>15.273272492761599</v>
      </c>
      <c r="K82" s="44" t="str">
        <f>'Postcode Data'!M82</f>
        <v>AW1c</v>
      </c>
      <c r="L82" s="5">
        <f>'Postcode Data'!N82</f>
        <v>-1.1700060294665331</v>
      </c>
      <c r="M82" s="28">
        <f t="shared" si="36"/>
        <v>-70.035322606688595</v>
      </c>
      <c r="N82" s="28"/>
      <c r="O82" s="28"/>
      <c r="P82" s="28">
        <f t="shared" si="37"/>
        <v>15.273272492761599</v>
      </c>
      <c r="Q82" s="28" t="e">
        <f t="shared" si="31"/>
        <v>#N/A</v>
      </c>
      <c r="R82" s="28" t="e">
        <f t="shared" si="31"/>
        <v>#N/A</v>
      </c>
      <c r="S82" s="28" t="e">
        <f t="shared" si="31"/>
        <v>#N/A</v>
      </c>
      <c r="T82" s="28" t="e">
        <f t="shared" si="31"/>
        <v>#N/A</v>
      </c>
      <c r="U82" s="28" t="e">
        <f t="shared" si="38"/>
        <v>#N/A</v>
      </c>
      <c r="V82" s="28"/>
      <c r="W82" s="2"/>
      <c r="X82" s="5" t="e">
        <f t="shared" si="39"/>
        <v>#N/A</v>
      </c>
      <c r="Y82" s="5" t="e">
        <f t="shared" si="39"/>
        <v>#N/A</v>
      </c>
      <c r="Z82" s="5">
        <f t="shared" si="39"/>
        <v>15.273272492761599</v>
      </c>
      <c r="AA82" s="5" t="e">
        <f t="shared" si="39"/>
        <v>#N/A</v>
      </c>
      <c r="AB82" s="5" t="e">
        <f t="shared" si="39"/>
        <v>#N/A</v>
      </c>
      <c r="AC82" s="5" t="e">
        <f t="shared" si="39"/>
        <v>#N/A</v>
      </c>
      <c r="AD82" s="5" t="e">
        <f t="shared" si="39"/>
        <v>#N/A</v>
      </c>
      <c r="AE82" s="5" t="e">
        <f t="shared" si="39"/>
        <v>#N/A</v>
      </c>
      <c r="AF82" s="5" t="e">
        <f t="shared" si="39"/>
        <v>#N/A</v>
      </c>
      <c r="AG82" s="5" t="e">
        <f t="shared" si="39"/>
        <v>#N/A</v>
      </c>
      <c r="AH82" s="5" t="e">
        <f t="shared" si="40"/>
        <v>#N/A</v>
      </c>
      <c r="AI82" s="5" t="e">
        <f t="shared" si="40"/>
        <v>#N/A</v>
      </c>
      <c r="AJ82" s="5" t="e">
        <f t="shared" si="40"/>
        <v>#N/A</v>
      </c>
      <c r="AK82" s="5" t="e">
        <f t="shared" si="40"/>
        <v>#N/A</v>
      </c>
      <c r="AL82" s="5" t="e">
        <f t="shared" si="40"/>
        <v>#N/A</v>
      </c>
      <c r="AM82" s="5" t="e">
        <f t="shared" si="40"/>
        <v>#N/A</v>
      </c>
      <c r="AN82" s="5" t="e">
        <f t="shared" si="40"/>
        <v>#N/A</v>
      </c>
      <c r="AO82" s="5" t="e">
        <f t="shared" si="40"/>
        <v>#N/A</v>
      </c>
      <c r="AP82" s="5" t="e">
        <f t="shared" si="40"/>
        <v>#N/A</v>
      </c>
      <c r="AQ82" s="5" t="e">
        <f t="shared" si="40"/>
        <v>#N/A</v>
      </c>
      <c r="AR82" s="5" t="e">
        <f t="shared" si="41"/>
        <v>#N/A</v>
      </c>
      <c r="AS82" s="5" t="e">
        <f t="shared" si="41"/>
        <v>#N/A</v>
      </c>
      <c r="AT82" s="5" t="e">
        <f t="shared" si="41"/>
        <v>#N/A</v>
      </c>
      <c r="AU82" s="5" t="e">
        <f t="shared" si="41"/>
        <v>#N/A</v>
      </c>
      <c r="AV82" s="5" t="e">
        <f t="shared" si="41"/>
        <v>#N/A</v>
      </c>
      <c r="AW82" s="5" t="e">
        <f t="shared" si="41"/>
        <v>#N/A</v>
      </c>
      <c r="AX82" s="5" t="e">
        <f t="shared" si="41"/>
        <v>#N/A</v>
      </c>
      <c r="AY82" s="5" t="e">
        <f t="shared" si="41"/>
        <v>#N/A</v>
      </c>
      <c r="AZ82" s="5" t="e">
        <f t="shared" si="41"/>
        <v>#N/A</v>
      </c>
      <c r="BA82" s="5" t="e">
        <f t="shared" si="41"/>
        <v>#N/A</v>
      </c>
      <c r="BB82" s="5" t="e">
        <f t="shared" si="42"/>
        <v>#N/A</v>
      </c>
      <c r="BC82" s="5" t="e">
        <f t="shared" si="42"/>
        <v>#N/A</v>
      </c>
      <c r="BD82" s="5" t="e">
        <f t="shared" si="42"/>
        <v>#N/A</v>
      </c>
      <c r="BE82" s="5" t="e">
        <f t="shared" si="42"/>
        <v>#N/A</v>
      </c>
      <c r="BF82" s="5" t="e">
        <f t="shared" si="42"/>
        <v>#N/A</v>
      </c>
      <c r="BG82" s="5" t="e">
        <f t="shared" si="42"/>
        <v>#N/A</v>
      </c>
    </row>
    <row r="83" spans="2:59" x14ac:dyDescent="0.35">
      <c r="B83" t="str">
        <f>'Postcode Data'!B83</f>
        <v>ES7 7VQ</v>
      </c>
      <c r="C83">
        <f>'Postcode Data'!C83</f>
        <v>18</v>
      </c>
      <c r="D83" t="str">
        <f>'Postcode Data'!D83</f>
        <v>Alphon</v>
      </c>
      <c r="E83" s="5" t="e">
        <f>'Postcode Data'!F83</f>
        <v>#N/A</v>
      </c>
      <c r="F83" s="5" t="e">
        <f>'Postcode Data'!G83</f>
        <v>#N/A</v>
      </c>
      <c r="G83" s="27" t="e">
        <f>'Postcode Data'!I83</f>
        <v>#N/A</v>
      </c>
      <c r="H83" s="11" t="e">
        <f>'Postcode Data'!J83</f>
        <v>#N/A</v>
      </c>
      <c r="I83" s="5" t="e">
        <f>'Postcode Data'!K83</f>
        <v>#N/A</v>
      </c>
      <c r="J83" s="5" t="e">
        <f>'Postcode Data'!L83</f>
        <v>#N/A</v>
      </c>
      <c r="K83" s="44" t="e">
        <f>'Postcode Data'!M83</f>
        <v>#N/A</v>
      </c>
      <c r="L83" s="5">
        <f>'Postcode Data'!N83</f>
        <v>2.0938916184810275</v>
      </c>
      <c r="M83" s="28" t="e">
        <f t="shared" si="36"/>
        <v>#N/A</v>
      </c>
      <c r="N83" s="28"/>
      <c r="O83" s="28"/>
      <c r="P83" s="28" t="e">
        <f t="shared" si="37"/>
        <v>#N/A</v>
      </c>
      <c r="Q83" s="28" t="e">
        <f t="shared" si="31"/>
        <v>#N/A</v>
      </c>
      <c r="R83" s="28" t="e">
        <f t="shared" si="31"/>
        <v>#N/A</v>
      </c>
      <c r="S83" s="28" t="e">
        <f t="shared" si="31"/>
        <v>#N/A</v>
      </c>
      <c r="T83" s="28" t="e">
        <f t="shared" si="31"/>
        <v>#N/A</v>
      </c>
      <c r="U83" s="28" t="e">
        <f t="shared" si="38"/>
        <v>#N/A</v>
      </c>
      <c r="V83" s="28"/>
      <c r="W83" s="2"/>
      <c r="X83" s="5" t="e">
        <f t="shared" si="39"/>
        <v>#N/A</v>
      </c>
      <c r="Y83" s="5" t="e">
        <f t="shared" si="39"/>
        <v>#N/A</v>
      </c>
      <c r="Z83" s="5" t="e">
        <f t="shared" si="39"/>
        <v>#N/A</v>
      </c>
      <c r="AA83" s="5" t="e">
        <f t="shared" si="39"/>
        <v>#N/A</v>
      </c>
      <c r="AB83" s="5" t="e">
        <f t="shared" si="39"/>
        <v>#N/A</v>
      </c>
      <c r="AC83" s="5" t="e">
        <f t="shared" si="39"/>
        <v>#N/A</v>
      </c>
      <c r="AD83" s="5" t="e">
        <f t="shared" si="39"/>
        <v>#N/A</v>
      </c>
      <c r="AE83" s="5" t="e">
        <f t="shared" si="39"/>
        <v>#N/A</v>
      </c>
      <c r="AF83" s="5" t="e">
        <f t="shared" si="39"/>
        <v>#N/A</v>
      </c>
      <c r="AG83" s="5" t="e">
        <f t="shared" si="39"/>
        <v>#N/A</v>
      </c>
      <c r="AH83" s="5" t="e">
        <f t="shared" si="40"/>
        <v>#N/A</v>
      </c>
      <c r="AI83" s="5" t="e">
        <f t="shared" si="40"/>
        <v>#N/A</v>
      </c>
      <c r="AJ83" s="5" t="e">
        <f t="shared" si="40"/>
        <v>#N/A</v>
      </c>
      <c r="AK83" s="5" t="e">
        <f t="shared" si="40"/>
        <v>#N/A</v>
      </c>
      <c r="AL83" s="5" t="e">
        <f t="shared" si="40"/>
        <v>#N/A</v>
      </c>
      <c r="AM83" s="5" t="e">
        <f t="shared" si="40"/>
        <v>#N/A</v>
      </c>
      <c r="AN83" s="5" t="e">
        <f t="shared" si="40"/>
        <v>#N/A</v>
      </c>
      <c r="AO83" s="5" t="e">
        <f t="shared" si="40"/>
        <v>#N/A</v>
      </c>
      <c r="AP83" s="5" t="e">
        <f t="shared" si="40"/>
        <v>#N/A</v>
      </c>
      <c r="AQ83" s="5" t="e">
        <f t="shared" si="40"/>
        <v>#N/A</v>
      </c>
      <c r="AR83" s="5" t="e">
        <f t="shared" si="41"/>
        <v>#N/A</v>
      </c>
      <c r="AS83" s="5" t="e">
        <f t="shared" si="41"/>
        <v>#N/A</v>
      </c>
      <c r="AT83" s="5" t="e">
        <f t="shared" si="41"/>
        <v>#N/A</v>
      </c>
      <c r="AU83" s="5" t="e">
        <f t="shared" si="41"/>
        <v>#N/A</v>
      </c>
      <c r="AV83" s="5" t="e">
        <f t="shared" si="41"/>
        <v>#N/A</v>
      </c>
      <c r="AW83" s="5" t="e">
        <f t="shared" si="41"/>
        <v>#N/A</v>
      </c>
      <c r="AX83" s="5" t="e">
        <f t="shared" si="41"/>
        <v>#N/A</v>
      </c>
      <c r="AY83" s="5" t="e">
        <f t="shared" si="41"/>
        <v>#N/A</v>
      </c>
      <c r="AZ83" s="5" t="e">
        <f t="shared" si="41"/>
        <v>#N/A</v>
      </c>
      <c r="BA83" s="5" t="e">
        <f t="shared" si="41"/>
        <v>#N/A</v>
      </c>
      <c r="BB83" s="5" t="e">
        <f t="shared" si="42"/>
        <v>#N/A</v>
      </c>
      <c r="BC83" s="5" t="e">
        <f t="shared" si="42"/>
        <v>#N/A</v>
      </c>
      <c r="BD83" s="5" t="e">
        <f t="shared" si="42"/>
        <v>#N/A</v>
      </c>
      <c r="BE83" s="5" t="e">
        <f t="shared" si="42"/>
        <v>#N/A</v>
      </c>
      <c r="BF83" s="5" t="e">
        <f t="shared" si="42"/>
        <v>#N/A</v>
      </c>
      <c r="BG83" s="5" t="e">
        <f t="shared" si="42"/>
        <v>#N/A</v>
      </c>
    </row>
    <row r="84" spans="2:59" x14ac:dyDescent="0.35">
      <c r="B84" t="str">
        <f>'Postcode Data'!B84</f>
        <v>ES7 7ZC</v>
      </c>
      <c r="C84">
        <f>'Postcode Data'!C84</f>
        <v>12</v>
      </c>
      <c r="D84" t="str">
        <f>'Postcode Data'!D84</f>
        <v>Alphon</v>
      </c>
      <c r="E84" s="5">
        <f>'Postcode Data'!F84</f>
        <v>16.50506229614988</v>
      </c>
      <c r="F84" s="5">
        <f>'Postcode Data'!G84</f>
        <v>18.354864600055873</v>
      </c>
      <c r="G84" s="27">
        <f>'Postcode Data'!I84</f>
        <v>120</v>
      </c>
      <c r="H84" s="11">
        <f>'Postcode Data'!J84</f>
        <v>2.0910861541271877</v>
      </c>
      <c r="I84" s="5">
        <f>'Postcode Data'!K84</f>
        <v>18.315996027125927</v>
      </c>
      <c r="J84" s="5">
        <f>'Postcode Data'!L84</f>
        <v>17.309321522992278</v>
      </c>
      <c r="K84" s="44" t="str">
        <f>'Postcode Data'!M84</f>
        <v>AW1b</v>
      </c>
      <c r="L84" s="5">
        <f>'Postcode Data'!N84</f>
        <v>-3.4043838191462252</v>
      </c>
      <c r="M84" s="28">
        <f t="shared" si="36"/>
        <v>-67.168926250722038</v>
      </c>
      <c r="N84" s="28"/>
      <c r="O84" s="28"/>
      <c r="P84" s="28">
        <f t="shared" si="37"/>
        <v>17.309321522992278</v>
      </c>
      <c r="Q84" s="28" t="e">
        <f t="shared" si="31"/>
        <v>#N/A</v>
      </c>
      <c r="R84" s="28" t="e">
        <f t="shared" si="31"/>
        <v>#N/A</v>
      </c>
      <c r="S84" s="28" t="e">
        <f t="shared" si="31"/>
        <v>#N/A</v>
      </c>
      <c r="T84" s="28" t="e">
        <f t="shared" si="31"/>
        <v>#N/A</v>
      </c>
      <c r="U84" s="28" t="e">
        <f t="shared" si="38"/>
        <v>#N/A</v>
      </c>
      <c r="V84" s="28"/>
      <c r="W84" s="2"/>
      <c r="X84" s="5" t="e">
        <f t="shared" si="39"/>
        <v>#N/A</v>
      </c>
      <c r="Y84" s="5">
        <f t="shared" si="39"/>
        <v>17.309321522992278</v>
      </c>
      <c r="Z84" s="5" t="e">
        <f t="shared" si="39"/>
        <v>#N/A</v>
      </c>
      <c r="AA84" s="5" t="e">
        <f t="shared" si="39"/>
        <v>#N/A</v>
      </c>
      <c r="AB84" s="5" t="e">
        <f t="shared" si="39"/>
        <v>#N/A</v>
      </c>
      <c r="AC84" s="5" t="e">
        <f t="shared" si="39"/>
        <v>#N/A</v>
      </c>
      <c r="AD84" s="5" t="e">
        <f t="shared" si="39"/>
        <v>#N/A</v>
      </c>
      <c r="AE84" s="5" t="e">
        <f t="shared" si="39"/>
        <v>#N/A</v>
      </c>
      <c r="AF84" s="5" t="e">
        <f t="shared" si="39"/>
        <v>#N/A</v>
      </c>
      <c r="AG84" s="5" t="e">
        <f t="shared" si="39"/>
        <v>#N/A</v>
      </c>
      <c r="AH84" s="5" t="e">
        <f t="shared" si="40"/>
        <v>#N/A</v>
      </c>
      <c r="AI84" s="5" t="e">
        <f t="shared" si="40"/>
        <v>#N/A</v>
      </c>
      <c r="AJ84" s="5" t="e">
        <f t="shared" si="40"/>
        <v>#N/A</v>
      </c>
      <c r="AK84" s="5" t="e">
        <f t="shared" si="40"/>
        <v>#N/A</v>
      </c>
      <c r="AL84" s="5" t="e">
        <f t="shared" si="40"/>
        <v>#N/A</v>
      </c>
      <c r="AM84" s="5" t="e">
        <f t="shared" si="40"/>
        <v>#N/A</v>
      </c>
      <c r="AN84" s="5" t="e">
        <f t="shared" si="40"/>
        <v>#N/A</v>
      </c>
      <c r="AO84" s="5" t="e">
        <f t="shared" si="40"/>
        <v>#N/A</v>
      </c>
      <c r="AP84" s="5" t="e">
        <f t="shared" si="40"/>
        <v>#N/A</v>
      </c>
      <c r="AQ84" s="5" t="e">
        <f t="shared" si="40"/>
        <v>#N/A</v>
      </c>
      <c r="AR84" s="5" t="e">
        <f t="shared" si="41"/>
        <v>#N/A</v>
      </c>
      <c r="AS84" s="5" t="e">
        <f t="shared" si="41"/>
        <v>#N/A</v>
      </c>
      <c r="AT84" s="5" t="e">
        <f t="shared" si="41"/>
        <v>#N/A</v>
      </c>
      <c r="AU84" s="5" t="e">
        <f t="shared" si="41"/>
        <v>#N/A</v>
      </c>
      <c r="AV84" s="5" t="e">
        <f t="shared" si="41"/>
        <v>#N/A</v>
      </c>
      <c r="AW84" s="5" t="e">
        <f t="shared" si="41"/>
        <v>#N/A</v>
      </c>
      <c r="AX84" s="5" t="e">
        <f t="shared" si="41"/>
        <v>#N/A</v>
      </c>
      <c r="AY84" s="5" t="e">
        <f t="shared" si="41"/>
        <v>#N/A</v>
      </c>
      <c r="AZ84" s="5" t="e">
        <f t="shared" si="41"/>
        <v>#N/A</v>
      </c>
      <c r="BA84" s="5" t="e">
        <f t="shared" si="41"/>
        <v>#N/A</v>
      </c>
      <c r="BB84" s="5" t="e">
        <f t="shared" si="42"/>
        <v>#N/A</v>
      </c>
      <c r="BC84" s="5" t="e">
        <f t="shared" si="42"/>
        <v>#N/A</v>
      </c>
      <c r="BD84" s="5" t="e">
        <f t="shared" si="42"/>
        <v>#N/A</v>
      </c>
      <c r="BE84" s="5" t="e">
        <f t="shared" si="42"/>
        <v>#N/A</v>
      </c>
      <c r="BF84" s="5" t="e">
        <f t="shared" si="42"/>
        <v>#N/A</v>
      </c>
      <c r="BG84" s="5" t="e">
        <f t="shared" si="42"/>
        <v>#N/A</v>
      </c>
    </row>
    <row r="85" spans="2:59" x14ac:dyDescent="0.35">
      <c r="B85" t="str">
        <f>'Postcode Data'!B85</f>
        <v>ES7 8CF</v>
      </c>
      <c r="C85">
        <f>'Postcode Data'!C85</f>
        <v>4</v>
      </c>
      <c r="D85" t="str">
        <f>'Postcode Data'!D85</f>
        <v>Alphon</v>
      </c>
      <c r="E85" s="5">
        <f>'Postcode Data'!F85</f>
        <v>16.50506229614988</v>
      </c>
      <c r="F85" s="5">
        <f>'Postcode Data'!G85</f>
        <v>18.354864600055873</v>
      </c>
      <c r="G85" s="27">
        <f>'Postcode Data'!I85</f>
        <v>237</v>
      </c>
      <c r="H85" s="11">
        <f>'Postcode Data'!J85</f>
        <v>3.4495078448854635</v>
      </c>
      <c r="I85" s="5">
        <f>'Postcode Data'!K85</f>
        <v>13.612061592747594</v>
      </c>
      <c r="J85" s="5">
        <f>'Postcode Data'!L85</f>
        <v>16.476127976140688</v>
      </c>
      <c r="K85" s="44" t="str">
        <f>'Postcode Data'!M85</f>
        <v>AW1c</v>
      </c>
      <c r="L85" s="5">
        <f>'Postcode Data'!N85</f>
        <v>-6.7073221679066881</v>
      </c>
      <c r="M85" s="28">
        <f t="shared" si="36"/>
        <v>-74.819568810543274</v>
      </c>
      <c r="N85" s="28"/>
      <c r="O85" s="28"/>
      <c r="P85" s="28" t="e">
        <f t="shared" si="37"/>
        <v>#N/A</v>
      </c>
      <c r="Q85" s="28">
        <f t="shared" si="31"/>
        <v>16.476127976140688</v>
      </c>
      <c r="R85" s="28" t="e">
        <f t="shared" si="31"/>
        <v>#N/A</v>
      </c>
      <c r="S85" s="28" t="e">
        <f t="shared" si="31"/>
        <v>#N/A</v>
      </c>
      <c r="T85" s="28" t="e">
        <f t="shared" si="31"/>
        <v>#N/A</v>
      </c>
      <c r="U85" s="28" t="e">
        <f t="shared" si="38"/>
        <v>#N/A</v>
      </c>
      <c r="V85" s="28"/>
      <c r="W85" s="2"/>
      <c r="X85" s="5" t="e">
        <f t="shared" si="39"/>
        <v>#N/A</v>
      </c>
      <c r="Y85" s="5" t="e">
        <f t="shared" si="39"/>
        <v>#N/A</v>
      </c>
      <c r="Z85" s="5">
        <f t="shared" si="39"/>
        <v>16.476127976140688</v>
      </c>
      <c r="AA85" s="5" t="e">
        <f t="shared" si="39"/>
        <v>#N/A</v>
      </c>
      <c r="AB85" s="5" t="e">
        <f t="shared" si="39"/>
        <v>#N/A</v>
      </c>
      <c r="AC85" s="5" t="e">
        <f t="shared" si="39"/>
        <v>#N/A</v>
      </c>
      <c r="AD85" s="5" t="e">
        <f t="shared" si="39"/>
        <v>#N/A</v>
      </c>
      <c r="AE85" s="5" t="e">
        <f t="shared" si="39"/>
        <v>#N/A</v>
      </c>
      <c r="AF85" s="5" t="e">
        <f t="shared" si="39"/>
        <v>#N/A</v>
      </c>
      <c r="AG85" s="5" t="e">
        <f t="shared" si="39"/>
        <v>#N/A</v>
      </c>
      <c r="AH85" s="5" t="e">
        <f t="shared" si="40"/>
        <v>#N/A</v>
      </c>
      <c r="AI85" s="5" t="e">
        <f t="shared" si="40"/>
        <v>#N/A</v>
      </c>
      <c r="AJ85" s="5" t="e">
        <f t="shared" si="40"/>
        <v>#N/A</v>
      </c>
      <c r="AK85" s="5" t="e">
        <f t="shared" si="40"/>
        <v>#N/A</v>
      </c>
      <c r="AL85" s="5" t="e">
        <f t="shared" si="40"/>
        <v>#N/A</v>
      </c>
      <c r="AM85" s="5" t="e">
        <f t="shared" si="40"/>
        <v>#N/A</v>
      </c>
      <c r="AN85" s="5" t="e">
        <f t="shared" si="40"/>
        <v>#N/A</v>
      </c>
      <c r="AO85" s="5" t="e">
        <f t="shared" si="40"/>
        <v>#N/A</v>
      </c>
      <c r="AP85" s="5" t="e">
        <f t="shared" si="40"/>
        <v>#N/A</v>
      </c>
      <c r="AQ85" s="5" t="e">
        <f t="shared" si="40"/>
        <v>#N/A</v>
      </c>
      <c r="AR85" s="5" t="e">
        <f t="shared" si="41"/>
        <v>#N/A</v>
      </c>
      <c r="AS85" s="5" t="e">
        <f t="shared" si="41"/>
        <v>#N/A</v>
      </c>
      <c r="AT85" s="5" t="e">
        <f t="shared" si="41"/>
        <v>#N/A</v>
      </c>
      <c r="AU85" s="5" t="e">
        <f t="shared" si="41"/>
        <v>#N/A</v>
      </c>
      <c r="AV85" s="5" t="e">
        <f t="shared" si="41"/>
        <v>#N/A</v>
      </c>
      <c r="AW85" s="5" t="e">
        <f t="shared" si="41"/>
        <v>#N/A</v>
      </c>
      <c r="AX85" s="5" t="e">
        <f t="shared" si="41"/>
        <v>#N/A</v>
      </c>
      <c r="AY85" s="5" t="e">
        <f t="shared" si="41"/>
        <v>#N/A</v>
      </c>
      <c r="AZ85" s="5" t="e">
        <f t="shared" si="41"/>
        <v>#N/A</v>
      </c>
      <c r="BA85" s="5" t="e">
        <f t="shared" si="41"/>
        <v>#N/A</v>
      </c>
      <c r="BB85" s="5" t="e">
        <f t="shared" si="42"/>
        <v>#N/A</v>
      </c>
      <c r="BC85" s="5" t="e">
        <f t="shared" si="42"/>
        <v>#N/A</v>
      </c>
      <c r="BD85" s="5" t="e">
        <f t="shared" si="42"/>
        <v>#N/A</v>
      </c>
      <c r="BE85" s="5" t="e">
        <f t="shared" si="42"/>
        <v>#N/A</v>
      </c>
      <c r="BF85" s="5" t="e">
        <f t="shared" si="42"/>
        <v>#N/A</v>
      </c>
      <c r="BG85" s="5" t="e">
        <f t="shared" si="42"/>
        <v>#N/A</v>
      </c>
    </row>
    <row r="86" spans="2:59" x14ac:dyDescent="0.35">
      <c r="B86" t="str">
        <f>'Postcode Data'!B86</f>
        <v>ES7 9XJ</v>
      </c>
      <c r="C86">
        <f>'Postcode Data'!C86</f>
        <v>4</v>
      </c>
      <c r="D86" t="str">
        <f>'Postcode Data'!D86</f>
        <v>Alphon</v>
      </c>
      <c r="E86" s="5" t="e">
        <f>'Postcode Data'!F86</f>
        <v>#N/A</v>
      </c>
      <c r="F86" s="5" t="e">
        <f>'Postcode Data'!G86</f>
        <v>#N/A</v>
      </c>
      <c r="G86" s="27" t="e">
        <f>'Postcode Data'!I86</f>
        <v>#N/A</v>
      </c>
      <c r="H86" s="11" t="e">
        <f>'Postcode Data'!J86</f>
        <v>#N/A</v>
      </c>
      <c r="I86" s="5" t="e">
        <f>'Postcode Data'!K86</f>
        <v>#N/A</v>
      </c>
      <c r="J86" s="5" t="e">
        <f>'Postcode Data'!L86</f>
        <v>#N/A</v>
      </c>
      <c r="K86" s="44" t="e">
        <f>'Postcode Data'!M86</f>
        <v>#N/A</v>
      </c>
      <c r="L86" s="5">
        <f>'Postcode Data'!N86</f>
        <v>-2.7178869671460859</v>
      </c>
      <c r="M86" s="28" t="e">
        <f t="shared" si="36"/>
        <v>#N/A</v>
      </c>
      <c r="N86" s="28"/>
      <c r="O86" s="28"/>
      <c r="P86" s="28" t="e">
        <f t="shared" si="37"/>
        <v>#N/A</v>
      </c>
      <c r="Q86" s="28" t="e">
        <f t="shared" ref="Q86:T105" si="43">IF(AND($M86&lt;P$5,$M86&gt;=Q$5),$J86,NA())</f>
        <v>#N/A</v>
      </c>
      <c r="R86" s="28" t="e">
        <f t="shared" si="43"/>
        <v>#N/A</v>
      </c>
      <c r="S86" s="28" t="e">
        <f t="shared" si="43"/>
        <v>#N/A</v>
      </c>
      <c r="T86" s="28" t="e">
        <f t="shared" si="43"/>
        <v>#N/A</v>
      </c>
      <c r="U86" s="28" t="e">
        <f t="shared" si="38"/>
        <v>#N/A</v>
      </c>
      <c r="V86" s="28"/>
      <c r="W86" s="2"/>
      <c r="X86" s="5" t="e">
        <f t="shared" ref="X86:AG95" si="44">IF($K86=X$5,$J86,NA())</f>
        <v>#N/A</v>
      </c>
      <c r="Y86" s="5" t="e">
        <f t="shared" si="44"/>
        <v>#N/A</v>
      </c>
      <c r="Z86" s="5" t="e">
        <f t="shared" si="44"/>
        <v>#N/A</v>
      </c>
      <c r="AA86" s="5" t="e">
        <f t="shared" si="44"/>
        <v>#N/A</v>
      </c>
      <c r="AB86" s="5" t="e">
        <f t="shared" si="44"/>
        <v>#N/A</v>
      </c>
      <c r="AC86" s="5" t="e">
        <f t="shared" si="44"/>
        <v>#N/A</v>
      </c>
      <c r="AD86" s="5" t="e">
        <f t="shared" si="44"/>
        <v>#N/A</v>
      </c>
      <c r="AE86" s="5" t="e">
        <f t="shared" si="44"/>
        <v>#N/A</v>
      </c>
      <c r="AF86" s="5" t="e">
        <f t="shared" si="44"/>
        <v>#N/A</v>
      </c>
      <c r="AG86" s="5" t="e">
        <f t="shared" si="44"/>
        <v>#N/A</v>
      </c>
      <c r="AH86" s="5" t="e">
        <f t="shared" ref="AH86:AQ95" si="45">IF($K86=AH$5,$J86,NA())</f>
        <v>#N/A</v>
      </c>
      <c r="AI86" s="5" t="e">
        <f t="shared" si="45"/>
        <v>#N/A</v>
      </c>
      <c r="AJ86" s="5" t="e">
        <f t="shared" si="45"/>
        <v>#N/A</v>
      </c>
      <c r="AK86" s="5" t="e">
        <f t="shared" si="45"/>
        <v>#N/A</v>
      </c>
      <c r="AL86" s="5" t="e">
        <f t="shared" si="45"/>
        <v>#N/A</v>
      </c>
      <c r="AM86" s="5" t="e">
        <f t="shared" si="45"/>
        <v>#N/A</v>
      </c>
      <c r="AN86" s="5" t="e">
        <f t="shared" si="45"/>
        <v>#N/A</v>
      </c>
      <c r="AO86" s="5" t="e">
        <f t="shared" si="45"/>
        <v>#N/A</v>
      </c>
      <c r="AP86" s="5" t="e">
        <f t="shared" si="45"/>
        <v>#N/A</v>
      </c>
      <c r="AQ86" s="5" t="e">
        <f t="shared" si="45"/>
        <v>#N/A</v>
      </c>
      <c r="AR86" s="5" t="e">
        <f t="shared" ref="AR86:BA95" si="46">IF($K86=AR$5,$J86,NA())</f>
        <v>#N/A</v>
      </c>
      <c r="AS86" s="5" t="e">
        <f t="shared" si="46"/>
        <v>#N/A</v>
      </c>
      <c r="AT86" s="5" t="e">
        <f t="shared" si="46"/>
        <v>#N/A</v>
      </c>
      <c r="AU86" s="5" t="e">
        <f t="shared" si="46"/>
        <v>#N/A</v>
      </c>
      <c r="AV86" s="5" t="e">
        <f t="shared" si="46"/>
        <v>#N/A</v>
      </c>
      <c r="AW86" s="5" t="e">
        <f t="shared" si="46"/>
        <v>#N/A</v>
      </c>
      <c r="AX86" s="5" t="e">
        <f t="shared" si="46"/>
        <v>#N/A</v>
      </c>
      <c r="AY86" s="5" t="e">
        <f t="shared" si="46"/>
        <v>#N/A</v>
      </c>
      <c r="AZ86" s="5" t="e">
        <f t="shared" si="46"/>
        <v>#N/A</v>
      </c>
      <c r="BA86" s="5" t="e">
        <f t="shared" si="46"/>
        <v>#N/A</v>
      </c>
      <c r="BB86" s="5" t="e">
        <f t="shared" ref="BB86:BG95" si="47">IF($K86=BB$5,$J86,NA())</f>
        <v>#N/A</v>
      </c>
      <c r="BC86" s="5" t="e">
        <f t="shared" si="47"/>
        <v>#N/A</v>
      </c>
      <c r="BD86" s="5" t="e">
        <f t="shared" si="47"/>
        <v>#N/A</v>
      </c>
      <c r="BE86" s="5" t="e">
        <f t="shared" si="47"/>
        <v>#N/A</v>
      </c>
      <c r="BF86" s="5" t="e">
        <f t="shared" si="47"/>
        <v>#N/A</v>
      </c>
      <c r="BG86" s="5" t="e">
        <f t="shared" si="47"/>
        <v>#N/A</v>
      </c>
    </row>
    <row r="87" spans="2:59" x14ac:dyDescent="0.35">
      <c r="B87" t="str">
        <f>'Postcode Data'!B87</f>
        <v>ES7 9ZA</v>
      </c>
      <c r="C87">
        <f>'Postcode Data'!C87</f>
        <v>8</v>
      </c>
      <c r="D87" t="str">
        <f>'Postcode Data'!D87</f>
        <v>Alphon</v>
      </c>
      <c r="E87" s="5">
        <f>'Postcode Data'!F87</f>
        <v>16.341717066448563</v>
      </c>
      <c r="F87" s="5">
        <f>'Postcode Data'!G87</f>
        <v>23.691043166018719</v>
      </c>
      <c r="G87" s="27">
        <f>'Postcode Data'!I87</f>
        <v>58</v>
      </c>
      <c r="H87" s="11">
        <f>'Postcode Data'!J87</f>
        <v>4.530976651795152</v>
      </c>
      <c r="I87" s="5">
        <f>'Postcode Data'!K87</f>
        <v>20.18420318973266</v>
      </c>
      <c r="J87" s="5">
        <f>'Postcode Data'!L87</f>
        <v>26.092094979595835</v>
      </c>
      <c r="K87" s="44" t="str">
        <f>'Postcode Data'!M87</f>
        <v>AW2b</v>
      </c>
      <c r="L87" s="5">
        <f>'Postcode Data'!N87</f>
        <v>3.9790882001729084</v>
      </c>
      <c r="M87" s="28">
        <f t="shared" si="36"/>
        <v>-66.501852188453896</v>
      </c>
      <c r="N87" s="28"/>
      <c r="O87" s="28"/>
      <c r="P87" s="28">
        <f t="shared" si="37"/>
        <v>26.092094979595835</v>
      </c>
      <c r="Q87" s="28" t="e">
        <f t="shared" si="43"/>
        <v>#N/A</v>
      </c>
      <c r="R87" s="28" t="e">
        <f t="shared" si="43"/>
        <v>#N/A</v>
      </c>
      <c r="S87" s="28" t="e">
        <f t="shared" si="43"/>
        <v>#N/A</v>
      </c>
      <c r="T87" s="28" t="e">
        <f t="shared" si="43"/>
        <v>#N/A</v>
      </c>
      <c r="U87" s="28" t="e">
        <f t="shared" si="38"/>
        <v>#N/A</v>
      </c>
      <c r="V87" s="28"/>
      <c r="W87" s="2"/>
      <c r="X87" s="5" t="e">
        <f t="shared" si="44"/>
        <v>#N/A</v>
      </c>
      <c r="Y87" s="5" t="e">
        <f t="shared" si="44"/>
        <v>#N/A</v>
      </c>
      <c r="Z87" s="5" t="e">
        <f t="shared" si="44"/>
        <v>#N/A</v>
      </c>
      <c r="AA87" s="5" t="e">
        <f t="shared" si="44"/>
        <v>#N/A</v>
      </c>
      <c r="AB87" s="5">
        <f t="shared" si="44"/>
        <v>26.092094979595835</v>
      </c>
      <c r="AC87" s="5" t="e">
        <f t="shared" si="44"/>
        <v>#N/A</v>
      </c>
      <c r="AD87" s="5" t="e">
        <f t="shared" si="44"/>
        <v>#N/A</v>
      </c>
      <c r="AE87" s="5" t="e">
        <f t="shared" si="44"/>
        <v>#N/A</v>
      </c>
      <c r="AF87" s="5" t="e">
        <f t="shared" si="44"/>
        <v>#N/A</v>
      </c>
      <c r="AG87" s="5" t="e">
        <f t="shared" si="44"/>
        <v>#N/A</v>
      </c>
      <c r="AH87" s="5" t="e">
        <f t="shared" si="45"/>
        <v>#N/A</v>
      </c>
      <c r="AI87" s="5" t="e">
        <f t="shared" si="45"/>
        <v>#N/A</v>
      </c>
      <c r="AJ87" s="5" t="e">
        <f t="shared" si="45"/>
        <v>#N/A</v>
      </c>
      <c r="AK87" s="5" t="e">
        <f t="shared" si="45"/>
        <v>#N/A</v>
      </c>
      <c r="AL87" s="5" t="e">
        <f t="shared" si="45"/>
        <v>#N/A</v>
      </c>
      <c r="AM87" s="5" t="e">
        <f t="shared" si="45"/>
        <v>#N/A</v>
      </c>
      <c r="AN87" s="5" t="e">
        <f t="shared" si="45"/>
        <v>#N/A</v>
      </c>
      <c r="AO87" s="5" t="e">
        <f t="shared" si="45"/>
        <v>#N/A</v>
      </c>
      <c r="AP87" s="5" t="e">
        <f t="shared" si="45"/>
        <v>#N/A</v>
      </c>
      <c r="AQ87" s="5" t="e">
        <f t="shared" si="45"/>
        <v>#N/A</v>
      </c>
      <c r="AR87" s="5" t="e">
        <f t="shared" si="46"/>
        <v>#N/A</v>
      </c>
      <c r="AS87" s="5" t="e">
        <f t="shared" si="46"/>
        <v>#N/A</v>
      </c>
      <c r="AT87" s="5" t="e">
        <f t="shared" si="46"/>
        <v>#N/A</v>
      </c>
      <c r="AU87" s="5" t="e">
        <f t="shared" si="46"/>
        <v>#N/A</v>
      </c>
      <c r="AV87" s="5" t="e">
        <f t="shared" si="46"/>
        <v>#N/A</v>
      </c>
      <c r="AW87" s="5" t="e">
        <f t="shared" si="46"/>
        <v>#N/A</v>
      </c>
      <c r="AX87" s="5" t="e">
        <f t="shared" si="46"/>
        <v>#N/A</v>
      </c>
      <c r="AY87" s="5" t="e">
        <f t="shared" si="46"/>
        <v>#N/A</v>
      </c>
      <c r="AZ87" s="5" t="e">
        <f t="shared" si="46"/>
        <v>#N/A</v>
      </c>
      <c r="BA87" s="5" t="e">
        <f t="shared" si="46"/>
        <v>#N/A</v>
      </c>
      <c r="BB87" s="5" t="e">
        <f t="shared" si="47"/>
        <v>#N/A</v>
      </c>
      <c r="BC87" s="5" t="e">
        <f t="shared" si="47"/>
        <v>#N/A</v>
      </c>
      <c r="BD87" s="5" t="e">
        <f t="shared" si="47"/>
        <v>#N/A</v>
      </c>
      <c r="BE87" s="5" t="e">
        <f t="shared" si="47"/>
        <v>#N/A</v>
      </c>
      <c r="BF87" s="5" t="e">
        <f t="shared" si="47"/>
        <v>#N/A</v>
      </c>
      <c r="BG87" s="5" t="e">
        <f t="shared" si="47"/>
        <v>#N/A</v>
      </c>
    </row>
    <row r="88" spans="2:59" x14ac:dyDescent="0.35">
      <c r="B88" t="str">
        <f>'Postcode Data'!B88</f>
        <v>ES8 0UT</v>
      </c>
      <c r="C88">
        <f>'Postcode Data'!C88</f>
        <v>9</v>
      </c>
      <c r="D88" t="str">
        <f>'Postcode Data'!D88</f>
        <v>Alphon</v>
      </c>
      <c r="E88" s="5" t="e">
        <f>'Postcode Data'!F88</f>
        <v>#N/A</v>
      </c>
      <c r="F88" s="5" t="e">
        <f>'Postcode Data'!G88</f>
        <v>#N/A</v>
      </c>
      <c r="G88" s="27" t="e">
        <f>'Postcode Data'!I88</f>
        <v>#N/A</v>
      </c>
      <c r="H88" s="11" t="e">
        <f>'Postcode Data'!J88</f>
        <v>#N/A</v>
      </c>
      <c r="I88" s="5" t="e">
        <f>'Postcode Data'!K88</f>
        <v>#N/A</v>
      </c>
      <c r="J88" s="5" t="e">
        <f>'Postcode Data'!L88</f>
        <v>#N/A</v>
      </c>
      <c r="K88" s="44" t="e">
        <f>'Postcode Data'!M88</f>
        <v>#N/A</v>
      </c>
      <c r="L88" s="5">
        <f>'Postcode Data'!N88</f>
        <v>-2.49624418365691</v>
      </c>
      <c r="M88" s="28" t="e">
        <f t="shared" si="36"/>
        <v>#N/A</v>
      </c>
      <c r="N88" s="28"/>
      <c r="O88" s="28"/>
      <c r="P88" s="28" t="e">
        <f t="shared" si="37"/>
        <v>#N/A</v>
      </c>
      <c r="Q88" s="28" t="e">
        <f t="shared" si="43"/>
        <v>#N/A</v>
      </c>
      <c r="R88" s="28" t="e">
        <f t="shared" si="43"/>
        <v>#N/A</v>
      </c>
      <c r="S88" s="28" t="e">
        <f t="shared" si="43"/>
        <v>#N/A</v>
      </c>
      <c r="T88" s="28" t="e">
        <f t="shared" si="43"/>
        <v>#N/A</v>
      </c>
      <c r="U88" s="28" t="e">
        <f t="shared" si="38"/>
        <v>#N/A</v>
      </c>
      <c r="V88" s="28"/>
      <c r="W88" s="2"/>
      <c r="X88" s="5" t="e">
        <f t="shared" si="44"/>
        <v>#N/A</v>
      </c>
      <c r="Y88" s="5" t="e">
        <f t="shared" si="44"/>
        <v>#N/A</v>
      </c>
      <c r="Z88" s="5" t="e">
        <f t="shared" si="44"/>
        <v>#N/A</v>
      </c>
      <c r="AA88" s="5" t="e">
        <f t="shared" si="44"/>
        <v>#N/A</v>
      </c>
      <c r="AB88" s="5" t="e">
        <f t="shared" si="44"/>
        <v>#N/A</v>
      </c>
      <c r="AC88" s="5" t="e">
        <f t="shared" si="44"/>
        <v>#N/A</v>
      </c>
      <c r="AD88" s="5" t="e">
        <f t="shared" si="44"/>
        <v>#N/A</v>
      </c>
      <c r="AE88" s="5" t="e">
        <f t="shared" si="44"/>
        <v>#N/A</v>
      </c>
      <c r="AF88" s="5" t="e">
        <f t="shared" si="44"/>
        <v>#N/A</v>
      </c>
      <c r="AG88" s="5" t="e">
        <f t="shared" si="44"/>
        <v>#N/A</v>
      </c>
      <c r="AH88" s="5" t="e">
        <f t="shared" si="45"/>
        <v>#N/A</v>
      </c>
      <c r="AI88" s="5" t="e">
        <f t="shared" si="45"/>
        <v>#N/A</v>
      </c>
      <c r="AJ88" s="5" t="e">
        <f t="shared" si="45"/>
        <v>#N/A</v>
      </c>
      <c r="AK88" s="5" t="e">
        <f t="shared" si="45"/>
        <v>#N/A</v>
      </c>
      <c r="AL88" s="5" t="e">
        <f t="shared" si="45"/>
        <v>#N/A</v>
      </c>
      <c r="AM88" s="5" t="e">
        <f t="shared" si="45"/>
        <v>#N/A</v>
      </c>
      <c r="AN88" s="5" t="e">
        <f t="shared" si="45"/>
        <v>#N/A</v>
      </c>
      <c r="AO88" s="5" t="e">
        <f t="shared" si="45"/>
        <v>#N/A</v>
      </c>
      <c r="AP88" s="5" t="e">
        <f t="shared" si="45"/>
        <v>#N/A</v>
      </c>
      <c r="AQ88" s="5" t="e">
        <f t="shared" si="45"/>
        <v>#N/A</v>
      </c>
      <c r="AR88" s="5" t="e">
        <f t="shared" si="46"/>
        <v>#N/A</v>
      </c>
      <c r="AS88" s="5" t="e">
        <f t="shared" si="46"/>
        <v>#N/A</v>
      </c>
      <c r="AT88" s="5" t="e">
        <f t="shared" si="46"/>
        <v>#N/A</v>
      </c>
      <c r="AU88" s="5" t="e">
        <f t="shared" si="46"/>
        <v>#N/A</v>
      </c>
      <c r="AV88" s="5" t="e">
        <f t="shared" si="46"/>
        <v>#N/A</v>
      </c>
      <c r="AW88" s="5" t="e">
        <f t="shared" si="46"/>
        <v>#N/A</v>
      </c>
      <c r="AX88" s="5" t="e">
        <f t="shared" si="46"/>
        <v>#N/A</v>
      </c>
      <c r="AY88" s="5" t="e">
        <f t="shared" si="46"/>
        <v>#N/A</v>
      </c>
      <c r="AZ88" s="5" t="e">
        <f t="shared" si="46"/>
        <v>#N/A</v>
      </c>
      <c r="BA88" s="5" t="e">
        <f t="shared" si="46"/>
        <v>#N/A</v>
      </c>
      <c r="BB88" s="5" t="e">
        <f t="shared" si="47"/>
        <v>#N/A</v>
      </c>
      <c r="BC88" s="5" t="e">
        <f t="shared" si="47"/>
        <v>#N/A</v>
      </c>
      <c r="BD88" s="5" t="e">
        <f t="shared" si="47"/>
        <v>#N/A</v>
      </c>
      <c r="BE88" s="5" t="e">
        <f t="shared" si="47"/>
        <v>#N/A</v>
      </c>
      <c r="BF88" s="5" t="e">
        <f t="shared" si="47"/>
        <v>#N/A</v>
      </c>
      <c r="BG88" s="5" t="e">
        <f t="shared" si="47"/>
        <v>#N/A</v>
      </c>
    </row>
    <row r="89" spans="2:59" x14ac:dyDescent="0.35">
      <c r="B89" t="str">
        <f>'Postcode Data'!B89</f>
        <v>ES8 2QO</v>
      </c>
      <c r="C89">
        <f>'Postcode Data'!C89</f>
        <v>14</v>
      </c>
      <c r="D89" t="str">
        <f>'Postcode Data'!D89</f>
        <v>Alphon</v>
      </c>
      <c r="E89" s="5">
        <f>'Postcode Data'!F89</f>
        <v>16.50506229614988</v>
      </c>
      <c r="F89" s="5">
        <f>'Postcode Data'!G89</f>
        <v>18.354864600055873</v>
      </c>
      <c r="G89" s="27">
        <f>'Postcode Data'!I89</f>
        <v>357</v>
      </c>
      <c r="H89" s="11">
        <f>'Postcode Data'!J89</f>
        <v>4.3436935909562315</v>
      </c>
      <c r="I89" s="5">
        <f>'Postcode Data'!K89</f>
        <v>16.277730938440836</v>
      </c>
      <c r="J89" s="5">
        <f>'Postcode Data'!L89</f>
        <v>22.69260530990892</v>
      </c>
      <c r="K89" s="44" t="str">
        <f>'Postcode Data'!M89</f>
        <v>AW1a</v>
      </c>
      <c r="L89" s="5">
        <f>'Postcode Data'!N89</f>
        <v>-2.304038272358691</v>
      </c>
      <c r="M89" s="28">
        <f t="shared" si="36"/>
        <v>-72.418325816609681</v>
      </c>
      <c r="N89" s="28"/>
      <c r="O89" s="28"/>
      <c r="P89" s="28" t="e">
        <f t="shared" si="37"/>
        <v>#N/A</v>
      </c>
      <c r="Q89" s="28">
        <f t="shared" si="43"/>
        <v>22.69260530990892</v>
      </c>
      <c r="R89" s="28" t="e">
        <f t="shared" si="43"/>
        <v>#N/A</v>
      </c>
      <c r="S89" s="28" t="e">
        <f t="shared" si="43"/>
        <v>#N/A</v>
      </c>
      <c r="T89" s="28" t="e">
        <f t="shared" si="43"/>
        <v>#N/A</v>
      </c>
      <c r="U89" s="28" t="e">
        <f t="shared" si="38"/>
        <v>#N/A</v>
      </c>
      <c r="V89" s="28"/>
      <c r="W89" s="2"/>
      <c r="X89" s="5">
        <f t="shared" si="44"/>
        <v>22.69260530990892</v>
      </c>
      <c r="Y89" s="5" t="e">
        <f t="shared" si="44"/>
        <v>#N/A</v>
      </c>
      <c r="Z89" s="5" t="e">
        <f t="shared" si="44"/>
        <v>#N/A</v>
      </c>
      <c r="AA89" s="5" t="e">
        <f t="shared" si="44"/>
        <v>#N/A</v>
      </c>
      <c r="AB89" s="5" t="e">
        <f t="shared" si="44"/>
        <v>#N/A</v>
      </c>
      <c r="AC89" s="5" t="e">
        <f t="shared" si="44"/>
        <v>#N/A</v>
      </c>
      <c r="AD89" s="5" t="e">
        <f t="shared" si="44"/>
        <v>#N/A</v>
      </c>
      <c r="AE89" s="5" t="e">
        <f t="shared" si="44"/>
        <v>#N/A</v>
      </c>
      <c r="AF89" s="5" t="e">
        <f t="shared" si="44"/>
        <v>#N/A</v>
      </c>
      <c r="AG89" s="5" t="e">
        <f t="shared" si="44"/>
        <v>#N/A</v>
      </c>
      <c r="AH89" s="5" t="e">
        <f t="shared" si="45"/>
        <v>#N/A</v>
      </c>
      <c r="AI89" s="5" t="e">
        <f t="shared" si="45"/>
        <v>#N/A</v>
      </c>
      <c r="AJ89" s="5" t="e">
        <f t="shared" si="45"/>
        <v>#N/A</v>
      </c>
      <c r="AK89" s="5" t="e">
        <f t="shared" si="45"/>
        <v>#N/A</v>
      </c>
      <c r="AL89" s="5" t="e">
        <f t="shared" si="45"/>
        <v>#N/A</v>
      </c>
      <c r="AM89" s="5" t="e">
        <f t="shared" si="45"/>
        <v>#N/A</v>
      </c>
      <c r="AN89" s="5" t="e">
        <f t="shared" si="45"/>
        <v>#N/A</v>
      </c>
      <c r="AO89" s="5" t="e">
        <f t="shared" si="45"/>
        <v>#N/A</v>
      </c>
      <c r="AP89" s="5" t="e">
        <f t="shared" si="45"/>
        <v>#N/A</v>
      </c>
      <c r="AQ89" s="5" t="e">
        <f t="shared" si="45"/>
        <v>#N/A</v>
      </c>
      <c r="AR89" s="5" t="e">
        <f t="shared" si="46"/>
        <v>#N/A</v>
      </c>
      <c r="AS89" s="5" t="e">
        <f t="shared" si="46"/>
        <v>#N/A</v>
      </c>
      <c r="AT89" s="5" t="e">
        <f t="shared" si="46"/>
        <v>#N/A</v>
      </c>
      <c r="AU89" s="5" t="e">
        <f t="shared" si="46"/>
        <v>#N/A</v>
      </c>
      <c r="AV89" s="5" t="e">
        <f t="shared" si="46"/>
        <v>#N/A</v>
      </c>
      <c r="AW89" s="5" t="e">
        <f t="shared" si="46"/>
        <v>#N/A</v>
      </c>
      <c r="AX89" s="5" t="e">
        <f t="shared" si="46"/>
        <v>#N/A</v>
      </c>
      <c r="AY89" s="5" t="e">
        <f t="shared" si="46"/>
        <v>#N/A</v>
      </c>
      <c r="AZ89" s="5" t="e">
        <f t="shared" si="46"/>
        <v>#N/A</v>
      </c>
      <c r="BA89" s="5" t="e">
        <f t="shared" si="46"/>
        <v>#N/A</v>
      </c>
      <c r="BB89" s="5" t="e">
        <f t="shared" si="47"/>
        <v>#N/A</v>
      </c>
      <c r="BC89" s="5" t="e">
        <f t="shared" si="47"/>
        <v>#N/A</v>
      </c>
      <c r="BD89" s="5" t="e">
        <f t="shared" si="47"/>
        <v>#N/A</v>
      </c>
      <c r="BE89" s="5" t="e">
        <f t="shared" si="47"/>
        <v>#N/A</v>
      </c>
      <c r="BF89" s="5" t="e">
        <f t="shared" si="47"/>
        <v>#N/A</v>
      </c>
      <c r="BG89" s="5" t="e">
        <f t="shared" si="47"/>
        <v>#N/A</v>
      </c>
    </row>
    <row r="90" spans="2:59" x14ac:dyDescent="0.35">
      <c r="B90" t="str">
        <f>'Postcode Data'!B90</f>
        <v>ES8 2VS</v>
      </c>
      <c r="C90">
        <f>'Postcode Data'!C90</f>
        <v>19</v>
      </c>
      <c r="D90" t="str">
        <f>'Postcode Data'!D90</f>
        <v>Alphon</v>
      </c>
      <c r="E90" s="5" t="e">
        <f>'Postcode Data'!F90</f>
        <v>#N/A</v>
      </c>
      <c r="F90" s="5" t="e">
        <f>'Postcode Data'!G90</f>
        <v>#N/A</v>
      </c>
      <c r="G90" s="27" t="e">
        <f>'Postcode Data'!I90</f>
        <v>#N/A</v>
      </c>
      <c r="H90" s="11" t="e">
        <f>'Postcode Data'!J90</f>
        <v>#N/A</v>
      </c>
      <c r="I90" s="5" t="e">
        <f>'Postcode Data'!K90</f>
        <v>#N/A</v>
      </c>
      <c r="J90" s="5" t="e">
        <f>'Postcode Data'!L90</f>
        <v>#N/A</v>
      </c>
      <c r="K90" s="44" t="e">
        <f>'Postcode Data'!M90</f>
        <v>#N/A</v>
      </c>
      <c r="L90" s="5">
        <f>'Postcode Data'!N90</f>
        <v>-3.3622165406075357</v>
      </c>
      <c r="M90" s="28" t="e">
        <f t="shared" si="36"/>
        <v>#N/A</v>
      </c>
      <c r="N90" s="28"/>
      <c r="O90" s="28"/>
      <c r="P90" s="28" t="e">
        <f t="shared" si="37"/>
        <v>#N/A</v>
      </c>
      <c r="Q90" s="28" t="e">
        <f t="shared" si="43"/>
        <v>#N/A</v>
      </c>
      <c r="R90" s="28" t="e">
        <f t="shared" si="43"/>
        <v>#N/A</v>
      </c>
      <c r="S90" s="28" t="e">
        <f t="shared" si="43"/>
        <v>#N/A</v>
      </c>
      <c r="T90" s="28" t="e">
        <f t="shared" si="43"/>
        <v>#N/A</v>
      </c>
      <c r="U90" s="28" t="e">
        <f t="shared" si="38"/>
        <v>#N/A</v>
      </c>
      <c r="V90" s="28"/>
      <c r="W90" s="2"/>
      <c r="X90" s="5" t="e">
        <f t="shared" si="44"/>
        <v>#N/A</v>
      </c>
      <c r="Y90" s="5" t="e">
        <f t="shared" si="44"/>
        <v>#N/A</v>
      </c>
      <c r="Z90" s="5" t="e">
        <f t="shared" si="44"/>
        <v>#N/A</v>
      </c>
      <c r="AA90" s="5" t="e">
        <f t="shared" si="44"/>
        <v>#N/A</v>
      </c>
      <c r="AB90" s="5" t="e">
        <f t="shared" si="44"/>
        <v>#N/A</v>
      </c>
      <c r="AC90" s="5" t="e">
        <f t="shared" si="44"/>
        <v>#N/A</v>
      </c>
      <c r="AD90" s="5" t="e">
        <f t="shared" si="44"/>
        <v>#N/A</v>
      </c>
      <c r="AE90" s="5" t="e">
        <f t="shared" si="44"/>
        <v>#N/A</v>
      </c>
      <c r="AF90" s="5" t="e">
        <f t="shared" si="44"/>
        <v>#N/A</v>
      </c>
      <c r="AG90" s="5" t="e">
        <f t="shared" si="44"/>
        <v>#N/A</v>
      </c>
      <c r="AH90" s="5" t="e">
        <f t="shared" si="45"/>
        <v>#N/A</v>
      </c>
      <c r="AI90" s="5" t="e">
        <f t="shared" si="45"/>
        <v>#N/A</v>
      </c>
      <c r="AJ90" s="5" t="e">
        <f t="shared" si="45"/>
        <v>#N/A</v>
      </c>
      <c r="AK90" s="5" t="e">
        <f t="shared" si="45"/>
        <v>#N/A</v>
      </c>
      <c r="AL90" s="5" t="e">
        <f t="shared" si="45"/>
        <v>#N/A</v>
      </c>
      <c r="AM90" s="5" t="e">
        <f t="shared" si="45"/>
        <v>#N/A</v>
      </c>
      <c r="AN90" s="5" t="e">
        <f t="shared" si="45"/>
        <v>#N/A</v>
      </c>
      <c r="AO90" s="5" t="e">
        <f t="shared" si="45"/>
        <v>#N/A</v>
      </c>
      <c r="AP90" s="5" t="e">
        <f t="shared" si="45"/>
        <v>#N/A</v>
      </c>
      <c r="AQ90" s="5" t="e">
        <f t="shared" si="45"/>
        <v>#N/A</v>
      </c>
      <c r="AR90" s="5" t="e">
        <f t="shared" si="46"/>
        <v>#N/A</v>
      </c>
      <c r="AS90" s="5" t="e">
        <f t="shared" si="46"/>
        <v>#N/A</v>
      </c>
      <c r="AT90" s="5" t="e">
        <f t="shared" si="46"/>
        <v>#N/A</v>
      </c>
      <c r="AU90" s="5" t="e">
        <f t="shared" si="46"/>
        <v>#N/A</v>
      </c>
      <c r="AV90" s="5" t="e">
        <f t="shared" si="46"/>
        <v>#N/A</v>
      </c>
      <c r="AW90" s="5" t="e">
        <f t="shared" si="46"/>
        <v>#N/A</v>
      </c>
      <c r="AX90" s="5" t="e">
        <f t="shared" si="46"/>
        <v>#N/A</v>
      </c>
      <c r="AY90" s="5" t="e">
        <f t="shared" si="46"/>
        <v>#N/A</v>
      </c>
      <c r="AZ90" s="5" t="e">
        <f t="shared" si="46"/>
        <v>#N/A</v>
      </c>
      <c r="BA90" s="5" t="e">
        <f t="shared" si="46"/>
        <v>#N/A</v>
      </c>
      <c r="BB90" s="5" t="e">
        <f t="shared" si="47"/>
        <v>#N/A</v>
      </c>
      <c r="BC90" s="5" t="e">
        <f t="shared" si="47"/>
        <v>#N/A</v>
      </c>
      <c r="BD90" s="5" t="e">
        <f t="shared" si="47"/>
        <v>#N/A</v>
      </c>
      <c r="BE90" s="5" t="e">
        <f t="shared" si="47"/>
        <v>#N/A</v>
      </c>
      <c r="BF90" s="5" t="e">
        <f t="shared" si="47"/>
        <v>#N/A</v>
      </c>
      <c r="BG90" s="5" t="e">
        <f t="shared" si="47"/>
        <v>#N/A</v>
      </c>
    </row>
    <row r="91" spans="2:59" x14ac:dyDescent="0.35">
      <c r="B91" t="str">
        <f>'Postcode Data'!B91</f>
        <v>ES8 4IX</v>
      </c>
      <c r="C91">
        <f>'Postcode Data'!C91</f>
        <v>18</v>
      </c>
      <c r="D91" t="str">
        <f>'Postcode Data'!D91</f>
        <v>Alphon</v>
      </c>
      <c r="E91" s="5" t="e">
        <f>'Postcode Data'!F91</f>
        <v>#N/A</v>
      </c>
      <c r="F91" s="5" t="e">
        <f>'Postcode Data'!G91</f>
        <v>#N/A</v>
      </c>
      <c r="G91" s="27" t="e">
        <f>'Postcode Data'!I91</f>
        <v>#N/A</v>
      </c>
      <c r="H91" s="11" t="e">
        <f>'Postcode Data'!J91</f>
        <v>#N/A</v>
      </c>
      <c r="I91" s="5" t="e">
        <f>'Postcode Data'!K91</f>
        <v>#N/A</v>
      </c>
      <c r="J91" s="5" t="e">
        <f>'Postcode Data'!L91</f>
        <v>#N/A</v>
      </c>
      <c r="K91" s="44" t="e">
        <f>'Postcode Data'!M91</f>
        <v>#N/A</v>
      </c>
      <c r="L91" s="5">
        <f>'Postcode Data'!N91</f>
        <v>7.9793416275365736E-2</v>
      </c>
      <c r="M91" s="28" t="e">
        <f t="shared" si="36"/>
        <v>#N/A</v>
      </c>
      <c r="N91" s="28"/>
      <c r="O91" s="28"/>
      <c r="P91" s="28" t="e">
        <f t="shared" si="37"/>
        <v>#N/A</v>
      </c>
      <c r="Q91" s="28" t="e">
        <f t="shared" si="43"/>
        <v>#N/A</v>
      </c>
      <c r="R91" s="28" t="e">
        <f t="shared" si="43"/>
        <v>#N/A</v>
      </c>
      <c r="S91" s="28" t="e">
        <f t="shared" si="43"/>
        <v>#N/A</v>
      </c>
      <c r="T91" s="28" t="e">
        <f t="shared" si="43"/>
        <v>#N/A</v>
      </c>
      <c r="U91" s="28" t="e">
        <f t="shared" si="38"/>
        <v>#N/A</v>
      </c>
      <c r="V91" s="28"/>
      <c r="W91" s="2"/>
      <c r="X91" s="5" t="e">
        <f t="shared" si="44"/>
        <v>#N/A</v>
      </c>
      <c r="Y91" s="5" t="e">
        <f t="shared" si="44"/>
        <v>#N/A</v>
      </c>
      <c r="Z91" s="5" t="e">
        <f t="shared" si="44"/>
        <v>#N/A</v>
      </c>
      <c r="AA91" s="5" t="e">
        <f t="shared" si="44"/>
        <v>#N/A</v>
      </c>
      <c r="AB91" s="5" t="e">
        <f t="shared" si="44"/>
        <v>#N/A</v>
      </c>
      <c r="AC91" s="5" t="e">
        <f t="shared" si="44"/>
        <v>#N/A</v>
      </c>
      <c r="AD91" s="5" t="e">
        <f t="shared" si="44"/>
        <v>#N/A</v>
      </c>
      <c r="AE91" s="5" t="e">
        <f t="shared" si="44"/>
        <v>#N/A</v>
      </c>
      <c r="AF91" s="5" t="e">
        <f t="shared" si="44"/>
        <v>#N/A</v>
      </c>
      <c r="AG91" s="5" t="e">
        <f t="shared" si="44"/>
        <v>#N/A</v>
      </c>
      <c r="AH91" s="5" t="e">
        <f t="shared" si="45"/>
        <v>#N/A</v>
      </c>
      <c r="AI91" s="5" t="e">
        <f t="shared" si="45"/>
        <v>#N/A</v>
      </c>
      <c r="AJ91" s="5" t="e">
        <f t="shared" si="45"/>
        <v>#N/A</v>
      </c>
      <c r="AK91" s="5" t="e">
        <f t="shared" si="45"/>
        <v>#N/A</v>
      </c>
      <c r="AL91" s="5" t="e">
        <f t="shared" si="45"/>
        <v>#N/A</v>
      </c>
      <c r="AM91" s="5" t="e">
        <f t="shared" si="45"/>
        <v>#N/A</v>
      </c>
      <c r="AN91" s="5" t="e">
        <f t="shared" si="45"/>
        <v>#N/A</v>
      </c>
      <c r="AO91" s="5" t="e">
        <f t="shared" si="45"/>
        <v>#N/A</v>
      </c>
      <c r="AP91" s="5" t="e">
        <f t="shared" si="45"/>
        <v>#N/A</v>
      </c>
      <c r="AQ91" s="5" t="e">
        <f t="shared" si="45"/>
        <v>#N/A</v>
      </c>
      <c r="AR91" s="5" t="e">
        <f t="shared" si="46"/>
        <v>#N/A</v>
      </c>
      <c r="AS91" s="5" t="e">
        <f t="shared" si="46"/>
        <v>#N/A</v>
      </c>
      <c r="AT91" s="5" t="e">
        <f t="shared" si="46"/>
        <v>#N/A</v>
      </c>
      <c r="AU91" s="5" t="e">
        <f t="shared" si="46"/>
        <v>#N/A</v>
      </c>
      <c r="AV91" s="5" t="e">
        <f t="shared" si="46"/>
        <v>#N/A</v>
      </c>
      <c r="AW91" s="5" t="e">
        <f t="shared" si="46"/>
        <v>#N/A</v>
      </c>
      <c r="AX91" s="5" t="e">
        <f t="shared" si="46"/>
        <v>#N/A</v>
      </c>
      <c r="AY91" s="5" t="e">
        <f t="shared" si="46"/>
        <v>#N/A</v>
      </c>
      <c r="AZ91" s="5" t="e">
        <f t="shared" si="46"/>
        <v>#N/A</v>
      </c>
      <c r="BA91" s="5" t="e">
        <f t="shared" si="46"/>
        <v>#N/A</v>
      </c>
      <c r="BB91" s="5" t="e">
        <f t="shared" si="47"/>
        <v>#N/A</v>
      </c>
      <c r="BC91" s="5" t="e">
        <f t="shared" si="47"/>
        <v>#N/A</v>
      </c>
      <c r="BD91" s="5" t="e">
        <f t="shared" si="47"/>
        <v>#N/A</v>
      </c>
      <c r="BE91" s="5" t="e">
        <f t="shared" si="47"/>
        <v>#N/A</v>
      </c>
      <c r="BF91" s="5" t="e">
        <f t="shared" si="47"/>
        <v>#N/A</v>
      </c>
      <c r="BG91" s="5" t="e">
        <f t="shared" si="47"/>
        <v>#N/A</v>
      </c>
    </row>
    <row r="92" spans="2:59" x14ac:dyDescent="0.35">
      <c r="B92" t="str">
        <f>'Postcode Data'!B92</f>
        <v>ES8 5QU</v>
      </c>
      <c r="C92">
        <f>'Postcode Data'!C92</f>
        <v>13</v>
      </c>
      <c r="D92" t="str">
        <f>'Postcode Data'!D92</f>
        <v>Alphon</v>
      </c>
      <c r="E92" s="5" t="e">
        <f>'Postcode Data'!F92</f>
        <v>#N/A</v>
      </c>
      <c r="F92" s="5" t="e">
        <f>'Postcode Data'!G92</f>
        <v>#N/A</v>
      </c>
      <c r="G92" s="27" t="e">
        <f>'Postcode Data'!I92</f>
        <v>#N/A</v>
      </c>
      <c r="H92" s="11" t="e">
        <f>'Postcode Data'!J92</f>
        <v>#N/A</v>
      </c>
      <c r="I92" s="5" t="e">
        <f>'Postcode Data'!K92</f>
        <v>#N/A</v>
      </c>
      <c r="J92" s="5" t="e">
        <f>'Postcode Data'!L92</f>
        <v>#N/A</v>
      </c>
      <c r="K92" s="44" t="e">
        <f>'Postcode Data'!M92</f>
        <v>#N/A</v>
      </c>
      <c r="L92" s="5">
        <f>'Postcode Data'!N92</f>
        <v>-0.7160618790977975</v>
      </c>
      <c r="M92" s="28" t="e">
        <f t="shared" si="36"/>
        <v>#N/A</v>
      </c>
      <c r="N92" s="28"/>
      <c r="O92" s="28"/>
      <c r="P92" s="28" t="e">
        <f t="shared" si="37"/>
        <v>#N/A</v>
      </c>
      <c r="Q92" s="28" t="e">
        <f t="shared" si="43"/>
        <v>#N/A</v>
      </c>
      <c r="R92" s="28" t="e">
        <f t="shared" si="43"/>
        <v>#N/A</v>
      </c>
      <c r="S92" s="28" t="e">
        <f t="shared" si="43"/>
        <v>#N/A</v>
      </c>
      <c r="T92" s="28" t="e">
        <f t="shared" si="43"/>
        <v>#N/A</v>
      </c>
      <c r="U92" s="28" t="e">
        <f t="shared" si="38"/>
        <v>#N/A</v>
      </c>
      <c r="V92" s="28"/>
      <c r="W92" s="2"/>
      <c r="X92" s="5" t="e">
        <f t="shared" si="44"/>
        <v>#N/A</v>
      </c>
      <c r="Y92" s="5" t="e">
        <f t="shared" si="44"/>
        <v>#N/A</v>
      </c>
      <c r="Z92" s="5" t="e">
        <f t="shared" si="44"/>
        <v>#N/A</v>
      </c>
      <c r="AA92" s="5" t="e">
        <f t="shared" si="44"/>
        <v>#N/A</v>
      </c>
      <c r="AB92" s="5" t="e">
        <f t="shared" si="44"/>
        <v>#N/A</v>
      </c>
      <c r="AC92" s="5" t="e">
        <f t="shared" si="44"/>
        <v>#N/A</v>
      </c>
      <c r="AD92" s="5" t="e">
        <f t="shared" si="44"/>
        <v>#N/A</v>
      </c>
      <c r="AE92" s="5" t="e">
        <f t="shared" si="44"/>
        <v>#N/A</v>
      </c>
      <c r="AF92" s="5" t="e">
        <f t="shared" si="44"/>
        <v>#N/A</v>
      </c>
      <c r="AG92" s="5" t="e">
        <f t="shared" si="44"/>
        <v>#N/A</v>
      </c>
      <c r="AH92" s="5" t="e">
        <f t="shared" si="45"/>
        <v>#N/A</v>
      </c>
      <c r="AI92" s="5" t="e">
        <f t="shared" si="45"/>
        <v>#N/A</v>
      </c>
      <c r="AJ92" s="5" t="e">
        <f t="shared" si="45"/>
        <v>#N/A</v>
      </c>
      <c r="AK92" s="5" t="e">
        <f t="shared" si="45"/>
        <v>#N/A</v>
      </c>
      <c r="AL92" s="5" t="e">
        <f t="shared" si="45"/>
        <v>#N/A</v>
      </c>
      <c r="AM92" s="5" t="e">
        <f t="shared" si="45"/>
        <v>#N/A</v>
      </c>
      <c r="AN92" s="5" t="e">
        <f t="shared" si="45"/>
        <v>#N/A</v>
      </c>
      <c r="AO92" s="5" t="e">
        <f t="shared" si="45"/>
        <v>#N/A</v>
      </c>
      <c r="AP92" s="5" t="e">
        <f t="shared" si="45"/>
        <v>#N/A</v>
      </c>
      <c r="AQ92" s="5" t="e">
        <f t="shared" si="45"/>
        <v>#N/A</v>
      </c>
      <c r="AR92" s="5" t="e">
        <f t="shared" si="46"/>
        <v>#N/A</v>
      </c>
      <c r="AS92" s="5" t="e">
        <f t="shared" si="46"/>
        <v>#N/A</v>
      </c>
      <c r="AT92" s="5" t="e">
        <f t="shared" si="46"/>
        <v>#N/A</v>
      </c>
      <c r="AU92" s="5" t="e">
        <f t="shared" si="46"/>
        <v>#N/A</v>
      </c>
      <c r="AV92" s="5" t="e">
        <f t="shared" si="46"/>
        <v>#N/A</v>
      </c>
      <c r="AW92" s="5" t="e">
        <f t="shared" si="46"/>
        <v>#N/A</v>
      </c>
      <c r="AX92" s="5" t="e">
        <f t="shared" si="46"/>
        <v>#N/A</v>
      </c>
      <c r="AY92" s="5" t="e">
        <f t="shared" si="46"/>
        <v>#N/A</v>
      </c>
      <c r="AZ92" s="5" t="e">
        <f t="shared" si="46"/>
        <v>#N/A</v>
      </c>
      <c r="BA92" s="5" t="e">
        <f t="shared" si="46"/>
        <v>#N/A</v>
      </c>
      <c r="BB92" s="5" t="e">
        <f t="shared" si="47"/>
        <v>#N/A</v>
      </c>
      <c r="BC92" s="5" t="e">
        <f t="shared" si="47"/>
        <v>#N/A</v>
      </c>
      <c r="BD92" s="5" t="e">
        <f t="shared" si="47"/>
        <v>#N/A</v>
      </c>
      <c r="BE92" s="5" t="e">
        <f t="shared" si="47"/>
        <v>#N/A</v>
      </c>
      <c r="BF92" s="5" t="e">
        <f t="shared" si="47"/>
        <v>#N/A</v>
      </c>
      <c r="BG92" s="5" t="e">
        <f t="shared" si="47"/>
        <v>#N/A</v>
      </c>
    </row>
    <row r="93" spans="2:59" x14ac:dyDescent="0.35">
      <c r="B93" t="str">
        <f>'Postcode Data'!B93</f>
        <v>ES8 7MU</v>
      </c>
      <c r="C93">
        <f>'Postcode Data'!C93</f>
        <v>8</v>
      </c>
      <c r="D93" t="str">
        <f>'Postcode Data'!D93</f>
        <v>Alphon</v>
      </c>
      <c r="E93" s="5" t="e">
        <f>'Postcode Data'!F93</f>
        <v>#N/A</v>
      </c>
      <c r="F93" s="5" t="e">
        <f>'Postcode Data'!G93</f>
        <v>#N/A</v>
      </c>
      <c r="G93" s="27" t="e">
        <f>'Postcode Data'!I93</f>
        <v>#N/A</v>
      </c>
      <c r="H93" s="11" t="e">
        <f>'Postcode Data'!J93</f>
        <v>#N/A</v>
      </c>
      <c r="I93" s="5" t="e">
        <f>'Postcode Data'!K93</f>
        <v>#N/A</v>
      </c>
      <c r="J93" s="5" t="e">
        <f>'Postcode Data'!L93</f>
        <v>#N/A</v>
      </c>
      <c r="K93" s="44" t="e">
        <f>'Postcode Data'!M93</f>
        <v>#N/A</v>
      </c>
      <c r="L93" s="5">
        <f>'Postcode Data'!N93</f>
        <v>-1.3607005860674404</v>
      </c>
      <c r="M93" s="28" t="e">
        <f t="shared" si="36"/>
        <v>#N/A</v>
      </c>
      <c r="N93" s="28"/>
      <c r="O93" s="28"/>
      <c r="P93" s="28" t="e">
        <f t="shared" si="37"/>
        <v>#N/A</v>
      </c>
      <c r="Q93" s="28" t="e">
        <f t="shared" si="43"/>
        <v>#N/A</v>
      </c>
      <c r="R93" s="28" t="e">
        <f t="shared" si="43"/>
        <v>#N/A</v>
      </c>
      <c r="S93" s="28" t="e">
        <f t="shared" si="43"/>
        <v>#N/A</v>
      </c>
      <c r="T93" s="28" t="e">
        <f t="shared" si="43"/>
        <v>#N/A</v>
      </c>
      <c r="U93" s="28" t="e">
        <f t="shared" si="38"/>
        <v>#N/A</v>
      </c>
      <c r="V93" s="28"/>
      <c r="W93" s="2"/>
      <c r="X93" s="5" t="e">
        <f t="shared" si="44"/>
        <v>#N/A</v>
      </c>
      <c r="Y93" s="5" t="e">
        <f t="shared" si="44"/>
        <v>#N/A</v>
      </c>
      <c r="Z93" s="5" t="e">
        <f t="shared" si="44"/>
        <v>#N/A</v>
      </c>
      <c r="AA93" s="5" t="e">
        <f t="shared" si="44"/>
        <v>#N/A</v>
      </c>
      <c r="AB93" s="5" t="e">
        <f t="shared" si="44"/>
        <v>#N/A</v>
      </c>
      <c r="AC93" s="5" t="e">
        <f t="shared" si="44"/>
        <v>#N/A</v>
      </c>
      <c r="AD93" s="5" t="e">
        <f t="shared" si="44"/>
        <v>#N/A</v>
      </c>
      <c r="AE93" s="5" t="e">
        <f t="shared" si="44"/>
        <v>#N/A</v>
      </c>
      <c r="AF93" s="5" t="e">
        <f t="shared" si="44"/>
        <v>#N/A</v>
      </c>
      <c r="AG93" s="5" t="e">
        <f t="shared" si="44"/>
        <v>#N/A</v>
      </c>
      <c r="AH93" s="5" t="e">
        <f t="shared" si="45"/>
        <v>#N/A</v>
      </c>
      <c r="AI93" s="5" t="e">
        <f t="shared" si="45"/>
        <v>#N/A</v>
      </c>
      <c r="AJ93" s="5" t="e">
        <f t="shared" si="45"/>
        <v>#N/A</v>
      </c>
      <c r="AK93" s="5" t="e">
        <f t="shared" si="45"/>
        <v>#N/A</v>
      </c>
      <c r="AL93" s="5" t="e">
        <f t="shared" si="45"/>
        <v>#N/A</v>
      </c>
      <c r="AM93" s="5" t="e">
        <f t="shared" si="45"/>
        <v>#N/A</v>
      </c>
      <c r="AN93" s="5" t="e">
        <f t="shared" si="45"/>
        <v>#N/A</v>
      </c>
      <c r="AO93" s="5" t="e">
        <f t="shared" si="45"/>
        <v>#N/A</v>
      </c>
      <c r="AP93" s="5" t="e">
        <f t="shared" si="45"/>
        <v>#N/A</v>
      </c>
      <c r="AQ93" s="5" t="e">
        <f t="shared" si="45"/>
        <v>#N/A</v>
      </c>
      <c r="AR93" s="5" t="e">
        <f t="shared" si="46"/>
        <v>#N/A</v>
      </c>
      <c r="AS93" s="5" t="e">
        <f t="shared" si="46"/>
        <v>#N/A</v>
      </c>
      <c r="AT93" s="5" t="e">
        <f t="shared" si="46"/>
        <v>#N/A</v>
      </c>
      <c r="AU93" s="5" t="e">
        <f t="shared" si="46"/>
        <v>#N/A</v>
      </c>
      <c r="AV93" s="5" t="e">
        <f t="shared" si="46"/>
        <v>#N/A</v>
      </c>
      <c r="AW93" s="5" t="e">
        <f t="shared" si="46"/>
        <v>#N/A</v>
      </c>
      <c r="AX93" s="5" t="e">
        <f t="shared" si="46"/>
        <v>#N/A</v>
      </c>
      <c r="AY93" s="5" t="e">
        <f t="shared" si="46"/>
        <v>#N/A</v>
      </c>
      <c r="AZ93" s="5" t="e">
        <f t="shared" si="46"/>
        <v>#N/A</v>
      </c>
      <c r="BA93" s="5" t="e">
        <f t="shared" si="46"/>
        <v>#N/A</v>
      </c>
      <c r="BB93" s="5" t="e">
        <f t="shared" si="47"/>
        <v>#N/A</v>
      </c>
      <c r="BC93" s="5" t="e">
        <f t="shared" si="47"/>
        <v>#N/A</v>
      </c>
      <c r="BD93" s="5" t="e">
        <f t="shared" si="47"/>
        <v>#N/A</v>
      </c>
      <c r="BE93" s="5" t="e">
        <f t="shared" si="47"/>
        <v>#N/A</v>
      </c>
      <c r="BF93" s="5" t="e">
        <f t="shared" si="47"/>
        <v>#N/A</v>
      </c>
      <c r="BG93" s="5" t="e">
        <f t="shared" si="47"/>
        <v>#N/A</v>
      </c>
    </row>
    <row r="94" spans="2:59" x14ac:dyDescent="0.35">
      <c r="B94" t="str">
        <f>'Postcode Data'!B94</f>
        <v>ES8 8HR</v>
      </c>
      <c r="C94">
        <f>'Postcode Data'!C94</f>
        <v>11</v>
      </c>
      <c r="D94" t="str">
        <f>'Postcode Data'!D94</f>
        <v>Alphon</v>
      </c>
      <c r="E94" s="5">
        <f>'Postcode Data'!F94</f>
        <v>16.50506229614988</v>
      </c>
      <c r="F94" s="5">
        <f>'Postcode Data'!G94</f>
        <v>18.354864600055873</v>
      </c>
      <c r="G94" s="27">
        <f>'Postcode Data'!I94</f>
        <v>145</v>
      </c>
      <c r="H94" s="11">
        <f>'Postcode Data'!J94</f>
        <v>4.8052912484544983</v>
      </c>
      <c r="I94" s="5">
        <f>'Postcode Data'!K94</f>
        <v>19.261264126067282</v>
      </c>
      <c r="J94" s="5">
        <f>'Postcode Data'!L94</f>
        <v>14.418600450480369</v>
      </c>
      <c r="K94" s="44" t="str">
        <f>'Postcode Data'!M94</f>
        <v>AW1b</v>
      </c>
      <c r="L94" s="5">
        <f>'Postcode Data'!N94</f>
        <v>-5.4871778220091016</v>
      </c>
      <c r="M94" s="28">
        <f t="shared" si="36"/>
        <v>-76.478676032852263</v>
      </c>
      <c r="N94" s="28"/>
      <c r="O94" s="28"/>
      <c r="P94" s="28" t="e">
        <f t="shared" si="37"/>
        <v>#N/A</v>
      </c>
      <c r="Q94" s="28" t="e">
        <f t="shared" si="43"/>
        <v>#N/A</v>
      </c>
      <c r="R94" s="28">
        <f t="shared" si="43"/>
        <v>14.418600450480369</v>
      </c>
      <c r="S94" s="28" t="e">
        <f t="shared" si="43"/>
        <v>#N/A</v>
      </c>
      <c r="T94" s="28" t="e">
        <f t="shared" si="43"/>
        <v>#N/A</v>
      </c>
      <c r="U94" s="28" t="e">
        <f t="shared" si="38"/>
        <v>#N/A</v>
      </c>
      <c r="V94" s="28"/>
      <c r="W94" s="2"/>
      <c r="X94" s="5" t="e">
        <f t="shared" si="44"/>
        <v>#N/A</v>
      </c>
      <c r="Y94" s="5">
        <f t="shared" si="44"/>
        <v>14.418600450480369</v>
      </c>
      <c r="Z94" s="5" t="e">
        <f t="shared" si="44"/>
        <v>#N/A</v>
      </c>
      <c r="AA94" s="5" t="e">
        <f t="shared" si="44"/>
        <v>#N/A</v>
      </c>
      <c r="AB94" s="5" t="e">
        <f t="shared" si="44"/>
        <v>#N/A</v>
      </c>
      <c r="AC94" s="5" t="e">
        <f t="shared" si="44"/>
        <v>#N/A</v>
      </c>
      <c r="AD94" s="5" t="e">
        <f t="shared" si="44"/>
        <v>#N/A</v>
      </c>
      <c r="AE94" s="5" t="e">
        <f t="shared" si="44"/>
        <v>#N/A</v>
      </c>
      <c r="AF94" s="5" t="e">
        <f t="shared" si="44"/>
        <v>#N/A</v>
      </c>
      <c r="AG94" s="5" t="e">
        <f t="shared" si="44"/>
        <v>#N/A</v>
      </c>
      <c r="AH94" s="5" t="e">
        <f t="shared" si="45"/>
        <v>#N/A</v>
      </c>
      <c r="AI94" s="5" t="e">
        <f t="shared" si="45"/>
        <v>#N/A</v>
      </c>
      <c r="AJ94" s="5" t="e">
        <f t="shared" si="45"/>
        <v>#N/A</v>
      </c>
      <c r="AK94" s="5" t="e">
        <f t="shared" si="45"/>
        <v>#N/A</v>
      </c>
      <c r="AL94" s="5" t="e">
        <f t="shared" si="45"/>
        <v>#N/A</v>
      </c>
      <c r="AM94" s="5" t="e">
        <f t="shared" si="45"/>
        <v>#N/A</v>
      </c>
      <c r="AN94" s="5" t="e">
        <f t="shared" si="45"/>
        <v>#N/A</v>
      </c>
      <c r="AO94" s="5" t="e">
        <f t="shared" si="45"/>
        <v>#N/A</v>
      </c>
      <c r="AP94" s="5" t="e">
        <f t="shared" si="45"/>
        <v>#N/A</v>
      </c>
      <c r="AQ94" s="5" t="e">
        <f t="shared" si="45"/>
        <v>#N/A</v>
      </c>
      <c r="AR94" s="5" t="e">
        <f t="shared" si="46"/>
        <v>#N/A</v>
      </c>
      <c r="AS94" s="5" t="e">
        <f t="shared" si="46"/>
        <v>#N/A</v>
      </c>
      <c r="AT94" s="5" t="e">
        <f t="shared" si="46"/>
        <v>#N/A</v>
      </c>
      <c r="AU94" s="5" t="e">
        <f t="shared" si="46"/>
        <v>#N/A</v>
      </c>
      <c r="AV94" s="5" t="e">
        <f t="shared" si="46"/>
        <v>#N/A</v>
      </c>
      <c r="AW94" s="5" t="e">
        <f t="shared" si="46"/>
        <v>#N/A</v>
      </c>
      <c r="AX94" s="5" t="e">
        <f t="shared" si="46"/>
        <v>#N/A</v>
      </c>
      <c r="AY94" s="5" t="e">
        <f t="shared" si="46"/>
        <v>#N/A</v>
      </c>
      <c r="AZ94" s="5" t="e">
        <f t="shared" si="46"/>
        <v>#N/A</v>
      </c>
      <c r="BA94" s="5" t="e">
        <f t="shared" si="46"/>
        <v>#N/A</v>
      </c>
      <c r="BB94" s="5" t="e">
        <f t="shared" si="47"/>
        <v>#N/A</v>
      </c>
      <c r="BC94" s="5" t="e">
        <f t="shared" si="47"/>
        <v>#N/A</v>
      </c>
      <c r="BD94" s="5" t="e">
        <f t="shared" si="47"/>
        <v>#N/A</v>
      </c>
      <c r="BE94" s="5" t="e">
        <f t="shared" si="47"/>
        <v>#N/A</v>
      </c>
      <c r="BF94" s="5" t="e">
        <f t="shared" si="47"/>
        <v>#N/A</v>
      </c>
      <c r="BG94" s="5" t="e">
        <f t="shared" si="47"/>
        <v>#N/A</v>
      </c>
    </row>
    <row r="95" spans="2:59" x14ac:dyDescent="0.35">
      <c r="B95" t="str">
        <f>'Postcode Data'!B95</f>
        <v>ES8 9PO</v>
      </c>
      <c r="C95">
        <f>'Postcode Data'!C95</f>
        <v>19</v>
      </c>
      <c r="D95" t="str">
        <f>'Postcode Data'!D95</f>
        <v>Alphon</v>
      </c>
      <c r="E95" s="5" t="e">
        <f>'Postcode Data'!F95</f>
        <v>#N/A</v>
      </c>
      <c r="F95" s="5" t="e">
        <f>'Postcode Data'!G95</f>
        <v>#N/A</v>
      </c>
      <c r="G95" s="27" t="e">
        <f>'Postcode Data'!I95</f>
        <v>#N/A</v>
      </c>
      <c r="H95" s="11" t="e">
        <f>'Postcode Data'!J95</f>
        <v>#N/A</v>
      </c>
      <c r="I95" s="5" t="e">
        <f>'Postcode Data'!K95</f>
        <v>#N/A</v>
      </c>
      <c r="J95" s="5" t="e">
        <f>'Postcode Data'!L95</f>
        <v>#N/A</v>
      </c>
      <c r="K95" s="44" t="e">
        <f>'Postcode Data'!M95</f>
        <v>#N/A</v>
      </c>
      <c r="L95" s="5">
        <f>'Postcode Data'!N95</f>
        <v>-8.0608335833315792</v>
      </c>
      <c r="M95" s="28" t="e">
        <f t="shared" si="36"/>
        <v>#N/A</v>
      </c>
      <c r="N95" s="28"/>
      <c r="O95" s="28"/>
      <c r="P95" s="28" t="e">
        <f t="shared" si="37"/>
        <v>#N/A</v>
      </c>
      <c r="Q95" s="28" t="e">
        <f t="shared" si="43"/>
        <v>#N/A</v>
      </c>
      <c r="R95" s="28" t="e">
        <f t="shared" si="43"/>
        <v>#N/A</v>
      </c>
      <c r="S95" s="28" t="e">
        <f t="shared" si="43"/>
        <v>#N/A</v>
      </c>
      <c r="T95" s="28" t="e">
        <f t="shared" si="43"/>
        <v>#N/A</v>
      </c>
      <c r="U95" s="28" t="e">
        <f t="shared" si="38"/>
        <v>#N/A</v>
      </c>
      <c r="V95" s="28"/>
      <c r="W95" s="2"/>
      <c r="X95" s="5" t="e">
        <f t="shared" si="44"/>
        <v>#N/A</v>
      </c>
      <c r="Y95" s="5" t="e">
        <f t="shared" si="44"/>
        <v>#N/A</v>
      </c>
      <c r="Z95" s="5" t="e">
        <f t="shared" si="44"/>
        <v>#N/A</v>
      </c>
      <c r="AA95" s="5" t="e">
        <f t="shared" si="44"/>
        <v>#N/A</v>
      </c>
      <c r="AB95" s="5" t="e">
        <f t="shared" si="44"/>
        <v>#N/A</v>
      </c>
      <c r="AC95" s="5" t="e">
        <f t="shared" si="44"/>
        <v>#N/A</v>
      </c>
      <c r="AD95" s="5" t="e">
        <f t="shared" si="44"/>
        <v>#N/A</v>
      </c>
      <c r="AE95" s="5" t="e">
        <f t="shared" si="44"/>
        <v>#N/A</v>
      </c>
      <c r="AF95" s="5" t="e">
        <f t="shared" si="44"/>
        <v>#N/A</v>
      </c>
      <c r="AG95" s="5" t="e">
        <f t="shared" si="44"/>
        <v>#N/A</v>
      </c>
      <c r="AH95" s="5" t="e">
        <f t="shared" si="45"/>
        <v>#N/A</v>
      </c>
      <c r="AI95" s="5" t="e">
        <f t="shared" si="45"/>
        <v>#N/A</v>
      </c>
      <c r="AJ95" s="5" t="e">
        <f t="shared" si="45"/>
        <v>#N/A</v>
      </c>
      <c r="AK95" s="5" t="e">
        <f t="shared" si="45"/>
        <v>#N/A</v>
      </c>
      <c r="AL95" s="5" t="e">
        <f t="shared" si="45"/>
        <v>#N/A</v>
      </c>
      <c r="AM95" s="5" t="e">
        <f t="shared" si="45"/>
        <v>#N/A</v>
      </c>
      <c r="AN95" s="5" t="e">
        <f t="shared" si="45"/>
        <v>#N/A</v>
      </c>
      <c r="AO95" s="5" t="e">
        <f t="shared" si="45"/>
        <v>#N/A</v>
      </c>
      <c r="AP95" s="5" t="e">
        <f t="shared" si="45"/>
        <v>#N/A</v>
      </c>
      <c r="AQ95" s="5" t="e">
        <f t="shared" si="45"/>
        <v>#N/A</v>
      </c>
      <c r="AR95" s="5" t="e">
        <f t="shared" si="46"/>
        <v>#N/A</v>
      </c>
      <c r="AS95" s="5" t="e">
        <f t="shared" si="46"/>
        <v>#N/A</v>
      </c>
      <c r="AT95" s="5" t="e">
        <f t="shared" si="46"/>
        <v>#N/A</v>
      </c>
      <c r="AU95" s="5" t="e">
        <f t="shared" si="46"/>
        <v>#N/A</v>
      </c>
      <c r="AV95" s="5" t="e">
        <f t="shared" si="46"/>
        <v>#N/A</v>
      </c>
      <c r="AW95" s="5" t="e">
        <f t="shared" si="46"/>
        <v>#N/A</v>
      </c>
      <c r="AX95" s="5" t="e">
        <f t="shared" si="46"/>
        <v>#N/A</v>
      </c>
      <c r="AY95" s="5" t="e">
        <f t="shared" si="46"/>
        <v>#N/A</v>
      </c>
      <c r="AZ95" s="5" t="e">
        <f t="shared" si="46"/>
        <v>#N/A</v>
      </c>
      <c r="BA95" s="5" t="e">
        <f t="shared" si="46"/>
        <v>#N/A</v>
      </c>
      <c r="BB95" s="5" t="e">
        <f t="shared" si="47"/>
        <v>#N/A</v>
      </c>
      <c r="BC95" s="5" t="e">
        <f t="shared" si="47"/>
        <v>#N/A</v>
      </c>
      <c r="BD95" s="5" t="e">
        <f t="shared" si="47"/>
        <v>#N/A</v>
      </c>
      <c r="BE95" s="5" t="e">
        <f t="shared" si="47"/>
        <v>#N/A</v>
      </c>
      <c r="BF95" s="5" t="e">
        <f t="shared" si="47"/>
        <v>#N/A</v>
      </c>
      <c r="BG95" s="5" t="e">
        <f t="shared" si="47"/>
        <v>#N/A</v>
      </c>
    </row>
    <row r="96" spans="2:59" x14ac:dyDescent="0.35">
      <c r="B96" t="str">
        <f>'Postcode Data'!B96</f>
        <v>ES9 0HP</v>
      </c>
      <c r="C96">
        <f>'Postcode Data'!C96</f>
        <v>9</v>
      </c>
      <c r="D96" t="str">
        <f>'Postcode Data'!D96</f>
        <v>Alphon</v>
      </c>
      <c r="E96" s="5" t="e">
        <f>'Postcode Data'!F96</f>
        <v>#N/A</v>
      </c>
      <c r="F96" s="5" t="e">
        <f>'Postcode Data'!G96</f>
        <v>#N/A</v>
      </c>
      <c r="G96" s="27" t="e">
        <f>'Postcode Data'!I96</f>
        <v>#N/A</v>
      </c>
      <c r="H96" s="11" t="e">
        <f>'Postcode Data'!J96</f>
        <v>#N/A</v>
      </c>
      <c r="I96" s="5" t="e">
        <f>'Postcode Data'!K96</f>
        <v>#N/A</v>
      </c>
      <c r="J96" s="5" t="e">
        <f>'Postcode Data'!L96</f>
        <v>#N/A</v>
      </c>
      <c r="K96" s="44" t="e">
        <f>'Postcode Data'!M96</f>
        <v>#N/A</v>
      </c>
      <c r="L96" s="5">
        <f>'Postcode Data'!N96</f>
        <v>-2.5509859481923858</v>
      </c>
      <c r="M96" s="28" t="e">
        <f t="shared" si="36"/>
        <v>#N/A</v>
      </c>
      <c r="N96" s="28"/>
      <c r="O96" s="28"/>
      <c r="P96" s="28" t="e">
        <f t="shared" si="37"/>
        <v>#N/A</v>
      </c>
      <c r="Q96" s="28" t="e">
        <f t="shared" si="43"/>
        <v>#N/A</v>
      </c>
      <c r="R96" s="28" t="e">
        <f t="shared" si="43"/>
        <v>#N/A</v>
      </c>
      <c r="S96" s="28" t="e">
        <f t="shared" si="43"/>
        <v>#N/A</v>
      </c>
      <c r="T96" s="28" t="e">
        <f t="shared" si="43"/>
        <v>#N/A</v>
      </c>
      <c r="U96" s="28" t="e">
        <f t="shared" si="38"/>
        <v>#N/A</v>
      </c>
      <c r="V96" s="28"/>
      <c r="W96" s="2"/>
      <c r="X96" s="5" t="e">
        <f t="shared" ref="X96:AG105" si="48">IF($K96=X$5,$J96,NA())</f>
        <v>#N/A</v>
      </c>
      <c r="Y96" s="5" t="e">
        <f t="shared" si="48"/>
        <v>#N/A</v>
      </c>
      <c r="Z96" s="5" t="e">
        <f t="shared" si="48"/>
        <v>#N/A</v>
      </c>
      <c r="AA96" s="5" t="e">
        <f t="shared" si="48"/>
        <v>#N/A</v>
      </c>
      <c r="AB96" s="5" t="e">
        <f t="shared" si="48"/>
        <v>#N/A</v>
      </c>
      <c r="AC96" s="5" t="e">
        <f t="shared" si="48"/>
        <v>#N/A</v>
      </c>
      <c r="AD96" s="5" t="e">
        <f t="shared" si="48"/>
        <v>#N/A</v>
      </c>
      <c r="AE96" s="5" t="e">
        <f t="shared" si="48"/>
        <v>#N/A</v>
      </c>
      <c r="AF96" s="5" t="e">
        <f t="shared" si="48"/>
        <v>#N/A</v>
      </c>
      <c r="AG96" s="5" t="e">
        <f t="shared" si="48"/>
        <v>#N/A</v>
      </c>
      <c r="AH96" s="5" t="e">
        <f t="shared" ref="AH96:AQ105" si="49">IF($K96=AH$5,$J96,NA())</f>
        <v>#N/A</v>
      </c>
      <c r="AI96" s="5" t="e">
        <f t="shared" si="49"/>
        <v>#N/A</v>
      </c>
      <c r="AJ96" s="5" t="e">
        <f t="shared" si="49"/>
        <v>#N/A</v>
      </c>
      <c r="AK96" s="5" t="e">
        <f t="shared" si="49"/>
        <v>#N/A</v>
      </c>
      <c r="AL96" s="5" t="e">
        <f t="shared" si="49"/>
        <v>#N/A</v>
      </c>
      <c r="AM96" s="5" t="e">
        <f t="shared" si="49"/>
        <v>#N/A</v>
      </c>
      <c r="AN96" s="5" t="e">
        <f t="shared" si="49"/>
        <v>#N/A</v>
      </c>
      <c r="AO96" s="5" t="e">
        <f t="shared" si="49"/>
        <v>#N/A</v>
      </c>
      <c r="AP96" s="5" t="e">
        <f t="shared" si="49"/>
        <v>#N/A</v>
      </c>
      <c r="AQ96" s="5" t="e">
        <f t="shared" si="49"/>
        <v>#N/A</v>
      </c>
      <c r="AR96" s="5" t="e">
        <f t="shared" ref="AR96:BA105" si="50">IF($K96=AR$5,$J96,NA())</f>
        <v>#N/A</v>
      </c>
      <c r="AS96" s="5" t="e">
        <f t="shared" si="50"/>
        <v>#N/A</v>
      </c>
      <c r="AT96" s="5" t="e">
        <f t="shared" si="50"/>
        <v>#N/A</v>
      </c>
      <c r="AU96" s="5" t="e">
        <f t="shared" si="50"/>
        <v>#N/A</v>
      </c>
      <c r="AV96" s="5" t="e">
        <f t="shared" si="50"/>
        <v>#N/A</v>
      </c>
      <c r="AW96" s="5" t="e">
        <f t="shared" si="50"/>
        <v>#N/A</v>
      </c>
      <c r="AX96" s="5" t="e">
        <f t="shared" si="50"/>
        <v>#N/A</v>
      </c>
      <c r="AY96" s="5" t="e">
        <f t="shared" si="50"/>
        <v>#N/A</v>
      </c>
      <c r="AZ96" s="5" t="e">
        <f t="shared" si="50"/>
        <v>#N/A</v>
      </c>
      <c r="BA96" s="5" t="e">
        <f t="shared" si="50"/>
        <v>#N/A</v>
      </c>
      <c r="BB96" s="5" t="e">
        <f t="shared" ref="BB96:BG105" si="51">IF($K96=BB$5,$J96,NA())</f>
        <v>#N/A</v>
      </c>
      <c r="BC96" s="5" t="e">
        <f t="shared" si="51"/>
        <v>#N/A</v>
      </c>
      <c r="BD96" s="5" t="e">
        <f t="shared" si="51"/>
        <v>#N/A</v>
      </c>
      <c r="BE96" s="5" t="e">
        <f t="shared" si="51"/>
        <v>#N/A</v>
      </c>
      <c r="BF96" s="5" t="e">
        <f t="shared" si="51"/>
        <v>#N/A</v>
      </c>
      <c r="BG96" s="5" t="e">
        <f t="shared" si="51"/>
        <v>#N/A</v>
      </c>
    </row>
    <row r="97" spans="2:59" x14ac:dyDescent="0.35">
      <c r="B97" t="str">
        <f>'Postcode Data'!B97</f>
        <v>ES9 2EC</v>
      </c>
      <c r="C97">
        <f>'Postcode Data'!C97</f>
        <v>14</v>
      </c>
      <c r="D97" t="str">
        <f>'Postcode Data'!D97</f>
        <v>Alphon</v>
      </c>
      <c r="E97" s="5" t="e">
        <f>'Postcode Data'!F97</f>
        <v>#N/A</v>
      </c>
      <c r="F97" s="5" t="e">
        <f>'Postcode Data'!G97</f>
        <v>#N/A</v>
      </c>
      <c r="G97" s="27" t="e">
        <f>'Postcode Data'!I97</f>
        <v>#N/A</v>
      </c>
      <c r="H97" s="11" t="e">
        <f>'Postcode Data'!J97</f>
        <v>#N/A</v>
      </c>
      <c r="I97" s="5" t="e">
        <f>'Postcode Data'!K97</f>
        <v>#N/A</v>
      </c>
      <c r="J97" s="5" t="e">
        <f>'Postcode Data'!L97</f>
        <v>#N/A</v>
      </c>
      <c r="K97" s="44" t="e">
        <f>'Postcode Data'!M97</f>
        <v>#N/A</v>
      </c>
      <c r="L97" s="5">
        <f>'Postcode Data'!N97</f>
        <v>-1.1764540727672748</v>
      </c>
      <c r="M97" s="28" t="e">
        <f t="shared" si="36"/>
        <v>#N/A</v>
      </c>
      <c r="N97" s="28"/>
      <c r="O97" s="28"/>
      <c r="P97" s="28" t="e">
        <f t="shared" si="37"/>
        <v>#N/A</v>
      </c>
      <c r="Q97" s="28" t="e">
        <f t="shared" si="43"/>
        <v>#N/A</v>
      </c>
      <c r="R97" s="28" t="e">
        <f t="shared" si="43"/>
        <v>#N/A</v>
      </c>
      <c r="S97" s="28" t="e">
        <f t="shared" si="43"/>
        <v>#N/A</v>
      </c>
      <c r="T97" s="28" t="e">
        <f t="shared" si="43"/>
        <v>#N/A</v>
      </c>
      <c r="U97" s="28" t="e">
        <f t="shared" si="38"/>
        <v>#N/A</v>
      </c>
      <c r="V97" s="28"/>
      <c r="W97" s="2"/>
      <c r="X97" s="5" t="e">
        <f t="shared" si="48"/>
        <v>#N/A</v>
      </c>
      <c r="Y97" s="5" t="e">
        <f t="shared" si="48"/>
        <v>#N/A</v>
      </c>
      <c r="Z97" s="5" t="e">
        <f t="shared" si="48"/>
        <v>#N/A</v>
      </c>
      <c r="AA97" s="5" t="e">
        <f t="shared" si="48"/>
        <v>#N/A</v>
      </c>
      <c r="AB97" s="5" t="e">
        <f t="shared" si="48"/>
        <v>#N/A</v>
      </c>
      <c r="AC97" s="5" t="e">
        <f t="shared" si="48"/>
        <v>#N/A</v>
      </c>
      <c r="AD97" s="5" t="e">
        <f t="shared" si="48"/>
        <v>#N/A</v>
      </c>
      <c r="AE97" s="5" t="e">
        <f t="shared" si="48"/>
        <v>#N/A</v>
      </c>
      <c r="AF97" s="5" t="e">
        <f t="shared" si="48"/>
        <v>#N/A</v>
      </c>
      <c r="AG97" s="5" t="e">
        <f t="shared" si="48"/>
        <v>#N/A</v>
      </c>
      <c r="AH97" s="5" t="e">
        <f t="shared" si="49"/>
        <v>#N/A</v>
      </c>
      <c r="AI97" s="5" t="e">
        <f t="shared" si="49"/>
        <v>#N/A</v>
      </c>
      <c r="AJ97" s="5" t="e">
        <f t="shared" si="49"/>
        <v>#N/A</v>
      </c>
      <c r="AK97" s="5" t="e">
        <f t="shared" si="49"/>
        <v>#N/A</v>
      </c>
      <c r="AL97" s="5" t="e">
        <f t="shared" si="49"/>
        <v>#N/A</v>
      </c>
      <c r="AM97" s="5" t="e">
        <f t="shared" si="49"/>
        <v>#N/A</v>
      </c>
      <c r="AN97" s="5" t="e">
        <f t="shared" si="49"/>
        <v>#N/A</v>
      </c>
      <c r="AO97" s="5" t="e">
        <f t="shared" si="49"/>
        <v>#N/A</v>
      </c>
      <c r="AP97" s="5" t="e">
        <f t="shared" si="49"/>
        <v>#N/A</v>
      </c>
      <c r="AQ97" s="5" t="e">
        <f t="shared" si="49"/>
        <v>#N/A</v>
      </c>
      <c r="AR97" s="5" t="e">
        <f t="shared" si="50"/>
        <v>#N/A</v>
      </c>
      <c r="AS97" s="5" t="e">
        <f t="shared" si="50"/>
        <v>#N/A</v>
      </c>
      <c r="AT97" s="5" t="e">
        <f t="shared" si="50"/>
        <v>#N/A</v>
      </c>
      <c r="AU97" s="5" t="e">
        <f t="shared" si="50"/>
        <v>#N/A</v>
      </c>
      <c r="AV97" s="5" t="e">
        <f t="shared" si="50"/>
        <v>#N/A</v>
      </c>
      <c r="AW97" s="5" t="e">
        <f t="shared" si="50"/>
        <v>#N/A</v>
      </c>
      <c r="AX97" s="5" t="e">
        <f t="shared" si="50"/>
        <v>#N/A</v>
      </c>
      <c r="AY97" s="5" t="e">
        <f t="shared" si="50"/>
        <v>#N/A</v>
      </c>
      <c r="AZ97" s="5" t="e">
        <f t="shared" si="50"/>
        <v>#N/A</v>
      </c>
      <c r="BA97" s="5" t="e">
        <f t="shared" si="50"/>
        <v>#N/A</v>
      </c>
      <c r="BB97" s="5" t="e">
        <f t="shared" si="51"/>
        <v>#N/A</v>
      </c>
      <c r="BC97" s="5" t="e">
        <f t="shared" si="51"/>
        <v>#N/A</v>
      </c>
      <c r="BD97" s="5" t="e">
        <f t="shared" si="51"/>
        <v>#N/A</v>
      </c>
      <c r="BE97" s="5" t="e">
        <f t="shared" si="51"/>
        <v>#N/A</v>
      </c>
      <c r="BF97" s="5" t="e">
        <f t="shared" si="51"/>
        <v>#N/A</v>
      </c>
      <c r="BG97" s="5" t="e">
        <f t="shared" si="51"/>
        <v>#N/A</v>
      </c>
    </row>
    <row r="98" spans="2:59" x14ac:dyDescent="0.35">
      <c r="B98" t="str">
        <f>'Postcode Data'!B98</f>
        <v>ES9 3GC</v>
      </c>
      <c r="C98">
        <f>'Postcode Data'!C98</f>
        <v>6</v>
      </c>
      <c r="D98" t="str">
        <f>'Postcode Data'!D98</f>
        <v>Alphon</v>
      </c>
      <c r="E98" s="5" t="e">
        <f>'Postcode Data'!F98</f>
        <v>#N/A</v>
      </c>
      <c r="F98" s="5" t="e">
        <f>'Postcode Data'!G98</f>
        <v>#N/A</v>
      </c>
      <c r="G98" s="27" t="e">
        <f>'Postcode Data'!I98</f>
        <v>#N/A</v>
      </c>
      <c r="H98" s="11" t="e">
        <f>'Postcode Data'!J98</f>
        <v>#N/A</v>
      </c>
      <c r="I98" s="5" t="e">
        <f>'Postcode Data'!K98</f>
        <v>#N/A</v>
      </c>
      <c r="J98" s="5" t="e">
        <f>'Postcode Data'!L98</f>
        <v>#N/A</v>
      </c>
      <c r="K98" s="44" t="e">
        <f>'Postcode Data'!M98</f>
        <v>#N/A</v>
      </c>
      <c r="L98" s="5">
        <f>'Postcode Data'!N98</f>
        <v>-7.4252777216514998</v>
      </c>
      <c r="M98" s="28" t="e">
        <f t="shared" si="36"/>
        <v>#N/A</v>
      </c>
      <c r="N98" s="28"/>
      <c r="O98" s="28"/>
      <c r="P98" s="28" t="e">
        <f t="shared" si="37"/>
        <v>#N/A</v>
      </c>
      <c r="Q98" s="28" t="e">
        <f t="shared" si="43"/>
        <v>#N/A</v>
      </c>
      <c r="R98" s="28" t="e">
        <f t="shared" si="43"/>
        <v>#N/A</v>
      </c>
      <c r="S98" s="28" t="e">
        <f t="shared" si="43"/>
        <v>#N/A</v>
      </c>
      <c r="T98" s="28" t="e">
        <f t="shared" si="43"/>
        <v>#N/A</v>
      </c>
      <c r="U98" s="28" t="e">
        <f t="shared" si="38"/>
        <v>#N/A</v>
      </c>
      <c r="V98" s="28"/>
      <c r="W98" s="2"/>
      <c r="X98" s="5" t="e">
        <f t="shared" si="48"/>
        <v>#N/A</v>
      </c>
      <c r="Y98" s="5" t="e">
        <f t="shared" si="48"/>
        <v>#N/A</v>
      </c>
      <c r="Z98" s="5" t="e">
        <f t="shared" si="48"/>
        <v>#N/A</v>
      </c>
      <c r="AA98" s="5" t="e">
        <f t="shared" si="48"/>
        <v>#N/A</v>
      </c>
      <c r="AB98" s="5" t="e">
        <f t="shared" si="48"/>
        <v>#N/A</v>
      </c>
      <c r="AC98" s="5" t="e">
        <f t="shared" si="48"/>
        <v>#N/A</v>
      </c>
      <c r="AD98" s="5" t="e">
        <f t="shared" si="48"/>
        <v>#N/A</v>
      </c>
      <c r="AE98" s="5" t="e">
        <f t="shared" si="48"/>
        <v>#N/A</v>
      </c>
      <c r="AF98" s="5" t="e">
        <f t="shared" si="48"/>
        <v>#N/A</v>
      </c>
      <c r="AG98" s="5" t="e">
        <f t="shared" si="48"/>
        <v>#N/A</v>
      </c>
      <c r="AH98" s="5" t="e">
        <f t="shared" si="49"/>
        <v>#N/A</v>
      </c>
      <c r="AI98" s="5" t="e">
        <f t="shared" si="49"/>
        <v>#N/A</v>
      </c>
      <c r="AJ98" s="5" t="e">
        <f t="shared" si="49"/>
        <v>#N/A</v>
      </c>
      <c r="AK98" s="5" t="e">
        <f t="shared" si="49"/>
        <v>#N/A</v>
      </c>
      <c r="AL98" s="5" t="e">
        <f t="shared" si="49"/>
        <v>#N/A</v>
      </c>
      <c r="AM98" s="5" t="e">
        <f t="shared" si="49"/>
        <v>#N/A</v>
      </c>
      <c r="AN98" s="5" t="e">
        <f t="shared" si="49"/>
        <v>#N/A</v>
      </c>
      <c r="AO98" s="5" t="e">
        <f t="shared" si="49"/>
        <v>#N/A</v>
      </c>
      <c r="AP98" s="5" t="e">
        <f t="shared" si="49"/>
        <v>#N/A</v>
      </c>
      <c r="AQ98" s="5" t="e">
        <f t="shared" si="49"/>
        <v>#N/A</v>
      </c>
      <c r="AR98" s="5" t="e">
        <f t="shared" si="50"/>
        <v>#N/A</v>
      </c>
      <c r="AS98" s="5" t="e">
        <f t="shared" si="50"/>
        <v>#N/A</v>
      </c>
      <c r="AT98" s="5" t="e">
        <f t="shared" si="50"/>
        <v>#N/A</v>
      </c>
      <c r="AU98" s="5" t="e">
        <f t="shared" si="50"/>
        <v>#N/A</v>
      </c>
      <c r="AV98" s="5" t="e">
        <f t="shared" si="50"/>
        <v>#N/A</v>
      </c>
      <c r="AW98" s="5" t="e">
        <f t="shared" si="50"/>
        <v>#N/A</v>
      </c>
      <c r="AX98" s="5" t="e">
        <f t="shared" si="50"/>
        <v>#N/A</v>
      </c>
      <c r="AY98" s="5" t="e">
        <f t="shared" si="50"/>
        <v>#N/A</v>
      </c>
      <c r="AZ98" s="5" t="e">
        <f t="shared" si="50"/>
        <v>#N/A</v>
      </c>
      <c r="BA98" s="5" t="e">
        <f t="shared" si="50"/>
        <v>#N/A</v>
      </c>
      <c r="BB98" s="5" t="e">
        <f t="shared" si="51"/>
        <v>#N/A</v>
      </c>
      <c r="BC98" s="5" t="e">
        <f t="shared" si="51"/>
        <v>#N/A</v>
      </c>
      <c r="BD98" s="5" t="e">
        <f t="shared" si="51"/>
        <v>#N/A</v>
      </c>
      <c r="BE98" s="5" t="e">
        <f t="shared" si="51"/>
        <v>#N/A</v>
      </c>
      <c r="BF98" s="5" t="e">
        <f t="shared" si="51"/>
        <v>#N/A</v>
      </c>
      <c r="BG98" s="5" t="e">
        <f t="shared" si="51"/>
        <v>#N/A</v>
      </c>
    </row>
    <row r="99" spans="2:59" x14ac:dyDescent="0.35">
      <c r="B99" t="str">
        <f>'Postcode Data'!B99</f>
        <v>ES9 4VD</v>
      </c>
      <c r="C99">
        <f>'Postcode Data'!C99</f>
        <v>9</v>
      </c>
      <c r="D99" t="str">
        <f>'Postcode Data'!D99</f>
        <v>Alphon</v>
      </c>
      <c r="E99" s="5">
        <f>'Postcode Data'!F99</f>
        <v>16.341717066448563</v>
      </c>
      <c r="F99" s="5">
        <f>'Postcode Data'!G99</f>
        <v>23.691043166018719</v>
      </c>
      <c r="G99" s="27">
        <f>'Postcode Data'!I99</f>
        <v>218</v>
      </c>
      <c r="H99" s="11">
        <f>'Postcode Data'!J99</f>
        <v>1.8965649747353861</v>
      </c>
      <c r="I99" s="5">
        <f>'Postcode Data'!K99</f>
        <v>15.174075076052006</v>
      </c>
      <c r="J99" s="5">
        <f>'Postcode Data'!L99</f>
        <v>22.196529571013375</v>
      </c>
      <c r="K99" s="44" t="str">
        <f>'Postcode Data'!M99</f>
        <v>AW2c</v>
      </c>
      <c r="L99" s="5">
        <f>'Postcode Data'!N99</f>
        <v>-1.6174384957944918</v>
      </c>
      <c r="M99" s="28">
        <f t="shared" si="36"/>
        <v>-64.53389691648259</v>
      </c>
      <c r="N99" s="28"/>
      <c r="O99" s="28"/>
      <c r="P99" s="28">
        <f t="shared" si="37"/>
        <v>22.196529571013375</v>
      </c>
      <c r="Q99" s="28" t="e">
        <f t="shared" si="43"/>
        <v>#N/A</v>
      </c>
      <c r="R99" s="28" t="e">
        <f t="shared" si="43"/>
        <v>#N/A</v>
      </c>
      <c r="S99" s="28" t="e">
        <f t="shared" si="43"/>
        <v>#N/A</v>
      </c>
      <c r="T99" s="28" t="e">
        <f t="shared" si="43"/>
        <v>#N/A</v>
      </c>
      <c r="U99" s="28" t="e">
        <f t="shared" si="38"/>
        <v>#N/A</v>
      </c>
      <c r="V99" s="28"/>
      <c r="W99" s="2"/>
      <c r="X99" s="5" t="e">
        <f t="shared" si="48"/>
        <v>#N/A</v>
      </c>
      <c r="Y99" s="5" t="e">
        <f t="shared" si="48"/>
        <v>#N/A</v>
      </c>
      <c r="Z99" s="5" t="e">
        <f t="shared" si="48"/>
        <v>#N/A</v>
      </c>
      <c r="AA99" s="5" t="e">
        <f t="shared" si="48"/>
        <v>#N/A</v>
      </c>
      <c r="AB99" s="5" t="e">
        <f t="shared" si="48"/>
        <v>#N/A</v>
      </c>
      <c r="AC99" s="5">
        <f t="shared" si="48"/>
        <v>22.196529571013375</v>
      </c>
      <c r="AD99" s="5" t="e">
        <f t="shared" si="48"/>
        <v>#N/A</v>
      </c>
      <c r="AE99" s="5" t="e">
        <f t="shared" si="48"/>
        <v>#N/A</v>
      </c>
      <c r="AF99" s="5" t="e">
        <f t="shared" si="48"/>
        <v>#N/A</v>
      </c>
      <c r="AG99" s="5" t="e">
        <f t="shared" si="48"/>
        <v>#N/A</v>
      </c>
      <c r="AH99" s="5" t="e">
        <f t="shared" si="49"/>
        <v>#N/A</v>
      </c>
      <c r="AI99" s="5" t="e">
        <f t="shared" si="49"/>
        <v>#N/A</v>
      </c>
      <c r="AJ99" s="5" t="e">
        <f t="shared" si="49"/>
        <v>#N/A</v>
      </c>
      <c r="AK99" s="5" t="e">
        <f t="shared" si="49"/>
        <v>#N/A</v>
      </c>
      <c r="AL99" s="5" t="e">
        <f t="shared" si="49"/>
        <v>#N/A</v>
      </c>
      <c r="AM99" s="5" t="e">
        <f t="shared" si="49"/>
        <v>#N/A</v>
      </c>
      <c r="AN99" s="5" t="e">
        <f t="shared" si="49"/>
        <v>#N/A</v>
      </c>
      <c r="AO99" s="5" t="e">
        <f t="shared" si="49"/>
        <v>#N/A</v>
      </c>
      <c r="AP99" s="5" t="e">
        <f t="shared" si="49"/>
        <v>#N/A</v>
      </c>
      <c r="AQ99" s="5" t="e">
        <f t="shared" si="49"/>
        <v>#N/A</v>
      </c>
      <c r="AR99" s="5" t="e">
        <f t="shared" si="50"/>
        <v>#N/A</v>
      </c>
      <c r="AS99" s="5" t="e">
        <f t="shared" si="50"/>
        <v>#N/A</v>
      </c>
      <c r="AT99" s="5" t="e">
        <f t="shared" si="50"/>
        <v>#N/A</v>
      </c>
      <c r="AU99" s="5" t="e">
        <f t="shared" si="50"/>
        <v>#N/A</v>
      </c>
      <c r="AV99" s="5" t="e">
        <f t="shared" si="50"/>
        <v>#N/A</v>
      </c>
      <c r="AW99" s="5" t="e">
        <f t="shared" si="50"/>
        <v>#N/A</v>
      </c>
      <c r="AX99" s="5" t="e">
        <f t="shared" si="50"/>
        <v>#N/A</v>
      </c>
      <c r="AY99" s="5" t="e">
        <f t="shared" si="50"/>
        <v>#N/A</v>
      </c>
      <c r="AZ99" s="5" t="e">
        <f t="shared" si="50"/>
        <v>#N/A</v>
      </c>
      <c r="BA99" s="5" t="e">
        <f t="shared" si="50"/>
        <v>#N/A</v>
      </c>
      <c r="BB99" s="5" t="e">
        <f t="shared" si="51"/>
        <v>#N/A</v>
      </c>
      <c r="BC99" s="5" t="e">
        <f t="shared" si="51"/>
        <v>#N/A</v>
      </c>
      <c r="BD99" s="5" t="e">
        <f t="shared" si="51"/>
        <v>#N/A</v>
      </c>
      <c r="BE99" s="5" t="e">
        <f t="shared" si="51"/>
        <v>#N/A</v>
      </c>
      <c r="BF99" s="5" t="e">
        <f t="shared" si="51"/>
        <v>#N/A</v>
      </c>
      <c r="BG99" s="5" t="e">
        <f t="shared" si="51"/>
        <v>#N/A</v>
      </c>
    </row>
    <row r="100" spans="2:59" x14ac:dyDescent="0.35">
      <c r="B100" t="str">
        <f>'Postcode Data'!B100</f>
        <v>ES9 6HA</v>
      </c>
      <c r="C100">
        <f>'Postcode Data'!C100</f>
        <v>16</v>
      </c>
      <c r="D100" t="str">
        <f>'Postcode Data'!D100</f>
        <v>Alphon</v>
      </c>
      <c r="E100" s="5" t="e">
        <f>'Postcode Data'!F100</f>
        <v>#N/A</v>
      </c>
      <c r="F100" s="5" t="e">
        <f>'Postcode Data'!G100</f>
        <v>#N/A</v>
      </c>
      <c r="G100" s="27" t="e">
        <f>'Postcode Data'!I100</f>
        <v>#N/A</v>
      </c>
      <c r="H100" s="11" t="e">
        <f>'Postcode Data'!J100</f>
        <v>#N/A</v>
      </c>
      <c r="I100" s="5" t="e">
        <f>'Postcode Data'!K100</f>
        <v>#N/A</v>
      </c>
      <c r="J100" s="5" t="e">
        <f>'Postcode Data'!L100</f>
        <v>#N/A</v>
      </c>
      <c r="K100" s="44" t="e">
        <f>'Postcode Data'!M100</f>
        <v>#N/A</v>
      </c>
      <c r="L100" s="5">
        <f>'Postcode Data'!N100</f>
        <v>-2.5720228485889574</v>
      </c>
      <c r="M100" s="28" t="e">
        <f t="shared" si="36"/>
        <v>#N/A</v>
      </c>
      <c r="N100" s="28"/>
      <c r="O100" s="28"/>
      <c r="P100" s="28" t="e">
        <f t="shared" si="37"/>
        <v>#N/A</v>
      </c>
      <c r="Q100" s="28" t="e">
        <f t="shared" si="43"/>
        <v>#N/A</v>
      </c>
      <c r="R100" s="28" t="e">
        <f t="shared" si="43"/>
        <v>#N/A</v>
      </c>
      <c r="S100" s="28" t="e">
        <f t="shared" si="43"/>
        <v>#N/A</v>
      </c>
      <c r="T100" s="28" t="e">
        <f t="shared" si="43"/>
        <v>#N/A</v>
      </c>
      <c r="U100" s="28" t="e">
        <f t="shared" si="38"/>
        <v>#N/A</v>
      </c>
      <c r="V100" s="28"/>
      <c r="W100" s="2"/>
      <c r="X100" s="5" t="e">
        <f t="shared" si="48"/>
        <v>#N/A</v>
      </c>
      <c r="Y100" s="5" t="e">
        <f t="shared" si="48"/>
        <v>#N/A</v>
      </c>
      <c r="Z100" s="5" t="e">
        <f t="shared" si="48"/>
        <v>#N/A</v>
      </c>
      <c r="AA100" s="5" t="e">
        <f t="shared" si="48"/>
        <v>#N/A</v>
      </c>
      <c r="AB100" s="5" t="e">
        <f t="shared" si="48"/>
        <v>#N/A</v>
      </c>
      <c r="AC100" s="5" t="e">
        <f t="shared" si="48"/>
        <v>#N/A</v>
      </c>
      <c r="AD100" s="5" t="e">
        <f t="shared" si="48"/>
        <v>#N/A</v>
      </c>
      <c r="AE100" s="5" t="e">
        <f t="shared" si="48"/>
        <v>#N/A</v>
      </c>
      <c r="AF100" s="5" t="e">
        <f t="shared" si="48"/>
        <v>#N/A</v>
      </c>
      <c r="AG100" s="5" t="e">
        <f t="shared" si="48"/>
        <v>#N/A</v>
      </c>
      <c r="AH100" s="5" t="e">
        <f t="shared" si="49"/>
        <v>#N/A</v>
      </c>
      <c r="AI100" s="5" t="e">
        <f t="shared" si="49"/>
        <v>#N/A</v>
      </c>
      <c r="AJ100" s="5" t="e">
        <f t="shared" si="49"/>
        <v>#N/A</v>
      </c>
      <c r="AK100" s="5" t="e">
        <f t="shared" si="49"/>
        <v>#N/A</v>
      </c>
      <c r="AL100" s="5" t="e">
        <f t="shared" si="49"/>
        <v>#N/A</v>
      </c>
      <c r="AM100" s="5" t="e">
        <f t="shared" si="49"/>
        <v>#N/A</v>
      </c>
      <c r="AN100" s="5" t="e">
        <f t="shared" si="49"/>
        <v>#N/A</v>
      </c>
      <c r="AO100" s="5" t="e">
        <f t="shared" si="49"/>
        <v>#N/A</v>
      </c>
      <c r="AP100" s="5" t="e">
        <f t="shared" si="49"/>
        <v>#N/A</v>
      </c>
      <c r="AQ100" s="5" t="e">
        <f t="shared" si="49"/>
        <v>#N/A</v>
      </c>
      <c r="AR100" s="5" t="e">
        <f t="shared" si="50"/>
        <v>#N/A</v>
      </c>
      <c r="AS100" s="5" t="e">
        <f t="shared" si="50"/>
        <v>#N/A</v>
      </c>
      <c r="AT100" s="5" t="e">
        <f t="shared" si="50"/>
        <v>#N/A</v>
      </c>
      <c r="AU100" s="5" t="e">
        <f t="shared" si="50"/>
        <v>#N/A</v>
      </c>
      <c r="AV100" s="5" t="e">
        <f t="shared" si="50"/>
        <v>#N/A</v>
      </c>
      <c r="AW100" s="5" t="e">
        <f t="shared" si="50"/>
        <v>#N/A</v>
      </c>
      <c r="AX100" s="5" t="e">
        <f t="shared" si="50"/>
        <v>#N/A</v>
      </c>
      <c r="AY100" s="5" t="e">
        <f t="shared" si="50"/>
        <v>#N/A</v>
      </c>
      <c r="AZ100" s="5" t="e">
        <f t="shared" si="50"/>
        <v>#N/A</v>
      </c>
      <c r="BA100" s="5" t="e">
        <f t="shared" si="50"/>
        <v>#N/A</v>
      </c>
      <c r="BB100" s="5" t="e">
        <f t="shared" si="51"/>
        <v>#N/A</v>
      </c>
      <c r="BC100" s="5" t="e">
        <f t="shared" si="51"/>
        <v>#N/A</v>
      </c>
      <c r="BD100" s="5" t="e">
        <f t="shared" si="51"/>
        <v>#N/A</v>
      </c>
      <c r="BE100" s="5" t="e">
        <f t="shared" si="51"/>
        <v>#N/A</v>
      </c>
      <c r="BF100" s="5" t="e">
        <f t="shared" si="51"/>
        <v>#N/A</v>
      </c>
      <c r="BG100" s="5" t="e">
        <f t="shared" si="51"/>
        <v>#N/A</v>
      </c>
    </row>
    <row r="101" spans="2:59" x14ac:dyDescent="0.35">
      <c r="B101" t="str">
        <f>'Postcode Data'!B101</f>
        <v>ES9 8AU</v>
      </c>
      <c r="C101">
        <f>'Postcode Data'!C101</f>
        <v>7</v>
      </c>
      <c r="D101" t="str">
        <f>'Postcode Data'!D101</f>
        <v>Alphon</v>
      </c>
      <c r="E101" s="5" t="e">
        <f>'Postcode Data'!F101</f>
        <v>#N/A</v>
      </c>
      <c r="F101" s="5" t="e">
        <f>'Postcode Data'!G101</f>
        <v>#N/A</v>
      </c>
      <c r="G101" s="27" t="e">
        <f>'Postcode Data'!I101</f>
        <v>#N/A</v>
      </c>
      <c r="H101" s="11" t="e">
        <f>'Postcode Data'!J101</f>
        <v>#N/A</v>
      </c>
      <c r="I101" s="5" t="e">
        <f>'Postcode Data'!K101</f>
        <v>#N/A</v>
      </c>
      <c r="J101" s="5" t="e">
        <f>'Postcode Data'!L101</f>
        <v>#N/A</v>
      </c>
      <c r="K101" s="44" t="e">
        <f>'Postcode Data'!M101</f>
        <v>#N/A</v>
      </c>
      <c r="L101" s="5">
        <f>'Postcode Data'!N101</f>
        <v>-2.5639597459164993</v>
      </c>
      <c r="M101" s="28" t="e">
        <f t="shared" si="36"/>
        <v>#N/A</v>
      </c>
      <c r="N101" s="28"/>
      <c r="O101" s="28"/>
      <c r="P101" s="28" t="e">
        <f t="shared" si="37"/>
        <v>#N/A</v>
      </c>
      <c r="Q101" s="28" t="e">
        <f t="shared" si="43"/>
        <v>#N/A</v>
      </c>
      <c r="R101" s="28" t="e">
        <f t="shared" si="43"/>
        <v>#N/A</v>
      </c>
      <c r="S101" s="28" t="e">
        <f t="shared" si="43"/>
        <v>#N/A</v>
      </c>
      <c r="T101" s="28" t="e">
        <f t="shared" si="43"/>
        <v>#N/A</v>
      </c>
      <c r="U101" s="28" t="e">
        <f t="shared" si="38"/>
        <v>#N/A</v>
      </c>
      <c r="V101" s="28"/>
      <c r="W101" s="2"/>
      <c r="X101" s="5" t="e">
        <f t="shared" si="48"/>
        <v>#N/A</v>
      </c>
      <c r="Y101" s="5" t="e">
        <f t="shared" si="48"/>
        <v>#N/A</v>
      </c>
      <c r="Z101" s="5" t="e">
        <f t="shared" si="48"/>
        <v>#N/A</v>
      </c>
      <c r="AA101" s="5" t="e">
        <f t="shared" si="48"/>
        <v>#N/A</v>
      </c>
      <c r="AB101" s="5" t="e">
        <f t="shared" si="48"/>
        <v>#N/A</v>
      </c>
      <c r="AC101" s="5" t="e">
        <f t="shared" si="48"/>
        <v>#N/A</v>
      </c>
      <c r="AD101" s="5" t="e">
        <f t="shared" si="48"/>
        <v>#N/A</v>
      </c>
      <c r="AE101" s="5" t="e">
        <f t="shared" si="48"/>
        <v>#N/A</v>
      </c>
      <c r="AF101" s="5" t="e">
        <f t="shared" si="48"/>
        <v>#N/A</v>
      </c>
      <c r="AG101" s="5" t="e">
        <f t="shared" si="48"/>
        <v>#N/A</v>
      </c>
      <c r="AH101" s="5" t="e">
        <f t="shared" si="49"/>
        <v>#N/A</v>
      </c>
      <c r="AI101" s="5" t="e">
        <f t="shared" si="49"/>
        <v>#N/A</v>
      </c>
      <c r="AJ101" s="5" t="e">
        <f t="shared" si="49"/>
        <v>#N/A</v>
      </c>
      <c r="AK101" s="5" t="e">
        <f t="shared" si="49"/>
        <v>#N/A</v>
      </c>
      <c r="AL101" s="5" t="e">
        <f t="shared" si="49"/>
        <v>#N/A</v>
      </c>
      <c r="AM101" s="5" t="e">
        <f t="shared" si="49"/>
        <v>#N/A</v>
      </c>
      <c r="AN101" s="5" t="e">
        <f t="shared" si="49"/>
        <v>#N/A</v>
      </c>
      <c r="AO101" s="5" t="e">
        <f t="shared" si="49"/>
        <v>#N/A</v>
      </c>
      <c r="AP101" s="5" t="e">
        <f t="shared" si="49"/>
        <v>#N/A</v>
      </c>
      <c r="AQ101" s="5" t="e">
        <f t="shared" si="49"/>
        <v>#N/A</v>
      </c>
      <c r="AR101" s="5" t="e">
        <f t="shared" si="50"/>
        <v>#N/A</v>
      </c>
      <c r="AS101" s="5" t="e">
        <f t="shared" si="50"/>
        <v>#N/A</v>
      </c>
      <c r="AT101" s="5" t="e">
        <f t="shared" si="50"/>
        <v>#N/A</v>
      </c>
      <c r="AU101" s="5" t="e">
        <f t="shared" si="50"/>
        <v>#N/A</v>
      </c>
      <c r="AV101" s="5" t="e">
        <f t="shared" si="50"/>
        <v>#N/A</v>
      </c>
      <c r="AW101" s="5" t="e">
        <f t="shared" si="50"/>
        <v>#N/A</v>
      </c>
      <c r="AX101" s="5" t="e">
        <f t="shared" si="50"/>
        <v>#N/A</v>
      </c>
      <c r="AY101" s="5" t="e">
        <f t="shared" si="50"/>
        <v>#N/A</v>
      </c>
      <c r="AZ101" s="5" t="e">
        <f t="shared" si="50"/>
        <v>#N/A</v>
      </c>
      <c r="BA101" s="5" t="e">
        <f t="shared" si="50"/>
        <v>#N/A</v>
      </c>
      <c r="BB101" s="5" t="e">
        <f t="shared" si="51"/>
        <v>#N/A</v>
      </c>
      <c r="BC101" s="5" t="e">
        <f t="shared" si="51"/>
        <v>#N/A</v>
      </c>
      <c r="BD101" s="5" t="e">
        <f t="shared" si="51"/>
        <v>#N/A</v>
      </c>
      <c r="BE101" s="5" t="e">
        <f t="shared" si="51"/>
        <v>#N/A</v>
      </c>
      <c r="BF101" s="5" t="e">
        <f t="shared" si="51"/>
        <v>#N/A</v>
      </c>
      <c r="BG101" s="5" t="e">
        <f t="shared" si="51"/>
        <v>#N/A</v>
      </c>
    </row>
    <row r="102" spans="2:59" x14ac:dyDescent="0.35">
      <c r="B102" t="str">
        <f>'Postcode Data'!B102</f>
        <v>ES9 9LW</v>
      </c>
      <c r="C102">
        <f>'Postcode Data'!C102</f>
        <v>14</v>
      </c>
      <c r="D102" t="str">
        <f>'Postcode Data'!D102</f>
        <v>Alphon</v>
      </c>
      <c r="E102" s="5">
        <f>'Postcode Data'!F102</f>
        <v>16.341717066448563</v>
      </c>
      <c r="F102" s="5">
        <f>'Postcode Data'!G102</f>
        <v>23.691043166018719</v>
      </c>
      <c r="G102" s="27">
        <f>'Postcode Data'!I102</f>
        <v>158</v>
      </c>
      <c r="H102" s="11">
        <f>'Postcode Data'!J102</f>
        <v>3.1772096983098046</v>
      </c>
      <c r="I102" s="5">
        <f>'Postcode Data'!K102</f>
        <v>17.531920768100399</v>
      </c>
      <c r="J102" s="5">
        <f>'Postcode Data'!L102</f>
        <v>20.745185631172856</v>
      </c>
      <c r="K102" s="44" t="str">
        <f>'Postcode Data'!M102</f>
        <v>AW2c</v>
      </c>
      <c r="L102" s="5">
        <f>'Postcode Data'!N102</f>
        <v>-2.1475503712390225</v>
      </c>
      <c r="M102" s="28">
        <f t="shared" si="36"/>
        <v>-69.545571865643552</v>
      </c>
      <c r="N102" s="28"/>
      <c r="O102" s="28"/>
      <c r="P102" s="28">
        <f t="shared" si="37"/>
        <v>20.745185631172856</v>
      </c>
      <c r="Q102" s="28" t="e">
        <f t="shared" si="43"/>
        <v>#N/A</v>
      </c>
      <c r="R102" s="28" t="e">
        <f t="shared" si="43"/>
        <v>#N/A</v>
      </c>
      <c r="S102" s="28" t="e">
        <f t="shared" si="43"/>
        <v>#N/A</v>
      </c>
      <c r="T102" s="28" t="e">
        <f t="shared" si="43"/>
        <v>#N/A</v>
      </c>
      <c r="U102" s="28" t="e">
        <f t="shared" si="38"/>
        <v>#N/A</v>
      </c>
      <c r="V102" s="28"/>
      <c r="W102" s="2"/>
      <c r="X102" s="5" t="e">
        <f t="shared" si="48"/>
        <v>#N/A</v>
      </c>
      <c r="Y102" s="5" t="e">
        <f t="shared" si="48"/>
        <v>#N/A</v>
      </c>
      <c r="Z102" s="5" t="e">
        <f t="shared" si="48"/>
        <v>#N/A</v>
      </c>
      <c r="AA102" s="5" t="e">
        <f t="shared" si="48"/>
        <v>#N/A</v>
      </c>
      <c r="AB102" s="5" t="e">
        <f t="shared" si="48"/>
        <v>#N/A</v>
      </c>
      <c r="AC102" s="5">
        <f t="shared" si="48"/>
        <v>20.745185631172856</v>
      </c>
      <c r="AD102" s="5" t="e">
        <f t="shared" si="48"/>
        <v>#N/A</v>
      </c>
      <c r="AE102" s="5" t="e">
        <f t="shared" si="48"/>
        <v>#N/A</v>
      </c>
      <c r="AF102" s="5" t="e">
        <f t="shared" si="48"/>
        <v>#N/A</v>
      </c>
      <c r="AG102" s="5" t="e">
        <f t="shared" si="48"/>
        <v>#N/A</v>
      </c>
      <c r="AH102" s="5" t="e">
        <f t="shared" si="49"/>
        <v>#N/A</v>
      </c>
      <c r="AI102" s="5" t="e">
        <f t="shared" si="49"/>
        <v>#N/A</v>
      </c>
      <c r="AJ102" s="5" t="e">
        <f t="shared" si="49"/>
        <v>#N/A</v>
      </c>
      <c r="AK102" s="5" t="e">
        <f t="shared" si="49"/>
        <v>#N/A</v>
      </c>
      <c r="AL102" s="5" t="e">
        <f t="shared" si="49"/>
        <v>#N/A</v>
      </c>
      <c r="AM102" s="5" t="e">
        <f t="shared" si="49"/>
        <v>#N/A</v>
      </c>
      <c r="AN102" s="5" t="e">
        <f t="shared" si="49"/>
        <v>#N/A</v>
      </c>
      <c r="AO102" s="5" t="e">
        <f t="shared" si="49"/>
        <v>#N/A</v>
      </c>
      <c r="AP102" s="5" t="e">
        <f t="shared" si="49"/>
        <v>#N/A</v>
      </c>
      <c r="AQ102" s="5" t="e">
        <f t="shared" si="49"/>
        <v>#N/A</v>
      </c>
      <c r="AR102" s="5" t="e">
        <f t="shared" si="50"/>
        <v>#N/A</v>
      </c>
      <c r="AS102" s="5" t="e">
        <f t="shared" si="50"/>
        <v>#N/A</v>
      </c>
      <c r="AT102" s="5" t="e">
        <f t="shared" si="50"/>
        <v>#N/A</v>
      </c>
      <c r="AU102" s="5" t="e">
        <f t="shared" si="50"/>
        <v>#N/A</v>
      </c>
      <c r="AV102" s="5" t="e">
        <f t="shared" si="50"/>
        <v>#N/A</v>
      </c>
      <c r="AW102" s="5" t="e">
        <f t="shared" si="50"/>
        <v>#N/A</v>
      </c>
      <c r="AX102" s="5" t="e">
        <f t="shared" si="50"/>
        <v>#N/A</v>
      </c>
      <c r="AY102" s="5" t="e">
        <f t="shared" si="50"/>
        <v>#N/A</v>
      </c>
      <c r="AZ102" s="5" t="e">
        <f t="shared" si="50"/>
        <v>#N/A</v>
      </c>
      <c r="BA102" s="5" t="e">
        <f t="shared" si="50"/>
        <v>#N/A</v>
      </c>
      <c r="BB102" s="5" t="e">
        <f t="shared" si="51"/>
        <v>#N/A</v>
      </c>
      <c r="BC102" s="5" t="e">
        <f t="shared" si="51"/>
        <v>#N/A</v>
      </c>
      <c r="BD102" s="5" t="e">
        <f t="shared" si="51"/>
        <v>#N/A</v>
      </c>
      <c r="BE102" s="5" t="e">
        <f t="shared" si="51"/>
        <v>#N/A</v>
      </c>
      <c r="BF102" s="5" t="e">
        <f t="shared" si="51"/>
        <v>#N/A</v>
      </c>
      <c r="BG102" s="5" t="e">
        <f t="shared" si="51"/>
        <v>#N/A</v>
      </c>
    </row>
    <row r="103" spans="2:59" x14ac:dyDescent="0.35">
      <c r="B103" t="str">
        <f>'Postcode Data'!B103</f>
        <v>ES10 0YL</v>
      </c>
      <c r="C103">
        <f>'Postcode Data'!C103</f>
        <v>2</v>
      </c>
      <c r="D103" t="str">
        <f>'Postcode Data'!D103</f>
        <v>Alphon</v>
      </c>
      <c r="E103" s="5" t="e">
        <f>'Postcode Data'!F103</f>
        <v>#N/A</v>
      </c>
      <c r="F103" s="5" t="e">
        <f>'Postcode Data'!G103</f>
        <v>#N/A</v>
      </c>
      <c r="G103" s="27" t="e">
        <f>'Postcode Data'!I103</f>
        <v>#N/A</v>
      </c>
      <c r="H103" s="11" t="e">
        <f>'Postcode Data'!J103</f>
        <v>#N/A</v>
      </c>
      <c r="I103" s="5" t="e">
        <f>'Postcode Data'!K103</f>
        <v>#N/A</v>
      </c>
      <c r="J103" s="5" t="e">
        <f>'Postcode Data'!L103</f>
        <v>#N/A</v>
      </c>
      <c r="K103" s="44" t="e">
        <f>'Postcode Data'!M103</f>
        <v>#N/A</v>
      </c>
      <c r="L103" s="5">
        <f>'Postcode Data'!N103</f>
        <v>-4.3115025354643102</v>
      </c>
      <c r="M103" s="28" t="e">
        <f t="shared" si="36"/>
        <v>#N/A</v>
      </c>
      <c r="N103" s="28"/>
      <c r="O103" s="28"/>
      <c r="P103" s="28" t="e">
        <f t="shared" si="37"/>
        <v>#N/A</v>
      </c>
      <c r="Q103" s="28" t="e">
        <f t="shared" si="43"/>
        <v>#N/A</v>
      </c>
      <c r="R103" s="28" t="e">
        <f t="shared" si="43"/>
        <v>#N/A</v>
      </c>
      <c r="S103" s="28" t="e">
        <f t="shared" si="43"/>
        <v>#N/A</v>
      </c>
      <c r="T103" s="28" t="e">
        <f t="shared" si="43"/>
        <v>#N/A</v>
      </c>
      <c r="U103" s="28" t="e">
        <f t="shared" si="38"/>
        <v>#N/A</v>
      </c>
      <c r="V103" s="28"/>
      <c r="W103" s="2"/>
      <c r="X103" s="5" t="e">
        <f t="shared" si="48"/>
        <v>#N/A</v>
      </c>
      <c r="Y103" s="5" t="e">
        <f t="shared" si="48"/>
        <v>#N/A</v>
      </c>
      <c r="Z103" s="5" t="e">
        <f t="shared" si="48"/>
        <v>#N/A</v>
      </c>
      <c r="AA103" s="5" t="e">
        <f t="shared" si="48"/>
        <v>#N/A</v>
      </c>
      <c r="AB103" s="5" t="e">
        <f t="shared" si="48"/>
        <v>#N/A</v>
      </c>
      <c r="AC103" s="5" t="e">
        <f t="shared" si="48"/>
        <v>#N/A</v>
      </c>
      <c r="AD103" s="5" t="e">
        <f t="shared" si="48"/>
        <v>#N/A</v>
      </c>
      <c r="AE103" s="5" t="e">
        <f t="shared" si="48"/>
        <v>#N/A</v>
      </c>
      <c r="AF103" s="5" t="e">
        <f t="shared" si="48"/>
        <v>#N/A</v>
      </c>
      <c r="AG103" s="5" t="e">
        <f t="shared" si="48"/>
        <v>#N/A</v>
      </c>
      <c r="AH103" s="5" t="e">
        <f t="shared" si="49"/>
        <v>#N/A</v>
      </c>
      <c r="AI103" s="5" t="e">
        <f t="shared" si="49"/>
        <v>#N/A</v>
      </c>
      <c r="AJ103" s="5" t="e">
        <f t="shared" si="49"/>
        <v>#N/A</v>
      </c>
      <c r="AK103" s="5" t="e">
        <f t="shared" si="49"/>
        <v>#N/A</v>
      </c>
      <c r="AL103" s="5" t="e">
        <f t="shared" si="49"/>
        <v>#N/A</v>
      </c>
      <c r="AM103" s="5" t="e">
        <f t="shared" si="49"/>
        <v>#N/A</v>
      </c>
      <c r="AN103" s="5" t="e">
        <f t="shared" si="49"/>
        <v>#N/A</v>
      </c>
      <c r="AO103" s="5" t="e">
        <f t="shared" si="49"/>
        <v>#N/A</v>
      </c>
      <c r="AP103" s="5" t="e">
        <f t="shared" si="49"/>
        <v>#N/A</v>
      </c>
      <c r="AQ103" s="5" t="e">
        <f t="shared" si="49"/>
        <v>#N/A</v>
      </c>
      <c r="AR103" s="5" t="e">
        <f t="shared" si="50"/>
        <v>#N/A</v>
      </c>
      <c r="AS103" s="5" t="e">
        <f t="shared" si="50"/>
        <v>#N/A</v>
      </c>
      <c r="AT103" s="5" t="e">
        <f t="shared" si="50"/>
        <v>#N/A</v>
      </c>
      <c r="AU103" s="5" t="e">
        <f t="shared" si="50"/>
        <v>#N/A</v>
      </c>
      <c r="AV103" s="5" t="e">
        <f t="shared" si="50"/>
        <v>#N/A</v>
      </c>
      <c r="AW103" s="5" t="e">
        <f t="shared" si="50"/>
        <v>#N/A</v>
      </c>
      <c r="AX103" s="5" t="e">
        <f t="shared" si="50"/>
        <v>#N/A</v>
      </c>
      <c r="AY103" s="5" t="e">
        <f t="shared" si="50"/>
        <v>#N/A</v>
      </c>
      <c r="AZ103" s="5" t="e">
        <f t="shared" si="50"/>
        <v>#N/A</v>
      </c>
      <c r="BA103" s="5" t="e">
        <f t="shared" si="50"/>
        <v>#N/A</v>
      </c>
      <c r="BB103" s="5" t="e">
        <f t="shared" si="51"/>
        <v>#N/A</v>
      </c>
      <c r="BC103" s="5" t="e">
        <f t="shared" si="51"/>
        <v>#N/A</v>
      </c>
      <c r="BD103" s="5" t="e">
        <f t="shared" si="51"/>
        <v>#N/A</v>
      </c>
      <c r="BE103" s="5" t="e">
        <f t="shared" si="51"/>
        <v>#N/A</v>
      </c>
      <c r="BF103" s="5" t="e">
        <f t="shared" si="51"/>
        <v>#N/A</v>
      </c>
      <c r="BG103" s="5" t="e">
        <f t="shared" si="51"/>
        <v>#N/A</v>
      </c>
    </row>
    <row r="104" spans="2:59" x14ac:dyDescent="0.35">
      <c r="B104" t="str">
        <f>'Postcode Data'!B104</f>
        <v>ES10 1HQ</v>
      </c>
      <c r="C104">
        <f>'Postcode Data'!C104</f>
        <v>8</v>
      </c>
      <c r="D104" t="str">
        <f>'Postcode Data'!D104</f>
        <v>Alphon</v>
      </c>
      <c r="E104" s="5">
        <f>'Postcode Data'!F104</f>
        <v>16.341717066448563</v>
      </c>
      <c r="F104" s="5">
        <f>'Postcode Data'!G104</f>
        <v>23.691043166018719</v>
      </c>
      <c r="G104" s="27">
        <f>'Postcode Data'!I104</f>
        <v>54</v>
      </c>
      <c r="H104" s="11">
        <f>'Postcode Data'!J104</f>
        <v>2.9747790760822284</v>
      </c>
      <c r="I104" s="5">
        <f>'Postcode Data'!K104</f>
        <v>18.748363893510092</v>
      </c>
      <c r="J104" s="5">
        <f>'Postcode Data'!L104</f>
        <v>25.439574435768083</v>
      </c>
      <c r="K104" s="44" t="str">
        <f>'Postcode Data'!M104</f>
        <v>AW2b</v>
      </c>
      <c r="L104" s="5">
        <f>'Postcode Data'!N104</f>
        <v>-1.3410309547162362</v>
      </c>
      <c r="M104" s="28">
        <f t="shared" si="36"/>
        <v>-68.167229220147263</v>
      </c>
      <c r="N104" s="28"/>
      <c r="O104" s="28"/>
      <c r="P104" s="28">
        <f t="shared" si="37"/>
        <v>25.439574435768083</v>
      </c>
      <c r="Q104" s="28" t="e">
        <f t="shared" si="43"/>
        <v>#N/A</v>
      </c>
      <c r="R104" s="28" t="e">
        <f t="shared" si="43"/>
        <v>#N/A</v>
      </c>
      <c r="S104" s="28" t="e">
        <f t="shared" si="43"/>
        <v>#N/A</v>
      </c>
      <c r="T104" s="28" t="e">
        <f t="shared" si="43"/>
        <v>#N/A</v>
      </c>
      <c r="U104" s="28" t="e">
        <f t="shared" si="38"/>
        <v>#N/A</v>
      </c>
      <c r="V104" s="28"/>
      <c r="W104" s="2"/>
      <c r="X104" s="5" t="e">
        <f t="shared" si="48"/>
        <v>#N/A</v>
      </c>
      <c r="Y104" s="5" t="e">
        <f t="shared" si="48"/>
        <v>#N/A</v>
      </c>
      <c r="Z104" s="5" t="e">
        <f t="shared" si="48"/>
        <v>#N/A</v>
      </c>
      <c r="AA104" s="5" t="e">
        <f t="shared" si="48"/>
        <v>#N/A</v>
      </c>
      <c r="AB104" s="5">
        <f t="shared" si="48"/>
        <v>25.439574435768083</v>
      </c>
      <c r="AC104" s="5" t="e">
        <f t="shared" si="48"/>
        <v>#N/A</v>
      </c>
      <c r="AD104" s="5" t="e">
        <f t="shared" si="48"/>
        <v>#N/A</v>
      </c>
      <c r="AE104" s="5" t="e">
        <f t="shared" si="48"/>
        <v>#N/A</v>
      </c>
      <c r="AF104" s="5" t="e">
        <f t="shared" si="48"/>
        <v>#N/A</v>
      </c>
      <c r="AG104" s="5" t="e">
        <f t="shared" si="48"/>
        <v>#N/A</v>
      </c>
      <c r="AH104" s="5" t="e">
        <f t="shared" si="49"/>
        <v>#N/A</v>
      </c>
      <c r="AI104" s="5" t="e">
        <f t="shared" si="49"/>
        <v>#N/A</v>
      </c>
      <c r="AJ104" s="5" t="e">
        <f t="shared" si="49"/>
        <v>#N/A</v>
      </c>
      <c r="AK104" s="5" t="e">
        <f t="shared" si="49"/>
        <v>#N/A</v>
      </c>
      <c r="AL104" s="5" t="e">
        <f t="shared" si="49"/>
        <v>#N/A</v>
      </c>
      <c r="AM104" s="5" t="e">
        <f t="shared" si="49"/>
        <v>#N/A</v>
      </c>
      <c r="AN104" s="5" t="e">
        <f t="shared" si="49"/>
        <v>#N/A</v>
      </c>
      <c r="AO104" s="5" t="e">
        <f t="shared" si="49"/>
        <v>#N/A</v>
      </c>
      <c r="AP104" s="5" t="e">
        <f t="shared" si="49"/>
        <v>#N/A</v>
      </c>
      <c r="AQ104" s="5" t="e">
        <f t="shared" si="49"/>
        <v>#N/A</v>
      </c>
      <c r="AR104" s="5" t="e">
        <f t="shared" si="50"/>
        <v>#N/A</v>
      </c>
      <c r="AS104" s="5" t="e">
        <f t="shared" si="50"/>
        <v>#N/A</v>
      </c>
      <c r="AT104" s="5" t="e">
        <f t="shared" si="50"/>
        <v>#N/A</v>
      </c>
      <c r="AU104" s="5" t="e">
        <f t="shared" si="50"/>
        <v>#N/A</v>
      </c>
      <c r="AV104" s="5" t="e">
        <f t="shared" si="50"/>
        <v>#N/A</v>
      </c>
      <c r="AW104" s="5" t="e">
        <f t="shared" si="50"/>
        <v>#N/A</v>
      </c>
      <c r="AX104" s="5" t="e">
        <f t="shared" si="50"/>
        <v>#N/A</v>
      </c>
      <c r="AY104" s="5" t="e">
        <f t="shared" si="50"/>
        <v>#N/A</v>
      </c>
      <c r="AZ104" s="5" t="e">
        <f t="shared" si="50"/>
        <v>#N/A</v>
      </c>
      <c r="BA104" s="5" t="e">
        <f t="shared" si="50"/>
        <v>#N/A</v>
      </c>
      <c r="BB104" s="5" t="e">
        <f t="shared" si="51"/>
        <v>#N/A</v>
      </c>
      <c r="BC104" s="5" t="e">
        <f t="shared" si="51"/>
        <v>#N/A</v>
      </c>
      <c r="BD104" s="5" t="e">
        <f t="shared" si="51"/>
        <v>#N/A</v>
      </c>
      <c r="BE104" s="5" t="e">
        <f t="shared" si="51"/>
        <v>#N/A</v>
      </c>
      <c r="BF104" s="5" t="e">
        <f t="shared" si="51"/>
        <v>#N/A</v>
      </c>
      <c r="BG104" s="5" t="e">
        <f t="shared" si="51"/>
        <v>#N/A</v>
      </c>
    </row>
    <row r="105" spans="2:59" x14ac:dyDescent="0.35">
      <c r="B105" t="str">
        <f>'Postcode Data'!B105</f>
        <v>ES10 2WQ</v>
      </c>
      <c r="C105">
        <f>'Postcode Data'!C105</f>
        <v>19</v>
      </c>
      <c r="D105" t="str">
        <f>'Postcode Data'!D105</f>
        <v>Alphon</v>
      </c>
      <c r="E105" s="5" t="e">
        <f>'Postcode Data'!F105</f>
        <v>#N/A</v>
      </c>
      <c r="F105" s="5" t="e">
        <f>'Postcode Data'!G105</f>
        <v>#N/A</v>
      </c>
      <c r="G105" s="27" t="e">
        <f>'Postcode Data'!I105</f>
        <v>#N/A</v>
      </c>
      <c r="H105" s="11" t="e">
        <f>'Postcode Data'!J105</f>
        <v>#N/A</v>
      </c>
      <c r="I105" s="5" t="e">
        <f>'Postcode Data'!K105</f>
        <v>#N/A</v>
      </c>
      <c r="J105" s="5" t="e">
        <f>'Postcode Data'!L105</f>
        <v>#N/A</v>
      </c>
      <c r="K105" s="44" t="e">
        <f>'Postcode Data'!M105</f>
        <v>#N/A</v>
      </c>
      <c r="L105" s="5">
        <f>'Postcode Data'!N105</f>
        <v>-1.9745197286632079</v>
      </c>
      <c r="M105" s="28" t="e">
        <f t="shared" si="36"/>
        <v>#N/A</v>
      </c>
      <c r="N105" s="28"/>
      <c r="O105" s="28"/>
      <c r="P105" s="28" t="e">
        <f t="shared" si="37"/>
        <v>#N/A</v>
      </c>
      <c r="Q105" s="28" t="e">
        <f t="shared" si="43"/>
        <v>#N/A</v>
      </c>
      <c r="R105" s="28" t="e">
        <f t="shared" si="43"/>
        <v>#N/A</v>
      </c>
      <c r="S105" s="28" t="e">
        <f t="shared" si="43"/>
        <v>#N/A</v>
      </c>
      <c r="T105" s="28" t="e">
        <f t="shared" si="43"/>
        <v>#N/A</v>
      </c>
      <c r="U105" s="28" t="e">
        <f t="shared" si="38"/>
        <v>#N/A</v>
      </c>
      <c r="V105" s="28"/>
      <c r="W105" s="2"/>
      <c r="X105" s="5" t="e">
        <f t="shared" si="48"/>
        <v>#N/A</v>
      </c>
      <c r="Y105" s="5" t="e">
        <f t="shared" si="48"/>
        <v>#N/A</v>
      </c>
      <c r="Z105" s="5" t="e">
        <f t="shared" si="48"/>
        <v>#N/A</v>
      </c>
      <c r="AA105" s="5" t="e">
        <f t="shared" si="48"/>
        <v>#N/A</v>
      </c>
      <c r="AB105" s="5" t="e">
        <f t="shared" si="48"/>
        <v>#N/A</v>
      </c>
      <c r="AC105" s="5" t="e">
        <f t="shared" si="48"/>
        <v>#N/A</v>
      </c>
      <c r="AD105" s="5" t="e">
        <f t="shared" si="48"/>
        <v>#N/A</v>
      </c>
      <c r="AE105" s="5" t="e">
        <f t="shared" si="48"/>
        <v>#N/A</v>
      </c>
      <c r="AF105" s="5" t="e">
        <f t="shared" si="48"/>
        <v>#N/A</v>
      </c>
      <c r="AG105" s="5" t="e">
        <f t="shared" si="48"/>
        <v>#N/A</v>
      </c>
      <c r="AH105" s="5" t="e">
        <f t="shared" si="49"/>
        <v>#N/A</v>
      </c>
      <c r="AI105" s="5" t="e">
        <f t="shared" si="49"/>
        <v>#N/A</v>
      </c>
      <c r="AJ105" s="5" t="e">
        <f t="shared" si="49"/>
        <v>#N/A</v>
      </c>
      <c r="AK105" s="5" t="e">
        <f t="shared" si="49"/>
        <v>#N/A</v>
      </c>
      <c r="AL105" s="5" t="e">
        <f t="shared" si="49"/>
        <v>#N/A</v>
      </c>
      <c r="AM105" s="5" t="e">
        <f t="shared" si="49"/>
        <v>#N/A</v>
      </c>
      <c r="AN105" s="5" t="e">
        <f t="shared" si="49"/>
        <v>#N/A</v>
      </c>
      <c r="AO105" s="5" t="e">
        <f t="shared" si="49"/>
        <v>#N/A</v>
      </c>
      <c r="AP105" s="5" t="e">
        <f t="shared" si="49"/>
        <v>#N/A</v>
      </c>
      <c r="AQ105" s="5" t="e">
        <f t="shared" si="49"/>
        <v>#N/A</v>
      </c>
      <c r="AR105" s="5" t="e">
        <f t="shared" si="50"/>
        <v>#N/A</v>
      </c>
      <c r="AS105" s="5" t="e">
        <f t="shared" si="50"/>
        <v>#N/A</v>
      </c>
      <c r="AT105" s="5" t="e">
        <f t="shared" si="50"/>
        <v>#N/A</v>
      </c>
      <c r="AU105" s="5" t="e">
        <f t="shared" si="50"/>
        <v>#N/A</v>
      </c>
      <c r="AV105" s="5" t="e">
        <f t="shared" si="50"/>
        <v>#N/A</v>
      </c>
      <c r="AW105" s="5" t="e">
        <f t="shared" si="50"/>
        <v>#N/A</v>
      </c>
      <c r="AX105" s="5" t="e">
        <f t="shared" si="50"/>
        <v>#N/A</v>
      </c>
      <c r="AY105" s="5" t="e">
        <f t="shared" si="50"/>
        <v>#N/A</v>
      </c>
      <c r="AZ105" s="5" t="e">
        <f t="shared" si="50"/>
        <v>#N/A</v>
      </c>
      <c r="BA105" s="5" t="e">
        <f t="shared" si="50"/>
        <v>#N/A</v>
      </c>
      <c r="BB105" s="5" t="e">
        <f t="shared" si="51"/>
        <v>#N/A</v>
      </c>
      <c r="BC105" s="5" t="e">
        <f t="shared" si="51"/>
        <v>#N/A</v>
      </c>
      <c r="BD105" s="5" t="e">
        <f t="shared" si="51"/>
        <v>#N/A</v>
      </c>
      <c r="BE105" s="5" t="e">
        <f t="shared" si="51"/>
        <v>#N/A</v>
      </c>
      <c r="BF105" s="5" t="e">
        <f t="shared" si="51"/>
        <v>#N/A</v>
      </c>
      <c r="BG105" s="5" t="e">
        <f t="shared" si="51"/>
        <v>#N/A</v>
      </c>
    </row>
    <row r="106" spans="2:59" x14ac:dyDescent="0.35">
      <c r="B106" t="str">
        <f>'Postcode Data'!B106</f>
        <v>ES10 3RQ</v>
      </c>
      <c r="C106">
        <f>'Postcode Data'!C106</f>
        <v>2</v>
      </c>
      <c r="D106" t="str">
        <f>'Postcode Data'!D106</f>
        <v>Alphon</v>
      </c>
      <c r="E106" s="5" t="e">
        <f>'Postcode Data'!F106</f>
        <v>#N/A</v>
      </c>
      <c r="F106" s="5" t="e">
        <f>'Postcode Data'!G106</f>
        <v>#N/A</v>
      </c>
      <c r="G106" s="27" t="e">
        <f>'Postcode Data'!I106</f>
        <v>#N/A</v>
      </c>
      <c r="H106" s="11" t="e">
        <f>'Postcode Data'!J106</f>
        <v>#N/A</v>
      </c>
      <c r="I106" s="5" t="e">
        <f>'Postcode Data'!K106</f>
        <v>#N/A</v>
      </c>
      <c r="J106" s="5" t="e">
        <f>'Postcode Data'!L106</f>
        <v>#N/A</v>
      </c>
      <c r="K106" s="44" t="e">
        <f>'Postcode Data'!M106</f>
        <v>#N/A</v>
      </c>
      <c r="L106" s="5">
        <f>'Postcode Data'!N106</f>
        <v>1.4079599231720721</v>
      </c>
      <c r="M106" s="28" t="e">
        <f t="shared" si="36"/>
        <v>#N/A</v>
      </c>
      <c r="N106" s="28"/>
      <c r="O106" s="28"/>
      <c r="P106" s="28" t="e">
        <f t="shared" si="37"/>
        <v>#N/A</v>
      </c>
      <c r="Q106" s="28" t="e">
        <f t="shared" ref="Q106:T125" si="52">IF(AND($M106&lt;P$5,$M106&gt;=Q$5),$J106,NA())</f>
        <v>#N/A</v>
      </c>
      <c r="R106" s="28" t="e">
        <f t="shared" si="52"/>
        <v>#N/A</v>
      </c>
      <c r="S106" s="28" t="e">
        <f t="shared" si="52"/>
        <v>#N/A</v>
      </c>
      <c r="T106" s="28" t="e">
        <f t="shared" si="52"/>
        <v>#N/A</v>
      </c>
      <c r="U106" s="28" t="e">
        <f t="shared" si="38"/>
        <v>#N/A</v>
      </c>
      <c r="V106" s="28"/>
      <c r="W106" s="2"/>
      <c r="X106" s="5" t="e">
        <f t="shared" ref="X106:AG115" si="53">IF($K106=X$5,$J106,NA())</f>
        <v>#N/A</v>
      </c>
      <c r="Y106" s="5" t="e">
        <f t="shared" si="53"/>
        <v>#N/A</v>
      </c>
      <c r="Z106" s="5" t="e">
        <f t="shared" si="53"/>
        <v>#N/A</v>
      </c>
      <c r="AA106" s="5" t="e">
        <f t="shared" si="53"/>
        <v>#N/A</v>
      </c>
      <c r="AB106" s="5" t="e">
        <f t="shared" si="53"/>
        <v>#N/A</v>
      </c>
      <c r="AC106" s="5" t="e">
        <f t="shared" si="53"/>
        <v>#N/A</v>
      </c>
      <c r="AD106" s="5" t="e">
        <f t="shared" si="53"/>
        <v>#N/A</v>
      </c>
      <c r="AE106" s="5" t="e">
        <f t="shared" si="53"/>
        <v>#N/A</v>
      </c>
      <c r="AF106" s="5" t="e">
        <f t="shared" si="53"/>
        <v>#N/A</v>
      </c>
      <c r="AG106" s="5" t="e">
        <f t="shared" si="53"/>
        <v>#N/A</v>
      </c>
      <c r="AH106" s="5" t="e">
        <f t="shared" ref="AH106:AQ115" si="54">IF($K106=AH$5,$J106,NA())</f>
        <v>#N/A</v>
      </c>
      <c r="AI106" s="5" t="e">
        <f t="shared" si="54"/>
        <v>#N/A</v>
      </c>
      <c r="AJ106" s="5" t="e">
        <f t="shared" si="54"/>
        <v>#N/A</v>
      </c>
      <c r="AK106" s="5" t="e">
        <f t="shared" si="54"/>
        <v>#N/A</v>
      </c>
      <c r="AL106" s="5" t="e">
        <f t="shared" si="54"/>
        <v>#N/A</v>
      </c>
      <c r="AM106" s="5" t="e">
        <f t="shared" si="54"/>
        <v>#N/A</v>
      </c>
      <c r="AN106" s="5" t="e">
        <f t="shared" si="54"/>
        <v>#N/A</v>
      </c>
      <c r="AO106" s="5" t="e">
        <f t="shared" si="54"/>
        <v>#N/A</v>
      </c>
      <c r="AP106" s="5" t="e">
        <f t="shared" si="54"/>
        <v>#N/A</v>
      </c>
      <c r="AQ106" s="5" t="e">
        <f t="shared" si="54"/>
        <v>#N/A</v>
      </c>
      <c r="AR106" s="5" t="e">
        <f t="shared" ref="AR106:BA115" si="55">IF($K106=AR$5,$J106,NA())</f>
        <v>#N/A</v>
      </c>
      <c r="AS106" s="5" t="e">
        <f t="shared" si="55"/>
        <v>#N/A</v>
      </c>
      <c r="AT106" s="5" t="e">
        <f t="shared" si="55"/>
        <v>#N/A</v>
      </c>
      <c r="AU106" s="5" t="e">
        <f t="shared" si="55"/>
        <v>#N/A</v>
      </c>
      <c r="AV106" s="5" t="e">
        <f t="shared" si="55"/>
        <v>#N/A</v>
      </c>
      <c r="AW106" s="5" t="e">
        <f t="shared" si="55"/>
        <v>#N/A</v>
      </c>
      <c r="AX106" s="5" t="e">
        <f t="shared" si="55"/>
        <v>#N/A</v>
      </c>
      <c r="AY106" s="5" t="e">
        <f t="shared" si="55"/>
        <v>#N/A</v>
      </c>
      <c r="AZ106" s="5" t="e">
        <f t="shared" si="55"/>
        <v>#N/A</v>
      </c>
      <c r="BA106" s="5" t="e">
        <f t="shared" si="55"/>
        <v>#N/A</v>
      </c>
      <c r="BB106" s="5" t="e">
        <f t="shared" ref="BB106:BG115" si="56">IF($K106=BB$5,$J106,NA())</f>
        <v>#N/A</v>
      </c>
      <c r="BC106" s="5" t="e">
        <f t="shared" si="56"/>
        <v>#N/A</v>
      </c>
      <c r="BD106" s="5" t="e">
        <f t="shared" si="56"/>
        <v>#N/A</v>
      </c>
      <c r="BE106" s="5" t="e">
        <f t="shared" si="56"/>
        <v>#N/A</v>
      </c>
      <c r="BF106" s="5" t="e">
        <f t="shared" si="56"/>
        <v>#N/A</v>
      </c>
      <c r="BG106" s="5" t="e">
        <f t="shared" si="56"/>
        <v>#N/A</v>
      </c>
    </row>
    <row r="107" spans="2:59" x14ac:dyDescent="0.35">
      <c r="B107" t="str">
        <f>'Postcode Data'!B107</f>
        <v>ES10 3UT</v>
      </c>
      <c r="C107">
        <f>'Postcode Data'!C107</f>
        <v>12</v>
      </c>
      <c r="D107" t="str">
        <f>'Postcode Data'!D107</f>
        <v>Alphon</v>
      </c>
      <c r="E107" s="5" t="e">
        <f>'Postcode Data'!F107</f>
        <v>#N/A</v>
      </c>
      <c r="F107" s="5" t="e">
        <f>'Postcode Data'!G107</f>
        <v>#N/A</v>
      </c>
      <c r="G107" s="27" t="e">
        <f>'Postcode Data'!I107</f>
        <v>#N/A</v>
      </c>
      <c r="H107" s="11" t="e">
        <f>'Postcode Data'!J107</f>
        <v>#N/A</v>
      </c>
      <c r="I107" s="5" t="e">
        <f>'Postcode Data'!K107</f>
        <v>#N/A</v>
      </c>
      <c r="J107" s="5" t="e">
        <f>'Postcode Data'!L107</f>
        <v>#N/A</v>
      </c>
      <c r="K107" s="44" t="e">
        <f>'Postcode Data'!M107</f>
        <v>#N/A</v>
      </c>
      <c r="L107" s="5">
        <f>'Postcode Data'!N107</f>
        <v>-3.1768915207326525</v>
      </c>
      <c r="M107" s="28" t="e">
        <f t="shared" si="36"/>
        <v>#N/A</v>
      </c>
      <c r="N107" s="28"/>
      <c r="O107" s="28"/>
      <c r="P107" s="28" t="e">
        <f t="shared" si="37"/>
        <v>#N/A</v>
      </c>
      <c r="Q107" s="28" t="e">
        <f t="shared" si="52"/>
        <v>#N/A</v>
      </c>
      <c r="R107" s="28" t="e">
        <f t="shared" si="52"/>
        <v>#N/A</v>
      </c>
      <c r="S107" s="28" t="e">
        <f t="shared" si="52"/>
        <v>#N/A</v>
      </c>
      <c r="T107" s="28" t="e">
        <f t="shared" si="52"/>
        <v>#N/A</v>
      </c>
      <c r="U107" s="28" t="e">
        <f t="shared" si="38"/>
        <v>#N/A</v>
      </c>
      <c r="V107" s="28"/>
      <c r="W107" s="2"/>
      <c r="X107" s="5" t="e">
        <f t="shared" si="53"/>
        <v>#N/A</v>
      </c>
      <c r="Y107" s="5" t="e">
        <f t="shared" si="53"/>
        <v>#N/A</v>
      </c>
      <c r="Z107" s="5" t="e">
        <f t="shared" si="53"/>
        <v>#N/A</v>
      </c>
      <c r="AA107" s="5" t="e">
        <f t="shared" si="53"/>
        <v>#N/A</v>
      </c>
      <c r="AB107" s="5" t="e">
        <f t="shared" si="53"/>
        <v>#N/A</v>
      </c>
      <c r="AC107" s="5" t="e">
        <f t="shared" si="53"/>
        <v>#N/A</v>
      </c>
      <c r="AD107" s="5" t="e">
        <f t="shared" si="53"/>
        <v>#N/A</v>
      </c>
      <c r="AE107" s="5" t="e">
        <f t="shared" si="53"/>
        <v>#N/A</v>
      </c>
      <c r="AF107" s="5" t="e">
        <f t="shared" si="53"/>
        <v>#N/A</v>
      </c>
      <c r="AG107" s="5" t="e">
        <f t="shared" si="53"/>
        <v>#N/A</v>
      </c>
      <c r="AH107" s="5" t="e">
        <f t="shared" si="54"/>
        <v>#N/A</v>
      </c>
      <c r="AI107" s="5" t="e">
        <f t="shared" si="54"/>
        <v>#N/A</v>
      </c>
      <c r="AJ107" s="5" t="e">
        <f t="shared" si="54"/>
        <v>#N/A</v>
      </c>
      <c r="AK107" s="5" t="e">
        <f t="shared" si="54"/>
        <v>#N/A</v>
      </c>
      <c r="AL107" s="5" t="e">
        <f t="shared" si="54"/>
        <v>#N/A</v>
      </c>
      <c r="AM107" s="5" t="e">
        <f t="shared" si="54"/>
        <v>#N/A</v>
      </c>
      <c r="AN107" s="5" t="e">
        <f t="shared" si="54"/>
        <v>#N/A</v>
      </c>
      <c r="AO107" s="5" t="e">
        <f t="shared" si="54"/>
        <v>#N/A</v>
      </c>
      <c r="AP107" s="5" t="e">
        <f t="shared" si="54"/>
        <v>#N/A</v>
      </c>
      <c r="AQ107" s="5" t="e">
        <f t="shared" si="54"/>
        <v>#N/A</v>
      </c>
      <c r="AR107" s="5" t="e">
        <f t="shared" si="55"/>
        <v>#N/A</v>
      </c>
      <c r="AS107" s="5" t="e">
        <f t="shared" si="55"/>
        <v>#N/A</v>
      </c>
      <c r="AT107" s="5" t="e">
        <f t="shared" si="55"/>
        <v>#N/A</v>
      </c>
      <c r="AU107" s="5" t="e">
        <f t="shared" si="55"/>
        <v>#N/A</v>
      </c>
      <c r="AV107" s="5" t="e">
        <f t="shared" si="55"/>
        <v>#N/A</v>
      </c>
      <c r="AW107" s="5" t="e">
        <f t="shared" si="55"/>
        <v>#N/A</v>
      </c>
      <c r="AX107" s="5" t="e">
        <f t="shared" si="55"/>
        <v>#N/A</v>
      </c>
      <c r="AY107" s="5" t="e">
        <f t="shared" si="55"/>
        <v>#N/A</v>
      </c>
      <c r="AZ107" s="5" t="e">
        <f t="shared" si="55"/>
        <v>#N/A</v>
      </c>
      <c r="BA107" s="5" t="e">
        <f t="shared" si="55"/>
        <v>#N/A</v>
      </c>
      <c r="BB107" s="5" t="e">
        <f t="shared" si="56"/>
        <v>#N/A</v>
      </c>
      <c r="BC107" s="5" t="e">
        <f t="shared" si="56"/>
        <v>#N/A</v>
      </c>
      <c r="BD107" s="5" t="e">
        <f t="shared" si="56"/>
        <v>#N/A</v>
      </c>
      <c r="BE107" s="5" t="e">
        <f t="shared" si="56"/>
        <v>#N/A</v>
      </c>
      <c r="BF107" s="5" t="e">
        <f t="shared" si="56"/>
        <v>#N/A</v>
      </c>
      <c r="BG107" s="5" t="e">
        <f t="shared" si="56"/>
        <v>#N/A</v>
      </c>
    </row>
    <row r="108" spans="2:59" x14ac:dyDescent="0.35">
      <c r="B108" t="str">
        <f>'Postcode Data'!B108</f>
        <v>ES10 4TX</v>
      </c>
      <c r="C108">
        <f>'Postcode Data'!C108</f>
        <v>7</v>
      </c>
      <c r="D108" t="str">
        <f>'Postcode Data'!D108</f>
        <v>Alphon</v>
      </c>
      <c r="E108" s="5" t="e">
        <f>'Postcode Data'!F108</f>
        <v>#N/A</v>
      </c>
      <c r="F108" s="5" t="e">
        <f>'Postcode Data'!G108</f>
        <v>#N/A</v>
      </c>
      <c r="G108" s="27" t="e">
        <f>'Postcode Data'!I108</f>
        <v>#N/A</v>
      </c>
      <c r="H108" s="11" t="e">
        <f>'Postcode Data'!J108</f>
        <v>#N/A</v>
      </c>
      <c r="I108" s="5" t="e">
        <f>'Postcode Data'!K108</f>
        <v>#N/A</v>
      </c>
      <c r="J108" s="5" t="e">
        <f>'Postcode Data'!L108</f>
        <v>#N/A</v>
      </c>
      <c r="K108" s="44" t="e">
        <f>'Postcode Data'!M108</f>
        <v>#N/A</v>
      </c>
      <c r="L108" s="5">
        <f>'Postcode Data'!N108</f>
        <v>-3.1637314538540888</v>
      </c>
      <c r="M108" s="28" t="e">
        <f t="shared" si="36"/>
        <v>#N/A</v>
      </c>
      <c r="N108" s="28"/>
      <c r="O108" s="28"/>
      <c r="P108" s="28" t="e">
        <f t="shared" si="37"/>
        <v>#N/A</v>
      </c>
      <c r="Q108" s="28" t="e">
        <f t="shared" si="52"/>
        <v>#N/A</v>
      </c>
      <c r="R108" s="28" t="e">
        <f t="shared" si="52"/>
        <v>#N/A</v>
      </c>
      <c r="S108" s="28" t="e">
        <f t="shared" si="52"/>
        <v>#N/A</v>
      </c>
      <c r="T108" s="28" t="e">
        <f t="shared" si="52"/>
        <v>#N/A</v>
      </c>
      <c r="U108" s="28" t="e">
        <f t="shared" si="38"/>
        <v>#N/A</v>
      </c>
      <c r="V108" s="28"/>
      <c r="W108" s="2"/>
      <c r="X108" s="5" t="e">
        <f t="shared" si="53"/>
        <v>#N/A</v>
      </c>
      <c r="Y108" s="5" t="e">
        <f t="shared" si="53"/>
        <v>#N/A</v>
      </c>
      <c r="Z108" s="5" t="e">
        <f t="shared" si="53"/>
        <v>#N/A</v>
      </c>
      <c r="AA108" s="5" t="e">
        <f t="shared" si="53"/>
        <v>#N/A</v>
      </c>
      <c r="AB108" s="5" t="e">
        <f t="shared" si="53"/>
        <v>#N/A</v>
      </c>
      <c r="AC108" s="5" t="e">
        <f t="shared" si="53"/>
        <v>#N/A</v>
      </c>
      <c r="AD108" s="5" t="e">
        <f t="shared" si="53"/>
        <v>#N/A</v>
      </c>
      <c r="AE108" s="5" t="e">
        <f t="shared" si="53"/>
        <v>#N/A</v>
      </c>
      <c r="AF108" s="5" t="e">
        <f t="shared" si="53"/>
        <v>#N/A</v>
      </c>
      <c r="AG108" s="5" t="e">
        <f t="shared" si="53"/>
        <v>#N/A</v>
      </c>
      <c r="AH108" s="5" t="e">
        <f t="shared" si="54"/>
        <v>#N/A</v>
      </c>
      <c r="AI108" s="5" t="e">
        <f t="shared" si="54"/>
        <v>#N/A</v>
      </c>
      <c r="AJ108" s="5" t="e">
        <f t="shared" si="54"/>
        <v>#N/A</v>
      </c>
      <c r="AK108" s="5" t="e">
        <f t="shared" si="54"/>
        <v>#N/A</v>
      </c>
      <c r="AL108" s="5" t="e">
        <f t="shared" si="54"/>
        <v>#N/A</v>
      </c>
      <c r="AM108" s="5" t="e">
        <f t="shared" si="54"/>
        <v>#N/A</v>
      </c>
      <c r="AN108" s="5" t="e">
        <f t="shared" si="54"/>
        <v>#N/A</v>
      </c>
      <c r="AO108" s="5" t="e">
        <f t="shared" si="54"/>
        <v>#N/A</v>
      </c>
      <c r="AP108" s="5" t="e">
        <f t="shared" si="54"/>
        <v>#N/A</v>
      </c>
      <c r="AQ108" s="5" t="e">
        <f t="shared" si="54"/>
        <v>#N/A</v>
      </c>
      <c r="AR108" s="5" t="e">
        <f t="shared" si="55"/>
        <v>#N/A</v>
      </c>
      <c r="AS108" s="5" t="e">
        <f t="shared" si="55"/>
        <v>#N/A</v>
      </c>
      <c r="AT108" s="5" t="e">
        <f t="shared" si="55"/>
        <v>#N/A</v>
      </c>
      <c r="AU108" s="5" t="e">
        <f t="shared" si="55"/>
        <v>#N/A</v>
      </c>
      <c r="AV108" s="5" t="e">
        <f t="shared" si="55"/>
        <v>#N/A</v>
      </c>
      <c r="AW108" s="5" t="e">
        <f t="shared" si="55"/>
        <v>#N/A</v>
      </c>
      <c r="AX108" s="5" t="e">
        <f t="shared" si="55"/>
        <v>#N/A</v>
      </c>
      <c r="AY108" s="5" t="e">
        <f t="shared" si="55"/>
        <v>#N/A</v>
      </c>
      <c r="AZ108" s="5" t="e">
        <f t="shared" si="55"/>
        <v>#N/A</v>
      </c>
      <c r="BA108" s="5" t="e">
        <f t="shared" si="55"/>
        <v>#N/A</v>
      </c>
      <c r="BB108" s="5" t="e">
        <f t="shared" si="56"/>
        <v>#N/A</v>
      </c>
      <c r="BC108" s="5" t="e">
        <f t="shared" si="56"/>
        <v>#N/A</v>
      </c>
      <c r="BD108" s="5" t="e">
        <f t="shared" si="56"/>
        <v>#N/A</v>
      </c>
      <c r="BE108" s="5" t="e">
        <f t="shared" si="56"/>
        <v>#N/A</v>
      </c>
      <c r="BF108" s="5" t="e">
        <f t="shared" si="56"/>
        <v>#N/A</v>
      </c>
      <c r="BG108" s="5" t="e">
        <f t="shared" si="56"/>
        <v>#N/A</v>
      </c>
    </row>
    <row r="109" spans="2:59" x14ac:dyDescent="0.35">
      <c r="B109" t="str">
        <f>'Postcode Data'!B109</f>
        <v>ES10 4YG</v>
      </c>
      <c r="C109">
        <f>'Postcode Data'!C109</f>
        <v>1</v>
      </c>
      <c r="D109" t="str">
        <f>'Postcode Data'!D109</f>
        <v>Alphon</v>
      </c>
      <c r="E109" s="5" t="e">
        <f>'Postcode Data'!F109</f>
        <v>#N/A</v>
      </c>
      <c r="F109" s="5" t="e">
        <f>'Postcode Data'!G109</f>
        <v>#N/A</v>
      </c>
      <c r="G109" s="27" t="e">
        <f>'Postcode Data'!I109</f>
        <v>#N/A</v>
      </c>
      <c r="H109" s="11" t="e">
        <f>'Postcode Data'!J109</f>
        <v>#N/A</v>
      </c>
      <c r="I109" s="5" t="e">
        <f>'Postcode Data'!K109</f>
        <v>#N/A</v>
      </c>
      <c r="J109" s="5" t="e">
        <f>'Postcode Data'!L109</f>
        <v>#N/A</v>
      </c>
      <c r="K109" s="44" t="e">
        <f>'Postcode Data'!M109</f>
        <v>#N/A</v>
      </c>
      <c r="L109" s="5">
        <f>'Postcode Data'!N109</f>
        <v>-1.3709147437211429</v>
      </c>
      <c r="M109" s="28" t="e">
        <f t="shared" si="36"/>
        <v>#N/A</v>
      </c>
      <c r="N109" s="28"/>
      <c r="O109" s="28"/>
      <c r="P109" s="28" t="e">
        <f t="shared" si="37"/>
        <v>#N/A</v>
      </c>
      <c r="Q109" s="28" t="e">
        <f t="shared" si="52"/>
        <v>#N/A</v>
      </c>
      <c r="R109" s="28" t="e">
        <f t="shared" si="52"/>
        <v>#N/A</v>
      </c>
      <c r="S109" s="28" t="e">
        <f t="shared" si="52"/>
        <v>#N/A</v>
      </c>
      <c r="T109" s="28" t="e">
        <f t="shared" si="52"/>
        <v>#N/A</v>
      </c>
      <c r="U109" s="28" t="e">
        <f t="shared" si="38"/>
        <v>#N/A</v>
      </c>
      <c r="V109" s="28"/>
      <c r="W109" s="2"/>
      <c r="X109" s="5" t="e">
        <f t="shared" si="53"/>
        <v>#N/A</v>
      </c>
      <c r="Y109" s="5" t="e">
        <f t="shared" si="53"/>
        <v>#N/A</v>
      </c>
      <c r="Z109" s="5" t="e">
        <f t="shared" si="53"/>
        <v>#N/A</v>
      </c>
      <c r="AA109" s="5" t="e">
        <f t="shared" si="53"/>
        <v>#N/A</v>
      </c>
      <c r="AB109" s="5" t="e">
        <f t="shared" si="53"/>
        <v>#N/A</v>
      </c>
      <c r="AC109" s="5" t="e">
        <f t="shared" si="53"/>
        <v>#N/A</v>
      </c>
      <c r="AD109" s="5" t="e">
        <f t="shared" si="53"/>
        <v>#N/A</v>
      </c>
      <c r="AE109" s="5" t="e">
        <f t="shared" si="53"/>
        <v>#N/A</v>
      </c>
      <c r="AF109" s="5" t="e">
        <f t="shared" si="53"/>
        <v>#N/A</v>
      </c>
      <c r="AG109" s="5" t="e">
        <f t="shared" si="53"/>
        <v>#N/A</v>
      </c>
      <c r="AH109" s="5" t="e">
        <f t="shared" si="54"/>
        <v>#N/A</v>
      </c>
      <c r="AI109" s="5" t="e">
        <f t="shared" si="54"/>
        <v>#N/A</v>
      </c>
      <c r="AJ109" s="5" t="e">
        <f t="shared" si="54"/>
        <v>#N/A</v>
      </c>
      <c r="AK109" s="5" t="e">
        <f t="shared" si="54"/>
        <v>#N/A</v>
      </c>
      <c r="AL109" s="5" t="e">
        <f t="shared" si="54"/>
        <v>#N/A</v>
      </c>
      <c r="AM109" s="5" t="e">
        <f t="shared" si="54"/>
        <v>#N/A</v>
      </c>
      <c r="AN109" s="5" t="e">
        <f t="shared" si="54"/>
        <v>#N/A</v>
      </c>
      <c r="AO109" s="5" t="e">
        <f t="shared" si="54"/>
        <v>#N/A</v>
      </c>
      <c r="AP109" s="5" t="e">
        <f t="shared" si="54"/>
        <v>#N/A</v>
      </c>
      <c r="AQ109" s="5" t="e">
        <f t="shared" si="54"/>
        <v>#N/A</v>
      </c>
      <c r="AR109" s="5" t="e">
        <f t="shared" si="55"/>
        <v>#N/A</v>
      </c>
      <c r="AS109" s="5" t="e">
        <f t="shared" si="55"/>
        <v>#N/A</v>
      </c>
      <c r="AT109" s="5" t="e">
        <f t="shared" si="55"/>
        <v>#N/A</v>
      </c>
      <c r="AU109" s="5" t="e">
        <f t="shared" si="55"/>
        <v>#N/A</v>
      </c>
      <c r="AV109" s="5" t="e">
        <f t="shared" si="55"/>
        <v>#N/A</v>
      </c>
      <c r="AW109" s="5" t="e">
        <f t="shared" si="55"/>
        <v>#N/A</v>
      </c>
      <c r="AX109" s="5" t="e">
        <f t="shared" si="55"/>
        <v>#N/A</v>
      </c>
      <c r="AY109" s="5" t="e">
        <f t="shared" si="55"/>
        <v>#N/A</v>
      </c>
      <c r="AZ109" s="5" t="e">
        <f t="shared" si="55"/>
        <v>#N/A</v>
      </c>
      <c r="BA109" s="5" t="e">
        <f t="shared" si="55"/>
        <v>#N/A</v>
      </c>
      <c r="BB109" s="5" t="e">
        <f t="shared" si="56"/>
        <v>#N/A</v>
      </c>
      <c r="BC109" s="5" t="e">
        <f t="shared" si="56"/>
        <v>#N/A</v>
      </c>
      <c r="BD109" s="5" t="e">
        <f t="shared" si="56"/>
        <v>#N/A</v>
      </c>
      <c r="BE109" s="5" t="e">
        <f t="shared" si="56"/>
        <v>#N/A</v>
      </c>
      <c r="BF109" s="5" t="e">
        <f t="shared" si="56"/>
        <v>#N/A</v>
      </c>
      <c r="BG109" s="5" t="e">
        <f t="shared" si="56"/>
        <v>#N/A</v>
      </c>
    </row>
    <row r="110" spans="2:59" x14ac:dyDescent="0.35">
      <c r="B110" t="str">
        <f>'Postcode Data'!B110</f>
        <v>ES10 6IB</v>
      </c>
      <c r="C110">
        <f>'Postcode Data'!C110</f>
        <v>10</v>
      </c>
      <c r="D110" t="str">
        <f>'Postcode Data'!D110</f>
        <v>Alphon</v>
      </c>
      <c r="E110" s="5" t="e">
        <f>'Postcode Data'!F110</f>
        <v>#N/A</v>
      </c>
      <c r="F110" s="5" t="e">
        <f>'Postcode Data'!G110</f>
        <v>#N/A</v>
      </c>
      <c r="G110" s="27" t="e">
        <f>'Postcode Data'!I110</f>
        <v>#N/A</v>
      </c>
      <c r="H110" s="11" t="e">
        <f>'Postcode Data'!J110</f>
        <v>#N/A</v>
      </c>
      <c r="I110" s="5" t="e">
        <f>'Postcode Data'!K110</f>
        <v>#N/A</v>
      </c>
      <c r="J110" s="5" t="e">
        <f>'Postcode Data'!L110</f>
        <v>#N/A</v>
      </c>
      <c r="K110" s="44" t="e">
        <f>'Postcode Data'!M110</f>
        <v>#N/A</v>
      </c>
      <c r="L110" s="5">
        <f>'Postcode Data'!N110</f>
        <v>-5.2877258991278664</v>
      </c>
      <c r="M110" s="28" t="e">
        <f t="shared" si="36"/>
        <v>#N/A</v>
      </c>
      <c r="N110" s="28"/>
      <c r="O110" s="28"/>
      <c r="P110" s="28" t="e">
        <f t="shared" si="37"/>
        <v>#N/A</v>
      </c>
      <c r="Q110" s="28" t="e">
        <f t="shared" si="52"/>
        <v>#N/A</v>
      </c>
      <c r="R110" s="28" t="e">
        <f t="shared" si="52"/>
        <v>#N/A</v>
      </c>
      <c r="S110" s="28" t="e">
        <f t="shared" si="52"/>
        <v>#N/A</v>
      </c>
      <c r="T110" s="28" t="e">
        <f t="shared" si="52"/>
        <v>#N/A</v>
      </c>
      <c r="U110" s="28" t="e">
        <f t="shared" si="38"/>
        <v>#N/A</v>
      </c>
      <c r="V110" s="28"/>
      <c r="W110" s="2"/>
      <c r="X110" s="5" t="e">
        <f t="shared" si="53"/>
        <v>#N/A</v>
      </c>
      <c r="Y110" s="5" t="e">
        <f t="shared" si="53"/>
        <v>#N/A</v>
      </c>
      <c r="Z110" s="5" t="e">
        <f t="shared" si="53"/>
        <v>#N/A</v>
      </c>
      <c r="AA110" s="5" t="e">
        <f t="shared" si="53"/>
        <v>#N/A</v>
      </c>
      <c r="AB110" s="5" t="e">
        <f t="shared" si="53"/>
        <v>#N/A</v>
      </c>
      <c r="AC110" s="5" t="e">
        <f t="shared" si="53"/>
        <v>#N/A</v>
      </c>
      <c r="AD110" s="5" t="e">
        <f t="shared" si="53"/>
        <v>#N/A</v>
      </c>
      <c r="AE110" s="5" t="e">
        <f t="shared" si="53"/>
        <v>#N/A</v>
      </c>
      <c r="AF110" s="5" t="e">
        <f t="shared" si="53"/>
        <v>#N/A</v>
      </c>
      <c r="AG110" s="5" t="e">
        <f t="shared" si="53"/>
        <v>#N/A</v>
      </c>
      <c r="AH110" s="5" t="e">
        <f t="shared" si="54"/>
        <v>#N/A</v>
      </c>
      <c r="AI110" s="5" t="e">
        <f t="shared" si="54"/>
        <v>#N/A</v>
      </c>
      <c r="AJ110" s="5" t="e">
        <f t="shared" si="54"/>
        <v>#N/A</v>
      </c>
      <c r="AK110" s="5" t="e">
        <f t="shared" si="54"/>
        <v>#N/A</v>
      </c>
      <c r="AL110" s="5" t="e">
        <f t="shared" si="54"/>
        <v>#N/A</v>
      </c>
      <c r="AM110" s="5" t="e">
        <f t="shared" si="54"/>
        <v>#N/A</v>
      </c>
      <c r="AN110" s="5" t="e">
        <f t="shared" si="54"/>
        <v>#N/A</v>
      </c>
      <c r="AO110" s="5" t="e">
        <f t="shared" si="54"/>
        <v>#N/A</v>
      </c>
      <c r="AP110" s="5" t="e">
        <f t="shared" si="54"/>
        <v>#N/A</v>
      </c>
      <c r="AQ110" s="5" t="e">
        <f t="shared" si="54"/>
        <v>#N/A</v>
      </c>
      <c r="AR110" s="5" t="e">
        <f t="shared" si="55"/>
        <v>#N/A</v>
      </c>
      <c r="AS110" s="5" t="e">
        <f t="shared" si="55"/>
        <v>#N/A</v>
      </c>
      <c r="AT110" s="5" t="e">
        <f t="shared" si="55"/>
        <v>#N/A</v>
      </c>
      <c r="AU110" s="5" t="e">
        <f t="shared" si="55"/>
        <v>#N/A</v>
      </c>
      <c r="AV110" s="5" t="e">
        <f t="shared" si="55"/>
        <v>#N/A</v>
      </c>
      <c r="AW110" s="5" t="e">
        <f t="shared" si="55"/>
        <v>#N/A</v>
      </c>
      <c r="AX110" s="5" t="e">
        <f t="shared" si="55"/>
        <v>#N/A</v>
      </c>
      <c r="AY110" s="5" t="e">
        <f t="shared" si="55"/>
        <v>#N/A</v>
      </c>
      <c r="AZ110" s="5" t="e">
        <f t="shared" si="55"/>
        <v>#N/A</v>
      </c>
      <c r="BA110" s="5" t="e">
        <f t="shared" si="55"/>
        <v>#N/A</v>
      </c>
      <c r="BB110" s="5" t="e">
        <f t="shared" si="56"/>
        <v>#N/A</v>
      </c>
      <c r="BC110" s="5" t="e">
        <f t="shared" si="56"/>
        <v>#N/A</v>
      </c>
      <c r="BD110" s="5" t="e">
        <f t="shared" si="56"/>
        <v>#N/A</v>
      </c>
      <c r="BE110" s="5" t="e">
        <f t="shared" si="56"/>
        <v>#N/A</v>
      </c>
      <c r="BF110" s="5" t="e">
        <f t="shared" si="56"/>
        <v>#N/A</v>
      </c>
      <c r="BG110" s="5" t="e">
        <f t="shared" si="56"/>
        <v>#N/A</v>
      </c>
    </row>
    <row r="111" spans="2:59" x14ac:dyDescent="0.35">
      <c r="B111" t="str">
        <f>'Postcode Data'!B111</f>
        <v>ES10 7TV</v>
      </c>
      <c r="C111">
        <f>'Postcode Data'!C111</f>
        <v>17</v>
      </c>
      <c r="D111" t="str">
        <f>'Postcode Data'!D111</f>
        <v>Alphon</v>
      </c>
      <c r="E111" s="5" t="e">
        <f>'Postcode Data'!F111</f>
        <v>#N/A</v>
      </c>
      <c r="F111" s="5" t="e">
        <f>'Postcode Data'!G111</f>
        <v>#N/A</v>
      </c>
      <c r="G111" s="27" t="e">
        <f>'Postcode Data'!I111</f>
        <v>#N/A</v>
      </c>
      <c r="H111" s="11" t="e">
        <f>'Postcode Data'!J111</f>
        <v>#N/A</v>
      </c>
      <c r="I111" s="5" t="e">
        <f>'Postcode Data'!K111</f>
        <v>#N/A</v>
      </c>
      <c r="J111" s="5" t="e">
        <f>'Postcode Data'!L111</f>
        <v>#N/A</v>
      </c>
      <c r="K111" s="44" t="e">
        <f>'Postcode Data'!M111</f>
        <v>#N/A</v>
      </c>
      <c r="L111" s="5">
        <f>'Postcode Data'!N111</f>
        <v>-7.3018197193221823</v>
      </c>
      <c r="M111" s="28" t="e">
        <f t="shared" si="36"/>
        <v>#N/A</v>
      </c>
      <c r="N111" s="28"/>
      <c r="O111" s="28"/>
      <c r="P111" s="28" t="e">
        <f t="shared" si="37"/>
        <v>#N/A</v>
      </c>
      <c r="Q111" s="28" t="e">
        <f t="shared" si="52"/>
        <v>#N/A</v>
      </c>
      <c r="R111" s="28" t="e">
        <f t="shared" si="52"/>
        <v>#N/A</v>
      </c>
      <c r="S111" s="28" t="e">
        <f t="shared" si="52"/>
        <v>#N/A</v>
      </c>
      <c r="T111" s="28" t="e">
        <f t="shared" si="52"/>
        <v>#N/A</v>
      </c>
      <c r="U111" s="28" t="e">
        <f t="shared" si="38"/>
        <v>#N/A</v>
      </c>
      <c r="V111" s="28"/>
      <c r="W111" s="2"/>
      <c r="X111" s="5" t="e">
        <f t="shared" si="53"/>
        <v>#N/A</v>
      </c>
      <c r="Y111" s="5" t="e">
        <f t="shared" si="53"/>
        <v>#N/A</v>
      </c>
      <c r="Z111" s="5" t="e">
        <f t="shared" si="53"/>
        <v>#N/A</v>
      </c>
      <c r="AA111" s="5" t="e">
        <f t="shared" si="53"/>
        <v>#N/A</v>
      </c>
      <c r="AB111" s="5" t="e">
        <f t="shared" si="53"/>
        <v>#N/A</v>
      </c>
      <c r="AC111" s="5" t="e">
        <f t="shared" si="53"/>
        <v>#N/A</v>
      </c>
      <c r="AD111" s="5" t="e">
        <f t="shared" si="53"/>
        <v>#N/A</v>
      </c>
      <c r="AE111" s="5" t="e">
        <f t="shared" si="53"/>
        <v>#N/A</v>
      </c>
      <c r="AF111" s="5" t="e">
        <f t="shared" si="53"/>
        <v>#N/A</v>
      </c>
      <c r="AG111" s="5" t="e">
        <f t="shared" si="53"/>
        <v>#N/A</v>
      </c>
      <c r="AH111" s="5" t="e">
        <f t="shared" si="54"/>
        <v>#N/A</v>
      </c>
      <c r="AI111" s="5" t="e">
        <f t="shared" si="54"/>
        <v>#N/A</v>
      </c>
      <c r="AJ111" s="5" t="e">
        <f t="shared" si="54"/>
        <v>#N/A</v>
      </c>
      <c r="AK111" s="5" t="e">
        <f t="shared" si="54"/>
        <v>#N/A</v>
      </c>
      <c r="AL111" s="5" t="e">
        <f t="shared" si="54"/>
        <v>#N/A</v>
      </c>
      <c r="AM111" s="5" t="e">
        <f t="shared" si="54"/>
        <v>#N/A</v>
      </c>
      <c r="AN111" s="5" t="e">
        <f t="shared" si="54"/>
        <v>#N/A</v>
      </c>
      <c r="AO111" s="5" t="e">
        <f t="shared" si="54"/>
        <v>#N/A</v>
      </c>
      <c r="AP111" s="5" t="e">
        <f t="shared" si="54"/>
        <v>#N/A</v>
      </c>
      <c r="AQ111" s="5" t="e">
        <f t="shared" si="54"/>
        <v>#N/A</v>
      </c>
      <c r="AR111" s="5" t="e">
        <f t="shared" si="55"/>
        <v>#N/A</v>
      </c>
      <c r="AS111" s="5" t="e">
        <f t="shared" si="55"/>
        <v>#N/A</v>
      </c>
      <c r="AT111" s="5" t="e">
        <f t="shared" si="55"/>
        <v>#N/A</v>
      </c>
      <c r="AU111" s="5" t="e">
        <f t="shared" si="55"/>
        <v>#N/A</v>
      </c>
      <c r="AV111" s="5" t="e">
        <f t="shared" si="55"/>
        <v>#N/A</v>
      </c>
      <c r="AW111" s="5" t="e">
        <f t="shared" si="55"/>
        <v>#N/A</v>
      </c>
      <c r="AX111" s="5" t="e">
        <f t="shared" si="55"/>
        <v>#N/A</v>
      </c>
      <c r="AY111" s="5" t="e">
        <f t="shared" si="55"/>
        <v>#N/A</v>
      </c>
      <c r="AZ111" s="5" t="e">
        <f t="shared" si="55"/>
        <v>#N/A</v>
      </c>
      <c r="BA111" s="5" t="e">
        <f t="shared" si="55"/>
        <v>#N/A</v>
      </c>
      <c r="BB111" s="5" t="e">
        <f t="shared" si="56"/>
        <v>#N/A</v>
      </c>
      <c r="BC111" s="5" t="e">
        <f t="shared" si="56"/>
        <v>#N/A</v>
      </c>
      <c r="BD111" s="5" t="e">
        <f t="shared" si="56"/>
        <v>#N/A</v>
      </c>
      <c r="BE111" s="5" t="e">
        <f t="shared" si="56"/>
        <v>#N/A</v>
      </c>
      <c r="BF111" s="5" t="e">
        <f t="shared" si="56"/>
        <v>#N/A</v>
      </c>
      <c r="BG111" s="5" t="e">
        <f t="shared" si="56"/>
        <v>#N/A</v>
      </c>
    </row>
    <row r="112" spans="2:59" x14ac:dyDescent="0.35">
      <c r="B112" t="str">
        <f>'Postcode Data'!B112</f>
        <v>ES10 7VK</v>
      </c>
      <c r="C112">
        <f>'Postcode Data'!C112</f>
        <v>15</v>
      </c>
      <c r="D112" t="str">
        <f>'Postcode Data'!D112</f>
        <v>Alphon</v>
      </c>
      <c r="E112" s="5" t="e">
        <f>'Postcode Data'!F112</f>
        <v>#N/A</v>
      </c>
      <c r="F112" s="5" t="e">
        <f>'Postcode Data'!G112</f>
        <v>#N/A</v>
      </c>
      <c r="G112" s="27" t="e">
        <f>'Postcode Data'!I112</f>
        <v>#N/A</v>
      </c>
      <c r="H112" s="11" t="e">
        <f>'Postcode Data'!J112</f>
        <v>#N/A</v>
      </c>
      <c r="I112" s="5" t="e">
        <f>'Postcode Data'!K112</f>
        <v>#N/A</v>
      </c>
      <c r="J112" s="5" t="e">
        <f>'Postcode Data'!L112</f>
        <v>#N/A</v>
      </c>
      <c r="K112" s="44" t="e">
        <f>'Postcode Data'!M112</f>
        <v>#N/A</v>
      </c>
      <c r="L112" s="5">
        <f>'Postcode Data'!N112</f>
        <v>0.49110526136972688</v>
      </c>
      <c r="M112" s="28" t="e">
        <f t="shared" si="36"/>
        <v>#N/A</v>
      </c>
      <c r="N112" s="28"/>
      <c r="O112" s="28"/>
      <c r="P112" s="28" t="e">
        <f t="shared" si="37"/>
        <v>#N/A</v>
      </c>
      <c r="Q112" s="28" t="e">
        <f t="shared" si="52"/>
        <v>#N/A</v>
      </c>
      <c r="R112" s="28" t="e">
        <f t="shared" si="52"/>
        <v>#N/A</v>
      </c>
      <c r="S112" s="28" t="e">
        <f t="shared" si="52"/>
        <v>#N/A</v>
      </c>
      <c r="T112" s="28" t="e">
        <f t="shared" si="52"/>
        <v>#N/A</v>
      </c>
      <c r="U112" s="28" t="e">
        <f t="shared" si="38"/>
        <v>#N/A</v>
      </c>
      <c r="V112" s="28"/>
      <c r="W112" s="2"/>
      <c r="X112" s="5" t="e">
        <f t="shared" si="53"/>
        <v>#N/A</v>
      </c>
      <c r="Y112" s="5" t="e">
        <f t="shared" si="53"/>
        <v>#N/A</v>
      </c>
      <c r="Z112" s="5" t="e">
        <f t="shared" si="53"/>
        <v>#N/A</v>
      </c>
      <c r="AA112" s="5" t="e">
        <f t="shared" si="53"/>
        <v>#N/A</v>
      </c>
      <c r="AB112" s="5" t="e">
        <f t="shared" si="53"/>
        <v>#N/A</v>
      </c>
      <c r="AC112" s="5" t="e">
        <f t="shared" si="53"/>
        <v>#N/A</v>
      </c>
      <c r="AD112" s="5" t="e">
        <f t="shared" si="53"/>
        <v>#N/A</v>
      </c>
      <c r="AE112" s="5" t="e">
        <f t="shared" si="53"/>
        <v>#N/A</v>
      </c>
      <c r="AF112" s="5" t="e">
        <f t="shared" si="53"/>
        <v>#N/A</v>
      </c>
      <c r="AG112" s="5" t="e">
        <f t="shared" si="53"/>
        <v>#N/A</v>
      </c>
      <c r="AH112" s="5" t="e">
        <f t="shared" si="54"/>
        <v>#N/A</v>
      </c>
      <c r="AI112" s="5" t="e">
        <f t="shared" si="54"/>
        <v>#N/A</v>
      </c>
      <c r="AJ112" s="5" t="e">
        <f t="shared" si="54"/>
        <v>#N/A</v>
      </c>
      <c r="AK112" s="5" t="e">
        <f t="shared" si="54"/>
        <v>#N/A</v>
      </c>
      <c r="AL112" s="5" t="e">
        <f t="shared" si="54"/>
        <v>#N/A</v>
      </c>
      <c r="AM112" s="5" t="e">
        <f t="shared" si="54"/>
        <v>#N/A</v>
      </c>
      <c r="AN112" s="5" t="e">
        <f t="shared" si="54"/>
        <v>#N/A</v>
      </c>
      <c r="AO112" s="5" t="e">
        <f t="shared" si="54"/>
        <v>#N/A</v>
      </c>
      <c r="AP112" s="5" t="e">
        <f t="shared" si="54"/>
        <v>#N/A</v>
      </c>
      <c r="AQ112" s="5" t="e">
        <f t="shared" si="54"/>
        <v>#N/A</v>
      </c>
      <c r="AR112" s="5" t="e">
        <f t="shared" si="55"/>
        <v>#N/A</v>
      </c>
      <c r="AS112" s="5" t="e">
        <f t="shared" si="55"/>
        <v>#N/A</v>
      </c>
      <c r="AT112" s="5" t="e">
        <f t="shared" si="55"/>
        <v>#N/A</v>
      </c>
      <c r="AU112" s="5" t="e">
        <f t="shared" si="55"/>
        <v>#N/A</v>
      </c>
      <c r="AV112" s="5" t="e">
        <f t="shared" si="55"/>
        <v>#N/A</v>
      </c>
      <c r="AW112" s="5" t="e">
        <f t="shared" si="55"/>
        <v>#N/A</v>
      </c>
      <c r="AX112" s="5" t="e">
        <f t="shared" si="55"/>
        <v>#N/A</v>
      </c>
      <c r="AY112" s="5" t="e">
        <f t="shared" si="55"/>
        <v>#N/A</v>
      </c>
      <c r="AZ112" s="5" t="e">
        <f t="shared" si="55"/>
        <v>#N/A</v>
      </c>
      <c r="BA112" s="5" t="e">
        <f t="shared" si="55"/>
        <v>#N/A</v>
      </c>
      <c r="BB112" s="5" t="e">
        <f t="shared" si="56"/>
        <v>#N/A</v>
      </c>
      <c r="BC112" s="5" t="e">
        <f t="shared" si="56"/>
        <v>#N/A</v>
      </c>
      <c r="BD112" s="5" t="e">
        <f t="shared" si="56"/>
        <v>#N/A</v>
      </c>
      <c r="BE112" s="5" t="e">
        <f t="shared" si="56"/>
        <v>#N/A</v>
      </c>
      <c r="BF112" s="5" t="e">
        <f t="shared" si="56"/>
        <v>#N/A</v>
      </c>
      <c r="BG112" s="5" t="e">
        <f t="shared" si="56"/>
        <v>#N/A</v>
      </c>
    </row>
    <row r="113" spans="2:59" x14ac:dyDescent="0.35">
      <c r="B113" t="str">
        <f>'Postcode Data'!B113</f>
        <v>ES10 7ZR</v>
      </c>
      <c r="C113">
        <f>'Postcode Data'!C113</f>
        <v>10</v>
      </c>
      <c r="D113" t="str">
        <f>'Postcode Data'!D113</f>
        <v>Alphon</v>
      </c>
      <c r="E113" s="5" t="e">
        <f>'Postcode Data'!F113</f>
        <v>#N/A</v>
      </c>
      <c r="F113" s="5" t="e">
        <f>'Postcode Data'!G113</f>
        <v>#N/A</v>
      </c>
      <c r="G113" s="27" t="e">
        <f>'Postcode Data'!I113</f>
        <v>#N/A</v>
      </c>
      <c r="H113" s="11" t="e">
        <f>'Postcode Data'!J113</f>
        <v>#N/A</v>
      </c>
      <c r="I113" s="5" t="e">
        <f>'Postcode Data'!K113</f>
        <v>#N/A</v>
      </c>
      <c r="J113" s="5" t="e">
        <f>'Postcode Data'!L113</f>
        <v>#N/A</v>
      </c>
      <c r="K113" s="44" t="e">
        <f>'Postcode Data'!M113</f>
        <v>#N/A</v>
      </c>
      <c r="L113" s="5">
        <f>'Postcode Data'!N113</f>
        <v>-6.437020085614944</v>
      </c>
      <c r="M113" s="28" t="e">
        <f t="shared" si="36"/>
        <v>#N/A</v>
      </c>
      <c r="N113" s="28"/>
      <c r="O113" s="28"/>
      <c r="P113" s="28" t="e">
        <f t="shared" si="37"/>
        <v>#N/A</v>
      </c>
      <c r="Q113" s="28" t="e">
        <f t="shared" si="52"/>
        <v>#N/A</v>
      </c>
      <c r="R113" s="28" t="e">
        <f t="shared" si="52"/>
        <v>#N/A</v>
      </c>
      <c r="S113" s="28" t="e">
        <f t="shared" si="52"/>
        <v>#N/A</v>
      </c>
      <c r="T113" s="28" t="e">
        <f t="shared" si="52"/>
        <v>#N/A</v>
      </c>
      <c r="U113" s="28" t="e">
        <f t="shared" si="38"/>
        <v>#N/A</v>
      </c>
      <c r="V113" s="28"/>
      <c r="W113" s="2"/>
      <c r="X113" s="5" t="e">
        <f t="shared" si="53"/>
        <v>#N/A</v>
      </c>
      <c r="Y113" s="5" t="e">
        <f t="shared" si="53"/>
        <v>#N/A</v>
      </c>
      <c r="Z113" s="5" t="e">
        <f t="shared" si="53"/>
        <v>#N/A</v>
      </c>
      <c r="AA113" s="5" t="e">
        <f t="shared" si="53"/>
        <v>#N/A</v>
      </c>
      <c r="AB113" s="5" t="e">
        <f t="shared" si="53"/>
        <v>#N/A</v>
      </c>
      <c r="AC113" s="5" t="e">
        <f t="shared" si="53"/>
        <v>#N/A</v>
      </c>
      <c r="AD113" s="5" t="e">
        <f t="shared" si="53"/>
        <v>#N/A</v>
      </c>
      <c r="AE113" s="5" t="e">
        <f t="shared" si="53"/>
        <v>#N/A</v>
      </c>
      <c r="AF113" s="5" t="e">
        <f t="shared" si="53"/>
        <v>#N/A</v>
      </c>
      <c r="AG113" s="5" t="e">
        <f t="shared" si="53"/>
        <v>#N/A</v>
      </c>
      <c r="AH113" s="5" t="e">
        <f t="shared" si="54"/>
        <v>#N/A</v>
      </c>
      <c r="AI113" s="5" t="e">
        <f t="shared" si="54"/>
        <v>#N/A</v>
      </c>
      <c r="AJ113" s="5" t="e">
        <f t="shared" si="54"/>
        <v>#N/A</v>
      </c>
      <c r="AK113" s="5" t="e">
        <f t="shared" si="54"/>
        <v>#N/A</v>
      </c>
      <c r="AL113" s="5" t="e">
        <f t="shared" si="54"/>
        <v>#N/A</v>
      </c>
      <c r="AM113" s="5" t="e">
        <f t="shared" si="54"/>
        <v>#N/A</v>
      </c>
      <c r="AN113" s="5" t="e">
        <f t="shared" si="54"/>
        <v>#N/A</v>
      </c>
      <c r="AO113" s="5" t="e">
        <f t="shared" si="54"/>
        <v>#N/A</v>
      </c>
      <c r="AP113" s="5" t="e">
        <f t="shared" si="54"/>
        <v>#N/A</v>
      </c>
      <c r="AQ113" s="5" t="e">
        <f t="shared" si="54"/>
        <v>#N/A</v>
      </c>
      <c r="AR113" s="5" t="e">
        <f t="shared" si="55"/>
        <v>#N/A</v>
      </c>
      <c r="AS113" s="5" t="e">
        <f t="shared" si="55"/>
        <v>#N/A</v>
      </c>
      <c r="AT113" s="5" t="e">
        <f t="shared" si="55"/>
        <v>#N/A</v>
      </c>
      <c r="AU113" s="5" t="e">
        <f t="shared" si="55"/>
        <v>#N/A</v>
      </c>
      <c r="AV113" s="5" t="e">
        <f t="shared" si="55"/>
        <v>#N/A</v>
      </c>
      <c r="AW113" s="5" t="e">
        <f t="shared" si="55"/>
        <v>#N/A</v>
      </c>
      <c r="AX113" s="5" t="e">
        <f t="shared" si="55"/>
        <v>#N/A</v>
      </c>
      <c r="AY113" s="5" t="e">
        <f t="shared" si="55"/>
        <v>#N/A</v>
      </c>
      <c r="AZ113" s="5" t="e">
        <f t="shared" si="55"/>
        <v>#N/A</v>
      </c>
      <c r="BA113" s="5" t="e">
        <f t="shared" si="55"/>
        <v>#N/A</v>
      </c>
      <c r="BB113" s="5" t="e">
        <f t="shared" si="56"/>
        <v>#N/A</v>
      </c>
      <c r="BC113" s="5" t="e">
        <f t="shared" si="56"/>
        <v>#N/A</v>
      </c>
      <c r="BD113" s="5" t="e">
        <f t="shared" si="56"/>
        <v>#N/A</v>
      </c>
      <c r="BE113" s="5" t="e">
        <f t="shared" si="56"/>
        <v>#N/A</v>
      </c>
      <c r="BF113" s="5" t="e">
        <f t="shared" si="56"/>
        <v>#N/A</v>
      </c>
      <c r="BG113" s="5" t="e">
        <f t="shared" si="56"/>
        <v>#N/A</v>
      </c>
    </row>
    <row r="114" spans="2:59" x14ac:dyDescent="0.35">
      <c r="B114" t="str">
        <f>'Postcode Data'!B114</f>
        <v>ES10 9BF</v>
      </c>
      <c r="C114">
        <f>'Postcode Data'!C114</f>
        <v>17</v>
      </c>
      <c r="D114" t="str">
        <f>'Postcode Data'!D114</f>
        <v>Alphon</v>
      </c>
      <c r="E114" s="5" t="e">
        <f>'Postcode Data'!F114</f>
        <v>#N/A</v>
      </c>
      <c r="F114" s="5" t="e">
        <f>'Postcode Data'!G114</f>
        <v>#N/A</v>
      </c>
      <c r="G114" s="27" t="e">
        <f>'Postcode Data'!I114</f>
        <v>#N/A</v>
      </c>
      <c r="H114" s="11" t="e">
        <f>'Postcode Data'!J114</f>
        <v>#N/A</v>
      </c>
      <c r="I114" s="5" t="e">
        <f>'Postcode Data'!K114</f>
        <v>#N/A</v>
      </c>
      <c r="J114" s="5" t="e">
        <f>'Postcode Data'!L114</f>
        <v>#N/A</v>
      </c>
      <c r="K114" s="44" t="e">
        <f>'Postcode Data'!M114</f>
        <v>#N/A</v>
      </c>
      <c r="L114" s="5">
        <f>'Postcode Data'!N114</f>
        <v>3.367756702251433</v>
      </c>
      <c r="M114" s="28" t="e">
        <f t="shared" si="36"/>
        <v>#N/A</v>
      </c>
      <c r="N114" s="28"/>
      <c r="O114" s="28"/>
      <c r="P114" s="28" t="e">
        <f t="shared" si="37"/>
        <v>#N/A</v>
      </c>
      <c r="Q114" s="28" t="e">
        <f t="shared" si="52"/>
        <v>#N/A</v>
      </c>
      <c r="R114" s="28" t="e">
        <f t="shared" si="52"/>
        <v>#N/A</v>
      </c>
      <c r="S114" s="28" t="e">
        <f t="shared" si="52"/>
        <v>#N/A</v>
      </c>
      <c r="T114" s="28" t="e">
        <f t="shared" si="52"/>
        <v>#N/A</v>
      </c>
      <c r="U114" s="28" t="e">
        <f t="shared" si="38"/>
        <v>#N/A</v>
      </c>
      <c r="V114" s="28"/>
      <c r="W114" s="2"/>
      <c r="X114" s="5" t="e">
        <f t="shared" si="53"/>
        <v>#N/A</v>
      </c>
      <c r="Y114" s="5" t="e">
        <f t="shared" si="53"/>
        <v>#N/A</v>
      </c>
      <c r="Z114" s="5" t="e">
        <f t="shared" si="53"/>
        <v>#N/A</v>
      </c>
      <c r="AA114" s="5" t="e">
        <f t="shared" si="53"/>
        <v>#N/A</v>
      </c>
      <c r="AB114" s="5" t="e">
        <f t="shared" si="53"/>
        <v>#N/A</v>
      </c>
      <c r="AC114" s="5" t="e">
        <f t="shared" si="53"/>
        <v>#N/A</v>
      </c>
      <c r="AD114" s="5" t="e">
        <f t="shared" si="53"/>
        <v>#N/A</v>
      </c>
      <c r="AE114" s="5" t="e">
        <f t="shared" si="53"/>
        <v>#N/A</v>
      </c>
      <c r="AF114" s="5" t="e">
        <f t="shared" si="53"/>
        <v>#N/A</v>
      </c>
      <c r="AG114" s="5" t="e">
        <f t="shared" si="53"/>
        <v>#N/A</v>
      </c>
      <c r="AH114" s="5" t="e">
        <f t="shared" si="54"/>
        <v>#N/A</v>
      </c>
      <c r="AI114" s="5" t="e">
        <f t="shared" si="54"/>
        <v>#N/A</v>
      </c>
      <c r="AJ114" s="5" t="e">
        <f t="shared" si="54"/>
        <v>#N/A</v>
      </c>
      <c r="AK114" s="5" t="e">
        <f t="shared" si="54"/>
        <v>#N/A</v>
      </c>
      <c r="AL114" s="5" t="e">
        <f t="shared" si="54"/>
        <v>#N/A</v>
      </c>
      <c r="AM114" s="5" t="e">
        <f t="shared" si="54"/>
        <v>#N/A</v>
      </c>
      <c r="AN114" s="5" t="e">
        <f t="shared" si="54"/>
        <v>#N/A</v>
      </c>
      <c r="AO114" s="5" t="e">
        <f t="shared" si="54"/>
        <v>#N/A</v>
      </c>
      <c r="AP114" s="5" t="e">
        <f t="shared" si="54"/>
        <v>#N/A</v>
      </c>
      <c r="AQ114" s="5" t="e">
        <f t="shared" si="54"/>
        <v>#N/A</v>
      </c>
      <c r="AR114" s="5" t="e">
        <f t="shared" si="55"/>
        <v>#N/A</v>
      </c>
      <c r="AS114" s="5" t="e">
        <f t="shared" si="55"/>
        <v>#N/A</v>
      </c>
      <c r="AT114" s="5" t="e">
        <f t="shared" si="55"/>
        <v>#N/A</v>
      </c>
      <c r="AU114" s="5" t="e">
        <f t="shared" si="55"/>
        <v>#N/A</v>
      </c>
      <c r="AV114" s="5" t="e">
        <f t="shared" si="55"/>
        <v>#N/A</v>
      </c>
      <c r="AW114" s="5" t="e">
        <f t="shared" si="55"/>
        <v>#N/A</v>
      </c>
      <c r="AX114" s="5" t="e">
        <f t="shared" si="55"/>
        <v>#N/A</v>
      </c>
      <c r="AY114" s="5" t="e">
        <f t="shared" si="55"/>
        <v>#N/A</v>
      </c>
      <c r="AZ114" s="5" t="e">
        <f t="shared" si="55"/>
        <v>#N/A</v>
      </c>
      <c r="BA114" s="5" t="e">
        <f t="shared" si="55"/>
        <v>#N/A</v>
      </c>
      <c r="BB114" s="5" t="e">
        <f t="shared" si="56"/>
        <v>#N/A</v>
      </c>
      <c r="BC114" s="5" t="e">
        <f t="shared" si="56"/>
        <v>#N/A</v>
      </c>
      <c r="BD114" s="5" t="e">
        <f t="shared" si="56"/>
        <v>#N/A</v>
      </c>
      <c r="BE114" s="5" t="e">
        <f t="shared" si="56"/>
        <v>#N/A</v>
      </c>
      <c r="BF114" s="5" t="e">
        <f t="shared" si="56"/>
        <v>#N/A</v>
      </c>
      <c r="BG114" s="5" t="e">
        <f t="shared" si="56"/>
        <v>#N/A</v>
      </c>
    </row>
    <row r="115" spans="2:59" x14ac:dyDescent="0.35">
      <c r="B115" t="str">
        <f>'Postcode Data'!B115</f>
        <v>ES11 0MF</v>
      </c>
      <c r="C115">
        <f>'Postcode Data'!C115</f>
        <v>11</v>
      </c>
      <c r="D115" t="str">
        <f>'Postcode Data'!D115</f>
        <v>Beaton</v>
      </c>
      <c r="E115" s="5">
        <f>'Postcode Data'!F115</f>
        <v>19.147762778757098</v>
      </c>
      <c r="F115" s="5">
        <f>'Postcode Data'!G115</f>
        <v>16.382189542413482</v>
      </c>
      <c r="G115" s="27">
        <f>'Postcode Data'!I115</f>
        <v>116</v>
      </c>
      <c r="H115" s="11">
        <f>'Postcode Data'!J115</f>
        <v>3.2456402946956384</v>
      </c>
      <c r="I115" s="5">
        <f>'Postcode Data'!K115</f>
        <v>22.064924952058213</v>
      </c>
      <c r="J115" s="5">
        <f>'Postcode Data'!L115</f>
        <v>14.959394484362916</v>
      </c>
      <c r="K115" s="44" t="str">
        <f>'Postcode Data'!M115</f>
        <v>BW1b</v>
      </c>
      <c r="L115" s="5">
        <f>'Postcode Data'!N115</f>
        <v>-3.9789152227902109</v>
      </c>
      <c r="M115" s="28">
        <f t="shared" si="36"/>
        <v>-71.562026856370451</v>
      </c>
      <c r="N115" s="28"/>
      <c r="O115" s="28"/>
      <c r="P115" s="28" t="e">
        <f t="shared" si="37"/>
        <v>#N/A</v>
      </c>
      <c r="Q115" s="28">
        <f t="shared" si="52"/>
        <v>14.959394484362916</v>
      </c>
      <c r="R115" s="28" t="e">
        <f t="shared" si="52"/>
        <v>#N/A</v>
      </c>
      <c r="S115" s="28" t="e">
        <f t="shared" si="52"/>
        <v>#N/A</v>
      </c>
      <c r="T115" s="28" t="e">
        <f t="shared" si="52"/>
        <v>#N/A</v>
      </c>
      <c r="U115" s="28" t="e">
        <f t="shared" si="38"/>
        <v>#N/A</v>
      </c>
      <c r="V115" s="28"/>
      <c r="W115" s="2"/>
      <c r="X115" s="5" t="e">
        <f t="shared" si="53"/>
        <v>#N/A</v>
      </c>
      <c r="Y115" s="5" t="e">
        <f t="shared" si="53"/>
        <v>#N/A</v>
      </c>
      <c r="Z115" s="5" t="e">
        <f t="shared" si="53"/>
        <v>#N/A</v>
      </c>
      <c r="AA115" s="5" t="e">
        <f t="shared" si="53"/>
        <v>#N/A</v>
      </c>
      <c r="AB115" s="5" t="e">
        <f t="shared" si="53"/>
        <v>#N/A</v>
      </c>
      <c r="AC115" s="5" t="e">
        <f t="shared" si="53"/>
        <v>#N/A</v>
      </c>
      <c r="AD115" s="5" t="e">
        <f t="shared" si="53"/>
        <v>#N/A</v>
      </c>
      <c r="AE115" s="5">
        <f t="shared" si="53"/>
        <v>14.959394484362916</v>
      </c>
      <c r="AF115" s="5" t="e">
        <f t="shared" si="53"/>
        <v>#N/A</v>
      </c>
      <c r="AG115" s="5" t="e">
        <f t="shared" si="53"/>
        <v>#N/A</v>
      </c>
      <c r="AH115" s="5" t="e">
        <f t="shared" si="54"/>
        <v>#N/A</v>
      </c>
      <c r="AI115" s="5" t="e">
        <f t="shared" si="54"/>
        <v>#N/A</v>
      </c>
      <c r="AJ115" s="5" t="e">
        <f t="shared" si="54"/>
        <v>#N/A</v>
      </c>
      <c r="AK115" s="5" t="e">
        <f t="shared" si="54"/>
        <v>#N/A</v>
      </c>
      <c r="AL115" s="5" t="e">
        <f t="shared" si="54"/>
        <v>#N/A</v>
      </c>
      <c r="AM115" s="5" t="e">
        <f t="shared" si="54"/>
        <v>#N/A</v>
      </c>
      <c r="AN115" s="5" t="e">
        <f t="shared" si="54"/>
        <v>#N/A</v>
      </c>
      <c r="AO115" s="5" t="e">
        <f t="shared" si="54"/>
        <v>#N/A</v>
      </c>
      <c r="AP115" s="5" t="e">
        <f t="shared" si="54"/>
        <v>#N/A</v>
      </c>
      <c r="AQ115" s="5" t="e">
        <f t="shared" si="54"/>
        <v>#N/A</v>
      </c>
      <c r="AR115" s="5" t="e">
        <f t="shared" si="55"/>
        <v>#N/A</v>
      </c>
      <c r="AS115" s="5" t="e">
        <f t="shared" si="55"/>
        <v>#N/A</v>
      </c>
      <c r="AT115" s="5" t="e">
        <f t="shared" si="55"/>
        <v>#N/A</v>
      </c>
      <c r="AU115" s="5" t="e">
        <f t="shared" si="55"/>
        <v>#N/A</v>
      </c>
      <c r="AV115" s="5" t="e">
        <f t="shared" si="55"/>
        <v>#N/A</v>
      </c>
      <c r="AW115" s="5" t="e">
        <f t="shared" si="55"/>
        <v>#N/A</v>
      </c>
      <c r="AX115" s="5" t="e">
        <f t="shared" si="55"/>
        <v>#N/A</v>
      </c>
      <c r="AY115" s="5" t="e">
        <f t="shared" si="55"/>
        <v>#N/A</v>
      </c>
      <c r="AZ115" s="5" t="e">
        <f t="shared" si="55"/>
        <v>#N/A</v>
      </c>
      <c r="BA115" s="5" t="e">
        <f t="shared" si="55"/>
        <v>#N/A</v>
      </c>
      <c r="BB115" s="5" t="e">
        <f t="shared" si="56"/>
        <v>#N/A</v>
      </c>
      <c r="BC115" s="5" t="e">
        <f t="shared" si="56"/>
        <v>#N/A</v>
      </c>
      <c r="BD115" s="5" t="e">
        <f t="shared" si="56"/>
        <v>#N/A</v>
      </c>
      <c r="BE115" s="5" t="e">
        <f t="shared" si="56"/>
        <v>#N/A</v>
      </c>
      <c r="BF115" s="5" t="e">
        <f t="shared" si="56"/>
        <v>#N/A</v>
      </c>
      <c r="BG115" s="5" t="e">
        <f t="shared" si="56"/>
        <v>#N/A</v>
      </c>
    </row>
    <row r="116" spans="2:59" x14ac:dyDescent="0.35">
      <c r="B116" t="str">
        <f>'Postcode Data'!B116</f>
        <v>ES11 2ID</v>
      </c>
      <c r="C116">
        <f>'Postcode Data'!C116</f>
        <v>12</v>
      </c>
      <c r="D116" t="str">
        <f>'Postcode Data'!D116</f>
        <v>Beaton</v>
      </c>
      <c r="E116" s="5" t="e">
        <f>'Postcode Data'!F116</f>
        <v>#N/A</v>
      </c>
      <c r="F116" s="5" t="e">
        <f>'Postcode Data'!G116</f>
        <v>#N/A</v>
      </c>
      <c r="G116" s="27" t="e">
        <f>'Postcode Data'!I116</f>
        <v>#N/A</v>
      </c>
      <c r="H116" s="11" t="e">
        <f>'Postcode Data'!J116</f>
        <v>#N/A</v>
      </c>
      <c r="I116" s="5" t="e">
        <f>'Postcode Data'!K116</f>
        <v>#N/A</v>
      </c>
      <c r="J116" s="5" t="e">
        <f>'Postcode Data'!L116</f>
        <v>#N/A</v>
      </c>
      <c r="K116" s="44" t="e">
        <f>'Postcode Data'!M116</f>
        <v>#N/A</v>
      </c>
      <c r="L116" s="5">
        <f>'Postcode Data'!N116</f>
        <v>0.4640149479430784</v>
      </c>
      <c r="M116" s="28" t="e">
        <f t="shared" si="36"/>
        <v>#N/A</v>
      </c>
      <c r="N116" s="28"/>
      <c r="O116" s="28"/>
      <c r="P116" s="28" t="e">
        <f t="shared" si="37"/>
        <v>#N/A</v>
      </c>
      <c r="Q116" s="28" t="e">
        <f t="shared" si="52"/>
        <v>#N/A</v>
      </c>
      <c r="R116" s="28" t="e">
        <f t="shared" si="52"/>
        <v>#N/A</v>
      </c>
      <c r="S116" s="28" t="e">
        <f t="shared" si="52"/>
        <v>#N/A</v>
      </c>
      <c r="T116" s="28" t="e">
        <f t="shared" si="52"/>
        <v>#N/A</v>
      </c>
      <c r="U116" s="28" t="e">
        <f t="shared" si="38"/>
        <v>#N/A</v>
      </c>
      <c r="V116" s="28"/>
      <c r="W116" s="2"/>
      <c r="X116" s="5" t="e">
        <f t="shared" ref="X116:AG125" si="57">IF($K116=X$5,$J116,NA())</f>
        <v>#N/A</v>
      </c>
      <c r="Y116" s="5" t="e">
        <f t="shared" si="57"/>
        <v>#N/A</v>
      </c>
      <c r="Z116" s="5" t="e">
        <f t="shared" si="57"/>
        <v>#N/A</v>
      </c>
      <c r="AA116" s="5" t="e">
        <f t="shared" si="57"/>
        <v>#N/A</v>
      </c>
      <c r="AB116" s="5" t="e">
        <f t="shared" si="57"/>
        <v>#N/A</v>
      </c>
      <c r="AC116" s="5" t="e">
        <f t="shared" si="57"/>
        <v>#N/A</v>
      </c>
      <c r="AD116" s="5" t="e">
        <f t="shared" si="57"/>
        <v>#N/A</v>
      </c>
      <c r="AE116" s="5" t="e">
        <f t="shared" si="57"/>
        <v>#N/A</v>
      </c>
      <c r="AF116" s="5" t="e">
        <f t="shared" si="57"/>
        <v>#N/A</v>
      </c>
      <c r="AG116" s="5" t="e">
        <f t="shared" si="57"/>
        <v>#N/A</v>
      </c>
      <c r="AH116" s="5" t="e">
        <f t="shared" ref="AH116:AQ125" si="58">IF($K116=AH$5,$J116,NA())</f>
        <v>#N/A</v>
      </c>
      <c r="AI116" s="5" t="e">
        <f t="shared" si="58"/>
        <v>#N/A</v>
      </c>
      <c r="AJ116" s="5" t="e">
        <f t="shared" si="58"/>
        <v>#N/A</v>
      </c>
      <c r="AK116" s="5" t="e">
        <f t="shared" si="58"/>
        <v>#N/A</v>
      </c>
      <c r="AL116" s="5" t="e">
        <f t="shared" si="58"/>
        <v>#N/A</v>
      </c>
      <c r="AM116" s="5" t="e">
        <f t="shared" si="58"/>
        <v>#N/A</v>
      </c>
      <c r="AN116" s="5" t="e">
        <f t="shared" si="58"/>
        <v>#N/A</v>
      </c>
      <c r="AO116" s="5" t="e">
        <f t="shared" si="58"/>
        <v>#N/A</v>
      </c>
      <c r="AP116" s="5" t="e">
        <f t="shared" si="58"/>
        <v>#N/A</v>
      </c>
      <c r="AQ116" s="5" t="e">
        <f t="shared" si="58"/>
        <v>#N/A</v>
      </c>
      <c r="AR116" s="5" t="e">
        <f t="shared" ref="AR116:BA125" si="59">IF($K116=AR$5,$J116,NA())</f>
        <v>#N/A</v>
      </c>
      <c r="AS116" s="5" t="e">
        <f t="shared" si="59"/>
        <v>#N/A</v>
      </c>
      <c r="AT116" s="5" t="e">
        <f t="shared" si="59"/>
        <v>#N/A</v>
      </c>
      <c r="AU116" s="5" t="e">
        <f t="shared" si="59"/>
        <v>#N/A</v>
      </c>
      <c r="AV116" s="5" t="e">
        <f t="shared" si="59"/>
        <v>#N/A</v>
      </c>
      <c r="AW116" s="5" t="e">
        <f t="shared" si="59"/>
        <v>#N/A</v>
      </c>
      <c r="AX116" s="5" t="e">
        <f t="shared" si="59"/>
        <v>#N/A</v>
      </c>
      <c r="AY116" s="5" t="e">
        <f t="shared" si="59"/>
        <v>#N/A</v>
      </c>
      <c r="AZ116" s="5" t="e">
        <f t="shared" si="59"/>
        <v>#N/A</v>
      </c>
      <c r="BA116" s="5" t="e">
        <f t="shared" si="59"/>
        <v>#N/A</v>
      </c>
      <c r="BB116" s="5" t="e">
        <f t="shared" ref="BB116:BG125" si="60">IF($K116=BB$5,$J116,NA())</f>
        <v>#N/A</v>
      </c>
      <c r="BC116" s="5" t="e">
        <f t="shared" si="60"/>
        <v>#N/A</v>
      </c>
      <c r="BD116" s="5" t="e">
        <f t="shared" si="60"/>
        <v>#N/A</v>
      </c>
      <c r="BE116" s="5" t="e">
        <f t="shared" si="60"/>
        <v>#N/A</v>
      </c>
      <c r="BF116" s="5" t="e">
        <f t="shared" si="60"/>
        <v>#N/A</v>
      </c>
      <c r="BG116" s="5" t="e">
        <f t="shared" si="60"/>
        <v>#N/A</v>
      </c>
    </row>
    <row r="117" spans="2:59" x14ac:dyDescent="0.35">
      <c r="B117" t="str">
        <f>'Postcode Data'!B117</f>
        <v>ES11 2OW</v>
      </c>
      <c r="C117">
        <f>'Postcode Data'!C117</f>
        <v>4</v>
      </c>
      <c r="D117" t="str">
        <f>'Postcode Data'!D117</f>
        <v>Beaton</v>
      </c>
      <c r="E117" s="5">
        <f>'Postcode Data'!F117</f>
        <v>19.147762778757098</v>
      </c>
      <c r="F117" s="5">
        <f>'Postcode Data'!G117</f>
        <v>16.382189542413482</v>
      </c>
      <c r="G117" s="27">
        <f>'Postcode Data'!I117</f>
        <v>65</v>
      </c>
      <c r="H117" s="11">
        <f>'Postcode Data'!J117</f>
        <v>3.8439630749718834</v>
      </c>
      <c r="I117" s="5">
        <f>'Postcode Data'!K117</f>
        <v>22.631576446685461</v>
      </c>
      <c r="J117" s="5">
        <f>'Postcode Data'!L117</f>
        <v>18.006718535353532</v>
      </c>
      <c r="K117" s="44" t="str">
        <f>'Postcode Data'!M117</f>
        <v>BW1b</v>
      </c>
      <c r="L117" s="5">
        <f>'Postcode Data'!N117</f>
        <v>1.942499904415846</v>
      </c>
      <c r="M117" s="28">
        <f t="shared" si="36"/>
        <v>-67.11018814291721</v>
      </c>
      <c r="N117" s="28"/>
      <c r="O117" s="28"/>
      <c r="P117" s="28">
        <f t="shared" si="37"/>
        <v>18.006718535353532</v>
      </c>
      <c r="Q117" s="28" t="e">
        <f t="shared" si="52"/>
        <v>#N/A</v>
      </c>
      <c r="R117" s="28" t="e">
        <f t="shared" si="52"/>
        <v>#N/A</v>
      </c>
      <c r="S117" s="28" t="e">
        <f t="shared" si="52"/>
        <v>#N/A</v>
      </c>
      <c r="T117" s="28" t="e">
        <f t="shared" si="52"/>
        <v>#N/A</v>
      </c>
      <c r="U117" s="28" t="e">
        <f t="shared" si="38"/>
        <v>#N/A</v>
      </c>
      <c r="V117" s="28"/>
      <c r="W117" s="2"/>
      <c r="X117" s="5" t="e">
        <f t="shared" si="57"/>
        <v>#N/A</v>
      </c>
      <c r="Y117" s="5" t="e">
        <f t="shared" si="57"/>
        <v>#N/A</v>
      </c>
      <c r="Z117" s="5" t="e">
        <f t="shared" si="57"/>
        <v>#N/A</v>
      </c>
      <c r="AA117" s="5" t="e">
        <f t="shared" si="57"/>
        <v>#N/A</v>
      </c>
      <c r="AB117" s="5" t="e">
        <f t="shared" si="57"/>
        <v>#N/A</v>
      </c>
      <c r="AC117" s="5" t="e">
        <f t="shared" si="57"/>
        <v>#N/A</v>
      </c>
      <c r="AD117" s="5" t="e">
        <f t="shared" si="57"/>
        <v>#N/A</v>
      </c>
      <c r="AE117" s="5">
        <f t="shared" si="57"/>
        <v>18.006718535353532</v>
      </c>
      <c r="AF117" s="5" t="e">
        <f t="shared" si="57"/>
        <v>#N/A</v>
      </c>
      <c r="AG117" s="5" t="e">
        <f t="shared" si="57"/>
        <v>#N/A</v>
      </c>
      <c r="AH117" s="5" t="e">
        <f t="shared" si="58"/>
        <v>#N/A</v>
      </c>
      <c r="AI117" s="5" t="e">
        <f t="shared" si="58"/>
        <v>#N/A</v>
      </c>
      <c r="AJ117" s="5" t="e">
        <f t="shared" si="58"/>
        <v>#N/A</v>
      </c>
      <c r="AK117" s="5" t="e">
        <f t="shared" si="58"/>
        <v>#N/A</v>
      </c>
      <c r="AL117" s="5" t="e">
        <f t="shared" si="58"/>
        <v>#N/A</v>
      </c>
      <c r="AM117" s="5" t="e">
        <f t="shared" si="58"/>
        <v>#N/A</v>
      </c>
      <c r="AN117" s="5" t="e">
        <f t="shared" si="58"/>
        <v>#N/A</v>
      </c>
      <c r="AO117" s="5" t="e">
        <f t="shared" si="58"/>
        <v>#N/A</v>
      </c>
      <c r="AP117" s="5" t="e">
        <f t="shared" si="58"/>
        <v>#N/A</v>
      </c>
      <c r="AQ117" s="5" t="e">
        <f t="shared" si="58"/>
        <v>#N/A</v>
      </c>
      <c r="AR117" s="5" t="e">
        <f t="shared" si="59"/>
        <v>#N/A</v>
      </c>
      <c r="AS117" s="5" t="e">
        <f t="shared" si="59"/>
        <v>#N/A</v>
      </c>
      <c r="AT117" s="5" t="e">
        <f t="shared" si="59"/>
        <v>#N/A</v>
      </c>
      <c r="AU117" s="5" t="e">
        <f t="shared" si="59"/>
        <v>#N/A</v>
      </c>
      <c r="AV117" s="5" t="e">
        <f t="shared" si="59"/>
        <v>#N/A</v>
      </c>
      <c r="AW117" s="5" t="e">
        <f t="shared" si="59"/>
        <v>#N/A</v>
      </c>
      <c r="AX117" s="5" t="e">
        <f t="shared" si="59"/>
        <v>#N/A</v>
      </c>
      <c r="AY117" s="5" t="e">
        <f t="shared" si="59"/>
        <v>#N/A</v>
      </c>
      <c r="AZ117" s="5" t="e">
        <f t="shared" si="59"/>
        <v>#N/A</v>
      </c>
      <c r="BA117" s="5" t="e">
        <f t="shared" si="59"/>
        <v>#N/A</v>
      </c>
      <c r="BB117" s="5" t="e">
        <f t="shared" si="60"/>
        <v>#N/A</v>
      </c>
      <c r="BC117" s="5" t="e">
        <f t="shared" si="60"/>
        <v>#N/A</v>
      </c>
      <c r="BD117" s="5" t="e">
        <f t="shared" si="60"/>
        <v>#N/A</v>
      </c>
      <c r="BE117" s="5" t="e">
        <f t="shared" si="60"/>
        <v>#N/A</v>
      </c>
      <c r="BF117" s="5" t="e">
        <f t="shared" si="60"/>
        <v>#N/A</v>
      </c>
      <c r="BG117" s="5" t="e">
        <f t="shared" si="60"/>
        <v>#N/A</v>
      </c>
    </row>
    <row r="118" spans="2:59" x14ac:dyDescent="0.35">
      <c r="B118" t="str">
        <f>'Postcode Data'!B118</f>
        <v>ES11 2PI</v>
      </c>
      <c r="C118">
        <f>'Postcode Data'!C118</f>
        <v>15</v>
      </c>
      <c r="D118" t="str">
        <f>'Postcode Data'!D118</f>
        <v>Beaton</v>
      </c>
      <c r="E118" s="5">
        <f>'Postcode Data'!F118</f>
        <v>23.684866271759098</v>
      </c>
      <c r="F118" s="5">
        <f>'Postcode Data'!G118</f>
        <v>16.152483770671488</v>
      </c>
      <c r="G118" s="27">
        <f>'Postcode Data'!I118</f>
        <v>74</v>
      </c>
      <c r="H118" s="11">
        <f>'Postcode Data'!J118</f>
        <v>4.0139308854450277</v>
      </c>
      <c r="I118" s="5">
        <f>'Postcode Data'!K118</f>
        <v>27.543304282081184</v>
      </c>
      <c r="J118" s="5">
        <f>'Postcode Data'!L118</f>
        <v>17.258873066367741</v>
      </c>
      <c r="K118" s="44" t="str">
        <f>'Postcode Data'!M118</f>
        <v>BW2a</v>
      </c>
      <c r="L118" s="5">
        <f>'Postcode Data'!N118</f>
        <v>-8.7311419810860187</v>
      </c>
      <c r="M118" s="28">
        <f t="shared" si="36"/>
        <v>-78.159643689402287</v>
      </c>
      <c r="N118" s="28"/>
      <c r="O118" s="28"/>
      <c r="P118" s="28" t="e">
        <f t="shared" si="37"/>
        <v>#N/A</v>
      </c>
      <c r="Q118" s="28" t="e">
        <f t="shared" si="52"/>
        <v>#N/A</v>
      </c>
      <c r="R118" s="28" t="e">
        <f t="shared" si="52"/>
        <v>#N/A</v>
      </c>
      <c r="S118" s="28">
        <f t="shared" si="52"/>
        <v>17.258873066367741</v>
      </c>
      <c r="T118" s="28" t="e">
        <f t="shared" si="52"/>
        <v>#N/A</v>
      </c>
      <c r="U118" s="28" t="e">
        <f t="shared" si="38"/>
        <v>#N/A</v>
      </c>
      <c r="V118" s="28"/>
      <c r="W118" s="2"/>
      <c r="X118" s="5" t="e">
        <f t="shared" si="57"/>
        <v>#N/A</v>
      </c>
      <c r="Y118" s="5" t="e">
        <f t="shared" si="57"/>
        <v>#N/A</v>
      </c>
      <c r="Z118" s="5" t="e">
        <f t="shared" si="57"/>
        <v>#N/A</v>
      </c>
      <c r="AA118" s="5" t="e">
        <f t="shared" si="57"/>
        <v>#N/A</v>
      </c>
      <c r="AB118" s="5" t="e">
        <f t="shared" si="57"/>
        <v>#N/A</v>
      </c>
      <c r="AC118" s="5" t="e">
        <f t="shared" si="57"/>
        <v>#N/A</v>
      </c>
      <c r="AD118" s="5" t="e">
        <f t="shared" si="57"/>
        <v>#N/A</v>
      </c>
      <c r="AE118" s="5" t="e">
        <f t="shared" si="57"/>
        <v>#N/A</v>
      </c>
      <c r="AF118" s="5" t="e">
        <f t="shared" si="57"/>
        <v>#N/A</v>
      </c>
      <c r="AG118" s="5">
        <f t="shared" si="57"/>
        <v>17.258873066367741</v>
      </c>
      <c r="AH118" s="5" t="e">
        <f t="shared" si="58"/>
        <v>#N/A</v>
      </c>
      <c r="AI118" s="5" t="e">
        <f t="shared" si="58"/>
        <v>#N/A</v>
      </c>
      <c r="AJ118" s="5" t="e">
        <f t="shared" si="58"/>
        <v>#N/A</v>
      </c>
      <c r="AK118" s="5" t="e">
        <f t="shared" si="58"/>
        <v>#N/A</v>
      </c>
      <c r="AL118" s="5" t="e">
        <f t="shared" si="58"/>
        <v>#N/A</v>
      </c>
      <c r="AM118" s="5" t="e">
        <f t="shared" si="58"/>
        <v>#N/A</v>
      </c>
      <c r="AN118" s="5" t="e">
        <f t="shared" si="58"/>
        <v>#N/A</v>
      </c>
      <c r="AO118" s="5" t="e">
        <f t="shared" si="58"/>
        <v>#N/A</v>
      </c>
      <c r="AP118" s="5" t="e">
        <f t="shared" si="58"/>
        <v>#N/A</v>
      </c>
      <c r="AQ118" s="5" t="e">
        <f t="shared" si="58"/>
        <v>#N/A</v>
      </c>
      <c r="AR118" s="5" t="e">
        <f t="shared" si="59"/>
        <v>#N/A</v>
      </c>
      <c r="AS118" s="5" t="e">
        <f t="shared" si="59"/>
        <v>#N/A</v>
      </c>
      <c r="AT118" s="5" t="e">
        <f t="shared" si="59"/>
        <v>#N/A</v>
      </c>
      <c r="AU118" s="5" t="e">
        <f t="shared" si="59"/>
        <v>#N/A</v>
      </c>
      <c r="AV118" s="5" t="e">
        <f t="shared" si="59"/>
        <v>#N/A</v>
      </c>
      <c r="AW118" s="5" t="e">
        <f t="shared" si="59"/>
        <v>#N/A</v>
      </c>
      <c r="AX118" s="5" t="e">
        <f t="shared" si="59"/>
        <v>#N/A</v>
      </c>
      <c r="AY118" s="5" t="e">
        <f t="shared" si="59"/>
        <v>#N/A</v>
      </c>
      <c r="AZ118" s="5" t="e">
        <f t="shared" si="59"/>
        <v>#N/A</v>
      </c>
      <c r="BA118" s="5" t="e">
        <f t="shared" si="59"/>
        <v>#N/A</v>
      </c>
      <c r="BB118" s="5" t="e">
        <f t="shared" si="60"/>
        <v>#N/A</v>
      </c>
      <c r="BC118" s="5" t="e">
        <f t="shared" si="60"/>
        <v>#N/A</v>
      </c>
      <c r="BD118" s="5" t="e">
        <f t="shared" si="60"/>
        <v>#N/A</v>
      </c>
      <c r="BE118" s="5" t="e">
        <f t="shared" si="60"/>
        <v>#N/A</v>
      </c>
      <c r="BF118" s="5" t="e">
        <f t="shared" si="60"/>
        <v>#N/A</v>
      </c>
      <c r="BG118" s="5" t="e">
        <f t="shared" si="60"/>
        <v>#N/A</v>
      </c>
    </row>
    <row r="119" spans="2:59" x14ac:dyDescent="0.35">
      <c r="B119" t="str">
        <f>'Postcode Data'!B119</f>
        <v>ES11 3LQ</v>
      </c>
      <c r="C119">
        <f>'Postcode Data'!C119</f>
        <v>4</v>
      </c>
      <c r="D119" t="str">
        <f>'Postcode Data'!D119</f>
        <v>Beaton</v>
      </c>
      <c r="E119" s="5" t="e">
        <f>'Postcode Data'!F119</f>
        <v>#N/A</v>
      </c>
      <c r="F119" s="5" t="e">
        <f>'Postcode Data'!G119</f>
        <v>#N/A</v>
      </c>
      <c r="G119" s="27" t="e">
        <f>'Postcode Data'!I119</f>
        <v>#N/A</v>
      </c>
      <c r="H119" s="11" t="e">
        <f>'Postcode Data'!J119</f>
        <v>#N/A</v>
      </c>
      <c r="I119" s="5" t="e">
        <f>'Postcode Data'!K119</f>
        <v>#N/A</v>
      </c>
      <c r="J119" s="5" t="e">
        <f>'Postcode Data'!L119</f>
        <v>#N/A</v>
      </c>
      <c r="K119" s="44" t="e">
        <f>'Postcode Data'!M119</f>
        <v>#N/A</v>
      </c>
      <c r="L119" s="5">
        <f>'Postcode Data'!N119</f>
        <v>0.23198245719747845</v>
      </c>
      <c r="M119" s="28" t="e">
        <f t="shared" si="36"/>
        <v>#N/A</v>
      </c>
      <c r="N119" s="28"/>
      <c r="O119" s="28"/>
      <c r="P119" s="28" t="e">
        <f t="shared" si="37"/>
        <v>#N/A</v>
      </c>
      <c r="Q119" s="28" t="e">
        <f t="shared" si="52"/>
        <v>#N/A</v>
      </c>
      <c r="R119" s="28" t="e">
        <f t="shared" si="52"/>
        <v>#N/A</v>
      </c>
      <c r="S119" s="28" t="e">
        <f t="shared" si="52"/>
        <v>#N/A</v>
      </c>
      <c r="T119" s="28" t="e">
        <f t="shared" si="52"/>
        <v>#N/A</v>
      </c>
      <c r="U119" s="28" t="e">
        <f t="shared" si="38"/>
        <v>#N/A</v>
      </c>
      <c r="V119" s="28"/>
      <c r="W119" s="2"/>
      <c r="X119" s="5" t="e">
        <f t="shared" si="57"/>
        <v>#N/A</v>
      </c>
      <c r="Y119" s="5" t="e">
        <f t="shared" si="57"/>
        <v>#N/A</v>
      </c>
      <c r="Z119" s="5" t="e">
        <f t="shared" si="57"/>
        <v>#N/A</v>
      </c>
      <c r="AA119" s="5" t="e">
        <f t="shared" si="57"/>
        <v>#N/A</v>
      </c>
      <c r="AB119" s="5" t="e">
        <f t="shared" si="57"/>
        <v>#N/A</v>
      </c>
      <c r="AC119" s="5" t="e">
        <f t="shared" si="57"/>
        <v>#N/A</v>
      </c>
      <c r="AD119" s="5" t="e">
        <f t="shared" si="57"/>
        <v>#N/A</v>
      </c>
      <c r="AE119" s="5" t="e">
        <f t="shared" si="57"/>
        <v>#N/A</v>
      </c>
      <c r="AF119" s="5" t="e">
        <f t="shared" si="57"/>
        <v>#N/A</v>
      </c>
      <c r="AG119" s="5" t="e">
        <f t="shared" si="57"/>
        <v>#N/A</v>
      </c>
      <c r="AH119" s="5" t="e">
        <f t="shared" si="58"/>
        <v>#N/A</v>
      </c>
      <c r="AI119" s="5" t="e">
        <f t="shared" si="58"/>
        <v>#N/A</v>
      </c>
      <c r="AJ119" s="5" t="e">
        <f t="shared" si="58"/>
        <v>#N/A</v>
      </c>
      <c r="AK119" s="5" t="e">
        <f t="shared" si="58"/>
        <v>#N/A</v>
      </c>
      <c r="AL119" s="5" t="e">
        <f t="shared" si="58"/>
        <v>#N/A</v>
      </c>
      <c r="AM119" s="5" t="e">
        <f t="shared" si="58"/>
        <v>#N/A</v>
      </c>
      <c r="AN119" s="5" t="e">
        <f t="shared" si="58"/>
        <v>#N/A</v>
      </c>
      <c r="AO119" s="5" t="e">
        <f t="shared" si="58"/>
        <v>#N/A</v>
      </c>
      <c r="AP119" s="5" t="e">
        <f t="shared" si="58"/>
        <v>#N/A</v>
      </c>
      <c r="AQ119" s="5" t="e">
        <f t="shared" si="58"/>
        <v>#N/A</v>
      </c>
      <c r="AR119" s="5" t="e">
        <f t="shared" si="59"/>
        <v>#N/A</v>
      </c>
      <c r="AS119" s="5" t="e">
        <f t="shared" si="59"/>
        <v>#N/A</v>
      </c>
      <c r="AT119" s="5" t="e">
        <f t="shared" si="59"/>
        <v>#N/A</v>
      </c>
      <c r="AU119" s="5" t="e">
        <f t="shared" si="59"/>
        <v>#N/A</v>
      </c>
      <c r="AV119" s="5" t="e">
        <f t="shared" si="59"/>
        <v>#N/A</v>
      </c>
      <c r="AW119" s="5" t="e">
        <f t="shared" si="59"/>
        <v>#N/A</v>
      </c>
      <c r="AX119" s="5" t="e">
        <f t="shared" si="59"/>
        <v>#N/A</v>
      </c>
      <c r="AY119" s="5" t="e">
        <f t="shared" si="59"/>
        <v>#N/A</v>
      </c>
      <c r="AZ119" s="5" t="e">
        <f t="shared" si="59"/>
        <v>#N/A</v>
      </c>
      <c r="BA119" s="5" t="e">
        <f t="shared" si="59"/>
        <v>#N/A</v>
      </c>
      <c r="BB119" s="5" t="e">
        <f t="shared" si="60"/>
        <v>#N/A</v>
      </c>
      <c r="BC119" s="5" t="e">
        <f t="shared" si="60"/>
        <v>#N/A</v>
      </c>
      <c r="BD119" s="5" t="e">
        <f t="shared" si="60"/>
        <v>#N/A</v>
      </c>
      <c r="BE119" s="5" t="e">
        <f t="shared" si="60"/>
        <v>#N/A</v>
      </c>
      <c r="BF119" s="5" t="e">
        <f t="shared" si="60"/>
        <v>#N/A</v>
      </c>
      <c r="BG119" s="5" t="e">
        <f t="shared" si="60"/>
        <v>#N/A</v>
      </c>
    </row>
    <row r="120" spans="2:59" x14ac:dyDescent="0.35">
      <c r="B120" t="str">
        <f>'Postcode Data'!B120</f>
        <v>ES11 4MX</v>
      </c>
      <c r="C120">
        <f>'Postcode Data'!C120</f>
        <v>6</v>
      </c>
      <c r="D120" t="str">
        <f>'Postcode Data'!D120</f>
        <v>Beaton</v>
      </c>
      <c r="E120" s="5" t="e">
        <f>'Postcode Data'!F120</f>
        <v>#N/A</v>
      </c>
      <c r="F120" s="5" t="e">
        <f>'Postcode Data'!G120</f>
        <v>#N/A</v>
      </c>
      <c r="G120" s="27" t="e">
        <f>'Postcode Data'!I120</f>
        <v>#N/A</v>
      </c>
      <c r="H120" s="11" t="e">
        <f>'Postcode Data'!J120</f>
        <v>#N/A</v>
      </c>
      <c r="I120" s="5" t="e">
        <f>'Postcode Data'!K120</f>
        <v>#N/A</v>
      </c>
      <c r="J120" s="5" t="e">
        <f>'Postcode Data'!L120</f>
        <v>#N/A</v>
      </c>
      <c r="K120" s="44" t="e">
        <f>'Postcode Data'!M120</f>
        <v>#N/A</v>
      </c>
      <c r="L120" s="5">
        <f>'Postcode Data'!N120</f>
        <v>-5.2806814669187441</v>
      </c>
      <c r="M120" s="28" t="e">
        <f t="shared" si="36"/>
        <v>#N/A</v>
      </c>
      <c r="N120" s="28"/>
      <c r="O120" s="28"/>
      <c r="P120" s="28" t="e">
        <f t="shared" si="37"/>
        <v>#N/A</v>
      </c>
      <c r="Q120" s="28" t="e">
        <f t="shared" si="52"/>
        <v>#N/A</v>
      </c>
      <c r="R120" s="28" t="e">
        <f t="shared" si="52"/>
        <v>#N/A</v>
      </c>
      <c r="S120" s="28" t="e">
        <f t="shared" si="52"/>
        <v>#N/A</v>
      </c>
      <c r="T120" s="28" t="e">
        <f t="shared" si="52"/>
        <v>#N/A</v>
      </c>
      <c r="U120" s="28" t="e">
        <f t="shared" si="38"/>
        <v>#N/A</v>
      </c>
      <c r="V120" s="28"/>
      <c r="W120" s="2"/>
      <c r="X120" s="5" t="e">
        <f t="shared" si="57"/>
        <v>#N/A</v>
      </c>
      <c r="Y120" s="5" t="e">
        <f t="shared" si="57"/>
        <v>#N/A</v>
      </c>
      <c r="Z120" s="5" t="e">
        <f t="shared" si="57"/>
        <v>#N/A</v>
      </c>
      <c r="AA120" s="5" t="e">
        <f t="shared" si="57"/>
        <v>#N/A</v>
      </c>
      <c r="AB120" s="5" t="e">
        <f t="shared" si="57"/>
        <v>#N/A</v>
      </c>
      <c r="AC120" s="5" t="e">
        <f t="shared" si="57"/>
        <v>#N/A</v>
      </c>
      <c r="AD120" s="5" t="e">
        <f t="shared" si="57"/>
        <v>#N/A</v>
      </c>
      <c r="AE120" s="5" t="e">
        <f t="shared" si="57"/>
        <v>#N/A</v>
      </c>
      <c r="AF120" s="5" t="e">
        <f t="shared" si="57"/>
        <v>#N/A</v>
      </c>
      <c r="AG120" s="5" t="e">
        <f t="shared" si="57"/>
        <v>#N/A</v>
      </c>
      <c r="AH120" s="5" t="e">
        <f t="shared" si="58"/>
        <v>#N/A</v>
      </c>
      <c r="AI120" s="5" t="e">
        <f t="shared" si="58"/>
        <v>#N/A</v>
      </c>
      <c r="AJ120" s="5" t="e">
        <f t="shared" si="58"/>
        <v>#N/A</v>
      </c>
      <c r="AK120" s="5" t="e">
        <f t="shared" si="58"/>
        <v>#N/A</v>
      </c>
      <c r="AL120" s="5" t="e">
        <f t="shared" si="58"/>
        <v>#N/A</v>
      </c>
      <c r="AM120" s="5" t="e">
        <f t="shared" si="58"/>
        <v>#N/A</v>
      </c>
      <c r="AN120" s="5" t="e">
        <f t="shared" si="58"/>
        <v>#N/A</v>
      </c>
      <c r="AO120" s="5" t="e">
        <f t="shared" si="58"/>
        <v>#N/A</v>
      </c>
      <c r="AP120" s="5" t="e">
        <f t="shared" si="58"/>
        <v>#N/A</v>
      </c>
      <c r="AQ120" s="5" t="e">
        <f t="shared" si="58"/>
        <v>#N/A</v>
      </c>
      <c r="AR120" s="5" t="e">
        <f t="shared" si="59"/>
        <v>#N/A</v>
      </c>
      <c r="AS120" s="5" t="e">
        <f t="shared" si="59"/>
        <v>#N/A</v>
      </c>
      <c r="AT120" s="5" t="e">
        <f t="shared" si="59"/>
        <v>#N/A</v>
      </c>
      <c r="AU120" s="5" t="e">
        <f t="shared" si="59"/>
        <v>#N/A</v>
      </c>
      <c r="AV120" s="5" t="e">
        <f t="shared" si="59"/>
        <v>#N/A</v>
      </c>
      <c r="AW120" s="5" t="e">
        <f t="shared" si="59"/>
        <v>#N/A</v>
      </c>
      <c r="AX120" s="5" t="e">
        <f t="shared" si="59"/>
        <v>#N/A</v>
      </c>
      <c r="AY120" s="5" t="e">
        <f t="shared" si="59"/>
        <v>#N/A</v>
      </c>
      <c r="AZ120" s="5" t="e">
        <f t="shared" si="59"/>
        <v>#N/A</v>
      </c>
      <c r="BA120" s="5" t="e">
        <f t="shared" si="59"/>
        <v>#N/A</v>
      </c>
      <c r="BB120" s="5" t="e">
        <f t="shared" si="60"/>
        <v>#N/A</v>
      </c>
      <c r="BC120" s="5" t="e">
        <f t="shared" si="60"/>
        <v>#N/A</v>
      </c>
      <c r="BD120" s="5" t="e">
        <f t="shared" si="60"/>
        <v>#N/A</v>
      </c>
      <c r="BE120" s="5" t="e">
        <f t="shared" si="60"/>
        <v>#N/A</v>
      </c>
      <c r="BF120" s="5" t="e">
        <f t="shared" si="60"/>
        <v>#N/A</v>
      </c>
      <c r="BG120" s="5" t="e">
        <f t="shared" si="60"/>
        <v>#N/A</v>
      </c>
    </row>
    <row r="121" spans="2:59" x14ac:dyDescent="0.35">
      <c r="B121" t="str">
        <f>'Postcode Data'!B121</f>
        <v>ES11 5OD</v>
      </c>
      <c r="C121">
        <f>'Postcode Data'!C121</f>
        <v>16</v>
      </c>
      <c r="D121" t="str">
        <f>'Postcode Data'!D121</f>
        <v>Beaton</v>
      </c>
      <c r="E121" s="5">
        <f>'Postcode Data'!F121</f>
        <v>19.147762778757098</v>
      </c>
      <c r="F121" s="5">
        <f>'Postcode Data'!G121</f>
        <v>16.382189542413482</v>
      </c>
      <c r="G121" s="27">
        <f>'Postcode Data'!I121</f>
        <v>242</v>
      </c>
      <c r="H121" s="11">
        <f>'Postcode Data'!J121</f>
        <v>2.5575289865247539</v>
      </c>
      <c r="I121" s="5">
        <f>'Postcode Data'!K121</f>
        <v>16.889598716438137</v>
      </c>
      <c r="J121" s="5">
        <f>'Postcode Data'!L121</f>
        <v>15.181502412239491</v>
      </c>
      <c r="K121" s="44" t="str">
        <f>'Postcode Data'!M121</f>
        <v>BW1c</v>
      </c>
      <c r="L121" s="5">
        <f>'Postcode Data'!N121</f>
        <v>0.34846376106763977</v>
      </c>
      <c r="M121" s="28">
        <f t="shared" si="36"/>
        <v>-65.165051434794023</v>
      </c>
      <c r="N121" s="28"/>
      <c r="O121" s="28"/>
      <c r="P121" s="28">
        <f t="shared" si="37"/>
        <v>15.181502412239491</v>
      </c>
      <c r="Q121" s="28" t="e">
        <f t="shared" si="52"/>
        <v>#N/A</v>
      </c>
      <c r="R121" s="28" t="e">
        <f t="shared" si="52"/>
        <v>#N/A</v>
      </c>
      <c r="S121" s="28" t="e">
        <f t="shared" si="52"/>
        <v>#N/A</v>
      </c>
      <c r="T121" s="28" t="e">
        <f t="shared" si="52"/>
        <v>#N/A</v>
      </c>
      <c r="U121" s="28" t="e">
        <f t="shared" si="38"/>
        <v>#N/A</v>
      </c>
      <c r="V121" s="28"/>
      <c r="W121" s="2"/>
      <c r="X121" s="5" t="e">
        <f t="shared" si="57"/>
        <v>#N/A</v>
      </c>
      <c r="Y121" s="5" t="e">
        <f t="shared" si="57"/>
        <v>#N/A</v>
      </c>
      <c r="Z121" s="5" t="e">
        <f t="shared" si="57"/>
        <v>#N/A</v>
      </c>
      <c r="AA121" s="5" t="e">
        <f t="shared" si="57"/>
        <v>#N/A</v>
      </c>
      <c r="AB121" s="5" t="e">
        <f t="shared" si="57"/>
        <v>#N/A</v>
      </c>
      <c r="AC121" s="5" t="e">
        <f t="shared" si="57"/>
        <v>#N/A</v>
      </c>
      <c r="AD121" s="5" t="e">
        <f t="shared" si="57"/>
        <v>#N/A</v>
      </c>
      <c r="AE121" s="5" t="e">
        <f t="shared" si="57"/>
        <v>#N/A</v>
      </c>
      <c r="AF121" s="5">
        <f t="shared" si="57"/>
        <v>15.181502412239491</v>
      </c>
      <c r="AG121" s="5" t="e">
        <f t="shared" si="57"/>
        <v>#N/A</v>
      </c>
      <c r="AH121" s="5" t="e">
        <f t="shared" si="58"/>
        <v>#N/A</v>
      </c>
      <c r="AI121" s="5" t="e">
        <f t="shared" si="58"/>
        <v>#N/A</v>
      </c>
      <c r="AJ121" s="5" t="e">
        <f t="shared" si="58"/>
        <v>#N/A</v>
      </c>
      <c r="AK121" s="5" t="e">
        <f t="shared" si="58"/>
        <v>#N/A</v>
      </c>
      <c r="AL121" s="5" t="e">
        <f t="shared" si="58"/>
        <v>#N/A</v>
      </c>
      <c r="AM121" s="5" t="e">
        <f t="shared" si="58"/>
        <v>#N/A</v>
      </c>
      <c r="AN121" s="5" t="e">
        <f t="shared" si="58"/>
        <v>#N/A</v>
      </c>
      <c r="AO121" s="5" t="e">
        <f t="shared" si="58"/>
        <v>#N/A</v>
      </c>
      <c r="AP121" s="5" t="e">
        <f t="shared" si="58"/>
        <v>#N/A</v>
      </c>
      <c r="AQ121" s="5" t="e">
        <f t="shared" si="58"/>
        <v>#N/A</v>
      </c>
      <c r="AR121" s="5" t="e">
        <f t="shared" si="59"/>
        <v>#N/A</v>
      </c>
      <c r="AS121" s="5" t="e">
        <f t="shared" si="59"/>
        <v>#N/A</v>
      </c>
      <c r="AT121" s="5" t="e">
        <f t="shared" si="59"/>
        <v>#N/A</v>
      </c>
      <c r="AU121" s="5" t="e">
        <f t="shared" si="59"/>
        <v>#N/A</v>
      </c>
      <c r="AV121" s="5" t="e">
        <f t="shared" si="59"/>
        <v>#N/A</v>
      </c>
      <c r="AW121" s="5" t="e">
        <f t="shared" si="59"/>
        <v>#N/A</v>
      </c>
      <c r="AX121" s="5" t="e">
        <f t="shared" si="59"/>
        <v>#N/A</v>
      </c>
      <c r="AY121" s="5" t="e">
        <f t="shared" si="59"/>
        <v>#N/A</v>
      </c>
      <c r="AZ121" s="5" t="e">
        <f t="shared" si="59"/>
        <v>#N/A</v>
      </c>
      <c r="BA121" s="5" t="e">
        <f t="shared" si="59"/>
        <v>#N/A</v>
      </c>
      <c r="BB121" s="5" t="e">
        <f t="shared" si="60"/>
        <v>#N/A</v>
      </c>
      <c r="BC121" s="5" t="e">
        <f t="shared" si="60"/>
        <v>#N/A</v>
      </c>
      <c r="BD121" s="5" t="e">
        <f t="shared" si="60"/>
        <v>#N/A</v>
      </c>
      <c r="BE121" s="5" t="e">
        <f t="shared" si="60"/>
        <v>#N/A</v>
      </c>
      <c r="BF121" s="5" t="e">
        <f t="shared" si="60"/>
        <v>#N/A</v>
      </c>
      <c r="BG121" s="5" t="e">
        <f t="shared" si="60"/>
        <v>#N/A</v>
      </c>
    </row>
    <row r="122" spans="2:59" x14ac:dyDescent="0.35">
      <c r="B122" t="str">
        <f>'Postcode Data'!B122</f>
        <v>ES11 5VI</v>
      </c>
      <c r="C122">
        <f>'Postcode Data'!C122</f>
        <v>1</v>
      </c>
      <c r="D122" t="str">
        <f>'Postcode Data'!D122</f>
        <v>Beaton</v>
      </c>
      <c r="E122" s="5" t="e">
        <f>'Postcode Data'!F122</f>
        <v>#N/A</v>
      </c>
      <c r="F122" s="5" t="e">
        <f>'Postcode Data'!G122</f>
        <v>#N/A</v>
      </c>
      <c r="G122" s="27" t="e">
        <f>'Postcode Data'!I122</f>
        <v>#N/A</v>
      </c>
      <c r="H122" s="11" t="e">
        <f>'Postcode Data'!J122</f>
        <v>#N/A</v>
      </c>
      <c r="I122" s="5" t="e">
        <f>'Postcode Data'!K122</f>
        <v>#N/A</v>
      </c>
      <c r="J122" s="5" t="e">
        <f>'Postcode Data'!L122</f>
        <v>#N/A</v>
      </c>
      <c r="K122" s="44" t="e">
        <f>'Postcode Data'!M122</f>
        <v>#N/A</v>
      </c>
      <c r="L122" s="5">
        <f>'Postcode Data'!N122</f>
        <v>0.32302253931419767</v>
      </c>
      <c r="M122" s="28" t="e">
        <f t="shared" si="36"/>
        <v>#N/A</v>
      </c>
      <c r="N122" s="28"/>
      <c r="O122" s="28"/>
      <c r="P122" s="28" t="e">
        <f t="shared" si="37"/>
        <v>#N/A</v>
      </c>
      <c r="Q122" s="28" t="e">
        <f t="shared" si="52"/>
        <v>#N/A</v>
      </c>
      <c r="R122" s="28" t="e">
        <f t="shared" si="52"/>
        <v>#N/A</v>
      </c>
      <c r="S122" s="28" t="e">
        <f t="shared" si="52"/>
        <v>#N/A</v>
      </c>
      <c r="T122" s="28" t="e">
        <f t="shared" si="52"/>
        <v>#N/A</v>
      </c>
      <c r="U122" s="28" t="e">
        <f t="shared" si="38"/>
        <v>#N/A</v>
      </c>
      <c r="V122" s="28"/>
      <c r="W122" s="2"/>
      <c r="X122" s="5" t="e">
        <f t="shared" si="57"/>
        <v>#N/A</v>
      </c>
      <c r="Y122" s="5" t="e">
        <f t="shared" si="57"/>
        <v>#N/A</v>
      </c>
      <c r="Z122" s="5" t="e">
        <f t="shared" si="57"/>
        <v>#N/A</v>
      </c>
      <c r="AA122" s="5" t="e">
        <f t="shared" si="57"/>
        <v>#N/A</v>
      </c>
      <c r="AB122" s="5" t="e">
        <f t="shared" si="57"/>
        <v>#N/A</v>
      </c>
      <c r="AC122" s="5" t="e">
        <f t="shared" si="57"/>
        <v>#N/A</v>
      </c>
      <c r="AD122" s="5" t="e">
        <f t="shared" si="57"/>
        <v>#N/A</v>
      </c>
      <c r="AE122" s="5" t="e">
        <f t="shared" si="57"/>
        <v>#N/A</v>
      </c>
      <c r="AF122" s="5" t="e">
        <f t="shared" si="57"/>
        <v>#N/A</v>
      </c>
      <c r="AG122" s="5" t="e">
        <f t="shared" si="57"/>
        <v>#N/A</v>
      </c>
      <c r="AH122" s="5" t="e">
        <f t="shared" si="58"/>
        <v>#N/A</v>
      </c>
      <c r="AI122" s="5" t="e">
        <f t="shared" si="58"/>
        <v>#N/A</v>
      </c>
      <c r="AJ122" s="5" t="e">
        <f t="shared" si="58"/>
        <v>#N/A</v>
      </c>
      <c r="AK122" s="5" t="e">
        <f t="shared" si="58"/>
        <v>#N/A</v>
      </c>
      <c r="AL122" s="5" t="e">
        <f t="shared" si="58"/>
        <v>#N/A</v>
      </c>
      <c r="AM122" s="5" t="e">
        <f t="shared" si="58"/>
        <v>#N/A</v>
      </c>
      <c r="AN122" s="5" t="e">
        <f t="shared" si="58"/>
        <v>#N/A</v>
      </c>
      <c r="AO122" s="5" t="e">
        <f t="shared" si="58"/>
        <v>#N/A</v>
      </c>
      <c r="AP122" s="5" t="e">
        <f t="shared" si="58"/>
        <v>#N/A</v>
      </c>
      <c r="AQ122" s="5" t="e">
        <f t="shared" si="58"/>
        <v>#N/A</v>
      </c>
      <c r="AR122" s="5" t="e">
        <f t="shared" si="59"/>
        <v>#N/A</v>
      </c>
      <c r="AS122" s="5" t="e">
        <f t="shared" si="59"/>
        <v>#N/A</v>
      </c>
      <c r="AT122" s="5" t="e">
        <f t="shared" si="59"/>
        <v>#N/A</v>
      </c>
      <c r="AU122" s="5" t="e">
        <f t="shared" si="59"/>
        <v>#N/A</v>
      </c>
      <c r="AV122" s="5" t="e">
        <f t="shared" si="59"/>
        <v>#N/A</v>
      </c>
      <c r="AW122" s="5" t="e">
        <f t="shared" si="59"/>
        <v>#N/A</v>
      </c>
      <c r="AX122" s="5" t="e">
        <f t="shared" si="59"/>
        <v>#N/A</v>
      </c>
      <c r="AY122" s="5" t="e">
        <f t="shared" si="59"/>
        <v>#N/A</v>
      </c>
      <c r="AZ122" s="5" t="e">
        <f t="shared" si="59"/>
        <v>#N/A</v>
      </c>
      <c r="BA122" s="5" t="e">
        <f t="shared" si="59"/>
        <v>#N/A</v>
      </c>
      <c r="BB122" s="5" t="e">
        <f t="shared" si="60"/>
        <v>#N/A</v>
      </c>
      <c r="BC122" s="5" t="e">
        <f t="shared" si="60"/>
        <v>#N/A</v>
      </c>
      <c r="BD122" s="5" t="e">
        <f t="shared" si="60"/>
        <v>#N/A</v>
      </c>
      <c r="BE122" s="5" t="e">
        <f t="shared" si="60"/>
        <v>#N/A</v>
      </c>
      <c r="BF122" s="5" t="e">
        <f t="shared" si="60"/>
        <v>#N/A</v>
      </c>
      <c r="BG122" s="5" t="e">
        <f t="shared" si="60"/>
        <v>#N/A</v>
      </c>
    </row>
    <row r="123" spans="2:59" x14ac:dyDescent="0.35">
      <c r="B123" t="str">
        <f>'Postcode Data'!B123</f>
        <v>ES11 6DH</v>
      </c>
      <c r="C123">
        <f>'Postcode Data'!C123</f>
        <v>7</v>
      </c>
      <c r="D123" t="str">
        <f>'Postcode Data'!D123</f>
        <v>Beaton</v>
      </c>
      <c r="E123" s="5" t="e">
        <f>'Postcode Data'!F123</f>
        <v>#N/A</v>
      </c>
      <c r="F123" s="5" t="e">
        <f>'Postcode Data'!G123</f>
        <v>#N/A</v>
      </c>
      <c r="G123" s="27" t="e">
        <f>'Postcode Data'!I123</f>
        <v>#N/A</v>
      </c>
      <c r="H123" s="11" t="e">
        <f>'Postcode Data'!J123</f>
        <v>#N/A</v>
      </c>
      <c r="I123" s="5" t="e">
        <f>'Postcode Data'!K123</f>
        <v>#N/A</v>
      </c>
      <c r="J123" s="5" t="e">
        <f>'Postcode Data'!L123</f>
        <v>#N/A</v>
      </c>
      <c r="K123" s="44" t="e">
        <f>'Postcode Data'!M123</f>
        <v>#N/A</v>
      </c>
      <c r="L123" s="5">
        <f>'Postcode Data'!N123</f>
        <v>-4.1946374032022726</v>
      </c>
      <c r="M123" s="28" t="e">
        <f t="shared" si="36"/>
        <v>#N/A</v>
      </c>
      <c r="N123" s="28"/>
      <c r="O123" s="28"/>
      <c r="P123" s="28" t="e">
        <f t="shared" si="37"/>
        <v>#N/A</v>
      </c>
      <c r="Q123" s="28" t="e">
        <f t="shared" si="52"/>
        <v>#N/A</v>
      </c>
      <c r="R123" s="28" t="e">
        <f t="shared" si="52"/>
        <v>#N/A</v>
      </c>
      <c r="S123" s="28" t="e">
        <f t="shared" si="52"/>
        <v>#N/A</v>
      </c>
      <c r="T123" s="28" t="e">
        <f t="shared" si="52"/>
        <v>#N/A</v>
      </c>
      <c r="U123" s="28" t="e">
        <f t="shared" si="38"/>
        <v>#N/A</v>
      </c>
      <c r="V123" s="28"/>
      <c r="W123" s="2"/>
      <c r="X123" s="5" t="e">
        <f t="shared" si="57"/>
        <v>#N/A</v>
      </c>
      <c r="Y123" s="5" t="e">
        <f t="shared" si="57"/>
        <v>#N/A</v>
      </c>
      <c r="Z123" s="5" t="e">
        <f t="shared" si="57"/>
        <v>#N/A</v>
      </c>
      <c r="AA123" s="5" t="e">
        <f t="shared" si="57"/>
        <v>#N/A</v>
      </c>
      <c r="AB123" s="5" t="e">
        <f t="shared" si="57"/>
        <v>#N/A</v>
      </c>
      <c r="AC123" s="5" t="e">
        <f t="shared" si="57"/>
        <v>#N/A</v>
      </c>
      <c r="AD123" s="5" t="e">
        <f t="shared" si="57"/>
        <v>#N/A</v>
      </c>
      <c r="AE123" s="5" t="e">
        <f t="shared" si="57"/>
        <v>#N/A</v>
      </c>
      <c r="AF123" s="5" t="e">
        <f t="shared" si="57"/>
        <v>#N/A</v>
      </c>
      <c r="AG123" s="5" t="e">
        <f t="shared" si="57"/>
        <v>#N/A</v>
      </c>
      <c r="AH123" s="5" t="e">
        <f t="shared" si="58"/>
        <v>#N/A</v>
      </c>
      <c r="AI123" s="5" t="e">
        <f t="shared" si="58"/>
        <v>#N/A</v>
      </c>
      <c r="AJ123" s="5" t="e">
        <f t="shared" si="58"/>
        <v>#N/A</v>
      </c>
      <c r="AK123" s="5" t="e">
        <f t="shared" si="58"/>
        <v>#N/A</v>
      </c>
      <c r="AL123" s="5" t="e">
        <f t="shared" si="58"/>
        <v>#N/A</v>
      </c>
      <c r="AM123" s="5" t="e">
        <f t="shared" si="58"/>
        <v>#N/A</v>
      </c>
      <c r="AN123" s="5" t="e">
        <f t="shared" si="58"/>
        <v>#N/A</v>
      </c>
      <c r="AO123" s="5" t="e">
        <f t="shared" si="58"/>
        <v>#N/A</v>
      </c>
      <c r="AP123" s="5" t="e">
        <f t="shared" si="58"/>
        <v>#N/A</v>
      </c>
      <c r="AQ123" s="5" t="e">
        <f t="shared" si="58"/>
        <v>#N/A</v>
      </c>
      <c r="AR123" s="5" t="e">
        <f t="shared" si="59"/>
        <v>#N/A</v>
      </c>
      <c r="AS123" s="5" t="e">
        <f t="shared" si="59"/>
        <v>#N/A</v>
      </c>
      <c r="AT123" s="5" t="e">
        <f t="shared" si="59"/>
        <v>#N/A</v>
      </c>
      <c r="AU123" s="5" t="e">
        <f t="shared" si="59"/>
        <v>#N/A</v>
      </c>
      <c r="AV123" s="5" t="e">
        <f t="shared" si="59"/>
        <v>#N/A</v>
      </c>
      <c r="AW123" s="5" t="e">
        <f t="shared" si="59"/>
        <v>#N/A</v>
      </c>
      <c r="AX123" s="5" t="e">
        <f t="shared" si="59"/>
        <v>#N/A</v>
      </c>
      <c r="AY123" s="5" t="e">
        <f t="shared" si="59"/>
        <v>#N/A</v>
      </c>
      <c r="AZ123" s="5" t="e">
        <f t="shared" si="59"/>
        <v>#N/A</v>
      </c>
      <c r="BA123" s="5" t="e">
        <f t="shared" si="59"/>
        <v>#N/A</v>
      </c>
      <c r="BB123" s="5" t="e">
        <f t="shared" si="60"/>
        <v>#N/A</v>
      </c>
      <c r="BC123" s="5" t="e">
        <f t="shared" si="60"/>
        <v>#N/A</v>
      </c>
      <c r="BD123" s="5" t="e">
        <f t="shared" si="60"/>
        <v>#N/A</v>
      </c>
      <c r="BE123" s="5" t="e">
        <f t="shared" si="60"/>
        <v>#N/A</v>
      </c>
      <c r="BF123" s="5" t="e">
        <f t="shared" si="60"/>
        <v>#N/A</v>
      </c>
      <c r="BG123" s="5" t="e">
        <f t="shared" si="60"/>
        <v>#N/A</v>
      </c>
    </row>
    <row r="124" spans="2:59" x14ac:dyDescent="0.35">
      <c r="B124" t="str">
        <f>'Postcode Data'!B124</f>
        <v>ES11 7PM</v>
      </c>
      <c r="C124">
        <f>'Postcode Data'!C124</f>
        <v>7</v>
      </c>
      <c r="D124" t="str">
        <f>'Postcode Data'!D124</f>
        <v>Beaton</v>
      </c>
      <c r="E124" s="5" t="e">
        <f>'Postcode Data'!F124</f>
        <v>#N/A</v>
      </c>
      <c r="F124" s="5" t="e">
        <f>'Postcode Data'!G124</f>
        <v>#N/A</v>
      </c>
      <c r="G124" s="27" t="e">
        <f>'Postcode Data'!I124</f>
        <v>#N/A</v>
      </c>
      <c r="H124" s="11" t="e">
        <f>'Postcode Data'!J124</f>
        <v>#N/A</v>
      </c>
      <c r="I124" s="5" t="e">
        <f>'Postcode Data'!K124</f>
        <v>#N/A</v>
      </c>
      <c r="J124" s="5" t="e">
        <f>'Postcode Data'!L124</f>
        <v>#N/A</v>
      </c>
      <c r="K124" s="44" t="e">
        <f>'Postcode Data'!M124</f>
        <v>#N/A</v>
      </c>
      <c r="L124" s="5">
        <f>'Postcode Data'!N124</f>
        <v>-4.2639969544142726</v>
      </c>
      <c r="M124" s="28" t="e">
        <f t="shared" si="36"/>
        <v>#N/A</v>
      </c>
      <c r="N124" s="28"/>
      <c r="O124" s="28"/>
      <c r="P124" s="28" t="e">
        <f t="shared" si="37"/>
        <v>#N/A</v>
      </c>
      <c r="Q124" s="28" t="e">
        <f t="shared" si="52"/>
        <v>#N/A</v>
      </c>
      <c r="R124" s="28" t="e">
        <f t="shared" si="52"/>
        <v>#N/A</v>
      </c>
      <c r="S124" s="28" t="e">
        <f t="shared" si="52"/>
        <v>#N/A</v>
      </c>
      <c r="T124" s="28" t="e">
        <f t="shared" si="52"/>
        <v>#N/A</v>
      </c>
      <c r="U124" s="28" t="e">
        <f t="shared" si="38"/>
        <v>#N/A</v>
      </c>
      <c r="V124" s="28"/>
      <c r="W124" s="2"/>
      <c r="X124" s="5" t="e">
        <f t="shared" si="57"/>
        <v>#N/A</v>
      </c>
      <c r="Y124" s="5" t="e">
        <f t="shared" si="57"/>
        <v>#N/A</v>
      </c>
      <c r="Z124" s="5" t="e">
        <f t="shared" si="57"/>
        <v>#N/A</v>
      </c>
      <c r="AA124" s="5" t="e">
        <f t="shared" si="57"/>
        <v>#N/A</v>
      </c>
      <c r="AB124" s="5" t="e">
        <f t="shared" si="57"/>
        <v>#N/A</v>
      </c>
      <c r="AC124" s="5" t="e">
        <f t="shared" si="57"/>
        <v>#N/A</v>
      </c>
      <c r="AD124" s="5" t="e">
        <f t="shared" si="57"/>
        <v>#N/A</v>
      </c>
      <c r="AE124" s="5" t="e">
        <f t="shared" si="57"/>
        <v>#N/A</v>
      </c>
      <c r="AF124" s="5" t="e">
        <f t="shared" si="57"/>
        <v>#N/A</v>
      </c>
      <c r="AG124" s="5" t="e">
        <f t="shared" si="57"/>
        <v>#N/A</v>
      </c>
      <c r="AH124" s="5" t="e">
        <f t="shared" si="58"/>
        <v>#N/A</v>
      </c>
      <c r="AI124" s="5" t="e">
        <f t="shared" si="58"/>
        <v>#N/A</v>
      </c>
      <c r="AJ124" s="5" t="e">
        <f t="shared" si="58"/>
        <v>#N/A</v>
      </c>
      <c r="AK124" s="5" t="e">
        <f t="shared" si="58"/>
        <v>#N/A</v>
      </c>
      <c r="AL124" s="5" t="e">
        <f t="shared" si="58"/>
        <v>#N/A</v>
      </c>
      <c r="AM124" s="5" t="e">
        <f t="shared" si="58"/>
        <v>#N/A</v>
      </c>
      <c r="AN124" s="5" t="e">
        <f t="shared" si="58"/>
        <v>#N/A</v>
      </c>
      <c r="AO124" s="5" t="e">
        <f t="shared" si="58"/>
        <v>#N/A</v>
      </c>
      <c r="AP124" s="5" t="e">
        <f t="shared" si="58"/>
        <v>#N/A</v>
      </c>
      <c r="AQ124" s="5" t="e">
        <f t="shared" si="58"/>
        <v>#N/A</v>
      </c>
      <c r="AR124" s="5" t="e">
        <f t="shared" si="59"/>
        <v>#N/A</v>
      </c>
      <c r="AS124" s="5" t="e">
        <f t="shared" si="59"/>
        <v>#N/A</v>
      </c>
      <c r="AT124" s="5" t="e">
        <f t="shared" si="59"/>
        <v>#N/A</v>
      </c>
      <c r="AU124" s="5" t="e">
        <f t="shared" si="59"/>
        <v>#N/A</v>
      </c>
      <c r="AV124" s="5" t="e">
        <f t="shared" si="59"/>
        <v>#N/A</v>
      </c>
      <c r="AW124" s="5" t="e">
        <f t="shared" si="59"/>
        <v>#N/A</v>
      </c>
      <c r="AX124" s="5" t="e">
        <f t="shared" si="59"/>
        <v>#N/A</v>
      </c>
      <c r="AY124" s="5" t="e">
        <f t="shared" si="59"/>
        <v>#N/A</v>
      </c>
      <c r="AZ124" s="5" t="e">
        <f t="shared" si="59"/>
        <v>#N/A</v>
      </c>
      <c r="BA124" s="5" t="e">
        <f t="shared" si="59"/>
        <v>#N/A</v>
      </c>
      <c r="BB124" s="5" t="e">
        <f t="shared" si="60"/>
        <v>#N/A</v>
      </c>
      <c r="BC124" s="5" t="e">
        <f t="shared" si="60"/>
        <v>#N/A</v>
      </c>
      <c r="BD124" s="5" t="e">
        <f t="shared" si="60"/>
        <v>#N/A</v>
      </c>
      <c r="BE124" s="5" t="e">
        <f t="shared" si="60"/>
        <v>#N/A</v>
      </c>
      <c r="BF124" s="5" t="e">
        <f t="shared" si="60"/>
        <v>#N/A</v>
      </c>
      <c r="BG124" s="5" t="e">
        <f t="shared" si="60"/>
        <v>#N/A</v>
      </c>
    </row>
    <row r="125" spans="2:59" x14ac:dyDescent="0.35">
      <c r="B125" t="str">
        <f>'Postcode Data'!B125</f>
        <v>ES11 7WC</v>
      </c>
      <c r="C125">
        <f>'Postcode Data'!C125</f>
        <v>12</v>
      </c>
      <c r="D125" t="str">
        <f>'Postcode Data'!D125</f>
        <v>Beaton</v>
      </c>
      <c r="E125" s="5" t="e">
        <f>'Postcode Data'!F125</f>
        <v>#N/A</v>
      </c>
      <c r="F125" s="5" t="e">
        <f>'Postcode Data'!G125</f>
        <v>#N/A</v>
      </c>
      <c r="G125" s="27" t="e">
        <f>'Postcode Data'!I125</f>
        <v>#N/A</v>
      </c>
      <c r="H125" s="11" t="e">
        <f>'Postcode Data'!J125</f>
        <v>#N/A</v>
      </c>
      <c r="I125" s="5" t="e">
        <f>'Postcode Data'!K125</f>
        <v>#N/A</v>
      </c>
      <c r="J125" s="5" t="e">
        <f>'Postcode Data'!L125</f>
        <v>#N/A</v>
      </c>
      <c r="K125" s="44" t="e">
        <f>'Postcode Data'!M125</f>
        <v>#N/A</v>
      </c>
      <c r="L125" s="5">
        <f>'Postcode Data'!N125</f>
        <v>-4.6303969681644359</v>
      </c>
      <c r="M125" s="28" t="e">
        <f t="shared" si="36"/>
        <v>#N/A</v>
      </c>
      <c r="N125" s="28"/>
      <c r="O125" s="28"/>
      <c r="P125" s="28" t="e">
        <f t="shared" si="37"/>
        <v>#N/A</v>
      </c>
      <c r="Q125" s="28" t="e">
        <f t="shared" si="52"/>
        <v>#N/A</v>
      </c>
      <c r="R125" s="28" t="e">
        <f t="shared" si="52"/>
        <v>#N/A</v>
      </c>
      <c r="S125" s="28" t="e">
        <f t="shared" si="52"/>
        <v>#N/A</v>
      </c>
      <c r="T125" s="28" t="e">
        <f t="shared" si="52"/>
        <v>#N/A</v>
      </c>
      <c r="U125" s="28" t="e">
        <f t="shared" si="38"/>
        <v>#N/A</v>
      </c>
      <c r="V125" s="28"/>
      <c r="W125" s="2"/>
      <c r="X125" s="5" t="e">
        <f t="shared" si="57"/>
        <v>#N/A</v>
      </c>
      <c r="Y125" s="5" t="e">
        <f t="shared" si="57"/>
        <v>#N/A</v>
      </c>
      <c r="Z125" s="5" t="e">
        <f t="shared" si="57"/>
        <v>#N/A</v>
      </c>
      <c r="AA125" s="5" t="e">
        <f t="shared" si="57"/>
        <v>#N/A</v>
      </c>
      <c r="AB125" s="5" t="e">
        <f t="shared" si="57"/>
        <v>#N/A</v>
      </c>
      <c r="AC125" s="5" t="e">
        <f t="shared" si="57"/>
        <v>#N/A</v>
      </c>
      <c r="AD125" s="5" t="e">
        <f t="shared" si="57"/>
        <v>#N/A</v>
      </c>
      <c r="AE125" s="5" t="e">
        <f t="shared" si="57"/>
        <v>#N/A</v>
      </c>
      <c r="AF125" s="5" t="e">
        <f t="shared" si="57"/>
        <v>#N/A</v>
      </c>
      <c r="AG125" s="5" t="e">
        <f t="shared" si="57"/>
        <v>#N/A</v>
      </c>
      <c r="AH125" s="5" t="e">
        <f t="shared" si="58"/>
        <v>#N/A</v>
      </c>
      <c r="AI125" s="5" t="e">
        <f t="shared" si="58"/>
        <v>#N/A</v>
      </c>
      <c r="AJ125" s="5" t="e">
        <f t="shared" si="58"/>
        <v>#N/A</v>
      </c>
      <c r="AK125" s="5" t="e">
        <f t="shared" si="58"/>
        <v>#N/A</v>
      </c>
      <c r="AL125" s="5" t="e">
        <f t="shared" si="58"/>
        <v>#N/A</v>
      </c>
      <c r="AM125" s="5" t="e">
        <f t="shared" si="58"/>
        <v>#N/A</v>
      </c>
      <c r="AN125" s="5" t="e">
        <f t="shared" si="58"/>
        <v>#N/A</v>
      </c>
      <c r="AO125" s="5" t="e">
        <f t="shared" si="58"/>
        <v>#N/A</v>
      </c>
      <c r="AP125" s="5" t="e">
        <f t="shared" si="58"/>
        <v>#N/A</v>
      </c>
      <c r="AQ125" s="5" t="e">
        <f t="shared" si="58"/>
        <v>#N/A</v>
      </c>
      <c r="AR125" s="5" t="e">
        <f t="shared" si="59"/>
        <v>#N/A</v>
      </c>
      <c r="AS125" s="5" t="e">
        <f t="shared" si="59"/>
        <v>#N/A</v>
      </c>
      <c r="AT125" s="5" t="e">
        <f t="shared" si="59"/>
        <v>#N/A</v>
      </c>
      <c r="AU125" s="5" t="e">
        <f t="shared" si="59"/>
        <v>#N/A</v>
      </c>
      <c r="AV125" s="5" t="e">
        <f t="shared" si="59"/>
        <v>#N/A</v>
      </c>
      <c r="AW125" s="5" t="e">
        <f t="shared" si="59"/>
        <v>#N/A</v>
      </c>
      <c r="AX125" s="5" t="e">
        <f t="shared" si="59"/>
        <v>#N/A</v>
      </c>
      <c r="AY125" s="5" t="e">
        <f t="shared" si="59"/>
        <v>#N/A</v>
      </c>
      <c r="AZ125" s="5" t="e">
        <f t="shared" si="59"/>
        <v>#N/A</v>
      </c>
      <c r="BA125" s="5" t="e">
        <f t="shared" si="59"/>
        <v>#N/A</v>
      </c>
      <c r="BB125" s="5" t="e">
        <f t="shared" si="60"/>
        <v>#N/A</v>
      </c>
      <c r="BC125" s="5" t="e">
        <f t="shared" si="60"/>
        <v>#N/A</v>
      </c>
      <c r="BD125" s="5" t="e">
        <f t="shared" si="60"/>
        <v>#N/A</v>
      </c>
      <c r="BE125" s="5" t="e">
        <f t="shared" si="60"/>
        <v>#N/A</v>
      </c>
      <c r="BF125" s="5" t="e">
        <f t="shared" si="60"/>
        <v>#N/A</v>
      </c>
      <c r="BG125" s="5" t="e">
        <f t="shared" si="60"/>
        <v>#N/A</v>
      </c>
    </row>
    <row r="126" spans="2:59" x14ac:dyDescent="0.35">
      <c r="B126" t="str">
        <f>'Postcode Data'!B126</f>
        <v>ES11 8GV</v>
      </c>
      <c r="C126">
        <f>'Postcode Data'!C126</f>
        <v>15</v>
      </c>
      <c r="D126" t="str">
        <f>'Postcode Data'!D126</f>
        <v>Beaton</v>
      </c>
      <c r="E126" s="5">
        <f>'Postcode Data'!F126</f>
        <v>23.684866271759098</v>
      </c>
      <c r="F126" s="5">
        <f>'Postcode Data'!G126</f>
        <v>16.152483770671488</v>
      </c>
      <c r="G126" s="27">
        <f>'Postcode Data'!I126</f>
        <v>104</v>
      </c>
      <c r="H126" s="11">
        <f>'Postcode Data'!J126</f>
        <v>0.45160042026733122</v>
      </c>
      <c r="I126" s="5">
        <f>'Postcode Data'!K126</f>
        <v>24.123052229528934</v>
      </c>
      <c r="J126" s="5">
        <f>'Postcode Data'!L126</f>
        <v>16.043231740946808</v>
      </c>
      <c r="K126" s="44" t="str">
        <f>'Postcode Data'!M126</f>
        <v>BW2b</v>
      </c>
      <c r="L126" s="5">
        <f>'Postcode Data'!N126</f>
        <v>-4.469439218441706</v>
      </c>
      <c r="M126" s="28">
        <f t="shared" si="36"/>
        <v>-54.921629870221039</v>
      </c>
      <c r="N126" s="28"/>
      <c r="O126" s="28"/>
      <c r="P126" s="28">
        <f t="shared" si="37"/>
        <v>16.043231740946808</v>
      </c>
      <c r="Q126" s="28" t="e">
        <f t="shared" ref="Q126:T145" si="61">IF(AND($M126&lt;P$5,$M126&gt;=Q$5),$J126,NA())</f>
        <v>#N/A</v>
      </c>
      <c r="R126" s="28" t="e">
        <f t="shared" si="61"/>
        <v>#N/A</v>
      </c>
      <c r="S126" s="28" t="e">
        <f t="shared" si="61"/>
        <v>#N/A</v>
      </c>
      <c r="T126" s="28" t="e">
        <f t="shared" si="61"/>
        <v>#N/A</v>
      </c>
      <c r="U126" s="28" t="e">
        <f t="shared" si="38"/>
        <v>#N/A</v>
      </c>
      <c r="V126" s="28"/>
      <c r="W126" s="2"/>
      <c r="X126" s="5" t="e">
        <f t="shared" ref="X126:AG135" si="62">IF($K126=X$5,$J126,NA())</f>
        <v>#N/A</v>
      </c>
      <c r="Y126" s="5" t="e">
        <f t="shared" si="62"/>
        <v>#N/A</v>
      </c>
      <c r="Z126" s="5" t="e">
        <f t="shared" si="62"/>
        <v>#N/A</v>
      </c>
      <c r="AA126" s="5" t="e">
        <f t="shared" si="62"/>
        <v>#N/A</v>
      </c>
      <c r="AB126" s="5" t="e">
        <f t="shared" si="62"/>
        <v>#N/A</v>
      </c>
      <c r="AC126" s="5" t="e">
        <f t="shared" si="62"/>
        <v>#N/A</v>
      </c>
      <c r="AD126" s="5" t="e">
        <f t="shared" si="62"/>
        <v>#N/A</v>
      </c>
      <c r="AE126" s="5" t="e">
        <f t="shared" si="62"/>
        <v>#N/A</v>
      </c>
      <c r="AF126" s="5" t="e">
        <f t="shared" si="62"/>
        <v>#N/A</v>
      </c>
      <c r="AG126" s="5" t="e">
        <f t="shared" si="62"/>
        <v>#N/A</v>
      </c>
      <c r="AH126" s="5">
        <f t="shared" ref="AH126:AQ135" si="63">IF($K126=AH$5,$J126,NA())</f>
        <v>16.043231740946808</v>
      </c>
      <c r="AI126" s="5" t="e">
        <f t="shared" si="63"/>
        <v>#N/A</v>
      </c>
      <c r="AJ126" s="5" t="e">
        <f t="shared" si="63"/>
        <v>#N/A</v>
      </c>
      <c r="AK126" s="5" t="e">
        <f t="shared" si="63"/>
        <v>#N/A</v>
      </c>
      <c r="AL126" s="5" t="e">
        <f t="shared" si="63"/>
        <v>#N/A</v>
      </c>
      <c r="AM126" s="5" t="e">
        <f t="shared" si="63"/>
        <v>#N/A</v>
      </c>
      <c r="AN126" s="5" t="e">
        <f t="shared" si="63"/>
        <v>#N/A</v>
      </c>
      <c r="AO126" s="5" t="e">
        <f t="shared" si="63"/>
        <v>#N/A</v>
      </c>
      <c r="AP126" s="5" t="e">
        <f t="shared" si="63"/>
        <v>#N/A</v>
      </c>
      <c r="AQ126" s="5" t="e">
        <f t="shared" si="63"/>
        <v>#N/A</v>
      </c>
      <c r="AR126" s="5" t="e">
        <f t="shared" ref="AR126:BA135" si="64">IF($K126=AR$5,$J126,NA())</f>
        <v>#N/A</v>
      </c>
      <c r="AS126" s="5" t="e">
        <f t="shared" si="64"/>
        <v>#N/A</v>
      </c>
      <c r="AT126" s="5" t="e">
        <f t="shared" si="64"/>
        <v>#N/A</v>
      </c>
      <c r="AU126" s="5" t="e">
        <f t="shared" si="64"/>
        <v>#N/A</v>
      </c>
      <c r="AV126" s="5" t="e">
        <f t="shared" si="64"/>
        <v>#N/A</v>
      </c>
      <c r="AW126" s="5" t="e">
        <f t="shared" si="64"/>
        <v>#N/A</v>
      </c>
      <c r="AX126" s="5" t="e">
        <f t="shared" si="64"/>
        <v>#N/A</v>
      </c>
      <c r="AY126" s="5" t="e">
        <f t="shared" si="64"/>
        <v>#N/A</v>
      </c>
      <c r="AZ126" s="5" t="e">
        <f t="shared" si="64"/>
        <v>#N/A</v>
      </c>
      <c r="BA126" s="5" t="e">
        <f t="shared" si="64"/>
        <v>#N/A</v>
      </c>
      <c r="BB126" s="5" t="e">
        <f t="shared" ref="BB126:BG135" si="65">IF($K126=BB$5,$J126,NA())</f>
        <v>#N/A</v>
      </c>
      <c r="BC126" s="5" t="e">
        <f t="shared" si="65"/>
        <v>#N/A</v>
      </c>
      <c r="BD126" s="5" t="e">
        <f t="shared" si="65"/>
        <v>#N/A</v>
      </c>
      <c r="BE126" s="5" t="e">
        <f t="shared" si="65"/>
        <v>#N/A</v>
      </c>
      <c r="BF126" s="5" t="e">
        <f t="shared" si="65"/>
        <v>#N/A</v>
      </c>
      <c r="BG126" s="5" t="e">
        <f t="shared" si="65"/>
        <v>#N/A</v>
      </c>
    </row>
    <row r="127" spans="2:59" x14ac:dyDescent="0.35">
      <c r="B127" t="str">
        <f>'Postcode Data'!B127</f>
        <v>ES11 8GX</v>
      </c>
      <c r="C127">
        <f>'Postcode Data'!C127</f>
        <v>5</v>
      </c>
      <c r="D127" t="str">
        <f>'Postcode Data'!D127</f>
        <v>Beaton</v>
      </c>
      <c r="E127" s="5" t="e">
        <f>'Postcode Data'!F127</f>
        <v>#N/A</v>
      </c>
      <c r="F127" s="5" t="e">
        <f>'Postcode Data'!G127</f>
        <v>#N/A</v>
      </c>
      <c r="G127" s="27" t="e">
        <f>'Postcode Data'!I127</f>
        <v>#N/A</v>
      </c>
      <c r="H127" s="11" t="e">
        <f>'Postcode Data'!J127</f>
        <v>#N/A</v>
      </c>
      <c r="I127" s="5" t="e">
        <f>'Postcode Data'!K127</f>
        <v>#N/A</v>
      </c>
      <c r="J127" s="5" t="e">
        <f>'Postcode Data'!L127</f>
        <v>#N/A</v>
      </c>
      <c r="K127" s="44" t="e">
        <f>'Postcode Data'!M127</f>
        <v>#N/A</v>
      </c>
      <c r="L127" s="5">
        <f>'Postcode Data'!N127</f>
        <v>-5.4760383898645726</v>
      </c>
      <c r="M127" s="28" t="e">
        <f t="shared" si="36"/>
        <v>#N/A</v>
      </c>
      <c r="N127" s="28"/>
      <c r="O127" s="28"/>
      <c r="P127" s="28" t="e">
        <f t="shared" si="37"/>
        <v>#N/A</v>
      </c>
      <c r="Q127" s="28" t="e">
        <f t="shared" si="61"/>
        <v>#N/A</v>
      </c>
      <c r="R127" s="28" t="e">
        <f t="shared" si="61"/>
        <v>#N/A</v>
      </c>
      <c r="S127" s="28" t="e">
        <f t="shared" si="61"/>
        <v>#N/A</v>
      </c>
      <c r="T127" s="28" t="e">
        <f t="shared" si="61"/>
        <v>#N/A</v>
      </c>
      <c r="U127" s="28" t="e">
        <f t="shared" si="38"/>
        <v>#N/A</v>
      </c>
      <c r="V127" s="28"/>
      <c r="W127" s="2"/>
      <c r="X127" s="5" t="e">
        <f t="shared" si="62"/>
        <v>#N/A</v>
      </c>
      <c r="Y127" s="5" t="e">
        <f t="shared" si="62"/>
        <v>#N/A</v>
      </c>
      <c r="Z127" s="5" t="e">
        <f t="shared" si="62"/>
        <v>#N/A</v>
      </c>
      <c r="AA127" s="5" t="e">
        <f t="shared" si="62"/>
        <v>#N/A</v>
      </c>
      <c r="AB127" s="5" t="e">
        <f t="shared" si="62"/>
        <v>#N/A</v>
      </c>
      <c r="AC127" s="5" t="e">
        <f t="shared" si="62"/>
        <v>#N/A</v>
      </c>
      <c r="AD127" s="5" t="e">
        <f t="shared" si="62"/>
        <v>#N/A</v>
      </c>
      <c r="AE127" s="5" t="e">
        <f t="shared" si="62"/>
        <v>#N/A</v>
      </c>
      <c r="AF127" s="5" t="e">
        <f t="shared" si="62"/>
        <v>#N/A</v>
      </c>
      <c r="AG127" s="5" t="e">
        <f t="shared" si="62"/>
        <v>#N/A</v>
      </c>
      <c r="AH127" s="5" t="e">
        <f t="shared" si="63"/>
        <v>#N/A</v>
      </c>
      <c r="AI127" s="5" t="e">
        <f t="shared" si="63"/>
        <v>#N/A</v>
      </c>
      <c r="AJ127" s="5" t="e">
        <f t="shared" si="63"/>
        <v>#N/A</v>
      </c>
      <c r="AK127" s="5" t="e">
        <f t="shared" si="63"/>
        <v>#N/A</v>
      </c>
      <c r="AL127" s="5" t="e">
        <f t="shared" si="63"/>
        <v>#N/A</v>
      </c>
      <c r="AM127" s="5" t="e">
        <f t="shared" si="63"/>
        <v>#N/A</v>
      </c>
      <c r="AN127" s="5" t="e">
        <f t="shared" si="63"/>
        <v>#N/A</v>
      </c>
      <c r="AO127" s="5" t="e">
        <f t="shared" si="63"/>
        <v>#N/A</v>
      </c>
      <c r="AP127" s="5" t="e">
        <f t="shared" si="63"/>
        <v>#N/A</v>
      </c>
      <c r="AQ127" s="5" t="e">
        <f t="shared" si="63"/>
        <v>#N/A</v>
      </c>
      <c r="AR127" s="5" t="e">
        <f t="shared" si="64"/>
        <v>#N/A</v>
      </c>
      <c r="AS127" s="5" t="e">
        <f t="shared" si="64"/>
        <v>#N/A</v>
      </c>
      <c r="AT127" s="5" t="e">
        <f t="shared" si="64"/>
        <v>#N/A</v>
      </c>
      <c r="AU127" s="5" t="e">
        <f t="shared" si="64"/>
        <v>#N/A</v>
      </c>
      <c r="AV127" s="5" t="e">
        <f t="shared" si="64"/>
        <v>#N/A</v>
      </c>
      <c r="AW127" s="5" t="e">
        <f t="shared" si="64"/>
        <v>#N/A</v>
      </c>
      <c r="AX127" s="5" t="e">
        <f t="shared" si="64"/>
        <v>#N/A</v>
      </c>
      <c r="AY127" s="5" t="e">
        <f t="shared" si="64"/>
        <v>#N/A</v>
      </c>
      <c r="AZ127" s="5" t="e">
        <f t="shared" si="64"/>
        <v>#N/A</v>
      </c>
      <c r="BA127" s="5" t="e">
        <f t="shared" si="64"/>
        <v>#N/A</v>
      </c>
      <c r="BB127" s="5" t="e">
        <f t="shared" si="65"/>
        <v>#N/A</v>
      </c>
      <c r="BC127" s="5" t="e">
        <f t="shared" si="65"/>
        <v>#N/A</v>
      </c>
      <c r="BD127" s="5" t="e">
        <f t="shared" si="65"/>
        <v>#N/A</v>
      </c>
      <c r="BE127" s="5" t="e">
        <f t="shared" si="65"/>
        <v>#N/A</v>
      </c>
      <c r="BF127" s="5" t="e">
        <f t="shared" si="65"/>
        <v>#N/A</v>
      </c>
      <c r="BG127" s="5" t="e">
        <f t="shared" si="65"/>
        <v>#N/A</v>
      </c>
    </row>
    <row r="128" spans="2:59" x14ac:dyDescent="0.35">
      <c r="B128" t="str">
        <f>'Postcode Data'!B128</f>
        <v>ES11 8IW</v>
      </c>
      <c r="C128">
        <f>'Postcode Data'!C128</f>
        <v>9</v>
      </c>
      <c r="D128" t="str">
        <f>'Postcode Data'!D128</f>
        <v>Beaton</v>
      </c>
      <c r="E128" s="5">
        <f>'Postcode Data'!F128</f>
        <v>19.147762778757098</v>
      </c>
      <c r="F128" s="5">
        <f>'Postcode Data'!G128</f>
        <v>16.382189542413482</v>
      </c>
      <c r="G128" s="27">
        <f>'Postcode Data'!I128</f>
        <v>189</v>
      </c>
      <c r="H128" s="11">
        <f>'Postcode Data'!J128</f>
        <v>4.3498844937069281</v>
      </c>
      <c r="I128" s="5">
        <f>'Postcode Data'!K128</f>
        <v>18.467290924997261</v>
      </c>
      <c r="J128" s="5">
        <f>'Postcode Data'!L128</f>
        <v>12.085859345043565</v>
      </c>
      <c r="K128" s="44" t="str">
        <f>'Postcode Data'!M128</f>
        <v>BW1c</v>
      </c>
      <c r="L128" s="5">
        <f>'Postcode Data'!N128</f>
        <v>-1.4500823642057288</v>
      </c>
      <c r="M128" s="28">
        <f t="shared" si="36"/>
        <v>-71.576740765799627</v>
      </c>
      <c r="N128" s="28"/>
      <c r="O128" s="28"/>
      <c r="P128" s="28" t="e">
        <f t="shared" si="37"/>
        <v>#N/A</v>
      </c>
      <c r="Q128" s="28">
        <f t="shared" si="61"/>
        <v>12.085859345043565</v>
      </c>
      <c r="R128" s="28" t="e">
        <f t="shared" si="61"/>
        <v>#N/A</v>
      </c>
      <c r="S128" s="28" t="e">
        <f t="shared" si="61"/>
        <v>#N/A</v>
      </c>
      <c r="T128" s="28" t="e">
        <f t="shared" si="61"/>
        <v>#N/A</v>
      </c>
      <c r="U128" s="28" t="e">
        <f t="shared" si="38"/>
        <v>#N/A</v>
      </c>
      <c r="V128" s="28"/>
      <c r="W128" s="2"/>
      <c r="X128" s="5" t="e">
        <f t="shared" si="62"/>
        <v>#N/A</v>
      </c>
      <c r="Y128" s="5" t="e">
        <f t="shared" si="62"/>
        <v>#N/A</v>
      </c>
      <c r="Z128" s="5" t="e">
        <f t="shared" si="62"/>
        <v>#N/A</v>
      </c>
      <c r="AA128" s="5" t="e">
        <f t="shared" si="62"/>
        <v>#N/A</v>
      </c>
      <c r="AB128" s="5" t="e">
        <f t="shared" si="62"/>
        <v>#N/A</v>
      </c>
      <c r="AC128" s="5" t="e">
        <f t="shared" si="62"/>
        <v>#N/A</v>
      </c>
      <c r="AD128" s="5" t="e">
        <f t="shared" si="62"/>
        <v>#N/A</v>
      </c>
      <c r="AE128" s="5" t="e">
        <f t="shared" si="62"/>
        <v>#N/A</v>
      </c>
      <c r="AF128" s="5">
        <f t="shared" si="62"/>
        <v>12.085859345043565</v>
      </c>
      <c r="AG128" s="5" t="e">
        <f t="shared" si="62"/>
        <v>#N/A</v>
      </c>
      <c r="AH128" s="5" t="e">
        <f t="shared" si="63"/>
        <v>#N/A</v>
      </c>
      <c r="AI128" s="5" t="e">
        <f t="shared" si="63"/>
        <v>#N/A</v>
      </c>
      <c r="AJ128" s="5" t="e">
        <f t="shared" si="63"/>
        <v>#N/A</v>
      </c>
      <c r="AK128" s="5" t="e">
        <f t="shared" si="63"/>
        <v>#N/A</v>
      </c>
      <c r="AL128" s="5" t="e">
        <f t="shared" si="63"/>
        <v>#N/A</v>
      </c>
      <c r="AM128" s="5" t="e">
        <f t="shared" si="63"/>
        <v>#N/A</v>
      </c>
      <c r="AN128" s="5" t="e">
        <f t="shared" si="63"/>
        <v>#N/A</v>
      </c>
      <c r="AO128" s="5" t="e">
        <f t="shared" si="63"/>
        <v>#N/A</v>
      </c>
      <c r="AP128" s="5" t="e">
        <f t="shared" si="63"/>
        <v>#N/A</v>
      </c>
      <c r="AQ128" s="5" t="e">
        <f t="shared" si="63"/>
        <v>#N/A</v>
      </c>
      <c r="AR128" s="5" t="e">
        <f t="shared" si="64"/>
        <v>#N/A</v>
      </c>
      <c r="AS128" s="5" t="e">
        <f t="shared" si="64"/>
        <v>#N/A</v>
      </c>
      <c r="AT128" s="5" t="e">
        <f t="shared" si="64"/>
        <v>#N/A</v>
      </c>
      <c r="AU128" s="5" t="e">
        <f t="shared" si="64"/>
        <v>#N/A</v>
      </c>
      <c r="AV128" s="5" t="e">
        <f t="shared" si="64"/>
        <v>#N/A</v>
      </c>
      <c r="AW128" s="5" t="e">
        <f t="shared" si="64"/>
        <v>#N/A</v>
      </c>
      <c r="AX128" s="5" t="e">
        <f t="shared" si="64"/>
        <v>#N/A</v>
      </c>
      <c r="AY128" s="5" t="e">
        <f t="shared" si="64"/>
        <v>#N/A</v>
      </c>
      <c r="AZ128" s="5" t="e">
        <f t="shared" si="64"/>
        <v>#N/A</v>
      </c>
      <c r="BA128" s="5" t="e">
        <f t="shared" si="64"/>
        <v>#N/A</v>
      </c>
      <c r="BB128" s="5" t="e">
        <f t="shared" si="65"/>
        <v>#N/A</v>
      </c>
      <c r="BC128" s="5" t="e">
        <f t="shared" si="65"/>
        <v>#N/A</v>
      </c>
      <c r="BD128" s="5" t="e">
        <f t="shared" si="65"/>
        <v>#N/A</v>
      </c>
      <c r="BE128" s="5" t="e">
        <f t="shared" si="65"/>
        <v>#N/A</v>
      </c>
      <c r="BF128" s="5" t="e">
        <f t="shared" si="65"/>
        <v>#N/A</v>
      </c>
      <c r="BG128" s="5" t="e">
        <f t="shared" si="65"/>
        <v>#N/A</v>
      </c>
    </row>
    <row r="129" spans="2:59" x14ac:dyDescent="0.35">
      <c r="B129" t="str">
        <f>'Postcode Data'!B129</f>
        <v>ES11 9VW</v>
      </c>
      <c r="C129">
        <f>'Postcode Data'!C129</f>
        <v>5</v>
      </c>
      <c r="D129" t="str">
        <f>'Postcode Data'!D129</f>
        <v>Beaton</v>
      </c>
      <c r="E129" s="5" t="e">
        <f>'Postcode Data'!F129</f>
        <v>#N/A</v>
      </c>
      <c r="F129" s="5" t="e">
        <f>'Postcode Data'!G129</f>
        <v>#N/A</v>
      </c>
      <c r="G129" s="27" t="e">
        <f>'Postcode Data'!I129</f>
        <v>#N/A</v>
      </c>
      <c r="H129" s="11" t="e">
        <f>'Postcode Data'!J129</f>
        <v>#N/A</v>
      </c>
      <c r="I129" s="5" t="e">
        <f>'Postcode Data'!K129</f>
        <v>#N/A</v>
      </c>
      <c r="J129" s="5" t="e">
        <f>'Postcode Data'!L129</f>
        <v>#N/A</v>
      </c>
      <c r="K129" s="44" t="e">
        <f>'Postcode Data'!M129</f>
        <v>#N/A</v>
      </c>
      <c r="L129" s="5">
        <f>'Postcode Data'!N129</f>
        <v>-2.1101464172104683</v>
      </c>
      <c r="M129" s="28" t="e">
        <f t="shared" si="36"/>
        <v>#N/A</v>
      </c>
      <c r="N129" s="28"/>
      <c r="O129" s="28"/>
      <c r="P129" s="28" t="e">
        <f t="shared" si="37"/>
        <v>#N/A</v>
      </c>
      <c r="Q129" s="28" t="e">
        <f t="shared" si="61"/>
        <v>#N/A</v>
      </c>
      <c r="R129" s="28" t="e">
        <f t="shared" si="61"/>
        <v>#N/A</v>
      </c>
      <c r="S129" s="28" t="e">
        <f t="shared" si="61"/>
        <v>#N/A</v>
      </c>
      <c r="T129" s="28" t="e">
        <f t="shared" si="61"/>
        <v>#N/A</v>
      </c>
      <c r="U129" s="28" t="e">
        <f t="shared" si="38"/>
        <v>#N/A</v>
      </c>
      <c r="V129" s="28"/>
      <c r="W129" s="2"/>
      <c r="X129" s="5" t="e">
        <f t="shared" si="62"/>
        <v>#N/A</v>
      </c>
      <c r="Y129" s="5" t="e">
        <f t="shared" si="62"/>
        <v>#N/A</v>
      </c>
      <c r="Z129" s="5" t="e">
        <f t="shared" si="62"/>
        <v>#N/A</v>
      </c>
      <c r="AA129" s="5" t="e">
        <f t="shared" si="62"/>
        <v>#N/A</v>
      </c>
      <c r="AB129" s="5" t="e">
        <f t="shared" si="62"/>
        <v>#N/A</v>
      </c>
      <c r="AC129" s="5" t="e">
        <f t="shared" si="62"/>
        <v>#N/A</v>
      </c>
      <c r="AD129" s="5" t="e">
        <f t="shared" si="62"/>
        <v>#N/A</v>
      </c>
      <c r="AE129" s="5" t="e">
        <f t="shared" si="62"/>
        <v>#N/A</v>
      </c>
      <c r="AF129" s="5" t="e">
        <f t="shared" si="62"/>
        <v>#N/A</v>
      </c>
      <c r="AG129" s="5" t="e">
        <f t="shared" si="62"/>
        <v>#N/A</v>
      </c>
      <c r="AH129" s="5" t="e">
        <f t="shared" si="63"/>
        <v>#N/A</v>
      </c>
      <c r="AI129" s="5" t="e">
        <f t="shared" si="63"/>
        <v>#N/A</v>
      </c>
      <c r="AJ129" s="5" t="e">
        <f t="shared" si="63"/>
        <v>#N/A</v>
      </c>
      <c r="AK129" s="5" t="e">
        <f t="shared" si="63"/>
        <v>#N/A</v>
      </c>
      <c r="AL129" s="5" t="e">
        <f t="shared" si="63"/>
        <v>#N/A</v>
      </c>
      <c r="AM129" s="5" t="e">
        <f t="shared" si="63"/>
        <v>#N/A</v>
      </c>
      <c r="AN129" s="5" t="e">
        <f t="shared" si="63"/>
        <v>#N/A</v>
      </c>
      <c r="AO129" s="5" t="e">
        <f t="shared" si="63"/>
        <v>#N/A</v>
      </c>
      <c r="AP129" s="5" t="e">
        <f t="shared" si="63"/>
        <v>#N/A</v>
      </c>
      <c r="AQ129" s="5" t="e">
        <f t="shared" si="63"/>
        <v>#N/A</v>
      </c>
      <c r="AR129" s="5" t="e">
        <f t="shared" si="64"/>
        <v>#N/A</v>
      </c>
      <c r="AS129" s="5" t="e">
        <f t="shared" si="64"/>
        <v>#N/A</v>
      </c>
      <c r="AT129" s="5" t="e">
        <f t="shared" si="64"/>
        <v>#N/A</v>
      </c>
      <c r="AU129" s="5" t="e">
        <f t="shared" si="64"/>
        <v>#N/A</v>
      </c>
      <c r="AV129" s="5" t="e">
        <f t="shared" si="64"/>
        <v>#N/A</v>
      </c>
      <c r="AW129" s="5" t="e">
        <f t="shared" si="64"/>
        <v>#N/A</v>
      </c>
      <c r="AX129" s="5" t="e">
        <f t="shared" si="64"/>
        <v>#N/A</v>
      </c>
      <c r="AY129" s="5" t="e">
        <f t="shared" si="64"/>
        <v>#N/A</v>
      </c>
      <c r="AZ129" s="5" t="e">
        <f t="shared" si="64"/>
        <v>#N/A</v>
      </c>
      <c r="BA129" s="5" t="e">
        <f t="shared" si="64"/>
        <v>#N/A</v>
      </c>
      <c r="BB129" s="5" t="e">
        <f t="shared" si="65"/>
        <v>#N/A</v>
      </c>
      <c r="BC129" s="5" t="e">
        <f t="shared" si="65"/>
        <v>#N/A</v>
      </c>
      <c r="BD129" s="5" t="e">
        <f t="shared" si="65"/>
        <v>#N/A</v>
      </c>
      <c r="BE129" s="5" t="e">
        <f t="shared" si="65"/>
        <v>#N/A</v>
      </c>
      <c r="BF129" s="5" t="e">
        <f t="shared" si="65"/>
        <v>#N/A</v>
      </c>
      <c r="BG129" s="5" t="e">
        <f t="shared" si="65"/>
        <v>#N/A</v>
      </c>
    </row>
    <row r="130" spans="2:59" x14ac:dyDescent="0.35">
      <c r="B130" t="str">
        <f>'Postcode Data'!B130</f>
        <v>ES12 1KN</v>
      </c>
      <c r="C130">
        <f>'Postcode Data'!C130</f>
        <v>12</v>
      </c>
      <c r="D130" t="str">
        <f>'Postcode Data'!D130</f>
        <v>Beaton</v>
      </c>
      <c r="E130" s="5" t="e">
        <f>'Postcode Data'!F130</f>
        <v>#N/A</v>
      </c>
      <c r="F130" s="5" t="e">
        <f>'Postcode Data'!G130</f>
        <v>#N/A</v>
      </c>
      <c r="G130" s="27" t="e">
        <f>'Postcode Data'!I130</f>
        <v>#N/A</v>
      </c>
      <c r="H130" s="11" t="e">
        <f>'Postcode Data'!J130</f>
        <v>#N/A</v>
      </c>
      <c r="I130" s="5" t="e">
        <f>'Postcode Data'!K130</f>
        <v>#N/A</v>
      </c>
      <c r="J130" s="5" t="e">
        <f>'Postcode Data'!L130</f>
        <v>#N/A</v>
      </c>
      <c r="K130" s="44" t="e">
        <f>'Postcode Data'!M130</f>
        <v>#N/A</v>
      </c>
      <c r="L130" s="5">
        <f>'Postcode Data'!N130</f>
        <v>-0.16198293912678086</v>
      </c>
      <c r="M130" s="28" t="e">
        <f t="shared" si="36"/>
        <v>#N/A</v>
      </c>
      <c r="N130" s="28"/>
      <c r="O130" s="28"/>
      <c r="P130" s="28" t="e">
        <f t="shared" si="37"/>
        <v>#N/A</v>
      </c>
      <c r="Q130" s="28" t="e">
        <f t="shared" si="61"/>
        <v>#N/A</v>
      </c>
      <c r="R130" s="28" t="e">
        <f t="shared" si="61"/>
        <v>#N/A</v>
      </c>
      <c r="S130" s="28" t="e">
        <f t="shared" si="61"/>
        <v>#N/A</v>
      </c>
      <c r="T130" s="28" t="e">
        <f t="shared" si="61"/>
        <v>#N/A</v>
      </c>
      <c r="U130" s="28" t="e">
        <f t="shared" si="38"/>
        <v>#N/A</v>
      </c>
      <c r="V130" s="28"/>
      <c r="W130" s="2"/>
      <c r="X130" s="5" t="e">
        <f t="shared" si="62"/>
        <v>#N/A</v>
      </c>
      <c r="Y130" s="5" t="e">
        <f t="shared" si="62"/>
        <v>#N/A</v>
      </c>
      <c r="Z130" s="5" t="e">
        <f t="shared" si="62"/>
        <v>#N/A</v>
      </c>
      <c r="AA130" s="5" t="e">
        <f t="shared" si="62"/>
        <v>#N/A</v>
      </c>
      <c r="AB130" s="5" t="e">
        <f t="shared" si="62"/>
        <v>#N/A</v>
      </c>
      <c r="AC130" s="5" t="e">
        <f t="shared" si="62"/>
        <v>#N/A</v>
      </c>
      <c r="AD130" s="5" t="e">
        <f t="shared" si="62"/>
        <v>#N/A</v>
      </c>
      <c r="AE130" s="5" t="e">
        <f t="shared" si="62"/>
        <v>#N/A</v>
      </c>
      <c r="AF130" s="5" t="e">
        <f t="shared" si="62"/>
        <v>#N/A</v>
      </c>
      <c r="AG130" s="5" t="e">
        <f t="shared" si="62"/>
        <v>#N/A</v>
      </c>
      <c r="AH130" s="5" t="e">
        <f t="shared" si="63"/>
        <v>#N/A</v>
      </c>
      <c r="AI130" s="5" t="e">
        <f t="shared" si="63"/>
        <v>#N/A</v>
      </c>
      <c r="AJ130" s="5" t="e">
        <f t="shared" si="63"/>
        <v>#N/A</v>
      </c>
      <c r="AK130" s="5" t="e">
        <f t="shared" si="63"/>
        <v>#N/A</v>
      </c>
      <c r="AL130" s="5" t="e">
        <f t="shared" si="63"/>
        <v>#N/A</v>
      </c>
      <c r="AM130" s="5" t="e">
        <f t="shared" si="63"/>
        <v>#N/A</v>
      </c>
      <c r="AN130" s="5" t="e">
        <f t="shared" si="63"/>
        <v>#N/A</v>
      </c>
      <c r="AO130" s="5" t="e">
        <f t="shared" si="63"/>
        <v>#N/A</v>
      </c>
      <c r="AP130" s="5" t="e">
        <f t="shared" si="63"/>
        <v>#N/A</v>
      </c>
      <c r="AQ130" s="5" t="e">
        <f t="shared" si="63"/>
        <v>#N/A</v>
      </c>
      <c r="AR130" s="5" t="e">
        <f t="shared" si="64"/>
        <v>#N/A</v>
      </c>
      <c r="AS130" s="5" t="e">
        <f t="shared" si="64"/>
        <v>#N/A</v>
      </c>
      <c r="AT130" s="5" t="e">
        <f t="shared" si="64"/>
        <v>#N/A</v>
      </c>
      <c r="AU130" s="5" t="e">
        <f t="shared" si="64"/>
        <v>#N/A</v>
      </c>
      <c r="AV130" s="5" t="e">
        <f t="shared" si="64"/>
        <v>#N/A</v>
      </c>
      <c r="AW130" s="5" t="e">
        <f t="shared" si="64"/>
        <v>#N/A</v>
      </c>
      <c r="AX130" s="5" t="e">
        <f t="shared" si="64"/>
        <v>#N/A</v>
      </c>
      <c r="AY130" s="5" t="e">
        <f t="shared" si="64"/>
        <v>#N/A</v>
      </c>
      <c r="AZ130" s="5" t="e">
        <f t="shared" si="64"/>
        <v>#N/A</v>
      </c>
      <c r="BA130" s="5" t="e">
        <f t="shared" si="64"/>
        <v>#N/A</v>
      </c>
      <c r="BB130" s="5" t="e">
        <f t="shared" si="65"/>
        <v>#N/A</v>
      </c>
      <c r="BC130" s="5" t="e">
        <f t="shared" si="65"/>
        <v>#N/A</v>
      </c>
      <c r="BD130" s="5" t="e">
        <f t="shared" si="65"/>
        <v>#N/A</v>
      </c>
      <c r="BE130" s="5" t="e">
        <f t="shared" si="65"/>
        <v>#N/A</v>
      </c>
      <c r="BF130" s="5" t="e">
        <f t="shared" si="65"/>
        <v>#N/A</v>
      </c>
      <c r="BG130" s="5" t="e">
        <f t="shared" si="65"/>
        <v>#N/A</v>
      </c>
    </row>
    <row r="131" spans="2:59" x14ac:dyDescent="0.35">
      <c r="B131" t="str">
        <f>'Postcode Data'!B131</f>
        <v>ES12 3BP</v>
      </c>
      <c r="C131">
        <f>'Postcode Data'!C131</f>
        <v>11</v>
      </c>
      <c r="D131" t="str">
        <f>'Postcode Data'!D131</f>
        <v>Beaton</v>
      </c>
      <c r="E131" s="5" t="e">
        <f>'Postcode Data'!F131</f>
        <v>#N/A</v>
      </c>
      <c r="F131" s="5" t="e">
        <f>'Postcode Data'!G131</f>
        <v>#N/A</v>
      </c>
      <c r="G131" s="27" t="e">
        <f>'Postcode Data'!I131</f>
        <v>#N/A</v>
      </c>
      <c r="H131" s="11" t="e">
        <f>'Postcode Data'!J131</f>
        <v>#N/A</v>
      </c>
      <c r="I131" s="5" t="e">
        <f>'Postcode Data'!K131</f>
        <v>#N/A</v>
      </c>
      <c r="J131" s="5" t="e">
        <f>'Postcode Data'!L131</f>
        <v>#N/A</v>
      </c>
      <c r="K131" s="44" t="e">
        <f>'Postcode Data'!M131</f>
        <v>#N/A</v>
      </c>
      <c r="L131" s="5">
        <f>'Postcode Data'!N131</f>
        <v>-1.6597743593742007</v>
      </c>
      <c r="M131" s="28" t="e">
        <f t="shared" si="36"/>
        <v>#N/A</v>
      </c>
      <c r="N131" s="28"/>
      <c r="O131" s="28"/>
      <c r="P131" s="28" t="e">
        <f t="shared" si="37"/>
        <v>#N/A</v>
      </c>
      <c r="Q131" s="28" t="e">
        <f t="shared" si="61"/>
        <v>#N/A</v>
      </c>
      <c r="R131" s="28" t="e">
        <f t="shared" si="61"/>
        <v>#N/A</v>
      </c>
      <c r="S131" s="28" t="e">
        <f t="shared" si="61"/>
        <v>#N/A</v>
      </c>
      <c r="T131" s="28" t="e">
        <f t="shared" si="61"/>
        <v>#N/A</v>
      </c>
      <c r="U131" s="28" t="e">
        <f t="shared" si="38"/>
        <v>#N/A</v>
      </c>
      <c r="V131" s="28"/>
      <c r="W131" s="2"/>
      <c r="X131" s="5" t="e">
        <f t="shared" si="62"/>
        <v>#N/A</v>
      </c>
      <c r="Y131" s="5" t="e">
        <f t="shared" si="62"/>
        <v>#N/A</v>
      </c>
      <c r="Z131" s="5" t="e">
        <f t="shared" si="62"/>
        <v>#N/A</v>
      </c>
      <c r="AA131" s="5" t="e">
        <f t="shared" si="62"/>
        <v>#N/A</v>
      </c>
      <c r="AB131" s="5" t="e">
        <f t="shared" si="62"/>
        <v>#N/A</v>
      </c>
      <c r="AC131" s="5" t="e">
        <f t="shared" si="62"/>
        <v>#N/A</v>
      </c>
      <c r="AD131" s="5" t="e">
        <f t="shared" si="62"/>
        <v>#N/A</v>
      </c>
      <c r="AE131" s="5" t="e">
        <f t="shared" si="62"/>
        <v>#N/A</v>
      </c>
      <c r="AF131" s="5" t="e">
        <f t="shared" si="62"/>
        <v>#N/A</v>
      </c>
      <c r="AG131" s="5" t="e">
        <f t="shared" si="62"/>
        <v>#N/A</v>
      </c>
      <c r="AH131" s="5" t="e">
        <f t="shared" si="63"/>
        <v>#N/A</v>
      </c>
      <c r="AI131" s="5" t="e">
        <f t="shared" si="63"/>
        <v>#N/A</v>
      </c>
      <c r="AJ131" s="5" t="e">
        <f t="shared" si="63"/>
        <v>#N/A</v>
      </c>
      <c r="AK131" s="5" t="e">
        <f t="shared" si="63"/>
        <v>#N/A</v>
      </c>
      <c r="AL131" s="5" t="e">
        <f t="shared" si="63"/>
        <v>#N/A</v>
      </c>
      <c r="AM131" s="5" t="e">
        <f t="shared" si="63"/>
        <v>#N/A</v>
      </c>
      <c r="AN131" s="5" t="e">
        <f t="shared" si="63"/>
        <v>#N/A</v>
      </c>
      <c r="AO131" s="5" t="e">
        <f t="shared" si="63"/>
        <v>#N/A</v>
      </c>
      <c r="AP131" s="5" t="e">
        <f t="shared" si="63"/>
        <v>#N/A</v>
      </c>
      <c r="AQ131" s="5" t="e">
        <f t="shared" si="63"/>
        <v>#N/A</v>
      </c>
      <c r="AR131" s="5" t="e">
        <f t="shared" si="64"/>
        <v>#N/A</v>
      </c>
      <c r="AS131" s="5" t="e">
        <f t="shared" si="64"/>
        <v>#N/A</v>
      </c>
      <c r="AT131" s="5" t="e">
        <f t="shared" si="64"/>
        <v>#N/A</v>
      </c>
      <c r="AU131" s="5" t="e">
        <f t="shared" si="64"/>
        <v>#N/A</v>
      </c>
      <c r="AV131" s="5" t="e">
        <f t="shared" si="64"/>
        <v>#N/A</v>
      </c>
      <c r="AW131" s="5" t="e">
        <f t="shared" si="64"/>
        <v>#N/A</v>
      </c>
      <c r="AX131" s="5" t="e">
        <f t="shared" si="64"/>
        <v>#N/A</v>
      </c>
      <c r="AY131" s="5" t="e">
        <f t="shared" si="64"/>
        <v>#N/A</v>
      </c>
      <c r="AZ131" s="5" t="e">
        <f t="shared" si="64"/>
        <v>#N/A</v>
      </c>
      <c r="BA131" s="5" t="e">
        <f t="shared" si="64"/>
        <v>#N/A</v>
      </c>
      <c r="BB131" s="5" t="e">
        <f t="shared" si="65"/>
        <v>#N/A</v>
      </c>
      <c r="BC131" s="5" t="e">
        <f t="shared" si="65"/>
        <v>#N/A</v>
      </c>
      <c r="BD131" s="5" t="e">
        <f t="shared" si="65"/>
        <v>#N/A</v>
      </c>
      <c r="BE131" s="5" t="e">
        <f t="shared" si="65"/>
        <v>#N/A</v>
      </c>
      <c r="BF131" s="5" t="e">
        <f t="shared" si="65"/>
        <v>#N/A</v>
      </c>
      <c r="BG131" s="5" t="e">
        <f t="shared" si="65"/>
        <v>#N/A</v>
      </c>
    </row>
    <row r="132" spans="2:59" x14ac:dyDescent="0.35">
      <c r="B132" t="str">
        <f>'Postcode Data'!B132</f>
        <v>ES12 3LP</v>
      </c>
      <c r="C132">
        <f>'Postcode Data'!C132</f>
        <v>4</v>
      </c>
      <c r="D132" t="str">
        <f>'Postcode Data'!D132</f>
        <v>Beaton</v>
      </c>
      <c r="E132" s="5" t="e">
        <f>'Postcode Data'!F132</f>
        <v>#N/A</v>
      </c>
      <c r="F132" s="5" t="e">
        <f>'Postcode Data'!G132</f>
        <v>#N/A</v>
      </c>
      <c r="G132" s="27" t="e">
        <f>'Postcode Data'!I132</f>
        <v>#N/A</v>
      </c>
      <c r="H132" s="11" t="e">
        <f>'Postcode Data'!J132</f>
        <v>#N/A</v>
      </c>
      <c r="I132" s="5" t="e">
        <f>'Postcode Data'!K132</f>
        <v>#N/A</v>
      </c>
      <c r="J132" s="5" t="e">
        <f>'Postcode Data'!L132</f>
        <v>#N/A</v>
      </c>
      <c r="K132" s="44" t="e">
        <f>'Postcode Data'!M132</f>
        <v>#N/A</v>
      </c>
      <c r="L132" s="5">
        <f>'Postcode Data'!N132</f>
        <v>-5.6472083050513575</v>
      </c>
      <c r="M132" s="28" t="e">
        <f t="shared" si="36"/>
        <v>#N/A</v>
      </c>
      <c r="N132" s="28"/>
      <c r="O132" s="28"/>
      <c r="P132" s="28" t="e">
        <f t="shared" si="37"/>
        <v>#N/A</v>
      </c>
      <c r="Q132" s="28" t="e">
        <f t="shared" si="61"/>
        <v>#N/A</v>
      </c>
      <c r="R132" s="28" t="e">
        <f t="shared" si="61"/>
        <v>#N/A</v>
      </c>
      <c r="S132" s="28" t="e">
        <f t="shared" si="61"/>
        <v>#N/A</v>
      </c>
      <c r="T132" s="28" t="e">
        <f t="shared" si="61"/>
        <v>#N/A</v>
      </c>
      <c r="U132" s="28" t="e">
        <f t="shared" si="38"/>
        <v>#N/A</v>
      </c>
      <c r="V132" s="28"/>
      <c r="W132" s="2"/>
      <c r="X132" s="5" t="e">
        <f t="shared" si="62"/>
        <v>#N/A</v>
      </c>
      <c r="Y132" s="5" t="e">
        <f t="shared" si="62"/>
        <v>#N/A</v>
      </c>
      <c r="Z132" s="5" t="e">
        <f t="shared" si="62"/>
        <v>#N/A</v>
      </c>
      <c r="AA132" s="5" t="e">
        <f t="shared" si="62"/>
        <v>#N/A</v>
      </c>
      <c r="AB132" s="5" t="e">
        <f t="shared" si="62"/>
        <v>#N/A</v>
      </c>
      <c r="AC132" s="5" t="e">
        <f t="shared" si="62"/>
        <v>#N/A</v>
      </c>
      <c r="AD132" s="5" t="e">
        <f t="shared" si="62"/>
        <v>#N/A</v>
      </c>
      <c r="AE132" s="5" t="e">
        <f t="shared" si="62"/>
        <v>#N/A</v>
      </c>
      <c r="AF132" s="5" t="e">
        <f t="shared" si="62"/>
        <v>#N/A</v>
      </c>
      <c r="AG132" s="5" t="e">
        <f t="shared" si="62"/>
        <v>#N/A</v>
      </c>
      <c r="AH132" s="5" t="e">
        <f t="shared" si="63"/>
        <v>#N/A</v>
      </c>
      <c r="AI132" s="5" t="e">
        <f t="shared" si="63"/>
        <v>#N/A</v>
      </c>
      <c r="AJ132" s="5" t="e">
        <f t="shared" si="63"/>
        <v>#N/A</v>
      </c>
      <c r="AK132" s="5" t="e">
        <f t="shared" si="63"/>
        <v>#N/A</v>
      </c>
      <c r="AL132" s="5" t="e">
        <f t="shared" si="63"/>
        <v>#N/A</v>
      </c>
      <c r="AM132" s="5" t="e">
        <f t="shared" si="63"/>
        <v>#N/A</v>
      </c>
      <c r="AN132" s="5" t="e">
        <f t="shared" si="63"/>
        <v>#N/A</v>
      </c>
      <c r="AO132" s="5" t="e">
        <f t="shared" si="63"/>
        <v>#N/A</v>
      </c>
      <c r="AP132" s="5" t="e">
        <f t="shared" si="63"/>
        <v>#N/A</v>
      </c>
      <c r="AQ132" s="5" t="e">
        <f t="shared" si="63"/>
        <v>#N/A</v>
      </c>
      <c r="AR132" s="5" t="e">
        <f t="shared" si="64"/>
        <v>#N/A</v>
      </c>
      <c r="AS132" s="5" t="e">
        <f t="shared" si="64"/>
        <v>#N/A</v>
      </c>
      <c r="AT132" s="5" t="e">
        <f t="shared" si="64"/>
        <v>#N/A</v>
      </c>
      <c r="AU132" s="5" t="e">
        <f t="shared" si="64"/>
        <v>#N/A</v>
      </c>
      <c r="AV132" s="5" t="e">
        <f t="shared" si="64"/>
        <v>#N/A</v>
      </c>
      <c r="AW132" s="5" t="e">
        <f t="shared" si="64"/>
        <v>#N/A</v>
      </c>
      <c r="AX132" s="5" t="e">
        <f t="shared" si="64"/>
        <v>#N/A</v>
      </c>
      <c r="AY132" s="5" t="e">
        <f t="shared" si="64"/>
        <v>#N/A</v>
      </c>
      <c r="AZ132" s="5" t="e">
        <f t="shared" si="64"/>
        <v>#N/A</v>
      </c>
      <c r="BA132" s="5" t="e">
        <f t="shared" si="64"/>
        <v>#N/A</v>
      </c>
      <c r="BB132" s="5" t="e">
        <f t="shared" si="65"/>
        <v>#N/A</v>
      </c>
      <c r="BC132" s="5" t="e">
        <f t="shared" si="65"/>
        <v>#N/A</v>
      </c>
      <c r="BD132" s="5" t="e">
        <f t="shared" si="65"/>
        <v>#N/A</v>
      </c>
      <c r="BE132" s="5" t="e">
        <f t="shared" si="65"/>
        <v>#N/A</v>
      </c>
      <c r="BF132" s="5" t="e">
        <f t="shared" si="65"/>
        <v>#N/A</v>
      </c>
      <c r="BG132" s="5" t="e">
        <f t="shared" si="65"/>
        <v>#N/A</v>
      </c>
    </row>
    <row r="133" spans="2:59" x14ac:dyDescent="0.35">
      <c r="B133" t="str">
        <f>'Postcode Data'!B133</f>
        <v>ES12 4JP</v>
      </c>
      <c r="C133">
        <f>'Postcode Data'!C133</f>
        <v>10</v>
      </c>
      <c r="D133" t="str">
        <f>'Postcode Data'!D133</f>
        <v>Beaton</v>
      </c>
      <c r="E133" s="5">
        <f>'Postcode Data'!F133</f>
        <v>19.147762778757098</v>
      </c>
      <c r="F133" s="5">
        <f>'Postcode Data'!G133</f>
        <v>16.382189542413482</v>
      </c>
      <c r="G133" s="27">
        <f>'Postcode Data'!I133</f>
        <v>16</v>
      </c>
      <c r="H133" s="11">
        <f>'Postcode Data'!J133</f>
        <v>3.6876184108770782</v>
      </c>
      <c r="I133" s="5">
        <f>'Postcode Data'!K133</f>
        <v>20.16420816679334</v>
      </c>
      <c r="J133" s="5">
        <f>'Postcode Data'!L133</f>
        <v>19.92695587002655</v>
      </c>
      <c r="K133" s="44" t="str">
        <f>'Postcode Data'!M133</f>
        <v>BW1a</v>
      </c>
      <c r="L133" s="5">
        <f>'Postcode Data'!N133</f>
        <v>-5.3147678974144235</v>
      </c>
      <c r="M133" s="28">
        <f t="shared" si="36"/>
        <v>-74.006791292422818</v>
      </c>
      <c r="N133" s="28"/>
      <c r="O133" s="28"/>
      <c r="P133" s="28" t="e">
        <f t="shared" si="37"/>
        <v>#N/A</v>
      </c>
      <c r="Q133" s="28">
        <f t="shared" si="61"/>
        <v>19.92695587002655</v>
      </c>
      <c r="R133" s="28" t="e">
        <f t="shared" si="61"/>
        <v>#N/A</v>
      </c>
      <c r="S133" s="28" t="e">
        <f t="shared" si="61"/>
        <v>#N/A</v>
      </c>
      <c r="T133" s="28" t="e">
        <f t="shared" si="61"/>
        <v>#N/A</v>
      </c>
      <c r="U133" s="28" t="e">
        <f t="shared" si="38"/>
        <v>#N/A</v>
      </c>
      <c r="V133" s="28"/>
      <c r="W133" s="2"/>
      <c r="X133" s="5" t="e">
        <f t="shared" si="62"/>
        <v>#N/A</v>
      </c>
      <c r="Y133" s="5" t="e">
        <f t="shared" si="62"/>
        <v>#N/A</v>
      </c>
      <c r="Z133" s="5" t="e">
        <f t="shared" si="62"/>
        <v>#N/A</v>
      </c>
      <c r="AA133" s="5" t="e">
        <f t="shared" si="62"/>
        <v>#N/A</v>
      </c>
      <c r="AB133" s="5" t="e">
        <f t="shared" si="62"/>
        <v>#N/A</v>
      </c>
      <c r="AC133" s="5" t="e">
        <f t="shared" si="62"/>
        <v>#N/A</v>
      </c>
      <c r="AD133" s="5">
        <f t="shared" si="62"/>
        <v>19.92695587002655</v>
      </c>
      <c r="AE133" s="5" t="e">
        <f t="shared" si="62"/>
        <v>#N/A</v>
      </c>
      <c r="AF133" s="5" t="e">
        <f t="shared" si="62"/>
        <v>#N/A</v>
      </c>
      <c r="AG133" s="5" t="e">
        <f t="shared" si="62"/>
        <v>#N/A</v>
      </c>
      <c r="AH133" s="5" t="e">
        <f t="shared" si="63"/>
        <v>#N/A</v>
      </c>
      <c r="AI133" s="5" t="e">
        <f t="shared" si="63"/>
        <v>#N/A</v>
      </c>
      <c r="AJ133" s="5" t="e">
        <f t="shared" si="63"/>
        <v>#N/A</v>
      </c>
      <c r="AK133" s="5" t="e">
        <f t="shared" si="63"/>
        <v>#N/A</v>
      </c>
      <c r="AL133" s="5" t="e">
        <f t="shared" si="63"/>
        <v>#N/A</v>
      </c>
      <c r="AM133" s="5" t="e">
        <f t="shared" si="63"/>
        <v>#N/A</v>
      </c>
      <c r="AN133" s="5" t="e">
        <f t="shared" si="63"/>
        <v>#N/A</v>
      </c>
      <c r="AO133" s="5" t="e">
        <f t="shared" si="63"/>
        <v>#N/A</v>
      </c>
      <c r="AP133" s="5" t="e">
        <f t="shared" si="63"/>
        <v>#N/A</v>
      </c>
      <c r="AQ133" s="5" t="e">
        <f t="shared" si="63"/>
        <v>#N/A</v>
      </c>
      <c r="AR133" s="5" t="e">
        <f t="shared" si="64"/>
        <v>#N/A</v>
      </c>
      <c r="AS133" s="5" t="e">
        <f t="shared" si="64"/>
        <v>#N/A</v>
      </c>
      <c r="AT133" s="5" t="e">
        <f t="shared" si="64"/>
        <v>#N/A</v>
      </c>
      <c r="AU133" s="5" t="e">
        <f t="shared" si="64"/>
        <v>#N/A</v>
      </c>
      <c r="AV133" s="5" t="e">
        <f t="shared" si="64"/>
        <v>#N/A</v>
      </c>
      <c r="AW133" s="5" t="e">
        <f t="shared" si="64"/>
        <v>#N/A</v>
      </c>
      <c r="AX133" s="5" t="e">
        <f t="shared" si="64"/>
        <v>#N/A</v>
      </c>
      <c r="AY133" s="5" t="e">
        <f t="shared" si="64"/>
        <v>#N/A</v>
      </c>
      <c r="AZ133" s="5" t="e">
        <f t="shared" si="64"/>
        <v>#N/A</v>
      </c>
      <c r="BA133" s="5" t="e">
        <f t="shared" si="64"/>
        <v>#N/A</v>
      </c>
      <c r="BB133" s="5" t="e">
        <f t="shared" si="65"/>
        <v>#N/A</v>
      </c>
      <c r="BC133" s="5" t="e">
        <f t="shared" si="65"/>
        <v>#N/A</v>
      </c>
      <c r="BD133" s="5" t="e">
        <f t="shared" si="65"/>
        <v>#N/A</v>
      </c>
      <c r="BE133" s="5" t="e">
        <f t="shared" si="65"/>
        <v>#N/A</v>
      </c>
      <c r="BF133" s="5" t="e">
        <f t="shared" si="65"/>
        <v>#N/A</v>
      </c>
      <c r="BG133" s="5" t="e">
        <f t="shared" si="65"/>
        <v>#N/A</v>
      </c>
    </row>
    <row r="134" spans="2:59" x14ac:dyDescent="0.35">
      <c r="B134" t="str">
        <f>'Postcode Data'!B134</f>
        <v>ES12 4XA</v>
      </c>
      <c r="C134">
        <f>'Postcode Data'!C134</f>
        <v>14</v>
      </c>
      <c r="D134" t="str">
        <f>'Postcode Data'!D134</f>
        <v>Beaton</v>
      </c>
      <c r="E134" s="5" t="e">
        <f>'Postcode Data'!F134</f>
        <v>#N/A</v>
      </c>
      <c r="F134" s="5" t="e">
        <f>'Postcode Data'!G134</f>
        <v>#N/A</v>
      </c>
      <c r="G134" s="27" t="e">
        <f>'Postcode Data'!I134</f>
        <v>#N/A</v>
      </c>
      <c r="H134" s="11" t="e">
        <f>'Postcode Data'!J134</f>
        <v>#N/A</v>
      </c>
      <c r="I134" s="5" t="e">
        <f>'Postcode Data'!K134</f>
        <v>#N/A</v>
      </c>
      <c r="J134" s="5" t="e">
        <f>'Postcode Data'!L134</f>
        <v>#N/A</v>
      </c>
      <c r="K134" s="44" t="e">
        <f>'Postcode Data'!M134</f>
        <v>#N/A</v>
      </c>
      <c r="L134" s="5">
        <f>'Postcode Data'!N134</f>
        <v>-5.4482124461399932</v>
      </c>
      <c r="M134" s="28" t="e">
        <f t="shared" ref="M134:M197" si="66">30-20*LOG10(H134)-20*LOG10(5570)-32.44+L134+21-1</f>
        <v>#N/A</v>
      </c>
      <c r="N134" s="28"/>
      <c r="O134" s="28"/>
      <c r="P134" s="28" t="e">
        <f t="shared" ref="P134:P197" si="67">IF($M134&gt;=P$5,$J134,NA())</f>
        <v>#N/A</v>
      </c>
      <c r="Q134" s="28" t="e">
        <f t="shared" si="61"/>
        <v>#N/A</v>
      </c>
      <c r="R134" s="28" t="e">
        <f t="shared" si="61"/>
        <v>#N/A</v>
      </c>
      <c r="S134" s="28" t="e">
        <f t="shared" si="61"/>
        <v>#N/A</v>
      </c>
      <c r="T134" s="28" t="e">
        <f t="shared" si="61"/>
        <v>#N/A</v>
      </c>
      <c r="U134" s="28" t="e">
        <f t="shared" ref="U134:U197" si="68">IF($M134&lt;T$5,$J134,NA())</f>
        <v>#N/A</v>
      </c>
      <c r="V134" s="28"/>
      <c r="W134" s="2"/>
      <c r="X134" s="5" t="e">
        <f t="shared" si="62"/>
        <v>#N/A</v>
      </c>
      <c r="Y134" s="5" t="e">
        <f t="shared" si="62"/>
        <v>#N/A</v>
      </c>
      <c r="Z134" s="5" t="e">
        <f t="shared" si="62"/>
        <v>#N/A</v>
      </c>
      <c r="AA134" s="5" t="e">
        <f t="shared" si="62"/>
        <v>#N/A</v>
      </c>
      <c r="AB134" s="5" t="e">
        <f t="shared" si="62"/>
        <v>#N/A</v>
      </c>
      <c r="AC134" s="5" t="e">
        <f t="shared" si="62"/>
        <v>#N/A</v>
      </c>
      <c r="AD134" s="5" t="e">
        <f t="shared" si="62"/>
        <v>#N/A</v>
      </c>
      <c r="AE134" s="5" t="e">
        <f t="shared" si="62"/>
        <v>#N/A</v>
      </c>
      <c r="AF134" s="5" t="e">
        <f t="shared" si="62"/>
        <v>#N/A</v>
      </c>
      <c r="AG134" s="5" t="e">
        <f t="shared" si="62"/>
        <v>#N/A</v>
      </c>
      <c r="AH134" s="5" t="e">
        <f t="shared" si="63"/>
        <v>#N/A</v>
      </c>
      <c r="AI134" s="5" t="e">
        <f t="shared" si="63"/>
        <v>#N/A</v>
      </c>
      <c r="AJ134" s="5" t="e">
        <f t="shared" si="63"/>
        <v>#N/A</v>
      </c>
      <c r="AK134" s="5" t="e">
        <f t="shared" si="63"/>
        <v>#N/A</v>
      </c>
      <c r="AL134" s="5" t="e">
        <f t="shared" si="63"/>
        <v>#N/A</v>
      </c>
      <c r="AM134" s="5" t="e">
        <f t="shared" si="63"/>
        <v>#N/A</v>
      </c>
      <c r="AN134" s="5" t="e">
        <f t="shared" si="63"/>
        <v>#N/A</v>
      </c>
      <c r="AO134" s="5" t="e">
        <f t="shared" si="63"/>
        <v>#N/A</v>
      </c>
      <c r="AP134" s="5" t="e">
        <f t="shared" si="63"/>
        <v>#N/A</v>
      </c>
      <c r="AQ134" s="5" t="e">
        <f t="shared" si="63"/>
        <v>#N/A</v>
      </c>
      <c r="AR134" s="5" t="e">
        <f t="shared" si="64"/>
        <v>#N/A</v>
      </c>
      <c r="AS134" s="5" t="e">
        <f t="shared" si="64"/>
        <v>#N/A</v>
      </c>
      <c r="AT134" s="5" t="e">
        <f t="shared" si="64"/>
        <v>#N/A</v>
      </c>
      <c r="AU134" s="5" t="e">
        <f t="shared" si="64"/>
        <v>#N/A</v>
      </c>
      <c r="AV134" s="5" t="e">
        <f t="shared" si="64"/>
        <v>#N/A</v>
      </c>
      <c r="AW134" s="5" t="e">
        <f t="shared" si="64"/>
        <v>#N/A</v>
      </c>
      <c r="AX134" s="5" t="e">
        <f t="shared" si="64"/>
        <v>#N/A</v>
      </c>
      <c r="AY134" s="5" t="e">
        <f t="shared" si="64"/>
        <v>#N/A</v>
      </c>
      <c r="AZ134" s="5" t="e">
        <f t="shared" si="64"/>
        <v>#N/A</v>
      </c>
      <c r="BA134" s="5" t="e">
        <f t="shared" si="64"/>
        <v>#N/A</v>
      </c>
      <c r="BB134" s="5" t="e">
        <f t="shared" si="65"/>
        <v>#N/A</v>
      </c>
      <c r="BC134" s="5" t="e">
        <f t="shared" si="65"/>
        <v>#N/A</v>
      </c>
      <c r="BD134" s="5" t="e">
        <f t="shared" si="65"/>
        <v>#N/A</v>
      </c>
      <c r="BE134" s="5" t="e">
        <f t="shared" si="65"/>
        <v>#N/A</v>
      </c>
      <c r="BF134" s="5" t="e">
        <f t="shared" si="65"/>
        <v>#N/A</v>
      </c>
      <c r="BG134" s="5" t="e">
        <f t="shared" si="65"/>
        <v>#N/A</v>
      </c>
    </row>
    <row r="135" spans="2:59" x14ac:dyDescent="0.35">
      <c r="B135" t="str">
        <f>'Postcode Data'!B135</f>
        <v>ES12 6FY</v>
      </c>
      <c r="C135">
        <f>'Postcode Data'!C135</f>
        <v>8</v>
      </c>
      <c r="D135" t="str">
        <f>'Postcode Data'!D135</f>
        <v>Beaton</v>
      </c>
      <c r="E135" s="5">
        <f>'Postcode Data'!F135</f>
        <v>23.684866271759098</v>
      </c>
      <c r="F135" s="5">
        <f>'Postcode Data'!G135</f>
        <v>16.152483770671488</v>
      </c>
      <c r="G135" s="27">
        <f>'Postcode Data'!I135</f>
        <v>156</v>
      </c>
      <c r="H135" s="11">
        <f>'Postcode Data'!J135</f>
        <v>4.3063195974941246</v>
      </c>
      <c r="I135" s="5">
        <f>'Postcode Data'!K135</f>
        <v>25.436404248855389</v>
      </c>
      <c r="J135" s="5">
        <f>'Postcode Data'!L135</f>
        <v>12.218465063223418</v>
      </c>
      <c r="K135" s="44" t="str">
        <f>'Postcode Data'!M135</f>
        <v>BW2b</v>
      </c>
      <c r="L135" s="5">
        <f>'Postcode Data'!N135</f>
        <v>-1.2568328046649881</v>
      </c>
      <c r="M135" s="28">
        <f t="shared" si="66"/>
        <v>-71.296061873148744</v>
      </c>
      <c r="N135" s="28"/>
      <c r="O135" s="28"/>
      <c r="P135" s="28" t="e">
        <f t="shared" si="67"/>
        <v>#N/A</v>
      </c>
      <c r="Q135" s="28">
        <f t="shared" si="61"/>
        <v>12.218465063223418</v>
      </c>
      <c r="R135" s="28" t="e">
        <f t="shared" si="61"/>
        <v>#N/A</v>
      </c>
      <c r="S135" s="28" t="e">
        <f t="shared" si="61"/>
        <v>#N/A</v>
      </c>
      <c r="T135" s="28" t="e">
        <f t="shared" si="61"/>
        <v>#N/A</v>
      </c>
      <c r="U135" s="28" t="e">
        <f t="shared" si="68"/>
        <v>#N/A</v>
      </c>
      <c r="V135" s="28"/>
      <c r="W135" s="2"/>
      <c r="X135" s="5" t="e">
        <f t="shared" si="62"/>
        <v>#N/A</v>
      </c>
      <c r="Y135" s="5" t="e">
        <f t="shared" si="62"/>
        <v>#N/A</v>
      </c>
      <c r="Z135" s="5" t="e">
        <f t="shared" si="62"/>
        <v>#N/A</v>
      </c>
      <c r="AA135" s="5" t="e">
        <f t="shared" si="62"/>
        <v>#N/A</v>
      </c>
      <c r="AB135" s="5" t="e">
        <f t="shared" si="62"/>
        <v>#N/A</v>
      </c>
      <c r="AC135" s="5" t="e">
        <f t="shared" si="62"/>
        <v>#N/A</v>
      </c>
      <c r="AD135" s="5" t="e">
        <f t="shared" si="62"/>
        <v>#N/A</v>
      </c>
      <c r="AE135" s="5" t="e">
        <f t="shared" si="62"/>
        <v>#N/A</v>
      </c>
      <c r="AF135" s="5" t="e">
        <f t="shared" si="62"/>
        <v>#N/A</v>
      </c>
      <c r="AG135" s="5" t="e">
        <f t="shared" si="62"/>
        <v>#N/A</v>
      </c>
      <c r="AH135" s="5">
        <f t="shared" si="63"/>
        <v>12.218465063223418</v>
      </c>
      <c r="AI135" s="5" t="e">
        <f t="shared" si="63"/>
        <v>#N/A</v>
      </c>
      <c r="AJ135" s="5" t="e">
        <f t="shared" si="63"/>
        <v>#N/A</v>
      </c>
      <c r="AK135" s="5" t="e">
        <f t="shared" si="63"/>
        <v>#N/A</v>
      </c>
      <c r="AL135" s="5" t="e">
        <f t="shared" si="63"/>
        <v>#N/A</v>
      </c>
      <c r="AM135" s="5" t="e">
        <f t="shared" si="63"/>
        <v>#N/A</v>
      </c>
      <c r="AN135" s="5" t="e">
        <f t="shared" si="63"/>
        <v>#N/A</v>
      </c>
      <c r="AO135" s="5" t="e">
        <f t="shared" si="63"/>
        <v>#N/A</v>
      </c>
      <c r="AP135" s="5" t="e">
        <f t="shared" si="63"/>
        <v>#N/A</v>
      </c>
      <c r="AQ135" s="5" t="e">
        <f t="shared" si="63"/>
        <v>#N/A</v>
      </c>
      <c r="AR135" s="5" t="e">
        <f t="shared" si="64"/>
        <v>#N/A</v>
      </c>
      <c r="AS135" s="5" t="e">
        <f t="shared" si="64"/>
        <v>#N/A</v>
      </c>
      <c r="AT135" s="5" t="e">
        <f t="shared" si="64"/>
        <v>#N/A</v>
      </c>
      <c r="AU135" s="5" t="e">
        <f t="shared" si="64"/>
        <v>#N/A</v>
      </c>
      <c r="AV135" s="5" t="e">
        <f t="shared" si="64"/>
        <v>#N/A</v>
      </c>
      <c r="AW135" s="5" t="e">
        <f t="shared" si="64"/>
        <v>#N/A</v>
      </c>
      <c r="AX135" s="5" t="e">
        <f t="shared" si="64"/>
        <v>#N/A</v>
      </c>
      <c r="AY135" s="5" t="e">
        <f t="shared" si="64"/>
        <v>#N/A</v>
      </c>
      <c r="AZ135" s="5" t="e">
        <f t="shared" si="64"/>
        <v>#N/A</v>
      </c>
      <c r="BA135" s="5" t="e">
        <f t="shared" si="64"/>
        <v>#N/A</v>
      </c>
      <c r="BB135" s="5" t="e">
        <f t="shared" si="65"/>
        <v>#N/A</v>
      </c>
      <c r="BC135" s="5" t="e">
        <f t="shared" si="65"/>
        <v>#N/A</v>
      </c>
      <c r="BD135" s="5" t="e">
        <f t="shared" si="65"/>
        <v>#N/A</v>
      </c>
      <c r="BE135" s="5" t="e">
        <f t="shared" si="65"/>
        <v>#N/A</v>
      </c>
      <c r="BF135" s="5" t="e">
        <f t="shared" si="65"/>
        <v>#N/A</v>
      </c>
      <c r="BG135" s="5" t="e">
        <f t="shared" si="65"/>
        <v>#N/A</v>
      </c>
    </row>
    <row r="136" spans="2:59" x14ac:dyDescent="0.35">
      <c r="B136" t="str">
        <f>'Postcode Data'!B136</f>
        <v>ES12 7LY</v>
      </c>
      <c r="C136">
        <f>'Postcode Data'!C136</f>
        <v>3</v>
      </c>
      <c r="D136" t="str">
        <f>'Postcode Data'!D136</f>
        <v>Beaton</v>
      </c>
      <c r="E136" s="5" t="e">
        <f>'Postcode Data'!F136</f>
        <v>#N/A</v>
      </c>
      <c r="F136" s="5" t="e">
        <f>'Postcode Data'!G136</f>
        <v>#N/A</v>
      </c>
      <c r="G136" s="27" t="e">
        <f>'Postcode Data'!I136</f>
        <v>#N/A</v>
      </c>
      <c r="H136" s="11" t="e">
        <f>'Postcode Data'!J136</f>
        <v>#N/A</v>
      </c>
      <c r="I136" s="5" t="e">
        <f>'Postcode Data'!K136</f>
        <v>#N/A</v>
      </c>
      <c r="J136" s="5" t="e">
        <f>'Postcode Data'!L136</f>
        <v>#N/A</v>
      </c>
      <c r="K136" s="44" t="e">
        <f>'Postcode Data'!M136</f>
        <v>#N/A</v>
      </c>
      <c r="L136" s="5">
        <f>'Postcode Data'!N136</f>
        <v>-6.1682542514763457</v>
      </c>
      <c r="M136" s="28" t="e">
        <f t="shared" si="66"/>
        <v>#N/A</v>
      </c>
      <c r="N136" s="28"/>
      <c r="O136" s="28"/>
      <c r="P136" s="28" t="e">
        <f t="shared" si="67"/>
        <v>#N/A</v>
      </c>
      <c r="Q136" s="28" t="e">
        <f t="shared" si="61"/>
        <v>#N/A</v>
      </c>
      <c r="R136" s="28" t="e">
        <f t="shared" si="61"/>
        <v>#N/A</v>
      </c>
      <c r="S136" s="28" t="e">
        <f t="shared" si="61"/>
        <v>#N/A</v>
      </c>
      <c r="T136" s="28" t="e">
        <f t="shared" si="61"/>
        <v>#N/A</v>
      </c>
      <c r="U136" s="28" t="e">
        <f t="shared" si="68"/>
        <v>#N/A</v>
      </c>
      <c r="V136" s="28"/>
      <c r="W136" s="2"/>
      <c r="X136" s="5" t="e">
        <f t="shared" ref="X136:AG145" si="69">IF($K136=X$5,$J136,NA())</f>
        <v>#N/A</v>
      </c>
      <c r="Y136" s="5" t="e">
        <f t="shared" si="69"/>
        <v>#N/A</v>
      </c>
      <c r="Z136" s="5" t="e">
        <f t="shared" si="69"/>
        <v>#N/A</v>
      </c>
      <c r="AA136" s="5" t="e">
        <f t="shared" si="69"/>
        <v>#N/A</v>
      </c>
      <c r="AB136" s="5" t="e">
        <f t="shared" si="69"/>
        <v>#N/A</v>
      </c>
      <c r="AC136" s="5" t="e">
        <f t="shared" si="69"/>
        <v>#N/A</v>
      </c>
      <c r="AD136" s="5" t="e">
        <f t="shared" si="69"/>
        <v>#N/A</v>
      </c>
      <c r="AE136" s="5" t="e">
        <f t="shared" si="69"/>
        <v>#N/A</v>
      </c>
      <c r="AF136" s="5" t="e">
        <f t="shared" si="69"/>
        <v>#N/A</v>
      </c>
      <c r="AG136" s="5" t="e">
        <f t="shared" si="69"/>
        <v>#N/A</v>
      </c>
      <c r="AH136" s="5" t="e">
        <f t="shared" ref="AH136:AQ145" si="70">IF($K136=AH$5,$J136,NA())</f>
        <v>#N/A</v>
      </c>
      <c r="AI136" s="5" t="e">
        <f t="shared" si="70"/>
        <v>#N/A</v>
      </c>
      <c r="AJ136" s="5" t="e">
        <f t="shared" si="70"/>
        <v>#N/A</v>
      </c>
      <c r="AK136" s="5" t="e">
        <f t="shared" si="70"/>
        <v>#N/A</v>
      </c>
      <c r="AL136" s="5" t="e">
        <f t="shared" si="70"/>
        <v>#N/A</v>
      </c>
      <c r="AM136" s="5" t="e">
        <f t="shared" si="70"/>
        <v>#N/A</v>
      </c>
      <c r="AN136" s="5" t="e">
        <f t="shared" si="70"/>
        <v>#N/A</v>
      </c>
      <c r="AO136" s="5" t="e">
        <f t="shared" si="70"/>
        <v>#N/A</v>
      </c>
      <c r="AP136" s="5" t="e">
        <f t="shared" si="70"/>
        <v>#N/A</v>
      </c>
      <c r="AQ136" s="5" t="e">
        <f t="shared" si="70"/>
        <v>#N/A</v>
      </c>
      <c r="AR136" s="5" t="e">
        <f t="shared" ref="AR136:BA145" si="71">IF($K136=AR$5,$J136,NA())</f>
        <v>#N/A</v>
      </c>
      <c r="AS136" s="5" t="e">
        <f t="shared" si="71"/>
        <v>#N/A</v>
      </c>
      <c r="AT136" s="5" t="e">
        <f t="shared" si="71"/>
        <v>#N/A</v>
      </c>
      <c r="AU136" s="5" t="e">
        <f t="shared" si="71"/>
        <v>#N/A</v>
      </c>
      <c r="AV136" s="5" t="e">
        <f t="shared" si="71"/>
        <v>#N/A</v>
      </c>
      <c r="AW136" s="5" t="e">
        <f t="shared" si="71"/>
        <v>#N/A</v>
      </c>
      <c r="AX136" s="5" t="e">
        <f t="shared" si="71"/>
        <v>#N/A</v>
      </c>
      <c r="AY136" s="5" t="e">
        <f t="shared" si="71"/>
        <v>#N/A</v>
      </c>
      <c r="AZ136" s="5" t="e">
        <f t="shared" si="71"/>
        <v>#N/A</v>
      </c>
      <c r="BA136" s="5" t="e">
        <f t="shared" si="71"/>
        <v>#N/A</v>
      </c>
      <c r="BB136" s="5" t="e">
        <f t="shared" ref="BB136:BG145" si="72">IF($K136=BB$5,$J136,NA())</f>
        <v>#N/A</v>
      </c>
      <c r="BC136" s="5" t="e">
        <f t="shared" si="72"/>
        <v>#N/A</v>
      </c>
      <c r="BD136" s="5" t="e">
        <f t="shared" si="72"/>
        <v>#N/A</v>
      </c>
      <c r="BE136" s="5" t="e">
        <f t="shared" si="72"/>
        <v>#N/A</v>
      </c>
      <c r="BF136" s="5" t="e">
        <f t="shared" si="72"/>
        <v>#N/A</v>
      </c>
      <c r="BG136" s="5" t="e">
        <f t="shared" si="72"/>
        <v>#N/A</v>
      </c>
    </row>
    <row r="137" spans="2:59" x14ac:dyDescent="0.35">
      <c r="B137" t="str">
        <f>'Postcode Data'!B137</f>
        <v>ES12 8TQ</v>
      </c>
      <c r="C137">
        <f>'Postcode Data'!C137</f>
        <v>17</v>
      </c>
      <c r="D137" t="str">
        <f>'Postcode Data'!D137</f>
        <v>Beaton</v>
      </c>
      <c r="E137" s="5" t="e">
        <f>'Postcode Data'!F137</f>
        <v>#N/A</v>
      </c>
      <c r="F137" s="5" t="e">
        <f>'Postcode Data'!G137</f>
        <v>#N/A</v>
      </c>
      <c r="G137" s="27" t="e">
        <f>'Postcode Data'!I137</f>
        <v>#N/A</v>
      </c>
      <c r="H137" s="11" t="e">
        <f>'Postcode Data'!J137</f>
        <v>#N/A</v>
      </c>
      <c r="I137" s="5" t="e">
        <f>'Postcode Data'!K137</f>
        <v>#N/A</v>
      </c>
      <c r="J137" s="5" t="e">
        <f>'Postcode Data'!L137</f>
        <v>#N/A</v>
      </c>
      <c r="K137" s="44" t="e">
        <f>'Postcode Data'!M137</f>
        <v>#N/A</v>
      </c>
      <c r="L137" s="5">
        <f>'Postcode Data'!N137</f>
        <v>-2.8493969726151915</v>
      </c>
      <c r="M137" s="28" t="e">
        <f t="shared" si="66"/>
        <v>#N/A</v>
      </c>
      <c r="N137" s="28"/>
      <c r="O137" s="28"/>
      <c r="P137" s="28" t="e">
        <f t="shared" si="67"/>
        <v>#N/A</v>
      </c>
      <c r="Q137" s="28" t="e">
        <f t="shared" si="61"/>
        <v>#N/A</v>
      </c>
      <c r="R137" s="28" t="e">
        <f t="shared" si="61"/>
        <v>#N/A</v>
      </c>
      <c r="S137" s="28" t="e">
        <f t="shared" si="61"/>
        <v>#N/A</v>
      </c>
      <c r="T137" s="28" t="e">
        <f t="shared" si="61"/>
        <v>#N/A</v>
      </c>
      <c r="U137" s="28" t="e">
        <f t="shared" si="68"/>
        <v>#N/A</v>
      </c>
      <c r="V137" s="28"/>
      <c r="W137" s="2"/>
      <c r="X137" s="5" t="e">
        <f t="shared" si="69"/>
        <v>#N/A</v>
      </c>
      <c r="Y137" s="5" t="e">
        <f t="shared" si="69"/>
        <v>#N/A</v>
      </c>
      <c r="Z137" s="5" t="e">
        <f t="shared" si="69"/>
        <v>#N/A</v>
      </c>
      <c r="AA137" s="5" t="e">
        <f t="shared" si="69"/>
        <v>#N/A</v>
      </c>
      <c r="AB137" s="5" t="e">
        <f t="shared" si="69"/>
        <v>#N/A</v>
      </c>
      <c r="AC137" s="5" t="e">
        <f t="shared" si="69"/>
        <v>#N/A</v>
      </c>
      <c r="AD137" s="5" t="e">
        <f t="shared" si="69"/>
        <v>#N/A</v>
      </c>
      <c r="AE137" s="5" t="e">
        <f t="shared" si="69"/>
        <v>#N/A</v>
      </c>
      <c r="AF137" s="5" t="e">
        <f t="shared" si="69"/>
        <v>#N/A</v>
      </c>
      <c r="AG137" s="5" t="e">
        <f t="shared" si="69"/>
        <v>#N/A</v>
      </c>
      <c r="AH137" s="5" t="e">
        <f t="shared" si="70"/>
        <v>#N/A</v>
      </c>
      <c r="AI137" s="5" t="e">
        <f t="shared" si="70"/>
        <v>#N/A</v>
      </c>
      <c r="AJ137" s="5" t="e">
        <f t="shared" si="70"/>
        <v>#N/A</v>
      </c>
      <c r="AK137" s="5" t="e">
        <f t="shared" si="70"/>
        <v>#N/A</v>
      </c>
      <c r="AL137" s="5" t="e">
        <f t="shared" si="70"/>
        <v>#N/A</v>
      </c>
      <c r="AM137" s="5" t="e">
        <f t="shared" si="70"/>
        <v>#N/A</v>
      </c>
      <c r="AN137" s="5" t="e">
        <f t="shared" si="70"/>
        <v>#N/A</v>
      </c>
      <c r="AO137" s="5" t="e">
        <f t="shared" si="70"/>
        <v>#N/A</v>
      </c>
      <c r="AP137" s="5" t="e">
        <f t="shared" si="70"/>
        <v>#N/A</v>
      </c>
      <c r="AQ137" s="5" t="e">
        <f t="shared" si="70"/>
        <v>#N/A</v>
      </c>
      <c r="AR137" s="5" t="e">
        <f t="shared" si="71"/>
        <v>#N/A</v>
      </c>
      <c r="AS137" s="5" t="e">
        <f t="shared" si="71"/>
        <v>#N/A</v>
      </c>
      <c r="AT137" s="5" t="e">
        <f t="shared" si="71"/>
        <v>#N/A</v>
      </c>
      <c r="AU137" s="5" t="e">
        <f t="shared" si="71"/>
        <v>#N/A</v>
      </c>
      <c r="AV137" s="5" t="e">
        <f t="shared" si="71"/>
        <v>#N/A</v>
      </c>
      <c r="AW137" s="5" t="e">
        <f t="shared" si="71"/>
        <v>#N/A</v>
      </c>
      <c r="AX137" s="5" t="e">
        <f t="shared" si="71"/>
        <v>#N/A</v>
      </c>
      <c r="AY137" s="5" t="e">
        <f t="shared" si="71"/>
        <v>#N/A</v>
      </c>
      <c r="AZ137" s="5" t="e">
        <f t="shared" si="71"/>
        <v>#N/A</v>
      </c>
      <c r="BA137" s="5" t="e">
        <f t="shared" si="71"/>
        <v>#N/A</v>
      </c>
      <c r="BB137" s="5" t="e">
        <f t="shared" si="72"/>
        <v>#N/A</v>
      </c>
      <c r="BC137" s="5" t="e">
        <f t="shared" si="72"/>
        <v>#N/A</v>
      </c>
      <c r="BD137" s="5" t="e">
        <f t="shared" si="72"/>
        <v>#N/A</v>
      </c>
      <c r="BE137" s="5" t="e">
        <f t="shared" si="72"/>
        <v>#N/A</v>
      </c>
      <c r="BF137" s="5" t="e">
        <f t="shared" si="72"/>
        <v>#N/A</v>
      </c>
      <c r="BG137" s="5" t="e">
        <f t="shared" si="72"/>
        <v>#N/A</v>
      </c>
    </row>
    <row r="138" spans="2:59" x14ac:dyDescent="0.35">
      <c r="B138" t="str">
        <f>'Postcode Data'!B138</f>
        <v>ES13 0HW</v>
      </c>
      <c r="C138">
        <f>'Postcode Data'!C138</f>
        <v>2</v>
      </c>
      <c r="D138" t="str">
        <f>'Postcode Data'!D138</f>
        <v>Beaton</v>
      </c>
      <c r="E138" s="5" t="e">
        <f>'Postcode Data'!F138</f>
        <v>#N/A</v>
      </c>
      <c r="F138" s="5" t="e">
        <f>'Postcode Data'!G138</f>
        <v>#N/A</v>
      </c>
      <c r="G138" s="27" t="e">
        <f>'Postcode Data'!I138</f>
        <v>#N/A</v>
      </c>
      <c r="H138" s="11" t="e">
        <f>'Postcode Data'!J138</f>
        <v>#N/A</v>
      </c>
      <c r="I138" s="5" t="e">
        <f>'Postcode Data'!K138</f>
        <v>#N/A</v>
      </c>
      <c r="J138" s="5" t="e">
        <f>'Postcode Data'!L138</f>
        <v>#N/A</v>
      </c>
      <c r="K138" s="44" t="e">
        <f>'Postcode Data'!M138</f>
        <v>#N/A</v>
      </c>
      <c r="L138" s="5">
        <f>'Postcode Data'!N138</f>
        <v>-1.7340217021226354</v>
      </c>
      <c r="M138" s="28" t="e">
        <f t="shared" si="66"/>
        <v>#N/A</v>
      </c>
      <c r="N138" s="28"/>
      <c r="O138" s="28"/>
      <c r="P138" s="28" t="e">
        <f t="shared" si="67"/>
        <v>#N/A</v>
      </c>
      <c r="Q138" s="28" t="e">
        <f t="shared" si="61"/>
        <v>#N/A</v>
      </c>
      <c r="R138" s="28" t="e">
        <f t="shared" si="61"/>
        <v>#N/A</v>
      </c>
      <c r="S138" s="28" t="e">
        <f t="shared" si="61"/>
        <v>#N/A</v>
      </c>
      <c r="T138" s="28" t="e">
        <f t="shared" si="61"/>
        <v>#N/A</v>
      </c>
      <c r="U138" s="28" t="e">
        <f t="shared" si="68"/>
        <v>#N/A</v>
      </c>
      <c r="V138" s="28"/>
      <c r="W138" s="2"/>
      <c r="X138" s="5" t="e">
        <f t="shared" si="69"/>
        <v>#N/A</v>
      </c>
      <c r="Y138" s="5" t="e">
        <f t="shared" si="69"/>
        <v>#N/A</v>
      </c>
      <c r="Z138" s="5" t="e">
        <f t="shared" si="69"/>
        <v>#N/A</v>
      </c>
      <c r="AA138" s="5" t="e">
        <f t="shared" si="69"/>
        <v>#N/A</v>
      </c>
      <c r="AB138" s="5" t="e">
        <f t="shared" si="69"/>
        <v>#N/A</v>
      </c>
      <c r="AC138" s="5" t="e">
        <f t="shared" si="69"/>
        <v>#N/A</v>
      </c>
      <c r="AD138" s="5" t="e">
        <f t="shared" si="69"/>
        <v>#N/A</v>
      </c>
      <c r="AE138" s="5" t="e">
        <f t="shared" si="69"/>
        <v>#N/A</v>
      </c>
      <c r="AF138" s="5" t="e">
        <f t="shared" si="69"/>
        <v>#N/A</v>
      </c>
      <c r="AG138" s="5" t="e">
        <f t="shared" si="69"/>
        <v>#N/A</v>
      </c>
      <c r="AH138" s="5" t="e">
        <f t="shared" si="70"/>
        <v>#N/A</v>
      </c>
      <c r="AI138" s="5" t="e">
        <f t="shared" si="70"/>
        <v>#N/A</v>
      </c>
      <c r="AJ138" s="5" t="e">
        <f t="shared" si="70"/>
        <v>#N/A</v>
      </c>
      <c r="AK138" s="5" t="e">
        <f t="shared" si="70"/>
        <v>#N/A</v>
      </c>
      <c r="AL138" s="5" t="e">
        <f t="shared" si="70"/>
        <v>#N/A</v>
      </c>
      <c r="AM138" s="5" t="e">
        <f t="shared" si="70"/>
        <v>#N/A</v>
      </c>
      <c r="AN138" s="5" t="e">
        <f t="shared" si="70"/>
        <v>#N/A</v>
      </c>
      <c r="AO138" s="5" t="e">
        <f t="shared" si="70"/>
        <v>#N/A</v>
      </c>
      <c r="AP138" s="5" t="e">
        <f t="shared" si="70"/>
        <v>#N/A</v>
      </c>
      <c r="AQ138" s="5" t="e">
        <f t="shared" si="70"/>
        <v>#N/A</v>
      </c>
      <c r="AR138" s="5" t="e">
        <f t="shared" si="71"/>
        <v>#N/A</v>
      </c>
      <c r="AS138" s="5" t="e">
        <f t="shared" si="71"/>
        <v>#N/A</v>
      </c>
      <c r="AT138" s="5" t="e">
        <f t="shared" si="71"/>
        <v>#N/A</v>
      </c>
      <c r="AU138" s="5" t="e">
        <f t="shared" si="71"/>
        <v>#N/A</v>
      </c>
      <c r="AV138" s="5" t="e">
        <f t="shared" si="71"/>
        <v>#N/A</v>
      </c>
      <c r="AW138" s="5" t="e">
        <f t="shared" si="71"/>
        <v>#N/A</v>
      </c>
      <c r="AX138" s="5" t="e">
        <f t="shared" si="71"/>
        <v>#N/A</v>
      </c>
      <c r="AY138" s="5" t="e">
        <f t="shared" si="71"/>
        <v>#N/A</v>
      </c>
      <c r="AZ138" s="5" t="e">
        <f t="shared" si="71"/>
        <v>#N/A</v>
      </c>
      <c r="BA138" s="5" t="e">
        <f t="shared" si="71"/>
        <v>#N/A</v>
      </c>
      <c r="BB138" s="5" t="e">
        <f t="shared" si="72"/>
        <v>#N/A</v>
      </c>
      <c r="BC138" s="5" t="e">
        <f t="shared" si="72"/>
        <v>#N/A</v>
      </c>
      <c r="BD138" s="5" t="e">
        <f t="shared" si="72"/>
        <v>#N/A</v>
      </c>
      <c r="BE138" s="5" t="e">
        <f t="shared" si="72"/>
        <v>#N/A</v>
      </c>
      <c r="BF138" s="5" t="e">
        <f t="shared" si="72"/>
        <v>#N/A</v>
      </c>
      <c r="BG138" s="5" t="e">
        <f t="shared" si="72"/>
        <v>#N/A</v>
      </c>
    </row>
    <row r="139" spans="2:59" x14ac:dyDescent="0.35">
      <c r="B139" t="str">
        <f>'Postcode Data'!B139</f>
        <v>ES13 1JH</v>
      </c>
      <c r="C139">
        <f>'Postcode Data'!C139</f>
        <v>5</v>
      </c>
      <c r="D139" t="str">
        <f>'Postcode Data'!D139</f>
        <v>Beaton</v>
      </c>
      <c r="E139" s="5" t="e">
        <f>'Postcode Data'!F139</f>
        <v>#N/A</v>
      </c>
      <c r="F139" s="5" t="e">
        <f>'Postcode Data'!G139</f>
        <v>#N/A</v>
      </c>
      <c r="G139" s="27" t="e">
        <f>'Postcode Data'!I139</f>
        <v>#N/A</v>
      </c>
      <c r="H139" s="11" t="e">
        <f>'Postcode Data'!J139</f>
        <v>#N/A</v>
      </c>
      <c r="I139" s="5" t="e">
        <f>'Postcode Data'!K139</f>
        <v>#N/A</v>
      </c>
      <c r="J139" s="5" t="e">
        <f>'Postcode Data'!L139</f>
        <v>#N/A</v>
      </c>
      <c r="K139" s="44" t="e">
        <f>'Postcode Data'!M139</f>
        <v>#N/A</v>
      </c>
      <c r="L139" s="5">
        <f>'Postcode Data'!N139</f>
        <v>-0.58773707622880833</v>
      </c>
      <c r="M139" s="28" t="e">
        <f t="shared" si="66"/>
        <v>#N/A</v>
      </c>
      <c r="N139" s="28"/>
      <c r="O139" s="28"/>
      <c r="P139" s="28" t="e">
        <f t="shared" si="67"/>
        <v>#N/A</v>
      </c>
      <c r="Q139" s="28" t="e">
        <f t="shared" si="61"/>
        <v>#N/A</v>
      </c>
      <c r="R139" s="28" t="e">
        <f t="shared" si="61"/>
        <v>#N/A</v>
      </c>
      <c r="S139" s="28" t="e">
        <f t="shared" si="61"/>
        <v>#N/A</v>
      </c>
      <c r="T139" s="28" t="e">
        <f t="shared" si="61"/>
        <v>#N/A</v>
      </c>
      <c r="U139" s="28" t="e">
        <f t="shared" si="68"/>
        <v>#N/A</v>
      </c>
      <c r="V139" s="28"/>
      <c r="W139" s="2"/>
      <c r="X139" s="5" t="e">
        <f t="shared" si="69"/>
        <v>#N/A</v>
      </c>
      <c r="Y139" s="5" t="e">
        <f t="shared" si="69"/>
        <v>#N/A</v>
      </c>
      <c r="Z139" s="5" t="e">
        <f t="shared" si="69"/>
        <v>#N/A</v>
      </c>
      <c r="AA139" s="5" t="e">
        <f t="shared" si="69"/>
        <v>#N/A</v>
      </c>
      <c r="AB139" s="5" t="e">
        <f t="shared" si="69"/>
        <v>#N/A</v>
      </c>
      <c r="AC139" s="5" t="e">
        <f t="shared" si="69"/>
        <v>#N/A</v>
      </c>
      <c r="AD139" s="5" t="e">
        <f t="shared" si="69"/>
        <v>#N/A</v>
      </c>
      <c r="AE139" s="5" t="e">
        <f t="shared" si="69"/>
        <v>#N/A</v>
      </c>
      <c r="AF139" s="5" t="e">
        <f t="shared" si="69"/>
        <v>#N/A</v>
      </c>
      <c r="AG139" s="5" t="e">
        <f t="shared" si="69"/>
        <v>#N/A</v>
      </c>
      <c r="AH139" s="5" t="e">
        <f t="shared" si="70"/>
        <v>#N/A</v>
      </c>
      <c r="AI139" s="5" t="e">
        <f t="shared" si="70"/>
        <v>#N/A</v>
      </c>
      <c r="AJ139" s="5" t="e">
        <f t="shared" si="70"/>
        <v>#N/A</v>
      </c>
      <c r="AK139" s="5" t="e">
        <f t="shared" si="70"/>
        <v>#N/A</v>
      </c>
      <c r="AL139" s="5" t="e">
        <f t="shared" si="70"/>
        <v>#N/A</v>
      </c>
      <c r="AM139" s="5" t="e">
        <f t="shared" si="70"/>
        <v>#N/A</v>
      </c>
      <c r="AN139" s="5" t="e">
        <f t="shared" si="70"/>
        <v>#N/A</v>
      </c>
      <c r="AO139" s="5" t="e">
        <f t="shared" si="70"/>
        <v>#N/A</v>
      </c>
      <c r="AP139" s="5" t="e">
        <f t="shared" si="70"/>
        <v>#N/A</v>
      </c>
      <c r="AQ139" s="5" t="e">
        <f t="shared" si="70"/>
        <v>#N/A</v>
      </c>
      <c r="AR139" s="5" t="e">
        <f t="shared" si="71"/>
        <v>#N/A</v>
      </c>
      <c r="AS139" s="5" t="e">
        <f t="shared" si="71"/>
        <v>#N/A</v>
      </c>
      <c r="AT139" s="5" t="e">
        <f t="shared" si="71"/>
        <v>#N/A</v>
      </c>
      <c r="AU139" s="5" t="e">
        <f t="shared" si="71"/>
        <v>#N/A</v>
      </c>
      <c r="AV139" s="5" t="e">
        <f t="shared" si="71"/>
        <v>#N/A</v>
      </c>
      <c r="AW139" s="5" t="e">
        <f t="shared" si="71"/>
        <v>#N/A</v>
      </c>
      <c r="AX139" s="5" t="e">
        <f t="shared" si="71"/>
        <v>#N/A</v>
      </c>
      <c r="AY139" s="5" t="e">
        <f t="shared" si="71"/>
        <v>#N/A</v>
      </c>
      <c r="AZ139" s="5" t="e">
        <f t="shared" si="71"/>
        <v>#N/A</v>
      </c>
      <c r="BA139" s="5" t="e">
        <f t="shared" si="71"/>
        <v>#N/A</v>
      </c>
      <c r="BB139" s="5" t="e">
        <f t="shared" si="72"/>
        <v>#N/A</v>
      </c>
      <c r="BC139" s="5" t="e">
        <f t="shared" si="72"/>
        <v>#N/A</v>
      </c>
      <c r="BD139" s="5" t="e">
        <f t="shared" si="72"/>
        <v>#N/A</v>
      </c>
      <c r="BE139" s="5" t="e">
        <f t="shared" si="72"/>
        <v>#N/A</v>
      </c>
      <c r="BF139" s="5" t="e">
        <f t="shared" si="72"/>
        <v>#N/A</v>
      </c>
      <c r="BG139" s="5" t="e">
        <f t="shared" si="72"/>
        <v>#N/A</v>
      </c>
    </row>
    <row r="140" spans="2:59" x14ac:dyDescent="0.35">
      <c r="B140" t="str">
        <f>'Postcode Data'!B140</f>
        <v>ES13 1RX</v>
      </c>
      <c r="C140">
        <f>'Postcode Data'!C140</f>
        <v>14</v>
      </c>
      <c r="D140" t="str">
        <f>'Postcode Data'!D140</f>
        <v>Beaton</v>
      </c>
      <c r="E140" s="5">
        <f>'Postcode Data'!F140</f>
        <v>19.147762778757098</v>
      </c>
      <c r="F140" s="5">
        <f>'Postcode Data'!G140</f>
        <v>16.382189542413482</v>
      </c>
      <c r="G140" s="27">
        <f>'Postcode Data'!I140</f>
        <v>268</v>
      </c>
      <c r="H140" s="11">
        <f>'Postcode Data'!J140</f>
        <v>2.1187286681268711</v>
      </c>
      <c r="I140" s="5">
        <f>'Postcode Data'!K140</f>
        <v>17.030324782888716</v>
      </c>
      <c r="J140" s="5">
        <f>'Postcode Data'!L140</f>
        <v>16.308246978246693</v>
      </c>
      <c r="K140" s="44" t="str">
        <f>'Postcode Data'!M140</f>
        <v>BW1a</v>
      </c>
      <c r="L140" s="5">
        <f>'Postcode Data'!N140</f>
        <v>-0.52750508684425279</v>
      </c>
      <c r="M140" s="28">
        <f t="shared" si="66"/>
        <v>-64.40611585006269</v>
      </c>
      <c r="N140" s="28"/>
      <c r="O140" s="28"/>
      <c r="P140" s="28">
        <f t="shared" si="67"/>
        <v>16.308246978246693</v>
      </c>
      <c r="Q140" s="28" t="e">
        <f t="shared" si="61"/>
        <v>#N/A</v>
      </c>
      <c r="R140" s="28" t="e">
        <f t="shared" si="61"/>
        <v>#N/A</v>
      </c>
      <c r="S140" s="28" t="e">
        <f t="shared" si="61"/>
        <v>#N/A</v>
      </c>
      <c r="T140" s="28" t="e">
        <f t="shared" si="61"/>
        <v>#N/A</v>
      </c>
      <c r="U140" s="28" t="e">
        <f t="shared" si="68"/>
        <v>#N/A</v>
      </c>
      <c r="V140" s="28"/>
      <c r="W140" s="2"/>
      <c r="X140" s="5" t="e">
        <f t="shared" si="69"/>
        <v>#N/A</v>
      </c>
      <c r="Y140" s="5" t="e">
        <f t="shared" si="69"/>
        <v>#N/A</v>
      </c>
      <c r="Z140" s="5" t="e">
        <f t="shared" si="69"/>
        <v>#N/A</v>
      </c>
      <c r="AA140" s="5" t="e">
        <f t="shared" si="69"/>
        <v>#N/A</v>
      </c>
      <c r="AB140" s="5" t="e">
        <f t="shared" si="69"/>
        <v>#N/A</v>
      </c>
      <c r="AC140" s="5" t="e">
        <f t="shared" si="69"/>
        <v>#N/A</v>
      </c>
      <c r="AD140" s="5">
        <f t="shared" si="69"/>
        <v>16.308246978246693</v>
      </c>
      <c r="AE140" s="5" t="e">
        <f t="shared" si="69"/>
        <v>#N/A</v>
      </c>
      <c r="AF140" s="5" t="e">
        <f t="shared" si="69"/>
        <v>#N/A</v>
      </c>
      <c r="AG140" s="5" t="e">
        <f t="shared" si="69"/>
        <v>#N/A</v>
      </c>
      <c r="AH140" s="5" t="e">
        <f t="shared" si="70"/>
        <v>#N/A</v>
      </c>
      <c r="AI140" s="5" t="e">
        <f t="shared" si="70"/>
        <v>#N/A</v>
      </c>
      <c r="AJ140" s="5" t="e">
        <f t="shared" si="70"/>
        <v>#N/A</v>
      </c>
      <c r="AK140" s="5" t="e">
        <f t="shared" si="70"/>
        <v>#N/A</v>
      </c>
      <c r="AL140" s="5" t="e">
        <f t="shared" si="70"/>
        <v>#N/A</v>
      </c>
      <c r="AM140" s="5" t="e">
        <f t="shared" si="70"/>
        <v>#N/A</v>
      </c>
      <c r="AN140" s="5" t="e">
        <f t="shared" si="70"/>
        <v>#N/A</v>
      </c>
      <c r="AO140" s="5" t="e">
        <f t="shared" si="70"/>
        <v>#N/A</v>
      </c>
      <c r="AP140" s="5" t="e">
        <f t="shared" si="70"/>
        <v>#N/A</v>
      </c>
      <c r="AQ140" s="5" t="e">
        <f t="shared" si="70"/>
        <v>#N/A</v>
      </c>
      <c r="AR140" s="5" t="e">
        <f t="shared" si="71"/>
        <v>#N/A</v>
      </c>
      <c r="AS140" s="5" t="e">
        <f t="shared" si="71"/>
        <v>#N/A</v>
      </c>
      <c r="AT140" s="5" t="e">
        <f t="shared" si="71"/>
        <v>#N/A</v>
      </c>
      <c r="AU140" s="5" t="e">
        <f t="shared" si="71"/>
        <v>#N/A</v>
      </c>
      <c r="AV140" s="5" t="e">
        <f t="shared" si="71"/>
        <v>#N/A</v>
      </c>
      <c r="AW140" s="5" t="e">
        <f t="shared" si="71"/>
        <v>#N/A</v>
      </c>
      <c r="AX140" s="5" t="e">
        <f t="shared" si="71"/>
        <v>#N/A</v>
      </c>
      <c r="AY140" s="5" t="e">
        <f t="shared" si="71"/>
        <v>#N/A</v>
      </c>
      <c r="AZ140" s="5" t="e">
        <f t="shared" si="71"/>
        <v>#N/A</v>
      </c>
      <c r="BA140" s="5" t="e">
        <f t="shared" si="71"/>
        <v>#N/A</v>
      </c>
      <c r="BB140" s="5" t="e">
        <f t="shared" si="72"/>
        <v>#N/A</v>
      </c>
      <c r="BC140" s="5" t="e">
        <f t="shared" si="72"/>
        <v>#N/A</v>
      </c>
      <c r="BD140" s="5" t="e">
        <f t="shared" si="72"/>
        <v>#N/A</v>
      </c>
      <c r="BE140" s="5" t="e">
        <f t="shared" si="72"/>
        <v>#N/A</v>
      </c>
      <c r="BF140" s="5" t="e">
        <f t="shared" si="72"/>
        <v>#N/A</v>
      </c>
      <c r="BG140" s="5" t="e">
        <f t="shared" si="72"/>
        <v>#N/A</v>
      </c>
    </row>
    <row r="141" spans="2:59" x14ac:dyDescent="0.35">
      <c r="B141" t="str">
        <f>'Postcode Data'!B141</f>
        <v>ES13 2AR</v>
      </c>
      <c r="C141">
        <f>'Postcode Data'!C141</f>
        <v>16</v>
      </c>
      <c r="D141" t="str">
        <f>'Postcode Data'!D141</f>
        <v>Beaton</v>
      </c>
      <c r="E141" s="5" t="e">
        <f>'Postcode Data'!F141</f>
        <v>#N/A</v>
      </c>
      <c r="F141" s="5" t="e">
        <f>'Postcode Data'!G141</f>
        <v>#N/A</v>
      </c>
      <c r="G141" s="27" t="e">
        <f>'Postcode Data'!I141</f>
        <v>#N/A</v>
      </c>
      <c r="H141" s="11" t="e">
        <f>'Postcode Data'!J141</f>
        <v>#N/A</v>
      </c>
      <c r="I141" s="5" t="e">
        <f>'Postcode Data'!K141</f>
        <v>#N/A</v>
      </c>
      <c r="J141" s="5" t="e">
        <f>'Postcode Data'!L141</f>
        <v>#N/A</v>
      </c>
      <c r="K141" s="44" t="e">
        <f>'Postcode Data'!M141</f>
        <v>#N/A</v>
      </c>
      <c r="L141" s="5">
        <f>'Postcode Data'!N141</f>
        <v>-1.0077313154073888</v>
      </c>
      <c r="M141" s="28" t="e">
        <f t="shared" si="66"/>
        <v>#N/A</v>
      </c>
      <c r="N141" s="28"/>
      <c r="O141" s="28"/>
      <c r="P141" s="28" t="e">
        <f t="shared" si="67"/>
        <v>#N/A</v>
      </c>
      <c r="Q141" s="28" t="e">
        <f t="shared" si="61"/>
        <v>#N/A</v>
      </c>
      <c r="R141" s="28" t="e">
        <f t="shared" si="61"/>
        <v>#N/A</v>
      </c>
      <c r="S141" s="28" t="e">
        <f t="shared" si="61"/>
        <v>#N/A</v>
      </c>
      <c r="T141" s="28" t="e">
        <f t="shared" si="61"/>
        <v>#N/A</v>
      </c>
      <c r="U141" s="28" t="e">
        <f t="shared" si="68"/>
        <v>#N/A</v>
      </c>
      <c r="V141" s="28"/>
      <c r="W141" s="2"/>
      <c r="X141" s="5" t="e">
        <f t="shared" si="69"/>
        <v>#N/A</v>
      </c>
      <c r="Y141" s="5" t="e">
        <f t="shared" si="69"/>
        <v>#N/A</v>
      </c>
      <c r="Z141" s="5" t="e">
        <f t="shared" si="69"/>
        <v>#N/A</v>
      </c>
      <c r="AA141" s="5" t="e">
        <f t="shared" si="69"/>
        <v>#N/A</v>
      </c>
      <c r="AB141" s="5" t="e">
        <f t="shared" si="69"/>
        <v>#N/A</v>
      </c>
      <c r="AC141" s="5" t="e">
        <f t="shared" si="69"/>
        <v>#N/A</v>
      </c>
      <c r="AD141" s="5" t="e">
        <f t="shared" si="69"/>
        <v>#N/A</v>
      </c>
      <c r="AE141" s="5" t="e">
        <f t="shared" si="69"/>
        <v>#N/A</v>
      </c>
      <c r="AF141" s="5" t="e">
        <f t="shared" si="69"/>
        <v>#N/A</v>
      </c>
      <c r="AG141" s="5" t="e">
        <f t="shared" si="69"/>
        <v>#N/A</v>
      </c>
      <c r="AH141" s="5" t="e">
        <f t="shared" si="70"/>
        <v>#N/A</v>
      </c>
      <c r="AI141" s="5" t="e">
        <f t="shared" si="70"/>
        <v>#N/A</v>
      </c>
      <c r="AJ141" s="5" t="e">
        <f t="shared" si="70"/>
        <v>#N/A</v>
      </c>
      <c r="AK141" s="5" t="e">
        <f t="shared" si="70"/>
        <v>#N/A</v>
      </c>
      <c r="AL141" s="5" t="e">
        <f t="shared" si="70"/>
        <v>#N/A</v>
      </c>
      <c r="AM141" s="5" t="e">
        <f t="shared" si="70"/>
        <v>#N/A</v>
      </c>
      <c r="AN141" s="5" t="e">
        <f t="shared" si="70"/>
        <v>#N/A</v>
      </c>
      <c r="AO141" s="5" t="e">
        <f t="shared" si="70"/>
        <v>#N/A</v>
      </c>
      <c r="AP141" s="5" t="e">
        <f t="shared" si="70"/>
        <v>#N/A</v>
      </c>
      <c r="AQ141" s="5" t="e">
        <f t="shared" si="70"/>
        <v>#N/A</v>
      </c>
      <c r="AR141" s="5" t="e">
        <f t="shared" si="71"/>
        <v>#N/A</v>
      </c>
      <c r="AS141" s="5" t="e">
        <f t="shared" si="71"/>
        <v>#N/A</v>
      </c>
      <c r="AT141" s="5" t="e">
        <f t="shared" si="71"/>
        <v>#N/A</v>
      </c>
      <c r="AU141" s="5" t="e">
        <f t="shared" si="71"/>
        <v>#N/A</v>
      </c>
      <c r="AV141" s="5" t="e">
        <f t="shared" si="71"/>
        <v>#N/A</v>
      </c>
      <c r="AW141" s="5" t="e">
        <f t="shared" si="71"/>
        <v>#N/A</v>
      </c>
      <c r="AX141" s="5" t="e">
        <f t="shared" si="71"/>
        <v>#N/A</v>
      </c>
      <c r="AY141" s="5" t="e">
        <f t="shared" si="71"/>
        <v>#N/A</v>
      </c>
      <c r="AZ141" s="5" t="e">
        <f t="shared" si="71"/>
        <v>#N/A</v>
      </c>
      <c r="BA141" s="5" t="e">
        <f t="shared" si="71"/>
        <v>#N/A</v>
      </c>
      <c r="BB141" s="5" t="e">
        <f t="shared" si="72"/>
        <v>#N/A</v>
      </c>
      <c r="BC141" s="5" t="e">
        <f t="shared" si="72"/>
        <v>#N/A</v>
      </c>
      <c r="BD141" s="5" t="e">
        <f t="shared" si="72"/>
        <v>#N/A</v>
      </c>
      <c r="BE141" s="5" t="e">
        <f t="shared" si="72"/>
        <v>#N/A</v>
      </c>
      <c r="BF141" s="5" t="e">
        <f t="shared" si="72"/>
        <v>#N/A</v>
      </c>
      <c r="BG141" s="5" t="e">
        <f t="shared" si="72"/>
        <v>#N/A</v>
      </c>
    </row>
    <row r="142" spans="2:59" x14ac:dyDescent="0.35">
      <c r="B142" t="str">
        <f>'Postcode Data'!B142</f>
        <v>ES13 2GJ</v>
      </c>
      <c r="C142">
        <f>'Postcode Data'!C142</f>
        <v>7</v>
      </c>
      <c r="D142" t="str">
        <f>'Postcode Data'!D142</f>
        <v>Beaton</v>
      </c>
      <c r="E142" s="5" t="e">
        <f>'Postcode Data'!F142</f>
        <v>#N/A</v>
      </c>
      <c r="F142" s="5" t="e">
        <f>'Postcode Data'!G142</f>
        <v>#N/A</v>
      </c>
      <c r="G142" s="27" t="e">
        <f>'Postcode Data'!I142</f>
        <v>#N/A</v>
      </c>
      <c r="H142" s="11" t="e">
        <f>'Postcode Data'!J142</f>
        <v>#N/A</v>
      </c>
      <c r="I142" s="5" t="e">
        <f>'Postcode Data'!K142</f>
        <v>#N/A</v>
      </c>
      <c r="J142" s="5" t="e">
        <f>'Postcode Data'!L142</f>
        <v>#N/A</v>
      </c>
      <c r="K142" s="44" t="e">
        <f>'Postcode Data'!M142</f>
        <v>#N/A</v>
      </c>
      <c r="L142" s="5">
        <f>'Postcode Data'!N142</f>
        <v>-6.9144051929344013</v>
      </c>
      <c r="M142" s="28" t="e">
        <f t="shared" si="66"/>
        <v>#N/A</v>
      </c>
      <c r="N142" s="28"/>
      <c r="O142" s="28"/>
      <c r="P142" s="28" t="e">
        <f t="shared" si="67"/>
        <v>#N/A</v>
      </c>
      <c r="Q142" s="28" t="e">
        <f t="shared" si="61"/>
        <v>#N/A</v>
      </c>
      <c r="R142" s="28" t="e">
        <f t="shared" si="61"/>
        <v>#N/A</v>
      </c>
      <c r="S142" s="28" t="e">
        <f t="shared" si="61"/>
        <v>#N/A</v>
      </c>
      <c r="T142" s="28" t="e">
        <f t="shared" si="61"/>
        <v>#N/A</v>
      </c>
      <c r="U142" s="28" t="e">
        <f t="shared" si="68"/>
        <v>#N/A</v>
      </c>
      <c r="V142" s="28"/>
      <c r="W142" s="2"/>
      <c r="X142" s="5" t="e">
        <f t="shared" si="69"/>
        <v>#N/A</v>
      </c>
      <c r="Y142" s="5" t="e">
        <f t="shared" si="69"/>
        <v>#N/A</v>
      </c>
      <c r="Z142" s="5" t="e">
        <f t="shared" si="69"/>
        <v>#N/A</v>
      </c>
      <c r="AA142" s="5" t="e">
        <f t="shared" si="69"/>
        <v>#N/A</v>
      </c>
      <c r="AB142" s="5" t="e">
        <f t="shared" si="69"/>
        <v>#N/A</v>
      </c>
      <c r="AC142" s="5" t="e">
        <f t="shared" si="69"/>
        <v>#N/A</v>
      </c>
      <c r="AD142" s="5" t="e">
        <f t="shared" si="69"/>
        <v>#N/A</v>
      </c>
      <c r="AE142" s="5" t="e">
        <f t="shared" si="69"/>
        <v>#N/A</v>
      </c>
      <c r="AF142" s="5" t="e">
        <f t="shared" si="69"/>
        <v>#N/A</v>
      </c>
      <c r="AG142" s="5" t="e">
        <f t="shared" si="69"/>
        <v>#N/A</v>
      </c>
      <c r="AH142" s="5" t="e">
        <f t="shared" si="70"/>
        <v>#N/A</v>
      </c>
      <c r="AI142" s="5" t="e">
        <f t="shared" si="70"/>
        <v>#N/A</v>
      </c>
      <c r="AJ142" s="5" t="e">
        <f t="shared" si="70"/>
        <v>#N/A</v>
      </c>
      <c r="AK142" s="5" t="e">
        <f t="shared" si="70"/>
        <v>#N/A</v>
      </c>
      <c r="AL142" s="5" t="e">
        <f t="shared" si="70"/>
        <v>#N/A</v>
      </c>
      <c r="AM142" s="5" t="e">
        <f t="shared" si="70"/>
        <v>#N/A</v>
      </c>
      <c r="AN142" s="5" t="e">
        <f t="shared" si="70"/>
        <v>#N/A</v>
      </c>
      <c r="AO142" s="5" t="e">
        <f t="shared" si="70"/>
        <v>#N/A</v>
      </c>
      <c r="AP142" s="5" t="e">
        <f t="shared" si="70"/>
        <v>#N/A</v>
      </c>
      <c r="AQ142" s="5" t="e">
        <f t="shared" si="70"/>
        <v>#N/A</v>
      </c>
      <c r="AR142" s="5" t="e">
        <f t="shared" si="71"/>
        <v>#N/A</v>
      </c>
      <c r="AS142" s="5" t="e">
        <f t="shared" si="71"/>
        <v>#N/A</v>
      </c>
      <c r="AT142" s="5" t="e">
        <f t="shared" si="71"/>
        <v>#N/A</v>
      </c>
      <c r="AU142" s="5" t="e">
        <f t="shared" si="71"/>
        <v>#N/A</v>
      </c>
      <c r="AV142" s="5" t="e">
        <f t="shared" si="71"/>
        <v>#N/A</v>
      </c>
      <c r="AW142" s="5" t="e">
        <f t="shared" si="71"/>
        <v>#N/A</v>
      </c>
      <c r="AX142" s="5" t="e">
        <f t="shared" si="71"/>
        <v>#N/A</v>
      </c>
      <c r="AY142" s="5" t="e">
        <f t="shared" si="71"/>
        <v>#N/A</v>
      </c>
      <c r="AZ142" s="5" t="e">
        <f t="shared" si="71"/>
        <v>#N/A</v>
      </c>
      <c r="BA142" s="5" t="e">
        <f t="shared" si="71"/>
        <v>#N/A</v>
      </c>
      <c r="BB142" s="5" t="e">
        <f t="shared" si="72"/>
        <v>#N/A</v>
      </c>
      <c r="BC142" s="5" t="e">
        <f t="shared" si="72"/>
        <v>#N/A</v>
      </c>
      <c r="BD142" s="5" t="e">
        <f t="shared" si="72"/>
        <v>#N/A</v>
      </c>
      <c r="BE142" s="5" t="e">
        <f t="shared" si="72"/>
        <v>#N/A</v>
      </c>
      <c r="BF142" s="5" t="e">
        <f t="shared" si="72"/>
        <v>#N/A</v>
      </c>
      <c r="BG142" s="5" t="e">
        <f t="shared" si="72"/>
        <v>#N/A</v>
      </c>
    </row>
    <row r="143" spans="2:59" x14ac:dyDescent="0.35">
      <c r="B143" t="str">
        <f>'Postcode Data'!B143</f>
        <v>ES13 3UF</v>
      </c>
      <c r="C143">
        <f>'Postcode Data'!C143</f>
        <v>14</v>
      </c>
      <c r="D143" t="str">
        <f>'Postcode Data'!D143</f>
        <v>Beaton</v>
      </c>
      <c r="E143" s="5">
        <f>'Postcode Data'!F143</f>
        <v>19.147762778757098</v>
      </c>
      <c r="F143" s="5">
        <f>'Postcode Data'!G143</f>
        <v>16.382189542413482</v>
      </c>
      <c r="G143" s="27">
        <f>'Postcode Data'!I143</f>
        <v>80</v>
      </c>
      <c r="H143" s="11">
        <f>'Postcode Data'!J143</f>
        <v>4.0714744922116886</v>
      </c>
      <c r="I143" s="5">
        <f>'Postcode Data'!K143</f>
        <v>23.157382424878612</v>
      </c>
      <c r="J143" s="5">
        <f>'Postcode Data'!L143</f>
        <v>17.089193668403432</v>
      </c>
      <c r="K143" s="44" t="str">
        <f>'Postcode Data'!M143</f>
        <v>BW1b</v>
      </c>
      <c r="L143" s="5">
        <f>'Postcode Data'!N143</f>
        <v>-4.4970978702817197</v>
      </c>
      <c r="M143" s="28">
        <f t="shared" si="66"/>
        <v>-74.049236139403973</v>
      </c>
      <c r="N143" s="28"/>
      <c r="O143" s="28"/>
      <c r="P143" s="28" t="e">
        <f t="shared" si="67"/>
        <v>#N/A</v>
      </c>
      <c r="Q143" s="28">
        <f t="shared" si="61"/>
        <v>17.089193668403432</v>
      </c>
      <c r="R143" s="28" t="e">
        <f t="shared" si="61"/>
        <v>#N/A</v>
      </c>
      <c r="S143" s="28" t="e">
        <f t="shared" si="61"/>
        <v>#N/A</v>
      </c>
      <c r="T143" s="28" t="e">
        <f t="shared" si="61"/>
        <v>#N/A</v>
      </c>
      <c r="U143" s="28" t="e">
        <f t="shared" si="68"/>
        <v>#N/A</v>
      </c>
      <c r="V143" s="28"/>
      <c r="W143" s="2"/>
      <c r="X143" s="5" t="e">
        <f t="shared" si="69"/>
        <v>#N/A</v>
      </c>
      <c r="Y143" s="5" t="e">
        <f t="shared" si="69"/>
        <v>#N/A</v>
      </c>
      <c r="Z143" s="5" t="e">
        <f t="shared" si="69"/>
        <v>#N/A</v>
      </c>
      <c r="AA143" s="5" t="e">
        <f t="shared" si="69"/>
        <v>#N/A</v>
      </c>
      <c r="AB143" s="5" t="e">
        <f t="shared" si="69"/>
        <v>#N/A</v>
      </c>
      <c r="AC143" s="5" t="e">
        <f t="shared" si="69"/>
        <v>#N/A</v>
      </c>
      <c r="AD143" s="5" t="e">
        <f t="shared" si="69"/>
        <v>#N/A</v>
      </c>
      <c r="AE143" s="5">
        <f t="shared" si="69"/>
        <v>17.089193668403432</v>
      </c>
      <c r="AF143" s="5" t="e">
        <f t="shared" si="69"/>
        <v>#N/A</v>
      </c>
      <c r="AG143" s="5" t="e">
        <f t="shared" si="69"/>
        <v>#N/A</v>
      </c>
      <c r="AH143" s="5" t="e">
        <f t="shared" si="70"/>
        <v>#N/A</v>
      </c>
      <c r="AI143" s="5" t="e">
        <f t="shared" si="70"/>
        <v>#N/A</v>
      </c>
      <c r="AJ143" s="5" t="e">
        <f t="shared" si="70"/>
        <v>#N/A</v>
      </c>
      <c r="AK143" s="5" t="e">
        <f t="shared" si="70"/>
        <v>#N/A</v>
      </c>
      <c r="AL143" s="5" t="e">
        <f t="shared" si="70"/>
        <v>#N/A</v>
      </c>
      <c r="AM143" s="5" t="e">
        <f t="shared" si="70"/>
        <v>#N/A</v>
      </c>
      <c r="AN143" s="5" t="e">
        <f t="shared" si="70"/>
        <v>#N/A</v>
      </c>
      <c r="AO143" s="5" t="e">
        <f t="shared" si="70"/>
        <v>#N/A</v>
      </c>
      <c r="AP143" s="5" t="e">
        <f t="shared" si="70"/>
        <v>#N/A</v>
      </c>
      <c r="AQ143" s="5" t="e">
        <f t="shared" si="70"/>
        <v>#N/A</v>
      </c>
      <c r="AR143" s="5" t="e">
        <f t="shared" si="71"/>
        <v>#N/A</v>
      </c>
      <c r="AS143" s="5" t="e">
        <f t="shared" si="71"/>
        <v>#N/A</v>
      </c>
      <c r="AT143" s="5" t="e">
        <f t="shared" si="71"/>
        <v>#N/A</v>
      </c>
      <c r="AU143" s="5" t="e">
        <f t="shared" si="71"/>
        <v>#N/A</v>
      </c>
      <c r="AV143" s="5" t="e">
        <f t="shared" si="71"/>
        <v>#N/A</v>
      </c>
      <c r="AW143" s="5" t="e">
        <f t="shared" si="71"/>
        <v>#N/A</v>
      </c>
      <c r="AX143" s="5" t="e">
        <f t="shared" si="71"/>
        <v>#N/A</v>
      </c>
      <c r="AY143" s="5" t="e">
        <f t="shared" si="71"/>
        <v>#N/A</v>
      </c>
      <c r="AZ143" s="5" t="e">
        <f t="shared" si="71"/>
        <v>#N/A</v>
      </c>
      <c r="BA143" s="5" t="e">
        <f t="shared" si="71"/>
        <v>#N/A</v>
      </c>
      <c r="BB143" s="5" t="e">
        <f t="shared" si="72"/>
        <v>#N/A</v>
      </c>
      <c r="BC143" s="5" t="e">
        <f t="shared" si="72"/>
        <v>#N/A</v>
      </c>
      <c r="BD143" s="5" t="e">
        <f t="shared" si="72"/>
        <v>#N/A</v>
      </c>
      <c r="BE143" s="5" t="e">
        <f t="shared" si="72"/>
        <v>#N/A</v>
      </c>
      <c r="BF143" s="5" t="e">
        <f t="shared" si="72"/>
        <v>#N/A</v>
      </c>
      <c r="BG143" s="5" t="e">
        <f t="shared" si="72"/>
        <v>#N/A</v>
      </c>
    </row>
    <row r="144" spans="2:59" x14ac:dyDescent="0.35">
      <c r="B144" t="str">
        <f>'Postcode Data'!B144</f>
        <v>ES13 5KI</v>
      </c>
      <c r="C144">
        <f>'Postcode Data'!C144</f>
        <v>9</v>
      </c>
      <c r="D144" t="str">
        <f>'Postcode Data'!D144</f>
        <v>Beaton</v>
      </c>
      <c r="E144" s="5">
        <f>'Postcode Data'!F144</f>
        <v>23.684866271759098</v>
      </c>
      <c r="F144" s="5">
        <f>'Postcode Data'!G144</f>
        <v>16.152483770671488</v>
      </c>
      <c r="G144" s="27">
        <f>'Postcode Data'!I144</f>
        <v>198</v>
      </c>
      <c r="H144" s="11">
        <f>'Postcode Data'!J144</f>
        <v>4.0262194830003644</v>
      </c>
      <c r="I144" s="5">
        <f>'Postcode Data'!K144</f>
        <v>22.440696028428473</v>
      </c>
      <c r="J144" s="5">
        <f>'Postcode Data'!L144</f>
        <v>12.323321495329488</v>
      </c>
      <c r="K144" s="44" t="str">
        <f>'Postcode Data'!M144</f>
        <v>BW2b</v>
      </c>
      <c r="L144" s="5">
        <f>'Postcode Data'!N144</f>
        <v>-1.8917494906663288</v>
      </c>
      <c r="M144" s="28">
        <f t="shared" si="66"/>
        <v>-71.346802315664391</v>
      </c>
      <c r="N144" s="28"/>
      <c r="O144" s="28"/>
      <c r="P144" s="28" t="e">
        <f t="shared" si="67"/>
        <v>#N/A</v>
      </c>
      <c r="Q144" s="28">
        <f t="shared" si="61"/>
        <v>12.323321495329488</v>
      </c>
      <c r="R144" s="28" t="e">
        <f t="shared" si="61"/>
        <v>#N/A</v>
      </c>
      <c r="S144" s="28" t="e">
        <f t="shared" si="61"/>
        <v>#N/A</v>
      </c>
      <c r="T144" s="28" t="e">
        <f t="shared" si="61"/>
        <v>#N/A</v>
      </c>
      <c r="U144" s="28" t="e">
        <f t="shared" si="68"/>
        <v>#N/A</v>
      </c>
      <c r="V144" s="28"/>
      <c r="W144" s="2"/>
      <c r="X144" s="5" t="e">
        <f t="shared" si="69"/>
        <v>#N/A</v>
      </c>
      <c r="Y144" s="5" t="e">
        <f t="shared" si="69"/>
        <v>#N/A</v>
      </c>
      <c r="Z144" s="5" t="e">
        <f t="shared" si="69"/>
        <v>#N/A</v>
      </c>
      <c r="AA144" s="5" t="e">
        <f t="shared" si="69"/>
        <v>#N/A</v>
      </c>
      <c r="AB144" s="5" t="e">
        <f t="shared" si="69"/>
        <v>#N/A</v>
      </c>
      <c r="AC144" s="5" t="e">
        <f t="shared" si="69"/>
        <v>#N/A</v>
      </c>
      <c r="AD144" s="5" t="e">
        <f t="shared" si="69"/>
        <v>#N/A</v>
      </c>
      <c r="AE144" s="5" t="e">
        <f t="shared" si="69"/>
        <v>#N/A</v>
      </c>
      <c r="AF144" s="5" t="e">
        <f t="shared" si="69"/>
        <v>#N/A</v>
      </c>
      <c r="AG144" s="5" t="e">
        <f t="shared" si="69"/>
        <v>#N/A</v>
      </c>
      <c r="AH144" s="5">
        <f t="shared" si="70"/>
        <v>12.323321495329488</v>
      </c>
      <c r="AI144" s="5" t="e">
        <f t="shared" si="70"/>
        <v>#N/A</v>
      </c>
      <c r="AJ144" s="5" t="e">
        <f t="shared" si="70"/>
        <v>#N/A</v>
      </c>
      <c r="AK144" s="5" t="e">
        <f t="shared" si="70"/>
        <v>#N/A</v>
      </c>
      <c r="AL144" s="5" t="e">
        <f t="shared" si="70"/>
        <v>#N/A</v>
      </c>
      <c r="AM144" s="5" t="e">
        <f t="shared" si="70"/>
        <v>#N/A</v>
      </c>
      <c r="AN144" s="5" t="e">
        <f t="shared" si="70"/>
        <v>#N/A</v>
      </c>
      <c r="AO144" s="5" t="e">
        <f t="shared" si="70"/>
        <v>#N/A</v>
      </c>
      <c r="AP144" s="5" t="e">
        <f t="shared" si="70"/>
        <v>#N/A</v>
      </c>
      <c r="AQ144" s="5" t="e">
        <f t="shared" si="70"/>
        <v>#N/A</v>
      </c>
      <c r="AR144" s="5" t="e">
        <f t="shared" si="71"/>
        <v>#N/A</v>
      </c>
      <c r="AS144" s="5" t="e">
        <f t="shared" si="71"/>
        <v>#N/A</v>
      </c>
      <c r="AT144" s="5" t="e">
        <f t="shared" si="71"/>
        <v>#N/A</v>
      </c>
      <c r="AU144" s="5" t="e">
        <f t="shared" si="71"/>
        <v>#N/A</v>
      </c>
      <c r="AV144" s="5" t="e">
        <f t="shared" si="71"/>
        <v>#N/A</v>
      </c>
      <c r="AW144" s="5" t="e">
        <f t="shared" si="71"/>
        <v>#N/A</v>
      </c>
      <c r="AX144" s="5" t="e">
        <f t="shared" si="71"/>
        <v>#N/A</v>
      </c>
      <c r="AY144" s="5" t="e">
        <f t="shared" si="71"/>
        <v>#N/A</v>
      </c>
      <c r="AZ144" s="5" t="e">
        <f t="shared" si="71"/>
        <v>#N/A</v>
      </c>
      <c r="BA144" s="5" t="e">
        <f t="shared" si="71"/>
        <v>#N/A</v>
      </c>
      <c r="BB144" s="5" t="e">
        <f t="shared" si="72"/>
        <v>#N/A</v>
      </c>
      <c r="BC144" s="5" t="e">
        <f t="shared" si="72"/>
        <v>#N/A</v>
      </c>
      <c r="BD144" s="5" t="e">
        <f t="shared" si="72"/>
        <v>#N/A</v>
      </c>
      <c r="BE144" s="5" t="e">
        <f t="shared" si="72"/>
        <v>#N/A</v>
      </c>
      <c r="BF144" s="5" t="e">
        <f t="shared" si="72"/>
        <v>#N/A</v>
      </c>
      <c r="BG144" s="5" t="e">
        <f t="shared" si="72"/>
        <v>#N/A</v>
      </c>
    </row>
    <row r="145" spans="2:59" x14ac:dyDescent="0.35">
      <c r="B145" t="str">
        <f>'Postcode Data'!B145</f>
        <v>ES13 7DE</v>
      </c>
      <c r="C145">
        <f>'Postcode Data'!C145</f>
        <v>15</v>
      </c>
      <c r="D145" t="str">
        <f>'Postcode Data'!D145</f>
        <v>Beaton</v>
      </c>
      <c r="E145" s="5">
        <f>'Postcode Data'!F145</f>
        <v>19.147762778757098</v>
      </c>
      <c r="F145" s="5">
        <f>'Postcode Data'!G145</f>
        <v>16.382189542413482</v>
      </c>
      <c r="G145" s="27">
        <f>'Postcode Data'!I145</f>
        <v>293</v>
      </c>
      <c r="H145" s="11">
        <f>'Postcode Data'!J145</f>
        <v>0.69878992730933898</v>
      </c>
      <c r="I145" s="5">
        <f>'Postcode Data'!K145</f>
        <v>18.504523259125172</v>
      </c>
      <c r="J145" s="5">
        <f>'Postcode Data'!L145</f>
        <v>16.655228519287999</v>
      </c>
      <c r="K145" s="44" t="str">
        <f>'Postcode Data'!M145</f>
        <v>BW1a</v>
      </c>
      <c r="L145" s="5">
        <f>'Postcode Data'!N145</f>
        <v>-1.5879013115336957</v>
      </c>
      <c r="M145" s="28">
        <f t="shared" si="66"/>
        <v>-55.83193793958047</v>
      </c>
      <c r="N145" s="28"/>
      <c r="O145" s="28"/>
      <c r="P145" s="28">
        <f t="shared" si="67"/>
        <v>16.655228519287999</v>
      </c>
      <c r="Q145" s="28" t="e">
        <f t="shared" si="61"/>
        <v>#N/A</v>
      </c>
      <c r="R145" s="28" t="e">
        <f t="shared" si="61"/>
        <v>#N/A</v>
      </c>
      <c r="S145" s="28" t="e">
        <f t="shared" si="61"/>
        <v>#N/A</v>
      </c>
      <c r="T145" s="28" t="e">
        <f t="shared" si="61"/>
        <v>#N/A</v>
      </c>
      <c r="U145" s="28" t="e">
        <f t="shared" si="68"/>
        <v>#N/A</v>
      </c>
      <c r="V145" s="28"/>
      <c r="W145" s="2"/>
      <c r="X145" s="5" t="e">
        <f t="shared" si="69"/>
        <v>#N/A</v>
      </c>
      <c r="Y145" s="5" t="e">
        <f t="shared" si="69"/>
        <v>#N/A</v>
      </c>
      <c r="Z145" s="5" t="e">
        <f t="shared" si="69"/>
        <v>#N/A</v>
      </c>
      <c r="AA145" s="5" t="e">
        <f t="shared" si="69"/>
        <v>#N/A</v>
      </c>
      <c r="AB145" s="5" t="e">
        <f t="shared" si="69"/>
        <v>#N/A</v>
      </c>
      <c r="AC145" s="5" t="e">
        <f t="shared" si="69"/>
        <v>#N/A</v>
      </c>
      <c r="AD145" s="5">
        <f t="shared" si="69"/>
        <v>16.655228519287999</v>
      </c>
      <c r="AE145" s="5" t="e">
        <f t="shared" si="69"/>
        <v>#N/A</v>
      </c>
      <c r="AF145" s="5" t="e">
        <f t="shared" si="69"/>
        <v>#N/A</v>
      </c>
      <c r="AG145" s="5" t="e">
        <f t="shared" si="69"/>
        <v>#N/A</v>
      </c>
      <c r="AH145" s="5" t="e">
        <f t="shared" si="70"/>
        <v>#N/A</v>
      </c>
      <c r="AI145" s="5" t="e">
        <f t="shared" si="70"/>
        <v>#N/A</v>
      </c>
      <c r="AJ145" s="5" t="e">
        <f t="shared" si="70"/>
        <v>#N/A</v>
      </c>
      <c r="AK145" s="5" t="e">
        <f t="shared" si="70"/>
        <v>#N/A</v>
      </c>
      <c r="AL145" s="5" t="e">
        <f t="shared" si="70"/>
        <v>#N/A</v>
      </c>
      <c r="AM145" s="5" t="e">
        <f t="shared" si="70"/>
        <v>#N/A</v>
      </c>
      <c r="AN145" s="5" t="e">
        <f t="shared" si="70"/>
        <v>#N/A</v>
      </c>
      <c r="AO145" s="5" t="e">
        <f t="shared" si="70"/>
        <v>#N/A</v>
      </c>
      <c r="AP145" s="5" t="e">
        <f t="shared" si="70"/>
        <v>#N/A</v>
      </c>
      <c r="AQ145" s="5" t="e">
        <f t="shared" si="70"/>
        <v>#N/A</v>
      </c>
      <c r="AR145" s="5" t="e">
        <f t="shared" si="71"/>
        <v>#N/A</v>
      </c>
      <c r="AS145" s="5" t="e">
        <f t="shared" si="71"/>
        <v>#N/A</v>
      </c>
      <c r="AT145" s="5" t="e">
        <f t="shared" si="71"/>
        <v>#N/A</v>
      </c>
      <c r="AU145" s="5" t="e">
        <f t="shared" si="71"/>
        <v>#N/A</v>
      </c>
      <c r="AV145" s="5" t="e">
        <f t="shared" si="71"/>
        <v>#N/A</v>
      </c>
      <c r="AW145" s="5" t="e">
        <f t="shared" si="71"/>
        <v>#N/A</v>
      </c>
      <c r="AX145" s="5" t="e">
        <f t="shared" si="71"/>
        <v>#N/A</v>
      </c>
      <c r="AY145" s="5" t="e">
        <f t="shared" si="71"/>
        <v>#N/A</v>
      </c>
      <c r="AZ145" s="5" t="e">
        <f t="shared" si="71"/>
        <v>#N/A</v>
      </c>
      <c r="BA145" s="5" t="e">
        <f t="shared" si="71"/>
        <v>#N/A</v>
      </c>
      <c r="BB145" s="5" t="e">
        <f t="shared" si="72"/>
        <v>#N/A</v>
      </c>
      <c r="BC145" s="5" t="e">
        <f t="shared" si="72"/>
        <v>#N/A</v>
      </c>
      <c r="BD145" s="5" t="e">
        <f t="shared" si="72"/>
        <v>#N/A</v>
      </c>
      <c r="BE145" s="5" t="e">
        <f t="shared" si="72"/>
        <v>#N/A</v>
      </c>
      <c r="BF145" s="5" t="e">
        <f t="shared" si="72"/>
        <v>#N/A</v>
      </c>
      <c r="BG145" s="5" t="e">
        <f t="shared" si="72"/>
        <v>#N/A</v>
      </c>
    </row>
    <row r="146" spans="2:59" x14ac:dyDescent="0.35">
      <c r="B146" t="str">
        <f>'Postcode Data'!B146</f>
        <v>ES13 8QC</v>
      </c>
      <c r="C146">
        <f>'Postcode Data'!C146</f>
        <v>7</v>
      </c>
      <c r="D146" t="str">
        <f>'Postcode Data'!D146</f>
        <v>Beaton</v>
      </c>
      <c r="E146" s="5" t="e">
        <f>'Postcode Data'!F146</f>
        <v>#N/A</v>
      </c>
      <c r="F146" s="5" t="e">
        <f>'Postcode Data'!G146</f>
        <v>#N/A</v>
      </c>
      <c r="G146" s="27" t="e">
        <f>'Postcode Data'!I146</f>
        <v>#N/A</v>
      </c>
      <c r="H146" s="11" t="e">
        <f>'Postcode Data'!J146</f>
        <v>#N/A</v>
      </c>
      <c r="I146" s="5" t="e">
        <f>'Postcode Data'!K146</f>
        <v>#N/A</v>
      </c>
      <c r="J146" s="5" t="e">
        <f>'Postcode Data'!L146</f>
        <v>#N/A</v>
      </c>
      <c r="K146" s="44" t="e">
        <f>'Postcode Data'!M146</f>
        <v>#N/A</v>
      </c>
      <c r="L146" s="5">
        <f>'Postcode Data'!N146</f>
        <v>-1.0146343033882199</v>
      </c>
      <c r="M146" s="28" t="e">
        <f t="shared" si="66"/>
        <v>#N/A</v>
      </c>
      <c r="N146" s="28"/>
      <c r="O146" s="28"/>
      <c r="P146" s="28" t="e">
        <f t="shared" si="67"/>
        <v>#N/A</v>
      </c>
      <c r="Q146" s="28" t="e">
        <f t="shared" ref="Q146:T165" si="73">IF(AND($M146&lt;P$5,$M146&gt;=Q$5),$J146,NA())</f>
        <v>#N/A</v>
      </c>
      <c r="R146" s="28" t="e">
        <f t="shared" si="73"/>
        <v>#N/A</v>
      </c>
      <c r="S146" s="28" t="e">
        <f t="shared" si="73"/>
        <v>#N/A</v>
      </c>
      <c r="T146" s="28" t="e">
        <f t="shared" si="73"/>
        <v>#N/A</v>
      </c>
      <c r="U146" s="28" t="e">
        <f t="shared" si="68"/>
        <v>#N/A</v>
      </c>
      <c r="V146" s="28"/>
      <c r="W146" s="2"/>
      <c r="X146" s="5" t="e">
        <f t="shared" ref="X146:AG155" si="74">IF($K146=X$5,$J146,NA())</f>
        <v>#N/A</v>
      </c>
      <c r="Y146" s="5" t="e">
        <f t="shared" si="74"/>
        <v>#N/A</v>
      </c>
      <c r="Z146" s="5" t="e">
        <f t="shared" si="74"/>
        <v>#N/A</v>
      </c>
      <c r="AA146" s="5" t="e">
        <f t="shared" si="74"/>
        <v>#N/A</v>
      </c>
      <c r="AB146" s="5" t="e">
        <f t="shared" si="74"/>
        <v>#N/A</v>
      </c>
      <c r="AC146" s="5" t="e">
        <f t="shared" si="74"/>
        <v>#N/A</v>
      </c>
      <c r="AD146" s="5" t="e">
        <f t="shared" si="74"/>
        <v>#N/A</v>
      </c>
      <c r="AE146" s="5" t="e">
        <f t="shared" si="74"/>
        <v>#N/A</v>
      </c>
      <c r="AF146" s="5" t="e">
        <f t="shared" si="74"/>
        <v>#N/A</v>
      </c>
      <c r="AG146" s="5" t="e">
        <f t="shared" si="74"/>
        <v>#N/A</v>
      </c>
      <c r="AH146" s="5" t="e">
        <f t="shared" ref="AH146:AQ155" si="75">IF($K146=AH$5,$J146,NA())</f>
        <v>#N/A</v>
      </c>
      <c r="AI146" s="5" t="e">
        <f t="shared" si="75"/>
        <v>#N/A</v>
      </c>
      <c r="AJ146" s="5" t="e">
        <f t="shared" si="75"/>
        <v>#N/A</v>
      </c>
      <c r="AK146" s="5" t="e">
        <f t="shared" si="75"/>
        <v>#N/A</v>
      </c>
      <c r="AL146" s="5" t="e">
        <f t="shared" si="75"/>
        <v>#N/A</v>
      </c>
      <c r="AM146" s="5" t="e">
        <f t="shared" si="75"/>
        <v>#N/A</v>
      </c>
      <c r="AN146" s="5" t="e">
        <f t="shared" si="75"/>
        <v>#N/A</v>
      </c>
      <c r="AO146" s="5" t="e">
        <f t="shared" si="75"/>
        <v>#N/A</v>
      </c>
      <c r="AP146" s="5" t="e">
        <f t="shared" si="75"/>
        <v>#N/A</v>
      </c>
      <c r="AQ146" s="5" t="e">
        <f t="shared" si="75"/>
        <v>#N/A</v>
      </c>
      <c r="AR146" s="5" t="e">
        <f t="shared" ref="AR146:BA155" si="76">IF($K146=AR$5,$J146,NA())</f>
        <v>#N/A</v>
      </c>
      <c r="AS146" s="5" t="e">
        <f t="shared" si="76"/>
        <v>#N/A</v>
      </c>
      <c r="AT146" s="5" t="e">
        <f t="shared" si="76"/>
        <v>#N/A</v>
      </c>
      <c r="AU146" s="5" t="e">
        <f t="shared" si="76"/>
        <v>#N/A</v>
      </c>
      <c r="AV146" s="5" t="e">
        <f t="shared" si="76"/>
        <v>#N/A</v>
      </c>
      <c r="AW146" s="5" t="e">
        <f t="shared" si="76"/>
        <v>#N/A</v>
      </c>
      <c r="AX146" s="5" t="e">
        <f t="shared" si="76"/>
        <v>#N/A</v>
      </c>
      <c r="AY146" s="5" t="e">
        <f t="shared" si="76"/>
        <v>#N/A</v>
      </c>
      <c r="AZ146" s="5" t="e">
        <f t="shared" si="76"/>
        <v>#N/A</v>
      </c>
      <c r="BA146" s="5" t="e">
        <f t="shared" si="76"/>
        <v>#N/A</v>
      </c>
      <c r="BB146" s="5" t="e">
        <f t="shared" ref="BB146:BG155" si="77">IF($K146=BB$5,$J146,NA())</f>
        <v>#N/A</v>
      </c>
      <c r="BC146" s="5" t="e">
        <f t="shared" si="77"/>
        <v>#N/A</v>
      </c>
      <c r="BD146" s="5" t="e">
        <f t="shared" si="77"/>
        <v>#N/A</v>
      </c>
      <c r="BE146" s="5" t="e">
        <f t="shared" si="77"/>
        <v>#N/A</v>
      </c>
      <c r="BF146" s="5" t="e">
        <f t="shared" si="77"/>
        <v>#N/A</v>
      </c>
      <c r="BG146" s="5" t="e">
        <f t="shared" si="77"/>
        <v>#N/A</v>
      </c>
    </row>
    <row r="147" spans="2:59" x14ac:dyDescent="0.35">
      <c r="B147" t="str">
        <f>'Postcode Data'!B147</f>
        <v>ES13 8XD</v>
      </c>
      <c r="C147">
        <f>'Postcode Data'!C147</f>
        <v>1</v>
      </c>
      <c r="D147" t="str">
        <f>'Postcode Data'!D147</f>
        <v>Beaton</v>
      </c>
      <c r="E147" s="5">
        <f>'Postcode Data'!F147</f>
        <v>19.147762778757098</v>
      </c>
      <c r="F147" s="5">
        <f>'Postcode Data'!G147</f>
        <v>16.382189542413482</v>
      </c>
      <c r="G147" s="27">
        <f>'Postcode Data'!I147</f>
        <v>257</v>
      </c>
      <c r="H147" s="11">
        <f>'Postcode Data'!J147</f>
        <v>2.7828581215231325</v>
      </c>
      <c r="I147" s="5">
        <f>'Postcode Data'!K147</f>
        <v>16.436229130600484</v>
      </c>
      <c r="J147" s="5">
        <f>'Postcode Data'!L147</f>
        <v>15.756182673887464</v>
      </c>
      <c r="K147" s="44" t="str">
        <f>'Postcode Data'!M147</f>
        <v>BW1c</v>
      </c>
      <c r="L147" s="5">
        <f>'Postcode Data'!N147</f>
        <v>-2.204023301642696</v>
      </c>
      <c r="M147" s="28">
        <f t="shared" si="66"/>
        <v>-68.45094851030845</v>
      </c>
      <c r="N147" s="28"/>
      <c r="O147" s="28"/>
      <c r="P147" s="28">
        <f t="shared" si="67"/>
        <v>15.756182673887464</v>
      </c>
      <c r="Q147" s="28" t="e">
        <f t="shared" si="73"/>
        <v>#N/A</v>
      </c>
      <c r="R147" s="28" t="e">
        <f t="shared" si="73"/>
        <v>#N/A</v>
      </c>
      <c r="S147" s="28" t="e">
        <f t="shared" si="73"/>
        <v>#N/A</v>
      </c>
      <c r="T147" s="28" t="e">
        <f t="shared" si="73"/>
        <v>#N/A</v>
      </c>
      <c r="U147" s="28" t="e">
        <f t="shared" si="68"/>
        <v>#N/A</v>
      </c>
      <c r="V147" s="28"/>
      <c r="W147" s="2"/>
      <c r="X147" s="5" t="e">
        <f t="shared" si="74"/>
        <v>#N/A</v>
      </c>
      <c r="Y147" s="5" t="e">
        <f t="shared" si="74"/>
        <v>#N/A</v>
      </c>
      <c r="Z147" s="5" t="e">
        <f t="shared" si="74"/>
        <v>#N/A</v>
      </c>
      <c r="AA147" s="5" t="e">
        <f t="shared" si="74"/>
        <v>#N/A</v>
      </c>
      <c r="AB147" s="5" t="e">
        <f t="shared" si="74"/>
        <v>#N/A</v>
      </c>
      <c r="AC147" s="5" t="e">
        <f t="shared" si="74"/>
        <v>#N/A</v>
      </c>
      <c r="AD147" s="5" t="e">
        <f t="shared" si="74"/>
        <v>#N/A</v>
      </c>
      <c r="AE147" s="5" t="e">
        <f t="shared" si="74"/>
        <v>#N/A</v>
      </c>
      <c r="AF147" s="5">
        <f t="shared" si="74"/>
        <v>15.756182673887464</v>
      </c>
      <c r="AG147" s="5" t="e">
        <f t="shared" si="74"/>
        <v>#N/A</v>
      </c>
      <c r="AH147" s="5" t="e">
        <f t="shared" si="75"/>
        <v>#N/A</v>
      </c>
      <c r="AI147" s="5" t="e">
        <f t="shared" si="75"/>
        <v>#N/A</v>
      </c>
      <c r="AJ147" s="5" t="e">
        <f t="shared" si="75"/>
        <v>#N/A</v>
      </c>
      <c r="AK147" s="5" t="e">
        <f t="shared" si="75"/>
        <v>#N/A</v>
      </c>
      <c r="AL147" s="5" t="e">
        <f t="shared" si="75"/>
        <v>#N/A</v>
      </c>
      <c r="AM147" s="5" t="e">
        <f t="shared" si="75"/>
        <v>#N/A</v>
      </c>
      <c r="AN147" s="5" t="e">
        <f t="shared" si="75"/>
        <v>#N/A</v>
      </c>
      <c r="AO147" s="5" t="e">
        <f t="shared" si="75"/>
        <v>#N/A</v>
      </c>
      <c r="AP147" s="5" t="e">
        <f t="shared" si="75"/>
        <v>#N/A</v>
      </c>
      <c r="AQ147" s="5" t="e">
        <f t="shared" si="75"/>
        <v>#N/A</v>
      </c>
      <c r="AR147" s="5" t="e">
        <f t="shared" si="76"/>
        <v>#N/A</v>
      </c>
      <c r="AS147" s="5" t="e">
        <f t="shared" si="76"/>
        <v>#N/A</v>
      </c>
      <c r="AT147" s="5" t="e">
        <f t="shared" si="76"/>
        <v>#N/A</v>
      </c>
      <c r="AU147" s="5" t="e">
        <f t="shared" si="76"/>
        <v>#N/A</v>
      </c>
      <c r="AV147" s="5" t="e">
        <f t="shared" si="76"/>
        <v>#N/A</v>
      </c>
      <c r="AW147" s="5" t="e">
        <f t="shared" si="76"/>
        <v>#N/A</v>
      </c>
      <c r="AX147" s="5" t="e">
        <f t="shared" si="76"/>
        <v>#N/A</v>
      </c>
      <c r="AY147" s="5" t="e">
        <f t="shared" si="76"/>
        <v>#N/A</v>
      </c>
      <c r="AZ147" s="5" t="e">
        <f t="shared" si="76"/>
        <v>#N/A</v>
      </c>
      <c r="BA147" s="5" t="e">
        <f t="shared" si="76"/>
        <v>#N/A</v>
      </c>
      <c r="BB147" s="5" t="e">
        <f t="shared" si="77"/>
        <v>#N/A</v>
      </c>
      <c r="BC147" s="5" t="e">
        <f t="shared" si="77"/>
        <v>#N/A</v>
      </c>
      <c r="BD147" s="5" t="e">
        <f t="shared" si="77"/>
        <v>#N/A</v>
      </c>
      <c r="BE147" s="5" t="e">
        <f t="shared" si="77"/>
        <v>#N/A</v>
      </c>
      <c r="BF147" s="5" t="e">
        <f t="shared" si="77"/>
        <v>#N/A</v>
      </c>
      <c r="BG147" s="5" t="e">
        <f t="shared" si="77"/>
        <v>#N/A</v>
      </c>
    </row>
    <row r="148" spans="2:59" x14ac:dyDescent="0.35">
      <c r="B148" t="str">
        <f>'Postcode Data'!B148</f>
        <v>ES13 9QU</v>
      </c>
      <c r="C148">
        <f>'Postcode Data'!C148</f>
        <v>2</v>
      </c>
      <c r="D148" t="str">
        <f>'Postcode Data'!D148</f>
        <v>Beaton</v>
      </c>
      <c r="E148" s="5" t="e">
        <f>'Postcode Data'!F148</f>
        <v>#N/A</v>
      </c>
      <c r="F148" s="5" t="e">
        <f>'Postcode Data'!G148</f>
        <v>#N/A</v>
      </c>
      <c r="G148" s="27" t="e">
        <f>'Postcode Data'!I148</f>
        <v>#N/A</v>
      </c>
      <c r="H148" s="11" t="e">
        <f>'Postcode Data'!J148</f>
        <v>#N/A</v>
      </c>
      <c r="I148" s="5" t="e">
        <f>'Postcode Data'!K148</f>
        <v>#N/A</v>
      </c>
      <c r="J148" s="5" t="e">
        <f>'Postcode Data'!L148</f>
        <v>#N/A</v>
      </c>
      <c r="K148" s="44" t="e">
        <f>'Postcode Data'!M148</f>
        <v>#N/A</v>
      </c>
      <c r="L148" s="5">
        <f>'Postcode Data'!N148</f>
        <v>-3.5781726112600793</v>
      </c>
      <c r="M148" s="28" t="e">
        <f t="shared" si="66"/>
        <v>#N/A</v>
      </c>
      <c r="N148" s="28"/>
      <c r="O148" s="28"/>
      <c r="P148" s="28" t="e">
        <f t="shared" si="67"/>
        <v>#N/A</v>
      </c>
      <c r="Q148" s="28" t="e">
        <f t="shared" si="73"/>
        <v>#N/A</v>
      </c>
      <c r="R148" s="28" t="e">
        <f t="shared" si="73"/>
        <v>#N/A</v>
      </c>
      <c r="S148" s="28" t="e">
        <f t="shared" si="73"/>
        <v>#N/A</v>
      </c>
      <c r="T148" s="28" t="e">
        <f t="shared" si="73"/>
        <v>#N/A</v>
      </c>
      <c r="U148" s="28" t="e">
        <f t="shared" si="68"/>
        <v>#N/A</v>
      </c>
      <c r="V148" s="28"/>
      <c r="W148" s="2"/>
      <c r="X148" s="5" t="e">
        <f t="shared" si="74"/>
        <v>#N/A</v>
      </c>
      <c r="Y148" s="5" t="e">
        <f t="shared" si="74"/>
        <v>#N/A</v>
      </c>
      <c r="Z148" s="5" t="e">
        <f t="shared" si="74"/>
        <v>#N/A</v>
      </c>
      <c r="AA148" s="5" t="e">
        <f t="shared" si="74"/>
        <v>#N/A</v>
      </c>
      <c r="AB148" s="5" t="e">
        <f t="shared" si="74"/>
        <v>#N/A</v>
      </c>
      <c r="AC148" s="5" t="e">
        <f t="shared" si="74"/>
        <v>#N/A</v>
      </c>
      <c r="AD148" s="5" t="e">
        <f t="shared" si="74"/>
        <v>#N/A</v>
      </c>
      <c r="AE148" s="5" t="e">
        <f t="shared" si="74"/>
        <v>#N/A</v>
      </c>
      <c r="AF148" s="5" t="e">
        <f t="shared" si="74"/>
        <v>#N/A</v>
      </c>
      <c r="AG148" s="5" t="e">
        <f t="shared" si="74"/>
        <v>#N/A</v>
      </c>
      <c r="AH148" s="5" t="e">
        <f t="shared" si="75"/>
        <v>#N/A</v>
      </c>
      <c r="AI148" s="5" t="e">
        <f t="shared" si="75"/>
        <v>#N/A</v>
      </c>
      <c r="AJ148" s="5" t="e">
        <f t="shared" si="75"/>
        <v>#N/A</v>
      </c>
      <c r="AK148" s="5" t="e">
        <f t="shared" si="75"/>
        <v>#N/A</v>
      </c>
      <c r="AL148" s="5" t="e">
        <f t="shared" si="75"/>
        <v>#N/A</v>
      </c>
      <c r="AM148" s="5" t="e">
        <f t="shared" si="75"/>
        <v>#N/A</v>
      </c>
      <c r="AN148" s="5" t="e">
        <f t="shared" si="75"/>
        <v>#N/A</v>
      </c>
      <c r="AO148" s="5" t="e">
        <f t="shared" si="75"/>
        <v>#N/A</v>
      </c>
      <c r="AP148" s="5" t="e">
        <f t="shared" si="75"/>
        <v>#N/A</v>
      </c>
      <c r="AQ148" s="5" t="e">
        <f t="shared" si="75"/>
        <v>#N/A</v>
      </c>
      <c r="AR148" s="5" t="e">
        <f t="shared" si="76"/>
        <v>#N/A</v>
      </c>
      <c r="AS148" s="5" t="e">
        <f t="shared" si="76"/>
        <v>#N/A</v>
      </c>
      <c r="AT148" s="5" t="e">
        <f t="shared" si="76"/>
        <v>#N/A</v>
      </c>
      <c r="AU148" s="5" t="e">
        <f t="shared" si="76"/>
        <v>#N/A</v>
      </c>
      <c r="AV148" s="5" t="e">
        <f t="shared" si="76"/>
        <v>#N/A</v>
      </c>
      <c r="AW148" s="5" t="e">
        <f t="shared" si="76"/>
        <v>#N/A</v>
      </c>
      <c r="AX148" s="5" t="e">
        <f t="shared" si="76"/>
        <v>#N/A</v>
      </c>
      <c r="AY148" s="5" t="e">
        <f t="shared" si="76"/>
        <v>#N/A</v>
      </c>
      <c r="AZ148" s="5" t="e">
        <f t="shared" si="76"/>
        <v>#N/A</v>
      </c>
      <c r="BA148" s="5" t="e">
        <f t="shared" si="76"/>
        <v>#N/A</v>
      </c>
      <c r="BB148" s="5" t="e">
        <f t="shared" si="77"/>
        <v>#N/A</v>
      </c>
      <c r="BC148" s="5" t="e">
        <f t="shared" si="77"/>
        <v>#N/A</v>
      </c>
      <c r="BD148" s="5" t="e">
        <f t="shared" si="77"/>
        <v>#N/A</v>
      </c>
      <c r="BE148" s="5" t="e">
        <f t="shared" si="77"/>
        <v>#N/A</v>
      </c>
      <c r="BF148" s="5" t="e">
        <f t="shared" si="77"/>
        <v>#N/A</v>
      </c>
      <c r="BG148" s="5" t="e">
        <f t="shared" si="77"/>
        <v>#N/A</v>
      </c>
    </row>
    <row r="149" spans="2:59" x14ac:dyDescent="0.35">
      <c r="B149" t="str">
        <f>'Postcode Data'!B149</f>
        <v>ES13 9SK</v>
      </c>
      <c r="C149">
        <f>'Postcode Data'!C149</f>
        <v>6</v>
      </c>
      <c r="D149" t="str">
        <f>'Postcode Data'!D149</f>
        <v>Beaton</v>
      </c>
      <c r="E149" s="5" t="e">
        <f>'Postcode Data'!F149</f>
        <v>#N/A</v>
      </c>
      <c r="F149" s="5" t="e">
        <f>'Postcode Data'!G149</f>
        <v>#N/A</v>
      </c>
      <c r="G149" s="27" t="e">
        <f>'Postcode Data'!I149</f>
        <v>#N/A</v>
      </c>
      <c r="H149" s="11" t="e">
        <f>'Postcode Data'!J149</f>
        <v>#N/A</v>
      </c>
      <c r="I149" s="5" t="e">
        <f>'Postcode Data'!K149</f>
        <v>#N/A</v>
      </c>
      <c r="J149" s="5" t="e">
        <f>'Postcode Data'!L149</f>
        <v>#N/A</v>
      </c>
      <c r="K149" s="44" t="e">
        <f>'Postcode Data'!M149</f>
        <v>#N/A</v>
      </c>
      <c r="L149" s="5">
        <f>'Postcode Data'!N149</f>
        <v>-1.7962658986067483</v>
      </c>
      <c r="M149" s="28" t="e">
        <f t="shared" si="66"/>
        <v>#N/A</v>
      </c>
      <c r="N149" s="28"/>
      <c r="O149" s="28"/>
      <c r="P149" s="28" t="e">
        <f t="shared" si="67"/>
        <v>#N/A</v>
      </c>
      <c r="Q149" s="28" t="e">
        <f t="shared" si="73"/>
        <v>#N/A</v>
      </c>
      <c r="R149" s="28" t="e">
        <f t="shared" si="73"/>
        <v>#N/A</v>
      </c>
      <c r="S149" s="28" t="e">
        <f t="shared" si="73"/>
        <v>#N/A</v>
      </c>
      <c r="T149" s="28" t="e">
        <f t="shared" si="73"/>
        <v>#N/A</v>
      </c>
      <c r="U149" s="28" t="e">
        <f t="shared" si="68"/>
        <v>#N/A</v>
      </c>
      <c r="V149" s="28"/>
      <c r="W149" s="2"/>
      <c r="X149" s="5" t="e">
        <f t="shared" si="74"/>
        <v>#N/A</v>
      </c>
      <c r="Y149" s="5" t="e">
        <f t="shared" si="74"/>
        <v>#N/A</v>
      </c>
      <c r="Z149" s="5" t="e">
        <f t="shared" si="74"/>
        <v>#N/A</v>
      </c>
      <c r="AA149" s="5" t="e">
        <f t="shared" si="74"/>
        <v>#N/A</v>
      </c>
      <c r="AB149" s="5" t="e">
        <f t="shared" si="74"/>
        <v>#N/A</v>
      </c>
      <c r="AC149" s="5" t="e">
        <f t="shared" si="74"/>
        <v>#N/A</v>
      </c>
      <c r="AD149" s="5" t="e">
        <f t="shared" si="74"/>
        <v>#N/A</v>
      </c>
      <c r="AE149" s="5" t="e">
        <f t="shared" si="74"/>
        <v>#N/A</v>
      </c>
      <c r="AF149" s="5" t="e">
        <f t="shared" si="74"/>
        <v>#N/A</v>
      </c>
      <c r="AG149" s="5" t="e">
        <f t="shared" si="74"/>
        <v>#N/A</v>
      </c>
      <c r="AH149" s="5" t="e">
        <f t="shared" si="75"/>
        <v>#N/A</v>
      </c>
      <c r="AI149" s="5" t="e">
        <f t="shared" si="75"/>
        <v>#N/A</v>
      </c>
      <c r="AJ149" s="5" t="e">
        <f t="shared" si="75"/>
        <v>#N/A</v>
      </c>
      <c r="AK149" s="5" t="e">
        <f t="shared" si="75"/>
        <v>#N/A</v>
      </c>
      <c r="AL149" s="5" t="e">
        <f t="shared" si="75"/>
        <v>#N/A</v>
      </c>
      <c r="AM149" s="5" t="e">
        <f t="shared" si="75"/>
        <v>#N/A</v>
      </c>
      <c r="AN149" s="5" t="e">
        <f t="shared" si="75"/>
        <v>#N/A</v>
      </c>
      <c r="AO149" s="5" t="e">
        <f t="shared" si="75"/>
        <v>#N/A</v>
      </c>
      <c r="AP149" s="5" t="e">
        <f t="shared" si="75"/>
        <v>#N/A</v>
      </c>
      <c r="AQ149" s="5" t="e">
        <f t="shared" si="75"/>
        <v>#N/A</v>
      </c>
      <c r="AR149" s="5" t="e">
        <f t="shared" si="76"/>
        <v>#N/A</v>
      </c>
      <c r="AS149" s="5" t="e">
        <f t="shared" si="76"/>
        <v>#N/A</v>
      </c>
      <c r="AT149" s="5" t="e">
        <f t="shared" si="76"/>
        <v>#N/A</v>
      </c>
      <c r="AU149" s="5" t="e">
        <f t="shared" si="76"/>
        <v>#N/A</v>
      </c>
      <c r="AV149" s="5" t="e">
        <f t="shared" si="76"/>
        <v>#N/A</v>
      </c>
      <c r="AW149" s="5" t="e">
        <f t="shared" si="76"/>
        <v>#N/A</v>
      </c>
      <c r="AX149" s="5" t="e">
        <f t="shared" si="76"/>
        <v>#N/A</v>
      </c>
      <c r="AY149" s="5" t="e">
        <f t="shared" si="76"/>
        <v>#N/A</v>
      </c>
      <c r="AZ149" s="5" t="e">
        <f t="shared" si="76"/>
        <v>#N/A</v>
      </c>
      <c r="BA149" s="5" t="e">
        <f t="shared" si="76"/>
        <v>#N/A</v>
      </c>
      <c r="BB149" s="5" t="e">
        <f t="shared" si="77"/>
        <v>#N/A</v>
      </c>
      <c r="BC149" s="5" t="e">
        <f t="shared" si="77"/>
        <v>#N/A</v>
      </c>
      <c r="BD149" s="5" t="e">
        <f t="shared" si="77"/>
        <v>#N/A</v>
      </c>
      <c r="BE149" s="5" t="e">
        <f t="shared" si="77"/>
        <v>#N/A</v>
      </c>
      <c r="BF149" s="5" t="e">
        <f t="shared" si="77"/>
        <v>#N/A</v>
      </c>
      <c r="BG149" s="5" t="e">
        <f t="shared" si="77"/>
        <v>#N/A</v>
      </c>
    </row>
    <row r="150" spans="2:59" x14ac:dyDescent="0.35">
      <c r="B150" t="str">
        <f>'Postcode Data'!B150</f>
        <v>ES14 0PJ</v>
      </c>
      <c r="C150">
        <f>'Postcode Data'!C150</f>
        <v>2</v>
      </c>
      <c r="D150" t="str">
        <f>'Postcode Data'!D150</f>
        <v>Beaton</v>
      </c>
      <c r="E150" s="5" t="e">
        <f>'Postcode Data'!F150</f>
        <v>#N/A</v>
      </c>
      <c r="F150" s="5" t="e">
        <f>'Postcode Data'!G150</f>
        <v>#N/A</v>
      </c>
      <c r="G150" s="27" t="e">
        <f>'Postcode Data'!I150</f>
        <v>#N/A</v>
      </c>
      <c r="H150" s="11" t="e">
        <f>'Postcode Data'!J150</f>
        <v>#N/A</v>
      </c>
      <c r="I150" s="5" t="e">
        <f>'Postcode Data'!K150</f>
        <v>#N/A</v>
      </c>
      <c r="J150" s="5" t="e">
        <f>'Postcode Data'!L150</f>
        <v>#N/A</v>
      </c>
      <c r="K150" s="44" t="e">
        <f>'Postcode Data'!M150</f>
        <v>#N/A</v>
      </c>
      <c r="L150" s="5">
        <f>'Postcode Data'!N150</f>
        <v>-3.4310860237093559</v>
      </c>
      <c r="M150" s="28" t="e">
        <f t="shared" si="66"/>
        <v>#N/A</v>
      </c>
      <c r="N150" s="28"/>
      <c r="O150" s="28"/>
      <c r="P150" s="28" t="e">
        <f t="shared" si="67"/>
        <v>#N/A</v>
      </c>
      <c r="Q150" s="28" t="e">
        <f t="shared" si="73"/>
        <v>#N/A</v>
      </c>
      <c r="R150" s="28" t="e">
        <f t="shared" si="73"/>
        <v>#N/A</v>
      </c>
      <c r="S150" s="28" t="e">
        <f t="shared" si="73"/>
        <v>#N/A</v>
      </c>
      <c r="T150" s="28" t="e">
        <f t="shared" si="73"/>
        <v>#N/A</v>
      </c>
      <c r="U150" s="28" t="e">
        <f t="shared" si="68"/>
        <v>#N/A</v>
      </c>
      <c r="V150" s="28"/>
      <c r="W150" s="2"/>
      <c r="X150" s="5" t="e">
        <f t="shared" si="74"/>
        <v>#N/A</v>
      </c>
      <c r="Y150" s="5" t="e">
        <f t="shared" si="74"/>
        <v>#N/A</v>
      </c>
      <c r="Z150" s="5" t="e">
        <f t="shared" si="74"/>
        <v>#N/A</v>
      </c>
      <c r="AA150" s="5" t="e">
        <f t="shared" si="74"/>
        <v>#N/A</v>
      </c>
      <c r="AB150" s="5" t="e">
        <f t="shared" si="74"/>
        <v>#N/A</v>
      </c>
      <c r="AC150" s="5" t="e">
        <f t="shared" si="74"/>
        <v>#N/A</v>
      </c>
      <c r="AD150" s="5" t="e">
        <f t="shared" si="74"/>
        <v>#N/A</v>
      </c>
      <c r="AE150" s="5" t="e">
        <f t="shared" si="74"/>
        <v>#N/A</v>
      </c>
      <c r="AF150" s="5" t="e">
        <f t="shared" si="74"/>
        <v>#N/A</v>
      </c>
      <c r="AG150" s="5" t="e">
        <f t="shared" si="74"/>
        <v>#N/A</v>
      </c>
      <c r="AH150" s="5" t="e">
        <f t="shared" si="75"/>
        <v>#N/A</v>
      </c>
      <c r="AI150" s="5" t="e">
        <f t="shared" si="75"/>
        <v>#N/A</v>
      </c>
      <c r="AJ150" s="5" t="e">
        <f t="shared" si="75"/>
        <v>#N/A</v>
      </c>
      <c r="AK150" s="5" t="e">
        <f t="shared" si="75"/>
        <v>#N/A</v>
      </c>
      <c r="AL150" s="5" t="e">
        <f t="shared" si="75"/>
        <v>#N/A</v>
      </c>
      <c r="AM150" s="5" t="e">
        <f t="shared" si="75"/>
        <v>#N/A</v>
      </c>
      <c r="AN150" s="5" t="e">
        <f t="shared" si="75"/>
        <v>#N/A</v>
      </c>
      <c r="AO150" s="5" t="e">
        <f t="shared" si="75"/>
        <v>#N/A</v>
      </c>
      <c r="AP150" s="5" t="e">
        <f t="shared" si="75"/>
        <v>#N/A</v>
      </c>
      <c r="AQ150" s="5" t="e">
        <f t="shared" si="75"/>
        <v>#N/A</v>
      </c>
      <c r="AR150" s="5" t="e">
        <f t="shared" si="76"/>
        <v>#N/A</v>
      </c>
      <c r="AS150" s="5" t="e">
        <f t="shared" si="76"/>
        <v>#N/A</v>
      </c>
      <c r="AT150" s="5" t="e">
        <f t="shared" si="76"/>
        <v>#N/A</v>
      </c>
      <c r="AU150" s="5" t="e">
        <f t="shared" si="76"/>
        <v>#N/A</v>
      </c>
      <c r="AV150" s="5" t="e">
        <f t="shared" si="76"/>
        <v>#N/A</v>
      </c>
      <c r="AW150" s="5" t="e">
        <f t="shared" si="76"/>
        <v>#N/A</v>
      </c>
      <c r="AX150" s="5" t="e">
        <f t="shared" si="76"/>
        <v>#N/A</v>
      </c>
      <c r="AY150" s="5" t="e">
        <f t="shared" si="76"/>
        <v>#N/A</v>
      </c>
      <c r="AZ150" s="5" t="e">
        <f t="shared" si="76"/>
        <v>#N/A</v>
      </c>
      <c r="BA150" s="5" t="e">
        <f t="shared" si="76"/>
        <v>#N/A</v>
      </c>
      <c r="BB150" s="5" t="e">
        <f t="shared" si="77"/>
        <v>#N/A</v>
      </c>
      <c r="BC150" s="5" t="e">
        <f t="shared" si="77"/>
        <v>#N/A</v>
      </c>
      <c r="BD150" s="5" t="e">
        <f t="shared" si="77"/>
        <v>#N/A</v>
      </c>
      <c r="BE150" s="5" t="e">
        <f t="shared" si="77"/>
        <v>#N/A</v>
      </c>
      <c r="BF150" s="5" t="e">
        <f t="shared" si="77"/>
        <v>#N/A</v>
      </c>
      <c r="BG150" s="5" t="e">
        <f t="shared" si="77"/>
        <v>#N/A</v>
      </c>
    </row>
    <row r="151" spans="2:59" x14ac:dyDescent="0.35">
      <c r="B151" t="str">
        <f>'Postcode Data'!B151</f>
        <v>ES14 0QM</v>
      </c>
      <c r="C151">
        <f>'Postcode Data'!C151</f>
        <v>7</v>
      </c>
      <c r="D151" t="str">
        <f>'Postcode Data'!D151</f>
        <v>Beaton</v>
      </c>
      <c r="E151" s="5">
        <f>'Postcode Data'!F151</f>
        <v>19.147762778757098</v>
      </c>
      <c r="F151" s="5">
        <f>'Postcode Data'!G151</f>
        <v>16.382189542413482</v>
      </c>
      <c r="G151" s="27">
        <f>'Postcode Data'!I151</f>
        <v>123</v>
      </c>
      <c r="H151" s="11">
        <f>'Postcode Data'!J151</f>
        <v>3.7785687311198171</v>
      </c>
      <c r="I151" s="5">
        <f>'Postcode Data'!K151</f>
        <v>22.316737162506175</v>
      </c>
      <c r="J151" s="5">
        <f>'Postcode Data'!L151</f>
        <v>14.324233514958429</v>
      </c>
      <c r="K151" s="44" t="str">
        <f>'Postcode Data'!M151</f>
        <v>BW1b</v>
      </c>
      <c r="L151" s="5">
        <f>'Postcode Data'!N151</f>
        <v>-6.8614019622686877</v>
      </c>
      <c r="M151" s="28">
        <f t="shared" si="66"/>
        <v>-75.765052392185524</v>
      </c>
      <c r="N151" s="28"/>
      <c r="O151" s="28"/>
      <c r="P151" s="28" t="e">
        <f t="shared" si="67"/>
        <v>#N/A</v>
      </c>
      <c r="Q151" s="28">
        <f t="shared" si="73"/>
        <v>14.324233514958429</v>
      </c>
      <c r="R151" s="28" t="e">
        <f t="shared" si="73"/>
        <v>#N/A</v>
      </c>
      <c r="S151" s="28" t="e">
        <f t="shared" si="73"/>
        <v>#N/A</v>
      </c>
      <c r="T151" s="28" t="e">
        <f t="shared" si="73"/>
        <v>#N/A</v>
      </c>
      <c r="U151" s="28" t="e">
        <f t="shared" si="68"/>
        <v>#N/A</v>
      </c>
      <c r="V151" s="28"/>
      <c r="W151" s="2"/>
      <c r="X151" s="5" t="e">
        <f t="shared" si="74"/>
        <v>#N/A</v>
      </c>
      <c r="Y151" s="5" t="e">
        <f t="shared" si="74"/>
        <v>#N/A</v>
      </c>
      <c r="Z151" s="5" t="e">
        <f t="shared" si="74"/>
        <v>#N/A</v>
      </c>
      <c r="AA151" s="5" t="e">
        <f t="shared" si="74"/>
        <v>#N/A</v>
      </c>
      <c r="AB151" s="5" t="e">
        <f t="shared" si="74"/>
        <v>#N/A</v>
      </c>
      <c r="AC151" s="5" t="e">
        <f t="shared" si="74"/>
        <v>#N/A</v>
      </c>
      <c r="AD151" s="5" t="e">
        <f t="shared" si="74"/>
        <v>#N/A</v>
      </c>
      <c r="AE151" s="5">
        <f t="shared" si="74"/>
        <v>14.324233514958429</v>
      </c>
      <c r="AF151" s="5" t="e">
        <f t="shared" si="74"/>
        <v>#N/A</v>
      </c>
      <c r="AG151" s="5" t="e">
        <f t="shared" si="74"/>
        <v>#N/A</v>
      </c>
      <c r="AH151" s="5" t="e">
        <f t="shared" si="75"/>
        <v>#N/A</v>
      </c>
      <c r="AI151" s="5" t="e">
        <f t="shared" si="75"/>
        <v>#N/A</v>
      </c>
      <c r="AJ151" s="5" t="e">
        <f t="shared" si="75"/>
        <v>#N/A</v>
      </c>
      <c r="AK151" s="5" t="e">
        <f t="shared" si="75"/>
        <v>#N/A</v>
      </c>
      <c r="AL151" s="5" t="e">
        <f t="shared" si="75"/>
        <v>#N/A</v>
      </c>
      <c r="AM151" s="5" t="e">
        <f t="shared" si="75"/>
        <v>#N/A</v>
      </c>
      <c r="AN151" s="5" t="e">
        <f t="shared" si="75"/>
        <v>#N/A</v>
      </c>
      <c r="AO151" s="5" t="e">
        <f t="shared" si="75"/>
        <v>#N/A</v>
      </c>
      <c r="AP151" s="5" t="e">
        <f t="shared" si="75"/>
        <v>#N/A</v>
      </c>
      <c r="AQ151" s="5" t="e">
        <f t="shared" si="75"/>
        <v>#N/A</v>
      </c>
      <c r="AR151" s="5" t="e">
        <f t="shared" si="76"/>
        <v>#N/A</v>
      </c>
      <c r="AS151" s="5" t="e">
        <f t="shared" si="76"/>
        <v>#N/A</v>
      </c>
      <c r="AT151" s="5" t="e">
        <f t="shared" si="76"/>
        <v>#N/A</v>
      </c>
      <c r="AU151" s="5" t="e">
        <f t="shared" si="76"/>
        <v>#N/A</v>
      </c>
      <c r="AV151" s="5" t="e">
        <f t="shared" si="76"/>
        <v>#N/A</v>
      </c>
      <c r="AW151" s="5" t="e">
        <f t="shared" si="76"/>
        <v>#N/A</v>
      </c>
      <c r="AX151" s="5" t="e">
        <f t="shared" si="76"/>
        <v>#N/A</v>
      </c>
      <c r="AY151" s="5" t="e">
        <f t="shared" si="76"/>
        <v>#N/A</v>
      </c>
      <c r="AZ151" s="5" t="e">
        <f t="shared" si="76"/>
        <v>#N/A</v>
      </c>
      <c r="BA151" s="5" t="e">
        <f t="shared" si="76"/>
        <v>#N/A</v>
      </c>
      <c r="BB151" s="5" t="e">
        <f t="shared" si="77"/>
        <v>#N/A</v>
      </c>
      <c r="BC151" s="5" t="e">
        <f t="shared" si="77"/>
        <v>#N/A</v>
      </c>
      <c r="BD151" s="5" t="e">
        <f t="shared" si="77"/>
        <v>#N/A</v>
      </c>
      <c r="BE151" s="5" t="e">
        <f t="shared" si="77"/>
        <v>#N/A</v>
      </c>
      <c r="BF151" s="5" t="e">
        <f t="shared" si="77"/>
        <v>#N/A</v>
      </c>
      <c r="BG151" s="5" t="e">
        <f t="shared" si="77"/>
        <v>#N/A</v>
      </c>
    </row>
    <row r="152" spans="2:59" x14ac:dyDescent="0.35">
      <c r="B152" t="str">
        <f>'Postcode Data'!B152</f>
        <v>ES14 1SZ</v>
      </c>
      <c r="C152">
        <f>'Postcode Data'!C152</f>
        <v>17</v>
      </c>
      <c r="D152" t="str">
        <f>'Postcode Data'!D152</f>
        <v>Beaton</v>
      </c>
      <c r="E152" s="5" t="e">
        <f>'Postcode Data'!F152</f>
        <v>#N/A</v>
      </c>
      <c r="F152" s="5" t="e">
        <f>'Postcode Data'!G152</f>
        <v>#N/A</v>
      </c>
      <c r="G152" s="27" t="e">
        <f>'Postcode Data'!I152</f>
        <v>#N/A</v>
      </c>
      <c r="H152" s="11" t="e">
        <f>'Postcode Data'!J152</f>
        <v>#N/A</v>
      </c>
      <c r="I152" s="5" t="e">
        <f>'Postcode Data'!K152</f>
        <v>#N/A</v>
      </c>
      <c r="J152" s="5" t="e">
        <f>'Postcode Data'!L152</f>
        <v>#N/A</v>
      </c>
      <c r="K152" s="44" t="e">
        <f>'Postcode Data'!M152</f>
        <v>#N/A</v>
      </c>
      <c r="L152" s="5">
        <f>'Postcode Data'!N152</f>
        <v>-4.991123303931488</v>
      </c>
      <c r="M152" s="28" t="e">
        <f t="shared" si="66"/>
        <v>#N/A</v>
      </c>
      <c r="N152" s="28"/>
      <c r="O152" s="28"/>
      <c r="P152" s="28" t="e">
        <f t="shared" si="67"/>
        <v>#N/A</v>
      </c>
      <c r="Q152" s="28" t="e">
        <f t="shared" si="73"/>
        <v>#N/A</v>
      </c>
      <c r="R152" s="28" t="e">
        <f t="shared" si="73"/>
        <v>#N/A</v>
      </c>
      <c r="S152" s="28" t="e">
        <f t="shared" si="73"/>
        <v>#N/A</v>
      </c>
      <c r="T152" s="28" t="e">
        <f t="shared" si="73"/>
        <v>#N/A</v>
      </c>
      <c r="U152" s="28" t="e">
        <f t="shared" si="68"/>
        <v>#N/A</v>
      </c>
      <c r="V152" s="28"/>
      <c r="W152" s="2"/>
      <c r="X152" s="5" t="e">
        <f t="shared" si="74"/>
        <v>#N/A</v>
      </c>
      <c r="Y152" s="5" t="e">
        <f t="shared" si="74"/>
        <v>#N/A</v>
      </c>
      <c r="Z152" s="5" t="e">
        <f t="shared" si="74"/>
        <v>#N/A</v>
      </c>
      <c r="AA152" s="5" t="e">
        <f t="shared" si="74"/>
        <v>#N/A</v>
      </c>
      <c r="AB152" s="5" t="e">
        <f t="shared" si="74"/>
        <v>#N/A</v>
      </c>
      <c r="AC152" s="5" t="e">
        <f t="shared" si="74"/>
        <v>#N/A</v>
      </c>
      <c r="AD152" s="5" t="e">
        <f t="shared" si="74"/>
        <v>#N/A</v>
      </c>
      <c r="AE152" s="5" t="e">
        <f t="shared" si="74"/>
        <v>#N/A</v>
      </c>
      <c r="AF152" s="5" t="e">
        <f t="shared" si="74"/>
        <v>#N/A</v>
      </c>
      <c r="AG152" s="5" t="e">
        <f t="shared" si="74"/>
        <v>#N/A</v>
      </c>
      <c r="AH152" s="5" t="e">
        <f t="shared" si="75"/>
        <v>#N/A</v>
      </c>
      <c r="AI152" s="5" t="e">
        <f t="shared" si="75"/>
        <v>#N/A</v>
      </c>
      <c r="AJ152" s="5" t="e">
        <f t="shared" si="75"/>
        <v>#N/A</v>
      </c>
      <c r="AK152" s="5" t="e">
        <f t="shared" si="75"/>
        <v>#N/A</v>
      </c>
      <c r="AL152" s="5" t="e">
        <f t="shared" si="75"/>
        <v>#N/A</v>
      </c>
      <c r="AM152" s="5" t="e">
        <f t="shared" si="75"/>
        <v>#N/A</v>
      </c>
      <c r="AN152" s="5" t="e">
        <f t="shared" si="75"/>
        <v>#N/A</v>
      </c>
      <c r="AO152" s="5" t="e">
        <f t="shared" si="75"/>
        <v>#N/A</v>
      </c>
      <c r="AP152" s="5" t="e">
        <f t="shared" si="75"/>
        <v>#N/A</v>
      </c>
      <c r="AQ152" s="5" t="e">
        <f t="shared" si="75"/>
        <v>#N/A</v>
      </c>
      <c r="AR152" s="5" t="e">
        <f t="shared" si="76"/>
        <v>#N/A</v>
      </c>
      <c r="AS152" s="5" t="e">
        <f t="shared" si="76"/>
        <v>#N/A</v>
      </c>
      <c r="AT152" s="5" t="e">
        <f t="shared" si="76"/>
        <v>#N/A</v>
      </c>
      <c r="AU152" s="5" t="e">
        <f t="shared" si="76"/>
        <v>#N/A</v>
      </c>
      <c r="AV152" s="5" t="e">
        <f t="shared" si="76"/>
        <v>#N/A</v>
      </c>
      <c r="AW152" s="5" t="e">
        <f t="shared" si="76"/>
        <v>#N/A</v>
      </c>
      <c r="AX152" s="5" t="e">
        <f t="shared" si="76"/>
        <v>#N/A</v>
      </c>
      <c r="AY152" s="5" t="e">
        <f t="shared" si="76"/>
        <v>#N/A</v>
      </c>
      <c r="AZ152" s="5" t="e">
        <f t="shared" si="76"/>
        <v>#N/A</v>
      </c>
      <c r="BA152" s="5" t="e">
        <f t="shared" si="76"/>
        <v>#N/A</v>
      </c>
      <c r="BB152" s="5" t="e">
        <f t="shared" si="77"/>
        <v>#N/A</v>
      </c>
      <c r="BC152" s="5" t="e">
        <f t="shared" si="77"/>
        <v>#N/A</v>
      </c>
      <c r="BD152" s="5" t="e">
        <f t="shared" si="77"/>
        <v>#N/A</v>
      </c>
      <c r="BE152" s="5" t="e">
        <f t="shared" si="77"/>
        <v>#N/A</v>
      </c>
      <c r="BF152" s="5" t="e">
        <f t="shared" si="77"/>
        <v>#N/A</v>
      </c>
      <c r="BG152" s="5" t="e">
        <f t="shared" si="77"/>
        <v>#N/A</v>
      </c>
    </row>
    <row r="153" spans="2:59" x14ac:dyDescent="0.35">
      <c r="B153" t="str">
        <f>'Postcode Data'!B153</f>
        <v>ES14 2DM</v>
      </c>
      <c r="C153">
        <f>'Postcode Data'!C153</f>
        <v>6</v>
      </c>
      <c r="D153" t="str">
        <f>'Postcode Data'!D153</f>
        <v>Beaton</v>
      </c>
      <c r="E153" s="5">
        <f>'Postcode Data'!F153</f>
        <v>19.147762778757098</v>
      </c>
      <c r="F153" s="5">
        <f>'Postcode Data'!G153</f>
        <v>16.382189542413482</v>
      </c>
      <c r="G153" s="27">
        <f>'Postcode Data'!I153</f>
        <v>57</v>
      </c>
      <c r="H153" s="11">
        <f>'Postcode Data'!J153</f>
        <v>1.9409902163150132</v>
      </c>
      <c r="I153" s="5">
        <f>'Postcode Data'!K153</f>
        <v>20.775614145850522</v>
      </c>
      <c r="J153" s="5">
        <f>'Postcode Data'!L153</f>
        <v>17.4393285808009</v>
      </c>
      <c r="K153" s="44" t="str">
        <f>'Postcode Data'!M153</f>
        <v>BW1b</v>
      </c>
      <c r="L153" s="5">
        <f>'Postcode Data'!N153</f>
        <v>-0.90783428744546013</v>
      </c>
      <c r="M153" s="28">
        <f t="shared" si="66"/>
        <v>-64.025405117016902</v>
      </c>
      <c r="N153" s="28"/>
      <c r="O153" s="28"/>
      <c r="P153" s="28">
        <f t="shared" si="67"/>
        <v>17.4393285808009</v>
      </c>
      <c r="Q153" s="28" t="e">
        <f t="shared" si="73"/>
        <v>#N/A</v>
      </c>
      <c r="R153" s="28" t="e">
        <f t="shared" si="73"/>
        <v>#N/A</v>
      </c>
      <c r="S153" s="28" t="e">
        <f t="shared" si="73"/>
        <v>#N/A</v>
      </c>
      <c r="T153" s="28" t="e">
        <f t="shared" si="73"/>
        <v>#N/A</v>
      </c>
      <c r="U153" s="28" t="e">
        <f t="shared" si="68"/>
        <v>#N/A</v>
      </c>
      <c r="V153" s="28"/>
      <c r="W153" s="2"/>
      <c r="X153" s="5" t="e">
        <f t="shared" si="74"/>
        <v>#N/A</v>
      </c>
      <c r="Y153" s="5" t="e">
        <f t="shared" si="74"/>
        <v>#N/A</v>
      </c>
      <c r="Z153" s="5" t="e">
        <f t="shared" si="74"/>
        <v>#N/A</v>
      </c>
      <c r="AA153" s="5" t="e">
        <f t="shared" si="74"/>
        <v>#N/A</v>
      </c>
      <c r="AB153" s="5" t="e">
        <f t="shared" si="74"/>
        <v>#N/A</v>
      </c>
      <c r="AC153" s="5" t="e">
        <f t="shared" si="74"/>
        <v>#N/A</v>
      </c>
      <c r="AD153" s="5" t="e">
        <f t="shared" si="74"/>
        <v>#N/A</v>
      </c>
      <c r="AE153" s="5">
        <f t="shared" si="74"/>
        <v>17.4393285808009</v>
      </c>
      <c r="AF153" s="5" t="e">
        <f t="shared" si="74"/>
        <v>#N/A</v>
      </c>
      <c r="AG153" s="5" t="e">
        <f t="shared" si="74"/>
        <v>#N/A</v>
      </c>
      <c r="AH153" s="5" t="e">
        <f t="shared" si="75"/>
        <v>#N/A</v>
      </c>
      <c r="AI153" s="5" t="e">
        <f t="shared" si="75"/>
        <v>#N/A</v>
      </c>
      <c r="AJ153" s="5" t="e">
        <f t="shared" si="75"/>
        <v>#N/A</v>
      </c>
      <c r="AK153" s="5" t="e">
        <f t="shared" si="75"/>
        <v>#N/A</v>
      </c>
      <c r="AL153" s="5" t="e">
        <f t="shared" si="75"/>
        <v>#N/A</v>
      </c>
      <c r="AM153" s="5" t="e">
        <f t="shared" si="75"/>
        <v>#N/A</v>
      </c>
      <c r="AN153" s="5" t="e">
        <f t="shared" si="75"/>
        <v>#N/A</v>
      </c>
      <c r="AO153" s="5" t="e">
        <f t="shared" si="75"/>
        <v>#N/A</v>
      </c>
      <c r="AP153" s="5" t="e">
        <f t="shared" si="75"/>
        <v>#N/A</v>
      </c>
      <c r="AQ153" s="5" t="e">
        <f t="shared" si="75"/>
        <v>#N/A</v>
      </c>
      <c r="AR153" s="5" t="e">
        <f t="shared" si="76"/>
        <v>#N/A</v>
      </c>
      <c r="AS153" s="5" t="e">
        <f t="shared" si="76"/>
        <v>#N/A</v>
      </c>
      <c r="AT153" s="5" t="e">
        <f t="shared" si="76"/>
        <v>#N/A</v>
      </c>
      <c r="AU153" s="5" t="e">
        <f t="shared" si="76"/>
        <v>#N/A</v>
      </c>
      <c r="AV153" s="5" t="e">
        <f t="shared" si="76"/>
        <v>#N/A</v>
      </c>
      <c r="AW153" s="5" t="e">
        <f t="shared" si="76"/>
        <v>#N/A</v>
      </c>
      <c r="AX153" s="5" t="e">
        <f t="shared" si="76"/>
        <v>#N/A</v>
      </c>
      <c r="AY153" s="5" t="e">
        <f t="shared" si="76"/>
        <v>#N/A</v>
      </c>
      <c r="AZ153" s="5" t="e">
        <f t="shared" si="76"/>
        <v>#N/A</v>
      </c>
      <c r="BA153" s="5" t="e">
        <f t="shared" si="76"/>
        <v>#N/A</v>
      </c>
      <c r="BB153" s="5" t="e">
        <f t="shared" si="77"/>
        <v>#N/A</v>
      </c>
      <c r="BC153" s="5" t="e">
        <f t="shared" si="77"/>
        <v>#N/A</v>
      </c>
      <c r="BD153" s="5" t="e">
        <f t="shared" si="77"/>
        <v>#N/A</v>
      </c>
      <c r="BE153" s="5" t="e">
        <f t="shared" si="77"/>
        <v>#N/A</v>
      </c>
      <c r="BF153" s="5" t="e">
        <f t="shared" si="77"/>
        <v>#N/A</v>
      </c>
      <c r="BG153" s="5" t="e">
        <f t="shared" si="77"/>
        <v>#N/A</v>
      </c>
    </row>
    <row r="154" spans="2:59" x14ac:dyDescent="0.35">
      <c r="B154" t="str">
        <f>'Postcode Data'!B154</f>
        <v>ES14 3KG</v>
      </c>
      <c r="C154">
        <f>'Postcode Data'!C154</f>
        <v>14</v>
      </c>
      <c r="D154" t="str">
        <f>'Postcode Data'!D154</f>
        <v>Beaton</v>
      </c>
      <c r="E154" s="5" t="e">
        <f>'Postcode Data'!F154</f>
        <v>#N/A</v>
      </c>
      <c r="F154" s="5" t="e">
        <f>'Postcode Data'!G154</f>
        <v>#N/A</v>
      </c>
      <c r="G154" s="27" t="e">
        <f>'Postcode Data'!I154</f>
        <v>#N/A</v>
      </c>
      <c r="H154" s="11" t="e">
        <f>'Postcode Data'!J154</f>
        <v>#N/A</v>
      </c>
      <c r="I154" s="5" t="e">
        <f>'Postcode Data'!K154</f>
        <v>#N/A</v>
      </c>
      <c r="J154" s="5" t="e">
        <f>'Postcode Data'!L154</f>
        <v>#N/A</v>
      </c>
      <c r="K154" s="44" t="e">
        <f>'Postcode Data'!M154</f>
        <v>#N/A</v>
      </c>
      <c r="L154" s="5">
        <f>'Postcode Data'!N154</f>
        <v>-4.8611878100424146</v>
      </c>
      <c r="M154" s="28" t="e">
        <f t="shared" si="66"/>
        <v>#N/A</v>
      </c>
      <c r="N154" s="28"/>
      <c r="O154" s="28"/>
      <c r="P154" s="28" t="e">
        <f t="shared" si="67"/>
        <v>#N/A</v>
      </c>
      <c r="Q154" s="28" t="e">
        <f t="shared" si="73"/>
        <v>#N/A</v>
      </c>
      <c r="R154" s="28" t="e">
        <f t="shared" si="73"/>
        <v>#N/A</v>
      </c>
      <c r="S154" s="28" t="e">
        <f t="shared" si="73"/>
        <v>#N/A</v>
      </c>
      <c r="T154" s="28" t="e">
        <f t="shared" si="73"/>
        <v>#N/A</v>
      </c>
      <c r="U154" s="28" t="e">
        <f t="shared" si="68"/>
        <v>#N/A</v>
      </c>
      <c r="V154" s="28"/>
      <c r="W154" s="2"/>
      <c r="X154" s="5" t="e">
        <f t="shared" si="74"/>
        <v>#N/A</v>
      </c>
      <c r="Y154" s="5" t="e">
        <f t="shared" si="74"/>
        <v>#N/A</v>
      </c>
      <c r="Z154" s="5" t="e">
        <f t="shared" si="74"/>
        <v>#N/A</v>
      </c>
      <c r="AA154" s="5" t="e">
        <f t="shared" si="74"/>
        <v>#N/A</v>
      </c>
      <c r="AB154" s="5" t="e">
        <f t="shared" si="74"/>
        <v>#N/A</v>
      </c>
      <c r="AC154" s="5" t="e">
        <f t="shared" si="74"/>
        <v>#N/A</v>
      </c>
      <c r="AD154" s="5" t="e">
        <f t="shared" si="74"/>
        <v>#N/A</v>
      </c>
      <c r="AE154" s="5" t="e">
        <f t="shared" si="74"/>
        <v>#N/A</v>
      </c>
      <c r="AF154" s="5" t="e">
        <f t="shared" si="74"/>
        <v>#N/A</v>
      </c>
      <c r="AG154" s="5" t="e">
        <f t="shared" si="74"/>
        <v>#N/A</v>
      </c>
      <c r="AH154" s="5" t="e">
        <f t="shared" si="75"/>
        <v>#N/A</v>
      </c>
      <c r="AI154" s="5" t="e">
        <f t="shared" si="75"/>
        <v>#N/A</v>
      </c>
      <c r="AJ154" s="5" t="e">
        <f t="shared" si="75"/>
        <v>#N/A</v>
      </c>
      <c r="AK154" s="5" t="e">
        <f t="shared" si="75"/>
        <v>#N/A</v>
      </c>
      <c r="AL154" s="5" t="e">
        <f t="shared" si="75"/>
        <v>#N/A</v>
      </c>
      <c r="AM154" s="5" t="e">
        <f t="shared" si="75"/>
        <v>#N/A</v>
      </c>
      <c r="AN154" s="5" t="e">
        <f t="shared" si="75"/>
        <v>#N/A</v>
      </c>
      <c r="AO154" s="5" t="e">
        <f t="shared" si="75"/>
        <v>#N/A</v>
      </c>
      <c r="AP154" s="5" t="e">
        <f t="shared" si="75"/>
        <v>#N/A</v>
      </c>
      <c r="AQ154" s="5" t="e">
        <f t="shared" si="75"/>
        <v>#N/A</v>
      </c>
      <c r="AR154" s="5" t="e">
        <f t="shared" si="76"/>
        <v>#N/A</v>
      </c>
      <c r="AS154" s="5" t="e">
        <f t="shared" si="76"/>
        <v>#N/A</v>
      </c>
      <c r="AT154" s="5" t="e">
        <f t="shared" si="76"/>
        <v>#N/A</v>
      </c>
      <c r="AU154" s="5" t="e">
        <f t="shared" si="76"/>
        <v>#N/A</v>
      </c>
      <c r="AV154" s="5" t="e">
        <f t="shared" si="76"/>
        <v>#N/A</v>
      </c>
      <c r="AW154" s="5" t="e">
        <f t="shared" si="76"/>
        <v>#N/A</v>
      </c>
      <c r="AX154" s="5" t="e">
        <f t="shared" si="76"/>
        <v>#N/A</v>
      </c>
      <c r="AY154" s="5" t="e">
        <f t="shared" si="76"/>
        <v>#N/A</v>
      </c>
      <c r="AZ154" s="5" t="e">
        <f t="shared" si="76"/>
        <v>#N/A</v>
      </c>
      <c r="BA154" s="5" t="e">
        <f t="shared" si="76"/>
        <v>#N/A</v>
      </c>
      <c r="BB154" s="5" t="e">
        <f t="shared" si="77"/>
        <v>#N/A</v>
      </c>
      <c r="BC154" s="5" t="e">
        <f t="shared" si="77"/>
        <v>#N/A</v>
      </c>
      <c r="BD154" s="5" t="e">
        <f t="shared" si="77"/>
        <v>#N/A</v>
      </c>
      <c r="BE154" s="5" t="e">
        <f t="shared" si="77"/>
        <v>#N/A</v>
      </c>
      <c r="BF154" s="5" t="e">
        <f t="shared" si="77"/>
        <v>#N/A</v>
      </c>
      <c r="BG154" s="5" t="e">
        <f t="shared" si="77"/>
        <v>#N/A</v>
      </c>
    </row>
    <row r="155" spans="2:59" x14ac:dyDescent="0.35">
      <c r="B155" t="str">
        <f>'Postcode Data'!B155</f>
        <v>ES14 4IQ</v>
      </c>
      <c r="C155">
        <f>'Postcode Data'!C155</f>
        <v>7</v>
      </c>
      <c r="D155" t="str">
        <f>'Postcode Data'!D155</f>
        <v>Beaton</v>
      </c>
      <c r="E155" s="5" t="e">
        <f>'Postcode Data'!F155</f>
        <v>#N/A</v>
      </c>
      <c r="F155" s="5" t="e">
        <f>'Postcode Data'!G155</f>
        <v>#N/A</v>
      </c>
      <c r="G155" s="27" t="e">
        <f>'Postcode Data'!I155</f>
        <v>#N/A</v>
      </c>
      <c r="H155" s="11" t="e">
        <f>'Postcode Data'!J155</f>
        <v>#N/A</v>
      </c>
      <c r="I155" s="5" t="e">
        <f>'Postcode Data'!K155</f>
        <v>#N/A</v>
      </c>
      <c r="J155" s="5" t="e">
        <f>'Postcode Data'!L155</f>
        <v>#N/A</v>
      </c>
      <c r="K155" s="44" t="e">
        <f>'Postcode Data'!M155</f>
        <v>#N/A</v>
      </c>
      <c r="L155" s="5">
        <f>'Postcode Data'!N155</f>
        <v>-6.5109137891432827</v>
      </c>
      <c r="M155" s="28" t="e">
        <f t="shared" si="66"/>
        <v>#N/A</v>
      </c>
      <c r="N155" s="28"/>
      <c r="O155" s="28"/>
      <c r="P155" s="28" t="e">
        <f t="shared" si="67"/>
        <v>#N/A</v>
      </c>
      <c r="Q155" s="28" t="e">
        <f t="shared" si="73"/>
        <v>#N/A</v>
      </c>
      <c r="R155" s="28" t="e">
        <f t="shared" si="73"/>
        <v>#N/A</v>
      </c>
      <c r="S155" s="28" t="e">
        <f t="shared" si="73"/>
        <v>#N/A</v>
      </c>
      <c r="T155" s="28" t="e">
        <f t="shared" si="73"/>
        <v>#N/A</v>
      </c>
      <c r="U155" s="28" t="e">
        <f t="shared" si="68"/>
        <v>#N/A</v>
      </c>
      <c r="V155" s="28"/>
      <c r="W155" s="2"/>
      <c r="X155" s="5" t="e">
        <f t="shared" si="74"/>
        <v>#N/A</v>
      </c>
      <c r="Y155" s="5" t="e">
        <f t="shared" si="74"/>
        <v>#N/A</v>
      </c>
      <c r="Z155" s="5" t="e">
        <f t="shared" si="74"/>
        <v>#N/A</v>
      </c>
      <c r="AA155" s="5" t="e">
        <f t="shared" si="74"/>
        <v>#N/A</v>
      </c>
      <c r="AB155" s="5" t="e">
        <f t="shared" si="74"/>
        <v>#N/A</v>
      </c>
      <c r="AC155" s="5" t="e">
        <f t="shared" si="74"/>
        <v>#N/A</v>
      </c>
      <c r="AD155" s="5" t="e">
        <f t="shared" si="74"/>
        <v>#N/A</v>
      </c>
      <c r="AE155" s="5" t="e">
        <f t="shared" si="74"/>
        <v>#N/A</v>
      </c>
      <c r="AF155" s="5" t="e">
        <f t="shared" si="74"/>
        <v>#N/A</v>
      </c>
      <c r="AG155" s="5" t="e">
        <f t="shared" si="74"/>
        <v>#N/A</v>
      </c>
      <c r="AH155" s="5" t="e">
        <f t="shared" si="75"/>
        <v>#N/A</v>
      </c>
      <c r="AI155" s="5" t="e">
        <f t="shared" si="75"/>
        <v>#N/A</v>
      </c>
      <c r="AJ155" s="5" t="e">
        <f t="shared" si="75"/>
        <v>#N/A</v>
      </c>
      <c r="AK155" s="5" t="e">
        <f t="shared" si="75"/>
        <v>#N/A</v>
      </c>
      <c r="AL155" s="5" t="e">
        <f t="shared" si="75"/>
        <v>#N/A</v>
      </c>
      <c r="AM155" s="5" t="e">
        <f t="shared" si="75"/>
        <v>#N/A</v>
      </c>
      <c r="AN155" s="5" t="e">
        <f t="shared" si="75"/>
        <v>#N/A</v>
      </c>
      <c r="AO155" s="5" t="e">
        <f t="shared" si="75"/>
        <v>#N/A</v>
      </c>
      <c r="AP155" s="5" t="e">
        <f t="shared" si="75"/>
        <v>#N/A</v>
      </c>
      <c r="AQ155" s="5" t="e">
        <f t="shared" si="75"/>
        <v>#N/A</v>
      </c>
      <c r="AR155" s="5" t="e">
        <f t="shared" si="76"/>
        <v>#N/A</v>
      </c>
      <c r="AS155" s="5" t="e">
        <f t="shared" si="76"/>
        <v>#N/A</v>
      </c>
      <c r="AT155" s="5" t="e">
        <f t="shared" si="76"/>
        <v>#N/A</v>
      </c>
      <c r="AU155" s="5" t="e">
        <f t="shared" si="76"/>
        <v>#N/A</v>
      </c>
      <c r="AV155" s="5" t="e">
        <f t="shared" si="76"/>
        <v>#N/A</v>
      </c>
      <c r="AW155" s="5" t="e">
        <f t="shared" si="76"/>
        <v>#N/A</v>
      </c>
      <c r="AX155" s="5" t="e">
        <f t="shared" si="76"/>
        <v>#N/A</v>
      </c>
      <c r="AY155" s="5" t="e">
        <f t="shared" si="76"/>
        <v>#N/A</v>
      </c>
      <c r="AZ155" s="5" t="e">
        <f t="shared" si="76"/>
        <v>#N/A</v>
      </c>
      <c r="BA155" s="5" t="e">
        <f t="shared" si="76"/>
        <v>#N/A</v>
      </c>
      <c r="BB155" s="5" t="e">
        <f t="shared" si="77"/>
        <v>#N/A</v>
      </c>
      <c r="BC155" s="5" t="e">
        <f t="shared" si="77"/>
        <v>#N/A</v>
      </c>
      <c r="BD155" s="5" t="e">
        <f t="shared" si="77"/>
        <v>#N/A</v>
      </c>
      <c r="BE155" s="5" t="e">
        <f t="shared" si="77"/>
        <v>#N/A</v>
      </c>
      <c r="BF155" s="5" t="e">
        <f t="shared" si="77"/>
        <v>#N/A</v>
      </c>
      <c r="BG155" s="5" t="e">
        <f t="shared" si="77"/>
        <v>#N/A</v>
      </c>
    </row>
    <row r="156" spans="2:59" x14ac:dyDescent="0.35">
      <c r="B156" t="str">
        <f>'Postcode Data'!B156</f>
        <v>ES14 6EW</v>
      </c>
      <c r="C156">
        <f>'Postcode Data'!C156</f>
        <v>16</v>
      </c>
      <c r="D156" t="str">
        <f>'Postcode Data'!D156</f>
        <v>Beaton</v>
      </c>
      <c r="E156" s="5" t="e">
        <f>'Postcode Data'!F156</f>
        <v>#N/A</v>
      </c>
      <c r="F156" s="5" t="e">
        <f>'Postcode Data'!G156</f>
        <v>#N/A</v>
      </c>
      <c r="G156" s="27" t="e">
        <f>'Postcode Data'!I156</f>
        <v>#N/A</v>
      </c>
      <c r="H156" s="11" t="e">
        <f>'Postcode Data'!J156</f>
        <v>#N/A</v>
      </c>
      <c r="I156" s="5" t="e">
        <f>'Postcode Data'!K156</f>
        <v>#N/A</v>
      </c>
      <c r="J156" s="5" t="e">
        <f>'Postcode Data'!L156</f>
        <v>#N/A</v>
      </c>
      <c r="K156" s="44" t="e">
        <f>'Postcode Data'!M156</f>
        <v>#N/A</v>
      </c>
      <c r="L156" s="5">
        <f>'Postcode Data'!N156</f>
        <v>-1.8114202455942747</v>
      </c>
      <c r="M156" s="28" t="e">
        <f t="shared" si="66"/>
        <v>#N/A</v>
      </c>
      <c r="N156" s="28"/>
      <c r="O156" s="28"/>
      <c r="P156" s="28" t="e">
        <f t="shared" si="67"/>
        <v>#N/A</v>
      </c>
      <c r="Q156" s="28" t="e">
        <f t="shared" si="73"/>
        <v>#N/A</v>
      </c>
      <c r="R156" s="28" t="e">
        <f t="shared" si="73"/>
        <v>#N/A</v>
      </c>
      <c r="S156" s="28" t="e">
        <f t="shared" si="73"/>
        <v>#N/A</v>
      </c>
      <c r="T156" s="28" t="e">
        <f t="shared" si="73"/>
        <v>#N/A</v>
      </c>
      <c r="U156" s="28" t="e">
        <f t="shared" si="68"/>
        <v>#N/A</v>
      </c>
      <c r="V156" s="28"/>
      <c r="W156" s="2"/>
      <c r="X156" s="5" t="e">
        <f t="shared" ref="X156:AG165" si="78">IF($K156=X$5,$J156,NA())</f>
        <v>#N/A</v>
      </c>
      <c r="Y156" s="5" t="e">
        <f t="shared" si="78"/>
        <v>#N/A</v>
      </c>
      <c r="Z156" s="5" t="e">
        <f t="shared" si="78"/>
        <v>#N/A</v>
      </c>
      <c r="AA156" s="5" t="e">
        <f t="shared" si="78"/>
        <v>#N/A</v>
      </c>
      <c r="AB156" s="5" t="e">
        <f t="shared" si="78"/>
        <v>#N/A</v>
      </c>
      <c r="AC156" s="5" t="e">
        <f t="shared" si="78"/>
        <v>#N/A</v>
      </c>
      <c r="AD156" s="5" t="e">
        <f t="shared" si="78"/>
        <v>#N/A</v>
      </c>
      <c r="AE156" s="5" t="e">
        <f t="shared" si="78"/>
        <v>#N/A</v>
      </c>
      <c r="AF156" s="5" t="e">
        <f t="shared" si="78"/>
        <v>#N/A</v>
      </c>
      <c r="AG156" s="5" t="e">
        <f t="shared" si="78"/>
        <v>#N/A</v>
      </c>
      <c r="AH156" s="5" t="e">
        <f t="shared" ref="AH156:AQ165" si="79">IF($K156=AH$5,$J156,NA())</f>
        <v>#N/A</v>
      </c>
      <c r="AI156" s="5" t="e">
        <f t="shared" si="79"/>
        <v>#N/A</v>
      </c>
      <c r="AJ156" s="5" t="e">
        <f t="shared" si="79"/>
        <v>#N/A</v>
      </c>
      <c r="AK156" s="5" t="e">
        <f t="shared" si="79"/>
        <v>#N/A</v>
      </c>
      <c r="AL156" s="5" t="e">
        <f t="shared" si="79"/>
        <v>#N/A</v>
      </c>
      <c r="AM156" s="5" t="e">
        <f t="shared" si="79"/>
        <v>#N/A</v>
      </c>
      <c r="AN156" s="5" t="e">
        <f t="shared" si="79"/>
        <v>#N/A</v>
      </c>
      <c r="AO156" s="5" t="e">
        <f t="shared" si="79"/>
        <v>#N/A</v>
      </c>
      <c r="AP156" s="5" t="e">
        <f t="shared" si="79"/>
        <v>#N/A</v>
      </c>
      <c r="AQ156" s="5" t="e">
        <f t="shared" si="79"/>
        <v>#N/A</v>
      </c>
      <c r="AR156" s="5" t="e">
        <f t="shared" ref="AR156:BA165" si="80">IF($K156=AR$5,$J156,NA())</f>
        <v>#N/A</v>
      </c>
      <c r="AS156" s="5" t="e">
        <f t="shared" si="80"/>
        <v>#N/A</v>
      </c>
      <c r="AT156" s="5" t="e">
        <f t="shared" si="80"/>
        <v>#N/A</v>
      </c>
      <c r="AU156" s="5" t="e">
        <f t="shared" si="80"/>
        <v>#N/A</v>
      </c>
      <c r="AV156" s="5" t="e">
        <f t="shared" si="80"/>
        <v>#N/A</v>
      </c>
      <c r="AW156" s="5" t="e">
        <f t="shared" si="80"/>
        <v>#N/A</v>
      </c>
      <c r="AX156" s="5" t="e">
        <f t="shared" si="80"/>
        <v>#N/A</v>
      </c>
      <c r="AY156" s="5" t="e">
        <f t="shared" si="80"/>
        <v>#N/A</v>
      </c>
      <c r="AZ156" s="5" t="e">
        <f t="shared" si="80"/>
        <v>#N/A</v>
      </c>
      <c r="BA156" s="5" t="e">
        <f t="shared" si="80"/>
        <v>#N/A</v>
      </c>
      <c r="BB156" s="5" t="e">
        <f t="shared" ref="BB156:BG165" si="81">IF($K156=BB$5,$J156,NA())</f>
        <v>#N/A</v>
      </c>
      <c r="BC156" s="5" t="e">
        <f t="shared" si="81"/>
        <v>#N/A</v>
      </c>
      <c r="BD156" s="5" t="e">
        <f t="shared" si="81"/>
        <v>#N/A</v>
      </c>
      <c r="BE156" s="5" t="e">
        <f t="shared" si="81"/>
        <v>#N/A</v>
      </c>
      <c r="BF156" s="5" t="e">
        <f t="shared" si="81"/>
        <v>#N/A</v>
      </c>
      <c r="BG156" s="5" t="e">
        <f t="shared" si="81"/>
        <v>#N/A</v>
      </c>
    </row>
    <row r="157" spans="2:59" x14ac:dyDescent="0.35">
      <c r="B157" t="str">
        <f>'Postcode Data'!B157</f>
        <v>ES14 7OP</v>
      </c>
      <c r="C157">
        <f>'Postcode Data'!C157</f>
        <v>15</v>
      </c>
      <c r="D157" t="str">
        <f>'Postcode Data'!D157</f>
        <v>Beaton</v>
      </c>
      <c r="E157" s="5" t="e">
        <f>'Postcode Data'!F157</f>
        <v>#N/A</v>
      </c>
      <c r="F157" s="5" t="e">
        <f>'Postcode Data'!G157</f>
        <v>#N/A</v>
      </c>
      <c r="G157" s="27" t="e">
        <f>'Postcode Data'!I157</f>
        <v>#N/A</v>
      </c>
      <c r="H157" s="11" t="e">
        <f>'Postcode Data'!J157</f>
        <v>#N/A</v>
      </c>
      <c r="I157" s="5" t="e">
        <f>'Postcode Data'!K157</f>
        <v>#N/A</v>
      </c>
      <c r="J157" s="5" t="e">
        <f>'Postcode Data'!L157</f>
        <v>#N/A</v>
      </c>
      <c r="K157" s="44" t="e">
        <f>'Postcode Data'!M157</f>
        <v>#N/A</v>
      </c>
      <c r="L157" s="5">
        <f>'Postcode Data'!N157</f>
        <v>-0.87291085653250855</v>
      </c>
      <c r="M157" s="28" t="e">
        <f t="shared" si="66"/>
        <v>#N/A</v>
      </c>
      <c r="N157" s="28"/>
      <c r="O157" s="28"/>
      <c r="P157" s="28" t="e">
        <f t="shared" si="67"/>
        <v>#N/A</v>
      </c>
      <c r="Q157" s="28" t="e">
        <f t="shared" si="73"/>
        <v>#N/A</v>
      </c>
      <c r="R157" s="28" t="e">
        <f t="shared" si="73"/>
        <v>#N/A</v>
      </c>
      <c r="S157" s="28" t="e">
        <f t="shared" si="73"/>
        <v>#N/A</v>
      </c>
      <c r="T157" s="28" t="e">
        <f t="shared" si="73"/>
        <v>#N/A</v>
      </c>
      <c r="U157" s="28" t="e">
        <f t="shared" si="68"/>
        <v>#N/A</v>
      </c>
      <c r="V157" s="28"/>
      <c r="W157" s="2"/>
      <c r="X157" s="5" t="e">
        <f t="shared" si="78"/>
        <v>#N/A</v>
      </c>
      <c r="Y157" s="5" t="e">
        <f t="shared" si="78"/>
        <v>#N/A</v>
      </c>
      <c r="Z157" s="5" t="e">
        <f t="shared" si="78"/>
        <v>#N/A</v>
      </c>
      <c r="AA157" s="5" t="e">
        <f t="shared" si="78"/>
        <v>#N/A</v>
      </c>
      <c r="AB157" s="5" t="e">
        <f t="shared" si="78"/>
        <v>#N/A</v>
      </c>
      <c r="AC157" s="5" t="e">
        <f t="shared" si="78"/>
        <v>#N/A</v>
      </c>
      <c r="AD157" s="5" t="e">
        <f t="shared" si="78"/>
        <v>#N/A</v>
      </c>
      <c r="AE157" s="5" t="e">
        <f t="shared" si="78"/>
        <v>#N/A</v>
      </c>
      <c r="AF157" s="5" t="e">
        <f t="shared" si="78"/>
        <v>#N/A</v>
      </c>
      <c r="AG157" s="5" t="e">
        <f t="shared" si="78"/>
        <v>#N/A</v>
      </c>
      <c r="AH157" s="5" t="e">
        <f t="shared" si="79"/>
        <v>#N/A</v>
      </c>
      <c r="AI157" s="5" t="e">
        <f t="shared" si="79"/>
        <v>#N/A</v>
      </c>
      <c r="AJ157" s="5" t="e">
        <f t="shared" si="79"/>
        <v>#N/A</v>
      </c>
      <c r="AK157" s="5" t="e">
        <f t="shared" si="79"/>
        <v>#N/A</v>
      </c>
      <c r="AL157" s="5" t="e">
        <f t="shared" si="79"/>
        <v>#N/A</v>
      </c>
      <c r="AM157" s="5" t="e">
        <f t="shared" si="79"/>
        <v>#N/A</v>
      </c>
      <c r="AN157" s="5" t="e">
        <f t="shared" si="79"/>
        <v>#N/A</v>
      </c>
      <c r="AO157" s="5" t="e">
        <f t="shared" si="79"/>
        <v>#N/A</v>
      </c>
      <c r="AP157" s="5" t="e">
        <f t="shared" si="79"/>
        <v>#N/A</v>
      </c>
      <c r="AQ157" s="5" t="e">
        <f t="shared" si="79"/>
        <v>#N/A</v>
      </c>
      <c r="AR157" s="5" t="e">
        <f t="shared" si="80"/>
        <v>#N/A</v>
      </c>
      <c r="AS157" s="5" t="e">
        <f t="shared" si="80"/>
        <v>#N/A</v>
      </c>
      <c r="AT157" s="5" t="e">
        <f t="shared" si="80"/>
        <v>#N/A</v>
      </c>
      <c r="AU157" s="5" t="e">
        <f t="shared" si="80"/>
        <v>#N/A</v>
      </c>
      <c r="AV157" s="5" t="e">
        <f t="shared" si="80"/>
        <v>#N/A</v>
      </c>
      <c r="AW157" s="5" t="e">
        <f t="shared" si="80"/>
        <v>#N/A</v>
      </c>
      <c r="AX157" s="5" t="e">
        <f t="shared" si="80"/>
        <v>#N/A</v>
      </c>
      <c r="AY157" s="5" t="e">
        <f t="shared" si="80"/>
        <v>#N/A</v>
      </c>
      <c r="AZ157" s="5" t="e">
        <f t="shared" si="80"/>
        <v>#N/A</v>
      </c>
      <c r="BA157" s="5" t="e">
        <f t="shared" si="80"/>
        <v>#N/A</v>
      </c>
      <c r="BB157" s="5" t="e">
        <f t="shared" si="81"/>
        <v>#N/A</v>
      </c>
      <c r="BC157" s="5" t="e">
        <f t="shared" si="81"/>
        <v>#N/A</v>
      </c>
      <c r="BD157" s="5" t="e">
        <f t="shared" si="81"/>
        <v>#N/A</v>
      </c>
      <c r="BE157" s="5" t="e">
        <f t="shared" si="81"/>
        <v>#N/A</v>
      </c>
      <c r="BF157" s="5" t="e">
        <f t="shared" si="81"/>
        <v>#N/A</v>
      </c>
      <c r="BG157" s="5" t="e">
        <f t="shared" si="81"/>
        <v>#N/A</v>
      </c>
    </row>
    <row r="158" spans="2:59" x14ac:dyDescent="0.35">
      <c r="B158" t="str">
        <f>'Postcode Data'!B158</f>
        <v>ES14 8RN</v>
      </c>
      <c r="C158">
        <f>'Postcode Data'!C158</f>
        <v>15</v>
      </c>
      <c r="D158" t="str">
        <f>'Postcode Data'!D158</f>
        <v>Beaton</v>
      </c>
      <c r="E158" s="5" t="e">
        <f>'Postcode Data'!F158</f>
        <v>#N/A</v>
      </c>
      <c r="F158" s="5" t="e">
        <f>'Postcode Data'!G158</f>
        <v>#N/A</v>
      </c>
      <c r="G158" s="27" t="e">
        <f>'Postcode Data'!I158</f>
        <v>#N/A</v>
      </c>
      <c r="H158" s="11" t="e">
        <f>'Postcode Data'!J158</f>
        <v>#N/A</v>
      </c>
      <c r="I158" s="5" t="e">
        <f>'Postcode Data'!K158</f>
        <v>#N/A</v>
      </c>
      <c r="J158" s="5" t="e">
        <f>'Postcode Data'!L158</f>
        <v>#N/A</v>
      </c>
      <c r="K158" s="44" t="e">
        <f>'Postcode Data'!M158</f>
        <v>#N/A</v>
      </c>
      <c r="L158" s="5">
        <f>'Postcode Data'!N158</f>
        <v>-1.9144986589365258</v>
      </c>
      <c r="M158" s="28" t="e">
        <f t="shared" si="66"/>
        <v>#N/A</v>
      </c>
      <c r="N158" s="28"/>
      <c r="O158" s="28"/>
      <c r="P158" s="28" t="e">
        <f t="shared" si="67"/>
        <v>#N/A</v>
      </c>
      <c r="Q158" s="28" t="e">
        <f t="shared" si="73"/>
        <v>#N/A</v>
      </c>
      <c r="R158" s="28" t="e">
        <f t="shared" si="73"/>
        <v>#N/A</v>
      </c>
      <c r="S158" s="28" t="e">
        <f t="shared" si="73"/>
        <v>#N/A</v>
      </c>
      <c r="T158" s="28" t="e">
        <f t="shared" si="73"/>
        <v>#N/A</v>
      </c>
      <c r="U158" s="28" t="e">
        <f t="shared" si="68"/>
        <v>#N/A</v>
      </c>
      <c r="V158" s="28"/>
      <c r="W158" s="2"/>
      <c r="X158" s="5" t="e">
        <f t="shared" si="78"/>
        <v>#N/A</v>
      </c>
      <c r="Y158" s="5" t="e">
        <f t="shared" si="78"/>
        <v>#N/A</v>
      </c>
      <c r="Z158" s="5" t="e">
        <f t="shared" si="78"/>
        <v>#N/A</v>
      </c>
      <c r="AA158" s="5" t="e">
        <f t="shared" si="78"/>
        <v>#N/A</v>
      </c>
      <c r="AB158" s="5" t="e">
        <f t="shared" si="78"/>
        <v>#N/A</v>
      </c>
      <c r="AC158" s="5" t="e">
        <f t="shared" si="78"/>
        <v>#N/A</v>
      </c>
      <c r="AD158" s="5" t="e">
        <f t="shared" si="78"/>
        <v>#N/A</v>
      </c>
      <c r="AE158" s="5" t="e">
        <f t="shared" si="78"/>
        <v>#N/A</v>
      </c>
      <c r="AF158" s="5" t="e">
        <f t="shared" si="78"/>
        <v>#N/A</v>
      </c>
      <c r="AG158" s="5" t="e">
        <f t="shared" si="78"/>
        <v>#N/A</v>
      </c>
      <c r="AH158" s="5" t="e">
        <f t="shared" si="79"/>
        <v>#N/A</v>
      </c>
      <c r="AI158" s="5" t="e">
        <f t="shared" si="79"/>
        <v>#N/A</v>
      </c>
      <c r="AJ158" s="5" t="e">
        <f t="shared" si="79"/>
        <v>#N/A</v>
      </c>
      <c r="AK158" s="5" t="e">
        <f t="shared" si="79"/>
        <v>#N/A</v>
      </c>
      <c r="AL158" s="5" t="e">
        <f t="shared" si="79"/>
        <v>#N/A</v>
      </c>
      <c r="AM158" s="5" t="e">
        <f t="shared" si="79"/>
        <v>#N/A</v>
      </c>
      <c r="AN158" s="5" t="e">
        <f t="shared" si="79"/>
        <v>#N/A</v>
      </c>
      <c r="AO158" s="5" t="e">
        <f t="shared" si="79"/>
        <v>#N/A</v>
      </c>
      <c r="AP158" s="5" t="e">
        <f t="shared" si="79"/>
        <v>#N/A</v>
      </c>
      <c r="AQ158" s="5" t="e">
        <f t="shared" si="79"/>
        <v>#N/A</v>
      </c>
      <c r="AR158" s="5" t="e">
        <f t="shared" si="80"/>
        <v>#N/A</v>
      </c>
      <c r="AS158" s="5" t="e">
        <f t="shared" si="80"/>
        <v>#N/A</v>
      </c>
      <c r="AT158" s="5" t="e">
        <f t="shared" si="80"/>
        <v>#N/A</v>
      </c>
      <c r="AU158" s="5" t="e">
        <f t="shared" si="80"/>
        <v>#N/A</v>
      </c>
      <c r="AV158" s="5" t="e">
        <f t="shared" si="80"/>
        <v>#N/A</v>
      </c>
      <c r="AW158" s="5" t="e">
        <f t="shared" si="80"/>
        <v>#N/A</v>
      </c>
      <c r="AX158" s="5" t="e">
        <f t="shared" si="80"/>
        <v>#N/A</v>
      </c>
      <c r="AY158" s="5" t="e">
        <f t="shared" si="80"/>
        <v>#N/A</v>
      </c>
      <c r="AZ158" s="5" t="e">
        <f t="shared" si="80"/>
        <v>#N/A</v>
      </c>
      <c r="BA158" s="5" t="e">
        <f t="shared" si="80"/>
        <v>#N/A</v>
      </c>
      <c r="BB158" s="5" t="e">
        <f t="shared" si="81"/>
        <v>#N/A</v>
      </c>
      <c r="BC158" s="5" t="e">
        <f t="shared" si="81"/>
        <v>#N/A</v>
      </c>
      <c r="BD158" s="5" t="e">
        <f t="shared" si="81"/>
        <v>#N/A</v>
      </c>
      <c r="BE158" s="5" t="e">
        <f t="shared" si="81"/>
        <v>#N/A</v>
      </c>
      <c r="BF158" s="5" t="e">
        <f t="shared" si="81"/>
        <v>#N/A</v>
      </c>
      <c r="BG158" s="5" t="e">
        <f t="shared" si="81"/>
        <v>#N/A</v>
      </c>
    </row>
    <row r="159" spans="2:59" x14ac:dyDescent="0.35">
      <c r="B159" t="str">
        <f>'Postcode Data'!B159</f>
        <v>ES14 9WF</v>
      </c>
      <c r="C159">
        <f>'Postcode Data'!C159</f>
        <v>5</v>
      </c>
      <c r="D159" t="str">
        <f>'Postcode Data'!D159</f>
        <v>Beaton</v>
      </c>
      <c r="E159" s="5" t="e">
        <f>'Postcode Data'!F159</f>
        <v>#N/A</v>
      </c>
      <c r="F159" s="5" t="e">
        <f>'Postcode Data'!G159</f>
        <v>#N/A</v>
      </c>
      <c r="G159" s="27" t="e">
        <f>'Postcode Data'!I159</f>
        <v>#N/A</v>
      </c>
      <c r="H159" s="11" t="e">
        <f>'Postcode Data'!J159</f>
        <v>#N/A</v>
      </c>
      <c r="I159" s="5" t="e">
        <f>'Postcode Data'!K159</f>
        <v>#N/A</v>
      </c>
      <c r="J159" s="5" t="e">
        <f>'Postcode Data'!L159</f>
        <v>#N/A</v>
      </c>
      <c r="K159" s="44" t="e">
        <f>'Postcode Data'!M159</f>
        <v>#N/A</v>
      </c>
      <c r="L159" s="5">
        <f>'Postcode Data'!N159</f>
        <v>-0.13608939820464272</v>
      </c>
      <c r="M159" s="28" t="e">
        <f t="shared" si="66"/>
        <v>#N/A</v>
      </c>
      <c r="N159" s="28"/>
      <c r="O159" s="28"/>
      <c r="P159" s="28" t="e">
        <f t="shared" si="67"/>
        <v>#N/A</v>
      </c>
      <c r="Q159" s="28" t="e">
        <f t="shared" si="73"/>
        <v>#N/A</v>
      </c>
      <c r="R159" s="28" t="e">
        <f t="shared" si="73"/>
        <v>#N/A</v>
      </c>
      <c r="S159" s="28" t="e">
        <f t="shared" si="73"/>
        <v>#N/A</v>
      </c>
      <c r="T159" s="28" t="e">
        <f t="shared" si="73"/>
        <v>#N/A</v>
      </c>
      <c r="U159" s="28" t="e">
        <f t="shared" si="68"/>
        <v>#N/A</v>
      </c>
      <c r="V159" s="28"/>
      <c r="W159" s="2"/>
      <c r="X159" s="5" t="e">
        <f t="shared" si="78"/>
        <v>#N/A</v>
      </c>
      <c r="Y159" s="5" t="e">
        <f t="shared" si="78"/>
        <v>#N/A</v>
      </c>
      <c r="Z159" s="5" t="e">
        <f t="shared" si="78"/>
        <v>#N/A</v>
      </c>
      <c r="AA159" s="5" t="e">
        <f t="shared" si="78"/>
        <v>#N/A</v>
      </c>
      <c r="AB159" s="5" t="e">
        <f t="shared" si="78"/>
        <v>#N/A</v>
      </c>
      <c r="AC159" s="5" t="e">
        <f t="shared" si="78"/>
        <v>#N/A</v>
      </c>
      <c r="AD159" s="5" t="e">
        <f t="shared" si="78"/>
        <v>#N/A</v>
      </c>
      <c r="AE159" s="5" t="e">
        <f t="shared" si="78"/>
        <v>#N/A</v>
      </c>
      <c r="AF159" s="5" t="e">
        <f t="shared" si="78"/>
        <v>#N/A</v>
      </c>
      <c r="AG159" s="5" t="e">
        <f t="shared" si="78"/>
        <v>#N/A</v>
      </c>
      <c r="AH159" s="5" t="e">
        <f t="shared" si="79"/>
        <v>#N/A</v>
      </c>
      <c r="AI159" s="5" t="e">
        <f t="shared" si="79"/>
        <v>#N/A</v>
      </c>
      <c r="AJ159" s="5" t="e">
        <f t="shared" si="79"/>
        <v>#N/A</v>
      </c>
      <c r="AK159" s="5" t="e">
        <f t="shared" si="79"/>
        <v>#N/A</v>
      </c>
      <c r="AL159" s="5" t="e">
        <f t="shared" si="79"/>
        <v>#N/A</v>
      </c>
      <c r="AM159" s="5" t="e">
        <f t="shared" si="79"/>
        <v>#N/A</v>
      </c>
      <c r="AN159" s="5" t="e">
        <f t="shared" si="79"/>
        <v>#N/A</v>
      </c>
      <c r="AO159" s="5" t="e">
        <f t="shared" si="79"/>
        <v>#N/A</v>
      </c>
      <c r="AP159" s="5" t="e">
        <f t="shared" si="79"/>
        <v>#N/A</v>
      </c>
      <c r="AQ159" s="5" t="e">
        <f t="shared" si="79"/>
        <v>#N/A</v>
      </c>
      <c r="AR159" s="5" t="e">
        <f t="shared" si="80"/>
        <v>#N/A</v>
      </c>
      <c r="AS159" s="5" t="e">
        <f t="shared" si="80"/>
        <v>#N/A</v>
      </c>
      <c r="AT159" s="5" t="e">
        <f t="shared" si="80"/>
        <v>#N/A</v>
      </c>
      <c r="AU159" s="5" t="e">
        <f t="shared" si="80"/>
        <v>#N/A</v>
      </c>
      <c r="AV159" s="5" t="e">
        <f t="shared" si="80"/>
        <v>#N/A</v>
      </c>
      <c r="AW159" s="5" t="e">
        <f t="shared" si="80"/>
        <v>#N/A</v>
      </c>
      <c r="AX159" s="5" t="e">
        <f t="shared" si="80"/>
        <v>#N/A</v>
      </c>
      <c r="AY159" s="5" t="e">
        <f t="shared" si="80"/>
        <v>#N/A</v>
      </c>
      <c r="AZ159" s="5" t="e">
        <f t="shared" si="80"/>
        <v>#N/A</v>
      </c>
      <c r="BA159" s="5" t="e">
        <f t="shared" si="80"/>
        <v>#N/A</v>
      </c>
      <c r="BB159" s="5" t="e">
        <f t="shared" si="81"/>
        <v>#N/A</v>
      </c>
      <c r="BC159" s="5" t="e">
        <f t="shared" si="81"/>
        <v>#N/A</v>
      </c>
      <c r="BD159" s="5" t="e">
        <f t="shared" si="81"/>
        <v>#N/A</v>
      </c>
      <c r="BE159" s="5" t="e">
        <f t="shared" si="81"/>
        <v>#N/A</v>
      </c>
      <c r="BF159" s="5" t="e">
        <f t="shared" si="81"/>
        <v>#N/A</v>
      </c>
      <c r="BG159" s="5" t="e">
        <f t="shared" si="81"/>
        <v>#N/A</v>
      </c>
    </row>
    <row r="160" spans="2:59" x14ac:dyDescent="0.35">
      <c r="B160" t="str">
        <f>'Postcode Data'!B160</f>
        <v>ES15 1FL</v>
      </c>
      <c r="C160">
        <f>'Postcode Data'!C160</f>
        <v>19</v>
      </c>
      <c r="D160" t="str">
        <f>'Postcode Data'!D160</f>
        <v>Beaton</v>
      </c>
      <c r="E160" s="5" t="e">
        <f>'Postcode Data'!F160</f>
        <v>#N/A</v>
      </c>
      <c r="F160" s="5" t="e">
        <f>'Postcode Data'!G160</f>
        <v>#N/A</v>
      </c>
      <c r="G160" s="27" t="e">
        <f>'Postcode Data'!I160</f>
        <v>#N/A</v>
      </c>
      <c r="H160" s="11" t="e">
        <f>'Postcode Data'!J160</f>
        <v>#N/A</v>
      </c>
      <c r="I160" s="5" t="e">
        <f>'Postcode Data'!K160</f>
        <v>#N/A</v>
      </c>
      <c r="J160" s="5" t="e">
        <f>'Postcode Data'!L160</f>
        <v>#N/A</v>
      </c>
      <c r="K160" s="44" t="e">
        <f>'Postcode Data'!M160</f>
        <v>#N/A</v>
      </c>
      <c r="L160" s="5">
        <f>'Postcode Data'!N160</f>
        <v>-0.81022944088758475</v>
      </c>
      <c r="M160" s="28" t="e">
        <f t="shared" si="66"/>
        <v>#N/A</v>
      </c>
      <c r="N160" s="28"/>
      <c r="O160" s="28"/>
      <c r="P160" s="28" t="e">
        <f t="shared" si="67"/>
        <v>#N/A</v>
      </c>
      <c r="Q160" s="28" t="e">
        <f t="shared" si="73"/>
        <v>#N/A</v>
      </c>
      <c r="R160" s="28" t="e">
        <f t="shared" si="73"/>
        <v>#N/A</v>
      </c>
      <c r="S160" s="28" t="e">
        <f t="shared" si="73"/>
        <v>#N/A</v>
      </c>
      <c r="T160" s="28" t="e">
        <f t="shared" si="73"/>
        <v>#N/A</v>
      </c>
      <c r="U160" s="28" t="e">
        <f t="shared" si="68"/>
        <v>#N/A</v>
      </c>
      <c r="V160" s="28"/>
      <c r="W160" s="2"/>
      <c r="X160" s="5" t="e">
        <f t="shared" si="78"/>
        <v>#N/A</v>
      </c>
      <c r="Y160" s="5" t="e">
        <f t="shared" si="78"/>
        <v>#N/A</v>
      </c>
      <c r="Z160" s="5" t="e">
        <f t="shared" si="78"/>
        <v>#N/A</v>
      </c>
      <c r="AA160" s="5" t="e">
        <f t="shared" si="78"/>
        <v>#N/A</v>
      </c>
      <c r="AB160" s="5" t="e">
        <f t="shared" si="78"/>
        <v>#N/A</v>
      </c>
      <c r="AC160" s="5" t="e">
        <f t="shared" si="78"/>
        <v>#N/A</v>
      </c>
      <c r="AD160" s="5" t="e">
        <f t="shared" si="78"/>
        <v>#N/A</v>
      </c>
      <c r="AE160" s="5" t="e">
        <f t="shared" si="78"/>
        <v>#N/A</v>
      </c>
      <c r="AF160" s="5" t="e">
        <f t="shared" si="78"/>
        <v>#N/A</v>
      </c>
      <c r="AG160" s="5" t="e">
        <f t="shared" si="78"/>
        <v>#N/A</v>
      </c>
      <c r="AH160" s="5" t="e">
        <f t="shared" si="79"/>
        <v>#N/A</v>
      </c>
      <c r="AI160" s="5" t="e">
        <f t="shared" si="79"/>
        <v>#N/A</v>
      </c>
      <c r="AJ160" s="5" t="e">
        <f t="shared" si="79"/>
        <v>#N/A</v>
      </c>
      <c r="AK160" s="5" t="e">
        <f t="shared" si="79"/>
        <v>#N/A</v>
      </c>
      <c r="AL160" s="5" t="e">
        <f t="shared" si="79"/>
        <v>#N/A</v>
      </c>
      <c r="AM160" s="5" t="e">
        <f t="shared" si="79"/>
        <v>#N/A</v>
      </c>
      <c r="AN160" s="5" t="e">
        <f t="shared" si="79"/>
        <v>#N/A</v>
      </c>
      <c r="AO160" s="5" t="e">
        <f t="shared" si="79"/>
        <v>#N/A</v>
      </c>
      <c r="AP160" s="5" t="e">
        <f t="shared" si="79"/>
        <v>#N/A</v>
      </c>
      <c r="AQ160" s="5" t="e">
        <f t="shared" si="79"/>
        <v>#N/A</v>
      </c>
      <c r="AR160" s="5" t="e">
        <f t="shared" si="80"/>
        <v>#N/A</v>
      </c>
      <c r="AS160" s="5" t="e">
        <f t="shared" si="80"/>
        <v>#N/A</v>
      </c>
      <c r="AT160" s="5" t="e">
        <f t="shared" si="80"/>
        <v>#N/A</v>
      </c>
      <c r="AU160" s="5" t="e">
        <f t="shared" si="80"/>
        <v>#N/A</v>
      </c>
      <c r="AV160" s="5" t="e">
        <f t="shared" si="80"/>
        <v>#N/A</v>
      </c>
      <c r="AW160" s="5" t="e">
        <f t="shared" si="80"/>
        <v>#N/A</v>
      </c>
      <c r="AX160" s="5" t="e">
        <f t="shared" si="80"/>
        <v>#N/A</v>
      </c>
      <c r="AY160" s="5" t="e">
        <f t="shared" si="80"/>
        <v>#N/A</v>
      </c>
      <c r="AZ160" s="5" t="e">
        <f t="shared" si="80"/>
        <v>#N/A</v>
      </c>
      <c r="BA160" s="5" t="e">
        <f t="shared" si="80"/>
        <v>#N/A</v>
      </c>
      <c r="BB160" s="5" t="e">
        <f t="shared" si="81"/>
        <v>#N/A</v>
      </c>
      <c r="BC160" s="5" t="e">
        <f t="shared" si="81"/>
        <v>#N/A</v>
      </c>
      <c r="BD160" s="5" t="e">
        <f t="shared" si="81"/>
        <v>#N/A</v>
      </c>
      <c r="BE160" s="5" t="e">
        <f t="shared" si="81"/>
        <v>#N/A</v>
      </c>
      <c r="BF160" s="5" t="e">
        <f t="shared" si="81"/>
        <v>#N/A</v>
      </c>
      <c r="BG160" s="5" t="e">
        <f t="shared" si="81"/>
        <v>#N/A</v>
      </c>
    </row>
    <row r="161" spans="2:59" x14ac:dyDescent="0.35">
      <c r="B161" t="str">
        <f>'Postcode Data'!B161</f>
        <v>ES15 2IZ</v>
      </c>
      <c r="C161">
        <f>'Postcode Data'!C161</f>
        <v>1</v>
      </c>
      <c r="D161" t="str">
        <f>'Postcode Data'!D161</f>
        <v>Beaton</v>
      </c>
      <c r="E161" s="5" t="e">
        <f>'Postcode Data'!F161</f>
        <v>#N/A</v>
      </c>
      <c r="F161" s="5" t="e">
        <f>'Postcode Data'!G161</f>
        <v>#N/A</v>
      </c>
      <c r="G161" s="27" t="e">
        <f>'Postcode Data'!I161</f>
        <v>#N/A</v>
      </c>
      <c r="H161" s="11" t="e">
        <f>'Postcode Data'!J161</f>
        <v>#N/A</v>
      </c>
      <c r="I161" s="5" t="e">
        <f>'Postcode Data'!K161</f>
        <v>#N/A</v>
      </c>
      <c r="J161" s="5" t="e">
        <f>'Postcode Data'!L161</f>
        <v>#N/A</v>
      </c>
      <c r="K161" s="44" t="e">
        <f>'Postcode Data'!M161</f>
        <v>#N/A</v>
      </c>
      <c r="L161" s="5">
        <f>'Postcode Data'!N161</f>
        <v>-4.2722293198518422</v>
      </c>
      <c r="M161" s="28" t="e">
        <f t="shared" si="66"/>
        <v>#N/A</v>
      </c>
      <c r="N161" s="28"/>
      <c r="O161" s="28"/>
      <c r="P161" s="28" t="e">
        <f t="shared" si="67"/>
        <v>#N/A</v>
      </c>
      <c r="Q161" s="28" t="e">
        <f t="shared" si="73"/>
        <v>#N/A</v>
      </c>
      <c r="R161" s="28" t="e">
        <f t="shared" si="73"/>
        <v>#N/A</v>
      </c>
      <c r="S161" s="28" t="e">
        <f t="shared" si="73"/>
        <v>#N/A</v>
      </c>
      <c r="T161" s="28" t="e">
        <f t="shared" si="73"/>
        <v>#N/A</v>
      </c>
      <c r="U161" s="28" t="e">
        <f t="shared" si="68"/>
        <v>#N/A</v>
      </c>
      <c r="V161" s="28"/>
      <c r="W161" s="2"/>
      <c r="X161" s="5" t="e">
        <f t="shared" si="78"/>
        <v>#N/A</v>
      </c>
      <c r="Y161" s="5" t="e">
        <f t="shared" si="78"/>
        <v>#N/A</v>
      </c>
      <c r="Z161" s="5" t="e">
        <f t="shared" si="78"/>
        <v>#N/A</v>
      </c>
      <c r="AA161" s="5" t="e">
        <f t="shared" si="78"/>
        <v>#N/A</v>
      </c>
      <c r="AB161" s="5" t="e">
        <f t="shared" si="78"/>
        <v>#N/A</v>
      </c>
      <c r="AC161" s="5" t="e">
        <f t="shared" si="78"/>
        <v>#N/A</v>
      </c>
      <c r="AD161" s="5" t="e">
        <f t="shared" si="78"/>
        <v>#N/A</v>
      </c>
      <c r="AE161" s="5" t="e">
        <f t="shared" si="78"/>
        <v>#N/A</v>
      </c>
      <c r="AF161" s="5" t="e">
        <f t="shared" si="78"/>
        <v>#N/A</v>
      </c>
      <c r="AG161" s="5" t="e">
        <f t="shared" si="78"/>
        <v>#N/A</v>
      </c>
      <c r="AH161" s="5" t="e">
        <f t="shared" si="79"/>
        <v>#N/A</v>
      </c>
      <c r="AI161" s="5" t="e">
        <f t="shared" si="79"/>
        <v>#N/A</v>
      </c>
      <c r="AJ161" s="5" t="e">
        <f t="shared" si="79"/>
        <v>#N/A</v>
      </c>
      <c r="AK161" s="5" t="e">
        <f t="shared" si="79"/>
        <v>#N/A</v>
      </c>
      <c r="AL161" s="5" t="e">
        <f t="shared" si="79"/>
        <v>#N/A</v>
      </c>
      <c r="AM161" s="5" t="e">
        <f t="shared" si="79"/>
        <v>#N/A</v>
      </c>
      <c r="AN161" s="5" t="e">
        <f t="shared" si="79"/>
        <v>#N/A</v>
      </c>
      <c r="AO161" s="5" t="e">
        <f t="shared" si="79"/>
        <v>#N/A</v>
      </c>
      <c r="AP161" s="5" t="e">
        <f t="shared" si="79"/>
        <v>#N/A</v>
      </c>
      <c r="AQ161" s="5" t="e">
        <f t="shared" si="79"/>
        <v>#N/A</v>
      </c>
      <c r="AR161" s="5" t="e">
        <f t="shared" si="80"/>
        <v>#N/A</v>
      </c>
      <c r="AS161" s="5" t="e">
        <f t="shared" si="80"/>
        <v>#N/A</v>
      </c>
      <c r="AT161" s="5" t="e">
        <f t="shared" si="80"/>
        <v>#N/A</v>
      </c>
      <c r="AU161" s="5" t="e">
        <f t="shared" si="80"/>
        <v>#N/A</v>
      </c>
      <c r="AV161" s="5" t="e">
        <f t="shared" si="80"/>
        <v>#N/A</v>
      </c>
      <c r="AW161" s="5" t="e">
        <f t="shared" si="80"/>
        <v>#N/A</v>
      </c>
      <c r="AX161" s="5" t="e">
        <f t="shared" si="80"/>
        <v>#N/A</v>
      </c>
      <c r="AY161" s="5" t="e">
        <f t="shared" si="80"/>
        <v>#N/A</v>
      </c>
      <c r="AZ161" s="5" t="e">
        <f t="shared" si="80"/>
        <v>#N/A</v>
      </c>
      <c r="BA161" s="5" t="e">
        <f t="shared" si="80"/>
        <v>#N/A</v>
      </c>
      <c r="BB161" s="5" t="e">
        <f t="shared" si="81"/>
        <v>#N/A</v>
      </c>
      <c r="BC161" s="5" t="e">
        <f t="shared" si="81"/>
        <v>#N/A</v>
      </c>
      <c r="BD161" s="5" t="e">
        <f t="shared" si="81"/>
        <v>#N/A</v>
      </c>
      <c r="BE161" s="5" t="e">
        <f t="shared" si="81"/>
        <v>#N/A</v>
      </c>
      <c r="BF161" s="5" t="e">
        <f t="shared" si="81"/>
        <v>#N/A</v>
      </c>
      <c r="BG161" s="5" t="e">
        <f t="shared" si="81"/>
        <v>#N/A</v>
      </c>
    </row>
    <row r="162" spans="2:59" x14ac:dyDescent="0.35">
      <c r="B162" t="str">
        <f>'Postcode Data'!B162</f>
        <v>ES15 2SY</v>
      </c>
      <c r="C162">
        <f>'Postcode Data'!C162</f>
        <v>10</v>
      </c>
      <c r="D162" t="str">
        <f>'Postcode Data'!D162</f>
        <v>Beaton</v>
      </c>
      <c r="E162" s="5">
        <f>'Postcode Data'!F162</f>
        <v>19.147762778757098</v>
      </c>
      <c r="F162" s="5">
        <f>'Postcode Data'!G162</f>
        <v>16.382189542413482</v>
      </c>
      <c r="G162" s="27">
        <f>'Postcode Data'!I162</f>
        <v>303</v>
      </c>
      <c r="H162" s="11">
        <f>'Postcode Data'!J162</f>
        <v>0.98313456164706114</v>
      </c>
      <c r="I162" s="5">
        <f>'Postcode Data'!K162</f>
        <v>18.323236757573781</v>
      </c>
      <c r="J162" s="5">
        <f>'Postcode Data'!L162</f>
        <v>16.917643001358858</v>
      </c>
      <c r="K162" s="44" t="str">
        <f>'Postcode Data'!M162</f>
        <v>BW1a</v>
      </c>
      <c r="L162" s="5">
        <f>'Postcode Data'!N162</f>
        <v>-4.4039041032434705</v>
      </c>
      <c r="M162" s="28">
        <f t="shared" si="66"/>
        <v>-61.613267282614331</v>
      </c>
      <c r="N162" s="28"/>
      <c r="O162" s="28"/>
      <c r="P162" s="28">
        <f t="shared" si="67"/>
        <v>16.917643001358858</v>
      </c>
      <c r="Q162" s="28" t="e">
        <f t="shared" si="73"/>
        <v>#N/A</v>
      </c>
      <c r="R162" s="28" t="e">
        <f t="shared" si="73"/>
        <v>#N/A</v>
      </c>
      <c r="S162" s="28" t="e">
        <f t="shared" si="73"/>
        <v>#N/A</v>
      </c>
      <c r="T162" s="28" t="e">
        <f t="shared" si="73"/>
        <v>#N/A</v>
      </c>
      <c r="U162" s="28" t="e">
        <f t="shared" si="68"/>
        <v>#N/A</v>
      </c>
      <c r="V162" s="28"/>
      <c r="W162" s="2"/>
      <c r="X162" s="5" t="e">
        <f t="shared" si="78"/>
        <v>#N/A</v>
      </c>
      <c r="Y162" s="5" t="e">
        <f t="shared" si="78"/>
        <v>#N/A</v>
      </c>
      <c r="Z162" s="5" t="e">
        <f t="shared" si="78"/>
        <v>#N/A</v>
      </c>
      <c r="AA162" s="5" t="e">
        <f t="shared" si="78"/>
        <v>#N/A</v>
      </c>
      <c r="AB162" s="5" t="e">
        <f t="shared" si="78"/>
        <v>#N/A</v>
      </c>
      <c r="AC162" s="5" t="e">
        <f t="shared" si="78"/>
        <v>#N/A</v>
      </c>
      <c r="AD162" s="5">
        <f t="shared" si="78"/>
        <v>16.917643001358858</v>
      </c>
      <c r="AE162" s="5" t="e">
        <f t="shared" si="78"/>
        <v>#N/A</v>
      </c>
      <c r="AF162" s="5" t="e">
        <f t="shared" si="78"/>
        <v>#N/A</v>
      </c>
      <c r="AG162" s="5" t="e">
        <f t="shared" si="78"/>
        <v>#N/A</v>
      </c>
      <c r="AH162" s="5" t="e">
        <f t="shared" si="79"/>
        <v>#N/A</v>
      </c>
      <c r="AI162" s="5" t="e">
        <f t="shared" si="79"/>
        <v>#N/A</v>
      </c>
      <c r="AJ162" s="5" t="e">
        <f t="shared" si="79"/>
        <v>#N/A</v>
      </c>
      <c r="AK162" s="5" t="e">
        <f t="shared" si="79"/>
        <v>#N/A</v>
      </c>
      <c r="AL162" s="5" t="e">
        <f t="shared" si="79"/>
        <v>#N/A</v>
      </c>
      <c r="AM162" s="5" t="e">
        <f t="shared" si="79"/>
        <v>#N/A</v>
      </c>
      <c r="AN162" s="5" t="e">
        <f t="shared" si="79"/>
        <v>#N/A</v>
      </c>
      <c r="AO162" s="5" t="e">
        <f t="shared" si="79"/>
        <v>#N/A</v>
      </c>
      <c r="AP162" s="5" t="e">
        <f t="shared" si="79"/>
        <v>#N/A</v>
      </c>
      <c r="AQ162" s="5" t="e">
        <f t="shared" si="79"/>
        <v>#N/A</v>
      </c>
      <c r="AR162" s="5" t="e">
        <f t="shared" si="80"/>
        <v>#N/A</v>
      </c>
      <c r="AS162" s="5" t="e">
        <f t="shared" si="80"/>
        <v>#N/A</v>
      </c>
      <c r="AT162" s="5" t="e">
        <f t="shared" si="80"/>
        <v>#N/A</v>
      </c>
      <c r="AU162" s="5" t="e">
        <f t="shared" si="80"/>
        <v>#N/A</v>
      </c>
      <c r="AV162" s="5" t="e">
        <f t="shared" si="80"/>
        <v>#N/A</v>
      </c>
      <c r="AW162" s="5" t="e">
        <f t="shared" si="80"/>
        <v>#N/A</v>
      </c>
      <c r="AX162" s="5" t="e">
        <f t="shared" si="80"/>
        <v>#N/A</v>
      </c>
      <c r="AY162" s="5" t="e">
        <f t="shared" si="80"/>
        <v>#N/A</v>
      </c>
      <c r="AZ162" s="5" t="e">
        <f t="shared" si="80"/>
        <v>#N/A</v>
      </c>
      <c r="BA162" s="5" t="e">
        <f t="shared" si="80"/>
        <v>#N/A</v>
      </c>
      <c r="BB162" s="5" t="e">
        <f t="shared" si="81"/>
        <v>#N/A</v>
      </c>
      <c r="BC162" s="5" t="e">
        <f t="shared" si="81"/>
        <v>#N/A</v>
      </c>
      <c r="BD162" s="5" t="e">
        <f t="shared" si="81"/>
        <v>#N/A</v>
      </c>
      <c r="BE162" s="5" t="e">
        <f t="shared" si="81"/>
        <v>#N/A</v>
      </c>
      <c r="BF162" s="5" t="e">
        <f t="shared" si="81"/>
        <v>#N/A</v>
      </c>
      <c r="BG162" s="5" t="e">
        <f t="shared" si="81"/>
        <v>#N/A</v>
      </c>
    </row>
    <row r="163" spans="2:59" x14ac:dyDescent="0.35">
      <c r="B163" t="str">
        <f>'Postcode Data'!B163</f>
        <v>ES15 4FK</v>
      </c>
      <c r="C163">
        <f>'Postcode Data'!C163</f>
        <v>7</v>
      </c>
      <c r="D163" t="str">
        <f>'Postcode Data'!D163</f>
        <v>Beaton</v>
      </c>
      <c r="E163" s="5">
        <f>'Postcode Data'!F163</f>
        <v>23.684866271759098</v>
      </c>
      <c r="F163" s="5">
        <f>'Postcode Data'!G163</f>
        <v>16.152483770671488</v>
      </c>
      <c r="G163" s="27">
        <f>'Postcode Data'!I163</f>
        <v>181</v>
      </c>
      <c r="H163" s="11">
        <f>'Postcode Data'!J163</f>
        <v>4.0619211155207964</v>
      </c>
      <c r="I163" s="5">
        <f>'Postcode Data'!K163</f>
        <v>23.613975973534846</v>
      </c>
      <c r="J163" s="5">
        <f>'Postcode Data'!L163</f>
        <v>12.091181305410942</v>
      </c>
      <c r="K163" s="44" t="str">
        <f>'Postcode Data'!M163</f>
        <v>BW2b</v>
      </c>
      <c r="L163" s="5">
        <f>'Postcode Data'!N163</f>
        <v>-3.2092107114327146</v>
      </c>
      <c r="M163" s="28">
        <f t="shared" si="66"/>
        <v>-72.740944313729202</v>
      </c>
      <c r="N163" s="28"/>
      <c r="O163" s="28"/>
      <c r="P163" s="28" t="e">
        <f t="shared" si="67"/>
        <v>#N/A</v>
      </c>
      <c r="Q163" s="28">
        <f t="shared" si="73"/>
        <v>12.091181305410942</v>
      </c>
      <c r="R163" s="28" t="e">
        <f t="shared" si="73"/>
        <v>#N/A</v>
      </c>
      <c r="S163" s="28" t="e">
        <f t="shared" si="73"/>
        <v>#N/A</v>
      </c>
      <c r="T163" s="28" t="e">
        <f t="shared" si="73"/>
        <v>#N/A</v>
      </c>
      <c r="U163" s="28" t="e">
        <f t="shared" si="68"/>
        <v>#N/A</v>
      </c>
      <c r="V163" s="28"/>
      <c r="W163" s="2"/>
      <c r="X163" s="5" t="e">
        <f t="shared" si="78"/>
        <v>#N/A</v>
      </c>
      <c r="Y163" s="5" t="e">
        <f t="shared" si="78"/>
        <v>#N/A</v>
      </c>
      <c r="Z163" s="5" t="e">
        <f t="shared" si="78"/>
        <v>#N/A</v>
      </c>
      <c r="AA163" s="5" t="e">
        <f t="shared" si="78"/>
        <v>#N/A</v>
      </c>
      <c r="AB163" s="5" t="e">
        <f t="shared" si="78"/>
        <v>#N/A</v>
      </c>
      <c r="AC163" s="5" t="e">
        <f t="shared" si="78"/>
        <v>#N/A</v>
      </c>
      <c r="AD163" s="5" t="e">
        <f t="shared" si="78"/>
        <v>#N/A</v>
      </c>
      <c r="AE163" s="5" t="e">
        <f t="shared" si="78"/>
        <v>#N/A</v>
      </c>
      <c r="AF163" s="5" t="e">
        <f t="shared" si="78"/>
        <v>#N/A</v>
      </c>
      <c r="AG163" s="5" t="e">
        <f t="shared" si="78"/>
        <v>#N/A</v>
      </c>
      <c r="AH163" s="5">
        <f t="shared" si="79"/>
        <v>12.091181305410942</v>
      </c>
      <c r="AI163" s="5" t="e">
        <f t="shared" si="79"/>
        <v>#N/A</v>
      </c>
      <c r="AJ163" s="5" t="e">
        <f t="shared" si="79"/>
        <v>#N/A</v>
      </c>
      <c r="AK163" s="5" t="e">
        <f t="shared" si="79"/>
        <v>#N/A</v>
      </c>
      <c r="AL163" s="5" t="e">
        <f t="shared" si="79"/>
        <v>#N/A</v>
      </c>
      <c r="AM163" s="5" t="e">
        <f t="shared" si="79"/>
        <v>#N/A</v>
      </c>
      <c r="AN163" s="5" t="e">
        <f t="shared" si="79"/>
        <v>#N/A</v>
      </c>
      <c r="AO163" s="5" t="e">
        <f t="shared" si="79"/>
        <v>#N/A</v>
      </c>
      <c r="AP163" s="5" t="e">
        <f t="shared" si="79"/>
        <v>#N/A</v>
      </c>
      <c r="AQ163" s="5" t="e">
        <f t="shared" si="79"/>
        <v>#N/A</v>
      </c>
      <c r="AR163" s="5" t="e">
        <f t="shared" si="80"/>
        <v>#N/A</v>
      </c>
      <c r="AS163" s="5" t="e">
        <f t="shared" si="80"/>
        <v>#N/A</v>
      </c>
      <c r="AT163" s="5" t="e">
        <f t="shared" si="80"/>
        <v>#N/A</v>
      </c>
      <c r="AU163" s="5" t="e">
        <f t="shared" si="80"/>
        <v>#N/A</v>
      </c>
      <c r="AV163" s="5" t="e">
        <f t="shared" si="80"/>
        <v>#N/A</v>
      </c>
      <c r="AW163" s="5" t="e">
        <f t="shared" si="80"/>
        <v>#N/A</v>
      </c>
      <c r="AX163" s="5" t="e">
        <f t="shared" si="80"/>
        <v>#N/A</v>
      </c>
      <c r="AY163" s="5" t="e">
        <f t="shared" si="80"/>
        <v>#N/A</v>
      </c>
      <c r="AZ163" s="5" t="e">
        <f t="shared" si="80"/>
        <v>#N/A</v>
      </c>
      <c r="BA163" s="5" t="e">
        <f t="shared" si="80"/>
        <v>#N/A</v>
      </c>
      <c r="BB163" s="5" t="e">
        <f t="shared" si="81"/>
        <v>#N/A</v>
      </c>
      <c r="BC163" s="5" t="e">
        <f t="shared" si="81"/>
        <v>#N/A</v>
      </c>
      <c r="BD163" s="5" t="e">
        <f t="shared" si="81"/>
        <v>#N/A</v>
      </c>
      <c r="BE163" s="5" t="e">
        <f t="shared" si="81"/>
        <v>#N/A</v>
      </c>
      <c r="BF163" s="5" t="e">
        <f t="shared" si="81"/>
        <v>#N/A</v>
      </c>
      <c r="BG163" s="5" t="e">
        <f t="shared" si="81"/>
        <v>#N/A</v>
      </c>
    </row>
    <row r="164" spans="2:59" x14ac:dyDescent="0.35">
      <c r="B164" t="str">
        <f>'Postcode Data'!B164</f>
        <v>ES15 5EQ</v>
      </c>
      <c r="C164">
        <f>'Postcode Data'!C164</f>
        <v>13</v>
      </c>
      <c r="D164" t="str">
        <f>'Postcode Data'!D164</f>
        <v>Beaton</v>
      </c>
      <c r="E164" s="5" t="e">
        <f>'Postcode Data'!F164</f>
        <v>#N/A</v>
      </c>
      <c r="F164" s="5" t="e">
        <f>'Postcode Data'!G164</f>
        <v>#N/A</v>
      </c>
      <c r="G164" s="27" t="e">
        <f>'Postcode Data'!I164</f>
        <v>#N/A</v>
      </c>
      <c r="H164" s="11" t="e">
        <f>'Postcode Data'!J164</f>
        <v>#N/A</v>
      </c>
      <c r="I164" s="5" t="e">
        <f>'Postcode Data'!K164</f>
        <v>#N/A</v>
      </c>
      <c r="J164" s="5" t="e">
        <f>'Postcode Data'!L164</f>
        <v>#N/A</v>
      </c>
      <c r="K164" s="44" t="e">
        <f>'Postcode Data'!M164</f>
        <v>#N/A</v>
      </c>
      <c r="L164" s="5">
        <f>'Postcode Data'!N164</f>
        <v>-2.3662099446326437</v>
      </c>
      <c r="M164" s="28" t="e">
        <f t="shared" si="66"/>
        <v>#N/A</v>
      </c>
      <c r="N164" s="28"/>
      <c r="O164" s="28"/>
      <c r="P164" s="28" t="e">
        <f t="shared" si="67"/>
        <v>#N/A</v>
      </c>
      <c r="Q164" s="28" t="e">
        <f t="shared" si="73"/>
        <v>#N/A</v>
      </c>
      <c r="R164" s="28" t="e">
        <f t="shared" si="73"/>
        <v>#N/A</v>
      </c>
      <c r="S164" s="28" t="e">
        <f t="shared" si="73"/>
        <v>#N/A</v>
      </c>
      <c r="T164" s="28" t="e">
        <f t="shared" si="73"/>
        <v>#N/A</v>
      </c>
      <c r="U164" s="28" t="e">
        <f t="shared" si="68"/>
        <v>#N/A</v>
      </c>
      <c r="V164" s="28"/>
      <c r="W164" s="2"/>
      <c r="X164" s="5" t="e">
        <f t="shared" si="78"/>
        <v>#N/A</v>
      </c>
      <c r="Y164" s="5" t="e">
        <f t="shared" si="78"/>
        <v>#N/A</v>
      </c>
      <c r="Z164" s="5" t="e">
        <f t="shared" si="78"/>
        <v>#N/A</v>
      </c>
      <c r="AA164" s="5" t="e">
        <f t="shared" si="78"/>
        <v>#N/A</v>
      </c>
      <c r="AB164" s="5" t="e">
        <f t="shared" si="78"/>
        <v>#N/A</v>
      </c>
      <c r="AC164" s="5" t="e">
        <f t="shared" si="78"/>
        <v>#N/A</v>
      </c>
      <c r="AD164" s="5" t="e">
        <f t="shared" si="78"/>
        <v>#N/A</v>
      </c>
      <c r="AE164" s="5" t="e">
        <f t="shared" si="78"/>
        <v>#N/A</v>
      </c>
      <c r="AF164" s="5" t="e">
        <f t="shared" si="78"/>
        <v>#N/A</v>
      </c>
      <c r="AG164" s="5" t="e">
        <f t="shared" si="78"/>
        <v>#N/A</v>
      </c>
      <c r="AH164" s="5" t="e">
        <f t="shared" si="79"/>
        <v>#N/A</v>
      </c>
      <c r="AI164" s="5" t="e">
        <f t="shared" si="79"/>
        <v>#N/A</v>
      </c>
      <c r="AJ164" s="5" t="e">
        <f t="shared" si="79"/>
        <v>#N/A</v>
      </c>
      <c r="AK164" s="5" t="e">
        <f t="shared" si="79"/>
        <v>#N/A</v>
      </c>
      <c r="AL164" s="5" t="e">
        <f t="shared" si="79"/>
        <v>#N/A</v>
      </c>
      <c r="AM164" s="5" t="e">
        <f t="shared" si="79"/>
        <v>#N/A</v>
      </c>
      <c r="AN164" s="5" t="e">
        <f t="shared" si="79"/>
        <v>#N/A</v>
      </c>
      <c r="AO164" s="5" t="e">
        <f t="shared" si="79"/>
        <v>#N/A</v>
      </c>
      <c r="AP164" s="5" t="e">
        <f t="shared" si="79"/>
        <v>#N/A</v>
      </c>
      <c r="AQ164" s="5" t="e">
        <f t="shared" si="79"/>
        <v>#N/A</v>
      </c>
      <c r="AR164" s="5" t="e">
        <f t="shared" si="80"/>
        <v>#N/A</v>
      </c>
      <c r="AS164" s="5" t="e">
        <f t="shared" si="80"/>
        <v>#N/A</v>
      </c>
      <c r="AT164" s="5" t="e">
        <f t="shared" si="80"/>
        <v>#N/A</v>
      </c>
      <c r="AU164" s="5" t="e">
        <f t="shared" si="80"/>
        <v>#N/A</v>
      </c>
      <c r="AV164" s="5" t="e">
        <f t="shared" si="80"/>
        <v>#N/A</v>
      </c>
      <c r="AW164" s="5" t="e">
        <f t="shared" si="80"/>
        <v>#N/A</v>
      </c>
      <c r="AX164" s="5" t="e">
        <f t="shared" si="80"/>
        <v>#N/A</v>
      </c>
      <c r="AY164" s="5" t="e">
        <f t="shared" si="80"/>
        <v>#N/A</v>
      </c>
      <c r="AZ164" s="5" t="e">
        <f t="shared" si="80"/>
        <v>#N/A</v>
      </c>
      <c r="BA164" s="5" t="e">
        <f t="shared" si="80"/>
        <v>#N/A</v>
      </c>
      <c r="BB164" s="5" t="e">
        <f t="shared" si="81"/>
        <v>#N/A</v>
      </c>
      <c r="BC164" s="5" t="e">
        <f t="shared" si="81"/>
        <v>#N/A</v>
      </c>
      <c r="BD164" s="5" t="e">
        <f t="shared" si="81"/>
        <v>#N/A</v>
      </c>
      <c r="BE164" s="5" t="e">
        <f t="shared" si="81"/>
        <v>#N/A</v>
      </c>
      <c r="BF164" s="5" t="e">
        <f t="shared" si="81"/>
        <v>#N/A</v>
      </c>
      <c r="BG164" s="5" t="e">
        <f t="shared" si="81"/>
        <v>#N/A</v>
      </c>
    </row>
    <row r="165" spans="2:59" x14ac:dyDescent="0.35">
      <c r="B165" t="str">
        <f>'Postcode Data'!B165</f>
        <v>ES15 6BJ</v>
      </c>
      <c r="C165">
        <f>'Postcode Data'!C165</f>
        <v>5</v>
      </c>
      <c r="D165" t="str">
        <f>'Postcode Data'!D165</f>
        <v>Beaton</v>
      </c>
      <c r="E165" s="5">
        <f>'Postcode Data'!F165</f>
        <v>23.684866271759098</v>
      </c>
      <c r="F165" s="5">
        <f>'Postcode Data'!G165</f>
        <v>16.152483770671488</v>
      </c>
      <c r="G165" s="27">
        <f>'Postcode Data'!I165</f>
        <v>243</v>
      </c>
      <c r="H165" s="11">
        <f>'Postcode Data'!J165</f>
        <v>4.0922329852784358</v>
      </c>
      <c r="I165" s="5">
        <f>'Postcode Data'!K165</f>
        <v>20.038659983377173</v>
      </c>
      <c r="J165" s="5">
        <f>'Postcode Data'!L165</f>
        <v>14.294648872634273</v>
      </c>
      <c r="K165" s="44" t="str">
        <f>'Postcode Data'!M165</f>
        <v>BW2c</v>
      </c>
      <c r="L165" s="5">
        <f>'Postcode Data'!N165</f>
        <v>-4.2247809163361651</v>
      </c>
      <c r="M165" s="28">
        <f t="shared" si="66"/>
        <v>-73.821091853068452</v>
      </c>
      <c r="N165" s="28"/>
      <c r="O165" s="28"/>
      <c r="P165" s="28" t="e">
        <f t="shared" si="67"/>
        <v>#N/A</v>
      </c>
      <c r="Q165" s="28">
        <f t="shared" si="73"/>
        <v>14.294648872634273</v>
      </c>
      <c r="R165" s="28" t="e">
        <f t="shared" si="73"/>
        <v>#N/A</v>
      </c>
      <c r="S165" s="28" t="e">
        <f t="shared" si="73"/>
        <v>#N/A</v>
      </c>
      <c r="T165" s="28" t="e">
        <f t="shared" si="73"/>
        <v>#N/A</v>
      </c>
      <c r="U165" s="28" t="e">
        <f t="shared" si="68"/>
        <v>#N/A</v>
      </c>
      <c r="V165" s="28"/>
      <c r="W165" s="2"/>
      <c r="X165" s="5" t="e">
        <f t="shared" si="78"/>
        <v>#N/A</v>
      </c>
      <c r="Y165" s="5" t="e">
        <f t="shared" si="78"/>
        <v>#N/A</v>
      </c>
      <c r="Z165" s="5" t="e">
        <f t="shared" si="78"/>
        <v>#N/A</v>
      </c>
      <c r="AA165" s="5" t="e">
        <f t="shared" si="78"/>
        <v>#N/A</v>
      </c>
      <c r="AB165" s="5" t="e">
        <f t="shared" si="78"/>
        <v>#N/A</v>
      </c>
      <c r="AC165" s="5" t="e">
        <f t="shared" si="78"/>
        <v>#N/A</v>
      </c>
      <c r="AD165" s="5" t="e">
        <f t="shared" si="78"/>
        <v>#N/A</v>
      </c>
      <c r="AE165" s="5" t="e">
        <f t="shared" si="78"/>
        <v>#N/A</v>
      </c>
      <c r="AF165" s="5" t="e">
        <f t="shared" si="78"/>
        <v>#N/A</v>
      </c>
      <c r="AG165" s="5" t="e">
        <f t="shared" si="78"/>
        <v>#N/A</v>
      </c>
      <c r="AH165" s="5" t="e">
        <f t="shared" si="79"/>
        <v>#N/A</v>
      </c>
      <c r="AI165" s="5">
        <f t="shared" si="79"/>
        <v>14.294648872634273</v>
      </c>
      <c r="AJ165" s="5" t="e">
        <f t="shared" si="79"/>
        <v>#N/A</v>
      </c>
      <c r="AK165" s="5" t="e">
        <f t="shared" si="79"/>
        <v>#N/A</v>
      </c>
      <c r="AL165" s="5" t="e">
        <f t="shared" si="79"/>
        <v>#N/A</v>
      </c>
      <c r="AM165" s="5" t="e">
        <f t="shared" si="79"/>
        <v>#N/A</v>
      </c>
      <c r="AN165" s="5" t="e">
        <f t="shared" si="79"/>
        <v>#N/A</v>
      </c>
      <c r="AO165" s="5" t="e">
        <f t="shared" si="79"/>
        <v>#N/A</v>
      </c>
      <c r="AP165" s="5" t="e">
        <f t="shared" si="79"/>
        <v>#N/A</v>
      </c>
      <c r="AQ165" s="5" t="e">
        <f t="shared" si="79"/>
        <v>#N/A</v>
      </c>
      <c r="AR165" s="5" t="e">
        <f t="shared" si="80"/>
        <v>#N/A</v>
      </c>
      <c r="AS165" s="5" t="e">
        <f t="shared" si="80"/>
        <v>#N/A</v>
      </c>
      <c r="AT165" s="5" t="e">
        <f t="shared" si="80"/>
        <v>#N/A</v>
      </c>
      <c r="AU165" s="5" t="e">
        <f t="shared" si="80"/>
        <v>#N/A</v>
      </c>
      <c r="AV165" s="5" t="e">
        <f t="shared" si="80"/>
        <v>#N/A</v>
      </c>
      <c r="AW165" s="5" t="e">
        <f t="shared" si="80"/>
        <v>#N/A</v>
      </c>
      <c r="AX165" s="5" t="e">
        <f t="shared" si="80"/>
        <v>#N/A</v>
      </c>
      <c r="AY165" s="5" t="e">
        <f t="shared" si="80"/>
        <v>#N/A</v>
      </c>
      <c r="AZ165" s="5" t="e">
        <f t="shared" si="80"/>
        <v>#N/A</v>
      </c>
      <c r="BA165" s="5" t="e">
        <f t="shared" si="80"/>
        <v>#N/A</v>
      </c>
      <c r="BB165" s="5" t="e">
        <f t="shared" si="81"/>
        <v>#N/A</v>
      </c>
      <c r="BC165" s="5" t="e">
        <f t="shared" si="81"/>
        <v>#N/A</v>
      </c>
      <c r="BD165" s="5" t="e">
        <f t="shared" si="81"/>
        <v>#N/A</v>
      </c>
      <c r="BE165" s="5" t="e">
        <f t="shared" si="81"/>
        <v>#N/A</v>
      </c>
      <c r="BF165" s="5" t="e">
        <f t="shared" si="81"/>
        <v>#N/A</v>
      </c>
      <c r="BG165" s="5" t="e">
        <f t="shared" si="81"/>
        <v>#N/A</v>
      </c>
    </row>
    <row r="166" spans="2:59" x14ac:dyDescent="0.35">
      <c r="B166" t="str">
        <f>'Postcode Data'!B166</f>
        <v>ES15 7FQ</v>
      </c>
      <c r="C166">
        <f>'Postcode Data'!C166</f>
        <v>18</v>
      </c>
      <c r="D166" t="str">
        <f>'Postcode Data'!D166</f>
        <v>Beaton</v>
      </c>
      <c r="E166" s="5" t="e">
        <f>'Postcode Data'!F166</f>
        <v>#N/A</v>
      </c>
      <c r="F166" s="5" t="e">
        <f>'Postcode Data'!G166</f>
        <v>#N/A</v>
      </c>
      <c r="G166" s="27" t="e">
        <f>'Postcode Data'!I166</f>
        <v>#N/A</v>
      </c>
      <c r="H166" s="11" t="e">
        <f>'Postcode Data'!J166</f>
        <v>#N/A</v>
      </c>
      <c r="I166" s="5" t="e">
        <f>'Postcode Data'!K166</f>
        <v>#N/A</v>
      </c>
      <c r="J166" s="5" t="e">
        <f>'Postcode Data'!L166</f>
        <v>#N/A</v>
      </c>
      <c r="K166" s="44" t="e">
        <f>'Postcode Data'!M166</f>
        <v>#N/A</v>
      </c>
      <c r="L166" s="5">
        <f>'Postcode Data'!N166</f>
        <v>-9.2532626531466171</v>
      </c>
      <c r="M166" s="28" t="e">
        <f t="shared" si="66"/>
        <v>#N/A</v>
      </c>
      <c r="N166" s="28"/>
      <c r="O166" s="28"/>
      <c r="P166" s="28" t="e">
        <f t="shared" si="67"/>
        <v>#N/A</v>
      </c>
      <c r="Q166" s="28" t="e">
        <f t="shared" ref="Q166:T185" si="82">IF(AND($M166&lt;P$5,$M166&gt;=Q$5),$J166,NA())</f>
        <v>#N/A</v>
      </c>
      <c r="R166" s="28" t="e">
        <f t="shared" si="82"/>
        <v>#N/A</v>
      </c>
      <c r="S166" s="28" t="e">
        <f t="shared" si="82"/>
        <v>#N/A</v>
      </c>
      <c r="T166" s="28" t="e">
        <f t="shared" si="82"/>
        <v>#N/A</v>
      </c>
      <c r="U166" s="28" t="e">
        <f t="shared" si="68"/>
        <v>#N/A</v>
      </c>
      <c r="V166" s="28"/>
      <c r="W166" s="2"/>
      <c r="X166" s="5" t="e">
        <f t="shared" ref="X166:AG175" si="83">IF($K166=X$5,$J166,NA())</f>
        <v>#N/A</v>
      </c>
      <c r="Y166" s="5" t="e">
        <f t="shared" si="83"/>
        <v>#N/A</v>
      </c>
      <c r="Z166" s="5" t="e">
        <f t="shared" si="83"/>
        <v>#N/A</v>
      </c>
      <c r="AA166" s="5" t="e">
        <f t="shared" si="83"/>
        <v>#N/A</v>
      </c>
      <c r="AB166" s="5" t="e">
        <f t="shared" si="83"/>
        <v>#N/A</v>
      </c>
      <c r="AC166" s="5" t="e">
        <f t="shared" si="83"/>
        <v>#N/A</v>
      </c>
      <c r="AD166" s="5" t="e">
        <f t="shared" si="83"/>
        <v>#N/A</v>
      </c>
      <c r="AE166" s="5" t="e">
        <f t="shared" si="83"/>
        <v>#N/A</v>
      </c>
      <c r="AF166" s="5" t="e">
        <f t="shared" si="83"/>
        <v>#N/A</v>
      </c>
      <c r="AG166" s="5" t="e">
        <f t="shared" si="83"/>
        <v>#N/A</v>
      </c>
      <c r="AH166" s="5" t="e">
        <f t="shared" ref="AH166:AQ175" si="84">IF($K166=AH$5,$J166,NA())</f>
        <v>#N/A</v>
      </c>
      <c r="AI166" s="5" t="e">
        <f t="shared" si="84"/>
        <v>#N/A</v>
      </c>
      <c r="AJ166" s="5" t="e">
        <f t="shared" si="84"/>
        <v>#N/A</v>
      </c>
      <c r="AK166" s="5" t="e">
        <f t="shared" si="84"/>
        <v>#N/A</v>
      </c>
      <c r="AL166" s="5" t="e">
        <f t="shared" si="84"/>
        <v>#N/A</v>
      </c>
      <c r="AM166" s="5" t="e">
        <f t="shared" si="84"/>
        <v>#N/A</v>
      </c>
      <c r="AN166" s="5" t="e">
        <f t="shared" si="84"/>
        <v>#N/A</v>
      </c>
      <c r="AO166" s="5" t="e">
        <f t="shared" si="84"/>
        <v>#N/A</v>
      </c>
      <c r="AP166" s="5" t="e">
        <f t="shared" si="84"/>
        <v>#N/A</v>
      </c>
      <c r="AQ166" s="5" t="e">
        <f t="shared" si="84"/>
        <v>#N/A</v>
      </c>
      <c r="AR166" s="5" t="e">
        <f t="shared" ref="AR166:BA175" si="85">IF($K166=AR$5,$J166,NA())</f>
        <v>#N/A</v>
      </c>
      <c r="AS166" s="5" t="e">
        <f t="shared" si="85"/>
        <v>#N/A</v>
      </c>
      <c r="AT166" s="5" t="e">
        <f t="shared" si="85"/>
        <v>#N/A</v>
      </c>
      <c r="AU166" s="5" t="e">
        <f t="shared" si="85"/>
        <v>#N/A</v>
      </c>
      <c r="AV166" s="5" t="e">
        <f t="shared" si="85"/>
        <v>#N/A</v>
      </c>
      <c r="AW166" s="5" t="e">
        <f t="shared" si="85"/>
        <v>#N/A</v>
      </c>
      <c r="AX166" s="5" t="e">
        <f t="shared" si="85"/>
        <v>#N/A</v>
      </c>
      <c r="AY166" s="5" t="e">
        <f t="shared" si="85"/>
        <v>#N/A</v>
      </c>
      <c r="AZ166" s="5" t="e">
        <f t="shared" si="85"/>
        <v>#N/A</v>
      </c>
      <c r="BA166" s="5" t="e">
        <f t="shared" si="85"/>
        <v>#N/A</v>
      </c>
      <c r="BB166" s="5" t="e">
        <f t="shared" ref="BB166:BG175" si="86">IF($K166=BB$5,$J166,NA())</f>
        <v>#N/A</v>
      </c>
      <c r="BC166" s="5" t="e">
        <f t="shared" si="86"/>
        <v>#N/A</v>
      </c>
      <c r="BD166" s="5" t="e">
        <f t="shared" si="86"/>
        <v>#N/A</v>
      </c>
      <c r="BE166" s="5" t="e">
        <f t="shared" si="86"/>
        <v>#N/A</v>
      </c>
      <c r="BF166" s="5" t="e">
        <f t="shared" si="86"/>
        <v>#N/A</v>
      </c>
      <c r="BG166" s="5" t="e">
        <f t="shared" si="86"/>
        <v>#N/A</v>
      </c>
    </row>
    <row r="167" spans="2:59" x14ac:dyDescent="0.35">
      <c r="B167" t="str">
        <f>'Postcode Data'!B167</f>
        <v>ES15 8NY</v>
      </c>
      <c r="C167">
        <f>'Postcode Data'!C167</f>
        <v>19</v>
      </c>
      <c r="D167" t="str">
        <f>'Postcode Data'!D167</f>
        <v>Beaton</v>
      </c>
      <c r="E167" s="5" t="e">
        <f>'Postcode Data'!F167</f>
        <v>#N/A</v>
      </c>
      <c r="F167" s="5" t="e">
        <f>'Postcode Data'!G167</f>
        <v>#N/A</v>
      </c>
      <c r="G167" s="27" t="e">
        <f>'Postcode Data'!I167</f>
        <v>#N/A</v>
      </c>
      <c r="H167" s="11" t="e">
        <f>'Postcode Data'!J167</f>
        <v>#N/A</v>
      </c>
      <c r="I167" s="5" t="e">
        <f>'Postcode Data'!K167</f>
        <v>#N/A</v>
      </c>
      <c r="J167" s="5" t="e">
        <f>'Postcode Data'!L167</f>
        <v>#N/A</v>
      </c>
      <c r="K167" s="44" t="e">
        <f>'Postcode Data'!M167</f>
        <v>#N/A</v>
      </c>
      <c r="L167" s="5">
        <f>'Postcode Data'!N167</f>
        <v>-3.5849513523557812</v>
      </c>
      <c r="M167" s="28" t="e">
        <f t="shared" si="66"/>
        <v>#N/A</v>
      </c>
      <c r="N167" s="28"/>
      <c r="O167" s="28"/>
      <c r="P167" s="28" t="e">
        <f t="shared" si="67"/>
        <v>#N/A</v>
      </c>
      <c r="Q167" s="28" t="e">
        <f t="shared" si="82"/>
        <v>#N/A</v>
      </c>
      <c r="R167" s="28" t="e">
        <f t="shared" si="82"/>
        <v>#N/A</v>
      </c>
      <c r="S167" s="28" t="e">
        <f t="shared" si="82"/>
        <v>#N/A</v>
      </c>
      <c r="T167" s="28" t="e">
        <f t="shared" si="82"/>
        <v>#N/A</v>
      </c>
      <c r="U167" s="28" t="e">
        <f t="shared" si="68"/>
        <v>#N/A</v>
      </c>
      <c r="V167" s="28"/>
      <c r="W167" s="2"/>
      <c r="X167" s="5" t="e">
        <f t="shared" si="83"/>
        <v>#N/A</v>
      </c>
      <c r="Y167" s="5" t="e">
        <f t="shared" si="83"/>
        <v>#N/A</v>
      </c>
      <c r="Z167" s="5" t="e">
        <f t="shared" si="83"/>
        <v>#N/A</v>
      </c>
      <c r="AA167" s="5" t="e">
        <f t="shared" si="83"/>
        <v>#N/A</v>
      </c>
      <c r="AB167" s="5" t="e">
        <f t="shared" si="83"/>
        <v>#N/A</v>
      </c>
      <c r="AC167" s="5" t="e">
        <f t="shared" si="83"/>
        <v>#N/A</v>
      </c>
      <c r="AD167" s="5" t="e">
        <f t="shared" si="83"/>
        <v>#N/A</v>
      </c>
      <c r="AE167" s="5" t="e">
        <f t="shared" si="83"/>
        <v>#N/A</v>
      </c>
      <c r="AF167" s="5" t="e">
        <f t="shared" si="83"/>
        <v>#N/A</v>
      </c>
      <c r="AG167" s="5" t="e">
        <f t="shared" si="83"/>
        <v>#N/A</v>
      </c>
      <c r="AH167" s="5" t="e">
        <f t="shared" si="84"/>
        <v>#N/A</v>
      </c>
      <c r="AI167" s="5" t="e">
        <f t="shared" si="84"/>
        <v>#N/A</v>
      </c>
      <c r="AJ167" s="5" t="e">
        <f t="shared" si="84"/>
        <v>#N/A</v>
      </c>
      <c r="AK167" s="5" t="e">
        <f t="shared" si="84"/>
        <v>#N/A</v>
      </c>
      <c r="AL167" s="5" t="e">
        <f t="shared" si="84"/>
        <v>#N/A</v>
      </c>
      <c r="AM167" s="5" t="e">
        <f t="shared" si="84"/>
        <v>#N/A</v>
      </c>
      <c r="AN167" s="5" t="e">
        <f t="shared" si="84"/>
        <v>#N/A</v>
      </c>
      <c r="AO167" s="5" t="e">
        <f t="shared" si="84"/>
        <v>#N/A</v>
      </c>
      <c r="AP167" s="5" t="e">
        <f t="shared" si="84"/>
        <v>#N/A</v>
      </c>
      <c r="AQ167" s="5" t="e">
        <f t="shared" si="84"/>
        <v>#N/A</v>
      </c>
      <c r="AR167" s="5" t="e">
        <f t="shared" si="85"/>
        <v>#N/A</v>
      </c>
      <c r="AS167" s="5" t="e">
        <f t="shared" si="85"/>
        <v>#N/A</v>
      </c>
      <c r="AT167" s="5" t="e">
        <f t="shared" si="85"/>
        <v>#N/A</v>
      </c>
      <c r="AU167" s="5" t="e">
        <f t="shared" si="85"/>
        <v>#N/A</v>
      </c>
      <c r="AV167" s="5" t="e">
        <f t="shared" si="85"/>
        <v>#N/A</v>
      </c>
      <c r="AW167" s="5" t="e">
        <f t="shared" si="85"/>
        <v>#N/A</v>
      </c>
      <c r="AX167" s="5" t="e">
        <f t="shared" si="85"/>
        <v>#N/A</v>
      </c>
      <c r="AY167" s="5" t="e">
        <f t="shared" si="85"/>
        <v>#N/A</v>
      </c>
      <c r="AZ167" s="5" t="e">
        <f t="shared" si="85"/>
        <v>#N/A</v>
      </c>
      <c r="BA167" s="5" t="e">
        <f t="shared" si="85"/>
        <v>#N/A</v>
      </c>
      <c r="BB167" s="5" t="e">
        <f t="shared" si="86"/>
        <v>#N/A</v>
      </c>
      <c r="BC167" s="5" t="e">
        <f t="shared" si="86"/>
        <v>#N/A</v>
      </c>
      <c r="BD167" s="5" t="e">
        <f t="shared" si="86"/>
        <v>#N/A</v>
      </c>
      <c r="BE167" s="5" t="e">
        <f t="shared" si="86"/>
        <v>#N/A</v>
      </c>
      <c r="BF167" s="5" t="e">
        <f t="shared" si="86"/>
        <v>#N/A</v>
      </c>
      <c r="BG167" s="5" t="e">
        <f t="shared" si="86"/>
        <v>#N/A</v>
      </c>
    </row>
    <row r="168" spans="2:59" x14ac:dyDescent="0.35">
      <c r="B168" t="str">
        <f>'Postcode Data'!B168</f>
        <v>ES15 8QU</v>
      </c>
      <c r="C168">
        <f>'Postcode Data'!C168</f>
        <v>5</v>
      </c>
      <c r="D168" t="str">
        <f>'Postcode Data'!D168</f>
        <v>Beaton</v>
      </c>
      <c r="E168" s="5" t="e">
        <f>'Postcode Data'!F168</f>
        <v>#N/A</v>
      </c>
      <c r="F168" s="5" t="e">
        <f>'Postcode Data'!G168</f>
        <v>#N/A</v>
      </c>
      <c r="G168" s="27" t="e">
        <f>'Postcode Data'!I168</f>
        <v>#N/A</v>
      </c>
      <c r="H168" s="11" t="e">
        <f>'Postcode Data'!J168</f>
        <v>#N/A</v>
      </c>
      <c r="I168" s="5" t="e">
        <f>'Postcode Data'!K168</f>
        <v>#N/A</v>
      </c>
      <c r="J168" s="5" t="e">
        <f>'Postcode Data'!L168</f>
        <v>#N/A</v>
      </c>
      <c r="K168" s="44" t="e">
        <f>'Postcode Data'!M168</f>
        <v>#N/A</v>
      </c>
      <c r="L168" s="5">
        <f>'Postcode Data'!N168</f>
        <v>-6.6109487132575611</v>
      </c>
      <c r="M168" s="28" t="e">
        <f t="shared" si="66"/>
        <v>#N/A</v>
      </c>
      <c r="N168" s="28"/>
      <c r="O168" s="28"/>
      <c r="P168" s="28" t="e">
        <f t="shared" si="67"/>
        <v>#N/A</v>
      </c>
      <c r="Q168" s="28" t="e">
        <f t="shared" si="82"/>
        <v>#N/A</v>
      </c>
      <c r="R168" s="28" t="e">
        <f t="shared" si="82"/>
        <v>#N/A</v>
      </c>
      <c r="S168" s="28" t="e">
        <f t="shared" si="82"/>
        <v>#N/A</v>
      </c>
      <c r="T168" s="28" t="e">
        <f t="shared" si="82"/>
        <v>#N/A</v>
      </c>
      <c r="U168" s="28" t="e">
        <f t="shared" si="68"/>
        <v>#N/A</v>
      </c>
      <c r="V168" s="28"/>
      <c r="W168" s="2"/>
      <c r="X168" s="5" t="e">
        <f t="shared" si="83"/>
        <v>#N/A</v>
      </c>
      <c r="Y168" s="5" t="e">
        <f t="shared" si="83"/>
        <v>#N/A</v>
      </c>
      <c r="Z168" s="5" t="e">
        <f t="shared" si="83"/>
        <v>#N/A</v>
      </c>
      <c r="AA168" s="5" t="e">
        <f t="shared" si="83"/>
        <v>#N/A</v>
      </c>
      <c r="AB168" s="5" t="e">
        <f t="shared" si="83"/>
        <v>#N/A</v>
      </c>
      <c r="AC168" s="5" t="e">
        <f t="shared" si="83"/>
        <v>#N/A</v>
      </c>
      <c r="AD168" s="5" t="e">
        <f t="shared" si="83"/>
        <v>#N/A</v>
      </c>
      <c r="AE168" s="5" t="e">
        <f t="shared" si="83"/>
        <v>#N/A</v>
      </c>
      <c r="AF168" s="5" t="e">
        <f t="shared" si="83"/>
        <v>#N/A</v>
      </c>
      <c r="AG168" s="5" t="e">
        <f t="shared" si="83"/>
        <v>#N/A</v>
      </c>
      <c r="AH168" s="5" t="e">
        <f t="shared" si="84"/>
        <v>#N/A</v>
      </c>
      <c r="AI168" s="5" t="e">
        <f t="shared" si="84"/>
        <v>#N/A</v>
      </c>
      <c r="AJ168" s="5" t="e">
        <f t="shared" si="84"/>
        <v>#N/A</v>
      </c>
      <c r="AK168" s="5" t="e">
        <f t="shared" si="84"/>
        <v>#N/A</v>
      </c>
      <c r="AL168" s="5" t="e">
        <f t="shared" si="84"/>
        <v>#N/A</v>
      </c>
      <c r="AM168" s="5" t="e">
        <f t="shared" si="84"/>
        <v>#N/A</v>
      </c>
      <c r="AN168" s="5" t="e">
        <f t="shared" si="84"/>
        <v>#N/A</v>
      </c>
      <c r="AO168" s="5" t="e">
        <f t="shared" si="84"/>
        <v>#N/A</v>
      </c>
      <c r="AP168" s="5" t="e">
        <f t="shared" si="84"/>
        <v>#N/A</v>
      </c>
      <c r="AQ168" s="5" t="e">
        <f t="shared" si="84"/>
        <v>#N/A</v>
      </c>
      <c r="AR168" s="5" t="e">
        <f t="shared" si="85"/>
        <v>#N/A</v>
      </c>
      <c r="AS168" s="5" t="e">
        <f t="shared" si="85"/>
        <v>#N/A</v>
      </c>
      <c r="AT168" s="5" t="e">
        <f t="shared" si="85"/>
        <v>#N/A</v>
      </c>
      <c r="AU168" s="5" t="e">
        <f t="shared" si="85"/>
        <v>#N/A</v>
      </c>
      <c r="AV168" s="5" t="e">
        <f t="shared" si="85"/>
        <v>#N/A</v>
      </c>
      <c r="AW168" s="5" t="e">
        <f t="shared" si="85"/>
        <v>#N/A</v>
      </c>
      <c r="AX168" s="5" t="e">
        <f t="shared" si="85"/>
        <v>#N/A</v>
      </c>
      <c r="AY168" s="5" t="e">
        <f t="shared" si="85"/>
        <v>#N/A</v>
      </c>
      <c r="AZ168" s="5" t="e">
        <f t="shared" si="85"/>
        <v>#N/A</v>
      </c>
      <c r="BA168" s="5" t="e">
        <f t="shared" si="85"/>
        <v>#N/A</v>
      </c>
      <c r="BB168" s="5" t="e">
        <f t="shared" si="86"/>
        <v>#N/A</v>
      </c>
      <c r="BC168" s="5" t="e">
        <f t="shared" si="86"/>
        <v>#N/A</v>
      </c>
      <c r="BD168" s="5" t="e">
        <f t="shared" si="86"/>
        <v>#N/A</v>
      </c>
      <c r="BE168" s="5" t="e">
        <f t="shared" si="86"/>
        <v>#N/A</v>
      </c>
      <c r="BF168" s="5" t="e">
        <f t="shared" si="86"/>
        <v>#N/A</v>
      </c>
      <c r="BG168" s="5" t="e">
        <f t="shared" si="86"/>
        <v>#N/A</v>
      </c>
    </row>
    <row r="169" spans="2:59" x14ac:dyDescent="0.35">
      <c r="B169" t="str">
        <f>'Postcode Data'!B169</f>
        <v>ES16 0DG</v>
      </c>
      <c r="C169">
        <f>'Postcode Data'!C169</f>
        <v>18</v>
      </c>
      <c r="D169" t="str">
        <f>'Postcode Data'!D169</f>
        <v>Beaton</v>
      </c>
      <c r="E169" s="5">
        <f>'Postcode Data'!F169</f>
        <v>23.684866271759098</v>
      </c>
      <c r="F169" s="5">
        <f>'Postcode Data'!G169</f>
        <v>16.152483770671488</v>
      </c>
      <c r="G169" s="27">
        <f>'Postcode Data'!I169</f>
        <v>35</v>
      </c>
      <c r="H169" s="11">
        <f>'Postcode Data'!J169</f>
        <v>2.649089797182191</v>
      </c>
      <c r="I169" s="5">
        <f>'Postcode Data'!K169</f>
        <v>25.204321757200773</v>
      </c>
      <c r="J169" s="5">
        <f>'Postcode Data'!L169</f>
        <v>18.322491093538389</v>
      </c>
      <c r="K169" s="44" t="str">
        <f>'Postcode Data'!M169</f>
        <v>BW2a</v>
      </c>
      <c r="L169" s="5">
        <f>'Postcode Data'!N169</f>
        <v>0.32113797778578501</v>
      </c>
      <c r="M169" s="28">
        <f t="shared" si="66"/>
        <v>-65.497899525455523</v>
      </c>
      <c r="N169" s="28"/>
      <c r="O169" s="28"/>
      <c r="P169" s="28">
        <f t="shared" si="67"/>
        <v>18.322491093538389</v>
      </c>
      <c r="Q169" s="28" t="e">
        <f t="shared" si="82"/>
        <v>#N/A</v>
      </c>
      <c r="R169" s="28" t="e">
        <f t="shared" si="82"/>
        <v>#N/A</v>
      </c>
      <c r="S169" s="28" t="e">
        <f t="shared" si="82"/>
        <v>#N/A</v>
      </c>
      <c r="T169" s="28" t="e">
        <f t="shared" si="82"/>
        <v>#N/A</v>
      </c>
      <c r="U169" s="28" t="e">
        <f t="shared" si="68"/>
        <v>#N/A</v>
      </c>
      <c r="V169" s="28"/>
      <c r="W169" s="2"/>
      <c r="X169" s="5" t="e">
        <f t="shared" si="83"/>
        <v>#N/A</v>
      </c>
      <c r="Y169" s="5" t="e">
        <f t="shared" si="83"/>
        <v>#N/A</v>
      </c>
      <c r="Z169" s="5" t="e">
        <f t="shared" si="83"/>
        <v>#N/A</v>
      </c>
      <c r="AA169" s="5" t="e">
        <f t="shared" si="83"/>
        <v>#N/A</v>
      </c>
      <c r="AB169" s="5" t="e">
        <f t="shared" si="83"/>
        <v>#N/A</v>
      </c>
      <c r="AC169" s="5" t="e">
        <f t="shared" si="83"/>
        <v>#N/A</v>
      </c>
      <c r="AD169" s="5" t="e">
        <f t="shared" si="83"/>
        <v>#N/A</v>
      </c>
      <c r="AE169" s="5" t="e">
        <f t="shared" si="83"/>
        <v>#N/A</v>
      </c>
      <c r="AF169" s="5" t="e">
        <f t="shared" si="83"/>
        <v>#N/A</v>
      </c>
      <c r="AG169" s="5">
        <f t="shared" si="83"/>
        <v>18.322491093538389</v>
      </c>
      <c r="AH169" s="5" t="e">
        <f t="shared" si="84"/>
        <v>#N/A</v>
      </c>
      <c r="AI169" s="5" t="e">
        <f t="shared" si="84"/>
        <v>#N/A</v>
      </c>
      <c r="AJ169" s="5" t="e">
        <f t="shared" si="84"/>
        <v>#N/A</v>
      </c>
      <c r="AK169" s="5" t="e">
        <f t="shared" si="84"/>
        <v>#N/A</v>
      </c>
      <c r="AL169" s="5" t="e">
        <f t="shared" si="84"/>
        <v>#N/A</v>
      </c>
      <c r="AM169" s="5" t="e">
        <f t="shared" si="84"/>
        <v>#N/A</v>
      </c>
      <c r="AN169" s="5" t="e">
        <f t="shared" si="84"/>
        <v>#N/A</v>
      </c>
      <c r="AO169" s="5" t="e">
        <f t="shared" si="84"/>
        <v>#N/A</v>
      </c>
      <c r="AP169" s="5" t="e">
        <f t="shared" si="84"/>
        <v>#N/A</v>
      </c>
      <c r="AQ169" s="5" t="e">
        <f t="shared" si="84"/>
        <v>#N/A</v>
      </c>
      <c r="AR169" s="5" t="e">
        <f t="shared" si="85"/>
        <v>#N/A</v>
      </c>
      <c r="AS169" s="5" t="e">
        <f t="shared" si="85"/>
        <v>#N/A</v>
      </c>
      <c r="AT169" s="5" t="e">
        <f t="shared" si="85"/>
        <v>#N/A</v>
      </c>
      <c r="AU169" s="5" t="e">
        <f t="shared" si="85"/>
        <v>#N/A</v>
      </c>
      <c r="AV169" s="5" t="e">
        <f t="shared" si="85"/>
        <v>#N/A</v>
      </c>
      <c r="AW169" s="5" t="e">
        <f t="shared" si="85"/>
        <v>#N/A</v>
      </c>
      <c r="AX169" s="5" t="e">
        <f t="shared" si="85"/>
        <v>#N/A</v>
      </c>
      <c r="AY169" s="5" t="e">
        <f t="shared" si="85"/>
        <v>#N/A</v>
      </c>
      <c r="AZ169" s="5" t="e">
        <f t="shared" si="85"/>
        <v>#N/A</v>
      </c>
      <c r="BA169" s="5" t="e">
        <f t="shared" si="85"/>
        <v>#N/A</v>
      </c>
      <c r="BB169" s="5" t="e">
        <f t="shared" si="86"/>
        <v>#N/A</v>
      </c>
      <c r="BC169" s="5" t="e">
        <f t="shared" si="86"/>
        <v>#N/A</v>
      </c>
      <c r="BD169" s="5" t="e">
        <f t="shared" si="86"/>
        <v>#N/A</v>
      </c>
      <c r="BE169" s="5" t="e">
        <f t="shared" si="86"/>
        <v>#N/A</v>
      </c>
      <c r="BF169" s="5" t="e">
        <f t="shared" si="86"/>
        <v>#N/A</v>
      </c>
      <c r="BG169" s="5" t="e">
        <f t="shared" si="86"/>
        <v>#N/A</v>
      </c>
    </row>
    <row r="170" spans="2:59" x14ac:dyDescent="0.35">
      <c r="B170" t="str">
        <f>'Postcode Data'!B170</f>
        <v>ES16 1UI</v>
      </c>
      <c r="C170">
        <f>'Postcode Data'!C170</f>
        <v>7</v>
      </c>
      <c r="D170" t="str">
        <f>'Postcode Data'!D170</f>
        <v>Beaton</v>
      </c>
      <c r="E170" s="5">
        <f>'Postcode Data'!F170</f>
        <v>19.147762778757098</v>
      </c>
      <c r="F170" s="5">
        <f>'Postcode Data'!G170</f>
        <v>16.382189542413482</v>
      </c>
      <c r="G170" s="27">
        <f>'Postcode Data'!I170</f>
        <v>60</v>
      </c>
      <c r="H170" s="11">
        <f>'Postcode Data'!J170</f>
        <v>3.2258925992950394</v>
      </c>
      <c r="I170" s="5">
        <f>'Postcode Data'!K170</f>
        <v>21.941467719626818</v>
      </c>
      <c r="J170" s="5">
        <f>'Postcode Data'!L170</f>
        <v>17.995135842061003</v>
      </c>
      <c r="K170" s="44" t="str">
        <f>'Postcode Data'!M170</f>
        <v>BW1b</v>
      </c>
      <c r="L170" s="5">
        <f>'Postcode Data'!N170</f>
        <v>-2.6880682050894</v>
      </c>
      <c r="M170" s="28">
        <f t="shared" si="66"/>
        <v>-70.218170192251677</v>
      </c>
      <c r="N170" s="28"/>
      <c r="O170" s="28"/>
      <c r="P170" s="28">
        <f t="shared" si="67"/>
        <v>17.995135842061003</v>
      </c>
      <c r="Q170" s="28" t="e">
        <f t="shared" si="82"/>
        <v>#N/A</v>
      </c>
      <c r="R170" s="28" t="e">
        <f t="shared" si="82"/>
        <v>#N/A</v>
      </c>
      <c r="S170" s="28" t="e">
        <f t="shared" si="82"/>
        <v>#N/A</v>
      </c>
      <c r="T170" s="28" t="e">
        <f t="shared" si="82"/>
        <v>#N/A</v>
      </c>
      <c r="U170" s="28" t="e">
        <f t="shared" si="68"/>
        <v>#N/A</v>
      </c>
      <c r="V170" s="28"/>
      <c r="W170" s="2"/>
      <c r="X170" s="5" t="e">
        <f t="shared" si="83"/>
        <v>#N/A</v>
      </c>
      <c r="Y170" s="5" t="e">
        <f t="shared" si="83"/>
        <v>#N/A</v>
      </c>
      <c r="Z170" s="5" t="e">
        <f t="shared" si="83"/>
        <v>#N/A</v>
      </c>
      <c r="AA170" s="5" t="e">
        <f t="shared" si="83"/>
        <v>#N/A</v>
      </c>
      <c r="AB170" s="5" t="e">
        <f t="shared" si="83"/>
        <v>#N/A</v>
      </c>
      <c r="AC170" s="5" t="e">
        <f t="shared" si="83"/>
        <v>#N/A</v>
      </c>
      <c r="AD170" s="5" t="e">
        <f t="shared" si="83"/>
        <v>#N/A</v>
      </c>
      <c r="AE170" s="5">
        <f t="shared" si="83"/>
        <v>17.995135842061003</v>
      </c>
      <c r="AF170" s="5" t="e">
        <f t="shared" si="83"/>
        <v>#N/A</v>
      </c>
      <c r="AG170" s="5" t="e">
        <f t="shared" si="83"/>
        <v>#N/A</v>
      </c>
      <c r="AH170" s="5" t="e">
        <f t="shared" si="84"/>
        <v>#N/A</v>
      </c>
      <c r="AI170" s="5" t="e">
        <f t="shared" si="84"/>
        <v>#N/A</v>
      </c>
      <c r="AJ170" s="5" t="e">
        <f t="shared" si="84"/>
        <v>#N/A</v>
      </c>
      <c r="AK170" s="5" t="e">
        <f t="shared" si="84"/>
        <v>#N/A</v>
      </c>
      <c r="AL170" s="5" t="e">
        <f t="shared" si="84"/>
        <v>#N/A</v>
      </c>
      <c r="AM170" s="5" t="e">
        <f t="shared" si="84"/>
        <v>#N/A</v>
      </c>
      <c r="AN170" s="5" t="e">
        <f t="shared" si="84"/>
        <v>#N/A</v>
      </c>
      <c r="AO170" s="5" t="e">
        <f t="shared" si="84"/>
        <v>#N/A</v>
      </c>
      <c r="AP170" s="5" t="e">
        <f t="shared" si="84"/>
        <v>#N/A</v>
      </c>
      <c r="AQ170" s="5" t="e">
        <f t="shared" si="84"/>
        <v>#N/A</v>
      </c>
      <c r="AR170" s="5" t="e">
        <f t="shared" si="85"/>
        <v>#N/A</v>
      </c>
      <c r="AS170" s="5" t="e">
        <f t="shared" si="85"/>
        <v>#N/A</v>
      </c>
      <c r="AT170" s="5" t="e">
        <f t="shared" si="85"/>
        <v>#N/A</v>
      </c>
      <c r="AU170" s="5" t="e">
        <f t="shared" si="85"/>
        <v>#N/A</v>
      </c>
      <c r="AV170" s="5" t="e">
        <f t="shared" si="85"/>
        <v>#N/A</v>
      </c>
      <c r="AW170" s="5" t="e">
        <f t="shared" si="85"/>
        <v>#N/A</v>
      </c>
      <c r="AX170" s="5" t="e">
        <f t="shared" si="85"/>
        <v>#N/A</v>
      </c>
      <c r="AY170" s="5" t="e">
        <f t="shared" si="85"/>
        <v>#N/A</v>
      </c>
      <c r="AZ170" s="5" t="e">
        <f t="shared" si="85"/>
        <v>#N/A</v>
      </c>
      <c r="BA170" s="5" t="e">
        <f t="shared" si="85"/>
        <v>#N/A</v>
      </c>
      <c r="BB170" s="5" t="e">
        <f t="shared" si="86"/>
        <v>#N/A</v>
      </c>
      <c r="BC170" s="5" t="e">
        <f t="shared" si="86"/>
        <v>#N/A</v>
      </c>
      <c r="BD170" s="5" t="e">
        <f t="shared" si="86"/>
        <v>#N/A</v>
      </c>
      <c r="BE170" s="5" t="e">
        <f t="shared" si="86"/>
        <v>#N/A</v>
      </c>
      <c r="BF170" s="5" t="e">
        <f t="shared" si="86"/>
        <v>#N/A</v>
      </c>
      <c r="BG170" s="5" t="e">
        <f t="shared" si="86"/>
        <v>#N/A</v>
      </c>
    </row>
    <row r="171" spans="2:59" x14ac:dyDescent="0.35">
      <c r="B171" t="str">
        <f>'Postcode Data'!B171</f>
        <v>ES16 2ZI</v>
      </c>
      <c r="C171">
        <f>'Postcode Data'!C171</f>
        <v>11</v>
      </c>
      <c r="D171" t="str">
        <f>'Postcode Data'!D171</f>
        <v>Beaton</v>
      </c>
      <c r="E171" s="5" t="e">
        <f>'Postcode Data'!F171</f>
        <v>#N/A</v>
      </c>
      <c r="F171" s="5" t="e">
        <f>'Postcode Data'!G171</f>
        <v>#N/A</v>
      </c>
      <c r="G171" s="27" t="e">
        <f>'Postcode Data'!I171</f>
        <v>#N/A</v>
      </c>
      <c r="H171" s="11" t="e">
        <f>'Postcode Data'!J171</f>
        <v>#N/A</v>
      </c>
      <c r="I171" s="5" t="e">
        <f>'Postcode Data'!K171</f>
        <v>#N/A</v>
      </c>
      <c r="J171" s="5" t="e">
        <f>'Postcode Data'!L171</f>
        <v>#N/A</v>
      </c>
      <c r="K171" s="44" t="e">
        <f>'Postcode Data'!M171</f>
        <v>#N/A</v>
      </c>
      <c r="L171" s="5">
        <f>'Postcode Data'!N171</f>
        <v>1.8931425348106554</v>
      </c>
      <c r="M171" s="28" t="e">
        <f t="shared" si="66"/>
        <v>#N/A</v>
      </c>
      <c r="N171" s="28"/>
      <c r="O171" s="28"/>
      <c r="P171" s="28" t="e">
        <f t="shared" si="67"/>
        <v>#N/A</v>
      </c>
      <c r="Q171" s="28" t="e">
        <f t="shared" si="82"/>
        <v>#N/A</v>
      </c>
      <c r="R171" s="28" t="e">
        <f t="shared" si="82"/>
        <v>#N/A</v>
      </c>
      <c r="S171" s="28" t="e">
        <f t="shared" si="82"/>
        <v>#N/A</v>
      </c>
      <c r="T171" s="28" t="e">
        <f t="shared" si="82"/>
        <v>#N/A</v>
      </c>
      <c r="U171" s="28" t="e">
        <f t="shared" si="68"/>
        <v>#N/A</v>
      </c>
      <c r="V171" s="28"/>
      <c r="W171" s="2"/>
      <c r="X171" s="5" t="e">
        <f t="shared" si="83"/>
        <v>#N/A</v>
      </c>
      <c r="Y171" s="5" t="e">
        <f t="shared" si="83"/>
        <v>#N/A</v>
      </c>
      <c r="Z171" s="5" t="e">
        <f t="shared" si="83"/>
        <v>#N/A</v>
      </c>
      <c r="AA171" s="5" t="e">
        <f t="shared" si="83"/>
        <v>#N/A</v>
      </c>
      <c r="AB171" s="5" t="e">
        <f t="shared" si="83"/>
        <v>#N/A</v>
      </c>
      <c r="AC171" s="5" t="e">
        <f t="shared" si="83"/>
        <v>#N/A</v>
      </c>
      <c r="AD171" s="5" t="e">
        <f t="shared" si="83"/>
        <v>#N/A</v>
      </c>
      <c r="AE171" s="5" t="e">
        <f t="shared" si="83"/>
        <v>#N/A</v>
      </c>
      <c r="AF171" s="5" t="e">
        <f t="shared" si="83"/>
        <v>#N/A</v>
      </c>
      <c r="AG171" s="5" t="e">
        <f t="shared" si="83"/>
        <v>#N/A</v>
      </c>
      <c r="AH171" s="5" t="e">
        <f t="shared" si="84"/>
        <v>#N/A</v>
      </c>
      <c r="AI171" s="5" t="e">
        <f t="shared" si="84"/>
        <v>#N/A</v>
      </c>
      <c r="AJ171" s="5" t="e">
        <f t="shared" si="84"/>
        <v>#N/A</v>
      </c>
      <c r="AK171" s="5" t="e">
        <f t="shared" si="84"/>
        <v>#N/A</v>
      </c>
      <c r="AL171" s="5" t="e">
        <f t="shared" si="84"/>
        <v>#N/A</v>
      </c>
      <c r="AM171" s="5" t="e">
        <f t="shared" si="84"/>
        <v>#N/A</v>
      </c>
      <c r="AN171" s="5" t="e">
        <f t="shared" si="84"/>
        <v>#N/A</v>
      </c>
      <c r="AO171" s="5" t="e">
        <f t="shared" si="84"/>
        <v>#N/A</v>
      </c>
      <c r="AP171" s="5" t="e">
        <f t="shared" si="84"/>
        <v>#N/A</v>
      </c>
      <c r="AQ171" s="5" t="e">
        <f t="shared" si="84"/>
        <v>#N/A</v>
      </c>
      <c r="AR171" s="5" t="e">
        <f t="shared" si="85"/>
        <v>#N/A</v>
      </c>
      <c r="AS171" s="5" t="e">
        <f t="shared" si="85"/>
        <v>#N/A</v>
      </c>
      <c r="AT171" s="5" t="e">
        <f t="shared" si="85"/>
        <v>#N/A</v>
      </c>
      <c r="AU171" s="5" t="e">
        <f t="shared" si="85"/>
        <v>#N/A</v>
      </c>
      <c r="AV171" s="5" t="e">
        <f t="shared" si="85"/>
        <v>#N/A</v>
      </c>
      <c r="AW171" s="5" t="e">
        <f t="shared" si="85"/>
        <v>#N/A</v>
      </c>
      <c r="AX171" s="5" t="e">
        <f t="shared" si="85"/>
        <v>#N/A</v>
      </c>
      <c r="AY171" s="5" t="e">
        <f t="shared" si="85"/>
        <v>#N/A</v>
      </c>
      <c r="AZ171" s="5" t="e">
        <f t="shared" si="85"/>
        <v>#N/A</v>
      </c>
      <c r="BA171" s="5" t="e">
        <f t="shared" si="85"/>
        <v>#N/A</v>
      </c>
      <c r="BB171" s="5" t="e">
        <f t="shared" si="86"/>
        <v>#N/A</v>
      </c>
      <c r="BC171" s="5" t="e">
        <f t="shared" si="86"/>
        <v>#N/A</v>
      </c>
      <c r="BD171" s="5" t="e">
        <f t="shared" si="86"/>
        <v>#N/A</v>
      </c>
      <c r="BE171" s="5" t="e">
        <f t="shared" si="86"/>
        <v>#N/A</v>
      </c>
      <c r="BF171" s="5" t="e">
        <f t="shared" si="86"/>
        <v>#N/A</v>
      </c>
      <c r="BG171" s="5" t="e">
        <f t="shared" si="86"/>
        <v>#N/A</v>
      </c>
    </row>
    <row r="172" spans="2:59" x14ac:dyDescent="0.35">
      <c r="B172" t="str">
        <f>'Postcode Data'!B172</f>
        <v>ES16 3WC</v>
      </c>
      <c r="C172">
        <f>'Postcode Data'!C172</f>
        <v>6</v>
      </c>
      <c r="D172" t="str">
        <f>'Postcode Data'!D172</f>
        <v>Beaton</v>
      </c>
      <c r="E172" s="5" t="e">
        <f>'Postcode Data'!F172</f>
        <v>#N/A</v>
      </c>
      <c r="F172" s="5" t="e">
        <f>'Postcode Data'!G172</f>
        <v>#N/A</v>
      </c>
      <c r="G172" s="27" t="e">
        <f>'Postcode Data'!I172</f>
        <v>#N/A</v>
      </c>
      <c r="H172" s="11" t="e">
        <f>'Postcode Data'!J172</f>
        <v>#N/A</v>
      </c>
      <c r="I172" s="5" t="e">
        <f>'Postcode Data'!K172</f>
        <v>#N/A</v>
      </c>
      <c r="J172" s="5" t="e">
        <f>'Postcode Data'!L172</f>
        <v>#N/A</v>
      </c>
      <c r="K172" s="44" t="e">
        <f>'Postcode Data'!M172</f>
        <v>#N/A</v>
      </c>
      <c r="L172" s="5">
        <f>'Postcode Data'!N172</f>
        <v>-4.5338868241102706</v>
      </c>
      <c r="M172" s="28" t="e">
        <f t="shared" si="66"/>
        <v>#N/A</v>
      </c>
      <c r="N172" s="28"/>
      <c r="O172" s="28"/>
      <c r="P172" s="28" t="e">
        <f t="shared" si="67"/>
        <v>#N/A</v>
      </c>
      <c r="Q172" s="28" t="e">
        <f t="shared" si="82"/>
        <v>#N/A</v>
      </c>
      <c r="R172" s="28" t="e">
        <f t="shared" si="82"/>
        <v>#N/A</v>
      </c>
      <c r="S172" s="28" t="e">
        <f t="shared" si="82"/>
        <v>#N/A</v>
      </c>
      <c r="T172" s="28" t="e">
        <f t="shared" si="82"/>
        <v>#N/A</v>
      </c>
      <c r="U172" s="28" t="e">
        <f t="shared" si="68"/>
        <v>#N/A</v>
      </c>
      <c r="V172" s="28"/>
      <c r="W172" s="2"/>
      <c r="X172" s="5" t="e">
        <f t="shared" si="83"/>
        <v>#N/A</v>
      </c>
      <c r="Y172" s="5" t="e">
        <f t="shared" si="83"/>
        <v>#N/A</v>
      </c>
      <c r="Z172" s="5" t="e">
        <f t="shared" si="83"/>
        <v>#N/A</v>
      </c>
      <c r="AA172" s="5" t="e">
        <f t="shared" si="83"/>
        <v>#N/A</v>
      </c>
      <c r="AB172" s="5" t="e">
        <f t="shared" si="83"/>
        <v>#N/A</v>
      </c>
      <c r="AC172" s="5" t="e">
        <f t="shared" si="83"/>
        <v>#N/A</v>
      </c>
      <c r="AD172" s="5" t="e">
        <f t="shared" si="83"/>
        <v>#N/A</v>
      </c>
      <c r="AE172" s="5" t="e">
        <f t="shared" si="83"/>
        <v>#N/A</v>
      </c>
      <c r="AF172" s="5" t="e">
        <f t="shared" si="83"/>
        <v>#N/A</v>
      </c>
      <c r="AG172" s="5" t="e">
        <f t="shared" si="83"/>
        <v>#N/A</v>
      </c>
      <c r="AH172" s="5" t="e">
        <f t="shared" si="84"/>
        <v>#N/A</v>
      </c>
      <c r="AI172" s="5" t="e">
        <f t="shared" si="84"/>
        <v>#N/A</v>
      </c>
      <c r="AJ172" s="5" t="e">
        <f t="shared" si="84"/>
        <v>#N/A</v>
      </c>
      <c r="AK172" s="5" t="e">
        <f t="shared" si="84"/>
        <v>#N/A</v>
      </c>
      <c r="AL172" s="5" t="e">
        <f t="shared" si="84"/>
        <v>#N/A</v>
      </c>
      <c r="AM172" s="5" t="e">
        <f t="shared" si="84"/>
        <v>#N/A</v>
      </c>
      <c r="AN172" s="5" t="e">
        <f t="shared" si="84"/>
        <v>#N/A</v>
      </c>
      <c r="AO172" s="5" t="e">
        <f t="shared" si="84"/>
        <v>#N/A</v>
      </c>
      <c r="AP172" s="5" t="e">
        <f t="shared" si="84"/>
        <v>#N/A</v>
      </c>
      <c r="AQ172" s="5" t="e">
        <f t="shared" si="84"/>
        <v>#N/A</v>
      </c>
      <c r="AR172" s="5" t="e">
        <f t="shared" si="85"/>
        <v>#N/A</v>
      </c>
      <c r="AS172" s="5" t="e">
        <f t="shared" si="85"/>
        <v>#N/A</v>
      </c>
      <c r="AT172" s="5" t="e">
        <f t="shared" si="85"/>
        <v>#N/A</v>
      </c>
      <c r="AU172" s="5" t="e">
        <f t="shared" si="85"/>
        <v>#N/A</v>
      </c>
      <c r="AV172" s="5" t="e">
        <f t="shared" si="85"/>
        <v>#N/A</v>
      </c>
      <c r="AW172" s="5" t="e">
        <f t="shared" si="85"/>
        <v>#N/A</v>
      </c>
      <c r="AX172" s="5" t="e">
        <f t="shared" si="85"/>
        <v>#N/A</v>
      </c>
      <c r="AY172" s="5" t="e">
        <f t="shared" si="85"/>
        <v>#N/A</v>
      </c>
      <c r="AZ172" s="5" t="e">
        <f t="shared" si="85"/>
        <v>#N/A</v>
      </c>
      <c r="BA172" s="5" t="e">
        <f t="shared" si="85"/>
        <v>#N/A</v>
      </c>
      <c r="BB172" s="5" t="e">
        <f t="shared" si="86"/>
        <v>#N/A</v>
      </c>
      <c r="BC172" s="5" t="e">
        <f t="shared" si="86"/>
        <v>#N/A</v>
      </c>
      <c r="BD172" s="5" t="e">
        <f t="shared" si="86"/>
        <v>#N/A</v>
      </c>
      <c r="BE172" s="5" t="e">
        <f t="shared" si="86"/>
        <v>#N/A</v>
      </c>
      <c r="BF172" s="5" t="e">
        <f t="shared" si="86"/>
        <v>#N/A</v>
      </c>
      <c r="BG172" s="5" t="e">
        <f t="shared" si="86"/>
        <v>#N/A</v>
      </c>
    </row>
    <row r="173" spans="2:59" x14ac:dyDescent="0.35">
      <c r="B173" t="str">
        <f>'Postcode Data'!B173</f>
        <v>ES16 3WO</v>
      </c>
      <c r="C173">
        <f>'Postcode Data'!C173</f>
        <v>9</v>
      </c>
      <c r="D173" t="str">
        <f>'Postcode Data'!D173</f>
        <v>Beaton</v>
      </c>
      <c r="E173" s="5">
        <f>'Postcode Data'!F173</f>
        <v>19.147762778757098</v>
      </c>
      <c r="F173" s="5">
        <f>'Postcode Data'!G173</f>
        <v>16.382189542413482</v>
      </c>
      <c r="G173" s="27">
        <f>'Postcode Data'!I173</f>
        <v>142</v>
      </c>
      <c r="H173" s="11">
        <f>'Postcode Data'!J173</f>
        <v>3.6371817201521273</v>
      </c>
      <c r="I173" s="5">
        <f>'Postcode Data'!K173</f>
        <v>21.387035442613474</v>
      </c>
      <c r="J173" s="5">
        <f>'Postcode Data'!L173</f>
        <v>13.51605123411181</v>
      </c>
      <c r="K173" s="44" t="str">
        <f>'Postcode Data'!M173</f>
        <v>BW1b</v>
      </c>
      <c r="L173" s="5">
        <f>'Postcode Data'!N173</f>
        <v>-1.7090935510135083</v>
      </c>
      <c r="M173" s="28">
        <f t="shared" si="66"/>
        <v>-70.281497449119811</v>
      </c>
      <c r="N173" s="28"/>
      <c r="O173" s="28"/>
      <c r="P173" s="28">
        <f t="shared" si="67"/>
        <v>13.51605123411181</v>
      </c>
      <c r="Q173" s="28" t="e">
        <f t="shared" si="82"/>
        <v>#N/A</v>
      </c>
      <c r="R173" s="28" t="e">
        <f t="shared" si="82"/>
        <v>#N/A</v>
      </c>
      <c r="S173" s="28" t="e">
        <f t="shared" si="82"/>
        <v>#N/A</v>
      </c>
      <c r="T173" s="28" t="e">
        <f t="shared" si="82"/>
        <v>#N/A</v>
      </c>
      <c r="U173" s="28" t="e">
        <f t="shared" si="68"/>
        <v>#N/A</v>
      </c>
      <c r="V173" s="28"/>
      <c r="W173" s="2"/>
      <c r="X173" s="5" t="e">
        <f t="shared" si="83"/>
        <v>#N/A</v>
      </c>
      <c r="Y173" s="5" t="e">
        <f t="shared" si="83"/>
        <v>#N/A</v>
      </c>
      <c r="Z173" s="5" t="e">
        <f t="shared" si="83"/>
        <v>#N/A</v>
      </c>
      <c r="AA173" s="5" t="e">
        <f t="shared" si="83"/>
        <v>#N/A</v>
      </c>
      <c r="AB173" s="5" t="e">
        <f t="shared" si="83"/>
        <v>#N/A</v>
      </c>
      <c r="AC173" s="5" t="e">
        <f t="shared" si="83"/>
        <v>#N/A</v>
      </c>
      <c r="AD173" s="5" t="e">
        <f t="shared" si="83"/>
        <v>#N/A</v>
      </c>
      <c r="AE173" s="5">
        <f t="shared" si="83"/>
        <v>13.51605123411181</v>
      </c>
      <c r="AF173" s="5" t="e">
        <f t="shared" si="83"/>
        <v>#N/A</v>
      </c>
      <c r="AG173" s="5" t="e">
        <f t="shared" si="83"/>
        <v>#N/A</v>
      </c>
      <c r="AH173" s="5" t="e">
        <f t="shared" si="84"/>
        <v>#N/A</v>
      </c>
      <c r="AI173" s="5" t="e">
        <f t="shared" si="84"/>
        <v>#N/A</v>
      </c>
      <c r="AJ173" s="5" t="e">
        <f t="shared" si="84"/>
        <v>#N/A</v>
      </c>
      <c r="AK173" s="5" t="e">
        <f t="shared" si="84"/>
        <v>#N/A</v>
      </c>
      <c r="AL173" s="5" t="e">
        <f t="shared" si="84"/>
        <v>#N/A</v>
      </c>
      <c r="AM173" s="5" t="e">
        <f t="shared" si="84"/>
        <v>#N/A</v>
      </c>
      <c r="AN173" s="5" t="e">
        <f t="shared" si="84"/>
        <v>#N/A</v>
      </c>
      <c r="AO173" s="5" t="e">
        <f t="shared" si="84"/>
        <v>#N/A</v>
      </c>
      <c r="AP173" s="5" t="e">
        <f t="shared" si="84"/>
        <v>#N/A</v>
      </c>
      <c r="AQ173" s="5" t="e">
        <f t="shared" si="84"/>
        <v>#N/A</v>
      </c>
      <c r="AR173" s="5" t="e">
        <f t="shared" si="85"/>
        <v>#N/A</v>
      </c>
      <c r="AS173" s="5" t="e">
        <f t="shared" si="85"/>
        <v>#N/A</v>
      </c>
      <c r="AT173" s="5" t="e">
        <f t="shared" si="85"/>
        <v>#N/A</v>
      </c>
      <c r="AU173" s="5" t="e">
        <f t="shared" si="85"/>
        <v>#N/A</v>
      </c>
      <c r="AV173" s="5" t="e">
        <f t="shared" si="85"/>
        <v>#N/A</v>
      </c>
      <c r="AW173" s="5" t="e">
        <f t="shared" si="85"/>
        <v>#N/A</v>
      </c>
      <c r="AX173" s="5" t="e">
        <f t="shared" si="85"/>
        <v>#N/A</v>
      </c>
      <c r="AY173" s="5" t="e">
        <f t="shared" si="85"/>
        <v>#N/A</v>
      </c>
      <c r="AZ173" s="5" t="e">
        <f t="shared" si="85"/>
        <v>#N/A</v>
      </c>
      <c r="BA173" s="5" t="e">
        <f t="shared" si="85"/>
        <v>#N/A</v>
      </c>
      <c r="BB173" s="5" t="e">
        <f t="shared" si="86"/>
        <v>#N/A</v>
      </c>
      <c r="BC173" s="5" t="e">
        <f t="shared" si="86"/>
        <v>#N/A</v>
      </c>
      <c r="BD173" s="5" t="e">
        <f t="shared" si="86"/>
        <v>#N/A</v>
      </c>
      <c r="BE173" s="5" t="e">
        <f t="shared" si="86"/>
        <v>#N/A</v>
      </c>
      <c r="BF173" s="5" t="e">
        <f t="shared" si="86"/>
        <v>#N/A</v>
      </c>
      <c r="BG173" s="5" t="e">
        <f t="shared" si="86"/>
        <v>#N/A</v>
      </c>
    </row>
    <row r="174" spans="2:59" x14ac:dyDescent="0.35">
      <c r="B174" t="str">
        <f>'Postcode Data'!B174</f>
        <v>ES16 4FA</v>
      </c>
      <c r="C174">
        <f>'Postcode Data'!C174</f>
        <v>16</v>
      </c>
      <c r="D174" t="str">
        <f>'Postcode Data'!D174</f>
        <v>Beaton</v>
      </c>
      <c r="E174" s="5" t="e">
        <f>'Postcode Data'!F174</f>
        <v>#N/A</v>
      </c>
      <c r="F174" s="5" t="e">
        <f>'Postcode Data'!G174</f>
        <v>#N/A</v>
      </c>
      <c r="G174" s="27" t="e">
        <f>'Postcode Data'!I174</f>
        <v>#N/A</v>
      </c>
      <c r="H174" s="11" t="e">
        <f>'Postcode Data'!J174</f>
        <v>#N/A</v>
      </c>
      <c r="I174" s="5" t="e">
        <f>'Postcode Data'!K174</f>
        <v>#N/A</v>
      </c>
      <c r="J174" s="5" t="e">
        <f>'Postcode Data'!L174</f>
        <v>#N/A</v>
      </c>
      <c r="K174" s="44" t="e">
        <f>'Postcode Data'!M174</f>
        <v>#N/A</v>
      </c>
      <c r="L174" s="5">
        <f>'Postcode Data'!N174</f>
        <v>-2.8544636855764156</v>
      </c>
      <c r="M174" s="28" t="e">
        <f t="shared" si="66"/>
        <v>#N/A</v>
      </c>
      <c r="N174" s="28"/>
      <c r="O174" s="28"/>
      <c r="P174" s="28" t="e">
        <f t="shared" si="67"/>
        <v>#N/A</v>
      </c>
      <c r="Q174" s="28" t="e">
        <f t="shared" si="82"/>
        <v>#N/A</v>
      </c>
      <c r="R174" s="28" t="e">
        <f t="shared" si="82"/>
        <v>#N/A</v>
      </c>
      <c r="S174" s="28" t="e">
        <f t="shared" si="82"/>
        <v>#N/A</v>
      </c>
      <c r="T174" s="28" t="e">
        <f t="shared" si="82"/>
        <v>#N/A</v>
      </c>
      <c r="U174" s="28" t="e">
        <f t="shared" si="68"/>
        <v>#N/A</v>
      </c>
      <c r="V174" s="28"/>
      <c r="W174" s="2"/>
      <c r="X174" s="5" t="e">
        <f t="shared" si="83"/>
        <v>#N/A</v>
      </c>
      <c r="Y174" s="5" t="e">
        <f t="shared" si="83"/>
        <v>#N/A</v>
      </c>
      <c r="Z174" s="5" t="e">
        <f t="shared" si="83"/>
        <v>#N/A</v>
      </c>
      <c r="AA174" s="5" t="e">
        <f t="shared" si="83"/>
        <v>#N/A</v>
      </c>
      <c r="AB174" s="5" t="e">
        <f t="shared" si="83"/>
        <v>#N/A</v>
      </c>
      <c r="AC174" s="5" t="e">
        <f t="shared" si="83"/>
        <v>#N/A</v>
      </c>
      <c r="AD174" s="5" t="e">
        <f t="shared" si="83"/>
        <v>#N/A</v>
      </c>
      <c r="AE174" s="5" t="e">
        <f t="shared" si="83"/>
        <v>#N/A</v>
      </c>
      <c r="AF174" s="5" t="e">
        <f t="shared" si="83"/>
        <v>#N/A</v>
      </c>
      <c r="AG174" s="5" t="e">
        <f t="shared" si="83"/>
        <v>#N/A</v>
      </c>
      <c r="AH174" s="5" t="e">
        <f t="shared" si="84"/>
        <v>#N/A</v>
      </c>
      <c r="AI174" s="5" t="e">
        <f t="shared" si="84"/>
        <v>#N/A</v>
      </c>
      <c r="AJ174" s="5" t="e">
        <f t="shared" si="84"/>
        <v>#N/A</v>
      </c>
      <c r="AK174" s="5" t="e">
        <f t="shared" si="84"/>
        <v>#N/A</v>
      </c>
      <c r="AL174" s="5" t="e">
        <f t="shared" si="84"/>
        <v>#N/A</v>
      </c>
      <c r="AM174" s="5" t="e">
        <f t="shared" si="84"/>
        <v>#N/A</v>
      </c>
      <c r="AN174" s="5" t="e">
        <f t="shared" si="84"/>
        <v>#N/A</v>
      </c>
      <c r="AO174" s="5" t="e">
        <f t="shared" si="84"/>
        <v>#N/A</v>
      </c>
      <c r="AP174" s="5" t="e">
        <f t="shared" si="84"/>
        <v>#N/A</v>
      </c>
      <c r="AQ174" s="5" t="e">
        <f t="shared" si="84"/>
        <v>#N/A</v>
      </c>
      <c r="AR174" s="5" t="e">
        <f t="shared" si="85"/>
        <v>#N/A</v>
      </c>
      <c r="AS174" s="5" t="e">
        <f t="shared" si="85"/>
        <v>#N/A</v>
      </c>
      <c r="AT174" s="5" t="e">
        <f t="shared" si="85"/>
        <v>#N/A</v>
      </c>
      <c r="AU174" s="5" t="e">
        <f t="shared" si="85"/>
        <v>#N/A</v>
      </c>
      <c r="AV174" s="5" t="e">
        <f t="shared" si="85"/>
        <v>#N/A</v>
      </c>
      <c r="AW174" s="5" t="e">
        <f t="shared" si="85"/>
        <v>#N/A</v>
      </c>
      <c r="AX174" s="5" t="e">
        <f t="shared" si="85"/>
        <v>#N/A</v>
      </c>
      <c r="AY174" s="5" t="e">
        <f t="shared" si="85"/>
        <v>#N/A</v>
      </c>
      <c r="AZ174" s="5" t="e">
        <f t="shared" si="85"/>
        <v>#N/A</v>
      </c>
      <c r="BA174" s="5" t="e">
        <f t="shared" si="85"/>
        <v>#N/A</v>
      </c>
      <c r="BB174" s="5" t="e">
        <f t="shared" si="86"/>
        <v>#N/A</v>
      </c>
      <c r="BC174" s="5" t="e">
        <f t="shared" si="86"/>
        <v>#N/A</v>
      </c>
      <c r="BD174" s="5" t="e">
        <f t="shared" si="86"/>
        <v>#N/A</v>
      </c>
      <c r="BE174" s="5" t="e">
        <f t="shared" si="86"/>
        <v>#N/A</v>
      </c>
      <c r="BF174" s="5" t="e">
        <f t="shared" si="86"/>
        <v>#N/A</v>
      </c>
      <c r="BG174" s="5" t="e">
        <f t="shared" si="86"/>
        <v>#N/A</v>
      </c>
    </row>
    <row r="175" spans="2:59" x14ac:dyDescent="0.35">
      <c r="B175" t="str">
        <f>'Postcode Data'!B175</f>
        <v>ES16 5GN</v>
      </c>
      <c r="C175">
        <f>'Postcode Data'!C175</f>
        <v>3</v>
      </c>
      <c r="D175" t="str">
        <f>'Postcode Data'!D175</f>
        <v>Beaton</v>
      </c>
      <c r="E175" s="5">
        <f>'Postcode Data'!F175</f>
        <v>23.684866271759098</v>
      </c>
      <c r="F175" s="5">
        <f>'Postcode Data'!G175</f>
        <v>16.152483770671488</v>
      </c>
      <c r="G175" s="27">
        <f>'Postcode Data'!I175</f>
        <v>150</v>
      </c>
      <c r="H175" s="11">
        <f>'Postcode Data'!J175</f>
        <v>4.5055582584450651</v>
      </c>
      <c r="I175" s="5">
        <f>'Postcode Data'!K175</f>
        <v>25.93764540098163</v>
      </c>
      <c r="J175" s="5">
        <f>'Postcode Data'!L175</f>
        <v>12.250555860627287</v>
      </c>
      <c r="K175" s="44" t="str">
        <f>'Postcode Data'!M175</f>
        <v>BW2b</v>
      </c>
      <c r="L175" s="5">
        <f>'Postcode Data'!N175</f>
        <v>-1.3878487395000727</v>
      </c>
      <c r="M175" s="28">
        <f t="shared" si="66"/>
        <v>-71.819924835808251</v>
      </c>
      <c r="N175" s="28"/>
      <c r="O175" s="28"/>
      <c r="P175" s="28" t="e">
        <f t="shared" si="67"/>
        <v>#N/A</v>
      </c>
      <c r="Q175" s="28">
        <f t="shared" si="82"/>
        <v>12.250555860627287</v>
      </c>
      <c r="R175" s="28" t="e">
        <f t="shared" si="82"/>
        <v>#N/A</v>
      </c>
      <c r="S175" s="28" t="e">
        <f t="shared" si="82"/>
        <v>#N/A</v>
      </c>
      <c r="T175" s="28" t="e">
        <f t="shared" si="82"/>
        <v>#N/A</v>
      </c>
      <c r="U175" s="28" t="e">
        <f t="shared" si="68"/>
        <v>#N/A</v>
      </c>
      <c r="V175" s="28"/>
      <c r="W175" s="2"/>
      <c r="X175" s="5" t="e">
        <f t="shared" si="83"/>
        <v>#N/A</v>
      </c>
      <c r="Y175" s="5" t="e">
        <f t="shared" si="83"/>
        <v>#N/A</v>
      </c>
      <c r="Z175" s="5" t="e">
        <f t="shared" si="83"/>
        <v>#N/A</v>
      </c>
      <c r="AA175" s="5" t="e">
        <f t="shared" si="83"/>
        <v>#N/A</v>
      </c>
      <c r="AB175" s="5" t="e">
        <f t="shared" si="83"/>
        <v>#N/A</v>
      </c>
      <c r="AC175" s="5" t="e">
        <f t="shared" si="83"/>
        <v>#N/A</v>
      </c>
      <c r="AD175" s="5" t="e">
        <f t="shared" si="83"/>
        <v>#N/A</v>
      </c>
      <c r="AE175" s="5" t="e">
        <f t="shared" si="83"/>
        <v>#N/A</v>
      </c>
      <c r="AF175" s="5" t="e">
        <f t="shared" si="83"/>
        <v>#N/A</v>
      </c>
      <c r="AG175" s="5" t="e">
        <f t="shared" si="83"/>
        <v>#N/A</v>
      </c>
      <c r="AH175" s="5">
        <f t="shared" si="84"/>
        <v>12.250555860627287</v>
      </c>
      <c r="AI175" s="5" t="e">
        <f t="shared" si="84"/>
        <v>#N/A</v>
      </c>
      <c r="AJ175" s="5" t="e">
        <f t="shared" si="84"/>
        <v>#N/A</v>
      </c>
      <c r="AK175" s="5" t="e">
        <f t="shared" si="84"/>
        <v>#N/A</v>
      </c>
      <c r="AL175" s="5" t="e">
        <f t="shared" si="84"/>
        <v>#N/A</v>
      </c>
      <c r="AM175" s="5" t="e">
        <f t="shared" si="84"/>
        <v>#N/A</v>
      </c>
      <c r="AN175" s="5" t="e">
        <f t="shared" si="84"/>
        <v>#N/A</v>
      </c>
      <c r="AO175" s="5" t="e">
        <f t="shared" si="84"/>
        <v>#N/A</v>
      </c>
      <c r="AP175" s="5" t="e">
        <f t="shared" si="84"/>
        <v>#N/A</v>
      </c>
      <c r="AQ175" s="5" t="e">
        <f t="shared" si="84"/>
        <v>#N/A</v>
      </c>
      <c r="AR175" s="5" t="e">
        <f t="shared" si="85"/>
        <v>#N/A</v>
      </c>
      <c r="AS175" s="5" t="e">
        <f t="shared" si="85"/>
        <v>#N/A</v>
      </c>
      <c r="AT175" s="5" t="e">
        <f t="shared" si="85"/>
        <v>#N/A</v>
      </c>
      <c r="AU175" s="5" t="e">
        <f t="shared" si="85"/>
        <v>#N/A</v>
      </c>
      <c r="AV175" s="5" t="e">
        <f t="shared" si="85"/>
        <v>#N/A</v>
      </c>
      <c r="AW175" s="5" t="e">
        <f t="shared" si="85"/>
        <v>#N/A</v>
      </c>
      <c r="AX175" s="5" t="e">
        <f t="shared" si="85"/>
        <v>#N/A</v>
      </c>
      <c r="AY175" s="5" t="e">
        <f t="shared" si="85"/>
        <v>#N/A</v>
      </c>
      <c r="AZ175" s="5" t="e">
        <f t="shared" si="85"/>
        <v>#N/A</v>
      </c>
      <c r="BA175" s="5" t="e">
        <f t="shared" si="85"/>
        <v>#N/A</v>
      </c>
      <c r="BB175" s="5" t="e">
        <f t="shared" si="86"/>
        <v>#N/A</v>
      </c>
      <c r="BC175" s="5" t="e">
        <f t="shared" si="86"/>
        <v>#N/A</v>
      </c>
      <c r="BD175" s="5" t="e">
        <f t="shared" si="86"/>
        <v>#N/A</v>
      </c>
      <c r="BE175" s="5" t="e">
        <f t="shared" si="86"/>
        <v>#N/A</v>
      </c>
      <c r="BF175" s="5" t="e">
        <f t="shared" si="86"/>
        <v>#N/A</v>
      </c>
      <c r="BG175" s="5" t="e">
        <f t="shared" si="86"/>
        <v>#N/A</v>
      </c>
    </row>
    <row r="176" spans="2:59" x14ac:dyDescent="0.35">
      <c r="B176" t="str">
        <f>'Postcode Data'!B176</f>
        <v>ES16 6GW</v>
      </c>
      <c r="C176">
        <f>'Postcode Data'!C176</f>
        <v>6</v>
      </c>
      <c r="D176" t="str">
        <f>'Postcode Data'!D176</f>
        <v>Beaton</v>
      </c>
      <c r="E176" s="5" t="e">
        <f>'Postcode Data'!F176</f>
        <v>#N/A</v>
      </c>
      <c r="F176" s="5" t="e">
        <f>'Postcode Data'!G176</f>
        <v>#N/A</v>
      </c>
      <c r="G176" s="27" t="e">
        <f>'Postcode Data'!I176</f>
        <v>#N/A</v>
      </c>
      <c r="H176" s="11" t="e">
        <f>'Postcode Data'!J176</f>
        <v>#N/A</v>
      </c>
      <c r="I176" s="5" t="e">
        <f>'Postcode Data'!K176</f>
        <v>#N/A</v>
      </c>
      <c r="J176" s="5" t="e">
        <f>'Postcode Data'!L176</f>
        <v>#N/A</v>
      </c>
      <c r="K176" s="44" t="e">
        <f>'Postcode Data'!M176</f>
        <v>#N/A</v>
      </c>
      <c r="L176" s="5">
        <f>'Postcode Data'!N176</f>
        <v>-2.5241683854752379</v>
      </c>
      <c r="M176" s="28" t="e">
        <f t="shared" si="66"/>
        <v>#N/A</v>
      </c>
      <c r="N176" s="28"/>
      <c r="O176" s="28"/>
      <c r="P176" s="28" t="e">
        <f t="shared" si="67"/>
        <v>#N/A</v>
      </c>
      <c r="Q176" s="28" t="e">
        <f t="shared" si="82"/>
        <v>#N/A</v>
      </c>
      <c r="R176" s="28" t="e">
        <f t="shared" si="82"/>
        <v>#N/A</v>
      </c>
      <c r="S176" s="28" t="e">
        <f t="shared" si="82"/>
        <v>#N/A</v>
      </c>
      <c r="T176" s="28" t="e">
        <f t="shared" si="82"/>
        <v>#N/A</v>
      </c>
      <c r="U176" s="28" t="e">
        <f t="shared" si="68"/>
        <v>#N/A</v>
      </c>
      <c r="V176" s="28"/>
      <c r="W176" s="2"/>
      <c r="X176" s="5" t="e">
        <f t="shared" ref="X176:AG185" si="87">IF($K176=X$5,$J176,NA())</f>
        <v>#N/A</v>
      </c>
      <c r="Y176" s="5" t="e">
        <f t="shared" si="87"/>
        <v>#N/A</v>
      </c>
      <c r="Z176" s="5" t="e">
        <f t="shared" si="87"/>
        <v>#N/A</v>
      </c>
      <c r="AA176" s="5" t="e">
        <f t="shared" si="87"/>
        <v>#N/A</v>
      </c>
      <c r="AB176" s="5" t="e">
        <f t="shared" si="87"/>
        <v>#N/A</v>
      </c>
      <c r="AC176" s="5" t="e">
        <f t="shared" si="87"/>
        <v>#N/A</v>
      </c>
      <c r="AD176" s="5" t="e">
        <f t="shared" si="87"/>
        <v>#N/A</v>
      </c>
      <c r="AE176" s="5" t="e">
        <f t="shared" si="87"/>
        <v>#N/A</v>
      </c>
      <c r="AF176" s="5" t="e">
        <f t="shared" si="87"/>
        <v>#N/A</v>
      </c>
      <c r="AG176" s="5" t="e">
        <f t="shared" si="87"/>
        <v>#N/A</v>
      </c>
      <c r="AH176" s="5" t="e">
        <f t="shared" ref="AH176:AQ185" si="88">IF($K176=AH$5,$J176,NA())</f>
        <v>#N/A</v>
      </c>
      <c r="AI176" s="5" t="e">
        <f t="shared" si="88"/>
        <v>#N/A</v>
      </c>
      <c r="AJ176" s="5" t="e">
        <f t="shared" si="88"/>
        <v>#N/A</v>
      </c>
      <c r="AK176" s="5" t="e">
        <f t="shared" si="88"/>
        <v>#N/A</v>
      </c>
      <c r="AL176" s="5" t="e">
        <f t="shared" si="88"/>
        <v>#N/A</v>
      </c>
      <c r="AM176" s="5" t="e">
        <f t="shared" si="88"/>
        <v>#N/A</v>
      </c>
      <c r="AN176" s="5" t="e">
        <f t="shared" si="88"/>
        <v>#N/A</v>
      </c>
      <c r="AO176" s="5" t="e">
        <f t="shared" si="88"/>
        <v>#N/A</v>
      </c>
      <c r="AP176" s="5" t="e">
        <f t="shared" si="88"/>
        <v>#N/A</v>
      </c>
      <c r="AQ176" s="5" t="e">
        <f t="shared" si="88"/>
        <v>#N/A</v>
      </c>
      <c r="AR176" s="5" t="e">
        <f t="shared" ref="AR176:BA185" si="89">IF($K176=AR$5,$J176,NA())</f>
        <v>#N/A</v>
      </c>
      <c r="AS176" s="5" t="e">
        <f t="shared" si="89"/>
        <v>#N/A</v>
      </c>
      <c r="AT176" s="5" t="e">
        <f t="shared" si="89"/>
        <v>#N/A</v>
      </c>
      <c r="AU176" s="5" t="e">
        <f t="shared" si="89"/>
        <v>#N/A</v>
      </c>
      <c r="AV176" s="5" t="e">
        <f t="shared" si="89"/>
        <v>#N/A</v>
      </c>
      <c r="AW176" s="5" t="e">
        <f t="shared" si="89"/>
        <v>#N/A</v>
      </c>
      <c r="AX176" s="5" t="e">
        <f t="shared" si="89"/>
        <v>#N/A</v>
      </c>
      <c r="AY176" s="5" t="e">
        <f t="shared" si="89"/>
        <v>#N/A</v>
      </c>
      <c r="AZ176" s="5" t="e">
        <f t="shared" si="89"/>
        <v>#N/A</v>
      </c>
      <c r="BA176" s="5" t="e">
        <f t="shared" si="89"/>
        <v>#N/A</v>
      </c>
      <c r="BB176" s="5" t="e">
        <f t="shared" ref="BB176:BG185" si="90">IF($K176=BB$5,$J176,NA())</f>
        <v>#N/A</v>
      </c>
      <c r="BC176" s="5" t="e">
        <f t="shared" si="90"/>
        <v>#N/A</v>
      </c>
      <c r="BD176" s="5" t="e">
        <f t="shared" si="90"/>
        <v>#N/A</v>
      </c>
      <c r="BE176" s="5" t="e">
        <f t="shared" si="90"/>
        <v>#N/A</v>
      </c>
      <c r="BF176" s="5" t="e">
        <f t="shared" si="90"/>
        <v>#N/A</v>
      </c>
      <c r="BG176" s="5" t="e">
        <f t="shared" si="90"/>
        <v>#N/A</v>
      </c>
    </row>
    <row r="177" spans="2:59" x14ac:dyDescent="0.35">
      <c r="B177" t="str">
        <f>'Postcode Data'!B177</f>
        <v>ES16 6YX</v>
      </c>
      <c r="C177">
        <f>'Postcode Data'!C177</f>
        <v>9</v>
      </c>
      <c r="D177" t="str">
        <f>'Postcode Data'!D177</f>
        <v>Beaton</v>
      </c>
      <c r="E177" s="5" t="e">
        <f>'Postcode Data'!F177</f>
        <v>#N/A</v>
      </c>
      <c r="F177" s="5" t="e">
        <f>'Postcode Data'!G177</f>
        <v>#N/A</v>
      </c>
      <c r="G177" s="27" t="e">
        <f>'Postcode Data'!I177</f>
        <v>#N/A</v>
      </c>
      <c r="H177" s="11" t="e">
        <f>'Postcode Data'!J177</f>
        <v>#N/A</v>
      </c>
      <c r="I177" s="5" t="e">
        <f>'Postcode Data'!K177</f>
        <v>#N/A</v>
      </c>
      <c r="J177" s="5" t="e">
        <f>'Postcode Data'!L177</f>
        <v>#N/A</v>
      </c>
      <c r="K177" s="44" t="e">
        <f>'Postcode Data'!M177</f>
        <v>#N/A</v>
      </c>
      <c r="L177" s="5">
        <f>'Postcode Data'!N177</f>
        <v>-5.9416003119936853</v>
      </c>
      <c r="M177" s="28" t="e">
        <f t="shared" si="66"/>
        <v>#N/A</v>
      </c>
      <c r="N177" s="28"/>
      <c r="O177" s="28"/>
      <c r="P177" s="28" t="e">
        <f t="shared" si="67"/>
        <v>#N/A</v>
      </c>
      <c r="Q177" s="28" t="e">
        <f t="shared" si="82"/>
        <v>#N/A</v>
      </c>
      <c r="R177" s="28" t="e">
        <f t="shared" si="82"/>
        <v>#N/A</v>
      </c>
      <c r="S177" s="28" t="e">
        <f t="shared" si="82"/>
        <v>#N/A</v>
      </c>
      <c r="T177" s="28" t="e">
        <f t="shared" si="82"/>
        <v>#N/A</v>
      </c>
      <c r="U177" s="28" t="e">
        <f t="shared" si="68"/>
        <v>#N/A</v>
      </c>
      <c r="V177" s="28"/>
      <c r="W177" s="2"/>
      <c r="X177" s="5" t="e">
        <f t="shared" si="87"/>
        <v>#N/A</v>
      </c>
      <c r="Y177" s="5" t="e">
        <f t="shared" si="87"/>
        <v>#N/A</v>
      </c>
      <c r="Z177" s="5" t="e">
        <f t="shared" si="87"/>
        <v>#N/A</v>
      </c>
      <c r="AA177" s="5" t="e">
        <f t="shared" si="87"/>
        <v>#N/A</v>
      </c>
      <c r="AB177" s="5" t="e">
        <f t="shared" si="87"/>
        <v>#N/A</v>
      </c>
      <c r="AC177" s="5" t="e">
        <f t="shared" si="87"/>
        <v>#N/A</v>
      </c>
      <c r="AD177" s="5" t="e">
        <f t="shared" si="87"/>
        <v>#N/A</v>
      </c>
      <c r="AE177" s="5" t="e">
        <f t="shared" si="87"/>
        <v>#N/A</v>
      </c>
      <c r="AF177" s="5" t="e">
        <f t="shared" si="87"/>
        <v>#N/A</v>
      </c>
      <c r="AG177" s="5" t="e">
        <f t="shared" si="87"/>
        <v>#N/A</v>
      </c>
      <c r="AH177" s="5" t="e">
        <f t="shared" si="88"/>
        <v>#N/A</v>
      </c>
      <c r="AI177" s="5" t="e">
        <f t="shared" si="88"/>
        <v>#N/A</v>
      </c>
      <c r="AJ177" s="5" t="e">
        <f t="shared" si="88"/>
        <v>#N/A</v>
      </c>
      <c r="AK177" s="5" t="e">
        <f t="shared" si="88"/>
        <v>#N/A</v>
      </c>
      <c r="AL177" s="5" t="e">
        <f t="shared" si="88"/>
        <v>#N/A</v>
      </c>
      <c r="AM177" s="5" t="e">
        <f t="shared" si="88"/>
        <v>#N/A</v>
      </c>
      <c r="AN177" s="5" t="e">
        <f t="shared" si="88"/>
        <v>#N/A</v>
      </c>
      <c r="AO177" s="5" t="e">
        <f t="shared" si="88"/>
        <v>#N/A</v>
      </c>
      <c r="AP177" s="5" t="e">
        <f t="shared" si="88"/>
        <v>#N/A</v>
      </c>
      <c r="AQ177" s="5" t="e">
        <f t="shared" si="88"/>
        <v>#N/A</v>
      </c>
      <c r="AR177" s="5" t="e">
        <f t="shared" si="89"/>
        <v>#N/A</v>
      </c>
      <c r="AS177" s="5" t="e">
        <f t="shared" si="89"/>
        <v>#N/A</v>
      </c>
      <c r="AT177" s="5" t="e">
        <f t="shared" si="89"/>
        <v>#N/A</v>
      </c>
      <c r="AU177" s="5" t="e">
        <f t="shared" si="89"/>
        <v>#N/A</v>
      </c>
      <c r="AV177" s="5" t="e">
        <f t="shared" si="89"/>
        <v>#N/A</v>
      </c>
      <c r="AW177" s="5" t="e">
        <f t="shared" si="89"/>
        <v>#N/A</v>
      </c>
      <c r="AX177" s="5" t="e">
        <f t="shared" si="89"/>
        <v>#N/A</v>
      </c>
      <c r="AY177" s="5" t="e">
        <f t="shared" si="89"/>
        <v>#N/A</v>
      </c>
      <c r="AZ177" s="5" t="e">
        <f t="shared" si="89"/>
        <v>#N/A</v>
      </c>
      <c r="BA177" s="5" t="e">
        <f t="shared" si="89"/>
        <v>#N/A</v>
      </c>
      <c r="BB177" s="5" t="e">
        <f t="shared" si="90"/>
        <v>#N/A</v>
      </c>
      <c r="BC177" s="5" t="e">
        <f t="shared" si="90"/>
        <v>#N/A</v>
      </c>
      <c r="BD177" s="5" t="e">
        <f t="shared" si="90"/>
        <v>#N/A</v>
      </c>
      <c r="BE177" s="5" t="e">
        <f t="shared" si="90"/>
        <v>#N/A</v>
      </c>
      <c r="BF177" s="5" t="e">
        <f t="shared" si="90"/>
        <v>#N/A</v>
      </c>
      <c r="BG177" s="5" t="e">
        <f t="shared" si="90"/>
        <v>#N/A</v>
      </c>
    </row>
    <row r="178" spans="2:59" x14ac:dyDescent="0.35">
      <c r="B178" t="str">
        <f>'Postcode Data'!B178</f>
        <v>ES16 8QB</v>
      </c>
      <c r="C178">
        <f>'Postcode Data'!C178</f>
        <v>3</v>
      </c>
      <c r="D178" t="str">
        <f>'Postcode Data'!D178</f>
        <v>Beaton</v>
      </c>
      <c r="E178" s="5" t="e">
        <f>'Postcode Data'!F178</f>
        <v>#N/A</v>
      </c>
      <c r="F178" s="5" t="e">
        <f>'Postcode Data'!G178</f>
        <v>#N/A</v>
      </c>
      <c r="G178" s="27" t="e">
        <f>'Postcode Data'!I178</f>
        <v>#N/A</v>
      </c>
      <c r="H178" s="11" t="e">
        <f>'Postcode Data'!J178</f>
        <v>#N/A</v>
      </c>
      <c r="I178" s="5" t="e">
        <f>'Postcode Data'!K178</f>
        <v>#N/A</v>
      </c>
      <c r="J178" s="5" t="e">
        <f>'Postcode Data'!L178</f>
        <v>#N/A</v>
      </c>
      <c r="K178" s="44" t="e">
        <f>'Postcode Data'!M178</f>
        <v>#N/A</v>
      </c>
      <c r="L178" s="5">
        <f>'Postcode Data'!N178</f>
        <v>-3.4340005548573447</v>
      </c>
      <c r="M178" s="28" t="e">
        <f t="shared" si="66"/>
        <v>#N/A</v>
      </c>
      <c r="N178" s="28"/>
      <c r="O178" s="28"/>
      <c r="P178" s="28" t="e">
        <f t="shared" si="67"/>
        <v>#N/A</v>
      </c>
      <c r="Q178" s="28" t="e">
        <f t="shared" si="82"/>
        <v>#N/A</v>
      </c>
      <c r="R178" s="28" t="e">
        <f t="shared" si="82"/>
        <v>#N/A</v>
      </c>
      <c r="S178" s="28" t="e">
        <f t="shared" si="82"/>
        <v>#N/A</v>
      </c>
      <c r="T178" s="28" t="e">
        <f t="shared" si="82"/>
        <v>#N/A</v>
      </c>
      <c r="U178" s="28" t="e">
        <f t="shared" si="68"/>
        <v>#N/A</v>
      </c>
      <c r="V178" s="28"/>
      <c r="W178" s="2"/>
      <c r="X178" s="5" t="e">
        <f t="shared" si="87"/>
        <v>#N/A</v>
      </c>
      <c r="Y178" s="5" t="e">
        <f t="shared" si="87"/>
        <v>#N/A</v>
      </c>
      <c r="Z178" s="5" t="e">
        <f t="shared" si="87"/>
        <v>#N/A</v>
      </c>
      <c r="AA178" s="5" t="e">
        <f t="shared" si="87"/>
        <v>#N/A</v>
      </c>
      <c r="AB178" s="5" t="e">
        <f t="shared" si="87"/>
        <v>#N/A</v>
      </c>
      <c r="AC178" s="5" t="e">
        <f t="shared" si="87"/>
        <v>#N/A</v>
      </c>
      <c r="AD178" s="5" t="e">
        <f t="shared" si="87"/>
        <v>#N/A</v>
      </c>
      <c r="AE178" s="5" t="e">
        <f t="shared" si="87"/>
        <v>#N/A</v>
      </c>
      <c r="AF178" s="5" t="e">
        <f t="shared" si="87"/>
        <v>#N/A</v>
      </c>
      <c r="AG178" s="5" t="e">
        <f t="shared" si="87"/>
        <v>#N/A</v>
      </c>
      <c r="AH178" s="5" t="e">
        <f t="shared" si="88"/>
        <v>#N/A</v>
      </c>
      <c r="AI178" s="5" t="e">
        <f t="shared" si="88"/>
        <v>#N/A</v>
      </c>
      <c r="AJ178" s="5" t="e">
        <f t="shared" si="88"/>
        <v>#N/A</v>
      </c>
      <c r="AK178" s="5" t="e">
        <f t="shared" si="88"/>
        <v>#N/A</v>
      </c>
      <c r="AL178" s="5" t="e">
        <f t="shared" si="88"/>
        <v>#N/A</v>
      </c>
      <c r="AM178" s="5" t="e">
        <f t="shared" si="88"/>
        <v>#N/A</v>
      </c>
      <c r="AN178" s="5" t="e">
        <f t="shared" si="88"/>
        <v>#N/A</v>
      </c>
      <c r="AO178" s="5" t="e">
        <f t="shared" si="88"/>
        <v>#N/A</v>
      </c>
      <c r="AP178" s="5" t="e">
        <f t="shared" si="88"/>
        <v>#N/A</v>
      </c>
      <c r="AQ178" s="5" t="e">
        <f t="shared" si="88"/>
        <v>#N/A</v>
      </c>
      <c r="AR178" s="5" t="e">
        <f t="shared" si="89"/>
        <v>#N/A</v>
      </c>
      <c r="AS178" s="5" t="e">
        <f t="shared" si="89"/>
        <v>#N/A</v>
      </c>
      <c r="AT178" s="5" t="e">
        <f t="shared" si="89"/>
        <v>#N/A</v>
      </c>
      <c r="AU178" s="5" t="e">
        <f t="shared" si="89"/>
        <v>#N/A</v>
      </c>
      <c r="AV178" s="5" t="e">
        <f t="shared" si="89"/>
        <v>#N/A</v>
      </c>
      <c r="AW178" s="5" t="e">
        <f t="shared" si="89"/>
        <v>#N/A</v>
      </c>
      <c r="AX178" s="5" t="e">
        <f t="shared" si="89"/>
        <v>#N/A</v>
      </c>
      <c r="AY178" s="5" t="e">
        <f t="shared" si="89"/>
        <v>#N/A</v>
      </c>
      <c r="AZ178" s="5" t="e">
        <f t="shared" si="89"/>
        <v>#N/A</v>
      </c>
      <c r="BA178" s="5" t="e">
        <f t="shared" si="89"/>
        <v>#N/A</v>
      </c>
      <c r="BB178" s="5" t="e">
        <f t="shared" si="90"/>
        <v>#N/A</v>
      </c>
      <c r="BC178" s="5" t="e">
        <f t="shared" si="90"/>
        <v>#N/A</v>
      </c>
      <c r="BD178" s="5" t="e">
        <f t="shared" si="90"/>
        <v>#N/A</v>
      </c>
      <c r="BE178" s="5" t="e">
        <f t="shared" si="90"/>
        <v>#N/A</v>
      </c>
      <c r="BF178" s="5" t="e">
        <f t="shared" si="90"/>
        <v>#N/A</v>
      </c>
      <c r="BG178" s="5" t="e">
        <f t="shared" si="90"/>
        <v>#N/A</v>
      </c>
    </row>
    <row r="179" spans="2:59" x14ac:dyDescent="0.35">
      <c r="B179" t="str">
        <f>'Postcode Data'!B179</f>
        <v>ES17 0GT</v>
      </c>
      <c r="C179">
        <f>'Postcode Data'!C179</f>
        <v>16</v>
      </c>
      <c r="D179" t="str">
        <f>'Postcode Data'!D179</f>
        <v>Beaton</v>
      </c>
      <c r="E179" s="5" t="e">
        <f>'Postcode Data'!F179</f>
        <v>#N/A</v>
      </c>
      <c r="F179" s="5" t="e">
        <f>'Postcode Data'!G179</f>
        <v>#N/A</v>
      </c>
      <c r="G179" s="27" t="e">
        <f>'Postcode Data'!I179</f>
        <v>#N/A</v>
      </c>
      <c r="H179" s="11" t="e">
        <f>'Postcode Data'!J179</f>
        <v>#N/A</v>
      </c>
      <c r="I179" s="5" t="e">
        <f>'Postcode Data'!K179</f>
        <v>#N/A</v>
      </c>
      <c r="J179" s="5" t="e">
        <f>'Postcode Data'!L179</f>
        <v>#N/A</v>
      </c>
      <c r="K179" s="44" t="e">
        <f>'Postcode Data'!M179</f>
        <v>#N/A</v>
      </c>
      <c r="L179" s="5">
        <f>'Postcode Data'!N179</f>
        <v>-1.0266159734641815</v>
      </c>
      <c r="M179" s="28" t="e">
        <f t="shared" si="66"/>
        <v>#N/A</v>
      </c>
      <c r="N179" s="28"/>
      <c r="O179" s="28"/>
      <c r="P179" s="28" t="e">
        <f t="shared" si="67"/>
        <v>#N/A</v>
      </c>
      <c r="Q179" s="28" t="e">
        <f t="shared" si="82"/>
        <v>#N/A</v>
      </c>
      <c r="R179" s="28" t="e">
        <f t="shared" si="82"/>
        <v>#N/A</v>
      </c>
      <c r="S179" s="28" t="e">
        <f t="shared" si="82"/>
        <v>#N/A</v>
      </c>
      <c r="T179" s="28" t="e">
        <f t="shared" si="82"/>
        <v>#N/A</v>
      </c>
      <c r="U179" s="28" t="e">
        <f t="shared" si="68"/>
        <v>#N/A</v>
      </c>
      <c r="V179" s="28"/>
      <c r="W179" s="2"/>
      <c r="X179" s="5" t="e">
        <f t="shared" si="87"/>
        <v>#N/A</v>
      </c>
      <c r="Y179" s="5" t="e">
        <f t="shared" si="87"/>
        <v>#N/A</v>
      </c>
      <c r="Z179" s="5" t="e">
        <f t="shared" si="87"/>
        <v>#N/A</v>
      </c>
      <c r="AA179" s="5" t="e">
        <f t="shared" si="87"/>
        <v>#N/A</v>
      </c>
      <c r="AB179" s="5" t="e">
        <f t="shared" si="87"/>
        <v>#N/A</v>
      </c>
      <c r="AC179" s="5" t="e">
        <f t="shared" si="87"/>
        <v>#N/A</v>
      </c>
      <c r="AD179" s="5" t="e">
        <f t="shared" si="87"/>
        <v>#N/A</v>
      </c>
      <c r="AE179" s="5" t="e">
        <f t="shared" si="87"/>
        <v>#N/A</v>
      </c>
      <c r="AF179" s="5" t="e">
        <f t="shared" si="87"/>
        <v>#N/A</v>
      </c>
      <c r="AG179" s="5" t="e">
        <f t="shared" si="87"/>
        <v>#N/A</v>
      </c>
      <c r="AH179" s="5" t="e">
        <f t="shared" si="88"/>
        <v>#N/A</v>
      </c>
      <c r="AI179" s="5" t="e">
        <f t="shared" si="88"/>
        <v>#N/A</v>
      </c>
      <c r="AJ179" s="5" t="e">
        <f t="shared" si="88"/>
        <v>#N/A</v>
      </c>
      <c r="AK179" s="5" t="e">
        <f t="shared" si="88"/>
        <v>#N/A</v>
      </c>
      <c r="AL179" s="5" t="e">
        <f t="shared" si="88"/>
        <v>#N/A</v>
      </c>
      <c r="AM179" s="5" t="e">
        <f t="shared" si="88"/>
        <v>#N/A</v>
      </c>
      <c r="AN179" s="5" t="e">
        <f t="shared" si="88"/>
        <v>#N/A</v>
      </c>
      <c r="AO179" s="5" t="e">
        <f t="shared" si="88"/>
        <v>#N/A</v>
      </c>
      <c r="AP179" s="5" t="e">
        <f t="shared" si="88"/>
        <v>#N/A</v>
      </c>
      <c r="AQ179" s="5" t="e">
        <f t="shared" si="88"/>
        <v>#N/A</v>
      </c>
      <c r="AR179" s="5" t="e">
        <f t="shared" si="89"/>
        <v>#N/A</v>
      </c>
      <c r="AS179" s="5" t="e">
        <f t="shared" si="89"/>
        <v>#N/A</v>
      </c>
      <c r="AT179" s="5" t="e">
        <f t="shared" si="89"/>
        <v>#N/A</v>
      </c>
      <c r="AU179" s="5" t="e">
        <f t="shared" si="89"/>
        <v>#N/A</v>
      </c>
      <c r="AV179" s="5" t="e">
        <f t="shared" si="89"/>
        <v>#N/A</v>
      </c>
      <c r="AW179" s="5" t="e">
        <f t="shared" si="89"/>
        <v>#N/A</v>
      </c>
      <c r="AX179" s="5" t="e">
        <f t="shared" si="89"/>
        <v>#N/A</v>
      </c>
      <c r="AY179" s="5" t="e">
        <f t="shared" si="89"/>
        <v>#N/A</v>
      </c>
      <c r="AZ179" s="5" t="e">
        <f t="shared" si="89"/>
        <v>#N/A</v>
      </c>
      <c r="BA179" s="5" t="e">
        <f t="shared" si="89"/>
        <v>#N/A</v>
      </c>
      <c r="BB179" s="5" t="e">
        <f t="shared" si="90"/>
        <v>#N/A</v>
      </c>
      <c r="BC179" s="5" t="e">
        <f t="shared" si="90"/>
        <v>#N/A</v>
      </c>
      <c r="BD179" s="5" t="e">
        <f t="shared" si="90"/>
        <v>#N/A</v>
      </c>
      <c r="BE179" s="5" t="e">
        <f t="shared" si="90"/>
        <v>#N/A</v>
      </c>
      <c r="BF179" s="5" t="e">
        <f t="shared" si="90"/>
        <v>#N/A</v>
      </c>
      <c r="BG179" s="5" t="e">
        <f t="shared" si="90"/>
        <v>#N/A</v>
      </c>
    </row>
    <row r="180" spans="2:59" x14ac:dyDescent="0.35">
      <c r="B180" t="str">
        <f>'Postcode Data'!B180</f>
        <v>ES17 0YP</v>
      </c>
      <c r="C180">
        <f>'Postcode Data'!C180</f>
        <v>1</v>
      </c>
      <c r="D180" t="str">
        <f>'Postcode Data'!D180</f>
        <v>Beaton</v>
      </c>
      <c r="E180" s="5" t="e">
        <f>'Postcode Data'!F180</f>
        <v>#N/A</v>
      </c>
      <c r="F180" s="5" t="e">
        <f>'Postcode Data'!G180</f>
        <v>#N/A</v>
      </c>
      <c r="G180" s="27" t="e">
        <f>'Postcode Data'!I180</f>
        <v>#N/A</v>
      </c>
      <c r="H180" s="11" t="e">
        <f>'Postcode Data'!J180</f>
        <v>#N/A</v>
      </c>
      <c r="I180" s="5" t="e">
        <f>'Postcode Data'!K180</f>
        <v>#N/A</v>
      </c>
      <c r="J180" s="5" t="e">
        <f>'Postcode Data'!L180</f>
        <v>#N/A</v>
      </c>
      <c r="K180" s="44" t="e">
        <f>'Postcode Data'!M180</f>
        <v>#N/A</v>
      </c>
      <c r="L180" s="5">
        <f>'Postcode Data'!N180</f>
        <v>-5.8210138837608163</v>
      </c>
      <c r="M180" s="28" t="e">
        <f t="shared" si="66"/>
        <v>#N/A</v>
      </c>
      <c r="N180" s="28"/>
      <c r="O180" s="28"/>
      <c r="P180" s="28" t="e">
        <f t="shared" si="67"/>
        <v>#N/A</v>
      </c>
      <c r="Q180" s="28" t="e">
        <f t="shared" si="82"/>
        <v>#N/A</v>
      </c>
      <c r="R180" s="28" t="e">
        <f t="shared" si="82"/>
        <v>#N/A</v>
      </c>
      <c r="S180" s="28" t="e">
        <f t="shared" si="82"/>
        <v>#N/A</v>
      </c>
      <c r="T180" s="28" t="e">
        <f t="shared" si="82"/>
        <v>#N/A</v>
      </c>
      <c r="U180" s="28" t="e">
        <f t="shared" si="68"/>
        <v>#N/A</v>
      </c>
      <c r="V180" s="28"/>
      <c r="W180" s="2"/>
      <c r="X180" s="5" t="e">
        <f t="shared" si="87"/>
        <v>#N/A</v>
      </c>
      <c r="Y180" s="5" t="e">
        <f t="shared" si="87"/>
        <v>#N/A</v>
      </c>
      <c r="Z180" s="5" t="e">
        <f t="shared" si="87"/>
        <v>#N/A</v>
      </c>
      <c r="AA180" s="5" t="e">
        <f t="shared" si="87"/>
        <v>#N/A</v>
      </c>
      <c r="AB180" s="5" t="e">
        <f t="shared" si="87"/>
        <v>#N/A</v>
      </c>
      <c r="AC180" s="5" t="e">
        <f t="shared" si="87"/>
        <v>#N/A</v>
      </c>
      <c r="AD180" s="5" t="e">
        <f t="shared" si="87"/>
        <v>#N/A</v>
      </c>
      <c r="AE180" s="5" t="e">
        <f t="shared" si="87"/>
        <v>#N/A</v>
      </c>
      <c r="AF180" s="5" t="e">
        <f t="shared" si="87"/>
        <v>#N/A</v>
      </c>
      <c r="AG180" s="5" t="e">
        <f t="shared" si="87"/>
        <v>#N/A</v>
      </c>
      <c r="AH180" s="5" t="e">
        <f t="shared" si="88"/>
        <v>#N/A</v>
      </c>
      <c r="AI180" s="5" t="e">
        <f t="shared" si="88"/>
        <v>#N/A</v>
      </c>
      <c r="AJ180" s="5" t="e">
        <f t="shared" si="88"/>
        <v>#N/A</v>
      </c>
      <c r="AK180" s="5" t="e">
        <f t="shared" si="88"/>
        <v>#N/A</v>
      </c>
      <c r="AL180" s="5" t="e">
        <f t="shared" si="88"/>
        <v>#N/A</v>
      </c>
      <c r="AM180" s="5" t="e">
        <f t="shared" si="88"/>
        <v>#N/A</v>
      </c>
      <c r="AN180" s="5" t="e">
        <f t="shared" si="88"/>
        <v>#N/A</v>
      </c>
      <c r="AO180" s="5" t="e">
        <f t="shared" si="88"/>
        <v>#N/A</v>
      </c>
      <c r="AP180" s="5" t="e">
        <f t="shared" si="88"/>
        <v>#N/A</v>
      </c>
      <c r="AQ180" s="5" t="e">
        <f t="shared" si="88"/>
        <v>#N/A</v>
      </c>
      <c r="AR180" s="5" t="e">
        <f t="shared" si="89"/>
        <v>#N/A</v>
      </c>
      <c r="AS180" s="5" t="e">
        <f t="shared" si="89"/>
        <v>#N/A</v>
      </c>
      <c r="AT180" s="5" t="e">
        <f t="shared" si="89"/>
        <v>#N/A</v>
      </c>
      <c r="AU180" s="5" t="e">
        <f t="shared" si="89"/>
        <v>#N/A</v>
      </c>
      <c r="AV180" s="5" t="e">
        <f t="shared" si="89"/>
        <v>#N/A</v>
      </c>
      <c r="AW180" s="5" t="e">
        <f t="shared" si="89"/>
        <v>#N/A</v>
      </c>
      <c r="AX180" s="5" t="e">
        <f t="shared" si="89"/>
        <v>#N/A</v>
      </c>
      <c r="AY180" s="5" t="e">
        <f t="shared" si="89"/>
        <v>#N/A</v>
      </c>
      <c r="AZ180" s="5" t="e">
        <f t="shared" si="89"/>
        <v>#N/A</v>
      </c>
      <c r="BA180" s="5" t="e">
        <f t="shared" si="89"/>
        <v>#N/A</v>
      </c>
      <c r="BB180" s="5" t="e">
        <f t="shared" si="90"/>
        <v>#N/A</v>
      </c>
      <c r="BC180" s="5" t="e">
        <f t="shared" si="90"/>
        <v>#N/A</v>
      </c>
      <c r="BD180" s="5" t="e">
        <f t="shared" si="90"/>
        <v>#N/A</v>
      </c>
      <c r="BE180" s="5" t="e">
        <f t="shared" si="90"/>
        <v>#N/A</v>
      </c>
      <c r="BF180" s="5" t="e">
        <f t="shared" si="90"/>
        <v>#N/A</v>
      </c>
      <c r="BG180" s="5" t="e">
        <f t="shared" si="90"/>
        <v>#N/A</v>
      </c>
    </row>
    <row r="181" spans="2:59" x14ac:dyDescent="0.35">
      <c r="B181" t="str">
        <f>'Postcode Data'!B181</f>
        <v>ES17 1KM</v>
      </c>
      <c r="C181">
        <f>'Postcode Data'!C181</f>
        <v>16</v>
      </c>
      <c r="D181" t="str">
        <f>'Postcode Data'!D181</f>
        <v>Beaton</v>
      </c>
      <c r="E181" s="5">
        <f>'Postcode Data'!F181</f>
        <v>23.684866271759098</v>
      </c>
      <c r="F181" s="5">
        <f>'Postcode Data'!G181</f>
        <v>16.152483770671488</v>
      </c>
      <c r="G181" s="27">
        <f>'Postcode Data'!I181</f>
        <v>29</v>
      </c>
      <c r="H181" s="11">
        <f>'Postcode Data'!J181</f>
        <v>1.1904156974876827</v>
      </c>
      <c r="I181" s="5">
        <f>'Postcode Data'!K181</f>
        <v>24.261991253993379</v>
      </c>
      <c r="J181" s="5">
        <f>'Postcode Data'!L181</f>
        <v>17.193644799382305</v>
      </c>
      <c r="K181" s="44" t="str">
        <f>'Postcode Data'!M181</f>
        <v>BW2a</v>
      </c>
      <c r="L181" s="5">
        <f>'Postcode Data'!N181</f>
        <v>-5.4185637486522271</v>
      </c>
      <c r="M181" s="28">
        <f t="shared" si="66"/>
        <v>-64.289640553920478</v>
      </c>
      <c r="N181" s="28"/>
      <c r="O181" s="28"/>
      <c r="P181" s="28">
        <f t="shared" si="67"/>
        <v>17.193644799382305</v>
      </c>
      <c r="Q181" s="28" t="e">
        <f t="shared" si="82"/>
        <v>#N/A</v>
      </c>
      <c r="R181" s="28" t="e">
        <f t="shared" si="82"/>
        <v>#N/A</v>
      </c>
      <c r="S181" s="28" t="e">
        <f t="shared" si="82"/>
        <v>#N/A</v>
      </c>
      <c r="T181" s="28" t="e">
        <f t="shared" si="82"/>
        <v>#N/A</v>
      </c>
      <c r="U181" s="28" t="e">
        <f t="shared" si="68"/>
        <v>#N/A</v>
      </c>
      <c r="V181" s="28"/>
      <c r="W181" s="2"/>
      <c r="X181" s="5" t="e">
        <f t="shared" si="87"/>
        <v>#N/A</v>
      </c>
      <c r="Y181" s="5" t="e">
        <f t="shared" si="87"/>
        <v>#N/A</v>
      </c>
      <c r="Z181" s="5" t="e">
        <f t="shared" si="87"/>
        <v>#N/A</v>
      </c>
      <c r="AA181" s="5" t="e">
        <f t="shared" si="87"/>
        <v>#N/A</v>
      </c>
      <c r="AB181" s="5" t="e">
        <f t="shared" si="87"/>
        <v>#N/A</v>
      </c>
      <c r="AC181" s="5" t="e">
        <f t="shared" si="87"/>
        <v>#N/A</v>
      </c>
      <c r="AD181" s="5" t="e">
        <f t="shared" si="87"/>
        <v>#N/A</v>
      </c>
      <c r="AE181" s="5" t="e">
        <f t="shared" si="87"/>
        <v>#N/A</v>
      </c>
      <c r="AF181" s="5" t="e">
        <f t="shared" si="87"/>
        <v>#N/A</v>
      </c>
      <c r="AG181" s="5">
        <f t="shared" si="87"/>
        <v>17.193644799382305</v>
      </c>
      <c r="AH181" s="5" t="e">
        <f t="shared" si="88"/>
        <v>#N/A</v>
      </c>
      <c r="AI181" s="5" t="e">
        <f t="shared" si="88"/>
        <v>#N/A</v>
      </c>
      <c r="AJ181" s="5" t="e">
        <f t="shared" si="88"/>
        <v>#N/A</v>
      </c>
      <c r="AK181" s="5" t="e">
        <f t="shared" si="88"/>
        <v>#N/A</v>
      </c>
      <c r="AL181" s="5" t="e">
        <f t="shared" si="88"/>
        <v>#N/A</v>
      </c>
      <c r="AM181" s="5" t="e">
        <f t="shared" si="88"/>
        <v>#N/A</v>
      </c>
      <c r="AN181" s="5" t="e">
        <f t="shared" si="88"/>
        <v>#N/A</v>
      </c>
      <c r="AO181" s="5" t="e">
        <f t="shared" si="88"/>
        <v>#N/A</v>
      </c>
      <c r="AP181" s="5" t="e">
        <f t="shared" si="88"/>
        <v>#N/A</v>
      </c>
      <c r="AQ181" s="5" t="e">
        <f t="shared" si="88"/>
        <v>#N/A</v>
      </c>
      <c r="AR181" s="5" t="e">
        <f t="shared" si="89"/>
        <v>#N/A</v>
      </c>
      <c r="AS181" s="5" t="e">
        <f t="shared" si="89"/>
        <v>#N/A</v>
      </c>
      <c r="AT181" s="5" t="e">
        <f t="shared" si="89"/>
        <v>#N/A</v>
      </c>
      <c r="AU181" s="5" t="e">
        <f t="shared" si="89"/>
        <v>#N/A</v>
      </c>
      <c r="AV181" s="5" t="e">
        <f t="shared" si="89"/>
        <v>#N/A</v>
      </c>
      <c r="AW181" s="5" t="e">
        <f t="shared" si="89"/>
        <v>#N/A</v>
      </c>
      <c r="AX181" s="5" t="e">
        <f t="shared" si="89"/>
        <v>#N/A</v>
      </c>
      <c r="AY181" s="5" t="e">
        <f t="shared" si="89"/>
        <v>#N/A</v>
      </c>
      <c r="AZ181" s="5" t="e">
        <f t="shared" si="89"/>
        <v>#N/A</v>
      </c>
      <c r="BA181" s="5" t="e">
        <f t="shared" si="89"/>
        <v>#N/A</v>
      </c>
      <c r="BB181" s="5" t="e">
        <f t="shared" si="90"/>
        <v>#N/A</v>
      </c>
      <c r="BC181" s="5" t="e">
        <f t="shared" si="90"/>
        <v>#N/A</v>
      </c>
      <c r="BD181" s="5" t="e">
        <f t="shared" si="90"/>
        <v>#N/A</v>
      </c>
      <c r="BE181" s="5" t="e">
        <f t="shared" si="90"/>
        <v>#N/A</v>
      </c>
      <c r="BF181" s="5" t="e">
        <f t="shared" si="90"/>
        <v>#N/A</v>
      </c>
      <c r="BG181" s="5" t="e">
        <f t="shared" si="90"/>
        <v>#N/A</v>
      </c>
    </row>
    <row r="182" spans="2:59" x14ac:dyDescent="0.35">
      <c r="B182" t="str">
        <f>'Postcode Data'!B182</f>
        <v>ES17 3AJ</v>
      </c>
      <c r="C182">
        <f>'Postcode Data'!C182</f>
        <v>15</v>
      </c>
      <c r="D182" t="str">
        <f>'Postcode Data'!D182</f>
        <v>Beaton</v>
      </c>
      <c r="E182" s="5" t="e">
        <f>'Postcode Data'!F182</f>
        <v>#N/A</v>
      </c>
      <c r="F182" s="5" t="e">
        <f>'Postcode Data'!G182</f>
        <v>#N/A</v>
      </c>
      <c r="G182" s="27" t="e">
        <f>'Postcode Data'!I182</f>
        <v>#N/A</v>
      </c>
      <c r="H182" s="11" t="e">
        <f>'Postcode Data'!J182</f>
        <v>#N/A</v>
      </c>
      <c r="I182" s="5" t="e">
        <f>'Postcode Data'!K182</f>
        <v>#N/A</v>
      </c>
      <c r="J182" s="5" t="e">
        <f>'Postcode Data'!L182</f>
        <v>#N/A</v>
      </c>
      <c r="K182" s="44" t="e">
        <f>'Postcode Data'!M182</f>
        <v>#N/A</v>
      </c>
      <c r="L182" s="5">
        <f>'Postcode Data'!N182</f>
        <v>1.3132795445797045</v>
      </c>
      <c r="M182" s="28" t="e">
        <f t="shared" si="66"/>
        <v>#N/A</v>
      </c>
      <c r="N182" s="28"/>
      <c r="O182" s="28"/>
      <c r="P182" s="28" t="e">
        <f t="shared" si="67"/>
        <v>#N/A</v>
      </c>
      <c r="Q182" s="28" t="e">
        <f t="shared" si="82"/>
        <v>#N/A</v>
      </c>
      <c r="R182" s="28" t="e">
        <f t="shared" si="82"/>
        <v>#N/A</v>
      </c>
      <c r="S182" s="28" t="e">
        <f t="shared" si="82"/>
        <v>#N/A</v>
      </c>
      <c r="T182" s="28" t="e">
        <f t="shared" si="82"/>
        <v>#N/A</v>
      </c>
      <c r="U182" s="28" t="e">
        <f t="shared" si="68"/>
        <v>#N/A</v>
      </c>
      <c r="V182" s="28"/>
      <c r="W182" s="2"/>
      <c r="X182" s="5" t="e">
        <f t="shared" si="87"/>
        <v>#N/A</v>
      </c>
      <c r="Y182" s="5" t="e">
        <f t="shared" si="87"/>
        <v>#N/A</v>
      </c>
      <c r="Z182" s="5" t="e">
        <f t="shared" si="87"/>
        <v>#N/A</v>
      </c>
      <c r="AA182" s="5" t="e">
        <f t="shared" si="87"/>
        <v>#N/A</v>
      </c>
      <c r="AB182" s="5" t="e">
        <f t="shared" si="87"/>
        <v>#N/A</v>
      </c>
      <c r="AC182" s="5" t="e">
        <f t="shared" si="87"/>
        <v>#N/A</v>
      </c>
      <c r="AD182" s="5" t="e">
        <f t="shared" si="87"/>
        <v>#N/A</v>
      </c>
      <c r="AE182" s="5" t="e">
        <f t="shared" si="87"/>
        <v>#N/A</v>
      </c>
      <c r="AF182" s="5" t="e">
        <f t="shared" si="87"/>
        <v>#N/A</v>
      </c>
      <c r="AG182" s="5" t="e">
        <f t="shared" si="87"/>
        <v>#N/A</v>
      </c>
      <c r="AH182" s="5" t="e">
        <f t="shared" si="88"/>
        <v>#N/A</v>
      </c>
      <c r="AI182" s="5" t="e">
        <f t="shared" si="88"/>
        <v>#N/A</v>
      </c>
      <c r="AJ182" s="5" t="e">
        <f t="shared" si="88"/>
        <v>#N/A</v>
      </c>
      <c r="AK182" s="5" t="e">
        <f t="shared" si="88"/>
        <v>#N/A</v>
      </c>
      <c r="AL182" s="5" t="e">
        <f t="shared" si="88"/>
        <v>#N/A</v>
      </c>
      <c r="AM182" s="5" t="e">
        <f t="shared" si="88"/>
        <v>#N/A</v>
      </c>
      <c r="AN182" s="5" t="e">
        <f t="shared" si="88"/>
        <v>#N/A</v>
      </c>
      <c r="AO182" s="5" t="e">
        <f t="shared" si="88"/>
        <v>#N/A</v>
      </c>
      <c r="AP182" s="5" t="e">
        <f t="shared" si="88"/>
        <v>#N/A</v>
      </c>
      <c r="AQ182" s="5" t="e">
        <f t="shared" si="88"/>
        <v>#N/A</v>
      </c>
      <c r="AR182" s="5" t="e">
        <f t="shared" si="89"/>
        <v>#N/A</v>
      </c>
      <c r="AS182" s="5" t="e">
        <f t="shared" si="89"/>
        <v>#N/A</v>
      </c>
      <c r="AT182" s="5" t="e">
        <f t="shared" si="89"/>
        <v>#N/A</v>
      </c>
      <c r="AU182" s="5" t="e">
        <f t="shared" si="89"/>
        <v>#N/A</v>
      </c>
      <c r="AV182" s="5" t="e">
        <f t="shared" si="89"/>
        <v>#N/A</v>
      </c>
      <c r="AW182" s="5" t="e">
        <f t="shared" si="89"/>
        <v>#N/A</v>
      </c>
      <c r="AX182" s="5" t="e">
        <f t="shared" si="89"/>
        <v>#N/A</v>
      </c>
      <c r="AY182" s="5" t="e">
        <f t="shared" si="89"/>
        <v>#N/A</v>
      </c>
      <c r="AZ182" s="5" t="e">
        <f t="shared" si="89"/>
        <v>#N/A</v>
      </c>
      <c r="BA182" s="5" t="e">
        <f t="shared" si="89"/>
        <v>#N/A</v>
      </c>
      <c r="BB182" s="5" t="e">
        <f t="shared" si="90"/>
        <v>#N/A</v>
      </c>
      <c r="BC182" s="5" t="e">
        <f t="shared" si="90"/>
        <v>#N/A</v>
      </c>
      <c r="BD182" s="5" t="e">
        <f t="shared" si="90"/>
        <v>#N/A</v>
      </c>
      <c r="BE182" s="5" t="e">
        <f t="shared" si="90"/>
        <v>#N/A</v>
      </c>
      <c r="BF182" s="5" t="e">
        <f t="shared" si="90"/>
        <v>#N/A</v>
      </c>
      <c r="BG182" s="5" t="e">
        <f t="shared" si="90"/>
        <v>#N/A</v>
      </c>
    </row>
    <row r="183" spans="2:59" x14ac:dyDescent="0.35">
      <c r="B183" t="str">
        <f>'Postcode Data'!B183</f>
        <v>ES17 4LM</v>
      </c>
      <c r="C183">
        <f>'Postcode Data'!C183</f>
        <v>1</v>
      </c>
      <c r="D183" t="str">
        <f>'Postcode Data'!D183</f>
        <v>Beaton</v>
      </c>
      <c r="E183" s="5" t="e">
        <f>'Postcode Data'!F183</f>
        <v>#N/A</v>
      </c>
      <c r="F183" s="5" t="e">
        <f>'Postcode Data'!G183</f>
        <v>#N/A</v>
      </c>
      <c r="G183" s="27" t="e">
        <f>'Postcode Data'!I183</f>
        <v>#N/A</v>
      </c>
      <c r="H183" s="11" t="e">
        <f>'Postcode Data'!J183</f>
        <v>#N/A</v>
      </c>
      <c r="I183" s="5" t="e">
        <f>'Postcode Data'!K183</f>
        <v>#N/A</v>
      </c>
      <c r="J183" s="5" t="e">
        <f>'Postcode Data'!L183</f>
        <v>#N/A</v>
      </c>
      <c r="K183" s="44" t="e">
        <f>'Postcode Data'!M183</f>
        <v>#N/A</v>
      </c>
      <c r="L183" s="5">
        <f>'Postcode Data'!N183</f>
        <v>-3.6362660532698658</v>
      </c>
      <c r="M183" s="28" t="e">
        <f t="shared" si="66"/>
        <v>#N/A</v>
      </c>
      <c r="N183" s="28"/>
      <c r="O183" s="28"/>
      <c r="P183" s="28" t="e">
        <f t="shared" si="67"/>
        <v>#N/A</v>
      </c>
      <c r="Q183" s="28" t="e">
        <f t="shared" si="82"/>
        <v>#N/A</v>
      </c>
      <c r="R183" s="28" t="e">
        <f t="shared" si="82"/>
        <v>#N/A</v>
      </c>
      <c r="S183" s="28" t="e">
        <f t="shared" si="82"/>
        <v>#N/A</v>
      </c>
      <c r="T183" s="28" t="e">
        <f t="shared" si="82"/>
        <v>#N/A</v>
      </c>
      <c r="U183" s="28" t="e">
        <f t="shared" si="68"/>
        <v>#N/A</v>
      </c>
      <c r="V183" s="28"/>
      <c r="W183" s="2"/>
      <c r="X183" s="5" t="e">
        <f t="shared" si="87"/>
        <v>#N/A</v>
      </c>
      <c r="Y183" s="5" t="e">
        <f t="shared" si="87"/>
        <v>#N/A</v>
      </c>
      <c r="Z183" s="5" t="e">
        <f t="shared" si="87"/>
        <v>#N/A</v>
      </c>
      <c r="AA183" s="5" t="e">
        <f t="shared" si="87"/>
        <v>#N/A</v>
      </c>
      <c r="AB183" s="5" t="e">
        <f t="shared" si="87"/>
        <v>#N/A</v>
      </c>
      <c r="AC183" s="5" t="e">
        <f t="shared" si="87"/>
        <v>#N/A</v>
      </c>
      <c r="AD183" s="5" t="e">
        <f t="shared" si="87"/>
        <v>#N/A</v>
      </c>
      <c r="AE183" s="5" t="e">
        <f t="shared" si="87"/>
        <v>#N/A</v>
      </c>
      <c r="AF183" s="5" t="e">
        <f t="shared" si="87"/>
        <v>#N/A</v>
      </c>
      <c r="AG183" s="5" t="e">
        <f t="shared" si="87"/>
        <v>#N/A</v>
      </c>
      <c r="AH183" s="5" t="e">
        <f t="shared" si="88"/>
        <v>#N/A</v>
      </c>
      <c r="AI183" s="5" t="e">
        <f t="shared" si="88"/>
        <v>#N/A</v>
      </c>
      <c r="AJ183" s="5" t="e">
        <f t="shared" si="88"/>
        <v>#N/A</v>
      </c>
      <c r="AK183" s="5" t="e">
        <f t="shared" si="88"/>
        <v>#N/A</v>
      </c>
      <c r="AL183" s="5" t="e">
        <f t="shared" si="88"/>
        <v>#N/A</v>
      </c>
      <c r="AM183" s="5" t="e">
        <f t="shared" si="88"/>
        <v>#N/A</v>
      </c>
      <c r="AN183" s="5" t="e">
        <f t="shared" si="88"/>
        <v>#N/A</v>
      </c>
      <c r="AO183" s="5" t="e">
        <f t="shared" si="88"/>
        <v>#N/A</v>
      </c>
      <c r="AP183" s="5" t="e">
        <f t="shared" si="88"/>
        <v>#N/A</v>
      </c>
      <c r="AQ183" s="5" t="e">
        <f t="shared" si="88"/>
        <v>#N/A</v>
      </c>
      <c r="AR183" s="5" t="e">
        <f t="shared" si="89"/>
        <v>#N/A</v>
      </c>
      <c r="AS183" s="5" t="e">
        <f t="shared" si="89"/>
        <v>#N/A</v>
      </c>
      <c r="AT183" s="5" t="e">
        <f t="shared" si="89"/>
        <v>#N/A</v>
      </c>
      <c r="AU183" s="5" t="e">
        <f t="shared" si="89"/>
        <v>#N/A</v>
      </c>
      <c r="AV183" s="5" t="e">
        <f t="shared" si="89"/>
        <v>#N/A</v>
      </c>
      <c r="AW183" s="5" t="e">
        <f t="shared" si="89"/>
        <v>#N/A</v>
      </c>
      <c r="AX183" s="5" t="e">
        <f t="shared" si="89"/>
        <v>#N/A</v>
      </c>
      <c r="AY183" s="5" t="e">
        <f t="shared" si="89"/>
        <v>#N/A</v>
      </c>
      <c r="AZ183" s="5" t="e">
        <f t="shared" si="89"/>
        <v>#N/A</v>
      </c>
      <c r="BA183" s="5" t="e">
        <f t="shared" si="89"/>
        <v>#N/A</v>
      </c>
      <c r="BB183" s="5" t="e">
        <f t="shared" si="90"/>
        <v>#N/A</v>
      </c>
      <c r="BC183" s="5" t="e">
        <f t="shared" si="90"/>
        <v>#N/A</v>
      </c>
      <c r="BD183" s="5" t="e">
        <f t="shared" si="90"/>
        <v>#N/A</v>
      </c>
      <c r="BE183" s="5" t="e">
        <f t="shared" si="90"/>
        <v>#N/A</v>
      </c>
      <c r="BF183" s="5" t="e">
        <f t="shared" si="90"/>
        <v>#N/A</v>
      </c>
      <c r="BG183" s="5" t="e">
        <f t="shared" si="90"/>
        <v>#N/A</v>
      </c>
    </row>
    <row r="184" spans="2:59" x14ac:dyDescent="0.35">
      <c r="B184" t="str">
        <f>'Postcode Data'!B184</f>
        <v>ES17 4SE</v>
      </c>
      <c r="C184">
        <f>'Postcode Data'!C184</f>
        <v>10</v>
      </c>
      <c r="D184" t="str">
        <f>'Postcode Data'!D184</f>
        <v>Beaton</v>
      </c>
      <c r="E184" s="5" t="e">
        <f>'Postcode Data'!F184</f>
        <v>#N/A</v>
      </c>
      <c r="F184" s="5" t="e">
        <f>'Postcode Data'!G184</f>
        <v>#N/A</v>
      </c>
      <c r="G184" s="27" t="e">
        <f>'Postcode Data'!I184</f>
        <v>#N/A</v>
      </c>
      <c r="H184" s="11" t="e">
        <f>'Postcode Data'!J184</f>
        <v>#N/A</v>
      </c>
      <c r="I184" s="5" t="e">
        <f>'Postcode Data'!K184</f>
        <v>#N/A</v>
      </c>
      <c r="J184" s="5" t="e">
        <f>'Postcode Data'!L184</f>
        <v>#N/A</v>
      </c>
      <c r="K184" s="44" t="e">
        <f>'Postcode Data'!M184</f>
        <v>#N/A</v>
      </c>
      <c r="L184" s="5">
        <f>'Postcode Data'!N184</f>
        <v>-3.1155435910225742</v>
      </c>
      <c r="M184" s="28" t="e">
        <f t="shared" si="66"/>
        <v>#N/A</v>
      </c>
      <c r="N184" s="28"/>
      <c r="O184" s="28"/>
      <c r="P184" s="28" t="e">
        <f t="shared" si="67"/>
        <v>#N/A</v>
      </c>
      <c r="Q184" s="28" t="e">
        <f t="shared" si="82"/>
        <v>#N/A</v>
      </c>
      <c r="R184" s="28" t="e">
        <f t="shared" si="82"/>
        <v>#N/A</v>
      </c>
      <c r="S184" s="28" t="e">
        <f t="shared" si="82"/>
        <v>#N/A</v>
      </c>
      <c r="T184" s="28" t="e">
        <f t="shared" si="82"/>
        <v>#N/A</v>
      </c>
      <c r="U184" s="28" t="e">
        <f t="shared" si="68"/>
        <v>#N/A</v>
      </c>
      <c r="V184" s="28"/>
      <c r="W184" s="2"/>
      <c r="X184" s="5" t="e">
        <f t="shared" si="87"/>
        <v>#N/A</v>
      </c>
      <c r="Y184" s="5" t="e">
        <f t="shared" si="87"/>
        <v>#N/A</v>
      </c>
      <c r="Z184" s="5" t="e">
        <f t="shared" si="87"/>
        <v>#N/A</v>
      </c>
      <c r="AA184" s="5" t="e">
        <f t="shared" si="87"/>
        <v>#N/A</v>
      </c>
      <c r="AB184" s="5" t="e">
        <f t="shared" si="87"/>
        <v>#N/A</v>
      </c>
      <c r="AC184" s="5" t="e">
        <f t="shared" si="87"/>
        <v>#N/A</v>
      </c>
      <c r="AD184" s="5" t="e">
        <f t="shared" si="87"/>
        <v>#N/A</v>
      </c>
      <c r="AE184" s="5" t="e">
        <f t="shared" si="87"/>
        <v>#N/A</v>
      </c>
      <c r="AF184" s="5" t="e">
        <f t="shared" si="87"/>
        <v>#N/A</v>
      </c>
      <c r="AG184" s="5" t="e">
        <f t="shared" si="87"/>
        <v>#N/A</v>
      </c>
      <c r="AH184" s="5" t="e">
        <f t="shared" si="88"/>
        <v>#N/A</v>
      </c>
      <c r="AI184" s="5" t="e">
        <f t="shared" si="88"/>
        <v>#N/A</v>
      </c>
      <c r="AJ184" s="5" t="e">
        <f t="shared" si="88"/>
        <v>#N/A</v>
      </c>
      <c r="AK184" s="5" t="e">
        <f t="shared" si="88"/>
        <v>#N/A</v>
      </c>
      <c r="AL184" s="5" t="e">
        <f t="shared" si="88"/>
        <v>#N/A</v>
      </c>
      <c r="AM184" s="5" t="e">
        <f t="shared" si="88"/>
        <v>#N/A</v>
      </c>
      <c r="AN184" s="5" t="e">
        <f t="shared" si="88"/>
        <v>#N/A</v>
      </c>
      <c r="AO184" s="5" t="e">
        <f t="shared" si="88"/>
        <v>#N/A</v>
      </c>
      <c r="AP184" s="5" t="e">
        <f t="shared" si="88"/>
        <v>#N/A</v>
      </c>
      <c r="AQ184" s="5" t="e">
        <f t="shared" si="88"/>
        <v>#N/A</v>
      </c>
      <c r="AR184" s="5" t="e">
        <f t="shared" si="89"/>
        <v>#N/A</v>
      </c>
      <c r="AS184" s="5" t="e">
        <f t="shared" si="89"/>
        <v>#N/A</v>
      </c>
      <c r="AT184" s="5" t="e">
        <f t="shared" si="89"/>
        <v>#N/A</v>
      </c>
      <c r="AU184" s="5" t="e">
        <f t="shared" si="89"/>
        <v>#N/A</v>
      </c>
      <c r="AV184" s="5" t="e">
        <f t="shared" si="89"/>
        <v>#N/A</v>
      </c>
      <c r="AW184" s="5" t="e">
        <f t="shared" si="89"/>
        <v>#N/A</v>
      </c>
      <c r="AX184" s="5" t="e">
        <f t="shared" si="89"/>
        <v>#N/A</v>
      </c>
      <c r="AY184" s="5" t="e">
        <f t="shared" si="89"/>
        <v>#N/A</v>
      </c>
      <c r="AZ184" s="5" t="e">
        <f t="shared" si="89"/>
        <v>#N/A</v>
      </c>
      <c r="BA184" s="5" t="e">
        <f t="shared" si="89"/>
        <v>#N/A</v>
      </c>
      <c r="BB184" s="5" t="e">
        <f t="shared" si="90"/>
        <v>#N/A</v>
      </c>
      <c r="BC184" s="5" t="e">
        <f t="shared" si="90"/>
        <v>#N/A</v>
      </c>
      <c r="BD184" s="5" t="e">
        <f t="shared" si="90"/>
        <v>#N/A</v>
      </c>
      <c r="BE184" s="5" t="e">
        <f t="shared" si="90"/>
        <v>#N/A</v>
      </c>
      <c r="BF184" s="5" t="e">
        <f t="shared" si="90"/>
        <v>#N/A</v>
      </c>
      <c r="BG184" s="5" t="e">
        <f t="shared" si="90"/>
        <v>#N/A</v>
      </c>
    </row>
    <row r="185" spans="2:59" x14ac:dyDescent="0.35">
      <c r="B185" t="str">
        <f>'Postcode Data'!B185</f>
        <v>ES17 5RC</v>
      </c>
      <c r="C185">
        <f>'Postcode Data'!C185</f>
        <v>14</v>
      </c>
      <c r="D185" t="str">
        <f>'Postcode Data'!D185</f>
        <v>Beaton</v>
      </c>
      <c r="E185" s="5" t="e">
        <f>'Postcode Data'!F185</f>
        <v>#N/A</v>
      </c>
      <c r="F185" s="5" t="e">
        <f>'Postcode Data'!G185</f>
        <v>#N/A</v>
      </c>
      <c r="G185" s="27" t="e">
        <f>'Postcode Data'!I185</f>
        <v>#N/A</v>
      </c>
      <c r="H185" s="11" t="e">
        <f>'Postcode Data'!J185</f>
        <v>#N/A</v>
      </c>
      <c r="I185" s="5" t="e">
        <f>'Postcode Data'!K185</f>
        <v>#N/A</v>
      </c>
      <c r="J185" s="5" t="e">
        <f>'Postcode Data'!L185</f>
        <v>#N/A</v>
      </c>
      <c r="K185" s="44" t="e">
        <f>'Postcode Data'!M185</f>
        <v>#N/A</v>
      </c>
      <c r="L185" s="5">
        <f>'Postcode Data'!N185</f>
        <v>-3.6218607614384855</v>
      </c>
      <c r="M185" s="28" t="e">
        <f t="shared" si="66"/>
        <v>#N/A</v>
      </c>
      <c r="N185" s="28"/>
      <c r="O185" s="28"/>
      <c r="P185" s="28" t="e">
        <f t="shared" si="67"/>
        <v>#N/A</v>
      </c>
      <c r="Q185" s="28" t="e">
        <f t="shared" si="82"/>
        <v>#N/A</v>
      </c>
      <c r="R185" s="28" t="e">
        <f t="shared" si="82"/>
        <v>#N/A</v>
      </c>
      <c r="S185" s="28" t="e">
        <f t="shared" si="82"/>
        <v>#N/A</v>
      </c>
      <c r="T185" s="28" t="e">
        <f t="shared" si="82"/>
        <v>#N/A</v>
      </c>
      <c r="U185" s="28" t="e">
        <f t="shared" si="68"/>
        <v>#N/A</v>
      </c>
      <c r="V185" s="28"/>
      <c r="W185" s="2"/>
      <c r="X185" s="5" t="e">
        <f t="shared" si="87"/>
        <v>#N/A</v>
      </c>
      <c r="Y185" s="5" t="e">
        <f t="shared" si="87"/>
        <v>#N/A</v>
      </c>
      <c r="Z185" s="5" t="e">
        <f t="shared" si="87"/>
        <v>#N/A</v>
      </c>
      <c r="AA185" s="5" t="e">
        <f t="shared" si="87"/>
        <v>#N/A</v>
      </c>
      <c r="AB185" s="5" t="e">
        <f t="shared" si="87"/>
        <v>#N/A</v>
      </c>
      <c r="AC185" s="5" t="e">
        <f t="shared" si="87"/>
        <v>#N/A</v>
      </c>
      <c r="AD185" s="5" t="e">
        <f t="shared" si="87"/>
        <v>#N/A</v>
      </c>
      <c r="AE185" s="5" t="e">
        <f t="shared" si="87"/>
        <v>#N/A</v>
      </c>
      <c r="AF185" s="5" t="e">
        <f t="shared" si="87"/>
        <v>#N/A</v>
      </c>
      <c r="AG185" s="5" t="e">
        <f t="shared" si="87"/>
        <v>#N/A</v>
      </c>
      <c r="AH185" s="5" t="e">
        <f t="shared" si="88"/>
        <v>#N/A</v>
      </c>
      <c r="AI185" s="5" t="e">
        <f t="shared" si="88"/>
        <v>#N/A</v>
      </c>
      <c r="AJ185" s="5" t="e">
        <f t="shared" si="88"/>
        <v>#N/A</v>
      </c>
      <c r="AK185" s="5" t="e">
        <f t="shared" si="88"/>
        <v>#N/A</v>
      </c>
      <c r="AL185" s="5" t="e">
        <f t="shared" si="88"/>
        <v>#N/A</v>
      </c>
      <c r="AM185" s="5" t="e">
        <f t="shared" si="88"/>
        <v>#N/A</v>
      </c>
      <c r="AN185" s="5" t="e">
        <f t="shared" si="88"/>
        <v>#N/A</v>
      </c>
      <c r="AO185" s="5" t="e">
        <f t="shared" si="88"/>
        <v>#N/A</v>
      </c>
      <c r="AP185" s="5" t="e">
        <f t="shared" si="88"/>
        <v>#N/A</v>
      </c>
      <c r="AQ185" s="5" t="e">
        <f t="shared" si="88"/>
        <v>#N/A</v>
      </c>
      <c r="AR185" s="5" t="e">
        <f t="shared" si="89"/>
        <v>#N/A</v>
      </c>
      <c r="AS185" s="5" t="e">
        <f t="shared" si="89"/>
        <v>#N/A</v>
      </c>
      <c r="AT185" s="5" t="e">
        <f t="shared" si="89"/>
        <v>#N/A</v>
      </c>
      <c r="AU185" s="5" t="e">
        <f t="shared" si="89"/>
        <v>#N/A</v>
      </c>
      <c r="AV185" s="5" t="e">
        <f t="shared" si="89"/>
        <v>#N/A</v>
      </c>
      <c r="AW185" s="5" t="e">
        <f t="shared" si="89"/>
        <v>#N/A</v>
      </c>
      <c r="AX185" s="5" t="e">
        <f t="shared" si="89"/>
        <v>#N/A</v>
      </c>
      <c r="AY185" s="5" t="e">
        <f t="shared" si="89"/>
        <v>#N/A</v>
      </c>
      <c r="AZ185" s="5" t="e">
        <f t="shared" si="89"/>
        <v>#N/A</v>
      </c>
      <c r="BA185" s="5" t="e">
        <f t="shared" si="89"/>
        <v>#N/A</v>
      </c>
      <c r="BB185" s="5" t="e">
        <f t="shared" si="90"/>
        <v>#N/A</v>
      </c>
      <c r="BC185" s="5" t="e">
        <f t="shared" si="90"/>
        <v>#N/A</v>
      </c>
      <c r="BD185" s="5" t="e">
        <f t="shared" si="90"/>
        <v>#N/A</v>
      </c>
      <c r="BE185" s="5" t="e">
        <f t="shared" si="90"/>
        <v>#N/A</v>
      </c>
      <c r="BF185" s="5" t="e">
        <f t="shared" si="90"/>
        <v>#N/A</v>
      </c>
      <c r="BG185" s="5" t="e">
        <f t="shared" si="90"/>
        <v>#N/A</v>
      </c>
    </row>
    <row r="186" spans="2:59" x14ac:dyDescent="0.35">
      <c r="B186" t="str">
        <f>'Postcode Data'!B186</f>
        <v>ES17 6RM</v>
      </c>
      <c r="C186">
        <f>'Postcode Data'!C186</f>
        <v>7</v>
      </c>
      <c r="D186" t="str">
        <f>'Postcode Data'!D186</f>
        <v>Beaton</v>
      </c>
      <c r="E186" s="5" t="e">
        <f>'Postcode Data'!F186</f>
        <v>#N/A</v>
      </c>
      <c r="F186" s="5" t="e">
        <f>'Postcode Data'!G186</f>
        <v>#N/A</v>
      </c>
      <c r="G186" s="27" t="e">
        <f>'Postcode Data'!I186</f>
        <v>#N/A</v>
      </c>
      <c r="H186" s="11" t="e">
        <f>'Postcode Data'!J186</f>
        <v>#N/A</v>
      </c>
      <c r="I186" s="5" t="e">
        <f>'Postcode Data'!K186</f>
        <v>#N/A</v>
      </c>
      <c r="J186" s="5" t="e">
        <f>'Postcode Data'!L186</f>
        <v>#N/A</v>
      </c>
      <c r="K186" s="44" t="e">
        <f>'Postcode Data'!M186</f>
        <v>#N/A</v>
      </c>
      <c r="L186" s="5">
        <f>'Postcode Data'!N186</f>
        <v>-1.9189776874483577</v>
      </c>
      <c r="M186" s="28" t="e">
        <f t="shared" si="66"/>
        <v>#N/A</v>
      </c>
      <c r="N186" s="28"/>
      <c r="O186" s="28"/>
      <c r="P186" s="28" t="e">
        <f t="shared" si="67"/>
        <v>#N/A</v>
      </c>
      <c r="Q186" s="28" t="e">
        <f t="shared" ref="Q186:T205" si="91">IF(AND($M186&lt;P$5,$M186&gt;=Q$5),$J186,NA())</f>
        <v>#N/A</v>
      </c>
      <c r="R186" s="28" t="e">
        <f t="shared" si="91"/>
        <v>#N/A</v>
      </c>
      <c r="S186" s="28" t="e">
        <f t="shared" si="91"/>
        <v>#N/A</v>
      </c>
      <c r="T186" s="28" t="e">
        <f t="shared" si="91"/>
        <v>#N/A</v>
      </c>
      <c r="U186" s="28" t="e">
        <f t="shared" si="68"/>
        <v>#N/A</v>
      </c>
      <c r="V186" s="28"/>
      <c r="W186" s="2"/>
      <c r="X186" s="5" t="e">
        <f t="shared" ref="X186:AG195" si="92">IF($K186=X$5,$J186,NA())</f>
        <v>#N/A</v>
      </c>
      <c r="Y186" s="5" t="e">
        <f t="shared" si="92"/>
        <v>#N/A</v>
      </c>
      <c r="Z186" s="5" t="e">
        <f t="shared" si="92"/>
        <v>#N/A</v>
      </c>
      <c r="AA186" s="5" t="e">
        <f t="shared" si="92"/>
        <v>#N/A</v>
      </c>
      <c r="AB186" s="5" t="e">
        <f t="shared" si="92"/>
        <v>#N/A</v>
      </c>
      <c r="AC186" s="5" t="e">
        <f t="shared" si="92"/>
        <v>#N/A</v>
      </c>
      <c r="AD186" s="5" t="e">
        <f t="shared" si="92"/>
        <v>#N/A</v>
      </c>
      <c r="AE186" s="5" t="e">
        <f t="shared" si="92"/>
        <v>#N/A</v>
      </c>
      <c r="AF186" s="5" t="e">
        <f t="shared" si="92"/>
        <v>#N/A</v>
      </c>
      <c r="AG186" s="5" t="e">
        <f t="shared" si="92"/>
        <v>#N/A</v>
      </c>
      <c r="AH186" s="5" t="e">
        <f t="shared" ref="AH186:AQ195" si="93">IF($K186=AH$5,$J186,NA())</f>
        <v>#N/A</v>
      </c>
      <c r="AI186" s="5" t="e">
        <f t="shared" si="93"/>
        <v>#N/A</v>
      </c>
      <c r="AJ186" s="5" t="e">
        <f t="shared" si="93"/>
        <v>#N/A</v>
      </c>
      <c r="AK186" s="5" t="e">
        <f t="shared" si="93"/>
        <v>#N/A</v>
      </c>
      <c r="AL186" s="5" t="e">
        <f t="shared" si="93"/>
        <v>#N/A</v>
      </c>
      <c r="AM186" s="5" t="e">
        <f t="shared" si="93"/>
        <v>#N/A</v>
      </c>
      <c r="AN186" s="5" t="e">
        <f t="shared" si="93"/>
        <v>#N/A</v>
      </c>
      <c r="AO186" s="5" t="e">
        <f t="shared" si="93"/>
        <v>#N/A</v>
      </c>
      <c r="AP186" s="5" t="e">
        <f t="shared" si="93"/>
        <v>#N/A</v>
      </c>
      <c r="AQ186" s="5" t="e">
        <f t="shared" si="93"/>
        <v>#N/A</v>
      </c>
      <c r="AR186" s="5" t="e">
        <f t="shared" ref="AR186:BA195" si="94">IF($K186=AR$5,$J186,NA())</f>
        <v>#N/A</v>
      </c>
      <c r="AS186" s="5" t="e">
        <f t="shared" si="94"/>
        <v>#N/A</v>
      </c>
      <c r="AT186" s="5" t="e">
        <f t="shared" si="94"/>
        <v>#N/A</v>
      </c>
      <c r="AU186" s="5" t="e">
        <f t="shared" si="94"/>
        <v>#N/A</v>
      </c>
      <c r="AV186" s="5" t="e">
        <f t="shared" si="94"/>
        <v>#N/A</v>
      </c>
      <c r="AW186" s="5" t="e">
        <f t="shared" si="94"/>
        <v>#N/A</v>
      </c>
      <c r="AX186" s="5" t="e">
        <f t="shared" si="94"/>
        <v>#N/A</v>
      </c>
      <c r="AY186" s="5" t="e">
        <f t="shared" si="94"/>
        <v>#N/A</v>
      </c>
      <c r="AZ186" s="5" t="e">
        <f t="shared" si="94"/>
        <v>#N/A</v>
      </c>
      <c r="BA186" s="5" t="e">
        <f t="shared" si="94"/>
        <v>#N/A</v>
      </c>
      <c r="BB186" s="5" t="e">
        <f t="shared" ref="BB186:BG195" si="95">IF($K186=BB$5,$J186,NA())</f>
        <v>#N/A</v>
      </c>
      <c r="BC186" s="5" t="e">
        <f t="shared" si="95"/>
        <v>#N/A</v>
      </c>
      <c r="BD186" s="5" t="e">
        <f t="shared" si="95"/>
        <v>#N/A</v>
      </c>
      <c r="BE186" s="5" t="e">
        <f t="shared" si="95"/>
        <v>#N/A</v>
      </c>
      <c r="BF186" s="5" t="e">
        <f t="shared" si="95"/>
        <v>#N/A</v>
      </c>
      <c r="BG186" s="5" t="e">
        <f t="shared" si="95"/>
        <v>#N/A</v>
      </c>
    </row>
    <row r="187" spans="2:59" x14ac:dyDescent="0.35">
      <c r="B187" t="str">
        <f>'Postcode Data'!B187</f>
        <v>ES17 8CQ</v>
      </c>
      <c r="C187">
        <f>'Postcode Data'!C187</f>
        <v>19</v>
      </c>
      <c r="D187" t="str">
        <f>'Postcode Data'!D187</f>
        <v>Beaton</v>
      </c>
      <c r="E187" s="5" t="e">
        <f>'Postcode Data'!F187</f>
        <v>#N/A</v>
      </c>
      <c r="F187" s="5" t="e">
        <f>'Postcode Data'!G187</f>
        <v>#N/A</v>
      </c>
      <c r="G187" s="27" t="e">
        <f>'Postcode Data'!I187</f>
        <v>#N/A</v>
      </c>
      <c r="H187" s="11" t="e">
        <f>'Postcode Data'!J187</f>
        <v>#N/A</v>
      </c>
      <c r="I187" s="5" t="e">
        <f>'Postcode Data'!K187</f>
        <v>#N/A</v>
      </c>
      <c r="J187" s="5" t="e">
        <f>'Postcode Data'!L187</f>
        <v>#N/A</v>
      </c>
      <c r="K187" s="44" t="e">
        <f>'Postcode Data'!M187</f>
        <v>#N/A</v>
      </c>
      <c r="L187" s="5">
        <f>'Postcode Data'!N187</f>
        <v>-2.7037840970530977</v>
      </c>
      <c r="M187" s="28" t="e">
        <f t="shared" si="66"/>
        <v>#N/A</v>
      </c>
      <c r="N187" s="28"/>
      <c r="O187" s="28"/>
      <c r="P187" s="28" t="e">
        <f t="shared" si="67"/>
        <v>#N/A</v>
      </c>
      <c r="Q187" s="28" t="e">
        <f t="shared" si="91"/>
        <v>#N/A</v>
      </c>
      <c r="R187" s="28" t="e">
        <f t="shared" si="91"/>
        <v>#N/A</v>
      </c>
      <c r="S187" s="28" t="e">
        <f t="shared" si="91"/>
        <v>#N/A</v>
      </c>
      <c r="T187" s="28" t="e">
        <f t="shared" si="91"/>
        <v>#N/A</v>
      </c>
      <c r="U187" s="28" t="e">
        <f t="shared" si="68"/>
        <v>#N/A</v>
      </c>
      <c r="V187" s="28"/>
      <c r="W187" s="2"/>
      <c r="X187" s="5" t="e">
        <f t="shared" si="92"/>
        <v>#N/A</v>
      </c>
      <c r="Y187" s="5" t="e">
        <f t="shared" si="92"/>
        <v>#N/A</v>
      </c>
      <c r="Z187" s="5" t="e">
        <f t="shared" si="92"/>
        <v>#N/A</v>
      </c>
      <c r="AA187" s="5" t="e">
        <f t="shared" si="92"/>
        <v>#N/A</v>
      </c>
      <c r="AB187" s="5" t="e">
        <f t="shared" si="92"/>
        <v>#N/A</v>
      </c>
      <c r="AC187" s="5" t="e">
        <f t="shared" si="92"/>
        <v>#N/A</v>
      </c>
      <c r="AD187" s="5" t="e">
        <f t="shared" si="92"/>
        <v>#N/A</v>
      </c>
      <c r="AE187" s="5" t="e">
        <f t="shared" si="92"/>
        <v>#N/A</v>
      </c>
      <c r="AF187" s="5" t="e">
        <f t="shared" si="92"/>
        <v>#N/A</v>
      </c>
      <c r="AG187" s="5" t="e">
        <f t="shared" si="92"/>
        <v>#N/A</v>
      </c>
      <c r="AH187" s="5" t="e">
        <f t="shared" si="93"/>
        <v>#N/A</v>
      </c>
      <c r="AI187" s="5" t="e">
        <f t="shared" si="93"/>
        <v>#N/A</v>
      </c>
      <c r="AJ187" s="5" t="e">
        <f t="shared" si="93"/>
        <v>#N/A</v>
      </c>
      <c r="AK187" s="5" t="e">
        <f t="shared" si="93"/>
        <v>#N/A</v>
      </c>
      <c r="AL187" s="5" t="e">
        <f t="shared" si="93"/>
        <v>#N/A</v>
      </c>
      <c r="AM187" s="5" t="e">
        <f t="shared" si="93"/>
        <v>#N/A</v>
      </c>
      <c r="AN187" s="5" t="e">
        <f t="shared" si="93"/>
        <v>#N/A</v>
      </c>
      <c r="AO187" s="5" t="e">
        <f t="shared" si="93"/>
        <v>#N/A</v>
      </c>
      <c r="AP187" s="5" t="e">
        <f t="shared" si="93"/>
        <v>#N/A</v>
      </c>
      <c r="AQ187" s="5" t="e">
        <f t="shared" si="93"/>
        <v>#N/A</v>
      </c>
      <c r="AR187" s="5" t="e">
        <f t="shared" si="94"/>
        <v>#N/A</v>
      </c>
      <c r="AS187" s="5" t="e">
        <f t="shared" si="94"/>
        <v>#N/A</v>
      </c>
      <c r="AT187" s="5" t="e">
        <f t="shared" si="94"/>
        <v>#N/A</v>
      </c>
      <c r="AU187" s="5" t="e">
        <f t="shared" si="94"/>
        <v>#N/A</v>
      </c>
      <c r="AV187" s="5" t="e">
        <f t="shared" si="94"/>
        <v>#N/A</v>
      </c>
      <c r="AW187" s="5" t="e">
        <f t="shared" si="94"/>
        <v>#N/A</v>
      </c>
      <c r="AX187" s="5" t="e">
        <f t="shared" si="94"/>
        <v>#N/A</v>
      </c>
      <c r="AY187" s="5" t="e">
        <f t="shared" si="94"/>
        <v>#N/A</v>
      </c>
      <c r="AZ187" s="5" t="e">
        <f t="shared" si="94"/>
        <v>#N/A</v>
      </c>
      <c r="BA187" s="5" t="e">
        <f t="shared" si="94"/>
        <v>#N/A</v>
      </c>
      <c r="BB187" s="5" t="e">
        <f t="shared" si="95"/>
        <v>#N/A</v>
      </c>
      <c r="BC187" s="5" t="e">
        <f t="shared" si="95"/>
        <v>#N/A</v>
      </c>
      <c r="BD187" s="5" t="e">
        <f t="shared" si="95"/>
        <v>#N/A</v>
      </c>
      <c r="BE187" s="5" t="e">
        <f t="shared" si="95"/>
        <v>#N/A</v>
      </c>
      <c r="BF187" s="5" t="e">
        <f t="shared" si="95"/>
        <v>#N/A</v>
      </c>
      <c r="BG187" s="5" t="e">
        <f t="shared" si="95"/>
        <v>#N/A</v>
      </c>
    </row>
    <row r="188" spans="2:59" x14ac:dyDescent="0.35">
      <c r="B188" t="str">
        <f>'Postcode Data'!B188</f>
        <v>ES17 9UB</v>
      </c>
      <c r="C188">
        <f>'Postcode Data'!C188</f>
        <v>1</v>
      </c>
      <c r="D188" t="str">
        <f>'Postcode Data'!D188</f>
        <v>Beaton</v>
      </c>
      <c r="E188" s="5" t="e">
        <f>'Postcode Data'!F188</f>
        <v>#N/A</v>
      </c>
      <c r="F188" s="5" t="e">
        <f>'Postcode Data'!G188</f>
        <v>#N/A</v>
      </c>
      <c r="G188" s="27" t="e">
        <f>'Postcode Data'!I188</f>
        <v>#N/A</v>
      </c>
      <c r="H188" s="11" t="e">
        <f>'Postcode Data'!J188</f>
        <v>#N/A</v>
      </c>
      <c r="I188" s="5" t="e">
        <f>'Postcode Data'!K188</f>
        <v>#N/A</v>
      </c>
      <c r="J188" s="5" t="e">
        <f>'Postcode Data'!L188</f>
        <v>#N/A</v>
      </c>
      <c r="K188" s="44" t="e">
        <f>'Postcode Data'!M188</f>
        <v>#N/A</v>
      </c>
      <c r="L188" s="5">
        <f>'Postcode Data'!N188</f>
        <v>-1.6050639087554213</v>
      </c>
      <c r="M188" s="28" t="e">
        <f t="shared" si="66"/>
        <v>#N/A</v>
      </c>
      <c r="N188" s="28"/>
      <c r="O188" s="28"/>
      <c r="P188" s="28" t="e">
        <f t="shared" si="67"/>
        <v>#N/A</v>
      </c>
      <c r="Q188" s="28" t="e">
        <f t="shared" si="91"/>
        <v>#N/A</v>
      </c>
      <c r="R188" s="28" t="e">
        <f t="shared" si="91"/>
        <v>#N/A</v>
      </c>
      <c r="S188" s="28" t="e">
        <f t="shared" si="91"/>
        <v>#N/A</v>
      </c>
      <c r="T188" s="28" t="e">
        <f t="shared" si="91"/>
        <v>#N/A</v>
      </c>
      <c r="U188" s="28" t="e">
        <f t="shared" si="68"/>
        <v>#N/A</v>
      </c>
      <c r="V188" s="28"/>
      <c r="W188" s="2"/>
      <c r="X188" s="5" t="e">
        <f t="shared" si="92"/>
        <v>#N/A</v>
      </c>
      <c r="Y188" s="5" t="e">
        <f t="shared" si="92"/>
        <v>#N/A</v>
      </c>
      <c r="Z188" s="5" t="e">
        <f t="shared" si="92"/>
        <v>#N/A</v>
      </c>
      <c r="AA188" s="5" t="e">
        <f t="shared" si="92"/>
        <v>#N/A</v>
      </c>
      <c r="AB188" s="5" t="e">
        <f t="shared" si="92"/>
        <v>#N/A</v>
      </c>
      <c r="AC188" s="5" t="e">
        <f t="shared" si="92"/>
        <v>#N/A</v>
      </c>
      <c r="AD188" s="5" t="e">
        <f t="shared" si="92"/>
        <v>#N/A</v>
      </c>
      <c r="AE188" s="5" t="e">
        <f t="shared" si="92"/>
        <v>#N/A</v>
      </c>
      <c r="AF188" s="5" t="e">
        <f t="shared" si="92"/>
        <v>#N/A</v>
      </c>
      <c r="AG188" s="5" t="e">
        <f t="shared" si="92"/>
        <v>#N/A</v>
      </c>
      <c r="AH188" s="5" t="e">
        <f t="shared" si="93"/>
        <v>#N/A</v>
      </c>
      <c r="AI188" s="5" t="e">
        <f t="shared" si="93"/>
        <v>#N/A</v>
      </c>
      <c r="AJ188" s="5" t="e">
        <f t="shared" si="93"/>
        <v>#N/A</v>
      </c>
      <c r="AK188" s="5" t="e">
        <f t="shared" si="93"/>
        <v>#N/A</v>
      </c>
      <c r="AL188" s="5" t="e">
        <f t="shared" si="93"/>
        <v>#N/A</v>
      </c>
      <c r="AM188" s="5" t="e">
        <f t="shared" si="93"/>
        <v>#N/A</v>
      </c>
      <c r="AN188" s="5" t="e">
        <f t="shared" si="93"/>
        <v>#N/A</v>
      </c>
      <c r="AO188" s="5" t="e">
        <f t="shared" si="93"/>
        <v>#N/A</v>
      </c>
      <c r="AP188" s="5" t="e">
        <f t="shared" si="93"/>
        <v>#N/A</v>
      </c>
      <c r="AQ188" s="5" t="e">
        <f t="shared" si="93"/>
        <v>#N/A</v>
      </c>
      <c r="AR188" s="5" t="e">
        <f t="shared" si="94"/>
        <v>#N/A</v>
      </c>
      <c r="AS188" s="5" t="e">
        <f t="shared" si="94"/>
        <v>#N/A</v>
      </c>
      <c r="AT188" s="5" t="e">
        <f t="shared" si="94"/>
        <v>#N/A</v>
      </c>
      <c r="AU188" s="5" t="e">
        <f t="shared" si="94"/>
        <v>#N/A</v>
      </c>
      <c r="AV188" s="5" t="e">
        <f t="shared" si="94"/>
        <v>#N/A</v>
      </c>
      <c r="AW188" s="5" t="e">
        <f t="shared" si="94"/>
        <v>#N/A</v>
      </c>
      <c r="AX188" s="5" t="e">
        <f t="shared" si="94"/>
        <v>#N/A</v>
      </c>
      <c r="AY188" s="5" t="e">
        <f t="shared" si="94"/>
        <v>#N/A</v>
      </c>
      <c r="AZ188" s="5" t="e">
        <f t="shared" si="94"/>
        <v>#N/A</v>
      </c>
      <c r="BA188" s="5" t="e">
        <f t="shared" si="94"/>
        <v>#N/A</v>
      </c>
      <c r="BB188" s="5" t="e">
        <f t="shared" si="95"/>
        <v>#N/A</v>
      </c>
      <c r="BC188" s="5" t="e">
        <f t="shared" si="95"/>
        <v>#N/A</v>
      </c>
      <c r="BD188" s="5" t="e">
        <f t="shared" si="95"/>
        <v>#N/A</v>
      </c>
      <c r="BE188" s="5" t="e">
        <f t="shared" si="95"/>
        <v>#N/A</v>
      </c>
      <c r="BF188" s="5" t="e">
        <f t="shared" si="95"/>
        <v>#N/A</v>
      </c>
      <c r="BG188" s="5" t="e">
        <f t="shared" si="95"/>
        <v>#N/A</v>
      </c>
    </row>
    <row r="189" spans="2:59" x14ac:dyDescent="0.35">
      <c r="B189" t="str">
        <f>'Postcode Data'!B189</f>
        <v>ES18 1DZ</v>
      </c>
      <c r="C189">
        <f>'Postcode Data'!C189</f>
        <v>4</v>
      </c>
      <c r="D189" t="str">
        <f>'Postcode Data'!D189</f>
        <v>Beaton</v>
      </c>
      <c r="E189" s="5" t="e">
        <f>'Postcode Data'!F189</f>
        <v>#N/A</v>
      </c>
      <c r="F189" s="5" t="e">
        <f>'Postcode Data'!G189</f>
        <v>#N/A</v>
      </c>
      <c r="G189" s="27" t="e">
        <f>'Postcode Data'!I189</f>
        <v>#N/A</v>
      </c>
      <c r="H189" s="11" t="e">
        <f>'Postcode Data'!J189</f>
        <v>#N/A</v>
      </c>
      <c r="I189" s="5" t="e">
        <f>'Postcode Data'!K189</f>
        <v>#N/A</v>
      </c>
      <c r="J189" s="5" t="e">
        <f>'Postcode Data'!L189</f>
        <v>#N/A</v>
      </c>
      <c r="K189" s="44" t="e">
        <f>'Postcode Data'!M189</f>
        <v>#N/A</v>
      </c>
      <c r="L189" s="5">
        <f>'Postcode Data'!N189</f>
        <v>-10.981604172378134</v>
      </c>
      <c r="M189" s="28" t="e">
        <f t="shared" si="66"/>
        <v>#N/A</v>
      </c>
      <c r="N189" s="28"/>
      <c r="O189" s="28"/>
      <c r="P189" s="28" t="e">
        <f t="shared" si="67"/>
        <v>#N/A</v>
      </c>
      <c r="Q189" s="28" t="e">
        <f t="shared" si="91"/>
        <v>#N/A</v>
      </c>
      <c r="R189" s="28" t="e">
        <f t="shared" si="91"/>
        <v>#N/A</v>
      </c>
      <c r="S189" s="28" t="e">
        <f t="shared" si="91"/>
        <v>#N/A</v>
      </c>
      <c r="T189" s="28" t="e">
        <f t="shared" si="91"/>
        <v>#N/A</v>
      </c>
      <c r="U189" s="28" t="e">
        <f t="shared" si="68"/>
        <v>#N/A</v>
      </c>
      <c r="V189" s="28"/>
      <c r="W189" s="2"/>
      <c r="X189" s="5" t="e">
        <f t="shared" si="92"/>
        <v>#N/A</v>
      </c>
      <c r="Y189" s="5" t="e">
        <f t="shared" si="92"/>
        <v>#N/A</v>
      </c>
      <c r="Z189" s="5" t="e">
        <f t="shared" si="92"/>
        <v>#N/A</v>
      </c>
      <c r="AA189" s="5" t="e">
        <f t="shared" si="92"/>
        <v>#N/A</v>
      </c>
      <c r="AB189" s="5" t="e">
        <f t="shared" si="92"/>
        <v>#N/A</v>
      </c>
      <c r="AC189" s="5" t="e">
        <f t="shared" si="92"/>
        <v>#N/A</v>
      </c>
      <c r="AD189" s="5" t="e">
        <f t="shared" si="92"/>
        <v>#N/A</v>
      </c>
      <c r="AE189" s="5" t="e">
        <f t="shared" si="92"/>
        <v>#N/A</v>
      </c>
      <c r="AF189" s="5" t="e">
        <f t="shared" si="92"/>
        <v>#N/A</v>
      </c>
      <c r="AG189" s="5" t="e">
        <f t="shared" si="92"/>
        <v>#N/A</v>
      </c>
      <c r="AH189" s="5" t="e">
        <f t="shared" si="93"/>
        <v>#N/A</v>
      </c>
      <c r="AI189" s="5" t="e">
        <f t="shared" si="93"/>
        <v>#N/A</v>
      </c>
      <c r="AJ189" s="5" t="e">
        <f t="shared" si="93"/>
        <v>#N/A</v>
      </c>
      <c r="AK189" s="5" t="e">
        <f t="shared" si="93"/>
        <v>#N/A</v>
      </c>
      <c r="AL189" s="5" t="e">
        <f t="shared" si="93"/>
        <v>#N/A</v>
      </c>
      <c r="AM189" s="5" t="e">
        <f t="shared" si="93"/>
        <v>#N/A</v>
      </c>
      <c r="AN189" s="5" t="e">
        <f t="shared" si="93"/>
        <v>#N/A</v>
      </c>
      <c r="AO189" s="5" t="e">
        <f t="shared" si="93"/>
        <v>#N/A</v>
      </c>
      <c r="AP189" s="5" t="e">
        <f t="shared" si="93"/>
        <v>#N/A</v>
      </c>
      <c r="AQ189" s="5" t="e">
        <f t="shared" si="93"/>
        <v>#N/A</v>
      </c>
      <c r="AR189" s="5" t="e">
        <f t="shared" si="94"/>
        <v>#N/A</v>
      </c>
      <c r="AS189" s="5" t="e">
        <f t="shared" si="94"/>
        <v>#N/A</v>
      </c>
      <c r="AT189" s="5" t="e">
        <f t="shared" si="94"/>
        <v>#N/A</v>
      </c>
      <c r="AU189" s="5" t="e">
        <f t="shared" si="94"/>
        <v>#N/A</v>
      </c>
      <c r="AV189" s="5" t="e">
        <f t="shared" si="94"/>
        <v>#N/A</v>
      </c>
      <c r="AW189" s="5" t="e">
        <f t="shared" si="94"/>
        <v>#N/A</v>
      </c>
      <c r="AX189" s="5" t="e">
        <f t="shared" si="94"/>
        <v>#N/A</v>
      </c>
      <c r="AY189" s="5" t="e">
        <f t="shared" si="94"/>
        <v>#N/A</v>
      </c>
      <c r="AZ189" s="5" t="e">
        <f t="shared" si="94"/>
        <v>#N/A</v>
      </c>
      <c r="BA189" s="5" t="e">
        <f t="shared" si="94"/>
        <v>#N/A</v>
      </c>
      <c r="BB189" s="5" t="e">
        <f t="shared" si="95"/>
        <v>#N/A</v>
      </c>
      <c r="BC189" s="5" t="e">
        <f t="shared" si="95"/>
        <v>#N/A</v>
      </c>
      <c r="BD189" s="5" t="e">
        <f t="shared" si="95"/>
        <v>#N/A</v>
      </c>
      <c r="BE189" s="5" t="e">
        <f t="shared" si="95"/>
        <v>#N/A</v>
      </c>
      <c r="BF189" s="5" t="e">
        <f t="shared" si="95"/>
        <v>#N/A</v>
      </c>
      <c r="BG189" s="5" t="e">
        <f t="shared" si="95"/>
        <v>#N/A</v>
      </c>
    </row>
    <row r="190" spans="2:59" x14ac:dyDescent="0.35">
      <c r="B190" t="str">
        <f>'Postcode Data'!B190</f>
        <v>ES18 1FZ</v>
      </c>
      <c r="C190">
        <f>'Postcode Data'!C190</f>
        <v>13</v>
      </c>
      <c r="D190" t="str">
        <f>'Postcode Data'!D190</f>
        <v>Beaton</v>
      </c>
      <c r="E190" s="5" t="e">
        <f>'Postcode Data'!F190</f>
        <v>#N/A</v>
      </c>
      <c r="F190" s="5" t="e">
        <f>'Postcode Data'!G190</f>
        <v>#N/A</v>
      </c>
      <c r="G190" s="27" t="e">
        <f>'Postcode Data'!I190</f>
        <v>#N/A</v>
      </c>
      <c r="H190" s="11" t="e">
        <f>'Postcode Data'!J190</f>
        <v>#N/A</v>
      </c>
      <c r="I190" s="5" t="e">
        <f>'Postcode Data'!K190</f>
        <v>#N/A</v>
      </c>
      <c r="J190" s="5" t="e">
        <f>'Postcode Data'!L190</f>
        <v>#N/A</v>
      </c>
      <c r="K190" s="44" t="e">
        <f>'Postcode Data'!M190</f>
        <v>#N/A</v>
      </c>
      <c r="L190" s="5">
        <f>'Postcode Data'!N190</f>
        <v>-4.9590113564858251</v>
      </c>
      <c r="M190" s="28" t="e">
        <f t="shared" si="66"/>
        <v>#N/A</v>
      </c>
      <c r="N190" s="28"/>
      <c r="O190" s="28"/>
      <c r="P190" s="28" t="e">
        <f t="shared" si="67"/>
        <v>#N/A</v>
      </c>
      <c r="Q190" s="28" t="e">
        <f t="shared" si="91"/>
        <v>#N/A</v>
      </c>
      <c r="R190" s="28" t="e">
        <f t="shared" si="91"/>
        <v>#N/A</v>
      </c>
      <c r="S190" s="28" t="e">
        <f t="shared" si="91"/>
        <v>#N/A</v>
      </c>
      <c r="T190" s="28" t="e">
        <f t="shared" si="91"/>
        <v>#N/A</v>
      </c>
      <c r="U190" s="28" t="e">
        <f t="shared" si="68"/>
        <v>#N/A</v>
      </c>
      <c r="V190" s="28"/>
      <c r="W190" s="2"/>
      <c r="X190" s="5" t="e">
        <f t="shared" si="92"/>
        <v>#N/A</v>
      </c>
      <c r="Y190" s="5" t="e">
        <f t="shared" si="92"/>
        <v>#N/A</v>
      </c>
      <c r="Z190" s="5" t="e">
        <f t="shared" si="92"/>
        <v>#N/A</v>
      </c>
      <c r="AA190" s="5" t="e">
        <f t="shared" si="92"/>
        <v>#N/A</v>
      </c>
      <c r="AB190" s="5" t="e">
        <f t="shared" si="92"/>
        <v>#N/A</v>
      </c>
      <c r="AC190" s="5" t="e">
        <f t="shared" si="92"/>
        <v>#N/A</v>
      </c>
      <c r="AD190" s="5" t="e">
        <f t="shared" si="92"/>
        <v>#N/A</v>
      </c>
      <c r="AE190" s="5" t="e">
        <f t="shared" si="92"/>
        <v>#N/A</v>
      </c>
      <c r="AF190" s="5" t="e">
        <f t="shared" si="92"/>
        <v>#N/A</v>
      </c>
      <c r="AG190" s="5" t="e">
        <f t="shared" si="92"/>
        <v>#N/A</v>
      </c>
      <c r="AH190" s="5" t="e">
        <f t="shared" si="93"/>
        <v>#N/A</v>
      </c>
      <c r="AI190" s="5" t="e">
        <f t="shared" si="93"/>
        <v>#N/A</v>
      </c>
      <c r="AJ190" s="5" t="e">
        <f t="shared" si="93"/>
        <v>#N/A</v>
      </c>
      <c r="AK190" s="5" t="e">
        <f t="shared" si="93"/>
        <v>#N/A</v>
      </c>
      <c r="AL190" s="5" t="e">
        <f t="shared" si="93"/>
        <v>#N/A</v>
      </c>
      <c r="AM190" s="5" t="e">
        <f t="shared" si="93"/>
        <v>#N/A</v>
      </c>
      <c r="AN190" s="5" t="e">
        <f t="shared" si="93"/>
        <v>#N/A</v>
      </c>
      <c r="AO190" s="5" t="e">
        <f t="shared" si="93"/>
        <v>#N/A</v>
      </c>
      <c r="AP190" s="5" t="e">
        <f t="shared" si="93"/>
        <v>#N/A</v>
      </c>
      <c r="AQ190" s="5" t="e">
        <f t="shared" si="93"/>
        <v>#N/A</v>
      </c>
      <c r="AR190" s="5" t="e">
        <f t="shared" si="94"/>
        <v>#N/A</v>
      </c>
      <c r="AS190" s="5" t="e">
        <f t="shared" si="94"/>
        <v>#N/A</v>
      </c>
      <c r="AT190" s="5" t="e">
        <f t="shared" si="94"/>
        <v>#N/A</v>
      </c>
      <c r="AU190" s="5" t="e">
        <f t="shared" si="94"/>
        <v>#N/A</v>
      </c>
      <c r="AV190" s="5" t="e">
        <f t="shared" si="94"/>
        <v>#N/A</v>
      </c>
      <c r="AW190" s="5" t="e">
        <f t="shared" si="94"/>
        <v>#N/A</v>
      </c>
      <c r="AX190" s="5" t="e">
        <f t="shared" si="94"/>
        <v>#N/A</v>
      </c>
      <c r="AY190" s="5" t="e">
        <f t="shared" si="94"/>
        <v>#N/A</v>
      </c>
      <c r="AZ190" s="5" t="e">
        <f t="shared" si="94"/>
        <v>#N/A</v>
      </c>
      <c r="BA190" s="5" t="e">
        <f t="shared" si="94"/>
        <v>#N/A</v>
      </c>
      <c r="BB190" s="5" t="e">
        <f t="shared" si="95"/>
        <v>#N/A</v>
      </c>
      <c r="BC190" s="5" t="e">
        <f t="shared" si="95"/>
        <v>#N/A</v>
      </c>
      <c r="BD190" s="5" t="e">
        <f t="shared" si="95"/>
        <v>#N/A</v>
      </c>
      <c r="BE190" s="5" t="e">
        <f t="shared" si="95"/>
        <v>#N/A</v>
      </c>
      <c r="BF190" s="5" t="e">
        <f t="shared" si="95"/>
        <v>#N/A</v>
      </c>
      <c r="BG190" s="5" t="e">
        <f t="shared" si="95"/>
        <v>#N/A</v>
      </c>
    </row>
    <row r="191" spans="2:59" x14ac:dyDescent="0.35">
      <c r="B191" t="str">
        <f>'Postcode Data'!B191</f>
        <v>ES18 2KK</v>
      </c>
      <c r="C191">
        <f>'Postcode Data'!C191</f>
        <v>9</v>
      </c>
      <c r="D191" t="str">
        <f>'Postcode Data'!D191</f>
        <v>Beaton</v>
      </c>
      <c r="E191" s="5" t="e">
        <f>'Postcode Data'!F191</f>
        <v>#N/A</v>
      </c>
      <c r="F191" s="5" t="e">
        <f>'Postcode Data'!G191</f>
        <v>#N/A</v>
      </c>
      <c r="G191" s="27" t="e">
        <f>'Postcode Data'!I191</f>
        <v>#N/A</v>
      </c>
      <c r="H191" s="11" t="e">
        <f>'Postcode Data'!J191</f>
        <v>#N/A</v>
      </c>
      <c r="I191" s="5" t="e">
        <f>'Postcode Data'!K191</f>
        <v>#N/A</v>
      </c>
      <c r="J191" s="5" t="e">
        <f>'Postcode Data'!L191</f>
        <v>#N/A</v>
      </c>
      <c r="K191" s="44" t="e">
        <f>'Postcode Data'!M191</f>
        <v>#N/A</v>
      </c>
      <c r="L191" s="5">
        <f>'Postcode Data'!N191</f>
        <v>-5.5761852227274247</v>
      </c>
      <c r="M191" s="28" t="e">
        <f t="shared" si="66"/>
        <v>#N/A</v>
      </c>
      <c r="N191" s="28"/>
      <c r="O191" s="28"/>
      <c r="P191" s="28" t="e">
        <f t="shared" si="67"/>
        <v>#N/A</v>
      </c>
      <c r="Q191" s="28" t="e">
        <f t="shared" si="91"/>
        <v>#N/A</v>
      </c>
      <c r="R191" s="28" t="e">
        <f t="shared" si="91"/>
        <v>#N/A</v>
      </c>
      <c r="S191" s="28" t="e">
        <f t="shared" si="91"/>
        <v>#N/A</v>
      </c>
      <c r="T191" s="28" t="e">
        <f t="shared" si="91"/>
        <v>#N/A</v>
      </c>
      <c r="U191" s="28" t="e">
        <f t="shared" si="68"/>
        <v>#N/A</v>
      </c>
      <c r="V191" s="28"/>
      <c r="W191" s="2"/>
      <c r="X191" s="5" t="e">
        <f t="shared" si="92"/>
        <v>#N/A</v>
      </c>
      <c r="Y191" s="5" t="e">
        <f t="shared" si="92"/>
        <v>#N/A</v>
      </c>
      <c r="Z191" s="5" t="e">
        <f t="shared" si="92"/>
        <v>#N/A</v>
      </c>
      <c r="AA191" s="5" t="e">
        <f t="shared" si="92"/>
        <v>#N/A</v>
      </c>
      <c r="AB191" s="5" t="e">
        <f t="shared" si="92"/>
        <v>#N/A</v>
      </c>
      <c r="AC191" s="5" t="e">
        <f t="shared" si="92"/>
        <v>#N/A</v>
      </c>
      <c r="AD191" s="5" t="e">
        <f t="shared" si="92"/>
        <v>#N/A</v>
      </c>
      <c r="AE191" s="5" t="e">
        <f t="shared" si="92"/>
        <v>#N/A</v>
      </c>
      <c r="AF191" s="5" t="e">
        <f t="shared" si="92"/>
        <v>#N/A</v>
      </c>
      <c r="AG191" s="5" t="e">
        <f t="shared" si="92"/>
        <v>#N/A</v>
      </c>
      <c r="AH191" s="5" t="e">
        <f t="shared" si="93"/>
        <v>#N/A</v>
      </c>
      <c r="AI191" s="5" t="e">
        <f t="shared" si="93"/>
        <v>#N/A</v>
      </c>
      <c r="AJ191" s="5" t="e">
        <f t="shared" si="93"/>
        <v>#N/A</v>
      </c>
      <c r="AK191" s="5" t="e">
        <f t="shared" si="93"/>
        <v>#N/A</v>
      </c>
      <c r="AL191" s="5" t="e">
        <f t="shared" si="93"/>
        <v>#N/A</v>
      </c>
      <c r="AM191" s="5" t="e">
        <f t="shared" si="93"/>
        <v>#N/A</v>
      </c>
      <c r="AN191" s="5" t="e">
        <f t="shared" si="93"/>
        <v>#N/A</v>
      </c>
      <c r="AO191" s="5" t="e">
        <f t="shared" si="93"/>
        <v>#N/A</v>
      </c>
      <c r="AP191" s="5" t="e">
        <f t="shared" si="93"/>
        <v>#N/A</v>
      </c>
      <c r="AQ191" s="5" t="e">
        <f t="shared" si="93"/>
        <v>#N/A</v>
      </c>
      <c r="AR191" s="5" t="e">
        <f t="shared" si="94"/>
        <v>#N/A</v>
      </c>
      <c r="AS191" s="5" t="e">
        <f t="shared" si="94"/>
        <v>#N/A</v>
      </c>
      <c r="AT191" s="5" t="e">
        <f t="shared" si="94"/>
        <v>#N/A</v>
      </c>
      <c r="AU191" s="5" t="e">
        <f t="shared" si="94"/>
        <v>#N/A</v>
      </c>
      <c r="AV191" s="5" t="e">
        <f t="shared" si="94"/>
        <v>#N/A</v>
      </c>
      <c r="AW191" s="5" t="e">
        <f t="shared" si="94"/>
        <v>#N/A</v>
      </c>
      <c r="AX191" s="5" t="e">
        <f t="shared" si="94"/>
        <v>#N/A</v>
      </c>
      <c r="AY191" s="5" t="e">
        <f t="shared" si="94"/>
        <v>#N/A</v>
      </c>
      <c r="AZ191" s="5" t="e">
        <f t="shared" si="94"/>
        <v>#N/A</v>
      </c>
      <c r="BA191" s="5" t="e">
        <f t="shared" si="94"/>
        <v>#N/A</v>
      </c>
      <c r="BB191" s="5" t="e">
        <f t="shared" si="95"/>
        <v>#N/A</v>
      </c>
      <c r="BC191" s="5" t="e">
        <f t="shared" si="95"/>
        <v>#N/A</v>
      </c>
      <c r="BD191" s="5" t="e">
        <f t="shared" si="95"/>
        <v>#N/A</v>
      </c>
      <c r="BE191" s="5" t="e">
        <f t="shared" si="95"/>
        <v>#N/A</v>
      </c>
      <c r="BF191" s="5" t="e">
        <f t="shared" si="95"/>
        <v>#N/A</v>
      </c>
      <c r="BG191" s="5" t="e">
        <f t="shared" si="95"/>
        <v>#N/A</v>
      </c>
    </row>
    <row r="192" spans="2:59" x14ac:dyDescent="0.35">
      <c r="B192" t="str">
        <f>'Postcode Data'!B192</f>
        <v>ES18 3OS</v>
      </c>
      <c r="C192">
        <f>'Postcode Data'!C192</f>
        <v>1</v>
      </c>
      <c r="D192" t="str">
        <f>'Postcode Data'!D192</f>
        <v>Beaton</v>
      </c>
      <c r="E192" s="5" t="e">
        <f>'Postcode Data'!F192</f>
        <v>#N/A</v>
      </c>
      <c r="F192" s="5" t="e">
        <f>'Postcode Data'!G192</f>
        <v>#N/A</v>
      </c>
      <c r="G192" s="27" t="e">
        <f>'Postcode Data'!I192</f>
        <v>#N/A</v>
      </c>
      <c r="H192" s="11" t="e">
        <f>'Postcode Data'!J192</f>
        <v>#N/A</v>
      </c>
      <c r="I192" s="5" t="e">
        <f>'Postcode Data'!K192</f>
        <v>#N/A</v>
      </c>
      <c r="J192" s="5" t="e">
        <f>'Postcode Data'!L192</f>
        <v>#N/A</v>
      </c>
      <c r="K192" s="44" t="e">
        <f>'Postcode Data'!M192</f>
        <v>#N/A</v>
      </c>
      <c r="L192" s="5">
        <f>'Postcode Data'!N192</f>
        <v>-7.8151289526831862</v>
      </c>
      <c r="M192" s="28" t="e">
        <f t="shared" si="66"/>
        <v>#N/A</v>
      </c>
      <c r="N192" s="28"/>
      <c r="O192" s="28"/>
      <c r="P192" s="28" t="e">
        <f t="shared" si="67"/>
        <v>#N/A</v>
      </c>
      <c r="Q192" s="28" t="e">
        <f t="shared" si="91"/>
        <v>#N/A</v>
      </c>
      <c r="R192" s="28" t="e">
        <f t="shared" si="91"/>
        <v>#N/A</v>
      </c>
      <c r="S192" s="28" t="e">
        <f t="shared" si="91"/>
        <v>#N/A</v>
      </c>
      <c r="T192" s="28" t="e">
        <f t="shared" si="91"/>
        <v>#N/A</v>
      </c>
      <c r="U192" s="28" t="e">
        <f t="shared" si="68"/>
        <v>#N/A</v>
      </c>
      <c r="V192" s="28"/>
      <c r="W192" s="2"/>
      <c r="X192" s="5" t="e">
        <f t="shared" si="92"/>
        <v>#N/A</v>
      </c>
      <c r="Y192" s="5" t="e">
        <f t="shared" si="92"/>
        <v>#N/A</v>
      </c>
      <c r="Z192" s="5" t="e">
        <f t="shared" si="92"/>
        <v>#N/A</v>
      </c>
      <c r="AA192" s="5" t="e">
        <f t="shared" si="92"/>
        <v>#N/A</v>
      </c>
      <c r="AB192" s="5" t="e">
        <f t="shared" si="92"/>
        <v>#N/A</v>
      </c>
      <c r="AC192" s="5" t="e">
        <f t="shared" si="92"/>
        <v>#N/A</v>
      </c>
      <c r="AD192" s="5" t="e">
        <f t="shared" si="92"/>
        <v>#N/A</v>
      </c>
      <c r="AE192" s="5" t="e">
        <f t="shared" si="92"/>
        <v>#N/A</v>
      </c>
      <c r="AF192" s="5" t="e">
        <f t="shared" si="92"/>
        <v>#N/A</v>
      </c>
      <c r="AG192" s="5" t="e">
        <f t="shared" si="92"/>
        <v>#N/A</v>
      </c>
      <c r="AH192" s="5" t="e">
        <f t="shared" si="93"/>
        <v>#N/A</v>
      </c>
      <c r="AI192" s="5" t="e">
        <f t="shared" si="93"/>
        <v>#N/A</v>
      </c>
      <c r="AJ192" s="5" t="e">
        <f t="shared" si="93"/>
        <v>#N/A</v>
      </c>
      <c r="AK192" s="5" t="e">
        <f t="shared" si="93"/>
        <v>#N/A</v>
      </c>
      <c r="AL192" s="5" t="e">
        <f t="shared" si="93"/>
        <v>#N/A</v>
      </c>
      <c r="AM192" s="5" t="e">
        <f t="shared" si="93"/>
        <v>#N/A</v>
      </c>
      <c r="AN192" s="5" t="e">
        <f t="shared" si="93"/>
        <v>#N/A</v>
      </c>
      <c r="AO192" s="5" t="e">
        <f t="shared" si="93"/>
        <v>#N/A</v>
      </c>
      <c r="AP192" s="5" t="e">
        <f t="shared" si="93"/>
        <v>#N/A</v>
      </c>
      <c r="AQ192" s="5" t="e">
        <f t="shared" si="93"/>
        <v>#N/A</v>
      </c>
      <c r="AR192" s="5" t="e">
        <f t="shared" si="94"/>
        <v>#N/A</v>
      </c>
      <c r="AS192" s="5" t="e">
        <f t="shared" si="94"/>
        <v>#N/A</v>
      </c>
      <c r="AT192" s="5" t="e">
        <f t="shared" si="94"/>
        <v>#N/A</v>
      </c>
      <c r="AU192" s="5" t="e">
        <f t="shared" si="94"/>
        <v>#N/A</v>
      </c>
      <c r="AV192" s="5" t="e">
        <f t="shared" si="94"/>
        <v>#N/A</v>
      </c>
      <c r="AW192" s="5" t="e">
        <f t="shared" si="94"/>
        <v>#N/A</v>
      </c>
      <c r="AX192" s="5" t="e">
        <f t="shared" si="94"/>
        <v>#N/A</v>
      </c>
      <c r="AY192" s="5" t="e">
        <f t="shared" si="94"/>
        <v>#N/A</v>
      </c>
      <c r="AZ192" s="5" t="e">
        <f t="shared" si="94"/>
        <v>#N/A</v>
      </c>
      <c r="BA192" s="5" t="e">
        <f t="shared" si="94"/>
        <v>#N/A</v>
      </c>
      <c r="BB192" s="5" t="e">
        <f t="shared" si="95"/>
        <v>#N/A</v>
      </c>
      <c r="BC192" s="5" t="e">
        <f t="shared" si="95"/>
        <v>#N/A</v>
      </c>
      <c r="BD192" s="5" t="e">
        <f t="shared" si="95"/>
        <v>#N/A</v>
      </c>
      <c r="BE192" s="5" t="e">
        <f t="shared" si="95"/>
        <v>#N/A</v>
      </c>
      <c r="BF192" s="5" t="e">
        <f t="shared" si="95"/>
        <v>#N/A</v>
      </c>
      <c r="BG192" s="5" t="e">
        <f t="shared" si="95"/>
        <v>#N/A</v>
      </c>
    </row>
    <row r="193" spans="2:59" x14ac:dyDescent="0.35">
      <c r="B193" t="str">
        <f>'Postcode Data'!B193</f>
        <v>ES18 4CQ</v>
      </c>
      <c r="C193">
        <f>'Postcode Data'!C193</f>
        <v>18</v>
      </c>
      <c r="D193" t="str">
        <f>'Postcode Data'!D193</f>
        <v>Beaton</v>
      </c>
      <c r="E193" s="5" t="e">
        <f>'Postcode Data'!F193</f>
        <v>#N/A</v>
      </c>
      <c r="F193" s="5" t="e">
        <f>'Postcode Data'!G193</f>
        <v>#N/A</v>
      </c>
      <c r="G193" s="27" t="e">
        <f>'Postcode Data'!I193</f>
        <v>#N/A</v>
      </c>
      <c r="H193" s="11" t="e">
        <f>'Postcode Data'!J193</f>
        <v>#N/A</v>
      </c>
      <c r="I193" s="5" t="e">
        <f>'Postcode Data'!K193</f>
        <v>#N/A</v>
      </c>
      <c r="J193" s="5" t="e">
        <f>'Postcode Data'!L193</f>
        <v>#N/A</v>
      </c>
      <c r="K193" s="44" t="e">
        <f>'Postcode Data'!M193</f>
        <v>#N/A</v>
      </c>
      <c r="L193" s="5">
        <f>'Postcode Data'!N193</f>
        <v>-5.4036762601869759</v>
      </c>
      <c r="M193" s="28" t="e">
        <f t="shared" si="66"/>
        <v>#N/A</v>
      </c>
      <c r="N193" s="28"/>
      <c r="O193" s="28"/>
      <c r="P193" s="28" t="e">
        <f t="shared" si="67"/>
        <v>#N/A</v>
      </c>
      <c r="Q193" s="28" t="e">
        <f t="shared" si="91"/>
        <v>#N/A</v>
      </c>
      <c r="R193" s="28" t="e">
        <f t="shared" si="91"/>
        <v>#N/A</v>
      </c>
      <c r="S193" s="28" t="e">
        <f t="shared" si="91"/>
        <v>#N/A</v>
      </c>
      <c r="T193" s="28" t="e">
        <f t="shared" si="91"/>
        <v>#N/A</v>
      </c>
      <c r="U193" s="28" t="e">
        <f t="shared" si="68"/>
        <v>#N/A</v>
      </c>
      <c r="V193" s="28"/>
      <c r="W193" s="2"/>
      <c r="X193" s="5" t="e">
        <f t="shared" si="92"/>
        <v>#N/A</v>
      </c>
      <c r="Y193" s="5" t="e">
        <f t="shared" si="92"/>
        <v>#N/A</v>
      </c>
      <c r="Z193" s="5" t="e">
        <f t="shared" si="92"/>
        <v>#N/A</v>
      </c>
      <c r="AA193" s="5" t="e">
        <f t="shared" si="92"/>
        <v>#N/A</v>
      </c>
      <c r="AB193" s="5" t="e">
        <f t="shared" si="92"/>
        <v>#N/A</v>
      </c>
      <c r="AC193" s="5" t="e">
        <f t="shared" si="92"/>
        <v>#N/A</v>
      </c>
      <c r="AD193" s="5" t="e">
        <f t="shared" si="92"/>
        <v>#N/A</v>
      </c>
      <c r="AE193" s="5" t="e">
        <f t="shared" si="92"/>
        <v>#N/A</v>
      </c>
      <c r="AF193" s="5" t="e">
        <f t="shared" si="92"/>
        <v>#N/A</v>
      </c>
      <c r="AG193" s="5" t="e">
        <f t="shared" si="92"/>
        <v>#N/A</v>
      </c>
      <c r="AH193" s="5" t="e">
        <f t="shared" si="93"/>
        <v>#N/A</v>
      </c>
      <c r="AI193" s="5" t="e">
        <f t="shared" si="93"/>
        <v>#N/A</v>
      </c>
      <c r="AJ193" s="5" t="e">
        <f t="shared" si="93"/>
        <v>#N/A</v>
      </c>
      <c r="AK193" s="5" t="e">
        <f t="shared" si="93"/>
        <v>#N/A</v>
      </c>
      <c r="AL193" s="5" t="e">
        <f t="shared" si="93"/>
        <v>#N/A</v>
      </c>
      <c r="AM193" s="5" t="e">
        <f t="shared" si="93"/>
        <v>#N/A</v>
      </c>
      <c r="AN193" s="5" t="e">
        <f t="shared" si="93"/>
        <v>#N/A</v>
      </c>
      <c r="AO193" s="5" t="e">
        <f t="shared" si="93"/>
        <v>#N/A</v>
      </c>
      <c r="AP193" s="5" t="e">
        <f t="shared" si="93"/>
        <v>#N/A</v>
      </c>
      <c r="AQ193" s="5" t="e">
        <f t="shared" si="93"/>
        <v>#N/A</v>
      </c>
      <c r="AR193" s="5" t="e">
        <f t="shared" si="94"/>
        <v>#N/A</v>
      </c>
      <c r="AS193" s="5" t="e">
        <f t="shared" si="94"/>
        <v>#N/A</v>
      </c>
      <c r="AT193" s="5" t="e">
        <f t="shared" si="94"/>
        <v>#N/A</v>
      </c>
      <c r="AU193" s="5" t="e">
        <f t="shared" si="94"/>
        <v>#N/A</v>
      </c>
      <c r="AV193" s="5" t="e">
        <f t="shared" si="94"/>
        <v>#N/A</v>
      </c>
      <c r="AW193" s="5" t="e">
        <f t="shared" si="94"/>
        <v>#N/A</v>
      </c>
      <c r="AX193" s="5" t="e">
        <f t="shared" si="94"/>
        <v>#N/A</v>
      </c>
      <c r="AY193" s="5" t="e">
        <f t="shared" si="94"/>
        <v>#N/A</v>
      </c>
      <c r="AZ193" s="5" t="e">
        <f t="shared" si="94"/>
        <v>#N/A</v>
      </c>
      <c r="BA193" s="5" t="e">
        <f t="shared" si="94"/>
        <v>#N/A</v>
      </c>
      <c r="BB193" s="5" t="e">
        <f t="shared" si="95"/>
        <v>#N/A</v>
      </c>
      <c r="BC193" s="5" t="e">
        <f t="shared" si="95"/>
        <v>#N/A</v>
      </c>
      <c r="BD193" s="5" t="e">
        <f t="shared" si="95"/>
        <v>#N/A</v>
      </c>
      <c r="BE193" s="5" t="e">
        <f t="shared" si="95"/>
        <v>#N/A</v>
      </c>
      <c r="BF193" s="5" t="e">
        <f t="shared" si="95"/>
        <v>#N/A</v>
      </c>
      <c r="BG193" s="5" t="e">
        <f t="shared" si="95"/>
        <v>#N/A</v>
      </c>
    </row>
    <row r="194" spans="2:59" x14ac:dyDescent="0.35">
      <c r="B194" t="str">
        <f>'Postcode Data'!B194</f>
        <v>ES18 4YM</v>
      </c>
      <c r="C194">
        <f>'Postcode Data'!C194</f>
        <v>9</v>
      </c>
      <c r="D194" t="str">
        <f>'Postcode Data'!D194</f>
        <v>Beaton</v>
      </c>
      <c r="E194" s="5" t="e">
        <f>'Postcode Data'!F194</f>
        <v>#N/A</v>
      </c>
      <c r="F194" s="5" t="e">
        <f>'Postcode Data'!G194</f>
        <v>#N/A</v>
      </c>
      <c r="G194" s="27" t="e">
        <f>'Postcode Data'!I194</f>
        <v>#N/A</v>
      </c>
      <c r="H194" s="11" t="e">
        <f>'Postcode Data'!J194</f>
        <v>#N/A</v>
      </c>
      <c r="I194" s="5" t="e">
        <f>'Postcode Data'!K194</f>
        <v>#N/A</v>
      </c>
      <c r="J194" s="5" t="e">
        <f>'Postcode Data'!L194</f>
        <v>#N/A</v>
      </c>
      <c r="K194" s="44" t="e">
        <f>'Postcode Data'!M194</f>
        <v>#N/A</v>
      </c>
      <c r="L194" s="5">
        <f>'Postcode Data'!N194</f>
        <v>-7.2060112712558055</v>
      </c>
      <c r="M194" s="28" t="e">
        <f t="shared" si="66"/>
        <v>#N/A</v>
      </c>
      <c r="N194" s="28"/>
      <c r="O194" s="28"/>
      <c r="P194" s="28" t="e">
        <f t="shared" si="67"/>
        <v>#N/A</v>
      </c>
      <c r="Q194" s="28" t="e">
        <f t="shared" si="91"/>
        <v>#N/A</v>
      </c>
      <c r="R194" s="28" t="e">
        <f t="shared" si="91"/>
        <v>#N/A</v>
      </c>
      <c r="S194" s="28" t="e">
        <f t="shared" si="91"/>
        <v>#N/A</v>
      </c>
      <c r="T194" s="28" t="e">
        <f t="shared" si="91"/>
        <v>#N/A</v>
      </c>
      <c r="U194" s="28" t="e">
        <f t="shared" si="68"/>
        <v>#N/A</v>
      </c>
      <c r="V194" s="28"/>
      <c r="W194" s="2"/>
      <c r="X194" s="5" t="e">
        <f t="shared" si="92"/>
        <v>#N/A</v>
      </c>
      <c r="Y194" s="5" t="e">
        <f t="shared" si="92"/>
        <v>#N/A</v>
      </c>
      <c r="Z194" s="5" t="e">
        <f t="shared" si="92"/>
        <v>#N/A</v>
      </c>
      <c r="AA194" s="5" t="e">
        <f t="shared" si="92"/>
        <v>#N/A</v>
      </c>
      <c r="AB194" s="5" t="e">
        <f t="shared" si="92"/>
        <v>#N/A</v>
      </c>
      <c r="AC194" s="5" t="e">
        <f t="shared" si="92"/>
        <v>#N/A</v>
      </c>
      <c r="AD194" s="5" t="e">
        <f t="shared" si="92"/>
        <v>#N/A</v>
      </c>
      <c r="AE194" s="5" t="e">
        <f t="shared" si="92"/>
        <v>#N/A</v>
      </c>
      <c r="AF194" s="5" t="e">
        <f t="shared" si="92"/>
        <v>#N/A</v>
      </c>
      <c r="AG194" s="5" t="e">
        <f t="shared" si="92"/>
        <v>#N/A</v>
      </c>
      <c r="AH194" s="5" t="e">
        <f t="shared" si="93"/>
        <v>#N/A</v>
      </c>
      <c r="AI194" s="5" t="e">
        <f t="shared" si="93"/>
        <v>#N/A</v>
      </c>
      <c r="AJ194" s="5" t="e">
        <f t="shared" si="93"/>
        <v>#N/A</v>
      </c>
      <c r="AK194" s="5" t="e">
        <f t="shared" si="93"/>
        <v>#N/A</v>
      </c>
      <c r="AL194" s="5" t="e">
        <f t="shared" si="93"/>
        <v>#N/A</v>
      </c>
      <c r="AM194" s="5" t="e">
        <f t="shared" si="93"/>
        <v>#N/A</v>
      </c>
      <c r="AN194" s="5" t="e">
        <f t="shared" si="93"/>
        <v>#N/A</v>
      </c>
      <c r="AO194" s="5" t="e">
        <f t="shared" si="93"/>
        <v>#N/A</v>
      </c>
      <c r="AP194" s="5" t="e">
        <f t="shared" si="93"/>
        <v>#N/A</v>
      </c>
      <c r="AQ194" s="5" t="e">
        <f t="shared" si="93"/>
        <v>#N/A</v>
      </c>
      <c r="AR194" s="5" t="e">
        <f t="shared" si="94"/>
        <v>#N/A</v>
      </c>
      <c r="AS194" s="5" t="e">
        <f t="shared" si="94"/>
        <v>#N/A</v>
      </c>
      <c r="AT194" s="5" t="e">
        <f t="shared" si="94"/>
        <v>#N/A</v>
      </c>
      <c r="AU194" s="5" t="e">
        <f t="shared" si="94"/>
        <v>#N/A</v>
      </c>
      <c r="AV194" s="5" t="e">
        <f t="shared" si="94"/>
        <v>#N/A</v>
      </c>
      <c r="AW194" s="5" t="e">
        <f t="shared" si="94"/>
        <v>#N/A</v>
      </c>
      <c r="AX194" s="5" t="e">
        <f t="shared" si="94"/>
        <v>#N/A</v>
      </c>
      <c r="AY194" s="5" t="e">
        <f t="shared" si="94"/>
        <v>#N/A</v>
      </c>
      <c r="AZ194" s="5" t="e">
        <f t="shared" si="94"/>
        <v>#N/A</v>
      </c>
      <c r="BA194" s="5" t="e">
        <f t="shared" si="94"/>
        <v>#N/A</v>
      </c>
      <c r="BB194" s="5" t="e">
        <f t="shared" si="95"/>
        <v>#N/A</v>
      </c>
      <c r="BC194" s="5" t="e">
        <f t="shared" si="95"/>
        <v>#N/A</v>
      </c>
      <c r="BD194" s="5" t="e">
        <f t="shared" si="95"/>
        <v>#N/A</v>
      </c>
      <c r="BE194" s="5" t="e">
        <f t="shared" si="95"/>
        <v>#N/A</v>
      </c>
      <c r="BF194" s="5" t="e">
        <f t="shared" si="95"/>
        <v>#N/A</v>
      </c>
      <c r="BG194" s="5" t="e">
        <f t="shared" si="95"/>
        <v>#N/A</v>
      </c>
    </row>
    <row r="195" spans="2:59" x14ac:dyDescent="0.35">
      <c r="B195" t="str">
        <f>'Postcode Data'!B195</f>
        <v>ES18 5AB</v>
      </c>
      <c r="C195">
        <f>'Postcode Data'!C195</f>
        <v>6</v>
      </c>
      <c r="D195" t="str">
        <f>'Postcode Data'!D195</f>
        <v>Beaton</v>
      </c>
      <c r="E195" s="5" t="e">
        <f>'Postcode Data'!F195</f>
        <v>#N/A</v>
      </c>
      <c r="F195" s="5" t="e">
        <f>'Postcode Data'!G195</f>
        <v>#N/A</v>
      </c>
      <c r="G195" s="27" t="e">
        <f>'Postcode Data'!I195</f>
        <v>#N/A</v>
      </c>
      <c r="H195" s="11" t="e">
        <f>'Postcode Data'!J195</f>
        <v>#N/A</v>
      </c>
      <c r="I195" s="5" t="e">
        <f>'Postcode Data'!K195</f>
        <v>#N/A</v>
      </c>
      <c r="J195" s="5" t="e">
        <f>'Postcode Data'!L195</f>
        <v>#N/A</v>
      </c>
      <c r="K195" s="44" t="e">
        <f>'Postcode Data'!M195</f>
        <v>#N/A</v>
      </c>
      <c r="L195" s="5">
        <f>'Postcode Data'!N195</f>
        <v>-6.0161621888794379</v>
      </c>
      <c r="M195" s="28" t="e">
        <f t="shared" si="66"/>
        <v>#N/A</v>
      </c>
      <c r="N195" s="28"/>
      <c r="O195" s="28"/>
      <c r="P195" s="28" t="e">
        <f t="shared" si="67"/>
        <v>#N/A</v>
      </c>
      <c r="Q195" s="28" t="e">
        <f t="shared" si="91"/>
        <v>#N/A</v>
      </c>
      <c r="R195" s="28" t="e">
        <f t="shared" si="91"/>
        <v>#N/A</v>
      </c>
      <c r="S195" s="28" t="e">
        <f t="shared" si="91"/>
        <v>#N/A</v>
      </c>
      <c r="T195" s="28" t="e">
        <f t="shared" si="91"/>
        <v>#N/A</v>
      </c>
      <c r="U195" s="28" t="e">
        <f t="shared" si="68"/>
        <v>#N/A</v>
      </c>
      <c r="V195" s="28"/>
      <c r="W195" s="2"/>
      <c r="X195" s="5" t="e">
        <f t="shared" si="92"/>
        <v>#N/A</v>
      </c>
      <c r="Y195" s="5" t="e">
        <f t="shared" si="92"/>
        <v>#N/A</v>
      </c>
      <c r="Z195" s="5" t="e">
        <f t="shared" si="92"/>
        <v>#N/A</v>
      </c>
      <c r="AA195" s="5" t="e">
        <f t="shared" si="92"/>
        <v>#N/A</v>
      </c>
      <c r="AB195" s="5" t="e">
        <f t="shared" si="92"/>
        <v>#N/A</v>
      </c>
      <c r="AC195" s="5" t="e">
        <f t="shared" si="92"/>
        <v>#N/A</v>
      </c>
      <c r="AD195" s="5" t="e">
        <f t="shared" si="92"/>
        <v>#N/A</v>
      </c>
      <c r="AE195" s="5" t="e">
        <f t="shared" si="92"/>
        <v>#N/A</v>
      </c>
      <c r="AF195" s="5" t="e">
        <f t="shared" si="92"/>
        <v>#N/A</v>
      </c>
      <c r="AG195" s="5" t="e">
        <f t="shared" si="92"/>
        <v>#N/A</v>
      </c>
      <c r="AH195" s="5" t="e">
        <f t="shared" si="93"/>
        <v>#N/A</v>
      </c>
      <c r="AI195" s="5" t="e">
        <f t="shared" si="93"/>
        <v>#N/A</v>
      </c>
      <c r="AJ195" s="5" t="e">
        <f t="shared" si="93"/>
        <v>#N/A</v>
      </c>
      <c r="AK195" s="5" t="e">
        <f t="shared" si="93"/>
        <v>#N/A</v>
      </c>
      <c r="AL195" s="5" t="e">
        <f t="shared" si="93"/>
        <v>#N/A</v>
      </c>
      <c r="AM195" s="5" t="e">
        <f t="shared" si="93"/>
        <v>#N/A</v>
      </c>
      <c r="AN195" s="5" t="e">
        <f t="shared" si="93"/>
        <v>#N/A</v>
      </c>
      <c r="AO195" s="5" t="e">
        <f t="shared" si="93"/>
        <v>#N/A</v>
      </c>
      <c r="AP195" s="5" t="e">
        <f t="shared" si="93"/>
        <v>#N/A</v>
      </c>
      <c r="AQ195" s="5" t="e">
        <f t="shared" si="93"/>
        <v>#N/A</v>
      </c>
      <c r="AR195" s="5" t="e">
        <f t="shared" si="94"/>
        <v>#N/A</v>
      </c>
      <c r="AS195" s="5" t="e">
        <f t="shared" si="94"/>
        <v>#N/A</v>
      </c>
      <c r="AT195" s="5" t="e">
        <f t="shared" si="94"/>
        <v>#N/A</v>
      </c>
      <c r="AU195" s="5" t="e">
        <f t="shared" si="94"/>
        <v>#N/A</v>
      </c>
      <c r="AV195" s="5" t="e">
        <f t="shared" si="94"/>
        <v>#N/A</v>
      </c>
      <c r="AW195" s="5" t="e">
        <f t="shared" si="94"/>
        <v>#N/A</v>
      </c>
      <c r="AX195" s="5" t="e">
        <f t="shared" si="94"/>
        <v>#N/A</v>
      </c>
      <c r="AY195" s="5" t="e">
        <f t="shared" si="94"/>
        <v>#N/A</v>
      </c>
      <c r="AZ195" s="5" t="e">
        <f t="shared" si="94"/>
        <v>#N/A</v>
      </c>
      <c r="BA195" s="5" t="e">
        <f t="shared" si="94"/>
        <v>#N/A</v>
      </c>
      <c r="BB195" s="5" t="e">
        <f t="shared" si="95"/>
        <v>#N/A</v>
      </c>
      <c r="BC195" s="5" t="e">
        <f t="shared" si="95"/>
        <v>#N/A</v>
      </c>
      <c r="BD195" s="5" t="e">
        <f t="shared" si="95"/>
        <v>#N/A</v>
      </c>
      <c r="BE195" s="5" t="e">
        <f t="shared" si="95"/>
        <v>#N/A</v>
      </c>
      <c r="BF195" s="5" t="e">
        <f t="shared" si="95"/>
        <v>#N/A</v>
      </c>
      <c r="BG195" s="5" t="e">
        <f t="shared" si="95"/>
        <v>#N/A</v>
      </c>
    </row>
    <row r="196" spans="2:59" x14ac:dyDescent="0.35">
      <c r="B196" t="str">
        <f>'Postcode Data'!B196</f>
        <v>ES18 6BB</v>
      </c>
      <c r="C196">
        <f>'Postcode Data'!C196</f>
        <v>16</v>
      </c>
      <c r="D196" t="str">
        <f>'Postcode Data'!D196</f>
        <v>Beaton</v>
      </c>
      <c r="E196" s="5" t="e">
        <f>'Postcode Data'!F196</f>
        <v>#N/A</v>
      </c>
      <c r="F196" s="5" t="e">
        <f>'Postcode Data'!G196</f>
        <v>#N/A</v>
      </c>
      <c r="G196" s="27" t="e">
        <f>'Postcode Data'!I196</f>
        <v>#N/A</v>
      </c>
      <c r="H196" s="11" t="e">
        <f>'Postcode Data'!J196</f>
        <v>#N/A</v>
      </c>
      <c r="I196" s="5" t="e">
        <f>'Postcode Data'!K196</f>
        <v>#N/A</v>
      </c>
      <c r="J196" s="5" t="e">
        <f>'Postcode Data'!L196</f>
        <v>#N/A</v>
      </c>
      <c r="K196" s="44" t="e">
        <f>'Postcode Data'!M196</f>
        <v>#N/A</v>
      </c>
      <c r="L196" s="5">
        <f>'Postcode Data'!N196</f>
        <v>-1.9210432152392549</v>
      </c>
      <c r="M196" s="28" t="e">
        <f t="shared" si="66"/>
        <v>#N/A</v>
      </c>
      <c r="N196" s="28"/>
      <c r="O196" s="28"/>
      <c r="P196" s="28" t="e">
        <f t="shared" si="67"/>
        <v>#N/A</v>
      </c>
      <c r="Q196" s="28" t="e">
        <f t="shared" si="91"/>
        <v>#N/A</v>
      </c>
      <c r="R196" s="28" t="e">
        <f t="shared" si="91"/>
        <v>#N/A</v>
      </c>
      <c r="S196" s="28" t="e">
        <f t="shared" si="91"/>
        <v>#N/A</v>
      </c>
      <c r="T196" s="28" t="e">
        <f t="shared" si="91"/>
        <v>#N/A</v>
      </c>
      <c r="U196" s="28" t="e">
        <f t="shared" si="68"/>
        <v>#N/A</v>
      </c>
      <c r="V196" s="28"/>
      <c r="W196" s="2"/>
      <c r="X196" s="5" t="e">
        <f t="shared" ref="X196:AG205" si="96">IF($K196=X$5,$J196,NA())</f>
        <v>#N/A</v>
      </c>
      <c r="Y196" s="5" t="e">
        <f t="shared" si="96"/>
        <v>#N/A</v>
      </c>
      <c r="Z196" s="5" t="e">
        <f t="shared" si="96"/>
        <v>#N/A</v>
      </c>
      <c r="AA196" s="5" t="e">
        <f t="shared" si="96"/>
        <v>#N/A</v>
      </c>
      <c r="AB196" s="5" t="e">
        <f t="shared" si="96"/>
        <v>#N/A</v>
      </c>
      <c r="AC196" s="5" t="e">
        <f t="shared" si="96"/>
        <v>#N/A</v>
      </c>
      <c r="AD196" s="5" t="e">
        <f t="shared" si="96"/>
        <v>#N/A</v>
      </c>
      <c r="AE196" s="5" t="e">
        <f t="shared" si="96"/>
        <v>#N/A</v>
      </c>
      <c r="AF196" s="5" t="e">
        <f t="shared" si="96"/>
        <v>#N/A</v>
      </c>
      <c r="AG196" s="5" t="e">
        <f t="shared" si="96"/>
        <v>#N/A</v>
      </c>
      <c r="AH196" s="5" t="e">
        <f t="shared" ref="AH196:AQ205" si="97">IF($K196=AH$5,$J196,NA())</f>
        <v>#N/A</v>
      </c>
      <c r="AI196" s="5" t="e">
        <f t="shared" si="97"/>
        <v>#N/A</v>
      </c>
      <c r="AJ196" s="5" t="e">
        <f t="shared" si="97"/>
        <v>#N/A</v>
      </c>
      <c r="AK196" s="5" t="e">
        <f t="shared" si="97"/>
        <v>#N/A</v>
      </c>
      <c r="AL196" s="5" t="e">
        <f t="shared" si="97"/>
        <v>#N/A</v>
      </c>
      <c r="AM196" s="5" t="e">
        <f t="shared" si="97"/>
        <v>#N/A</v>
      </c>
      <c r="AN196" s="5" t="e">
        <f t="shared" si="97"/>
        <v>#N/A</v>
      </c>
      <c r="AO196" s="5" t="e">
        <f t="shared" si="97"/>
        <v>#N/A</v>
      </c>
      <c r="AP196" s="5" t="e">
        <f t="shared" si="97"/>
        <v>#N/A</v>
      </c>
      <c r="AQ196" s="5" t="e">
        <f t="shared" si="97"/>
        <v>#N/A</v>
      </c>
      <c r="AR196" s="5" t="e">
        <f t="shared" ref="AR196:BA205" si="98">IF($K196=AR$5,$J196,NA())</f>
        <v>#N/A</v>
      </c>
      <c r="AS196" s="5" t="e">
        <f t="shared" si="98"/>
        <v>#N/A</v>
      </c>
      <c r="AT196" s="5" t="e">
        <f t="shared" si="98"/>
        <v>#N/A</v>
      </c>
      <c r="AU196" s="5" t="e">
        <f t="shared" si="98"/>
        <v>#N/A</v>
      </c>
      <c r="AV196" s="5" t="e">
        <f t="shared" si="98"/>
        <v>#N/A</v>
      </c>
      <c r="AW196" s="5" t="e">
        <f t="shared" si="98"/>
        <v>#N/A</v>
      </c>
      <c r="AX196" s="5" t="e">
        <f t="shared" si="98"/>
        <v>#N/A</v>
      </c>
      <c r="AY196" s="5" t="e">
        <f t="shared" si="98"/>
        <v>#N/A</v>
      </c>
      <c r="AZ196" s="5" t="e">
        <f t="shared" si="98"/>
        <v>#N/A</v>
      </c>
      <c r="BA196" s="5" t="e">
        <f t="shared" si="98"/>
        <v>#N/A</v>
      </c>
      <c r="BB196" s="5" t="e">
        <f t="shared" ref="BB196:BG205" si="99">IF($K196=BB$5,$J196,NA())</f>
        <v>#N/A</v>
      </c>
      <c r="BC196" s="5" t="e">
        <f t="shared" si="99"/>
        <v>#N/A</v>
      </c>
      <c r="BD196" s="5" t="e">
        <f t="shared" si="99"/>
        <v>#N/A</v>
      </c>
      <c r="BE196" s="5" t="e">
        <f t="shared" si="99"/>
        <v>#N/A</v>
      </c>
      <c r="BF196" s="5" t="e">
        <f t="shared" si="99"/>
        <v>#N/A</v>
      </c>
      <c r="BG196" s="5" t="e">
        <f t="shared" si="99"/>
        <v>#N/A</v>
      </c>
    </row>
    <row r="197" spans="2:59" x14ac:dyDescent="0.35">
      <c r="B197" t="str">
        <f>'Postcode Data'!B197</f>
        <v>ES18 6JW</v>
      </c>
      <c r="C197">
        <f>'Postcode Data'!C197</f>
        <v>14</v>
      </c>
      <c r="D197" t="str">
        <f>'Postcode Data'!D197</f>
        <v>Beaton</v>
      </c>
      <c r="E197" s="5" t="e">
        <f>'Postcode Data'!F197</f>
        <v>#N/A</v>
      </c>
      <c r="F197" s="5" t="e">
        <f>'Postcode Data'!G197</f>
        <v>#N/A</v>
      </c>
      <c r="G197" s="27" t="e">
        <f>'Postcode Data'!I197</f>
        <v>#N/A</v>
      </c>
      <c r="H197" s="11" t="e">
        <f>'Postcode Data'!J197</f>
        <v>#N/A</v>
      </c>
      <c r="I197" s="5" t="e">
        <f>'Postcode Data'!K197</f>
        <v>#N/A</v>
      </c>
      <c r="J197" s="5" t="e">
        <f>'Postcode Data'!L197</f>
        <v>#N/A</v>
      </c>
      <c r="K197" s="44" t="e">
        <f>'Postcode Data'!M197</f>
        <v>#N/A</v>
      </c>
      <c r="L197" s="5">
        <f>'Postcode Data'!N197</f>
        <v>-0.49300044074202809</v>
      </c>
      <c r="M197" s="28" t="e">
        <f t="shared" si="66"/>
        <v>#N/A</v>
      </c>
      <c r="N197" s="28"/>
      <c r="O197" s="28"/>
      <c r="P197" s="28" t="e">
        <f t="shared" si="67"/>
        <v>#N/A</v>
      </c>
      <c r="Q197" s="28" t="e">
        <f t="shared" si="91"/>
        <v>#N/A</v>
      </c>
      <c r="R197" s="28" t="e">
        <f t="shared" si="91"/>
        <v>#N/A</v>
      </c>
      <c r="S197" s="28" t="e">
        <f t="shared" si="91"/>
        <v>#N/A</v>
      </c>
      <c r="T197" s="28" t="e">
        <f t="shared" si="91"/>
        <v>#N/A</v>
      </c>
      <c r="U197" s="28" t="e">
        <f t="shared" si="68"/>
        <v>#N/A</v>
      </c>
      <c r="V197" s="28"/>
      <c r="W197" s="2"/>
      <c r="X197" s="5" t="e">
        <f t="shared" si="96"/>
        <v>#N/A</v>
      </c>
      <c r="Y197" s="5" t="e">
        <f t="shared" si="96"/>
        <v>#N/A</v>
      </c>
      <c r="Z197" s="5" t="e">
        <f t="shared" si="96"/>
        <v>#N/A</v>
      </c>
      <c r="AA197" s="5" t="e">
        <f t="shared" si="96"/>
        <v>#N/A</v>
      </c>
      <c r="AB197" s="5" t="e">
        <f t="shared" si="96"/>
        <v>#N/A</v>
      </c>
      <c r="AC197" s="5" t="e">
        <f t="shared" si="96"/>
        <v>#N/A</v>
      </c>
      <c r="AD197" s="5" t="e">
        <f t="shared" si="96"/>
        <v>#N/A</v>
      </c>
      <c r="AE197" s="5" t="e">
        <f t="shared" si="96"/>
        <v>#N/A</v>
      </c>
      <c r="AF197" s="5" t="e">
        <f t="shared" si="96"/>
        <v>#N/A</v>
      </c>
      <c r="AG197" s="5" t="e">
        <f t="shared" si="96"/>
        <v>#N/A</v>
      </c>
      <c r="AH197" s="5" t="e">
        <f t="shared" si="97"/>
        <v>#N/A</v>
      </c>
      <c r="AI197" s="5" t="e">
        <f t="shared" si="97"/>
        <v>#N/A</v>
      </c>
      <c r="AJ197" s="5" t="e">
        <f t="shared" si="97"/>
        <v>#N/A</v>
      </c>
      <c r="AK197" s="5" t="e">
        <f t="shared" si="97"/>
        <v>#N/A</v>
      </c>
      <c r="AL197" s="5" t="e">
        <f t="shared" si="97"/>
        <v>#N/A</v>
      </c>
      <c r="AM197" s="5" t="e">
        <f t="shared" si="97"/>
        <v>#N/A</v>
      </c>
      <c r="AN197" s="5" t="e">
        <f t="shared" si="97"/>
        <v>#N/A</v>
      </c>
      <c r="AO197" s="5" t="e">
        <f t="shared" si="97"/>
        <v>#N/A</v>
      </c>
      <c r="AP197" s="5" t="e">
        <f t="shared" si="97"/>
        <v>#N/A</v>
      </c>
      <c r="AQ197" s="5" t="e">
        <f t="shared" si="97"/>
        <v>#N/A</v>
      </c>
      <c r="AR197" s="5" t="e">
        <f t="shared" si="98"/>
        <v>#N/A</v>
      </c>
      <c r="AS197" s="5" t="e">
        <f t="shared" si="98"/>
        <v>#N/A</v>
      </c>
      <c r="AT197" s="5" t="e">
        <f t="shared" si="98"/>
        <v>#N/A</v>
      </c>
      <c r="AU197" s="5" t="e">
        <f t="shared" si="98"/>
        <v>#N/A</v>
      </c>
      <c r="AV197" s="5" t="e">
        <f t="shared" si="98"/>
        <v>#N/A</v>
      </c>
      <c r="AW197" s="5" t="e">
        <f t="shared" si="98"/>
        <v>#N/A</v>
      </c>
      <c r="AX197" s="5" t="e">
        <f t="shared" si="98"/>
        <v>#N/A</v>
      </c>
      <c r="AY197" s="5" t="e">
        <f t="shared" si="98"/>
        <v>#N/A</v>
      </c>
      <c r="AZ197" s="5" t="e">
        <f t="shared" si="98"/>
        <v>#N/A</v>
      </c>
      <c r="BA197" s="5" t="e">
        <f t="shared" si="98"/>
        <v>#N/A</v>
      </c>
      <c r="BB197" s="5" t="e">
        <f t="shared" si="99"/>
        <v>#N/A</v>
      </c>
      <c r="BC197" s="5" t="e">
        <f t="shared" si="99"/>
        <v>#N/A</v>
      </c>
      <c r="BD197" s="5" t="e">
        <f t="shared" si="99"/>
        <v>#N/A</v>
      </c>
      <c r="BE197" s="5" t="e">
        <f t="shared" si="99"/>
        <v>#N/A</v>
      </c>
      <c r="BF197" s="5" t="e">
        <f t="shared" si="99"/>
        <v>#N/A</v>
      </c>
      <c r="BG197" s="5" t="e">
        <f t="shared" si="99"/>
        <v>#N/A</v>
      </c>
    </row>
    <row r="198" spans="2:59" x14ac:dyDescent="0.35">
      <c r="B198" t="str">
        <f>'Postcode Data'!B198</f>
        <v>ES18 8DJ</v>
      </c>
      <c r="C198">
        <f>'Postcode Data'!C198</f>
        <v>3</v>
      </c>
      <c r="D198" t="str">
        <f>'Postcode Data'!D198</f>
        <v>Beaton</v>
      </c>
      <c r="E198" s="5" t="e">
        <f>'Postcode Data'!F198</f>
        <v>#N/A</v>
      </c>
      <c r="F198" s="5" t="e">
        <f>'Postcode Data'!G198</f>
        <v>#N/A</v>
      </c>
      <c r="G198" s="27" t="e">
        <f>'Postcode Data'!I198</f>
        <v>#N/A</v>
      </c>
      <c r="H198" s="11" t="e">
        <f>'Postcode Data'!J198</f>
        <v>#N/A</v>
      </c>
      <c r="I198" s="5" t="e">
        <f>'Postcode Data'!K198</f>
        <v>#N/A</v>
      </c>
      <c r="J198" s="5" t="e">
        <f>'Postcode Data'!L198</f>
        <v>#N/A</v>
      </c>
      <c r="K198" s="44" t="e">
        <f>'Postcode Data'!M198</f>
        <v>#N/A</v>
      </c>
      <c r="L198" s="5">
        <f>'Postcode Data'!N198</f>
        <v>-2.8408757530675763</v>
      </c>
      <c r="M198" s="28" t="e">
        <f t="shared" ref="M198:M261" si="100">30-20*LOG10(H198)-20*LOG10(5570)-32.44+L198+21-1</f>
        <v>#N/A</v>
      </c>
      <c r="N198" s="28"/>
      <c r="O198" s="28"/>
      <c r="P198" s="28" t="e">
        <f t="shared" ref="P198:P261" si="101">IF($M198&gt;=P$5,$J198,NA())</f>
        <v>#N/A</v>
      </c>
      <c r="Q198" s="28" t="e">
        <f t="shared" si="91"/>
        <v>#N/A</v>
      </c>
      <c r="R198" s="28" t="e">
        <f t="shared" si="91"/>
        <v>#N/A</v>
      </c>
      <c r="S198" s="28" t="e">
        <f t="shared" si="91"/>
        <v>#N/A</v>
      </c>
      <c r="T198" s="28" t="e">
        <f t="shared" si="91"/>
        <v>#N/A</v>
      </c>
      <c r="U198" s="28" t="e">
        <f t="shared" ref="U198:U261" si="102">IF($M198&lt;T$5,$J198,NA())</f>
        <v>#N/A</v>
      </c>
      <c r="V198" s="28"/>
      <c r="W198" s="2"/>
      <c r="X198" s="5" t="e">
        <f t="shared" si="96"/>
        <v>#N/A</v>
      </c>
      <c r="Y198" s="5" t="e">
        <f t="shared" si="96"/>
        <v>#N/A</v>
      </c>
      <c r="Z198" s="5" t="e">
        <f t="shared" si="96"/>
        <v>#N/A</v>
      </c>
      <c r="AA198" s="5" t="e">
        <f t="shared" si="96"/>
        <v>#N/A</v>
      </c>
      <c r="AB198" s="5" t="e">
        <f t="shared" si="96"/>
        <v>#N/A</v>
      </c>
      <c r="AC198" s="5" t="e">
        <f t="shared" si="96"/>
        <v>#N/A</v>
      </c>
      <c r="AD198" s="5" t="e">
        <f t="shared" si="96"/>
        <v>#N/A</v>
      </c>
      <c r="AE198" s="5" t="e">
        <f t="shared" si="96"/>
        <v>#N/A</v>
      </c>
      <c r="AF198" s="5" t="e">
        <f t="shared" si="96"/>
        <v>#N/A</v>
      </c>
      <c r="AG198" s="5" t="e">
        <f t="shared" si="96"/>
        <v>#N/A</v>
      </c>
      <c r="AH198" s="5" t="e">
        <f t="shared" si="97"/>
        <v>#N/A</v>
      </c>
      <c r="AI198" s="5" t="e">
        <f t="shared" si="97"/>
        <v>#N/A</v>
      </c>
      <c r="AJ198" s="5" t="e">
        <f t="shared" si="97"/>
        <v>#N/A</v>
      </c>
      <c r="AK198" s="5" t="e">
        <f t="shared" si="97"/>
        <v>#N/A</v>
      </c>
      <c r="AL198" s="5" t="e">
        <f t="shared" si="97"/>
        <v>#N/A</v>
      </c>
      <c r="AM198" s="5" t="e">
        <f t="shared" si="97"/>
        <v>#N/A</v>
      </c>
      <c r="AN198" s="5" t="e">
        <f t="shared" si="97"/>
        <v>#N/A</v>
      </c>
      <c r="AO198" s="5" t="e">
        <f t="shared" si="97"/>
        <v>#N/A</v>
      </c>
      <c r="AP198" s="5" t="e">
        <f t="shared" si="97"/>
        <v>#N/A</v>
      </c>
      <c r="AQ198" s="5" t="e">
        <f t="shared" si="97"/>
        <v>#N/A</v>
      </c>
      <c r="AR198" s="5" t="e">
        <f t="shared" si="98"/>
        <v>#N/A</v>
      </c>
      <c r="AS198" s="5" t="e">
        <f t="shared" si="98"/>
        <v>#N/A</v>
      </c>
      <c r="AT198" s="5" t="e">
        <f t="shared" si="98"/>
        <v>#N/A</v>
      </c>
      <c r="AU198" s="5" t="e">
        <f t="shared" si="98"/>
        <v>#N/A</v>
      </c>
      <c r="AV198" s="5" t="e">
        <f t="shared" si="98"/>
        <v>#N/A</v>
      </c>
      <c r="AW198" s="5" t="e">
        <f t="shared" si="98"/>
        <v>#N/A</v>
      </c>
      <c r="AX198" s="5" t="e">
        <f t="shared" si="98"/>
        <v>#N/A</v>
      </c>
      <c r="AY198" s="5" t="e">
        <f t="shared" si="98"/>
        <v>#N/A</v>
      </c>
      <c r="AZ198" s="5" t="e">
        <f t="shared" si="98"/>
        <v>#N/A</v>
      </c>
      <c r="BA198" s="5" t="e">
        <f t="shared" si="98"/>
        <v>#N/A</v>
      </c>
      <c r="BB198" s="5" t="e">
        <f t="shared" si="99"/>
        <v>#N/A</v>
      </c>
      <c r="BC198" s="5" t="e">
        <f t="shared" si="99"/>
        <v>#N/A</v>
      </c>
      <c r="BD198" s="5" t="e">
        <f t="shared" si="99"/>
        <v>#N/A</v>
      </c>
      <c r="BE198" s="5" t="e">
        <f t="shared" si="99"/>
        <v>#N/A</v>
      </c>
      <c r="BF198" s="5" t="e">
        <f t="shared" si="99"/>
        <v>#N/A</v>
      </c>
      <c r="BG198" s="5" t="e">
        <f t="shared" si="99"/>
        <v>#N/A</v>
      </c>
    </row>
    <row r="199" spans="2:59" x14ac:dyDescent="0.35">
      <c r="B199" t="str">
        <f>'Postcode Data'!B199</f>
        <v>ES18 8LA</v>
      </c>
      <c r="C199">
        <f>'Postcode Data'!C199</f>
        <v>1</v>
      </c>
      <c r="D199" t="str">
        <f>'Postcode Data'!D199</f>
        <v>Beaton</v>
      </c>
      <c r="E199" s="5" t="e">
        <f>'Postcode Data'!F199</f>
        <v>#N/A</v>
      </c>
      <c r="F199" s="5" t="e">
        <f>'Postcode Data'!G199</f>
        <v>#N/A</v>
      </c>
      <c r="G199" s="27" t="e">
        <f>'Postcode Data'!I199</f>
        <v>#N/A</v>
      </c>
      <c r="H199" s="11" t="e">
        <f>'Postcode Data'!J199</f>
        <v>#N/A</v>
      </c>
      <c r="I199" s="5" t="e">
        <f>'Postcode Data'!K199</f>
        <v>#N/A</v>
      </c>
      <c r="J199" s="5" t="e">
        <f>'Postcode Data'!L199</f>
        <v>#N/A</v>
      </c>
      <c r="K199" s="44" t="e">
        <f>'Postcode Data'!M199</f>
        <v>#N/A</v>
      </c>
      <c r="L199" s="5">
        <f>'Postcode Data'!N199</f>
        <v>-4.5398538551173786</v>
      </c>
      <c r="M199" s="28" t="e">
        <f t="shared" si="100"/>
        <v>#N/A</v>
      </c>
      <c r="N199" s="28"/>
      <c r="O199" s="28"/>
      <c r="P199" s="28" t="e">
        <f t="shared" si="101"/>
        <v>#N/A</v>
      </c>
      <c r="Q199" s="28" t="e">
        <f t="shared" si="91"/>
        <v>#N/A</v>
      </c>
      <c r="R199" s="28" t="e">
        <f t="shared" si="91"/>
        <v>#N/A</v>
      </c>
      <c r="S199" s="28" t="e">
        <f t="shared" si="91"/>
        <v>#N/A</v>
      </c>
      <c r="T199" s="28" t="e">
        <f t="shared" si="91"/>
        <v>#N/A</v>
      </c>
      <c r="U199" s="28" t="e">
        <f t="shared" si="102"/>
        <v>#N/A</v>
      </c>
      <c r="V199" s="28"/>
      <c r="W199" s="2"/>
      <c r="X199" s="5" t="e">
        <f t="shared" si="96"/>
        <v>#N/A</v>
      </c>
      <c r="Y199" s="5" t="e">
        <f t="shared" si="96"/>
        <v>#N/A</v>
      </c>
      <c r="Z199" s="5" t="e">
        <f t="shared" si="96"/>
        <v>#N/A</v>
      </c>
      <c r="AA199" s="5" t="e">
        <f t="shared" si="96"/>
        <v>#N/A</v>
      </c>
      <c r="AB199" s="5" t="e">
        <f t="shared" si="96"/>
        <v>#N/A</v>
      </c>
      <c r="AC199" s="5" t="e">
        <f t="shared" si="96"/>
        <v>#N/A</v>
      </c>
      <c r="AD199" s="5" t="e">
        <f t="shared" si="96"/>
        <v>#N/A</v>
      </c>
      <c r="AE199" s="5" t="e">
        <f t="shared" si="96"/>
        <v>#N/A</v>
      </c>
      <c r="AF199" s="5" t="e">
        <f t="shared" si="96"/>
        <v>#N/A</v>
      </c>
      <c r="AG199" s="5" t="e">
        <f t="shared" si="96"/>
        <v>#N/A</v>
      </c>
      <c r="AH199" s="5" t="e">
        <f t="shared" si="97"/>
        <v>#N/A</v>
      </c>
      <c r="AI199" s="5" t="e">
        <f t="shared" si="97"/>
        <v>#N/A</v>
      </c>
      <c r="AJ199" s="5" t="e">
        <f t="shared" si="97"/>
        <v>#N/A</v>
      </c>
      <c r="AK199" s="5" t="e">
        <f t="shared" si="97"/>
        <v>#N/A</v>
      </c>
      <c r="AL199" s="5" t="e">
        <f t="shared" si="97"/>
        <v>#N/A</v>
      </c>
      <c r="AM199" s="5" t="e">
        <f t="shared" si="97"/>
        <v>#N/A</v>
      </c>
      <c r="AN199" s="5" t="e">
        <f t="shared" si="97"/>
        <v>#N/A</v>
      </c>
      <c r="AO199" s="5" t="e">
        <f t="shared" si="97"/>
        <v>#N/A</v>
      </c>
      <c r="AP199" s="5" t="e">
        <f t="shared" si="97"/>
        <v>#N/A</v>
      </c>
      <c r="AQ199" s="5" t="e">
        <f t="shared" si="97"/>
        <v>#N/A</v>
      </c>
      <c r="AR199" s="5" t="e">
        <f t="shared" si="98"/>
        <v>#N/A</v>
      </c>
      <c r="AS199" s="5" t="e">
        <f t="shared" si="98"/>
        <v>#N/A</v>
      </c>
      <c r="AT199" s="5" t="e">
        <f t="shared" si="98"/>
        <v>#N/A</v>
      </c>
      <c r="AU199" s="5" t="e">
        <f t="shared" si="98"/>
        <v>#N/A</v>
      </c>
      <c r="AV199" s="5" t="e">
        <f t="shared" si="98"/>
        <v>#N/A</v>
      </c>
      <c r="AW199" s="5" t="e">
        <f t="shared" si="98"/>
        <v>#N/A</v>
      </c>
      <c r="AX199" s="5" t="e">
        <f t="shared" si="98"/>
        <v>#N/A</v>
      </c>
      <c r="AY199" s="5" t="e">
        <f t="shared" si="98"/>
        <v>#N/A</v>
      </c>
      <c r="AZ199" s="5" t="e">
        <f t="shared" si="98"/>
        <v>#N/A</v>
      </c>
      <c r="BA199" s="5" t="e">
        <f t="shared" si="98"/>
        <v>#N/A</v>
      </c>
      <c r="BB199" s="5" t="e">
        <f t="shared" si="99"/>
        <v>#N/A</v>
      </c>
      <c r="BC199" s="5" t="e">
        <f t="shared" si="99"/>
        <v>#N/A</v>
      </c>
      <c r="BD199" s="5" t="e">
        <f t="shared" si="99"/>
        <v>#N/A</v>
      </c>
      <c r="BE199" s="5" t="e">
        <f t="shared" si="99"/>
        <v>#N/A</v>
      </c>
      <c r="BF199" s="5" t="e">
        <f t="shared" si="99"/>
        <v>#N/A</v>
      </c>
      <c r="BG199" s="5" t="e">
        <f t="shared" si="99"/>
        <v>#N/A</v>
      </c>
    </row>
    <row r="200" spans="2:59" x14ac:dyDescent="0.35">
      <c r="B200" t="str">
        <f>'Postcode Data'!B200</f>
        <v>ES18 9FW</v>
      </c>
      <c r="C200">
        <f>'Postcode Data'!C200</f>
        <v>3</v>
      </c>
      <c r="D200" t="str">
        <f>'Postcode Data'!D200</f>
        <v>Beaton</v>
      </c>
      <c r="E200" s="5" t="e">
        <f>'Postcode Data'!F200</f>
        <v>#N/A</v>
      </c>
      <c r="F200" s="5" t="e">
        <f>'Postcode Data'!G200</f>
        <v>#N/A</v>
      </c>
      <c r="G200" s="27" t="e">
        <f>'Postcode Data'!I200</f>
        <v>#N/A</v>
      </c>
      <c r="H200" s="11" t="e">
        <f>'Postcode Data'!J200</f>
        <v>#N/A</v>
      </c>
      <c r="I200" s="5" t="e">
        <f>'Postcode Data'!K200</f>
        <v>#N/A</v>
      </c>
      <c r="J200" s="5" t="e">
        <f>'Postcode Data'!L200</f>
        <v>#N/A</v>
      </c>
      <c r="K200" s="44" t="e">
        <f>'Postcode Data'!M200</f>
        <v>#N/A</v>
      </c>
      <c r="L200" s="5">
        <f>'Postcode Data'!N200</f>
        <v>-8.176015761722951</v>
      </c>
      <c r="M200" s="28" t="e">
        <f t="shared" si="100"/>
        <v>#N/A</v>
      </c>
      <c r="N200" s="28"/>
      <c r="O200" s="28"/>
      <c r="P200" s="28" t="e">
        <f t="shared" si="101"/>
        <v>#N/A</v>
      </c>
      <c r="Q200" s="28" t="e">
        <f t="shared" si="91"/>
        <v>#N/A</v>
      </c>
      <c r="R200" s="28" t="e">
        <f t="shared" si="91"/>
        <v>#N/A</v>
      </c>
      <c r="S200" s="28" t="e">
        <f t="shared" si="91"/>
        <v>#N/A</v>
      </c>
      <c r="T200" s="28" t="e">
        <f t="shared" si="91"/>
        <v>#N/A</v>
      </c>
      <c r="U200" s="28" t="e">
        <f t="shared" si="102"/>
        <v>#N/A</v>
      </c>
      <c r="V200" s="28"/>
      <c r="W200" s="2"/>
      <c r="X200" s="5" t="e">
        <f t="shared" si="96"/>
        <v>#N/A</v>
      </c>
      <c r="Y200" s="5" t="e">
        <f t="shared" si="96"/>
        <v>#N/A</v>
      </c>
      <c r="Z200" s="5" t="e">
        <f t="shared" si="96"/>
        <v>#N/A</v>
      </c>
      <c r="AA200" s="5" t="e">
        <f t="shared" si="96"/>
        <v>#N/A</v>
      </c>
      <c r="AB200" s="5" t="e">
        <f t="shared" si="96"/>
        <v>#N/A</v>
      </c>
      <c r="AC200" s="5" t="e">
        <f t="shared" si="96"/>
        <v>#N/A</v>
      </c>
      <c r="AD200" s="5" t="e">
        <f t="shared" si="96"/>
        <v>#N/A</v>
      </c>
      <c r="AE200" s="5" t="e">
        <f t="shared" si="96"/>
        <v>#N/A</v>
      </c>
      <c r="AF200" s="5" t="e">
        <f t="shared" si="96"/>
        <v>#N/A</v>
      </c>
      <c r="AG200" s="5" t="e">
        <f t="shared" si="96"/>
        <v>#N/A</v>
      </c>
      <c r="AH200" s="5" t="e">
        <f t="shared" si="97"/>
        <v>#N/A</v>
      </c>
      <c r="AI200" s="5" t="e">
        <f t="shared" si="97"/>
        <v>#N/A</v>
      </c>
      <c r="AJ200" s="5" t="e">
        <f t="shared" si="97"/>
        <v>#N/A</v>
      </c>
      <c r="AK200" s="5" t="e">
        <f t="shared" si="97"/>
        <v>#N/A</v>
      </c>
      <c r="AL200" s="5" t="e">
        <f t="shared" si="97"/>
        <v>#N/A</v>
      </c>
      <c r="AM200" s="5" t="e">
        <f t="shared" si="97"/>
        <v>#N/A</v>
      </c>
      <c r="AN200" s="5" t="e">
        <f t="shared" si="97"/>
        <v>#N/A</v>
      </c>
      <c r="AO200" s="5" t="e">
        <f t="shared" si="97"/>
        <v>#N/A</v>
      </c>
      <c r="AP200" s="5" t="e">
        <f t="shared" si="97"/>
        <v>#N/A</v>
      </c>
      <c r="AQ200" s="5" t="e">
        <f t="shared" si="97"/>
        <v>#N/A</v>
      </c>
      <c r="AR200" s="5" t="e">
        <f t="shared" si="98"/>
        <v>#N/A</v>
      </c>
      <c r="AS200" s="5" t="e">
        <f t="shared" si="98"/>
        <v>#N/A</v>
      </c>
      <c r="AT200" s="5" t="e">
        <f t="shared" si="98"/>
        <v>#N/A</v>
      </c>
      <c r="AU200" s="5" t="e">
        <f t="shared" si="98"/>
        <v>#N/A</v>
      </c>
      <c r="AV200" s="5" t="e">
        <f t="shared" si="98"/>
        <v>#N/A</v>
      </c>
      <c r="AW200" s="5" t="e">
        <f t="shared" si="98"/>
        <v>#N/A</v>
      </c>
      <c r="AX200" s="5" t="e">
        <f t="shared" si="98"/>
        <v>#N/A</v>
      </c>
      <c r="AY200" s="5" t="e">
        <f t="shared" si="98"/>
        <v>#N/A</v>
      </c>
      <c r="AZ200" s="5" t="e">
        <f t="shared" si="98"/>
        <v>#N/A</v>
      </c>
      <c r="BA200" s="5" t="e">
        <f t="shared" si="98"/>
        <v>#N/A</v>
      </c>
      <c r="BB200" s="5" t="e">
        <f t="shared" si="99"/>
        <v>#N/A</v>
      </c>
      <c r="BC200" s="5" t="e">
        <f t="shared" si="99"/>
        <v>#N/A</v>
      </c>
      <c r="BD200" s="5" t="e">
        <f t="shared" si="99"/>
        <v>#N/A</v>
      </c>
      <c r="BE200" s="5" t="e">
        <f t="shared" si="99"/>
        <v>#N/A</v>
      </c>
      <c r="BF200" s="5" t="e">
        <f t="shared" si="99"/>
        <v>#N/A</v>
      </c>
      <c r="BG200" s="5" t="e">
        <f t="shared" si="99"/>
        <v>#N/A</v>
      </c>
    </row>
    <row r="201" spans="2:59" x14ac:dyDescent="0.35">
      <c r="B201" t="str">
        <f>'Postcode Data'!B201</f>
        <v>ES18 9YH</v>
      </c>
      <c r="C201">
        <f>'Postcode Data'!C201</f>
        <v>7</v>
      </c>
      <c r="D201" t="str">
        <f>'Postcode Data'!D201</f>
        <v>Beaton</v>
      </c>
      <c r="E201" s="5" t="e">
        <f>'Postcode Data'!F201</f>
        <v>#N/A</v>
      </c>
      <c r="F201" s="5" t="e">
        <f>'Postcode Data'!G201</f>
        <v>#N/A</v>
      </c>
      <c r="G201" s="27" t="e">
        <f>'Postcode Data'!I201</f>
        <v>#N/A</v>
      </c>
      <c r="H201" s="11" t="e">
        <f>'Postcode Data'!J201</f>
        <v>#N/A</v>
      </c>
      <c r="I201" s="5" t="e">
        <f>'Postcode Data'!K201</f>
        <v>#N/A</v>
      </c>
      <c r="J201" s="5" t="e">
        <f>'Postcode Data'!L201</f>
        <v>#N/A</v>
      </c>
      <c r="K201" s="44" t="e">
        <f>'Postcode Data'!M201</f>
        <v>#N/A</v>
      </c>
      <c r="L201" s="5">
        <f>'Postcode Data'!N201</f>
        <v>-3.0651269568952575</v>
      </c>
      <c r="M201" s="28" t="e">
        <f t="shared" si="100"/>
        <v>#N/A</v>
      </c>
      <c r="N201" s="28"/>
      <c r="O201" s="28"/>
      <c r="P201" s="28" t="e">
        <f t="shared" si="101"/>
        <v>#N/A</v>
      </c>
      <c r="Q201" s="28" t="e">
        <f t="shared" si="91"/>
        <v>#N/A</v>
      </c>
      <c r="R201" s="28" t="e">
        <f t="shared" si="91"/>
        <v>#N/A</v>
      </c>
      <c r="S201" s="28" t="e">
        <f t="shared" si="91"/>
        <v>#N/A</v>
      </c>
      <c r="T201" s="28" t="e">
        <f t="shared" si="91"/>
        <v>#N/A</v>
      </c>
      <c r="U201" s="28" t="e">
        <f t="shared" si="102"/>
        <v>#N/A</v>
      </c>
      <c r="V201" s="28"/>
      <c r="W201" s="2"/>
      <c r="X201" s="5" t="e">
        <f t="shared" si="96"/>
        <v>#N/A</v>
      </c>
      <c r="Y201" s="5" t="e">
        <f t="shared" si="96"/>
        <v>#N/A</v>
      </c>
      <c r="Z201" s="5" t="e">
        <f t="shared" si="96"/>
        <v>#N/A</v>
      </c>
      <c r="AA201" s="5" t="e">
        <f t="shared" si="96"/>
        <v>#N/A</v>
      </c>
      <c r="AB201" s="5" t="e">
        <f t="shared" si="96"/>
        <v>#N/A</v>
      </c>
      <c r="AC201" s="5" t="e">
        <f t="shared" si="96"/>
        <v>#N/A</v>
      </c>
      <c r="AD201" s="5" t="e">
        <f t="shared" si="96"/>
        <v>#N/A</v>
      </c>
      <c r="AE201" s="5" t="e">
        <f t="shared" si="96"/>
        <v>#N/A</v>
      </c>
      <c r="AF201" s="5" t="e">
        <f t="shared" si="96"/>
        <v>#N/A</v>
      </c>
      <c r="AG201" s="5" t="e">
        <f t="shared" si="96"/>
        <v>#N/A</v>
      </c>
      <c r="AH201" s="5" t="e">
        <f t="shared" si="97"/>
        <v>#N/A</v>
      </c>
      <c r="AI201" s="5" t="e">
        <f t="shared" si="97"/>
        <v>#N/A</v>
      </c>
      <c r="AJ201" s="5" t="e">
        <f t="shared" si="97"/>
        <v>#N/A</v>
      </c>
      <c r="AK201" s="5" t="e">
        <f t="shared" si="97"/>
        <v>#N/A</v>
      </c>
      <c r="AL201" s="5" t="e">
        <f t="shared" si="97"/>
        <v>#N/A</v>
      </c>
      <c r="AM201" s="5" t="e">
        <f t="shared" si="97"/>
        <v>#N/A</v>
      </c>
      <c r="AN201" s="5" t="e">
        <f t="shared" si="97"/>
        <v>#N/A</v>
      </c>
      <c r="AO201" s="5" t="e">
        <f t="shared" si="97"/>
        <v>#N/A</v>
      </c>
      <c r="AP201" s="5" t="e">
        <f t="shared" si="97"/>
        <v>#N/A</v>
      </c>
      <c r="AQ201" s="5" t="e">
        <f t="shared" si="97"/>
        <v>#N/A</v>
      </c>
      <c r="AR201" s="5" t="e">
        <f t="shared" si="98"/>
        <v>#N/A</v>
      </c>
      <c r="AS201" s="5" t="e">
        <f t="shared" si="98"/>
        <v>#N/A</v>
      </c>
      <c r="AT201" s="5" t="e">
        <f t="shared" si="98"/>
        <v>#N/A</v>
      </c>
      <c r="AU201" s="5" t="e">
        <f t="shared" si="98"/>
        <v>#N/A</v>
      </c>
      <c r="AV201" s="5" t="e">
        <f t="shared" si="98"/>
        <v>#N/A</v>
      </c>
      <c r="AW201" s="5" t="e">
        <f t="shared" si="98"/>
        <v>#N/A</v>
      </c>
      <c r="AX201" s="5" t="e">
        <f t="shared" si="98"/>
        <v>#N/A</v>
      </c>
      <c r="AY201" s="5" t="e">
        <f t="shared" si="98"/>
        <v>#N/A</v>
      </c>
      <c r="AZ201" s="5" t="e">
        <f t="shared" si="98"/>
        <v>#N/A</v>
      </c>
      <c r="BA201" s="5" t="e">
        <f t="shared" si="98"/>
        <v>#N/A</v>
      </c>
      <c r="BB201" s="5" t="e">
        <f t="shared" si="99"/>
        <v>#N/A</v>
      </c>
      <c r="BC201" s="5" t="e">
        <f t="shared" si="99"/>
        <v>#N/A</v>
      </c>
      <c r="BD201" s="5" t="e">
        <f t="shared" si="99"/>
        <v>#N/A</v>
      </c>
      <c r="BE201" s="5" t="e">
        <f t="shared" si="99"/>
        <v>#N/A</v>
      </c>
      <c r="BF201" s="5" t="e">
        <f t="shared" si="99"/>
        <v>#N/A</v>
      </c>
      <c r="BG201" s="5" t="e">
        <f t="shared" si="99"/>
        <v>#N/A</v>
      </c>
    </row>
    <row r="202" spans="2:59" x14ac:dyDescent="0.35">
      <c r="B202" t="str">
        <f>'Postcode Data'!B202</f>
        <v>ES19 1EA</v>
      </c>
      <c r="C202">
        <f>'Postcode Data'!C202</f>
        <v>17</v>
      </c>
      <c r="D202" t="str">
        <f>'Postcode Data'!D202</f>
        <v>Beaton</v>
      </c>
      <c r="E202" s="5" t="e">
        <f>'Postcode Data'!F202</f>
        <v>#N/A</v>
      </c>
      <c r="F202" s="5" t="e">
        <f>'Postcode Data'!G202</f>
        <v>#N/A</v>
      </c>
      <c r="G202" s="27" t="e">
        <f>'Postcode Data'!I202</f>
        <v>#N/A</v>
      </c>
      <c r="H202" s="11" t="e">
        <f>'Postcode Data'!J202</f>
        <v>#N/A</v>
      </c>
      <c r="I202" s="5" t="e">
        <f>'Postcode Data'!K202</f>
        <v>#N/A</v>
      </c>
      <c r="J202" s="5" t="e">
        <f>'Postcode Data'!L202</f>
        <v>#N/A</v>
      </c>
      <c r="K202" s="44" t="e">
        <f>'Postcode Data'!M202</f>
        <v>#N/A</v>
      </c>
      <c r="L202" s="5">
        <f>'Postcode Data'!N202</f>
        <v>-4.4556398591110895</v>
      </c>
      <c r="M202" s="28" t="e">
        <f t="shared" si="100"/>
        <v>#N/A</v>
      </c>
      <c r="N202" s="28"/>
      <c r="O202" s="28"/>
      <c r="P202" s="28" t="e">
        <f t="shared" si="101"/>
        <v>#N/A</v>
      </c>
      <c r="Q202" s="28" t="e">
        <f t="shared" si="91"/>
        <v>#N/A</v>
      </c>
      <c r="R202" s="28" t="e">
        <f t="shared" si="91"/>
        <v>#N/A</v>
      </c>
      <c r="S202" s="28" t="e">
        <f t="shared" si="91"/>
        <v>#N/A</v>
      </c>
      <c r="T202" s="28" t="e">
        <f t="shared" si="91"/>
        <v>#N/A</v>
      </c>
      <c r="U202" s="28" t="e">
        <f t="shared" si="102"/>
        <v>#N/A</v>
      </c>
      <c r="V202" s="28"/>
      <c r="W202" s="2"/>
      <c r="X202" s="5" t="e">
        <f t="shared" si="96"/>
        <v>#N/A</v>
      </c>
      <c r="Y202" s="5" t="e">
        <f t="shared" si="96"/>
        <v>#N/A</v>
      </c>
      <c r="Z202" s="5" t="e">
        <f t="shared" si="96"/>
        <v>#N/A</v>
      </c>
      <c r="AA202" s="5" t="e">
        <f t="shared" si="96"/>
        <v>#N/A</v>
      </c>
      <c r="AB202" s="5" t="e">
        <f t="shared" si="96"/>
        <v>#N/A</v>
      </c>
      <c r="AC202" s="5" t="e">
        <f t="shared" si="96"/>
        <v>#N/A</v>
      </c>
      <c r="AD202" s="5" t="e">
        <f t="shared" si="96"/>
        <v>#N/A</v>
      </c>
      <c r="AE202" s="5" t="e">
        <f t="shared" si="96"/>
        <v>#N/A</v>
      </c>
      <c r="AF202" s="5" t="e">
        <f t="shared" si="96"/>
        <v>#N/A</v>
      </c>
      <c r="AG202" s="5" t="e">
        <f t="shared" si="96"/>
        <v>#N/A</v>
      </c>
      <c r="AH202" s="5" t="e">
        <f t="shared" si="97"/>
        <v>#N/A</v>
      </c>
      <c r="AI202" s="5" t="e">
        <f t="shared" si="97"/>
        <v>#N/A</v>
      </c>
      <c r="AJ202" s="5" t="e">
        <f t="shared" si="97"/>
        <v>#N/A</v>
      </c>
      <c r="AK202" s="5" t="e">
        <f t="shared" si="97"/>
        <v>#N/A</v>
      </c>
      <c r="AL202" s="5" t="e">
        <f t="shared" si="97"/>
        <v>#N/A</v>
      </c>
      <c r="AM202" s="5" t="e">
        <f t="shared" si="97"/>
        <v>#N/A</v>
      </c>
      <c r="AN202" s="5" t="e">
        <f t="shared" si="97"/>
        <v>#N/A</v>
      </c>
      <c r="AO202" s="5" t="e">
        <f t="shared" si="97"/>
        <v>#N/A</v>
      </c>
      <c r="AP202" s="5" t="e">
        <f t="shared" si="97"/>
        <v>#N/A</v>
      </c>
      <c r="AQ202" s="5" t="e">
        <f t="shared" si="97"/>
        <v>#N/A</v>
      </c>
      <c r="AR202" s="5" t="e">
        <f t="shared" si="98"/>
        <v>#N/A</v>
      </c>
      <c r="AS202" s="5" t="e">
        <f t="shared" si="98"/>
        <v>#N/A</v>
      </c>
      <c r="AT202" s="5" t="e">
        <f t="shared" si="98"/>
        <v>#N/A</v>
      </c>
      <c r="AU202" s="5" t="e">
        <f t="shared" si="98"/>
        <v>#N/A</v>
      </c>
      <c r="AV202" s="5" t="e">
        <f t="shared" si="98"/>
        <v>#N/A</v>
      </c>
      <c r="AW202" s="5" t="e">
        <f t="shared" si="98"/>
        <v>#N/A</v>
      </c>
      <c r="AX202" s="5" t="e">
        <f t="shared" si="98"/>
        <v>#N/A</v>
      </c>
      <c r="AY202" s="5" t="e">
        <f t="shared" si="98"/>
        <v>#N/A</v>
      </c>
      <c r="AZ202" s="5" t="e">
        <f t="shared" si="98"/>
        <v>#N/A</v>
      </c>
      <c r="BA202" s="5" t="e">
        <f t="shared" si="98"/>
        <v>#N/A</v>
      </c>
      <c r="BB202" s="5" t="e">
        <f t="shared" si="99"/>
        <v>#N/A</v>
      </c>
      <c r="BC202" s="5" t="e">
        <f t="shared" si="99"/>
        <v>#N/A</v>
      </c>
      <c r="BD202" s="5" t="e">
        <f t="shared" si="99"/>
        <v>#N/A</v>
      </c>
      <c r="BE202" s="5" t="e">
        <f t="shared" si="99"/>
        <v>#N/A</v>
      </c>
      <c r="BF202" s="5" t="e">
        <f t="shared" si="99"/>
        <v>#N/A</v>
      </c>
      <c r="BG202" s="5" t="e">
        <f t="shared" si="99"/>
        <v>#N/A</v>
      </c>
    </row>
    <row r="203" spans="2:59" x14ac:dyDescent="0.35">
      <c r="B203" t="str">
        <f>'Postcode Data'!B203</f>
        <v>ES19 2DY</v>
      </c>
      <c r="C203">
        <f>'Postcode Data'!C203</f>
        <v>13</v>
      </c>
      <c r="D203" t="str">
        <f>'Postcode Data'!D203</f>
        <v>Beaton</v>
      </c>
      <c r="E203" s="5" t="e">
        <f>'Postcode Data'!F203</f>
        <v>#N/A</v>
      </c>
      <c r="F203" s="5" t="e">
        <f>'Postcode Data'!G203</f>
        <v>#N/A</v>
      </c>
      <c r="G203" s="27" t="e">
        <f>'Postcode Data'!I203</f>
        <v>#N/A</v>
      </c>
      <c r="H203" s="11" t="e">
        <f>'Postcode Data'!J203</f>
        <v>#N/A</v>
      </c>
      <c r="I203" s="5" t="e">
        <f>'Postcode Data'!K203</f>
        <v>#N/A</v>
      </c>
      <c r="J203" s="5" t="e">
        <f>'Postcode Data'!L203</f>
        <v>#N/A</v>
      </c>
      <c r="K203" s="44" t="e">
        <f>'Postcode Data'!M203</f>
        <v>#N/A</v>
      </c>
      <c r="L203" s="5">
        <f>'Postcode Data'!N203</f>
        <v>-1.7590771265446512</v>
      </c>
      <c r="M203" s="28" t="e">
        <f t="shared" si="100"/>
        <v>#N/A</v>
      </c>
      <c r="N203" s="28"/>
      <c r="O203" s="28"/>
      <c r="P203" s="28" t="e">
        <f t="shared" si="101"/>
        <v>#N/A</v>
      </c>
      <c r="Q203" s="28" t="e">
        <f t="shared" si="91"/>
        <v>#N/A</v>
      </c>
      <c r="R203" s="28" t="e">
        <f t="shared" si="91"/>
        <v>#N/A</v>
      </c>
      <c r="S203" s="28" t="e">
        <f t="shared" si="91"/>
        <v>#N/A</v>
      </c>
      <c r="T203" s="28" t="e">
        <f t="shared" si="91"/>
        <v>#N/A</v>
      </c>
      <c r="U203" s="28" t="e">
        <f t="shared" si="102"/>
        <v>#N/A</v>
      </c>
      <c r="V203" s="28"/>
      <c r="W203" s="2"/>
      <c r="X203" s="5" t="e">
        <f t="shared" si="96"/>
        <v>#N/A</v>
      </c>
      <c r="Y203" s="5" t="e">
        <f t="shared" si="96"/>
        <v>#N/A</v>
      </c>
      <c r="Z203" s="5" t="e">
        <f t="shared" si="96"/>
        <v>#N/A</v>
      </c>
      <c r="AA203" s="5" t="e">
        <f t="shared" si="96"/>
        <v>#N/A</v>
      </c>
      <c r="AB203" s="5" t="e">
        <f t="shared" si="96"/>
        <v>#N/A</v>
      </c>
      <c r="AC203" s="5" t="e">
        <f t="shared" si="96"/>
        <v>#N/A</v>
      </c>
      <c r="AD203" s="5" t="e">
        <f t="shared" si="96"/>
        <v>#N/A</v>
      </c>
      <c r="AE203" s="5" t="e">
        <f t="shared" si="96"/>
        <v>#N/A</v>
      </c>
      <c r="AF203" s="5" t="e">
        <f t="shared" si="96"/>
        <v>#N/A</v>
      </c>
      <c r="AG203" s="5" t="e">
        <f t="shared" si="96"/>
        <v>#N/A</v>
      </c>
      <c r="AH203" s="5" t="e">
        <f t="shared" si="97"/>
        <v>#N/A</v>
      </c>
      <c r="AI203" s="5" t="e">
        <f t="shared" si="97"/>
        <v>#N/A</v>
      </c>
      <c r="AJ203" s="5" t="e">
        <f t="shared" si="97"/>
        <v>#N/A</v>
      </c>
      <c r="AK203" s="5" t="e">
        <f t="shared" si="97"/>
        <v>#N/A</v>
      </c>
      <c r="AL203" s="5" t="e">
        <f t="shared" si="97"/>
        <v>#N/A</v>
      </c>
      <c r="AM203" s="5" t="e">
        <f t="shared" si="97"/>
        <v>#N/A</v>
      </c>
      <c r="AN203" s="5" t="e">
        <f t="shared" si="97"/>
        <v>#N/A</v>
      </c>
      <c r="AO203" s="5" t="e">
        <f t="shared" si="97"/>
        <v>#N/A</v>
      </c>
      <c r="AP203" s="5" t="e">
        <f t="shared" si="97"/>
        <v>#N/A</v>
      </c>
      <c r="AQ203" s="5" t="e">
        <f t="shared" si="97"/>
        <v>#N/A</v>
      </c>
      <c r="AR203" s="5" t="e">
        <f t="shared" si="98"/>
        <v>#N/A</v>
      </c>
      <c r="AS203" s="5" t="e">
        <f t="shared" si="98"/>
        <v>#N/A</v>
      </c>
      <c r="AT203" s="5" t="e">
        <f t="shared" si="98"/>
        <v>#N/A</v>
      </c>
      <c r="AU203" s="5" t="e">
        <f t="shared" si="98"/>
        <v>#N/A</v>
      </c>
      <c r="AV203" s="5" t="e">
        <f t="shared" si="98"/>
        <v>#N/A</v>
      </c>
      <c r="AW203" s="5" t="e">
        <f t="shared" si="98"/>
        <v>#N/A</v>
      </c>
      <c r="AX203" s="5" t="e">
        <f t="shared" si="98"/>
        <v>#N/A</v>
      </c>
      <c r="AY203" s="5" t="e">
        <f t="shared" si="98"/>
        <v>#N/A</v>
      </c>
      <c r="AZ203" s="5" t="e">
        <f t="shared" si="98"/>
        <v>#N/A</v>
      </c>
      <c r="BA203" s="5" t="e">
        <f t="shared" si="98"/>
        <v>#N/A</v>
      </c>
      <c r="BB203" s="5" t="e">
        <f t="shared" si="99"/>
        <v>#N/A</v>
      </c>
      <c r="BC203" s="5" t="e">
        <f t="shared" si="99"/>
        <v>#N/A</v>
      </c>
      <c r="BD203" s="5" t="e">
        <f t="shared" si="99"/>
        <v>#N/A</v>
      </c>
      <c r="BE203" s="5" t="e">
        <f t="shared" si="99"/>
        <v>#N/A</v>
      </c>
      <c r="BF203" s="5" t="e">
        <f t="shared" si="99"/>
        <v>#N/A</v>
      </c>
      <c r="BG203" s="5" t="e">
        <f t="shared" si="99"/>
        <v>#N/A</v>
      </c>
    </row>
    <row r="204" spans="2:59" x14ac:dyDescent="0.35">
      <c r="B204" t="str">
        <f>'Postcode Data'!B204</f>
        <v>ES19 2ZL</v>
      </c>
      <c r="C204">
        <f>'Postcode Data'!C204</f>
        <v>4</v>
      </c>
      <c r="D204" t="str">
        <f>'Postcode Data'!D204</f>
        <v>Beaton</v>
      </c>
      <c r="E204" s="5" t="e">
        <f>'Postcode Data'!F204</f>
        <v>#N/A</v>
      </c>
      <c r="F204" s="5" t="e">
        <f>'Postcode Data'!G204</f>
        <v>#N/A</v>
      </c>
      <c r="G204" s="27" t="e">
        <f>'Postcode Data'!I204</f>
        <v>#N/A</v>
      </c>
      <c r="H204" s="11" t="e">
        <f>'Postcode Data'!J204</f>
        <v>#N/A</v>
      </c>
      <c r="I204" s="5" t="e">
        <f>'Postcode Data'!K204</f>
        <v>#N/A</v>
      </c>
      <c r="J204" s="5" t="e">
        <f>'Postcode Data'!L204</f>
        <v>#N/A</v>
      </c>
      <c r="K204" s="44" t="e">
        <f>'Postcode Data'!M204</f>
        <v>#N/A</v>
      </c>
      <c r="L204" s="5">
        <f>'Postcode Data'!N204</f>
        <v>-0.35545614217187049</v>
      </c>
      <c r="M204" s="28" t="e">
        <f t="shared" si="100"/>
        <v>#N/A</v>
      </c>
      <c r="N204" s="28"/>
      <c r="O204" s="28"/>
      <c r="P204" s="28" t="e">
        <f t="shared" si="101"/>
        <v>#N/A</v>
      </c>
      <c r="Q204" s="28" t="e">
        <f t="shared" si="91"/>
        <v>#N/A</v>
      </c>
      <c r="R204" s="28" t="e">
        <f t="shared" si="91"/>
        <v>#N/A</v>
      </c>
      <c r="S204" s="28" t="e">
        <f t="shared" si="91"/>
        <v>#N/A</v>
      </c>
      <c r="T204" s="28" t="e">
        <f t="shared" si="91"/>
        <v>#N/A</v>
      </c>
      <c r="U204" s="28" t="e">
        <f t="shared" si="102"/>
        <v>#N/A</v>
      </c>
      <c r="V204" s="28"/>
      <c r="W204" s="2"/>
      <c r="X204" s="5" t="e">
        <f t="shared" si="96"/>
        <v>#N/A</v>
      </c>
      <c r="Y204" s="5" t="e">
        <f t="shared" si="96"/>
        <v>#N/A</v>
      </c>
      <c r="Z204" s="5" t="e">
        <f t="shared" si="96"/>
        <v>#N/A</v>
      </c>
      <c r="AA204" s="5" t="e">
        <f t="shared" si="96"/>
        <v>#N/A</v>
      </c>
      <c r="AB204" s="5" t="e">
        <f t="shared" si="96"/>
        <v>#N/A</v>
      </c>
      <c r="AC204" s="5" t="e">
        <f t="shared" si="96"/>
        <v>#N/A</v>
      </c>
      <c r="AD204" s="5" t="e">
        <f t="shared" si="96"/>
        <v>#N/A</v>
      </c>
      <c r="AE204" s="5" t="e">
        <f t="shared" si="96"/>
        <v>#N/A</v>
      </c>
      <c r="AF204" s="5" t="e">
        <f t="shared" si="96"/>
        <v>#N/A</v>
      </c>
      <c r="AG204" s="5" t="e">
        <f t="shared" si="96"/>
        <v>#N/A</v>
      </c>
      <c r="AH204" s="5" t="e">
        <f t="shared" si="97"/>
        <v>#N/A</v>
      </c>
      <c r="AI204" s="5" t="e">
        <f t="shared" si="97"/>
        <v>#N/A</v>
      </c>
      <c r="AJ204" s="5" t="e">
        <f t="shared" si="97"/>
        <v>#N/A</v>
      </c>
      <c r="AK204" s="5" t="e">
        <f t="shared" si="97"/>
        <v>#N/A</v>
      </c>
      <c r="AL204" s="5" t="e">
        <f t="shared" si="97"/>
        <v>#N/A</v>
      </c>
      <c r="AM204" s="5" t="e">
        <f t="shared" si="97"/>
        <v>#N/A</v>
      </c>
      <c r="AN204" s="5" t="e">
        <f t="shared" si="97"/>
        <v>#N/A</v>
      </c>
      <c r="AO204" s="5" t="e">
        <f t="shared" si="97"/>
        <v>#N/A</v>
      </c>
      <c r="AP204" s="5" t="e">
        <f t="shared" si="97"/>
        <v>#N/A</v>
      </c>
      <c r="AQ204" s="5" t="e">
        <f t="shared" si="97"/>
        <v>#N/A</v>
      </c>
      <c r="AR204" s="5" t="e">
        <f t="shared" si="98"/>
        <v>#N/A</v>
      </c>
      <c r="AS204" s="5" t="e">
        <f t="shared" si="98"/>
        <v>#N/A</v>
      </c>
      <c r="AT204" s="5" t="e">
        <f t="shared" si="98"/>
        <v>#N/A</v>
      </c>
      <c r="AU204" s="5" t="e">
        <f t="shared" si="98"/>
        <v>#N/A</v>
      </c>
      <c r="AV204" s="5" t="e">
        <f t="shared" si="98"/>
        <v>#N/A</v>
      </c>
      <c r="AW204" s="5" t="e">
        <f t="shared" si="98"/>
        <v>#N/A</v>
      </c>
      <c r="AX204" s="5" t="e">
        <f t="shared" si="98"/>
        <v>#N/A</v>
      </c>
      <c r="AY204" s="5" t="e">
        <f t="shared" si="98"/>
        <v>#N/A</v>
      </c>
      <c r="AZ204" s="5" t="e">
        <f t="shared" si="98"/>
        <v>#N/A</v>
      </c>
      <c r="BA204" s="5" t="e">
        <f t="shared" si="98"/>
        <v>#N/A</v>
      </c>
      <c r="BB204" s="5" t="e">
        <f t="shared" si="99"/>
        <v>#N/A</v>
      </c>
      <c r="BC204" s="5" t="e">
        <f t="shared" si="99"/>
        <v>#N/A</v>
      </c>
      <c r="BD204" s="5" t="e">
        <f t="shared" si="99"/>
        <v>#N/A</v>
      </c>
      <c r="BE204" s="5" t="e">
        <f t="shared" si="99"/>
        <v>#N/A</v>
      </c>
      <c r="BF204" s="5" t="e">
        <f t="shared" si="99"/>
        <v>#N/A</v>
      </c>
      <c r="BG204" s="5" t="e">
        <f t="shared" si="99"/>
        <v>#N/A</v>
      </c>
    </row>
    <row r="205" spans="2:59" x14ac:dyDescent="0.35">
      <c r="B205" t="str">
        <f>'Postcode Data'!B205</f>
        <v>ES19 4PQ</v>
      </c>
      <c r="C205">
        <f>'Postcode Data'!C205</f>
        <v>1</v>
      </c>
      <c r="D205" t="str">
        <f>'Postcode Data'!D205</f>
        <v>Beaton</v>
      </c>
      <c r="E205" s="5" t="e">
        <f>'Postcode Data'!F205</f>
        <v>#N/A</v>
      </c>
      <c r="F205" s="5" t="e">
        <f>'Postcode Data'!G205</f>
        <v>#N/A</v>
      </c>
      <c r="G205" s="27" t="e">
        <f>'Postcode Data'!I205</f>
        <v>#N/A</v>
      </c>
      <c r="H205" s="11" t="e">
        <f>'Postcode Data'!J205</f>
        <v>#N/A</v>
      </c>
      <c r="I205" s="5" t="e">
        <f>'Postcode Data'!K205</f>
        <v>#N/A</v>
      </c>
      <c r="J205" s="5" t="e">
        <f>'Postcode Data'!L205</f>
        <v>#N/A</v>
      </c>
      <c r="K205" s="44" t="e">
        <f>'Postcode Data'!M205</f>
        <v>#N/A</v>
      </c>
      <c r="L205" s="5">
        <f>'Postcode Data'!N205</f>
        <v>-1.8849594712183366</v>
      </c>
      <c r="M205" s="28" t="e">
        <f t="shared" si="100"/>
        <v>#N/A</v>
      </c>
      <c r="N205" s="28"/>
      <c r="O205" s="28"/>
      <c r="P205" s="28" t="e">
        <f t="shared" si="101"/>
        <v>#N/A</v>
      </c>
      <c r="Q205" s="28" t="e">
        <f t="shared" si="91"/>
        <v>#N/A</v>
      </c>
      <c r="R205" s="28" t="e">
        <f t="shared" si="91"/>
        <v>#N/A</v>
      </c>
      <c r="S205" s="28" t="e">
        <f t="shared" si="91"/>
        <v>#N/A</v>
      </c>
      <c r="T205" s="28" t="e">
        <f t="shared" si="91"/>
        <v>#N/A</v>
      </c>
      <c r="U205" s="28" t="e">
        <f t="shared" si="102"/>
        <v>#N/A</v>
      </c>
      <c r="V205" s="28"/>
      <c r="W205" s="2"/>
      <c r="X205" s="5" t="e">
        <f t="shared" si="96"/>
        <v>#N/A</v>
      </c>
      <c r="Y205" s="5" t="e">
        <f t="shared" si="96"/>
        <v>#N/A</v>
      </c>
      <c r="Z205" s="5" t="e">
        <f t="shared" si="96"/>
        <v>#N/A</v>
      </c>
      <c r="AA205" s="5" t="e">
        <f t="shared" si="96"/>
        <v>#N/A</v>
      </c>
      <c r="AB205" s="5" t="e">
        <f t="shared" si="96"/>
        <v>#N/A</v>
      </c>
      <c r="AC205" s="5" t="e">
        <f t="shared" si="96"/>
        <v>#N/A</v>
      </c>
      <c r="AD205" s="5" t="e">
        <f t="shared" si="96"/>
        <v>#N/A</v>
      </c>
      <c r="AE205" s="5" t="e">
        <f t="shared" si="96"/>
        <v>#N/A</v>
      </c>
      <c r="AF205" s="5" t="e">
        <f t="shared" si="96"/>
        <v>#N/A</v>
      </c>
      <c r="AG205" s="5" t="e">
        <f t="shared" si="96"/>
        <v>#N/A</v>
      </c>
      <c r="AH205" s="5" t="e">
        <f t="shared" si="97"/>
        <v>#N/A</v>
      </c>
      <c r="AI205" s="5" t="e">
        <f t="shared" si="97"/>
        <v>#N/A</v>
      </c>
      <c r="AJ205" s="5" t="e">
        <f t="shared" si="97"/>
        <v>#N/A</v>
      </c>
      <c r="AK205" s="5" t="e">
        <f t="shared" si="97"/>
        <v>#N/A</v>
      </c>
      <c r="AL205" s="5" t="e">
        <f t="shared" si="97"/>
        <v>#N/A</v>
      </c>
      <c r="AM205" s="5" t="e">
        <f t="shared" si="97"/>
        <v>#N/A</v>
      </c>
      <c r="AN205" s="5" t="e">
        <f t="shared" si="97"/>
        <v>#N/A</v>
      </c>
      <c r="AO205" s="5" t="e">
        <f t="shared" si="97"/>
        <v>#N/A</v>
      </c>
      <c r="AP205" s="5" t="e">
        <f t="shared" si="97"/>
        <v>#N/A</v>
      </c>
      <c r="AQ205" s="5" t="e">
        <f t="shared" si="97"/>
        <v>#N/A</v>
      </c>
      <c r="AR205" s="5" t="e">
        <f t="shared" si="98"/>
        <v>#N/A</v>
      </c>
      <c r="AS205" s="5" t="e">
        <f t="shared" si="98"/>
        <v>#N/A</v>
      </c>
      <c r="AT205" s="5" t="e">
        <f t="shared" si="98"/>
        <v>#N/A</v>
      </c>
      <c r="AU205" s="5" t="e">
        <f t="shared" si="98"/>
        <v>#N/A</v>
      </c>
      <c r="AV205" s="5" t="e">
        <f t="shared" si="98"/>
        <v>#N/A</v>
      </c>
      <c r="AW205" s="5" t="e">
        <f t="shared" si="98"/>
        <v>#N/A</v>
      </c>
      <c r="AX205" s="5" t="e">
        <f t="shared" si="98"/>
        <v>#N/A</v>
      </c>
      <c r="AY205" s="5" t="e">
        <f t="shared" si="98"/>
        <v>#N/A</v>
      </c>
      <c r="AZ205" s="5" t="e">
        <f t="shared" si="98"/>
        <v>#N/A</v>
      </c>
      <c r="BA205" s="5" t="e">
        <f t="shared" si="98"/>
        <v>#N/A</v>
      </c>
      <c r="BB205" s="5" t="e">
        <f t="shared" si="99"/>
        <v>#N/A</v>
      </c>
      <c r="BC205" s="5" t="e">
        <f t="shared" si="99"/>
        <v>#N/A</v>
      </c>
      <c r="BD205" s="5" t="e">
        <f t="shared" si="99"/>
        <v>#N/A</v>
      </c>
      <c r="BE205" s="5" t="e">
        <f t="shared" si="99"/>
        <v>#N/A</v>
      </c>
      <c r="BF205" s="5" t="e">
        <f t="shared" si="99"/>
        <v>#N/A</v>
      </c>
      <c r="BG205" s="5" t="e">
        <f t="shared" si="99"/>
        <v>#N/A</v>
      </c>
    </row>
    <row r="206" spans="2:59" x14ac:dyDescent="0.35">
      <c r="B206" t="str">
        <f>'Postcode Data'!B206</f>
        <v>ES19 5OD</v>
      </c>
      <c r="C206">
        <f>'Postcode Data'!C206</f>
        <v>12</v>
      </c>
      <c r="D206" t="str">
        <f>'Postcode Data'!D206</f>
        <v>Beaton</v>
      </c>
      <c r="E206" s="5" t="e">
        <f>'Postcode Data'!F206</f>
        <v>#N/A</v>
      </c>
      <c r="F206" s="5" t="e">
        <f>'Postcode Data'!G206</f>
        <v>#N/A</v>
      </c>
      <c r="G206" s="27" t="e">
        <f>'Postcode Data'!I206</f>
        <v>#N/A</v>
      </c>
      <c r="H206" s="11" t="e">
        <f>'Postcode Data'!J206</f>
        <v>#N/A</v>
      </c>
      <c r="I206" s="5" t="e">
        <f>'Postcode Data'!K206</f>
        <v>#N/A</v>
      </c>
      <c r="J206" s="5" t="e">
        <f>'Postcode Data'!L206</f>
        <v>#N/A</v>
      </c>
      <c r="K206" s="44" t="e">
        <f>'Postcode Data'!M206</f>
        <v>#N/A</v>
      </c>
      <c r="L206" s="5">
        <f>'Postcode Data'!N206</f>
        <v>-4.8037770689752364</v>
      </c>
      <c r="M206" s="28" t="e">
        <f t="shared" si="100"/>
        <v>#N/A</v>
      </c>
      <c r="N206" s="28"/>
      <c r="O206" s="28"/>
      <c r="P206" s="28" t="e">
        <f t="shared" si="101"/>
        <v>#N/A</v>
      </c>
      <c r="Q206" s="28" t="e">
        <f t="shared" ref="Q206:T225" si="103">IF(AND($M206&lt;P$5,$M206&gt;=Q$5),$J206,NA())</f>
        <v>#N/A</v>
      </c>
      <c r="R206" s="28" t="e">
        <f t="shared" si="103"/>
        <v>#N/A</v>
      </c>
      <c r="S206" s="28" t="e">
        <f t="shared" si="103"/>
        <v>#N/A</v>
      </c>
      <c r="T206" s="28" t="e">
        <f t="shared" si="103"/>
        <v>#N/A</v>
      </c>
      <c r="U206" s="28" t="e">
        <f t="shared" si="102"/>
        <v>#N/A</v>
      </c>
      <c r="V206" s="28"/>
      <c r="W206" s="2"/>
      <c r="X206" s="5" t="e">
        <f t="shared" ref="X206:AG215" si="104">IF($K206=X$5,$J206,NA())</f>
        <v>#N/A</v>
      </c>
      <c r="Y206" s="5" t="e">
        <f t="shared" si="104"/>
        <v>#N/A</v>
      </c>
      <c r="Z206" s="5" t="e">
        <f t="shared" si="104"/>
        <v>#N/A</v>
      </c>
      <c r="AA206" s="5" t="e">
        <f t="shared" si="104"/>
        <v>#N/A</v>
      </c>
      <c r="AB206" s="5" t="e">
        <f t="shared" si="104"/>
        <v>#N/A</v>
      </c>
      <c r="AC206" s="5" t="e">
        <f t="shared" si="104"/>
        <v>#N/A</v>
      </c>
      <c r="AD206" s="5" t="e">
        <f t="shared" si="104"/>
        <v>#N/A</v>
      </c>
      <c r="AE206" s="5" t="e">
        <f t="shared" si="104"/>
        <v>#N/A</v>
      </c>
      <c r="AF206" s="5" t="e">
        <f t="shared" si="104"/>
        <v>#N/A</v>
      </c>
      <c r="AG206" s="5" t="e">
        <f t="shared" si="104"/>
        <v>#N/A</v>
      </c>
      <c r="AH206" s="5" t="e">
        <f t="shared" ref="AH206:AQ215" si="105">IF($K206=AH$5,$J206,NA())</f>
        <v>#N/A</v>
      </c>
      <c r="AI206" s="5" t="e">
        <f t="shared" si="105"/>
        <v>#N/A</v>
      </c>
      <c r="AJ206" s="5" t="e">
        <f t="shared" si="105"/>
        <v>#N/A</v>
      </c>
      <c r="AK206" s="5" t="e">
        <f t="shared" si="105"/>
        <v>#N/A</v>
      </c>
      <c r="AL206" s="5" t="e">
        <f t="shared" si="105"/>
        <v>#N/A</v>
      </c>
      <c r="AM206" s="5" t="e">
        <f t="shared" si="105"/>
        <v>#N/A</v>
      </c>
      <c r="AN206" s="5" t="e">
        <f t="shared" si="105"/>
        <v>#N/A</v>
      </c>
      <c r="AO206" s="5" t="e">
        <f t="shared" si="105"/>
        <v>#N/A</v>
      </c>
      <c r="AP206" s="5" t="e">
        <f t="shared" si="105"/>
        <v>#N/A</v>
      </c>
      <c r="AQ206" s="5" t="e">
        <f t="shared" si="105"/>
        <v>#N/A</v>
      </c>
      <c r="AR206" s="5" t="e">
        <f t="shared" ref="AR206:BA215" si="106">IF($K206=AR$5,$J206,NA())</f>
        <v>#N/A</v>
      </c>
      <c r="AS206" s="5" t="e">
        <f t="shared" si="106"/>
        <v>#N/A</v>
      </c>
      <c r="AT206" s="5" t="e">
        <f t="shared" si="106"/>
        <v>#N/A</v>
      </c>
      <c r="AU206" s="5" t="e">
        <f t="shared" si="106"/>
        <v>#N/A</v>
      </c>
      <c r="AV206" s="5" t="e">
        <f t="shared" si="106"/>
        <v>#N/A</v>
      </c>
      <c r="AW206" s="5" t="e">
        <f t="shared" si="106"/>
        <v>#N/A</v>
      </c>
      <c r="AX206" s="5" t="e">
        <f t="shared" si="106"/>
        <v>#N/A</v>
      </c>
      <c r="AY206" s="5" t="e">
        <f t="shared" si="106"/>
        <v>#N/A</v>
      </c>
      <c r="AZ206" s="5" t="e">
        <f t="shared" si="106"/>
        <v>#N/A</v>
      </c>
      <c r="BA206" s="5" t="e">
        <f t="shared" si="106"/>
        <v>#N/A</v>
      </c>
      <c r="BB206" s="5" t="e">
        <f t="shared" ref="BB206:BG215" si="107">IF($K206=BB$5,$J206,NA())</f>
        <v>#N/A</v>
      </c>
      <c r="BC206" s="5" t="e">
        <f t="shared" si="107"/>
        <v>#N/A</v>
      </c>
      <c r="BD206" s="5" t="e">
        <f t="shared" si="107"/>
        <v>#N/A</v>
      </c>
      <c r="BE206" s="5" t="e">
        <f t="shared" si="107"/>
        <v>#N/A</v>
      </c>
      <c r="BF206" s="5" t="e">
        <f t="shared" si="107"/>
        <v>#N/A</v>
      </c>
      <c r="BG206" s="5" t="e">
        <f t="shared" si="107"/>
        <v>#N/A</v>
      </c>
    </row>
    <row r="207" spans="2:59" x14ac:dyDescent="0.35">
      <c r="B207" t="str">
        <f>'Postcode Data'!B207</f>
        <v>ES19 6MA</v>
      </c>
      <c r="C207">
        <f>'Postcode Data'!C207</f>
        <v>12</v>
      </c>
      <c r="D207" t="str">
        <f>'Postcode Data'!D207</f>
        <v>Beaton</v>
      </c>
      <c r="E207" s="5" t="e">
        <f>'Postcode Data'!F207</f>
        <v>#N/A</v>
      </c>
      <c r="F207" s="5" t="e">
        <f>'Postcode Data'!G207</f>
        <v>#N/A</v>
      </c>
      <c r="G207" s="27" t="e">
        <f>'Postcode Data'!I207</f>
        <v>#N/A</v>
      </c>
      <c r="H207" s="11" t="e">
        <f>'Postcode Data'!J207</f>
        <v>#N/A</v>
      </c>
      <c r="I207" s="5" t="e">
        <f>'Postcode Data'!K207</f>
        <v>#N/A</v>
      </c>
      <c r="J207" s="5" t="e">
        <f>'Postcode Data'!L207</f>
        <v>#N/A</v>
      </c>
      <c r="K207" s="44" t="e">
        <f>'Postcode Data'!M207</f>
        <v>#N/A</v>
      </c>
      <c r="L207" s="5">
        <f>'Postcode Data'!N207</f>
        <v>-4.8789777554404754</v>
      </c>
      <c r="M207" s="28" t="e">
        <f t="shared" si="100"/>
        <v>#N/A</v>
      </c>
      <c r="N207" s="28"/>
      <c r="O207" s="28"/>
      <c r="P207" s="28" t="e">
        <f t="shared" si="101"/>
        <v>#N/A</v>
      </c>
      <c r="Q207" s="28" t="e">
        <f t="shared" si="103"/>
        <v>#N/A</v>
      </c>
      <c r="R207" s="28" t="e">
        <f t="shared" si="103"/>
        <v>#N/A</v>
      </c>
      <c r="S207" s="28" t="e">
        <f t="shared" si="103"/>
        <v>#N/A</v>
      </c>
      <c r="T207" s="28" t="e">
        <f t="shared" si="103"/>
        <v>#N/A</v>
      </c>
      <c r="U207" s="28" t="e">
        <f t="shared" si="102"/>
        <v>#N/A</v>
      </c>
      <c r="V207" s="28"/>
      <c r="W207" s="2"/>
      <c r="X207" s="5" t="e">
        <f t="shared" si="104"/>
        <v>#N/A</v>
      </c>
      <c r="Y207" s="5" t="e">
        <f t="shared" si="104"/>
        <v>#N/A</v>
      </c>
      <c r="Z207" s="5" t="e">
        <f t="shared" si="104"/>
        <v>#N/A</v>
      </c>
      <c r="AA207" s="5" t="e">
        <f t="shared" si="104"/>
        <v>#N/A</v>
      </c>
      <c r="AB207" s="5" t="e">
        <f t="shared" si="104"/>
        <v>#N/A</v>
      </c>
      <c r="AC207" s="5" t="e">
        <f t="shared" si="104"/>
        <v>#N/A</v>
      </c>
      <c r="AD207" s="5" t="e">
        <f t="shared" si="104"/>
        <v>#N/A</v>
      </c>
      <c r="AE207" s="5" t="e">
        <f t="shared" si="104"/>
        <v>#N/A</v>
      </c>
      <c r="AF207" s="5" t="e">
        <f t="shared" si="104"/>
        <v>#N/A</v>
      </c>
      <c r="AG207" s="5" t="e">
        <f t="shared" si="104"/>
        <v>#N/A</v>
      </c>
      <c r="AH207" s="5" t="e">
        <f t="shared" si="105"/>
        <v>#N/A</v>
      </c>
      <c r="AI207" s="5" t="e">
        <f t="shared" si="105"/>
        <v>#N/A</v>
      </c>
      <c r="AJ207" s="5" t="e">
        <f t="shared" si="105"/>
        <v>#N/A</v>
      </c>
      <c r="AK207" s="5" t="e">
        <f t="shared" si="105"/>
        <v>#N/A</v>
      </c>
      <c r="AL207" s="5" t="e">
        <f t="shared" si="105"/>
        <v>#N/A</v>
      </c>
      <c r="AM207" s="5" t="e">
        <f t="shared" si="105"/>
        <v>#N/A</v>
      </c>
      <c r="AN207" s="5" t="e">
        <f t="shared" si="105"/>
        <v>#N/A</v>
      </c>
      <c r="AO207" s="5" t="e">
        <f t="shared" si="105"/>
        <v>#N/A</v>
      </c>
      <c r="AP207" s="5" t="e">
        <f t="shared" si="105"/>
        <v>#N/A</v>
      </c>
      <c r="AQ207" s="5" t="e">
        <f t="shared" si="105"/>
        <v>#N/A</v>
      </c>
      <c r="AR207" s="5" t="e">
        <f t="shared" si="106"/>
        <v>#N/A</v>
      </c>
      <c r="AS207" s="5" t="e">
        <f t="shared" si="106"/>
        <v>#N/A</v>
      </c>
      <c r="AT207" s="5" t="e">
        <f t="shared" si="106"/>
        <v>#N/A</v>
      </c>
      <c r="AU207" s="5" t="e">
        <f t="shared" si="106"/>
        <v>#N/A</v>
      </c>
      <c r="AV207" s="5" t="e">
        <f t="shared" si="106"/>
        <v>#N/A</v>
      </c>
      <c r="AW207" s="5" t="e">
        <f t="shared" si="106"/>
        <v>#N/A</v>
      </c>
      <c r="AX207" s="5" t="e">
        <f t="shared" si="106"/>
        <v>#N/A</v>
      </c>
      <c r="AY207" s="5" t="e">
        <f t="shared" si="106"/>
        <v>#N/A</v>
      </c>
      <c r="AZ207" s="5" t="e">
        <f t="shared" si="106"/>
        <v>#N/A</v>
      </c>
      <c r="BA207" s="5" t="e">
        <f t="shared" si="106"/>
        <v>#N/A</v>
      </c>
      <c r="BB207" s="5" t="e">
        <f t="shared" si="107"/>
        <v>#N/A</v>
      </c>
      <c r="BC207" s="5" t="e">
        <f t="shared" si="107"/>
        <v>#N/A</v>
      </c>
      <c r="BD207" s="5" t="e">
        <f t="shared" si="107"/>
        <v>#N/A</v>
      </c>
      <c r="BE207" s="5" t="e">
        <f t="shared" si="107"/>
        <v>#N/A</v>
      </c>
      <c r="BF207" s="5" t="e">
        <f t="shared" si="107"/>
        <v>#N/A</v>
      </c>
      <c r="BG207" s="5" t="e">
        <f t="shared" si="107"/>
        <v>#N/A</v>
      </c>
    </row>
    <row r="208" spans="2:59" x14ac:dyDescent="0.35">
      <c r="B208" t="str">
        <f>'Postcode Data'!B208</f>
        <v>ES19 8BT</v>
      </c>
      <c r="C208">
        <f>'Postcode Data'!C208</f>
        <v>12</v>
      </c>
      <c r="D208" t="str">
        <f>'Postcode Data'!D208</f>
        <v>Beaton</v>
      </c>
      <c r="E208" s="5" t="e">
        <f>'Postcode Data'!F208</f>
        <v>#N/A</v>
      </c>
      <c r="F208" s="5" t="e">
        <f>'Postcode Data'!G208</f>
        <v>#N/A</v>
      </c>
      <c r="G208" s="27" t="e">
        <f>'Postcode Data'!I208</f>
        <v>#N/A</v>
      </c>
      <c r="H208" s="11" t="e">
        <f>'Postcode Data'!J208</f>
        <v>#N/A</v>
      </c>
      <c r="I208" s="5" t="e">
        <f>'Postcode Data'!K208</f>
        <v>#N/A</v>
      </c>
      <c r="J208" s="5" t="e">
        <f>'Postcode Data'!L208</f>
        <v>#N/A</v>
      </c>
      <c r="K208" s="44" t="e">
        <f>'Postcode Data'!M208</f>
        <v>#N/A</v>
      </c>
      <c r="L208" s="5">
        <f>'Postcode Data'!N208</f>
        <v>-3.4549982774014873</v>
      </c>
      <c r="M208" s="28" t="e">
        <f t="shared" si="100"/>
        <v>#N/A</v>
      </c>
      <c r="N208" s="28"/>
      <c r="O208" s="28"/>
      <c r="P208" s="28" t="e">
        <f t="shared" si="101"/>
        <v>#N/A</v>
      </c>
      <c r="Q208" s="28" t="e">
        <f t="shared" si="103"/>
        <v>#N/A</v>
      </c>
      <c r="R208" s="28" t="e">
        <f t="shared" si="103"/>
        <v>#N/A</v>
      </c>
      <c r="S208" s="28" t="e">
        <f t="shared" si="103"/>
        <v>#N/A</v>
      </c>
      <c r="T208" s="28" t="e">
        <f t="shared" si="103"/>
        <v>#N/A</v>
      </c>
      <c r="U208" s="28" t="e">
        <f t="shared" si="102"/>
        <v>#N/A</v>
      </c>
      <c r="V208" s="28"/>
      <c r="W208" s="2"/>
      <c r="X208" s="5" t="e">
        <f t="shared" si="104"/>
        <v>#N/A</v>
      </c>
      <c r="Y208" s="5" t="e">
        <f t="shared" si="104"/>
        <v>#N/A</v>
      </c>
      <c r="Z208" s="5" t="e">
        <f t="shared" si="104"/>
        <v>#N/A</v>
      </c>
      <c r="AA208" s="5" t="e">
        <f t="shared" si="104"/>
        <v>#N/A</v>
      </c>
      <c r="AB208" s="5" t="e">
        <f t="shared" si="104"/>
        <v>#N/A</v>
      </c>
      <c r="AC208" s="5" t="e">
        <f t="shared" si="104"/>
        <v>#N/A</v>
      </c>
      <c r="AD208" s="5" t="e">
        <f t="shared" si="104"/>
        <v>#N/A</v>
      </c>
      <c r="AE208" s="5" t="e">
        <f t="shared" si="104"/>
        <v>#N/A</v>
      </c>
      <c r="AF208" s="5" t="e">
        <f t="shared" si="104"/>
        <v>#N/A</v>
      </c>
      <c r="AG208" s="5" t="e">
        <f t="shared" si="104"/>
        <v>#N/A</v>
      </c>
      <c r="AH208" s="5" t="e">
        <f t="shared" si="105"/>
        <v>#N/A</v>
      </c>
      <c r="AI208" s="5" t="e">
        <f t="shared" si="105"/>
        <v>#N/A</v>
      </c>
      <c r="AJ208" s="5" t="e">
        <f t="shared" si="105"/>
        <v>#N/A</v>
      </c>
      <c r="AK208" s="5" t="e">
        <f t="shared" si="105"/>
        <v>#N/A</v>
      </c>
      <c r="AL208" s="5" t="e">
        <f t="shared" si="105"/>
        <v>#N/A</v>
      </c>
      <c r="AM208" s="5" t="e">
        <f t="shared" si="105"/>
        <v>#N/A</v>
      </c>
      <c r="AN208" s="5" t="e">
        <f t="shared" si="105"/>
        <v>#N/A</v>
      </c>
      <c r="AO208" s="5" t="e">
        <f t="shared" si="105"/>
        <v>#N/A</v>
      </c>
      <c r="AP208" s="5" t="e">
        <f t="shared" si="105"/>
        <v>#N/A</v>
      </c>
      <c r="AQ208" s="5" t="e">
        <f t="shared" si="105"/>
        <v>#N/A</v>
      </c>
      <c r="AR208" s="5" t="e">
        <f t="shared" si="106"/>
        <v>#N/A</v>
      </c>
      <c r="AS208" s="5" t="e">
        <f t="shared" si="106"/>
        <v>#N/A</v>
      </c>
      <c r="AT208" s="5" t="e">
        <f t="shared" si="106"/>
        <v>#N/A</v>
      </c>
      <c r="AU208" s="5" t="e">
        <f t="shared" si="106"/>
        <v>#N/A</v>
      </c>
      <c r="AV208" s="5" t="e">
        <f t="shared" si="106"/>
        <v>#N/A</v>
      </c>
      <c r="AW208" s="5" t="e">
        <f t="shared" si="106"/>
        <v>#N/A</v>
      </c>
      <c r="AX208" s="5" t="e">
        <f t="shared" si="106"/>
        <v>#N/A</v>
      </c>
      <c r="AY208" s="5" t="e">
        <f t="shared" si="106"/>
        <v>#N/A</v>
      </c>
      <c r="AZ208" s="5" t="e">
        <f t="shared" si="106"/>
        <v>#N/A</v>
      </c>
      <c r="BA208" s="5" t="e">
        <f t="shared" si="106"/>
        <v>#N/A</v>
      </c>
      <c r="BB208" s="5" t="e">
        <f t="shared" si="107"/>
        <v>#N/A</v>
      </c>
      <c r="BC208" s="5" t="e">
        <f t="shared" si="107"/>
        <v>#N/A</v>
      </c>
      <c r="BD208" s="5" t="e">
        <f t="shared" si="107"/>
        <v>#N/A</v>
      </c>
      <c r="BE208" s="5" t="e">
        <f t="shared" si="107"/>
        <v>#N/A</v>
      </c>
      <c r="BF208" s="5" t="e">
        <f t="shared" si="107"/>
        <v>#N/A</v>
      </c>
      <c r="BG208" s="5" t="e">
        <f t="shared" si="107"/>
        <v>#N/A</v>
      </c>
    </row>
    <row r="209" spans="2:59" x14ac:dyDescent="0.35">
      <c r="B209" t="str">
        <f>'Postcode Data'!B209</f>
        <v>ES19 8EU</v>
      </c>
      <c r="C209">
        <f>'Postcode Data'!C209</f>
        <v>1</v>
      </c>
      <c r="D209" t="str">
        <f>'Postcode Data'!D209</f>
        <v>Beaton</v>
      </c>
      <c r="E209" s="5" t="e">
        <f>'Postcode Data'!F209</f>
        <v>#N/A</v>
      </c>
      <c r="F209" s="5" t="e">
        <f>'Postcode Data'!G209</f>
        <v>#N/A</v>
      </c>
      <c r="G209" s="27" t="e">
        <f>'Postcode Data'!I209</f>
        <v>#N/A</v>
      </c>
      <c r="H209" s="11" t="e">
        <f>'Postcode Data'!J209</f>
        <v>#N/A</v>
      </c>
      <c r="I209" s="5" t="e">
        <f>'Postcode Data'!K209</f>
        <v>#N/A</v>
      </c>
      <c r="J209" s="5" t="e">
        <f>'Postcode Data'!L209</f>
        <v>#N/A</v>
      </c>
      <c r="K209" s="44" t="e">
        <f>'Postcode Data'!M209</f>
        <v>#N/A</v>
      </c>
      <c r="L209" s="5">
        <f>'Postcode Data'!N209</f>
        <v>1.1059373716336687</v>
      </c>
      <c r="M209" s="28" t="e">
        <f t="shared" si="100"/>
        <v>#N/A</v>
      </c>
      <c r="N209" s="28"/>
      <c r="O209" s="28"/>
      <c r="P209" s="28" t="e">
        <f t="shared" si="101"/>
        <v>#N/A</v>
      </c>
      <c r="Q209" s="28" t="e">
        <f t="shared" si="103"/>
        <v>#N/A</v>
      </c>
      <c r="R209" s="28" t="e">
        <f t="shared" si="103"/>
        <v>#N/A</v>
      </c>
      <c r="S209" s="28" t="e">
        <f t="shared" si="103"/>
        <v>#N/A</v>
      </c>
      <c r="T209" s="28" t="e">
        <f t="shared" si="103"/>
        <v>#N/A</v>
      </c>
      <c r="U209" s="28" t="e">
        <f t="shared" si="102"/>
        <v>#N/A</v>
      </c>
      <c r="V209" s="28"/>
      <c r="W209" s="2"/>
      <c r="X209" s="5" t="e">
        <f t="shared" si="104"/>
        <v>#N/A</v>
      </c>
      <c r="Y209" s="5" t="e">
        <f t="shared" si="104"/>
        <v>#N/A</v>
      </c>
      <c r="Z209" s="5" t="e">
        <f t="shared" si="104"/>
        <v>#N/A</v>
      </c>
      <c r="AA209" s="5" t="e">
        <f t="shared" si="104"/>
        <v>#N/A</v>
      </c>
      <c r="AB209" s="5" t="e">
        <f t="shared" si="104"/>
        <v>#N/A</v>
      </c>
      <c r="AC209" s="5" t="e">
        <f t="shared" si="104"/>
        <v>#N/A</v>
      </c>
      <c r="AD209" s="5" t="e">
        <f t="shared" si="104"/>
        <v>#N/A</v>
      </c>
      <c r="AE209" s="5" t="e">
        <f t="shared" si="104"/>
        <v>#N/A</v>
      </c>
      <c r="AF209" s="5" t="e">
        <f t="shared" si="104"/>
        <v>#N/A</v>
      </c>
      <c r="AG209" s="5" t="e">
        <f t="shared" si="104"/>
        <v>#N/A</v>
      </c>
      <c r="AH209" s="5" t="e">
        <f t="shared" si="105"/>
        <v>#N/A</v>
      </c>
      <c r="AI209" s="5" t="e">
        <f t="shared" si="105"/>
        <v>#N/A</v>
      </c>
      <c r="AJ209" s="5" t="e">
        <f t="shared" si="105"/>
        <v>#N/A</v>
      </c>
      <c r="AK209" s="5" t="e">
        <f t="shared" si="105"/>
        <v>#N/A</v>
      </c>
      <c r="AL209" s="5" t="e">
        <f t="shared" si="105"/>
        <v>#N/A</v>
      </c>
      <c r="AM209" s="5" t="e">
        <f t="shared" si="105"/>
        <v>#N/A</v>
      </c>
      <c r="AN209" s="5" t="e">
        <f t="shared" si="105"/>
        <v>#N/A</v>
      </c>
      <c r="AO209" s="5" t="e">
        <f t="shared" si="105"/>
        <v>#N/A</v>
      </c>
      <c r="AP209" s="5" t="e">
        <f t="shared" si="105"/>
        <v>#N/A</v>
      </c>
      <c r="AQ209" s="5" t="e">
        <f t="shared" si="105"/>
        <v>#N/A</v>
      </c>
      <c r="AR209" s="5" t="e">
        <f t="shared" si="106"/>
        <v>#N/A</v>
      </c>
      <c r="AS209" s="5" t="e">
        <f t="shared" si="106"/>
        <v>#N/A</v>
      </c>
      <c r="AT209" s="5" t="e">
        <f t="shared" si="106"/>
        <v>#N/A</v>
      </c>
      <c r="AU209" s="5" t="e">
        <f t="shared" si="106"/>
        <v>#N/A</v>
      </c>
      <c r="AV209" s="5" t="e">
        <f t="shared" si="106"/>
        <v>#N/A</v>
      </c>
      <c r="AW209" s="5" t="e">
        <f t="shared" si="106"/>
        <v>#N/A</v>
      </c>
      <c r="AX209" s="5" t="e">
        <f t="shared" si="106"/>
        <v>#N/A</v>
      </c>
      <c r="AY209" s="5" t="e">
        <f t="shared" si="106"/>
        <v>#N/A</v>
      </c>
      <c r="AZ209" s="5" t="e">
        <f t="shared" si="106"/>
        <v>#N/A</v>
      </c>
      <c r="BA209" s="5" t="e">
        <f t="shared" si="106"/>
        <v>#N/A</v>
      </c>
      <c r="BB209" s="5" t="e">
        <f t="shared" si="107"/>
        <v>#N/A</v>
      </c>
      <c r="BC209" s="5" t="e">
        <f t="shared" si="107"/>
        <v>#N/A</v>
      </c>
      <c r="BD209" s="5" t="e">
        <f t="shared" si="107"/>
        <v>#N/A</v>
      </c>
      <c r="BE209" s="5" t="e">
        <f t="shared" si="107"/>
        <v>#N/A</v>
      </c>
      <c r="BF209" s="5" t="e">
        <f t="shared" si="107"/>
        <v>#N/A</v>
      </c>
      <c r="BG209" s="5" t="e">
        <f t="shared" si="107"/>
        <v>#N/A</v>
      </c>
    </row>
    <row r="210" spans="2:59" x14ac:dyDescent="0.35">
      <c r="B210" t="str">
        <f>'Postcode Data'!B210</f>
        <v>ES19 8RT</v>
      </c>
      <c r="C210">
        <f>'Postcode Data'!C210</f>
        <v>4</v>
      </c>
      <c r="D210" t="str">
        <f>'Postcode Data'!D210</f>
        <v>Beaton</v>
      </c>
      <c r="E210" s="5" t="e">
        <f>'Postcode Data'!F210</f>
        <v>#N/A</v>
      </c>
      <c r="F210" s="5" t="e">
        <f>'Postcode Data'!G210</f>
        <v>#N/A</v>
      </c>
      <c r="G210" s="27" t="e">
        <f>'Postcode Data'!I210</f>
        <v>#N/A</v>
      </c>
      <c r="H210" s="11" t="e">
        <f>'Postcode Data'!J210</f>
        <v>#N/A</v>
      </c>
      <c r="I210" s="5" t="e">
        <f>'Postcode Data'!K210</f>
        <v>#N/A</v>
      </c>
      <c r="J210" s="5" t="e">
        <f>'Postcode Data'!L210</f>
        <v>#N/A</v>
      </c>
      <c r="K210" s="44" t="e">
        <f>'Postcode Data'!M210</f>
        <v>#N/A</v>
      </c>
      <c r="L210" s="5">
        <f>'Postcode Data'!N210</f>
        <v>-1.8804737680992689</v>
      </c>
      <c r="M210" s="28" t="e">
        <f t="shared" si="100"/>
        <v>#N/A</v>
      </c>
      <c r="N210" s="28"/>
      <c r="O210" s="28"/>
      <c r="P210" s="28" t="e">
        <f t="shared" si="101"/>
        <v>#N/A</v>
      </c>
      <c r="Q210" s="28" t="e">
        <f t="shared" si="103"/>
        <v>#N/A</v>
      </c>
      <c r="R210" s="28" t="e">
        <f t="shared" si="103"/>
        <v>#N/A</v>
      </c>
      <c r="S210" s="28" t="e">
        <f t="shared" si="103"/>
        <v>#N/A</v>
      </c>
      <c r="T210" s="28" t="e">
        <f t="shared" si="103"/>
        <v>#N/A</v>
      </c>
      <c r="U210" s="28" t="e">
        <f t="shared" si="102"/>
        <v>#N/A</v>
      </c>
      <c r="V210" s="28"/>
      <c r="W210" s="2"/>
      <c r="X210" s="5" t="e">
        <f t="shared" si="104"/>
        <v>#N/A</v>
      </c>
      <c r="Y210" s="5" t="e">
        <f t="shared" si="104"/>
        <v>#N/A</v>
      </c>
      <c r="Z210" s="5" t="e">
        <f t="shared" si="104"/>
        <v>#N/A</v>
      </c>
      <c r="AA210" s="5" t="e">
        <f t="shared" si="104"/>
        <v>#N/A</v>
      </c>
      <c r="AB210" s="5" t="e">
        <f t="shared" si="104"/>
        <v>#N/A</v>
      </c>
      <c r="AC210" s="5" t="e">
        <f t="shared" si="104"/>
        <v>#N/A</v>
      </c>
      <c r="AD210" s="5" t="e">
        <f t="shared" si="104"/>
        <v>#N/A</v>
      </c>
      <c r="AE210" s="5" t="e">
        <f t="shared" si="104"/>
        <v>#N/A</v>
      </c>
      <c r="AF210" s="5" t="e">
        <f t="shared" si="104"/>
        <v>#N/A</v>
      </c>
      <c r="AG210" s="5" t="e">
        <f t="shared" si="104"/>
        <v>#N/A</v>
      </c>
      <c r="AH210" s="5" t="e">
        <f t="shared" si="105"/>
        <v>#N/A</v>
      </c>
      <c r="AI210" s="5" t="e">
        <f t="shared" si="105"/>
        <v>#N/A</v>
      </c>
      <c r="AJ210" s="5" t="e">
        <f t="shared" si="105"/>
        <v>#N/A</v>
      </c>
      <c r="AK210" s="5" t="e">
        <f t="shared" si="105"/>
        <v>#N/A</v>
      </c>
      <c r="AL210" s="5" t="e">
        <f t="shared" si="105"/>
        <v>#N/A</v>
      </c>
      <c r="AM210" s="5" t="e">
        <f t="shared" si="105"/>
        <v>#N/A</v>
      </c>
      <c r="AN210" s="5" t="e">
        <f t="shared" si="105"/>
        <v>#N/A</v>
      </c>
      <c r="AO210" s="5" t="e">
        <f t="shared" si="105"/>
        <v>#N/A</v>
      </c>
      <c r="AP210" s="5" t="e">
        <f t="shared" si="105"/>
        <v>#N/A</v>
      </c>
      <c r="AQ210" s="5" t="e">
        <f t="shared" si="105"/>
        <v>#N/A</v>
      </c>
      <c r="AR210" s="5" t="e">
        <f t="shared" si="106"/>
        <v>#N/A</v>
      </c>
      <c r="AS210" s="5" t="e">
        <f t="shared" si="106"/>
        <v>#N/A</v>
      </c>
      <c r="AT210" s="5" t="e">
        <f t="shared" si="106"/>
        <v>#N/A</v>
      </c>
      <c r="AU210" s="5" t="e">
        <f t="shared" si="106"/>
        <v>#N/A</v>
      </c>
      <c r="AV210" s="5" t="e">
        <f t="shared" si="106"/>
        <v>#N/A</v>
      </c>
      <c r="AW210" s="5" t="e">
        <f t="shared" si="106"/>
        <v>#N/A</v>
      </c>
      <c r="AX210" s="5" t="e">
        <f t="shared" si="106"/>
        <v>#N/A</v>
      </c>
      <c r="AY210" s="5" t="e">
        <f t="shared" si="106"/>
        <v>#N/A</v>
      </c>
      <c r="AZ210" s="5" t="e">
        <f t="shared" si="106"/>
        <v>#N/A</v>
      </c>
      <c r="BA210" s="5" t="e">
        <f t="shared" si="106"/>
        <v>#N/A</v>
      </c>
      <c r="BB210" s="5" t="e">
        <f t="shared" si="107"/>
        <v>#N/A</v>
      </c>
      <c r="BC210" s="5" t="e">
        <f t="shared" si="107"/>
        <v>#N/A</v>
      </c>
      <c r="BD210" s="5" t="e">
        <f t="shared" si="107"/>
        <v>#N/A</v>
      </c>
      <c r="BE210" s="5" t="e">
        <f t="shared" si="107"/>
        <v>#N/A</v>
      </c>
      <c r="BF210" s="5" t="e">
        <f t="shared" si="107"/>
        <v>#N/A</v>
      </c>
      <c r="BG210" s="5" t="e">
        <f t="shared" si="107"/>
        <v>#N/A</v>
      </c>
    </row>
    <row r="211" spans="2:59" x14ac:dyDescent="0.35">
      <c r="B211" t="str">
        <f>'Postcode Data'!B211</f>
        <v>ES19 9XI</v>
      </c>
      <c r="C211">
        <f>'Postcode Data'!C211</f>
        <v>9</v>
      </c>
      <c r="D211" t="str">
        <f>'Postcode Data'!D211</f>
        <v>Beaton</v>
      </c>
      <c r="E211" s="5" t="e">
        <f>'Postcode Data'!F211</f>
        <v>#N/A</v>
      </c>
      <c r="F211" s="5" t="e">
        <f>'Postcode Data'!G211</f>
        <v>#N/A</v>
      </c>
      <c r="G211" s="27" t="e">
        <f>'Postcode Data'!I211</f>
        <v>#N/A</v>
      </c>
      <c r="H211" s="11" t="e">
        <f>'Postcode Data'!J211</f>
        <v>#N/A</v>
      </c>
      <c r="I211" s="5" t="e">
        <f>'Postcode Data'!K211</f>
        <v>#N/A</v>
      </c>
      <c r="J211" s="5" t="e">
        <f>'Postcode Data'!L211</f>
        <v>#N/A</v>
      </c>
      <c r="K211" s="44" t="e">
        <f>'Postcode Data'!M211</f>
        <v>#N/A</v>
      </c>
      <c r="L211" s="5">
        <f>'Postcode Data'!N211</f>
        <v>-1.707292189979668</v>
      </c>
      <c r="M211" s="28" t="e">
        <f t="shared" si="100"/>
        <v>#N/A</v>
      </c>
      <c r="N211" s="28"/>
      <c r="O211" s="28"/>
      <c r="P211" s="28" t="e">
        <f t="shared" si="101"/>
        <v>#N/A</v>
      </c>
      <c r="Q211" s="28" t="e">
        <f t="shared" si="103"/>
        <v>#N/A</v>
      </c>
      <c r="R211" s="28" t="e">
        <f t="shared" si="103"/>
        <v>#N/A</v>
      </c>
      <c r="S211" s="28" t="e">
        <f t="shared" si="103"/>
        <v>#N/A</v>
      </c>
      <c r="T211" s="28" t="e">
        <f t="shared" si="103"/>
        <v>#N/A</v>
      </c>
      <c r="U211" s="28" t="e">
        <f t="shared" si="102"/>
        <v>#N/A</v>
      </c>
      <c r="V211" s="28"/>
      <c r="W211" s="2"/>
      <c r="X211" s="5" t="e">
        <f t="shared" si="104"/>
        <v>#N/A</v>
      </c>
      <c r="Y211" s="5" t="e">
        <f t="shared" si="104"/>
        <v>#N/A</v>
      </c>
      <c r="Z211" s="5" t="e">
        <f t="shared" si="104"/>
        <v>#N/A</v>
      </c>
      <c r="AA211" s="5" t="e">
        <f t="shared" si="104"/>
        <v>#N/A</v>
      </c>
      <c r="AB211" s="5" t="e">
        <f t="shared" si="104"/>
        <v>#N/A</v>
      </c>
      <c r="AC211" s="5" t="e">
        <f t="shared" si="104"/>
        <v>#N/A</v>
      </c>
      <c r="AD211" s="5" t="e">
        <f t="shared" si="104"/>
        <v>#N/A</v>
      </c>
      <c r="AE211" s="5" t="e">
        <f t="shared" si="104"/>
        <v>#N/A</v>
      </c>
      <c r="AF211" s="5" t="e">
        <f t="shared" si="104"/>
        <v>#N/A</v>
      </c>
      <c r="AG211" s="5" t="e">
        <f t="shared" si="104"/>
        <v>#N/A</v>
      </c>
      <c r="AH211" s="5" t="e">
        <f t="shared" si="105"/>
        <v>#N/A</v>
      </c>
      <c r="AI211" s="5" t="e">
        <f t="shared" si="105"/>
        <v>#N/A</v>
      </c>
      <c r="AJ211" s="5" t="e">
        <f t="shared" si="105"/>
        <v>#N/A</v>
      </c>
      <c r="AK211" s="5" t="e">
        <f t="shared" si="105"/>
        <v>#N/A</v>
      </c>
      <c r="AL211" s="5" t="e">
        <f t="shared" si="105"/>
        <v>#N/A</v>
      </c>
      <c r="AM211" s="5" t="e">
        <f t="shared" si="105"/>
        <v>#N/A</v>
      </c>
      <c r="AN211" s="5" t="e">
        <f t="shared" si="105"/>
        <v>#N/A</v>
      </c>
      <c r="AO211" s="5" t="e">
        <f t="shared" si="105"/>
        <v>#N/A</v>
      </c>
      <c r="AP211" s="5" t="e">
        <f t="shared" si="105"/>
        <v>#N/A</v>
      </c>
      <c r="AQ211" s="5" t="e">
        <f t="shared" si="105"/>
        <v>#N/A</v>
      </c>
      <c r="AR211" s="5" t="e">
        <f t="shared" si="106"/>
        <v>#N/A</v>
      </c>
      <c r="AS211" s="5" t="e">
        <f t="shared" si="106"/>
        <v>#N/A</v>
      </c>
      <c r="AT211" s="5" t="e">
        <f t="shared" si="106"/>
        <v>#N/A</v>
      </c>
      <c r="AU211" s="5" t="e">
        <f t="shared" si="106"/>
        <v>#N/A</v>
      </c>
      <c r="AV211" s="5" t="e">
        <f t="shared" si="106"/>
        <v>#N/A</v>
      </c>
      <c r="AW211" s="5" t="e">
        <f t="shared" si="106"/>
        <v>#N/A</v>
      </c>
      <c r="AX211" s="5" t="e">
        <f t="shared" si="106"/>
        <v>#N/A</v>
      </c>
      <c r="AY211" s="5" t="e">
        <f t="shared" si="106"/>
        <v>#N/A</v>
      </c>
      <c r="AZ211" s="5" t="e">
        <f t="shared" si="106"/>
        <v>#N/A</v>
      </c>
      <c r="BA211" s="5" t="e">
        <f t="shared" si="106"/>
        <v>#N/A</v>
      </c>
      <c r="BB211" s="5" t="e">
        <f t="shared" si="107"/>
        <v>#N/A</v>
      </c>
      <c r="BC211" s="5" t="e">
        <f t="shared" si="107"/>
        <v>#N/A</v>
      </c>
      <c r="BD211" s="5" t="e">
        <f t="shared" si="107"/>
        <v>#N/A</v>
      </c>
      <c r="BE211" s="5" t="e">
        <f t="shared" si="107"/>
        <v>#N/A</v>
      </c>
      <c r="BF211" s="5" t="e">
        <f t="shared" si="107"/>
        <v>#N/A</v>
      </c>
      <c r="BG211" s="5" t="e">
        <f t="shared" si="107"/>
        <v>#N/A</v>
      </c>
    </row>
    <row r="212" spans="2:59" x14ac:dyDescent="0.35">
      <c r="B212" t="str">
        <f>'Postcode Data'!B212</f>
        <v>ES20 0JF</v>
      </c>
      <c r="C212">
        <f>'Postcode Data'!C212</f>
        <v>1</v>
      </c>
      <c r="D212" t="str">
        <f>'Postcode Data'!D212</f>
        <v>Beaton</v>
      </c>
      <c r="E212" s="5" t="e">
        <f>'Postcode Data'!F212</f>
        <v>#N/A</v>
      </c>
      <c r="F212" s="5" t="e">
        <f>'Postcode Data'!G212</f>
        <v>#N/A</v>
      </c>
      <c r="G212" s="27" t="e">
        <f>'Postcode Data'!I212</f>
        <v>#N/A</v>
      </c>
      <c r="H212" s="11" t="e">
        <f>'Postcode Data'!J212</f>
        <v>#N/A</v>
      </c>
      <c r="I212" s="5" t="e">
        <f>'Postcode Data'!K212</f>
        <v>#N/A</v>
      </c>
      <c r="J212" s="5" t="e">
        <f>'Postcode Data'!L212</f>
        <v>#N/A</v>
      </c>
      <c r="K212" s="44" t="e">
        <f>'Postcode Data'!M212</f>
        <v>#N/A</v>
      </c>
      <c r="L212" s="5">
        <f>'Postcode Data'!N212</f>
        <v>-4.9920117246787274</v>
      </c>
      <c r="M212" s="28" t="e">
        <f t="shared" si="100"/>
        <v>#N/A</v>
      </c>
      <c r="N212" s="28"/>
      <c r="O212" s="28"/>
      <c r="P212" s="28" t="e">
        <f t="shared" si="101"/>
        <v>#N/A</v>
      </c>
      <c r="Q212" s="28" t="e">
        <f t="shared" si="103"/>
        <v>#N/A</v>
      </c>
      <c r="R212" s="28" t="e">
        <f t="shared" si="103"/>
        <v>#N/A</v>
      </c>
      <c r="S212" s="28" t="e">
        <f t="shared" si="103"/>
        <v>#N/A</v>
      </c>
      <c r="T212" s="28" t="e">
        <f t="shared" si="103"/>
        <v>#N/A</v>
      </c>
      <c r="U212" s="28" t="e">
        <f t="shared" si="102"/>
        <v>#N/A</v>
      </c>
      <c r="V212" s="28"/>
      <c r="W212" s="2"/>
      <c r="X212" s="5" t="e">
        <f t="shared" si="104"/>
        <v>#N/A</v>
      </c>
      <c r="Y212" s="5" t="e">
        <f t="shared" si="104"/>
        <v>#N/A</v>
      </c>
      <c r="Z212" s="5" t="e">
        <f t="shared" si="104"/>
        <v>#N/A</v>
      </c>
      <c r="AA212" s="5" t="e">
        <f t="shared" si="104"/>
        <v>#N/A</v>
      </c>
      <c r="AB212" s="5" t="e">
        <f t="shared" si="104"/>
        <v>#N/A</v>
      </c>
      <c r="AC212" s="5" t="e">
        <f t="shared" si="104"/>
        <v>#N/A</v>
      </c>
      <c r="AD212" s="5" t="e">
        <f t="shared" si="104"/>
        <v>#N/A</v>
      </c>
      <c r="AE212" s="5" t="e">
        <f t="shared" si="104"/>
        <v>#N/A</v>
      </c>
      <c r="AF212" s="5" t="e">
        <f t="shared" si="104"/>
        <v>#N/A</v>
      </c>
      <c r="AG212" s="5" t="e">
        <f t="shared" si="104"/>
        <v>#N/A</v>
      </c>
      <c r="AH212" s="5" t="e">
        <f t="shared" si="105"/>
        <v>#N/A</v>
      </c>
      <c r="AI212" s="5" t="e">
        <f t="shared" si="105"/>
        <v>#N/A</v>
      </c>
      <c r="AJ212" s="5" t="e">
        <f t="shared" si="105"/>
        <v>#N/A</v>
      </c>
      <c r="AK212" s="5" t="e">
        <f t="shared" si="105"/>
        <v>#N/A</v>
      </c>
      <c r="AL212" s="5" t="e">
        <f t="shared" si="105"/>
        <v>#N/A</v>
      </c>
      <c r="AM212" s="5" t="e">
        <f t="shared" si="105"/>
        <v>#N/A</v>
      </c>
      <c r="AN212" s="5" t="e">
        <f t="shared" si="105"/>
        <v>#N/A</v>
      </c>
      <c r="AO212" s="5" t="e">
        <f t="shared" si="105"/>
        <v>#N/A</v>
      </c>
      <c r="AP212" s="5" t="e">
        <f t="shared" si="105"/>
        <v>#N/A</v>
      </c>
      <c r="AQ212" s="5" t="e">
        <f t="shared" si="105"/>
        <v>#N/A</v>
      </c>
      <c r="AR212" s="5" t="e">
        <f t="shared" si="106"/>
        <v>#N/A</v>
      </c>
      <c r="AS212" s="5" t="e">
        <f t="shared" si="106"/>
        <v>#N/A</v>
      </c>
      <c r="AT212" s="5" t="e">
        <f t="shared" si="106"/>
        <v>#N/A</v>
      </c>
      <c r="AU212" s="5" t="e">
        <f t="shared" si="106"/>
        <v>#N/A</v>
      </c>
      <c r="AV212" s="5" t="e">
        <f t="shared" si="106"/>
        <v>#N/A</v>
      </c>
      <c r="AW212" s="5" t="e">
        <f t="shared" si="106"/>
        <v>#N/A</v>
      </c>
      <c r="AX212" s="5" t="e">
        <f t="shared" si="106"/>
        <v>#N/A</v>
      </c>
      <c r="AY212" s="5" t="e">
        <f t="shared" si="106"/>
        <v>#N/A</v>
      </c>
      <c r="AZ212" s="5" t="e">
        <f t="shared" si="106"/>
        <v>#N/A</v>
      </c>
      <c r="BA212" s="5" t="e">
        <f t="shared" si="106"/>
        <v>#N/A</v>
      </c>
      <c r="BB212" s="5" t="e">
        <f t="shared" si="107"/>
        <v>#N/A</v>
      </c>
      <c r="BC212" s="5" t="e">
        <f t="shared" si="107"/>
        <v>#N/A</v>
      </c>
      <c r="BD212" s="5" t="e">
        <f t="shared" si="107"/>
        <v>#N/A</v>
      </c>
      <c r="BE212" s="5" t="e">
        <f t="shared" si="107"/>
        <v>#N/A</v>
      </c>
      <c r="BF212" s="5" t="e">
        <f t="shared" si="107"/>
        <v>#N/A</v>
      </c>
      <c r="BG212" s="5" t="e">
        <f t="shared" si="107"/>
        <v>#N/A</v>
      </c>
    </row>
    <row r="213" spans="2:59" x14ac:dyDescent="0.35">
      <c r="B213" t="str">
        <f>'Postcode Data'!B213</f>
        <v>ES20 2AN</v>
      </c>
      <c r="C213">
        <f>'Postcode Data'!C213</f>
        <v>1</v>
      </c>
      <c r="D213" t="str">
        <f>'Postcode Data'!D213</f>
        <v>Beaton</v>
      </c>
      <c r="E213" s="5" t="e">
        <f>'Postcode Data'!F213</f>
        <v>#N/A</v>
      </c>
      <c r="F213" s="5" t="e">
        <f>'Postcode Data'!G213</f>
        <v>#N/A</v>
      </c>
      <c r="G213" s="27" t="e">
        <f>'Postcode Data'!I213</f>
        <v>#N/A</v>
      </c>
      <c r="H213" s="11" t="e">
        <f>'Postcode Data'!J213</f>
        <v>#N/A</v>
      </c>
      <c r="I213" s="5" t="e">
        <f>'Postcode Data'!K213</f>
        <v>#N/A</v>
      </c>
      <c r="J213" s="5" t="e">
        <f>'Postcode Data'!L213</f>
        <v>#N/A</v>
      </c>
      <c r="K213" s="44" t="e">
        <f>'Postcode Data'!M213</f>
        <v>#N/A</v>
      </c>
      <c r="L213" s="5">
        <f>'Postcode Data'!N213</f>
        <v>1.9578362516920809</v>
      </c>
      <c r="M213" s="28" t="e">
        <f t="shared" si="100"/>
        <v>#N/A</v>
      </c>
      <c r="N213" s="28"/>
      <c r="O213" s="28"/>
      <c r="P213" s="28" t="e">
        <f t="shared" si="101"/>
        <v>#N/A</v>
      </c>
      <c r="Q213" s="28" t="e">
        <f t="shared" si="103"/>
        <v>#N/A</v>
      </c>
      <c r="R213" s="28" t="e">
        <f t="shared" si="103"/>
        <v>#N/A</v>
      </c>
      <c r="S213" s="28" t="e">
        <f t="shared" si="103"/>
        <v>#N/A</v>
      </c>
      <c r="T213" s="28" t="e">
        <f t="shared" si="103"/>
        <v>#N/A</v>
      </c>
      <c r="U213" s="28" t="e">
        <f t="shared" si="102"/>
        <v>#N/A</v>
      </c>
      <c r="V213" s="28"/>
      <c r="W213" s="2"/>
      <c r="X213" s="5" t="e">
        <f t="shared" si="104"/>
        <v>#N/A</v>
      </c>
      <c r="Y213" s="5" t="e">
        <f t="shared" si="104"/>
        <v>#N/A</v>
      </c>
      <c r="Z213" s="5" t="e">
        <f t="shared" si="104"/>
        <v>#N/A</v>
      </c>
      <c r="AA213" s="5" t="e">
        <f t="shared" si="104"/>
        <v>#N/A</v>
      </c>
      <c r="AB213" s="5" t="e">
        <f t="shared" si="104"/>
        <v>#N/A</v>
      </c>
      <c r="AC213" s="5" t="e">
        <f t="shared" si="104"/>
        <v>#N/A</v>
      </c>
      <c r="AD213" s="5" t="e">
        <f t="shared" si="104"/>
        <v>#N/A</v>
      </c>
      <c r="AE213" s="5" t="e">
        <f t="shared" si="104"/>
        <v>#N/A</v>
      </c>
      <c r="AF213" s="5" t="e">
        <f t="shared" si="104"/>
        <v>#N/A</v>
      </c>
      <c r="AG213" s="5" t="e">
        <f t="shared" si="104"/>
        <v>#N/A</v>
      </c>
      <c r="AH213" s="5" t="e">
        <f t="shared" si="105"/>
        <v>#N/A</v>
      </c>
      <c r="AI213" s="5" t="e">
        <f t="shared" si="105"/>
        <v>#N/A</v>
      </c>
      <c r="AJ213" s="5" t="e">
        <f t="shared" si="105"/>
        <v>#N/A</v>
      </c>
      <c r="AK213" s="5" t="e">
        <f t="shared" si="105"/>
        <v>#N/A</v>
      </c>
      <c r="AL213" s="5" t="e">
        <f t="shared" si="105"/>
        <v>#N/A</v>
      </c>
      <c r="AM213" s="5" t="e">
        <f t="shared" si="105"/>
        <v>#N/A</v>
      </c>
      <c r="AN213" s="5" t="e">
        <f t="shared" si="105"/>
        <v>#N/A</v>
      </c>
      <c r="AO213" s="5" t="e">
        <f t="shared" si="105"/>
        <v>#N/A</v>
      </c>
      <c r="AP213" s="5" t="e">
        <f t="shared" si="105"/>
        <v>#N/A</v>
      </c>
      <c r="AQ213" s="5" t="e">
        <f t="shared" si="105"/>
        <v>#N/A</v>
      </c>
      <c r="AR213" s="5" t="e">
        <f t="shared" si="106"/>
        <v>#N/A</v>
      </c>
      <c r="AS213" s="5" t="e">
        <f t="shared" si="106"/>
        <v>#N/A</v>
      </c>
      <c r="AT213" s="5" t="e">
        <f t="shared" si="106"/>
        <v>#N/A</v>
      </c>
      <c r="AU213" s="5" t="e">
        <f t="shared" si="106"/>
        <v>#N/A</v>
      </c>
      <c r="AV213" s="5" t="e">
        <f t="shared" si="106"/>
        <v>#N/A</v>
      </c>
      <c r="AW213" s="5" t="e">
        <f t="shared" si="106"/>
        <v>#N/A</v>
      </c>
      <c r="AX213" s="5" t="e">
        <f t="shared" si="106"/>
        <v>#N/A</v>
      </c>
      <c r="AY213" s="5" t="e">
        <f t="shared" si="106"/>
        <v>#N/A</v>
      </c>
      <c r="AZ213" s="5" t="e">
        <f t="shared" si="106"/>
        <v>#N/A</v>
      </c>
      <c r="BA213" s="5" t="e">
        <f t="shared" si="106"/>
        <v>#N/A</v>
      </c>
      <c r="BB213" s="5" t="e">
        <f t="shared" si="107"/>
        <v>#N/A</v>
      </c>
      <c r="BC213" s="5" t="e">
        <f t="shared" si="107"/>
        <v>#N/A</v>
      </c>
      <c r="BD213" s="5" t="e">
        <f t="shared" si="107"/>
        <v>#N/A</v>
      </c>
      <c r="BE213" s="5" t="e">
        <f t="shared" si="107"/>
        <v>#N/A</v>
      </c>
      <c r="BF213" s="5" t="e">
        <f t="shared" si="107"/>
        <v>#N/A</v>
      </c>
      <c r="BG213" s="5" t="e">
        <f t="shared" si="107"/>
        <v>#N/A</v>
      </c>
    </row>
    <row r="214" spans="2:59" x14ac:dyDescent="0.35">
      <c r="B214" t="str">
        <f>'Postcode Data'!B214</f>
        <v>ES20 3WQ</v>
      </c>
      <c r="C214">
        <f>'Postcode Data'!C214</f>
        <v>11</v>
      </c>
      <c r="D214" t="str">
        <f>'Postcode Data'!D214</f>
        <v>Beaton</v>
      </c>
      <c r="E214" s="5" t="e">
        <f>'Postcode Data'!F214</f>
        <v>#N/A</v>
      </c>
      <c r="F214" s="5" t="e">
        <f>'Postcode Data'!G214</f>
        <v>#N/A</v>
      </c>
      <c r="G214" s="27" t="e">
        <f>'Postcode Data'!I214</f>
        <v>#N/A</v>
      </c>
      <c r="H214" s="11" t="e">
        <f>'Postcode Data'!J214</f>
        <v>#N/A</v>
      </c>
      <c r="I214" s="5" t="e">
        <f>'Postcode Data'!K214</f>
        <v>#N/A</v>
      </c>
      <c r="J214" s="5" t="e">
        <f>'Postcode Data'!L214</f>
        <v>#N/A</v>
      </c>
      <c r="K214" s="44" t="e">
        <f>'Postcode Data'!M214</f>
        <v>#N/A</v>
      </c>
      <c r="L214" s="5">
        <f>'Postcode Data'!N214</f>
        <v>-1.1231370718335245</v>
      </c>
      <c r="M214" s="28" t="e">
        <f t="shared" si="100"/>
        <v>#N/A</v>
      </c>
      <c r="N214" s="28"/>
      <c r="O214" s="28"/>
      <c r="P214" s="28" t="e">
        <f t="shared" si="101"/>
        <v>#N/A</v>
      </c>
      <c r="Q214" s="28" t="e">
        <f t="shared" si="103"/>
        <v>#N/A</v>
      </c>
      <c r="R214" s="28" t="e">
        <f t="shared" si="103"/>
        <v>#N/A</v>
      </c>
      <c r="S214" s="28" t="e">
        <f t="shared" si="103"/>
        <v>#N/A</v>
      </c>
      <c r="T214" s="28" t="e">
        <f t="shared" si="103"/>
        <v>#N/A</v>
      </c>
      <c r="U214" s="28" t="e">
        <f t="shared" si="102"/>
        <v>#N/A</v>
      </c>
      <c r="V214" s="28"/>
      <c r="W214" s="2"/>
      <c r="X214" s="5" t="e">
        <f t="shared" si="104"/>
        <v>#N/A</v>
      </c>
      <c r="Y214" s="5" t="e">
        <f t="shared" si="104"/>
        <v>#N/A</v>
      </c>
      <c r="Z214" s="5" t="e">
        <f t="shared" si="104"/>
        <v>#N/A</v>
      </c>
      <c r="AA214" s="5" t="e">
        <f t="shared" si="104"/>
        <v>#N/A</v>
      </c>
      <c r="AB214" s="5" t="e">
        <f t="shared" si="104"/>
        <v>#N/A</v>
      </c>
      <c r="AC214" s="5" t="e">
        <f t="shared" si="104"/>
        <v>#N/A</v>
      </c>
      <c r="AD214" s="5" t="e">
        <f t="shared" si="104"/>
        <v>#N/A</v>
      </c>
      <c r="AE214" s="5" t="e">
        <f t="shared" si="104"/>
        <v>#N/A</v>
      </c>
      <c r="AF214" s="5" t="e">
        <f t="shared" si="104"/>
        <v>#N/A</v>
      </c>
      <c r="AG214" s="5" t="e">
        <f t="shared" si="104"/>
        <v>#N/A</v>
      </c>
      <c r="AH214" s="5" t="e">
        <f t="shared" si="105"/>
        <v>#N/A</v>
      </c>
      <c r="AI214" s="5" t="e">
        <f t="shared" si="105"/>
        <v>#N/A</v>
      </c>
      <c r="AJ214" s="5" t="e">
        <f t="shared" si="105"/>
        <v>#N/A</v>
      </c>
      <c r="AK214" s="5" t="e">
        <f t="shared" si="105"/>
        <v>#N/A</v>
      </c>
      <c r="AL214" s="5" t="e">
        <f t="shared" si="105"/>
        <v>#N/A</v>
      </c>
      <c r="AM214" s="5" t="e">
        <f t="shared" si="105"/>
        <v>#N/A</v>
      </c>
      <c r="AN214" s="5" t="e">
        <f t="shared" si="105"/>
        <v>#N/A</v>
      </c>
      <c r="AO214" s="5" t="e">
        <f t="shared" si="105"/>
        <v>#N/A</v>
      </c>
      <c r="AP214" s="5" t="e">
        <f t="shared" si="105"/>
        <v>#N/A</v>
      </c>
      <c r="AQ214" s="5" t="e">
        <f t="shared" si="105"/>
        <v>#N/A</v>
      </c>
      <c r="AR214" s="5" t="e">
        <f t="shared" si="106"/>
        <v>#N/A</v>
      </c>
      <c r="AS214" s="5" t="e">
        <f t="shared" si="106"/>
        <v>#N/A</v>
      </c>
      <c r="AT214" s="5" t="e">
        <f t="shared" si="106"/>
        <v>#N/A</v>
      </c>
      <c r="AU214" s="5" t="e">
        <f t="shared" si="106"/>
        <v>#N/A</v>
      </c>
      <c r="AV214" s="5" t="e">
        <f t="shared" si="106"/>
        <v>#N/A</v>
      </c>
      <c r="AW214" s="5" t="e">
        <f t="shared" si="106"/>
        <v>#N/A</v>
      </c>
      <c r="AX214" s="5" t="e">
        <f t="shared" si="106"/>
        <v>#N/A</v>
      </c>
      <c r="AY214" s="5" t="e">
        <f t="shared" si="106"/>
        <v>#N/A</v>
      </c>
      <c r="AZ214" s="5" t="e">
        <f t="shared" si="106"/>
        <v>#N/A</v>
      </c>
      <c r="BA214" s="5" t="e">
        <f t="shared" si="106"/>
        <v>#N/A</v>
      </c>
      <c r="BB214" s="5" t="e">
        <f t="shared" si="107"/>
        <v>#N/A</v>
      </c>
      <c r="BC214" s="5" t="e">
        <f t="shared" si="107"/>
        <v>#N/A</v>
      </c>
      <c r="BD214" s="5" t="e">
        <f t="shared" si="107"/>
        <v>#N/A</v>
      </c>
      <c r="BE214" s="5" t="e">
        <f t="shared" si="107"/>
        <v>#N/A</v>
      </c>
      <c r="BF214" s="5" t="e">
        <f t="shared" si="107"/>
        <v>#N/A</v>
      </c>
      <c r="BG214" s="5" t="e">
        <f t="shared" si="107"/>
        <v>#N/A</v>
      </c>
    </row>
    <row r="215" spans="2:59" x14ac:dyDescent="0.35">
      <c r="B215" t="str">
        <f>'Postcode Data'!B215</f>
        <v>ES20 5OU</v>
      </c>
      <c r="C215">
        <f>'Postcode Data'!C215</f>
        <v>6</v>
      </c>
      <c r="D215" t="str">
        <f>'Postcode Data'!D215</f>
        <v>Beaton</v>
      </c>
      <c r="E215" s="5" t="e">
        <f>'Postcode Data'!F215</f>
        <v>#N/A</v>
      </c>
      <c r="F215" s="5" t="e">
        <f>'Postcode Data'!G215</f>
        <v>#N/A</v>
      </c>
      <c r="G215" s="27" t="e">
        <f>'Postcode Data'!I215</f>
        <v>#N/A</v>
      </c>
      <c r="H215" s="11" t="e">
        <f>'Postcode Data'!J215</f>
        <v>#N/A</v>
      </c>
      <c r="I215" s="5" t="e">
        <f>'Postcode Data'!K215</f>
        <v>#N/A</v>
      </c>
      <c r="J215" s="5" t="e">
        <f>'Postcode Data'!L215</f>
        <v>#N/A</v>
      </c>
      <c r="K215" s="44" t="e">
        <f>'Postcode Data'!M215</f>
        <v>#N/A</v>
      </c>
      <c r="L215" s="5">
        <f>'Postcode Data'!N215</f>
        <v>-2.4701545905156785</v>
      </c>
      <c r="M215" s="28" t="e">
        <f t="shared" si="100"/>
        <v>#N/A</v>
      </c>
      <c r="N215" s="28"/>
      <c r="O215" s="28"/>
      <c r="P215" s="28" t="e">
        <f t="shared" si="101"/>
        <v>#N/A</v>
      </c>
      <c r="Q215" s="28" t="e">
        <f t="shared" si="103"/>
        <v>#N/A</v>
      </c>
      <c r="R215" s="28" t="e">
        <f t="shared" si="103"/>
        <v>#N/A</v>
      </c>
      <c r="S215" s="28" t="e">
        <f t="shared" si="103"/>
        <v>#N/A</v>
      </c>
      <c r="T215" s="28" t="e">
        <f t="shared" si="103"/>
        <v>#N/A</v>
      </c>
      <c r="U215" s="28" t="e">
        <f t="shared" si="102"/>
        <v>#N/A</v>
      </c>
      <c r="V215" s="28"/>
      <c r="W215" s="2"/>
      <c r="X215" s="5" t="e">
        <f t="shared" si="104"/>
        <v>#N/A</v>
      </c>
      <c r="Y215" s="5" t="e">
        <f t="shared" si="104"/>
        <v>#N/A</v>
      </c>
      <c r="Z215" s="5" t="e">
        <f t="shared" si="104"/>
        <v>#N/A</v>
      </c>
      <c r="AA215" s="5" t="e">
        <f t="shared" si="104"/>
        <v>#N/A</v>
      </c>
      <c r="AB215" s="5" t="e">
        <f t="shared" si="104"/>
        <v>#N/A</v>
      </c>
      <c r="AC215" s="5" t="e">
        <f t="shared" si="104"/>
        <v>#N/A</v>
      </c>
      <c r="AD215" s="5" t="e">
        <f t="shared" si="104"/>
        <v>#N/A</v>
      </c>
      <c r="AE215" s="5" t="e">
        <f t="shared" si="104"/>
        <v>#N/A</v>
      </c>
      <c r="AF215" s="5" t="e">
        <f t="shared" si="104"/>
        <v>#N/A</v>
      </c>
      <c r="AG215" s="5" t="e">
        <f t="shared" si="104"/>
        <v>#N/A</v>
      </c>
      <c r="AH215" s="5" t="e">
        <f t="shared" si="105"/>
        <v>#N/A</v>
      </c>
      <c r="AI215" s="5" t="e">
        <f t="shared" si="105"/>
        <v>#N/A</v>
      </c>
      <c r="AJ215" s="5" t="e">
        <f t="shared" si="105"/>
        <v>#N/A</v>
      </c>
      <c r="AK215" s="5" t="e">
        <f t="shared" si="105"/>
        <v>#N/A</v>
      </c>
      <c r="AL215" s="5" t="e">
        <f t="shared" si="105"/>
        <v>#N/A</v>
      </c>
      <c r="AM215" s="5" t="e">
        <f t="shared" si="105"/>
        <v>#N/A</v>
      </c>
      <c r="AN215" s="5" t="e">
        <f t="shared" si="105"/>
        <v>#N/A</v>
      </c>
      <c r="AO215" s="5" t="e">
        <f t="shared" si="105"/>
        <v>#N/A</v>
      </c>
      <c r="AP215" s="5" t="e">
        <f t="shared" si="105"/>
        <v>#N/A</v>
      </c>
      <c r="AQ215" s="5" t="e">
        <f t="shared" si="105"/>
        <v>#N/A</v>
      </c>
      <c r="AR215" s="5" t="e">
        <f t="shared" si="106"/>
        <v>#N/A</v>
      </c>
      <c r="AS215" s="5" t="e">
        <f t="shared" si="106"/>
        <v>#N/A</v>
      </c>
      <c r="AT215" s="5" t="e">
        <f t="shared" si="106"/>
        <v>#N/A</v>
      </c>
      <c r="AU215" s="5" t="e">
        <f t="shared" si="106"/>
        <v>#N/A</v>
      </c>
      <c r="AV215" s="5" t="e">
        <f t="shared" si="106"/>
        <v>#N/A</v>
      </c>
      <c r="AW215" s="5" t="e">
        <f t="shared" si="106"/>
        <v>#N/A</v>
      </c>
      <c r="AX215" s="5" t="e">
        <f t="shared" si="106"/>
        <v>#N/A</v>
      </c>
      <c r="AY215" s="5" t="e">
        <f t="shared" si="106"/>
        <v>#N/A</v>
      </c>
      <c r="AZ215" s="5" t="e">
        <f t="shared" si="106"/>
        <v>#N/A</v>
      </c>
      <c r="BA215" s="5" t="e">
        <f t="shared" si="106"/>
        <v>#N/A</v>
      </c>
      <c r="BB215" s="5" t="e">
        <f t="shared" si="107"/>
        <v>#N/A</v>
      </c>
      <c r="BC215" s="5" t="e">
        <f t="shared" si="107"/>
        <v>#N/A</v>
      </c>
      <c r="BD215" s="5" t="e">
        <f t="shared" si="107"/>
        <v>#N/A</v>
      </c>
      <c r="BE215" s="5" t="e">
        <f t="shared" si="107"/>
        <v>#N/A</v>
      </c>
      <c r="BF215" s="5" t="e">
        <f t="shared" si="107"/>
        <v>#N/A</v>
      </c>
      <c r="BG215" s="5" t="e">
        <f t="shared" si="107"/>
        <v>#N/A</v>
      </c>
    </row>
    <row r="216" spans="2:59" x14ac:dyDescent="0.35">
      <c r="B216" t="str">
        <f>'Postcode Data'!B216</f>
        <v>ES20 6WB</v>
      </c>
      <c r="C216">
        <f>'Postcode Data'!C216</f>
        <v>9</v>
      </c>
      <c r="D216" t="str">
        <f>'Postcode Data'!D216</f>
        <v>Beaton</v>
      </c>
      <c r="E216" s="5">
        <f>'Postcode Data'!F216</f>
        <v>23.684866271759098</v>
      </c>
      <c r="F216" s="5">
        <f>'Postcode Data'!G216</f>
        <v>16.152483770671488</v>
      </c>
      <c r="G216" s="27">
        <f>'Postcode Data'!I216</f>
        <v>50</v>
      </c>
      <c r="H216" s="11">
        <f>'Postcode Data'!J216</f>
        <v>3.3088923908398886</v>
      </c>
      <c r="I216" s="5">
        <f>'Postcode Data'!K216</f>
        <v>26.219624900640664</v>
      </c>
      <c r="J216" s="5">
        <f>'Postcode Data'!L216</f>
        <v>18.279398801289439</v>
      </c>
      <c r="K216" s="44" t="str">
        <f>'Postcode Data'!M216</f>
        <v>BW2a</v>
      </c>
      <c r="L216" s="5">
        <f>'Postcode Data'!N216</f>
        <v>-3.442236021245094</v>
      </c>
      <c r="M216" s="28">
        <f t="shared" si="100"/>
        <v>-71.19299279693243</v>
      </c>
      <c r="N216" s="28"/>
      <c r="O216" s="28"/>
      <c r="P216" s="28" t="e">
        <f t="shared" si="101"/>
        <v>#N/A</v>
      </c>
      <c r="Q216" s="28">
        <f t="shared" si="103"/>
        <v>18.279398801289439</v>
      </c>
      <c r="R216" s="28" t="e">
        <f t="shared" si="103"/>
        <v>#N/A</v>
      </c>
      <c r="S216" s="28" t="e">
        <f t="shared" si="103"/>
        <v>#N/A</v>
      </c>
      <c r="T216" s="28" t="e">
        <f t="shared" si="103"/>
        <v>#N/A</v>
      </c>
      <c r="U216" s="28" t="e">
        <f t="shared" si="102"/>
        <v>#N/A</v>
      </c>
      <c r="V216" s="28"/>
      <c r="W216" s="2"/>
      <c r="X216" s="5" t="e">
        <f t="shared" ref="X216:AG225" si="108">IF($K216=X$5,$J216,NA())</f>
        <v>#N/A</v>
      </c>
      <c r="Y216" s="5" t="e">
        <f t="shared" si="108"/>
        <v>#N/A</v>
      </c>
      <c r="Z216" s="5" t="e">
        <f t="shared" si="108"/>
        <v>#N/A</v>
      </c>
      <c r="AA216" s="5" t="e">
        <f t="shared" si="108"/>
        <v>#N/A</v>
      </c>
      <c r="AB216" s="5" t="e">
        <f t="shared" si="108"/>
        <v>#N/A</v>
      </c>
      <c r="AC216" s="5" t="e">
        <f t="shared" si="108"/>
        <v>#N/A</v>
      </c>
      <c r="AD216" s="5" t="e">
        <f t="shared" si="108"/>
        <v>#N/A</v>
      </c>
      <c r="AE216" s="5" t="e">
        <f t="shared" si="108"/>
        <v>#N/A</v>
      </c>
      <c r="AF216" s="5" t="e">
        <f t="shared" si="108"/>
        <v>#N/A</v>
      </c>
      <c r="AG216" s="5">
        <f t="shared" si="108"/>
        <v>18.279398801289439</v>
      </c>
      <c r="AH216" s="5" t="e">
        <f t="shared" ref="AH216:AQ225" si="109">IF($K216=AH$5,$J216,NA())</f>
        <v>#N/A</v>
      </c>
      <c r="AI216" s="5" t="e">
        <f t="shared" si="109"/>
        <v>#N/A</v>
      </c>
      <c r="AJ216" s="5" t="e">
        <f t="shared" si="109"/>
        <v>#N/A</v>
      </c>
      <c r="AK216" s="5" t="e">
        <f t="shared" si="109"/>
        <v>#N/A</v>
      </c>
      <c r="AL216" s="5" t="e">
        <f t="shared" si="109"/>
        <v>#N/A</v>
      </c>
      <c r="AM216" s="5" t="e">
        <f t="shared" si="109"/>
        <v>#N/A</v>
      </c>
      <c r="AN216" s="5" t="e">
        <f t="shared" si="109"/>
        <v>#N/A</v>
      </c>
      <c r="AO216" s="5" t="e">
        <f t="shared" si="109"/>
        <v>#N/A</v>
      </c>
      <c r="AP216" s="5" t="e">
        <f t="shared" si="109"/>
        <v>#N/A</v>
      </c>
      <c r="AQ216" s="5" t="e">
        <f t="shared" si="109"/>
        <v>#N/A</v>
      </c>
      <c r="AR216" s="5" t="e">
        <f t="shared" ref="AR216:BA225" si="110">IF($K216=AR$5,$J216,NA())</f>
        <v>#N/A</v>
      </c>
      <c r="AS216" s="5" t="e">
        <f t="shared" si="110"/>
        <v>#N/A</v>
      </c>
      <c r="AT216" s="5" t="e">
        <f t="shared" si="110"/>
        <v>#N/A</v>
      </c>
      <c r="AU216" s="5" t="e">
        <f t="shared" si="110"/>
        <v>#N/A</v>
      </c>
      <c r="AV216" s="5" t="e">
        <f t="shared" si="110"/>
        <v>#N/A</v>
      </c>
      <c r="AW216" s="5" t="e">
        <f t="shared" si="110"/>
        <v>#N/A</v>
      </c>
      <c r="AX216" s="5" t="e">
        <f t="shared" si="110"/>
        <v>#N/A</v>
      </c>
      <c r="AY216" s="5" t="e">
        <f t="shared" si="110"/>
        <v>#N/A</v>
      </c>
      <c r="AZ216" s="5" t="e">
        <f t="shared" si="110"/>
        <v>#N/A</v>
      </c>
      <c r="BA216" s="5" t="e">
        <f t="shared" si="110"/>
        <v>#N/A</v>
      </c>
      <c r="BB216" s="5" t="e">
        <f t="shared" ref="BB216:BG225" si="111">IF($K216=BB$5,$J216,NA())</f>
        <v>#N/A</v>
      </c>
      <c r="BC216" s="5" t="e">
        <f t="shared" si="111"/>
        <v>#N/A</v>
      </c>
      <c r="BD216" s="5" t="e">
        <f t="shared" si="111"/>
        <v>#N/A</v>
      </c>
      <c r="BE216" s="5" t="e">
        <f t="shared" si="111"/>
        <v>#N/A</v>
      </c>
      <c r="BF216" s="5" t="e">
        <f t="shared" si="111"/>
        <v>#N/A</v>
      </c>
      <c r="BG216" s="5" t="e">
        <f t="shared" si="111"/>
        <v>#N/A</v>
      </c>
    </row>
    <row r="217" spans="2:59" x14ac:dyDescent="0.35">
      <c r="B217" t="str">
        <f>'Postcode Data'!B217</f>
        <v>ES20 8EO</v>
      </c>
      <c r="C217">
        <f>'Postcode Data'!C217</f>
        <v>1</v>
      </c>
      <c r="D217" t="str">
        <f>'Postcode Data'!D217</f>
        <v>Beaton</v>
      </c>
      <c r="E217" s="5" t="e">
        <f>'Postcode Data'!F217</f>
        <v>#N/A</v>
      </c>
      <c r="F217" s="5" t="e">
        <f>'Postcode Data'!G217</f>
        <v>#N/A</v>
      </c>
      <c r="G217" s="27" t="e">
        <f>'Postcode Data'!I217</f>
        <v>#N/A</v>
      </c>
      <c r="H217" s="11" t="e">
        <f>'Postcode Data'!J217</f>
        <v>#N/A</v>
      </c>
      <c r="I217" s="5" t="e">
        <f>'Postcode Data'!K217</f>
        <v>#N/A</v>
      </c>
      <c r="J217" s="5" t="e">
        <f>'Postcode Data'!L217</f>
        <v>#N/A</v>
      </c>
      <c r="K217" s="44" t="e">
        <f>'Postcode Data'!M217</f>
        <v>#N/A</v>
      </c>
      <c r="L217" s="5">
        <f>'Postcode Data'!N217</f>
        <v>-2.7180129782801119</v>
      </c>
      <c r="M217" s="28" t="e">
        <f t="shared" si="100"/>
        <v>#N/A</v>
      </c>
      <c r="N217" s="28"/>
      <c r="O217" s="28"/>
      <c r="P217" s="28" t="e">
        <f t="shared" si="101"/>
        <v>#N/A</v>
      </c>
      <c r="Q217" s="28" t="e">
        <f t="shared" si="103"/>
        <v>#N/A</v>
      </c>
      <c r="R217" s="28" t="e">
        <f t="shared" si="103"/>
        <v>#N/A</v>
      </c>
      <c r="S217" s="28" t="e">
        <f t="shared" si="103"/>
        <v>#N/A</v>
      </c>
      <c r="T217" s="28" t="e">
        <f t="shared" si="103"/>
        <v>#N/A</v>
      </c>
      <c r="U217" s="28" t="e">
        <f t="shared" si="102"/>
        <v>#N/A</v>
      </c>
      <c r="V217" s="28"/>
      <c r="W217" s="2"/>
      <c r="X217" s="5" t="e">
        <f t="shared" si="108"/>
        <v>#N/A</v>
      </c>
      <c r="Y217" s="5" t="e">
        <f t="shared" si="108"/>
        <v>#N/A</v>
      </c>
      <c r="Z217" s="5" t="e">
        <f t="shared" si="108"/>
        <v>#N/A</v>
      </c>
      <c r="AA217" s="5" t="e">
        <f t="shared" si="108"/>
        <v>#N/A</v>
      </c>
      <c r="AB217" s="5" t="e">
        <f t="shared" si="108"/>
        <v>#N/A</v>
      </c>
      <c r="AC217" s="5" t="e">
        <f t="shared" si="108"/>
        <v>#N/A</v>
      </c>
      <c r="AD217" s="5" t="e">
        <f t="shared" si="108"/>
        <v>#N/A</v>
      </c>
      <c r="AE217" s="5" t="e">
        <f t="shared" si="108"/>
        <v>#N/A</v>
      </c>
      <c r="AF217" s="5" t="e">
        <f t="shared" si="108"/>
        <v>#N/A</v>
      </c>
      <c r="AG217" s="5" t="e">
        <f t="shared" si="108"/>
        <v>#N/A</v>
      </c>
      <c r="AH217" s="5" t="e">
        <f t="shared" si="109"/>
        <v>#N/A</v>
      </c>
      <c r="AI217" s="5" t="e">
        <f t="shared" si="109"/>
        <v>#N/A</v>
      </c>
      <c r="AJ217" s="5" t="e">
        <f t="shared" si="109"/>
        <v>#N/A</v>
      </c>
      <c r="AK217" s="5" t="e">
        <f t="shared" si="109"/>
        <v>#N/A</v>
      </c>
      <c r="AL217" s="5" t="e">
        <f t="shared" si="109"/>
        <v>#N/A</v>
      </c>
      <c r="AM217" s="5" t="e">
        <f t="shared" si="109"/>
        <v>#N/A</v>
      </c>
      <c r="AN217" s="5" t="e">
        <f t="shared" si="109"/>
        <v>#N/A</v>
      </c>
      <c r="AO217" s="5" t="e">
        <f t="shared" si="109"/>
        <v>#N/A</v>
      </c>
      <c r="AP217" s="5" t="e">
        <f t="shared" si="109"/>
        <v>#N/A</v>
      </c>
      <c r="AQ217" s="5" t="e">
        <f t="shared" si="109"/>
        <v>#N/A</v>
      </c>
      <c r="AR217" s="5" t="e">
        <f t="shared" si="110"/>
        <v>#N/A</v>
      </c>
      <c r="AS217" s="5" t="e">
        <f t="shared" si="110"/>
        <v>#N/A</v>
      </c>
      <c r="AT217" s="5" t="e">
        <f t="shared" si="110"/>
        <v>#N/A</v>
      </c>
      <c r="AU217" s="5" t="e">
        <f t="shared" si="110"/>
        <v>#N/A</v>
      </c>
      <c r="AV217" s="5" t="e">
        <f t="shared" si="110"/>
        <v>#N/A</v>
      </c>
      <c r="AW217" s="5" t="e">
        <f t="shared" si="110"/>
        <v>#N/A</v>
      </c>
      <c r="AX217" s="5" t="e">
        <f t="shared" si="110"/>
        <v>#N/A</v>
      </c>
      <c r="AY217" s="5" t="e">
        <f t="shared" si="110"/>
        <v>#N/A</v>
      </c>
      <c r="AZ217" s="5" t="e">
        <f t="shared" si="110"/>
        <v>#N/A</v>
      </c>
      <c r="BA217" s="5" t="e">
        <f t="shared" si="110"/>
        <v>#N/A</v>
      </c>
      <c r="BB217" s="5" t="e">
        <f t="shared" si="111"/>
        <v>#N/A</v>
      </c>
      <c r="BC217" s="5" t="e">
        <f t="shared" si="111"/>
        <v>#N/A</v>
      </c>
      <c r="BD217" s="5" t="e">
        <f t="shared" si="111"/>
        <v>#N/A</v>
      </c>
      <c r="BE217" s="5" t="e">
        <f t="shared" si="111"/>
        <v>#N/A</v>
      </c>
      <c r="BF217" s="5" t="e">
        <f t="shared" si="111"/>
        <v>#N/A</v>
      </c>
      <c r="BG217" s="5" t="e">
        <f t="shared" si="111"/>
        <v>#N/A</v>
      </c>
    </row>
    <row r="218" spans="2:59" x14ac:dyDescent="0.35">
      <c r="B218" t="str">
        <f>'Postcode Data'!B218</f>
        <v>ES20 9SV</v>
      </c>
      <c r="C218">
        <f>'Postcode Data'!C218</f>
        <v>9</v>
      </c>
      <c r="D218" t="str">
        <f>'Postcode Data'!D218</f>
        <v>Beaton</v>
      </c>
      <c r="E218" s="5">
        <f>'Postcode Data'!F218</f>
        <v>23.684866271759098</v>
      </c>
      <c r="F218" s="5">
        <f>'Postcode Data'!G218</f>
        <v>16.152483770671488</v>
      </c>
      <c r="G218" s="27">
        <f>'Postcode Data'!I218</f>
        <v>231</v>
      </c>
      <c r="H218" s="11">
        <f>'Postcode Data'!J218</f>
        <v>0.82079631877509485</v>
      </c>
      <c r="I218" s="5">
        <f>'Postcode Data'!K218</f>
        <v>23.046987727444286</v>
      </c>
      <c r="J218" s="5">
        <f>'Postcode Data'!L218</f>
        <v>15.635939910367677</v>
      </c>
      <c r="K218" s="44" t="str">
        <f>'Postcode Data'!M218</f>
        <v>BW2c</v>
      </c>
      <c r="L218" s="5">
        <f>'Postcode Data'!N218</f>
        <v>-1.7199282718014495</v>
      </c>
      <c r="M218" s="28">
        <f t="shared" si="100"/>
        <v>-57.361740174996157</v>
      </c>
      <c r="N218" s="28"/>
      <c r="O218" s="28"/>
      <c r="P218" s="28">
        <f t="shared" si="101"/>
        <v>15.635939910367677</v>
      </c>
      <c r="Q218" s="28" t="e">
        <f t="shared" si="103"/>
        <v>#N/A</v>
      </c>
      <c r="R218" s="28" t="e">
        <f t="shared" si="103"/>
        <v>#N/A</v>
      </c>
      <c r="S218" s="28" t="e">
        <f t="shared" si="103"/>
        <v>#N/A</v>
      </c>
      <c r="T218" s="28" t="e">
        <f t="shared" si="103"/>
        <v>#N/A</v>
      </c>
      <c r="U218" s="28" t="e">
        <f t="shared" si="102"/>
        <v>#N/A</v>
      </c>
      <c r="V218" s="28"/>
      <c r="W218" s="2"/>
      <c r="X218" s="5" t="e">
        <f t="shared" si="108"/>
        <v>#N/A</v>
      </c>
      <c r="Y218" s="5" t="e">
        <f t="shared" si="108"/>
        <v>#N/A</v>
      </c>
      <c r="Z218" s="5" t="e">
        <f t="shared" si="108"/>
        <v>#N/A</v>
      </c>
      <c r="AA218" s="5" t="e">
        <f t="shared" si="108"/>
        <v>#N/A</v>
      </c>
      <c r="AB218" s="5" t="e">
        <f t="shared" si="108"/>
        <v>#N/A</v>
      </c>
      <c r="AC218" s="5" t="e">
        <f t="shared" si="108"/>
        <v>#N/A</v>
      </c>
      <c r="AD218" s="5" t="e">
        <f t="shared" si="108"/>
        <v>#N/A</v>
      </c>
      <c r="AE218" s="5" t="e">
        <f t="shared" si="108"/>
        <v>#N/A</v>
      </c>
      <c r="AF218" s="5" t="e">
        <f t="shared" si="108"/>
        <v>#N/A</v>
      </c>
      <c r="AG218" s="5" t="e">
        <f t="shared" si="108"/>
        <v>#N/A</v>
      </c>
      <c r="AH218" s="5" t="e">
        <f t="shared" si="109"/>
        <v>#N/A</v>
      </c>
      <c r="AI218" s="5">
        <f t="shared" si="109"/>
        <v>15.635939910367677</v>
      </c>
      <c r="AJ218" s="5" t="e">
        <f t="shared" si="109"/>
        <v>#N/A</v>
      </c>
      <c r="AK218" s="5" t="e">
        <f t="shared" si="109"/>
        <v>#N/A</v>
      </c>
      <c r="AL218" s="5" t="e">
        <f t="shared" si="109"/>
        <v>#N/A</v>
      </c>
      <c r="AM218" s="5" t="e">
        <f t="shared" si="109"/>
        <v>#N/A</v>
      </c>
      <c r="AN218" s="5" t="e">
        <f t="shared" si="109"/>
        <v>#N/A</v>
      </c>
      <c r="AO218" s="5" t="e">
        <f t="shared" si="109"/>
        <v>#N/A</v>
      </c>
      <c r="AP218" s="5" t="e">
        <f t="shared" si="109"/>
        <v>#N/A</v>
      </c>
      <c r="AQ218" s="5" t="e">
        <f t="shared" si="109"/>
        <v>#N/A</v>
      </c>
      <c r="AR218" s="5" t="e">
        <f t="shared" si="110"/>
        <v>#N/A</v>
      </c>
      <c r="AS218" s="5" t="e">
        <f t="shared" si="110"/>
        <v>#N/A</v>
      </c>
      <c r="AT218" s="5" t="e">
        <f t="shared" si="110"/>
        <v>#N/A</v>
      </c>
      <c r="AU218" s="5" t="e">
        <f t="shared" si="110"/>
        <v>#N/A</v>
      </c>
      <c r="AV218" s="5" t="e">
        <f t="shared" si="110"/>
        <v>#N/A</v>
      </c>
      <c r="AW218" s="5" t="e">
        <f t="shared" si="110"/>
        <v>#N/A</v>
      </c>
      <c r="AX218" s="5" t="e">
        <f t="shared" si="110"/>
        <v>#N/A</v>
      </c>
      <c r="AY218" s="5" t="e">
        <f t="shared" si="110"/>
        <v>#N/A</v>
      </c>
      <c r="AZ218" s="5" t="e">
        <f t="shared" si="110"/>
        <v>#N/A</v>
      </c>
      <c r="BA218" s="5" t="e">
        <f t="shared" si="110"/>
        <v>#N/A</v>
      </c>
      <c r="BB218" s="5" t="e">
        <f t="shared" si="111"/>
        <v>#N/A</v>
      </c>
      <c r="BC218" s="5" t="e">
        <f t="shared" si="111"/>
        <v>#N/A</v>
      </c>
      <c r="BD218" s="5" t="e">
        <f t="shared" si="111"/>
        <v>#N/A</v>
      </c>
      <c r="BE218" s="5" t="e">
        <f t="shared" si="111"/>
        <v>#N/A</v>
      </c>
      <c r="BF218" s="5" t="e">
        <f t="shared" si="111"/>
        <v>#N/A</v>
      </c>
      <c r="BG218" s="5" t="e">
        <f t="shared" si="111"/>
        <v>#N/A</v>
      </c>
    </row>
    <row r="219" spans="2:59" x14ac:dyDescent="0.35">
      <c r="B219" t="str">
        <f>'Postcode Data'!B219</f>
        <v>ES21 1GP</v>
      </c>
      <c r="C219">
        <f>'Postcode Data'!C219</f>
        <v>18</v>
      </c>
      <c r="D219" t="str">
        <f>'Postcode Data'!D219</f>
        <v>Charlton</v>
      </c>
      <c r="E219" s="5" t="e">
        <f>'Postcode Data'!F219</f>
        <v>#N/A</v>
      </c>
      <c r="F219" s="5" t="e">
        <f>'Postcode Data'!G219</f>
        <v>#N/A</v>
      </c>
      <c r="G219" s="27" t="e">
        <f>'Postcode Data'!I219</f>
        <v>#N/A</v>
      </c>
      <c r="H219" s="11" t="e">
        <f>'Postcode Data'!J219</f>
        <v>#N/A</v>
      </c>
      <c r="I219" s="5" t="e">
        <f>'Postcode Data'!K219</f>
        <v>#N/A</v>
      </c>
      <c r="J219" s="5" t="e">
        <f>'Postcode Data'!L219</f>
        <v>#N/A</v>
      </c>
      <c r="K219" s="44" t="e">
        <f>'Postcode Data'!M219</f>
        <v>#N/A</v>
      </c>
      <c r="L219" s="5">
        <f>'Postcode Data'!N219</f>
        <v>-5.7356709053809745</v>
      </c>
      <c r="M219" s="28" t="e">
        <f t="shared" si="100"/>
        <v>#N/A</v>
      </c>
      <c r="N219" s="28"/>
      <c r="O219" s="28"/>
      <c r="P219" s="28" t="e">
        <f t="shared" si="101"/>
        <v>#N/A</v>
      </c>
      <c r="Q219" s="28" t="e">
        <f t="shared" si="103"/>
        <v>#N/A</v>
      </c>
      <c r="R219" s="28" t="e">
        <f t="shared" si="103"/>
        <v>#N/A</v>
      </c>
      <c r="S219" s="28" t="e">
        <f t="shared" si="103"/>
        <v>#N/A</v>
      </c>
      <c r="T219" s="28" t="e">
        <f t="shared" si="103"/>
        <v>#N/A</v>
      </c>
      <c r="U219" s="28" t="e">
        <f t="shared" si="102"/>
        <v>#N/A</v>
      </c>
      <c r="V219" s="28"/>
      <c r="W219" s="2"/>
      <c r="X219" s="5" t="e">
        <f t="shared" si="108"/>
        <v>#N/A</v>
      </c>
      <c r="Y219" s="5" t="e">
        <f t="shared" si="108"/>
        <v>#N/A</v>
      </c>
      <c r="Z219" s="5" t="e">
        <f t="shared" si="108"/>
        <v>#N/A</v>
      </c>
      <c r="AA219" s="5" t="e">
        <f t="shared" si="108"/>
        <v>#N/A</v>
      </c>
      <c r="AB219" s="5" t="e">
        <f t="shared" si="108"/>
        <v>#N/A</v>
      </c>
      <c r="AC219" s="5" t="e">
        <f t="shared" si="108"/>
        <v>#N/A</v>
      </c>
      <c r="AD219" s="5" t="e">
        <f t="shared" si="108"/>
        <v>#N/A</v>
      </c>
      <c r="AE219" s="5" t="e">
        <f t="shared" si="108"/>
        <v>#N/A</v>
      </c>
      <c r="AF219" s="5" t="e">
        <f t="shared" si="108"/>
        <v>#N/A</v>
      </c>
      <c r="AG219" s="5" t="e">
        <f t="shared" si="108"/>
        <v>#N/A</v>
      </c>
      <c r="AH219" s="5" t="e">
        <f t="shared" si="109"/>
        <v>#N/A</v>
      </c>
      <c r="AI219" s="5" t="e">
        <f t="shared" si="109"/>
        <v>#N/A</v>
      </c>
      <c r="AJ219" s="5" t="e">
        <f t="shared" si="109"/>
        <v>#N/A</v>
      </c>
      <c r="AK219" s="5" t="e">
        <f t="shared" si="109"/>
        <v>#N/A</v>
      </c>
      <c r="AL219" s="5" t="e">
        <f t="shared" si="109"/>
        <v>#N/A</v>
      </c>
      <c r="AM219" s="5" t="e">
        <f t="shared" si="109"/>
        <v>#N/A</v>
      </c>
      <c r="AN219" s="5" t="e">
        <f t="shared" si="109"/>
        <v>#N/A</v>
      </c>
      <c r="AO219" s="5" t="e">
        <f t="shared" si="109"/>
        <v>#N/A</v>
      </c>
      <c r="AP219" s="5" t="e">
        <f t="shared" si="109"/>
        <v>#N/A</v>
      </c>
      <c r="AQ219" s="5" t="e">
        <f t="shared" si="109"/>
        <v>#N/A</v>
      </c>
      <c r="AR219" s="5" t="e">
        <f t="shared" si="110"/>
        <v>#N/A</v>
      </c>
      <c r="AS219" s="5" t="e">
        <f t="shared" si="110"/>
        <v>#N/A</v>
      </c>
      <c r="AT219" s="5" t="e">
        <f t="shared" si="110"/>
        <v>#N/A</v>
      </c>
      <c r="AU219" s="5" t="e">
        <f t="shared" si="110"/>
        <v>#N/A</v>
      </c>
      <c r="AV219" s="5" t="e">
        <f t="shared" si="110"/>
        <v>#N/A</v>
      </c>
      <c r="AW219" s="5" t="e">
        <f t="shared" si="110"/>
        <v>#N/A</v>
      </c>
      <c r="AX219" s="5" t="e">
        <f t="shared" si="110"/>
        <v>#N/A</v>
      </c>
      <c r="AY219" s="5" t="e">
        <f t="shared" si="110"/>
        <v>#N/A</v>
      </c>
      <c r="AZ219" s="5" t="e">
        <f t="shared" si="110"/>
        <v>#N/A</v>
      </c>
      <c r="BA219" s="5" t="e">
        <f t="shared" si="110"/>
        <v>#N/A</v>
      </c>
      <c r="BB219" s="5" t="e">
        <f t="shared" si="111"/>
        <v>#N/A</v>
      </c>
      <c r="BC219" s="5" t="e">
        <f t="shared" si="111"/>
        <v>#N/A</v>
      </c>
      <c r="BD219" s="5" t="e">
        <f t="shared" si="111"/>
        <v>#N/A</v>
      </c>
      <c r="BE219" s="5" t="e">
        <f t="shared" si="111"/>
        <v>#N/A</v>
      </c>
      <c r="BF219" s="5" t="e">
        <f t="shared" si="111"/>
        <v>#N/A</v>
      </c>
      <c r="BG219" s="5" t="e">
        <f t="shared" si="111"/>
        <v>#N/A</v>
      </c>
    </row>
    <row r="220" spans="2:59" x14ac:dyDescent="0.35">
      <c r="B220" t="str">
        <f>'Postcode Data'!B220</f>
        <v>ES21 2HT</v>
      </c>
      <c r="C220">
        <f>'Postcode Data'!C220</f>
        <v>6</v>
      </c>
      <c r="D220" t="str">
        <f>'Postcode Data'!D220</f>
        <v>Charlton</v>
      </c>
      <c r="E220" s="5">
        <f>'Postcode Data'!F220</f>
        <v>22.877448844548219</v>
      </c>
      <c r="F220" s="5">
        <f>'Postcode Data'!G220</f>
        <v>9.4782068400268855</v>
      </c>
      <c r="G220" s="27">
        <f>'Postcode Data'!I220</f>
        <v>177</v>
      </c>
      <c r="H220" s="11">
        <f>'Postcode Data'!J220</f>
        <v>1.8596691716153195</v>
      </c>
      <c r="I220" s="5">
        <f>'Postcode Data'!K220</f>
        <v>22.97477640894023</v>
      </c>
      <c r="J220" s="5">
        <f>'Postcode Data'!L220</f>
        <v>7.621086280379255</v>
      </c>
      <c r="K220" s="44" t="str">
        <f>'Postcode Data'!M220</f>
        <v>CW2c</v>
      </c>
      <c r="L220" s="5">
        <f>'Postcode Data'!N220</f>
        <v>-2.7844469090908404</v>
      </c>
      <c r="M220" s="28">
        <f t="shared" si="100"/>
        <v>-65.530264646160646</v>
      </c>
      <c r="N220" s="28"/>
      <c r="O220" s="28"/>
      <c r="P220" s="28">
        <f t="shared" si="101"/>
        <v>7.621086280379255</v>
      </c>
      <c r="Q220" s="28" t="e">
        <f t="shared" si="103"/>
        <v>#N/A</v>
      </c>
      <c r="R220" s="28" t="e">
        <f t="shared" si="103"/>
        <v>#N/A</v>
      </c>
      <c r="S220" s="28" t="e">
        <f t="shared" si="103"/>
        <v>#N/A</v>
      </c>
      <c r="T220" s="28" t="e">
        <f t="shared" si="103"/>
        <v>#N/A</v>
      </c>
      <c r="U220" s="28" t="e">
        <f t="shared" si="102"/>
        <v>#N/A</v>
      </c>
      <c r="V220" s="28"/>
      <c r="W220" s="2"/>
      <c r="X220" s="5" t="e">
        <f t="shared" si="108"/>
        <v>#N/A</v>
      </c>
      <c r="Y220" s="5" t="e">
        <f t="shared" si="108"/>
        <v>#N/A</v>
      </c>
      <c r="Z220" s="5" t="e">
        <f t="shared" si="108"/>
        <v>#N/A</v>
      </c>
      <c r="AA220" s="5" t="e">
        <f t="shared" si="108"/>
        <v>#N/A</v>
      </c>
      <c r="AB220" s="5" t="e">
        <f t="shared" si="108"/>
        <v>#N/A</v>
      </c>
      <c r="AC220" s="5" t="e">
        <f t="shared" si="108"/>
        <v>#N/A</v>
      </c>
      <c r="AD220" s="5" t="e">
        <f t="shared" si="108"/>
        <v>#N/A</v>
      </c>
      <c r="AE220" s="5" t="e">
        <f t="shared" si="108"/>
        <v>#N/A</v>
      </c>
      <c r="AF220" s="5" t="e">
        <f t="shared" si="108"/>
        <v>#N/A</v>
      </c>
      <c r="AG220" s="5" t="e">
        <f t="shared" si="108"/>
        <v>#N/A</v>
      </c>
      <c r="AH220" s="5" t="e">
        <f t="shared" si="109"/>
        <v>#N/A</v>
      </c>
      <c r="AI220" s="5" t="e">
        <f t="shared" si="109"/>
        <v>#N/A</v>
      </c>
      <c r="AJ220" s="5" t="e">
        <f t="shared" si="109"/>
        <v>#N/A</v>
      </c>
      <c r="AK220" s="5" t="e">
        <f t="shared" si="109"/>
        <v>#N/A</v>
      </c>
      <c r="AL220" s="5" t="e">
        <f t="shared" si="109"/>
        <v>#N/A</v>
      </c>
      <c r="AM220" s="5" t="e">
        <f t="shared" si="109"/>
        <v>#N/A</v>
      </c>
      <c r="AN220" s="5" t="e">
        <f t="shared" si="109"/>
        <v>#N/A</v>
      </c>
      <c r="AO220" s="5">
        <f t="shared" si="109"/>
        <v>7.621086280379255</v>
      </c>
      <c r="AP220" s="5" t="e">
        <f t="shared" si="109"/>
        <v>#N/A</v>
      </c>
      <c r="AQ220" s="5" t="e">
        <f t="shared" si="109"/>
        <v>#N/A</v>
      </c>
      <c r="AR220" s="5" t="e">
        <f t="shared" si="110"/>
        <v>#N/A</v>
      </c>
      <c r="AS220" s="5" t="e">
        <f t="shared" si="110"/>
        <v>#N/A</v>
      </c>
      <c r="AT220" s="5" t="e">
        <f t="shared" si="110"/>
        <v>#N/A</v>
      </c>
      <c r="AU220" s="5" t="e">
        <f t="shared" si="110"/>
        <v>#N/A</v>
      </c>
      <c r="AV220" s="5" t="e">
        <f t="shared" si="110"/>
        <v>#N/A</v>
      </c>
      <c r="AW220" s="5" t="e">
        <f t="shared" si="110"/>
        <v>#N/A</v>
      </c>
      <c r="AX220" s="5" t="e">
        <f t="shared" si="110"/>
        <v>#N/A</v>
      </c>
      <c r="AY220" s="5" t="e">
        <f t="shared" si="110"/>
        <v>#N/A</v>
      </c>
      <c r="AZ220" s="5" t="e">
        <f t="shared" si="110"/>
        <v>#N/A</v>
      </c>
      <c r="BA220" s="5" t="e">
        <f t="shared" si="110"/>
        <v>#N/A</v>
      </c>
      <c r="BB220" s="5" t="e">
        <f t="shared" si="111"/>
        <v>#N/A</v>
      </c>
      <c r="BC220" s="5" t="e">
        <f t="shared" si="111"/>
        <v>#N/A</v>
      </c>
      <c r="BD220" s="5" t="e">
        <f t="shared" si="111"/>
        <v>#N/A</v>
      </c>
      <c r="BE220" s="5" t="e">
        <f t="shared" si="111"/>
        <v>#N/A</v>
      </c>
      <c r="BF220" s="5" t="e">
        <f t="shared" si="111"/>
        <v>#N/A</v>
      </c>
      <c r="BG220" s="5" t="e">
        <f t="shared" si="111"/>
        <v>#N/A</v>
      </c>
    </row>
    <row r="221" spans="2:59" x14ac:dyDescent="0.35">
      <c r="B221" t="str">
        <f>'Postcode Data'!B221</f>
        <v>ES21 2RC</v>
      </c>
      <c r="C221">
        <f>'Postcode Data'!C221</f>
        <v>13</v>
      </c>
      <c r="D221" t="str">
        <f>'Postcode Data'!D221</f>
        <v>Charlton</v>
      </c>
      <c r="E221" s="5" t="e">
        <f>'Postcode Data'!F221</f>
        <v>#N/A</v>
      </c>
      <c r="F221" s="5" t="e">
        <f>'Postcode Data'!G221</f>
        <v>#N/A</v>
      </c>
      <c r="G221" s="27" t="e">
        <f>'Postcode Data'!I221</f>
        <v>#N/A</v>
      </c>
      <c r="H221" s="11" t="e">
        <f>'Postcode Data'!J221</f>
        <v>#N/A</v>
      </c>
      <c r="I221" s="5" t="e">
        <f>'Postcode Data'!K221</f>
        <v>#N/A</v>
      </c>
      <c r="J221" s="5" t="e">
        <f>'Postcode Data'!L221</f>
        <v>#N/A</v>
      </c>
      <c r="K221" s="44" t="e">
        <f>'Postcode Data'!M221</f>
        <v>#N/A</v>
      </c>
      <c r="L221" s="5">
        <f>'Postcode Data'!N221</f>
        <v>-5.3532998350624137</v>
      </c>
      <c r="M221" s="28" t="e">
        <f t="shared" si="100"/>
        <v>#N/A</v>
      </c>
      <c r="N221" s="28"/>
      <c r="O221" s="28"/>
      <c r="P221" s="28" t="e">
        <f t="shared" si="101"/>
        <v>#N/A</v>
      </c>
      <c r="Q221" s="28" t="e">
        <f t="shared" si="103"/>
        <v>#N/A</v>
      </c>
      <c r="R221" s="28" t="e">
        <f t="shared" si="103"/>
        <v>#N/A</v>
      </c>
      <c r="S221" s="28" t="e">
        <f t="shared" si="103"/>
        <v>#N/A</v>
      </c>
      <c r="T221" s="28" t="e">
        <f t="shared" si="103"/>
        <v>#N/A</v>
      </c>
      <c r="U221" s="28" t="e">
        <f t="shared" si="102"/>
        <v>#N/A</v>
      </c>
      <c r="V221" s="28"/>
      <c r="W221" s="2"/>
      <c r="X221" s="5" t="e">
        <f t="shared" si="108"/>
        <v>#N/A</v>
      </c>
      <c r="Y221" s="5" t="e">
        <f t="shared" si="108"/>
        <v>#N/A</v>
      </c>
      <c r="Z221" s="5" t="e">
        <f t="shared" si="108"/>
        <v>#N/A</v>
      </c>
      <c r="AA221" s="5" t="e">
        <f t="shared" si="108"/>
        <v>#N/A</v>
      </c>
      <c r="AB221" s="5" t="e">
        <f t="shared" si="108"/>
        <v>#N/A</v>
      </c>
      <c r="AC221" s="5" t="e">
        <f t="shared" si="108"/>
        <v>#N/A</v>
      </c>
      <c r="AD221" s="5" t="e">
        <f t="shared" si="108"/>
        <v>#N/A</v>
      </c>
      <c r="AE221" s="5" t="e">
        <f t="shared" si="108"/>
        <v>#N/A</v>
      </c>
      <c r="AF221" s="5" t="e">
        <f t="shared" si="108"/>
        <v>#N/A</v>
      </c>
      <c r="AG221" s="5" t="e">
        <f t="shared" si="108"/>
        <v>#N/A</v>
      </c>
      <c r="AH221" s="5" t="e">
        <f t="shared" si="109"/>
        <v>#N/A</v>
      </c>
      <c r="AI221" s="5" t="e">
        <f t="shared" si="109"/>
        <v>#N/A</v>
      </c>
      <c r="AJ221" s="5" t="e">
        <f t="shared" si="109"/>
        <v>#N/A</v>
      </c>
      <c r="AK221" s="5" t="e">
        <f t="shared" si="109"/>
        <v>#N/A</v>
      </c>
      <c r="AL221" s="5" t="e">
        <f t="shared" si="109"/>
        <v>#N/A</v>
      </c>
      <c r="AM221" s="5" t="e">
        <f t="shared" si="109"/>
        <v>#N/A</v>
      </c>
      <c r="AN221" s="5" t="e">
        <f t="shared" si="109"/>
        <v>#N/A</v>
      </c>
      <c r="AO221" s="5" t="e">
        <f t="shared" si="109"/>
        <v>#N/A</v>
      </c>
      <c r="AP221" s="5" t="e">
        <f t="shared" si="109"/>
        <v>#N/A</v>
      </c>
      <c r="AQ221" s="5" t="e">
        <f t="shared" si="109"/>
        <v>#N/A</v>
      </c>
      <c r="AR221" s="5" t="e">
        <f t="shared" si="110"/>
        <v>#N/A</v>
      </c>
      <c r="AS221" s="5" t="e">
        <f t="shared" si="110"/>
        <v>#N/A</v>
      </c>
      <c r="AT221" s="5" t="e">
        <f t="shared" si="110"/>
        <v>#N/A</v>
      </c>
      <c r="AU221" s="5" t="e">
        <f t="shared" si="110"/>
        <v>#N/A</v>
      </c>
      <c r="AV221" s="5" t="e">
        <f t="shared" si="110"/>
        <v>#N/A</v>
      </c>
      <c r="AW221" s="5" t="e">
        <f t="shared" si="110"/>
        <v>#N/A</v>
      </c>
      <c r="AX221" s="5" t="e">
        <f t="shared" si="110"/>
        <v>#N/A</v>
      </c>
      <c r="AY221" s="5" t="e">
        <f t="shared" si="110"/>
        <v>#N/A</v>
      </c>
      <c r="AZ221" s="5" t="e">
        <f t="shared" si="110"/>
        <v>#N/A</v>
      </c>
      <c r="BA221" s="5" t="e">
        <f t="shared" si="110"/>
        <v>#N/A</v>
      </c>
      <c r="BB221" s="5" t="e">
        <f t="shared" si="111"/>
        <v>#N/A</v>
      </c>
      <c r="BC221" s="5" t="e">
        <f t="shared" si="111"/>
        <v>#N/A</v>
      </c>
      <c r="BD221" s="5" t="e">
        <f t="shared" si="111"/>
        <v>#N/A</v>
      </c>
      <c r="BE221" s="5" t="e">
        <f t="shared" si="111"/>
        <v>#N/A</v>
      </c>
      <c r="BF221" s="5" t="e">
        <f t="shared" si="111"/>
        <v>#N/A</v>
      </c>
      <c r="BG221" s="5" t="e">
        <f t="shared" si="111"/>
        <v>#N/A</v>
      </c>
    </row>
    <row r="222" spans="2:59" x14ac:dyDescent="0.35">
      <c r="B222" t="str">
        <f>'Postcode Data'!B222</f>
        <v>ES21 2ZP</v>
      </c>
      <c r="C222">
        <f>'Postcode Data'!C222</f>
        <v>3</v>
      </c>
      <c r="D222" t="str">
        <f>'Postcode Data'!D222</f>
        <v>Charlton</v>
      </c>
      <c r="E222" s="5" t="e">
        <f>'Postcode Data'!F222</f>
        <v>#N/A</v>
      </c>
      <c r="F222" s="5" t="e">
        <f>'Postcode Data'!G222</f>
        <v>#N/A</v>
      </c>
      <c r="G222" s="27" t="e">
        <f>'Postcode Data'!I222</f>
        <v>#N/A</v>
      </c>
      <c r="H222" s="11" t="e">
        <f>'Postcode Data'!J222</f>
        <v>#N/A</v>
      </c>
      <c r="I222" s="5" t="e">
        <f>'Postcode Data'!K222</f>
        <v>#N/A</v>
      </c>
      <c r="J222" s="5" t="e">
        <f>'Postcode Data'!L222</f>
        <v>#N/A</v>
      </c>
      <c r="K222" s="44" t="e">
        <f>'Postcode Data'!M222</f>
        <v>#N/A</v>
      </c>
      <c r="L222" s="5">
        <f>'Postcode Data'!N222</f>
        <v>-2.0380384293666371</v>
      </c>
      <c r="M222" s="28" t="e">
        <f t="shared" si="100"/>
        <v>#N/A</v>
      </c>
      <c r="N222" s="28"/>
      <c r="O222" s="28"/>
      <c r="P222" s="28" t="e">
        <f t="shared" si="101"/>
        <v>#N/A</v>
      </c>
      <c r="Q222" s="28" t="e">
        <f t="shared" si="103"/>
        <v>#N/A</v>
      </c>
      <c r="R222" s="28" t="e">
        <f t="shared" si="103"/>
        <v>#N/A</v>
      </c>
      <c r="S222" s="28" t="e">
        <f t="shared" si="103"/>
        <v>#N/A</v>
      </c>
      <c r="T222" s="28" t="e">
        <f t="shared" si="103"/>
        <v>#N/A</v>
      </c>
      <c r="U222" s="28" t="e">
        <f t="shared" si="102"/>
        <v>#N/A</v>
      </c>
      <c r="V222" s="28"/>
      <c r="W222" s="2"/>
      <c r="X222" s="5" t="e">
        <f t="shared" si="108"/>
        <v>#N/A</v>
      </c>
      <c r="Y222" s="5" t="e">
        <f t="shared" si="108"/>
        <v>#N/A</v>
      </c>
      <c r="Z222" s="5" t="e">
        <f t="shared" si="108"/>
        <v>#N/A</v>
      </c>
      <c r="AA222" s="5" t="e">
        <f t="shared" si="108"/>
        <v>#N/A</v>
      </c>
      <c r="AB222" s="5" t="e">
        <f t="shared" si="108"/>
        <v>#N/A</v>
      </c>
      <c r="AC222" s="5" t="e">
        <f t="shared" si="108"/>
        <v>#N/A</v>
      </c>
      <c r="AD222" s="5" t="e">
        <f t="shared" si="108"/>
        <v>#N/A</v>
      </c>
      <c r="AE222" s="5" t="e">
        <f t="shared" si="108"/>
        <v>#N/A</v>
      </c>
      <c r="AF222" s="5" t="e">
        <f t="shared" si="108"/>
        <v>#N/A</v>
      </c>
      <c r="AG222" s="5" t="e">
        <f t="shared" si="108"/>
        <v>#N/A</v>
      </c>
      <c r="AH222" s="5" t="e">
        <f t="shared" si="109"/>
        <v>#N/A</v>
      </c>
      <c r="AI222" s="5" t="e">
        <f t="shared" si="109"/>
        <v>#N/A</v>
      </c>
      <c r="AJ222" s="5" t="e">
        <f t="shared" si="109"/>
        <v>#N/A</v>
      </c>
      <c r="AK222" s="5" t="e">
        <f t="shared" si="109"/>
        <v>#N/A</v>
      </c>
      <c r="AL222" s="5" t="e">
        <f t="shared" si="109"/>
        <v>#N/A</v>
      </c>
      <c r="AM222" s="5" t="e">
        <f t="shared" si="109"/>
        <v>#N/A</v>
      </c>
      <c r="AN222" s="5" t="e">
        <f t="shared" si="109"/>
        <v>#N/A</v>
      </c>
      <c r="AO222" s="5" t="e">
        <f t="shared" si="109"/>
        <v>#N/A</v>
      </c>
      <c r="AP222" s="5" t="e">
        <f t="shared" si="109"/>
        <v>#N/A</v>
      </c>
      <c r="AQ222" s="5" t="e">
        <f t="shared" si="109"/>
        <v>#N/A</v>
      </c>
      <c r="AR222" s="5" t="e">
        <f t="shared" si="110"/>
        <v>#N/A</v>
      </c>
      <c r="AS222" s="5" t="e">
        <f t="shared" si="110"/>
        <v>#N/A</v>
      </c>
      <c r="AT222" s="5" t="e">
        <f t="shared" si="110"/>
        <v>#N/A</v>
      </c>
      <c r="AU222" s="5" t="e">
        <f t="shared" si="110"/>
        <v>#N/A</v>
      </c>
      <c r="AV222" s="5" t="e">
        <f t="shared" si="110"/>
        <v>#N/A</v>
      </c>
      <c r="AW222" s="5" t="e">
        <f t="shared" si="110"/>
        <v>#N/A</v>
      </c>
      <c r="AX222" s="5" t="e">
        <f t="shared" si="110"/>
        <v>#N/A</v>
      </c>
      <c r="AY222" s="5" t="e">
        <f t="shared" si="110"/>
        <v>#N/A</v>
      </c>
      <c r="AZ222" s="5" t="e">
        <f t="shared" si="110"/>
        <v>#N/A</v>
      </c>
      <c r="BA222" s="5" t="e">
        <f t="shared" si="110"/>
        <v>#N/A</v>
      </c>
      <c r="BB222" s="5" t="e">
        <f t="shared" si="111"/>
        <v>#N/A</v>
      </c>
      <c r="BC222" s="5" t="e">
        <f t="shared" si="111"/>
        <v>#N/A</v>
      </c>
      <c r="BD222" s="5" t="e">
        <f t="shared" si="111"/>
        <v>#N/A</v>
      </c>
      <c r="BE222" s="5" t="e">
        <f t="shared" si="111"/>
        <v>#N/A</v>
      </c>
      <c r="BF222" s="5" t="e">
        <f t="shared" si="111"/>
        <v>#N/A</v>
      </c>
      <c r="BG222" s="5" t="e">
        <f t="shared" si="111"/>
        <v>#N/A</v>
      </c>
    </row>
    <row r="223" spans="2:59" x14ac:dyDescent="0.35">
      <c r="B223" t="str">
        <f>'Postcode Data'!B223</f>
        <v>ES21 3NF</v>
      </c>
      <c r="C223">
        <f>'Postcode Data'!C223</f>
        <v>10</v>
      </c>
      <c r="D223" t="str">
        <f>'Postcode Data'!D223</f>
        <v>Charlton</v>
      </c>
      <c r="E223" s="5" t="e">
        <f>'Postcode Data'!F223</f>
        <v>#N/A</v>
      </c>
      <c r="F223" s="5" t="e">
        <f>'Postcode Data'!G223</f>
        <v>#N/A</v>
      </c>
      <c r="G223" s="27" t="e">
        <f>'Postcode Data'!I223</f>
        <v>#N/A</v>
      </c>
      <c r="H223" s="11" t="e">
        <f>'Postcode Data'!J223</f>
        <v>#N/A</v>
      </c>
      <c r="I223" s="5" t="e">
        <f>'Postcode Data'!K223</f>
        <v>#N/A</v>
      </c>
      <c r="J223" s="5" t="e">
        <f>'Postcode Data'!L223</f>
        <v>#N/A</v>
      </c>
      <c r="K223" s="44" t="e">
        <f>'Postcode Data'!M223</f>
        <v>#N/A</v>
      </c>
      <c r="L223" s="5">
        <f>'Postcode Data'!N223</f>
        <v>5.5058158691549952E-2</v>
      </c>
      <c r="M223" s="28" t="e">
        <f t="shared" si="100"/>
        <v>#N/A</v>
      </c>
      <c r="N223" s="28"/>
      <c r="O223" s="28"/>
      <c r="P223" s="28" t="e">
        <f t="shared" si="101"/>
        <v>#N/A</v>
      </c>
      <c r="Q223" s="28" t="e">
        <f t="shared" si="103"/>
        <v>#N/A</v>
      </c>
      <c r="R223" s="28" t="e">
        <f t="shared" si="103"/>
        <v>#N/A</v>
      </c>
      <c r="S223" s="28" t="e">
        <f t="shared" si="103"/>
        <v>#N/A</v>
      </c>
      <c r="T223" s="28" t="e">
        <f t="shared" si="103"/>
        <v>#N/A</v>
      </c>
      <c r="U223" s="28" t="e">
        <f t="shared" si="102"/>
        <v>#N/A</v>
      </c>
      <c r="V223" s="28"/>
      <c r="W223" s="2"/>
      <c r="X223" s="5" t="e">
        <f t="shared" si="108"/>
        <v>#N/A</v>
      </c>
      <c r="Y223" s="5" t="e">
        <f t="shared" si="108"/>
        <v>#N/A</v>
      </c>
      <c r="Z223" s="5" t="e">
        <f t="shared" si="108"/>
        <v>#N/A</v>
      </c>
      <c r="AA223" s="5" t="e">
        <f t="shared" si="108"/>
        <v>#N/A</v>
      </c>
      <c r="AB223" s="5" t="e">
        <f t="shared" si="108"/>
        <v>#N/A</v>
      </c>
      <c r="AC223" s="5" t="e">
        <f t="shared" si="108"/>
        <v>#N/A</v>
      </c>
      <c r="AD223" s="5" t="e">
        <f t="shared" si="108"/>
        <v>#N/A</v>
      </c>
      <c r="AE223" s="5" t="e">
        <f t="shared" si="108"/>
        <v>#N/A</v>
      </c>
      <c r="AF223" s="5" t="e">
        <f t="shared" si="108"/>
        <v>#N/A</v>
      </c>
      <c r="AG223" s="5" t="e">
        <f t="shared" si="108"/>
        <v>#N/A</v>
      </c>
      <c r="AH223" s="5" t="e">
        <f t="shared" si="109"/>
        <v>#N/A</v>
      </c>
      <c r="AI223" s="5" t="e">
        <f t="shared" si="109"/>
        <v>#N/A</v>
      </c>
      <c r="AJ223" s="5" t="e">
        <f t="shared" si="109"/>
        <v>#N/A</v>
      </c>
      <c r="AK223" s="5" t="e">
        <f t="shared" si="109"/>
        <v>#N/A</v>
      </c>
      <c r="AL223" s="5" t="e">
        <f t="shared" si="109"/>
        <v>#N/A</v>
      </c>
      <c r="AM223" s="5" t="e">
        <f t="shared" si="109"/>
        <v>#N/A</v>
      </c>
      <c r="AN223" s="5" t="e">
        <f t="shared" si="109"/>
        <v>#N/A</v>
      </c>
      <c r="AO223" s="5" t="e">
        <f t="shared" si="109"/>
        <v>#N/A</v>
      </c>
      <c r="AP223" s="5" t="e">
        <f t="shared" si="109"/>
        <v>#N/A</v>
      </c>
      <c r="AQ223" s="5" t="e">
        <f t="shared" si="109"/>
        <v>#N/A</v>
      </c>
      <c r="AR223" s="5" t="e">
        <f t="shared" si="110"/>
        <v>#N/A</v>
      </c>
      <c r="AS223" s="5" t="e">
        <f t="shared" si="110"/>
        <v>#N/A</v>
      </c>
      <c r="AT223" s="5" t="e">
        <f t="shared" si="110"/>
        <v>#N/A</v>
      </c>
      <c r="AU223" s="5" t="e">
        <f t="shared" si="110"/>
        <v>#N/A</v>
      </c>
      <c r="AV223" s="5" t="e">
        <f t="shared" si="110"/>
        <v>#N/A</v>
      </c>
      <c r="AW223" s="5" t="e">
        <f t="shared" si="110"/>
        <v>#N/A</v>
      </c>
      <c r="AX223" s="5" t="e">
        <f t="shared" si="110"/>
        <v>#N/A</v>
      </c>
      <c r="AY223" s="5" t="e">
        <f t="shared" si="110"/>
        <v>#N/A</v>
      </c>
      <c r="AZ223" s="5" t="e">
        <f t="shared" si="110"/>
        <v>#N/A</v>
      </c>
      <c r="BA223" s="5" t="e">
        <f t="shared" si="110"/>
        <v>#N/A</v>
      </c>
      <c r="BB223" s="5" t="e">
        <f t="shared" si="111"/>
        <v>#N/A</v>
      </c>
      <c r="BC223" s="5" t="e">
        <f t="shared" si="111"/>
        <v>#N/A</v>
      </c>
      <c r="BD223" s="5" t="e">
        <f t="shared" si="111"/>
        <v>#N/A</v>
      </c>
      <c r="BE223" s="5" t="e">
        <f t="shared" si="111"/>
        <v>#N/A</v>
      </c>
      <c r="BF223" s="5" t="e">
        <f t="shared" si="111"/>
        <v>#N/A</v>
      </c>
      <c r="BG223" s="5" t="e">
        <f t="shared" si="111"/>
        <v>#N/A</v>
      </c>
    </row>
    <row r="224" spans="2:59" x14ac:dyDescent="0.35">
      <c r="B224" t="str">
        <f>'Postcode Data'!B224</f>
        <v>ES21 3NW</v>
      </c>
      <c r="C224">
        <f>'Postcode Data'!C224</f>
        <v>14</v>
      </c>
      <c r="D224" t="str">
        <f>'Postcode Data'!D224</f>
        <v>Charlton</v>
      </c>
      <c r="E224" s="5" t="e">
        <f>'Postcode Data'!F224</f>
        <v>#N/A</v>
      </c>
      <c r="F224" s="5" t="e">
        <f>'Postcode Data'!G224</f>
        <v>#N/A</v>
      </c>
      <c r="G224" s="27" t="e">
        <f>'Postcode Data'!I224</f>
        <v>#N/A</v>
      </c>
      <c r="H224" s="11" t="e">
        <f>'Postcode Data'!J224</f>
        <v>#N/A</v>
      </c>
      <c r="I224" s="5" t="e">
        <f>'Postcode Data'!K224</f>
        <v>#N/A</v>
      </c>
      <c r="J224" s="5" t="e">
        <f>'Postcode Data'!L224</f>
        <v>#N/A</v>
      </c>
      <c r="K224" s="44" t="e">
        <f>'Postcode Data'!M224</f>
        <v>#N/A</v>
      </c>
      <c r="L224" s="5">
        <f>'Postcode Data'!N224</f>
        <v>2.9571849868783051</v>
      </c>
      <c r="M224" s="28" t="e">
        <f t="shared" si="100"/>
        <v>#N/A</v>
      </c>
      <c r="N224" s="28"/>
      <c r="O224" s="28"/>
      <c r="P224" s="28" t="e">
        <f t="shared" si="101"/>
        <v>#N/A</v>
      </c>
      <c r="Q224" s="28" t="e">
        <f t="shared" si="103"/>
        <v>#N/A</v>
      </c>
      <c r="R224" s="28" t="e">
        <f t="shared" si="103"/>
        <v>#N/A</v>
      </c>
      <c r="S224" s="28" t="e">
        <f t="shared" si="103"/>
        <v>#N/A</v>
      </c>
      <c r="T224" s="28" t="e">
        <f t="shared" si="103"/>
        <v>#N/A</v>
      </c>
      <c r="U224" s="28" t="e">
        <f t="shared" si="102"/>
        <v>#N/A</v>
      </c>
      <c r="V224" s="28"/>
      <c r="W224" s="2"/>
      <c r="X224" s="5" t="e">
        <f t="shared" si="108"/>
        <v>#N/A</v>
      </c>
      <c r="Y224" s="5" t="e">
        <f t="shared" si="108"/>
        <v>#N/A</v>
      </c>
      <c r="Z224" s="5" t="e">
        <f t="shared" si="108"/>
        <v>#N/A</v>
      </c>
      <c r="AA224" s="5" t="e">
        <f t="shared" si="108"/>
        <v>#N/A</v>
      </c>
      <c r="AB224" s="5" t="e">
        <f t="shared" si="108"/>
        <v>#N/A</v>
      </c>
      <c r="AC224" s="5" t="e">
        <f t="shared" si="108"/>
        <v>#N/A</v>
      </c>
      <c r="AD224" s="5" t="e">
        <f t="shared" si="108"/>
        <v>#N/A</v>
      </c>
      <c r="AE224" s="5" t="e">
        <f t="shared" si="108"/>
        <v>#N/A</v>
      </c>
      <c r="AF224" s="5" t="e">
        <f t="shared" si="108"/>
        <v>#N/A</v>
      </c>
      <c r="AG224" s="5" t="e">
        <f t="shared" si="108"/>
        <v>#N/A</v>
      </c>
      <c r="AH224" s="5" t="e">
        <f t="shared" si="109"/>
        <v>#N/A</v>
      </c>
      <c r="AI224" s="5" t="e">
        <f t="shared" si="109"/>
        <v>#N/A</v>
      </c>
      <c r="AJ224" s="5" t="e">
        <f t="shared" si="109"/>
        <v>#N/A</v>
      </c>
      <c r="AK224" s="5" t="e">
        <f t="shared" si="109"/>
        <v>#N/A</v>
      </c>
      <c r="AL224" s="5" t="e">
        <f t="shared" si="109"/>
        <v>#N/A</v>
      </c>
      <c r="AM224" s="5" t="e">
        <f t="shared" si="109"/>
        <v>#N/A</v>
      </c>
      <c r="AN224" s="5" t="e">
        <f t="shared" si="109"/>
        <v>#N/A</v>
      </c>
      <c r="AO224" s="5" t="e">
        <f t="shared" si="109"/>
        <v>#N/A</v>
      </c>
      <c r="AP224" s="5" t="e">
        <f t="shared" si="109"/>
        <v>#N/A</v>
      </c>
      <c r="AQ224" s="5" t="e">
        <f t="shared" si="109"/>
        <v>#N/A</v>
      </c>
      <c r="AR224" s="5" t="e">
        <f t="shared" si="110"/>
        <v>#N/A</v>
      </c>
      <c r="AS224" s="5" t="e">
        <f t="shared" si="110"/>
        <v>#N/A</v>
      </c>
      <c r="AT224" s="5" t="e">
        <f t="shared" si="110"/>
        <v>#N/A</v>
      </c>
      <c r="AU224" s="5" t="e">
        <f t="shared" si="110"/>
        <v>#N/A</v>
      </c>
      <c r="AV224" s="5" t="e">
        <f t="shared" si="110"/>
        <v>#N/A</v>
      </c>
      <c r="AW224" s="5" t="e">
        <f t="shared" si="110"/>
        <v>#N/A</v>
      </c>
      <c r="AX224" s="5" t="e">
        <f t="shared" si="110"/>
        <v>#N/A</v>
      </c>
      <c r="AY224" s="5" t="e">
        <f t="shared" si="110"/>
        <v>#N/A</v>
      </c>
      <c r="AZ224" s="5" t="e">
        <f t="shared" si="110"/>
        <v>#N/A</v>
      </c>
      <c r="BA224" s="5" t="e">
        <f t="shared" si="110"/>
        <v>#N/A</v>
      </c>
      <c r="BB224" s="5" t="e">
        <f t="shared" si="111"/>
        <v>#N/A</v>
      </c>
      <c r="BC224" s="5" t="e">
        <f t="shared" si="111"/>
        <v>#N/A</v>
      </c>
      <c r="BD224" s="5" t="e">
        <f t="shared" si="111"/>
        <v>#N/A</v>
      </c>
      <c r="BE224" s="5" t="e">
        <f t="shared" si="111"/>
        <v>#N/A</v>
      </c>
      <c r="BF224" s="5" t="e">
        <f t="shared" si="111"/>
        <v>#N/A</v>
      </c>
      <c r="BG224" s="5" t="e">
        <f t="shared" si="111"/>
        <v>#N/A</v>
      </c>
    </row>
    <row r="225" spans="2:59" x14ac:dyDescent="0.35">
      <c r="B225" t="str">
        <f>'Postcode Data'!B225</f>
        <v>ES21 4GQ</v>
      </c>
      <c r="C225">
        <f>'Postcode Data'!C225</f>
        <v>17</v>
      </c>
      <c r="D225" t="str">
        <f>'Postcode Data'!D225</f>
        <v>Charlton</v>
      </c>
      <c r="E225" s="5">
        <f>'Postcode Data'!F225</f>
        <v>22.877448844548219</v>
      </c>
      <c r="F225" s="5">
        <f>'Postcode Data'!G225</f>
        <v>9.4782068400268855</v>
      </c>
      <c r="G225" s="27">
        <f>'Postcode Data'!I225</f>
        <v>129</v>
      </c>
      <c r="H225" s="11">
        <f>'Postcode Data'!J225</f>
        <v>2.6072133658737604</v>
      </c>
      <c r="I225" s="5">
        <f>'Postcode Data'!K225</f>
        <v>24.903634182493647</v>
      </c>
      <c r="J225" s="5">
        <f>'Postcode Data'!L225</f>
        <v>7.8374343050648481</v>
      </c>
      <c r="K225" s="44" t="str">
        <f>'Postcode Data'!M225</f>
        <v>CW2b</v>
      </c>
      <c r="L225" s="5">
        <f>'Postcode Data'!N225</f>
        <v>-4.3866105363465309</v>
      </c>
      <c r="M225" s="28">
        <f t="shared" si="100"/>
        <v>-70.06724591727172</v>
      </c>
      <c r="N225" s="28"/>
      <c r="O225" s="28"/>
      <c r="P225" s="28">
        <f t="shared" si="101"/>
        <v>7.8374343050648481</v>
      </c>
      <c r="Q225" s="28" t="e">
        <f t="shared" si="103"/>
        <v>#N/A</v>
      </c>
      <c r="R225" s="28" t="e">
        <f t="shared" si="103"/>
        <v>#N/A</v>
      </c>
      <c r="S225" s="28" t="e">
        <f t="shared" si="103"/>
        <v>#N/A</v>
      </c>
      <c r="T225" s="28" t="e">
        <f t="shared" si="103"/>
        <v>#N/A</v>
      </c>
      <c r="U225" s="28" t="e">
        <f t="shared" si="102"/>
        <v>#N/A</v>
      </c>
      <c r="V225" s="28"/>
      <c r="W225" s="2"/>
      <c r="X225" s="5" t="e">
        <f t="shared" si="108"/>
        <v>#N/A</v>
      </c>
      <c r="Y225" s="5" t="e">
        <f t="shared" si="108"/>
        <v>#N/A</v>
      </c>
      <c r="Z225" s="5" t="e">
        <f t="shared" si="108"/>
        <v>#N/A</v>
      </c>
      <c r="AA225" s="5" t="e">
        <f t="shared" si="108"/>
        <v>#N/A</v>
      </c>
      <c r="AB225" s="5" t="e">
        <f t="shared" si="108"/>
        <v>#N/A</v>
      </c>
      <c r="AC225" s="5" t="e">
        <f t="shared" si="108"/>
        <v>#N/A</v>
      </c>
      <c r="AD225" s="5" t="e">
        <f t="shared" si="108"/>
        <v>#N/A</v>
      </c>
      <c r="AE225" s="5" t="e">
        <f t="shared" si="108"/>
        <v>#N/A</v>
      </c>
      <c r="AF225" s="5" t="e">
        <f t="shared" si="108"/>
        <v>#N/A</v>
      </c>
      <c r="AG225" s="5" t="e">
        <f t="shared" si="108"/>
        <v>#N/A</v>
      </c>
      <c r="AH225" s="5" t="e">
        <f t="shared" si="109"/>
        <v>#N/A</v>
      </c>
      <c r="AI225" s="5" t="e">
        <f t="shared" si="109"/>
        <v>#N/A</v>
      </c>
      <c r="AJ225" s="5" t="e">
        <f t="shared" si="109"/>
        <v>#N/A</v>
      </c>
      <c r="AK225" s="5" t="e">
        <f t="shared" si="109"/>
        <v>#N/A</v>
      </c>
      <c r="AL225" s="5" t="e">
        <f t="shared" si="109"/>
        <v>#N/A</v>
      </c>
      <c r="AM225" s="5" t="e">
        <f t="shared" si="109"/>
        <v>#N/A</v>
      </c>
      <c r="AN225" s="5">
        <f t="shared" si="109"/>
        <v>7.8374343050648481</v>
      </c>
      <c r="AO225" s="5" t="e">
        <f t="shared" si="109"/>
        <v>#N/A</v>
      </c>
      <c r="AP225" s="5" t="e">
        <f t="shared" si="109"/>
        <v>#N/A</v>
      </c>
      <c r="AQ225" s="5" t="e">
        <f t="shared" si="109"/>
        <v>#N/A</v>
      </c>
      <c r="AR225" s="5" t="e">
        <f t="shared" si="110"/>
        <v>#N/A</v>
      </c>
      <c r="AS225" s="5" t="e">
        <f t="shared" si="110"/>
        <v>#N/A</v>
      </c>
      <c r="AT225" s="5" t="e">
        <f t="shared" si="110"/>
        <v>#N/A</v>
      </c>
      <c r="AU225" s="5" t="e">
        <f t="shared" si="110"/>
        <v>#N/A</v>
      </c>
      <c r="AV225" s="5" t="e">
        <f t="shared" si="110"/>
        <v>#N/A</v>
      </c>
      <c r="AW225" s="5" t="e">
        <f t="shared" si="110"/>
        <v>#N/A</v>
      </c>
      <c r="AX225" s="5" t="e">
        <f t="shared" si="110"/>
        <v>#N/A</v>
      </c>
      <c r="AY225" s="5" t="e">
        <f t="shared" si="110"/>
        <v>#N/A</v>
      </c>
      <c r="AZ225" s="5" t="e">
        <f t="shared" si="110"/>
        <v>#N/A</v>
      </c>
      <c r="BA225" s="5" t="e">
        <f t="shared" si="110"/>
        <v>#N/A</v>
      </c>
      <c r="BB225" s="5" t="e">
        <f t="shared" si="111"/>
        <v>#N/A</v>
      </c>
      <c r="BC225" s="5" t="e">
        <f t="shared" si="111"/>
        <v>#N/A</v>
      </c>
      <c r="BD225" s="5" t="e">
        <f t="shared" si="111"/>
        <v>#N/A</v>
      </c>
      <c r="BE225" s="5" t="e">
        <f t="shared" si="111"/>
        <v>#N/A</v>
      </c>
      <c r="BF225" s="5" t="e">
        <f t="shared" si="111"/>
        <v>#N/A</v>
      </c>
      <c r="BG225" s="5" t="e">
        <f t="shared" si="111"/>
        <v>#N/A</v>
      </c>
    </row>
    <row r="226" spans="2:59" x14ac:dyDescent="0.35">
      <c r="B226" t="str">
        <f>'Postcode Data'!B226</f>
        <v>ES21 4KB</v>
      </c>
      <c r="C226">
        <f>'Postcode Data'!C226</f>
        <v>6</v>
      </c>
      <c r="D226" t="str">
        <f>'Postcode Data'!D226</f>
        <v>Charlton</v>
      </c>
      <c r="E226" s="5" t="e">
        <f>'Postcode Data'!F226</f>
        <v>#N/A</v>
      </c>
      <c r="F226" s="5" t="e">
        <f>'Postcode Data'!G226</f>
        <v>#N/A</v>
      </c>
      <c r="G226" s="27" t="e">
        <f>'Postcode Data'!I226</f>
        <v>#N/A</v>
      </c>
      <c r="H226" s="11" t="e">
        <f>'Postcode Data'!J226</f>
        <v>#N/A</v>
      </c>
      <c r="I226" s="5" t="e">
        <f>'Postcode Data'!K226</f>
        <v>#N/A</v>
      </c>
      <c r="J226" s="5" t="e">
        <f>'Postcode Data'!L226</f>
        <v>#N/A</v>
      </c>
      <c r="K226" s="44" t="e">
        <f>'Postcode Data'!M226</f>
        <v>#N/A</v>
      </c>
      <c r="L226" s="5">
        <f>'Postcode Data'!N226</f>
        <v>-3.2658372539923222</v>
      </c>
      <c r="M226" s="28" t="e">
        <f t="shared" si="100"/>
        <v>#N/A</v>
      </c>
      <c r="N226" s="28"/>
      <c r="O226" s="28"/>
      <c r="P226" s="28" t="e">
        <f t="shared" si="101"/>
        <v>#N/A</v>
      </c>
      <c r="Q226" s="28" t="e">
        <f t="shared" ref="Q226:T245" si="112">IF(AND($M226&lt;P$5,$M226&gt;=Q$5),$J226,NA())</f>
        <v>#N/A</v>
      </c>
      <c r="R226" s="28" t="e">
        <f t="shared" si="112"/>
        <v>#N/A</v>
      </c>
      <c r="S226" s="28" t="e">
        <f t="shared" si="112"/>
        <v>#N/A</v>
      </c>
      <c r="T226" s="28" t="e">
        <f t="shared" si="112"/>
        <v>#N/A</v>
      </c>
      <c r="U226" s="28" t="e">
        <f t="shared" si="102"/>
        <v>#N/A</v>
      </c>
      <c r="V226" s="28"/>
      <c r="W226" s="2"/>
      <c r="X226" s="5" t="e">
        <f t="shared" ref="X226:AG235" si="113">IF($K226=X$5,$J226,NA())</f>
        <v>#N/A</v>
      </c>
      <c r="Y226" s="5" t="e">
        <f t="shared" si="113"/>
        <v>#N/A</v>
      </c>
      <c r="Z226" s="5" t="e">
        <f t="shared" si="113"/>
        <v>#N/A</v>
      </c>
      <c r="AA226" s="5" t="e">
        <f t="shared" si="113"/>
        <v>#N/A</v>
      </c>
      <c r="AB226" s="5" t="e">
        <f t="shared" si="113"/>
        <v>#N/A</v>
      </c>
      <c r="AC226" s="5" t="e">
        <f t="shared" si="113"/>
        <v>#N/A</v>
      </c>
      <c r="AD226" s="5" t="e">
        <f t="shared" si="113"/>
        <v>#N/A</v>
      </c>
      <c r="AE226" s="5" t="e">
        <f t="shared" si="113"/>
        <v>#N/A</v>
      </c>
      <c r="AF226" s="5" t="e">
        <f t="shared" si="113"/>
        <v>#N/A</v>
      </c>
      <c r="AG226" s="5" t="e">
        <f t="shared" si="113"/>
        <v>#N/A</v>
      </c>
      <c r="AH226" s="5" t="e">
        <f t="shared" ref="AH226:AQ235" si="114">IF($K226=AH$5,$J226,NA())</f>
        <v>#N/A</v>
      </c>
      <c r="AI226" s="5" t="e">
        <f t="shared" si="114"/>
        <v>#N/A</v>
      </c>
      <c r="AJ226" s="5" t="e">
        <f t="shared" si="114"/>
        <v>#N/A</v>
      </c>
      <c r="AK226" s="5" t="e">
        <f t="shared" si="114"/>
        <v>#N/A</v>
      </c>
      <c r="AL226" s="5" t="e">
        <f t="shared" si="114"/>
        <v>#N/A</v>
      </c>
      <c r="AM226" s="5" t="e">
        <f t="shared" si="114"/>
        <v>#N/A</v>
      </c>
      <c r="AN226" s="5" t="e">
        <f t="shared" si="114"/>
        <v>#N/A</v>
      </c>
      <c r="AO226" s="5" t="e">
        <f t="shared" si="114"/>
        <v>#N/A</v>
      </c>
      <c r="AP226" s="5" t="e">
        <f t="shared" si="114"/>
        <v>#N/A</v>
      </c>
      <c r="AQ226" s="5" t="e">
        <f t="shared" si="114"/>
        <v>#N/A</v>
      </c>
      <c r="AR226" s="5" t="e">
        <f t="shared" ref="AR226:BA235" si="115">IF($K226=AR$5,$J226,NA())</f>
        <v>#N/A</v>
      </c>
      <c r="AS226" s="5" t="e">
        <f t="shared" si="115"/>
        <v>#N/A</v>
      </c>
      <c r="AT226" s="5" t="e">
        <f t="shared" si="115"/>
        <v>#N/A</v>
      </c>
      <c r="AU226" s="5" t="e">
        <f t="shared" si="115"/>
        <v>#N/A</v>
      </c>
      <c r="AV226" s="5" t="e">
        <f t="shared" si="115"/>
        <v>#N/A</v>
      </c>
      <c r="AW226" s="5" t="e">
        <f t="shared" si="115"/>
        <v>#N/A</v>
      </c>
      <c r="AX226" s="5" t="e">
        <f t="shared" si="115"/>
        <v>#N/A</v>
      </c>
      <c r="AY226" s="5" t="e">
        <f t="shared" si="115"/>
        <v>#N/A</v>
      </c>
      <c r="AZ226" s="5" t="e">
        <f t="shared" si="115"/>
        <v>#N/A</v>
      </c>
      <c r="BA226" s="5" t="e">
        <f t="shared" si="115"/>
        <v>#N/A</v>
      </c>
      <c r="BB226" s="5" t="e">
        <f t="shared" ref="BB226:BG235" si="116">IF($K226=BB$5,$J226,NA())</f>
        <v>#N/A</v>
      </c>
      <c r="BC226" s="5" t="e">
        <f t="shared" si="116"/>
        <v>#N/A</v>
      </c>
      <c r="BD226" s="5" t="e">
        <f t="shared" si="116"/>
        <v>#N/A</v>
      </c>
      <c r="BE226" s="5" t="e">
        <f t="shared" si="116"/>
        <v>#N/A</v>
      </c>
      <c r="BF226" s="5" t="e">
        <f t="shared" si="116"/>
        <v>#N/A</v>
      </c>
      <c r="BG226" s="5" t="e">
        <f t="shared" si="116"/>
        <v>#N/A</v>
      </c>
    </row>
    <row r="227" spans="2:59" x14ac:dyDescent="0.35">
      <c r="B227" t="str">
        <f>'Postcode Data'!B227</f>
        <v>ES21 4QY</v>
      </c>
      <c r="C227">
        <f>'Postcode Data'!C227</f>
        <v>10</v>
      </c>
      <c r="D227" t="str">
        <f>'Postcode Data'!D227</f>
        <v>Charlton</v>
      </c>
      <c r="E227" s="5" t="e">
        <f>'Postcode Data'!F227</f>
        <v>#N/A</v>
      </c>
      <c r="F227" s="5" t="e">
        <f>'Postcode Data'!G227</f>
        <v>#N/A</v>
      </c>
      <c r="G227" s="27" t="e">
        <f>'Postcode Data'!I227</f>
        <v>#N/A</v>
      </c>
      <c r="H227" s="11" t="e">
        <f>'Postcode Data'!J227</f>
        <v>#N/A</v>
      </c>
      <c r="I227" s="5" t="e">
        <f>'Postcode Data'!K227</f>
        <v>#N/A</v>
      </c>
      <c r="J227" s="5" t="e">
        <f>'Postcode Data'!L227</f>
        <v>#N/A</v>
      </c>
      <c r="K227" s="44" t="e">
        <f>'Postcode Data'!M227</f>
        <v>#N/A</v>
      </c>
      <c r="L227" s="5">
        <f>'Postcode Data'!N227</f>
        <v>-3.0828963086333738</v>
      </c>
      <c r="M227" s="28" t="e">
        <f t="shared" si="100"/>
        <v>#N/A</v>
      </c>
      <c r="N227" s="28"/>
      <c r="O227" s="28"/>
      <c r="P227" s="28" t="e">
        <f t="shared" si="101"/>
        <v>#N/A</v>
      </c>
      <c r="Q227" s="28" t="e">
        <f t="shared" si="112"/>
        <v>#N/A</v>
      </c>
      <c r="R227" s="28" t="e">
        <f t="shared" si="112"/>
        <v>#N/A</v>
      </c>
      <c r="S227" s="28" t="e">
        <f t="shared" si="112"/>
        <v>#N/A</v>
      </c>
      <c r="T227" s="28" t="e">
        <f t="shared" si="112"/>
        <v>#N/A</v>
      </c>
      <c r="U227" s="28" t="e">
        <f t="shared" si="102"/>
        <v>#N/A</v>
      </c>
      <c r="V227" s="28"/>
      <c r="W227" s="2"/>
      <c r="X227" s="5" t="e">
        <f t="shared" si="113"/>
        <v>#N/A</v>
      </c>
      <c r="Y227" s="5" t="e">
        <f t="shared" si="113"/>
        <v>#N/A</v>
      </c>
      <c r="Z227" s="5" t="e">
        <f t="shared" si="113"/>
        <v>#N/A</v>
      </c>
      <c r="AA227" s="5" t="e">
        <f t="shared" si="113"/>
        <v>#N/A</v>
      </c>
      <c r="AB227" s="5" t="e">
        <f t="shared" si="113"/>
        <v>#N/A</v>
      </c>
      <c r="AC227" s="5" t="e">
        <f t="shared" si="113"/>
        <v>#N/A</v>
      </c>
      <c r="AD227" s="5" t="e">
        <f t="shared" si="113"/>
        <v>#N/A</v>
      </c>
      <c r="AE227" s="5" t="e">
        <f t="shared" si="113"/>
        <v>#N/A</v>
      </c>
      <c r="AF227" s="5" t="e">
        <f t="shared" si="113"/>
        <v>#N/A</v>
      </c>
      <c r="AG227" s="5" t="e">
        <f t="shared" si="113"/>
        <v>#N/A</v>
      </c>
      <c r="AH227" s="5" t="e">
        <f t="shared" si="114"/>
        <v>#N/A</v>
      </c>
      <c r="AI227" s="5" t="e">
        <f t="shared" si="114"/>
        <v>#N/A</v>
      </c>
      <c r="AJ227" s="5" t="e">
        <f t="shared" si="114"/>
        <v>#N/A</v>
      </c>
      <c r="AK227" s="5" t="e">
        <f t="shared" si="114"/>
        <v>#N/A</v>
      </c>
      <c r="AL227" s="5" t="e">
        <f t="shared" si="114"/>
        <v>#N/A</v>
      </c>
      <c r="AM227" s="5" t="e">
        <f t="shared" si="114"/>
        <v>#N/A</v>
      </c>
      <c r="AN227" s="5" t="e">
        <f t="shared" si="114"/>
        <v>#N/A</v>
      </c>
      <c r="AO227" s="5" t="e">
        <f t="shared" si="114"/>
        <v>#N/A</v>
      </c>
      <c r="AP227" s="5" t="e">
        <f t="shared" si="114"/>
        <v>#N/A</v>
      </c>
      <c r="AQ227" s="5" t="e">
        <f t="shared" si="114"/>
        <v>#N/A</v>
      </c>
      <c r="AR227" s="5" t="e">
        <f t="shared" si="115"/>
        <v>#N/A</v>
      </c>
      <c r="AS227" s="5" t="e">
        <f t="shared" si="115"/>
        <v>#N/A</v>
      </c>
      <c r="AT227" s="5" t="e">
        <f t="shared" si="115"/>
        <v>#N/A</v>
      </c>
      <c r="AU227" s="5" t="e">
        <f t="shared" si="115"/>
        <v>#N/A</v>
      </c>
      <c r="AV227" s="5" t="e">
        <f t="shared" si="115"/>
        <v>#N/A</v>
      </c>
      <c r="AW227" s="5" t="e">
        <f t="shared" si="115"/>
        <v>#N/A</v>
      </c>
      <c r="AX227" s="5" t="e">
        <f t="shared" si="115"/>
        <v>#N/A</v>
      </c>
      <c r="AY227" s="5" t="e">
        <f t="shared" si="115"/>
        <v>#N/A</v>
      </c>
      <c r="AZ227" s="5" t="e">
        <f t="shared" si="115"/>
        <v>#N/A</v>
      </c>
      <c r="BA227" s="5" t="e">
        <f t="shared" si="115"/>
        <v>#N/A</v>
      </c>
      <c r="BB227" s="5" t="e">
        <f t="shared" si="116"/>
        <v>#N/A</v>
      </c>
      <c r="BC227" s="5" t="e">
        <f t="shared" si="116"/>
        <v>#N/A</v>
      </c>
      <c r="BD227" s="5" t="e">
        <f t="shared" si="116"/>
        <v>#N/A</v>
      </c>
      <c r="BE227" s="5" t="e">
        <f t="shared" si="116"/>
        <v>#N/A</v>
      </c>
      <c r="BF227" s="5" t="e">
        <f t="shared" si="116"/>
        <v>#N/A</v>
      </c>
      <c r="BG227" s="5" t="e">
        <f t="shared" si="116"/>
        <v>#N/A</v>
      </c>
    </row>
    <row r="228" spans="2:59" x14ac:dyDescent="0.35">
      <c r="B228" t="str">
        <f>'Postcode Data'!B228</f>
        <v>ES21 6MR</v>
      </c>
      <c r="C228">
        <f>'Postcode Data'!C228</f>
        <v>2</v>
      </c>
      <c r="D228" t="str">
        <f>'Postcode Data'!D228</f>
        <v>Charlton</v>
      </c>
      <c r="E228" s="5" t="e">
        <f>'Postcode Data'!F228</f>
        <v>#N/A</v>
      </c>
      <c r="F228" s="5" t="e">
        <f>'Postcode Data'!G228</f>
        <v>#N/A</v>
      </c>
      <c r="G228" s="27" t="e">
        <f>'Postcode Data'!I228</f>
        <v>#N/A</v>
      </c>
      <c r="H228" s="11" t="e">
        <f>'Postcode Data'!J228</f>
        <v>#N/A</v>
      </c>
      <c r="I228" s="5" t="e">
        <f>'Postcode Data'!K228</f>
        <v>#N/A</v>
      </c>
      <c r="J228" s="5" t="e">
        <f>'Postcode Data'!L228</f>
        <v>#N/A</v>
      </c>
      <c r="K228" s="44" t="e">
        <f>'Postcode Data'!M228</f>
        <v>#N/A</v>
      </c>
      <c r="L228" s="5">
        <f>'Postcode Data'!N228</f>
        <v>-6.7278503738986108</v>
      </c>
      <c r="M228" s="28" t="e">
        <f t="shared" si="100"/>
        <v>#N/A</v>
      </c>
      <c r="N228" s="28"/>
      <c r="O228" s="28"/>
      <c r="P228" s="28" t="e">
        <f t="shared" si="101"/>
        <v>#N/A</v>
      </c>
      <c r="Q228" s="28" t="e">
        <f t="shared" si="112"/>
        <v>#N/A</v>
      </c>
      <c r="R228" s="28" t="e">
        <f t="shared" si="112"/>
        <v>#N/A</v>
      </c>
      <c r="S228" s="28" t="e">
        <f t="shared" si="112"/>
        <v>#N/A</v>
      </c>
      <c r="T228" s="28" t="e">
        <f t="shared" si="112"/>
        <v>#N/A</v>
      </c>
      <c r="U228" s="28" t="e">
        <f t="shared" si="102"/>
        <v>#N/A</v>
      </c>
      <c r="V228" s="28"/>
      <c r="W228" s="2"/>
      <c r="X228" s="5" t="e">
        <f t="shared" si="113"/>
        <v>#N/A</v>
      </c>
      <c r="Y228" s="5" t="e">
        <f t="shared" si="113"/>
        <v>#N/A</v>
      </c>
      <c r="Z228" s="5" t="e">
        <f t="shared" si="113"/>
        <v>#N/A</v>
      </c>
      <c r="AA228" s="5" t="e">
        <f t="shared" si="113"/>
        <v>#N/A</v>
      </c>
      <c r="AB228" s="5" t="e">
        <f t="shared" si="113"/>
        <v>#N/A</v>
      </c>
      <c r="AC228" s="5" t="e">
        <f t="shared" si="113"/>
        <v>#N/A</v>
      </c>
      <c r="AD228" s="5" t="e">
        <f t="shared" si="113"/>
        <v>#N/A</v>
      </c>
      <c r="AE228" s="5" t="e">
        <f t="shared" si="113"/>
        <v>#N/A</v>
      </c>
      <c r="AF228" s="5" t="e">
        <f t="shared" si="113"/>
        <v>#N/A</v>
      </c>
      <c r="AG228" s="5" t="e">
        <f t="shared" si="113"/>
        <v>#N/A</v>
      </c>
      <c r="AH228" s="5" t="e">
        <f t="shared" si="114"/>
        <v>#N/A</v>
      </c>
      <c r="AI228" s="5" t="e">
        <f t="shared" si="114"/>
        <v>#N/A</v>
      </c>
      <c r="AJ228" s="5" t="e">
        <f t="shared" si="114"/>
        <v>#N/A</v>
      </c>
      <c r="AK228" s="5" t="e">
        <f t="shared" si="114"/>
        <v>#N/A</v>
      </c>
      <c r="AL228" s="5" t="e">
        <f t="shared" si="114"/>
        <v>#N/A</v>
      </c>
      <c r="AM228" s="5" t="e">
        <f t="shared" si="114"/>
        <v>#N/A</v>
      </c>
      <c r="AN228" s="5" t="e">
        <f t="shared" si="114"/>
        <v>#N/A</v>
      </c>
      <c r="AO228" s="5" t="e">
        <f t="shared" si="114"/>
        <v>#N/A</v>
      </c>
      <c r="AP228" s="5" t="e">
        <f t="shared" si="114"/>
        <v>#N/A</v>
      </c>
      <c r="AQ228" s="5" t="e">
        <f t="shared" si="114"/>
        <v>#N/A</v>
      </c>
      <c r="AR228" s="5" t="e">
        <f t="shared" si="115"/>
        <v>#N/A</v>
      </c>
      <c r="AS228" s="5" t="e">
        <f t="shared" si="115"/>
        <v>#N/A</v>
      </c>
      <c r="AT228" s="5" t="e">
        <f t="shared" si="115"/>
        <v>#N/A</v>
      </c>
      <c r="AU228" s="5" t="e">
        <f t="shared" si="115"/>
        <v>#N/A</v>
      </c>
      <c r="AV228" s="5" t="e">
        <f t="shared" si="115"/>
        <v>#N/A</v>
      </c>
      <c r="AW228" s="5" t="e">
        <f t="shared" si="115"/>
        <v>#N/A</v>
      </c>
      <c r="AX228" s="5" t="e">
        <f t="shared" si="115"/>
        <v>#N/A</v>
      </c>
      <c r="AY228" s="5" t="e">
        <f t="shared" si="115"/>
        <v>#N/A</v>
      </c>
      <c r="AZ228" s="5" t="e">
        <f t="shared" si="115"/>
        <v>#N/A</v>
      </c>
      <c r="BA228" s="5" t="e">
        <f t="shared" si="115"/>
        <v>#N/A</v>
      </c>
      <c r="BB228" s="5" t="e">
        <f t="shared" si="116"/>
        <v>#N/A</v>
      </c>
      <c r="BC228" s="5" t="e">
        <f t="shared" si="116"/>
        <v>#N/A</v>
      </c>
      <c r="BD228" s="5" t="e">
        <f t="shared" si="116"/>
        <v>#N/A</v>
      </c>
      <c r="BE228" s="5" t="e">
        <f t="shared" si="116"/>
        <v>#N/A</v>
      </c>
      <c r="BF228" s="5" t="e">
        <f t="shared" si="116"/>
        <v>#N/A</v>
      </c>
      <c r="BG228" s="5" t="e">
        <f t="shared" si="116"/>
        <v>#N/A</v>
      </c>
    </row>
    <row r="229" spans="2:59" x14ac:dyDescent="0.35">
      <c r="B229" t="str">
        <f>'Postcode Data'!B229</f>
        <v>ES21 7EY</v>
      </c>
      <c r="C229">
        <f>'Postcode Data'!C229</f>
        <v>14</v>
      </c>
      <c r="D229" t="str">
        <f>'Postcode Data'!D229</f>
        <v>Charlton</v>
      </c>
      <c r="E229" s="5" t="e">
        <f>'Postcode Data'!F229</f>
        <v>#N/A</v>
      </c>
      <c r="F229" s="5" t="e">
        <f>'Postcode Data'!G229</f>
        <v>#N/A</v>
      </c>
      <c r="G229" s="27" t="e">
        <f>'Postcode Data'!I229</f>
        <v>#N/A</v>
      </c>
      <c r="H229" s="11" t="e">
        <f>'Postcode Data'!J229</f>
        <v>#N/A</v>
      </c>
      <c r="I229" s="5" t="e">
        <f>'Postcode Data'!K229</f>
        <v>#N/A</v>
      </c>
      <c r="J229" s="5" t="e">
        <f>'Postcode Data'!L229</f>
        <v>#N/A</v>
      </c>
      <c r="K229" s="44" t="e">
        <f>'Postcode Data'!M229</f>
        <v>#N/A</v>
      </c>
      <c r="L229" s="5">
        <f>'Postcode Data'!N229</f>
        <v>-0.12377573388982155</v>
      </c>
      <c r="M229" s="28" t="e">
        <f t="shared" si="100"/>
        <v>#N/A</v>
      </c>
      <c r="N229" s="28"/>
      <c r="O229" s="28"/>
      <c r="P229" s="28" t="e">
        <f t="shared" si="101"/>
        <v>#N/A</v>
      </c>
      <c r="Q229" s="28" t="e">
        <f t="shared" si="112"/>
        <v>#N/A</v>
      </c>
      <c r="R229" s="28" t="e">
        <f t="shared" si="112"/>
        <v>#N/A</v>
      </c>
      <c r="S229" s="28" t="e">
        <f t="shared" si="112"/>
        <v>#N/A</v>
      </c>
      <c r="T229" s="28" t="e">
        <f t="shared" si="112"/>
        <v>#N/A</v>
      </c>
      <c r="U229" s="28" t="e">
        <f t="shared" si="102"/>
        <v>#N/A</v>
      </c>
      <c r="V229" s="28"/>
      <c r="W229" s="2"/>
      <c r="X229" s="5" t="e">
        <f t="shared" si="113"/>
        <v>#N/A</v>
      </c>
      <c r="Y229" s="5" t="e">
        <f t="shared" si="113"/>
        <v>#N/A</v>
      </c>
      <c r="Z229" s="5" t="e">
        <f t="shared" si="113"/>
        <v>#N/A</v>
      </c>
      <c r="AA229" s="5" t="e">
        <f t="shared" si="113"/>
        <v>#N/A</v>
      </c>
      <c r="AB229" s="5" t="e">
        <f t="shared" si="113"/>
        <v>#N/A</v>
      </c>
      <c r="AC229" s="5" t="e">
        <f t="shared" si="113"/>
        <v>#N/A</v>
      </c>
      <c r="AD229" s="5" t="e">
        <f t="shared" si="113"/>
        <v>#N/A</v>
      </c>
      <c r="AE229" s="5" t="e">
        <f t="shared" si="113"/>
        <v>#N/A</v>
      </c>
      <c r="AF229" s="5" t="e">
        <f t="shared" si="113"/>
        <v>#N/A</v>
      </c>
      <c r="AG229" s="5" t="e">
        <f t="shared" si="113"/>
        <v>#N/A</v>
      </c>
      <c r="AH229" s="5" t="e">
        <f t="shared" si="114"/>
        <v>#N/A</v>
      </c>
      <c r="AI229" s="5" t="e">
        <f t="shared" si="114"/>
        <v>#N/A</v>
      </c>
      <c r="AJ229" s="5" t="e">
        <f t="shared" si="114"/>
        <v>#N/A</v>
      </c>
      <c r="AK229" s="5" t="e">
        <f t="shared" si="114"/>
        <v>#N/A</v>
      </c>
      <c r="AL229" s="5" t="e">
        <f t="shared" si="114"/>
        <v>#N/A</v>
      </c>
      <c r="AM229" s="5" t="e">
        <f t="shared" si="114"/>
        <v>#N/A</v>
      </c>
      <c r="AN229" s="5" t="e">
        <f t="shared" si="114"/>
        <v>#N/A</v>
      </c>
      <c r="AO229" s="5" t="e">
        <f t="shared" si="114"/>
        <v>#N/A</v>
      </c>
      <c r="AP229" s="5" t="e">
        <f t="shared" si="114"/>
        <v>#N/A</v>
      </c>
      <c r="AQ229" s="5" t="e">
        <f t="shared" si="114"/>
        <v>#N/A</v>
      </c>
      <c r="AR229" s="5" t="e">
        <f t="shared" si="115"/>
        <v>#N/A</v>
      </c>
      <c r="AS229" s="5" t="e">
        <f t="shared" si="115"/>
        <v>#N/A</v>
      </c>
      <c r="AT229" s="5" t="e">
        <f t="shared" si="115"/>
        <v>#N/A</v>
      </c>
      <c r="AU229" s="5" t="e">
        <f t="shared" si="115"/>
        <v>#N/A</v>
      </c>
      <c r="AV229" s="5" t="e">
        <f t="shared" si="115"/>
        <v>#N/A</v>
      </c>
      <c r="AW229" s="5" t="e">
        <f t="shared" si="115"/>
        <v>#N/A</v>
      </c>
      <c r="AX229" s="5" t="e">
        <f t="shared" si="115"/>
        <v>#N/A</v>
      </c>
      <c r="AY229" s="5" t="e">
        <f t="shared" si="115"/>
        <v>#N/A</v>
      </c>
      <c r="AZ229" s="5" t="e">
        <f t="shared" si="115"/>
        <v>#N/A</v>
      </c>
      <c r="BA229" s="5" t="e">
        <f t="shared" si="115"/>
        <v>#N/A</v>
      </c>
      <c r="BB229" s="5" t="e">
        <f t="shared" si="116"/>
        <v>#N/A</v>
      </c>
      <c r="BC229" s="5" t="e">
        <f t="shared" si="116"/>
        <v>#N/A</v>
      </c>
      <c r="BD229" s="5" t="e">
        <f t="shared" si="116"/>
        <v>#N/A</v>
      </c>
      <c r="BE229" s="5" t="e">
        <f t="shared" si="116"/>
        <v>#N/A</v>
      </c>
      <c r="BF229" s="5" t="e">
        <f t="shared" si="116"/>
        <v>#N/A</v>
      </c>
      <c r="BG229" s="5" t="e">
        <f t="shared" si="116"/>
        <v>#N/A</v>
      </c>
    </row>
    <row r="230" spans="2:59" x14ac:dyDescent="0.35">
      <c r="B230" t="str">
        <f>'Postcode Data'!B230</f>
        <v>ES21 7JB</v>
      </c>
      <c r="C230">
        <f>'Postcode Data'!C230</f>
        <v>9</v>
      </c>
      <c r="D230" t="str">
        <f>'Postcode Data'!D230</f>
        <v>Charlton</v>
      </c>
      <c r="E230" s="5" t="e">
        <f>'Postcode Data'!F230</f>
        <v>#N/A</v>
      </c>
      <c r="F230" s="5" t="e">
        <f>'Postcode Data'!G230</f>
        <v>#N/A</v>
      </c>
      <c r="G230" s="27" t="e">
        <f>'Postcode Data'!I230</f>
        <v>#N/A</v>
      </c>
      <c r="H230" s="11" t="e">
        <f>'Postcode Data'!J230</f>
        <v>#N/A</v>
      </c>
      <c r="I230" s="5" t="e">
        <f>'Postcode Data'!K230</f>
        <v>#N/A</v>
      </c>
      <c r="J230" s="5" t="e">
        <f>'Postcode Data'!L230</f>
        <v>#N/A</v>
      </c>
      <c r="K230" s="44" t="e">
        <f>'Postcode Data'!M230</f>
        <v>#N/A</v>
      </c>
      <c r="L230" s="5">
        <f>'Postcode Data'!N230</f>
        <v>-8.5841380836926664</v>
      </c>
      <c r="M230" s="28" t="e">
        <f t="shared" si="100"/>
        <v>#N/A</v>
      </c>
      <c r="N230" s="28"/>
      <c r="O230" s="28"/>
      <c r="P230" s="28" t="e">
        <f t="shared" si="101"/>
        <v>#N/A</v>
      </c>
      <c r="Q230" s="28" t="e">
        <f t="shared" si="112"/>
        <v>#N/A</v>
      </c>
      <c r="R230" s="28" t="e">
        <f t="shared" si="112"/>
        <v>#N/A</v>
      </c>
      <c r="S230" s="28" t="e">
        <f t="shared" si="112"/>
        <v>#N/A</v>
      </c>
      <c r="T230" s="28" t="e">
        <f t="shared" si="112"/>
        <v>#N/A</v>
      </c>
      <c r="U230" s="28" t="e">
        <f t="shared" si="102"/>
        <v>#N/A</v>
      </c>
      <c r="V230" s="28"/>
      <c r="W230" s="2"/>
      <c r="X230" s="5" t="e">
        <f t="shared" si="113"/>
        <v>#N/A</v>
      </c>
      <c r="Y230" s="5" t="e">
        <f t="shared" si="113"/>
        <v>#N/A</v>
      </c>
      <c r="Z230" s="5" t="e">
        <f t="shared" si="113"/>
        <v>#N/A</v>
      </c>
      <c r="AA230" s="5" t="e">
        <f t="shared" si="113"/>
        <v>#N/A</v>
      </c>
      <c r="AB230" s="5" t="e">
        <f t="shared" si="113"/>
        <v>#N/A</v>
      </c>
      <c r="AC230" s="5" t="e">
        <f t="shared" si="113"/>
        <v>#N/A</v>
      </c>
      <c r="AD230" s="5" t="e">
        <f t="shared" si="113"/>
        <v>#N/A</v>
      </c>
      <c r="AE230" s="5" t="e">
        <f t="shared" si="113"/>
        <v>#N/A</v>
      </c>
      <c r="AF230" s="5" t="e">
        <f t="shared" si="113"/>
        <v>#N/A</v>
      </c>
      <c r="AG230" s="5" t="e">
        <f t="shared" si="113"/>
        <v>#N/A</v>
      </c>
      <c r="AH230" s="5" t="e">
        <f t="shared" si="114"/>
        <v>#N/A</v>
      </c>
      <c r="AI230" s="5" t="e">
        <f t="shared" si="114"/>
        <v>#N/A</v>
      </c>
      <c r="AJ230" s="5" t="e">
        <f t="shared" si="114"/>
        <v>#N/A</v>
      </c>
      <c r="AK230" s="5" t="e">
        <f t="shared" si="114"/>
        <v>#N/A</v>
      </c>
      <c r="AL230" s="5" t="e">
        <f t="shared" si="114"/>
        <v>#N/A</v>
      </c>
      <c r="AM230" s="5" t="e">
        <f t="shared" si="114"/>
        <v>#N/A</v>
      </c>
      <c r="AN230" s="5" t="e">
        <f t="shared" si="114"/>
        <v>#N/A</v>
      </c>
      <c r="AO230" s="5" t="e">
        <f t="shared" si="114"/>
        <v>#N/A</v>
      </c>
      <c r="AP230" s="5" t="e">
        <f t="shared" si="114"/>
        <v>#N/A</v>
      </c>
      <c r="AQ230" s="5" t="e">
        <f t="shared" si="114"/>
        <v>#N/A</v>
      </c>
      <c r="AR230" s="5" t="e">
        <f t="shared" si="115"/>
        <v>#N/A</v>
      </c>
      <c r="AS230" s="5" t="e">
        <f t="shared" si="115"/>
        <v>#N/A</v>
      </c>
      <c r="AT230" s="5" t="e">
        <f t="shared" si="115"/>
        <v>#N/A</v>
      </c>
      <c r="AU230" s="5" t="e">
        <f t="shared" si="115"/>
        <v>#N/A</v>
      </c>
      <c r="AV230" s="5" t="e">
        <f t="shared" si="115"/>
        <v>#N/A</v>
      </c>
      <c r="AW230" s="5" t="e">
        <f t="shared" si="115"/>
        <v>#N/A</v>
      </c>
      <c r="AX230" s="5" t="e">
        <f t="shared" si="115"/>
        <v>#N/A</v>
      </c>
      <c r="AY230" s="5" t="e">
        <f t="shared" si="115"/>
        <v>#N/A</v>
      </c>
      <c r="AZ230" s="5" t="e">
        <f t="shared" si="115"/>
        <v>#N/A</v>
      </c>
      <c r="BA230" s="5" t="e">
        <f t="shared" si="115"/>
        <v>#N/A</v>
      </c>
      <c r="BB230" s="5" t="e">
        <f t="shared" si="116"/>
        <v>#N/A</v>
      </c>
      <c r="BC230" s="5" t="e">
        <f t="shared" si="116"/>
        <v>#N/A</v>
      </c>
      <c r="BD230" s="5" t="e">
        <f t="shared" si="116"/>
        <v>#N/A</v>
      </c>
      <c r="BE230" s="5" t="e">
        <f t="shared" si="116"/>
        <v>#N/A</v>
      </c>
      <c r="BF230" s="5" t="e">
        <f t="shared" si="116"/>
        <v>#N/A</v>
      </c>
      <c r="BG230" s="5" t="e">
        <f t="shared" si="116"/>
        <v>#N/A</v>
      </c>
    </row>
    <row r="231" spans="2:59" x14ac:dyDescent="0.35">
      <c r="B231" t="str">
        <f>'Postcode Data'!B231</f>
        <v>ES21 7TP</v>
      </c>
      <c r="C231">
        <f>'Postcode Data'!C231</f>
        <v>13</v>
      </c>
      <c r="D231" t="str">
        <f>'Postcode Data'!D231</f>
        <v>Charlton</v>
      </c>
      <c r="E231" s="5" t="e">
        <f>'Postcode Data'!F231</f>
        <v>#N/A</v>
      </c>
      <c r="F231" s="5" t="e">
        <f>'Postcode Data'!G231</f>
        <v>#N/A</v>
      </c>
      <c r="G231" s="27" t="e">
        <f>'Postcode Data'!I231</f>
        <v>#N/A</v>
      </c>
      <c r="H231" s="11" t="e">
        <f>'Postcode Data'!J231</f>
        <v>#N/A</v>
      </c>
      <c r="I231" s="5" t="e">
        <f>'Postcode Data'!K231</f>
        <v>#N/A</v>
      </c>
      <c r="J231" s="5" t="e">
        <f>'Postcode Data'!L231</f>
        <v>#N/A</v>
      </c>
      <c r="K231" s="44" t="e">
        <f>'Postcode Data'!M231</f>
        <v>#N/A</v>
      </c>
      <c r="L231" s="5">
        <f>'Postcode Data'!N231</f>
        <v>1.6266058768237146</v>
      </c>
      <c r="M231" s="28" t="e">
        <f t="shared" si="100"/>
        <v>#N/A</v>
      </c>
      <c r="N231" s="28"/>
      <c r="O231" s="28"/>
      <c r="P231" s="28" t="e">
        <f t="shared" si="101"/>
        <v>#N/A</v>
      </c>
      <c r="Q231" s="28" t="e">
        <f t="shared" si="112"/>
        <v>#N/A</v>
      </c>
      <c r="R231" s="28" t="e">
        <f t="shared" si="112"/>
        <v>#N/A</v>
      </c>
      <c r="S231" s="28" t="e">
        <f t="shared" si="112"/>
        <v>#N/A</v>
      </c>
      <c r="T231" s="28" t="e">
        <f t="shared" si="112"/>
        <v>#N/A</v>
      </c>
      <c r="U231" s="28" t="e">
        <f t="shared" si="102"/>
        <v>#N/A</v>
      </c>
      <c r="V231" s="28"/>
      <c r="W231" s="2"/>
      <c r="X231" s="5" t="e">
        <f t="shared" si="113"/>
        <v>#N/A</v>
      </c>
      <c r="Y231" s="5" t="e">
        <f t="shared" si="113"/>
        <v>#N/A</v>
      </c>
      <c r="Z231" s="5" t="e">
        <f t="shared" si="113"/>
        <v>#N/A</v>
      </c>
      <c r="AA231" s="5" t="e">
        <f t="shared" si="113"/>
        <v>#N/A</v>
      </c>
      <c r="AB231" s="5" t="e">
        <f t="shared" si="113"/>
        <v>#N/A</v>
      </c>
      <c r="AC231" s="5" t="e">
        <f t="shared" si="113"/>
        <v>#N/A</v>
      </c>
      <c r="AD231" s="5" t="e">
        <f t="shared" si="113"/>
        <v>#N/A</v>
      </c>
      <c r="AE231" s="5" t="e">
        <f t="shared" si="113"/>
        <v>#N/A</v>
      </c>
      <c r="AF231" s="5" t="e">
        <f t="shared" si="113"/>
        <v>#N/A</v>
      </c>
      <c r="AG231" s="5" t="e">
        <f t="shared" si="113"/>
        <v>#N/A</v>
      </c>
      <c r="AH231" s="5" t="e">
        <f t="shared" si="114"/>
        <v>#N/A</v>
      </c>
      <c r="AI231" s="5" t="e">
        <f t="shared" si="114"/>
        <v>#N/A</v>
      </c>
      <c r="AJ231" s="5" t="e">
        <f t="shared" si="114"/>
        <v>#N/A</v>
      </c>
      <c r="AK231" s="5" t="e">
        <f t="shared" si="114"/>
        <v>#N/A</v>
      </c>
      <c r="AL231" s="5" t="e">
        <f t="shared" si="114"/>
        <v>#N/A</v>
      </c>
      <c r="AM231" s="5" t="e">
        <f t="shared" si="114"/>
        <v>#N/A</v>
      </c>
      <c r="AN231" s="5" t="e">
        <f t="shared" si="114"/>
        <v>#N/A</v>
      </c>
      <c r="AO231" s="5" t="e">
        <f t="shared" si="114"/>
        <v>#N/A</v>
      </c>
      <c r="AP231" s="5" t="e">
        <f t="shared" si="114"/>
        <v>#N/A</v>
      </c>
      <c r="AQ231" s="5" t="e">
        <f t="shared" si="114"/>
        <v>#N/A</v>
      </c>
      <c r="AR231" s="5" t="e">
        <f t="shared" si="115"/>
        <v>#N/A</v>
      </c>
      <c r="AS231" s="5" t="e">
        <f t="shared" si="115"/>
        <v>#N/A</v>
      </c>
      <c r="AT231" s="5" t="e">
        <f t="shared" si="115"/>
        <v>#N/A</v>
      </c>
      <c r="AU231" s="5" t="e">
        <f t="shared" si="115"/>
        <v>#N/A</v>
      </c>
      <c r="AV231" s="5" t="e">
        <f t="shared" si="115"/>
        <v>#N/A</v>
      </c>
      <c r="AW231" s="5" t="e">
        <f t="shared" si="115"/>
        <v>#N/A</v>
      </c>
      <c r="AX231" s="5" t="e">
        <f t="shared" si="115"/>
        <v>#N/A</v>
      </c>
      <c r="AY231" s="5" t="e">
        <f t="shared" si="115"/>
        <v>#N/A</v>
      </c>
      <c r="AZ231" s="5" t="e">
        <f t="shared" si="115"/>
        <v>#N/A</v>
      </c>
      <c r="BA231" s="5" t="e">
        <f t="shared" si="115"/>
        <v>#N/A</v>
      </c>
      <c r="BB231" s="5" t="e">
        <f t="shared" si="116"/>
        <v>#N/A</v>
      </c>
      <c r="BC231" s="5" t="e">
        <f t="shared" si="116"/>
        <v>#N/A</v>
      </c>
      <c r="BD231" s="5" t="e">
        <f t="shared" si="116"/>
        <v>#N/A</v>
      </c>
      <c r="BE231" s="5" t="e">
        <f t="shared" si="116"/>
        <v>#N/A</v>
      </c>
      <c r="BF231" s="5" t="e">
        <f t="shared" si="116"/>
        <v>#N/A</v>
      </c>
      <c r="BG231" s="5" t="e">
        <f t="shared" si="116"/>
        <v>#N/A</v>
      </c>
    </row>
    <row r="232" spans="2:59" x14ac:dyDescent="0.35">
      <c r="B232" t="str">
        <f>'Postcode Data'!B232</f>
        <v>ES21 9QG</v>
      </c>
      <c r="C232">
        <f>'Postcode Data'!C232</f>
        <v>12</v>
      </c>
      <c r="D232" t="str">
        <f>'Postcode Data'!D232</f>
        <v>Charlton</v>
      </c>
      <c r="E232" s="5" t="e">
        <f>'Postcode Data'!F232</f>
        <v>#N/A</v>
      </c>
      <c r="F232" s="5" t="e">
        <f>'Postcode Data'!G232</f>
        <v>#N/A</v>
      </c>
      <c r="G232" s="27" t="e">
        <f>'Postcode Data'!I232</f>
        <v>#N/A</v>
      </c>
      <c r="H232" s="11" t="e">
        <f>'Postcode Data'!J232</f>
        <v>#N/A</v>
      </c>
      <c r="I232" s="5" t="e">
        <f>'Postcode Data'!K232</f>
        <v>#N/A</v>
      </c>
      <c r="J232" s="5" t="e">
        <f>'Postcode Data'!L232</f>
        <v>#N/A</v>
      </c>
      <c r="K232" s="44" t="e">
        <f>'Postcode Data'!M232</f>
        <v>#N/A</v>
      </c>
      <c r="L232" s="5">
        <f>'Postcode Data'!N232</f>
        <v>-5.0007427917365144</v>
      </c>
      <c r="M232" s="28" t="e">
        <f t="shared" si="100"/>
        <v>#N/A</v>
      </c>
      <c r="N232" s="28"/>
      <c r="O232" s="28"/>
      <c r="P232" s="28" t="e">
        <f t="shared" si="101"/>
        <v>#N/A</v>
      </c>
      <c r="Q232" s="28" t="e">
        <f t="shared" si="112"/>
        <v>#N/A</v>
      </c>
      <c r="R232" s="28" t="e">
        <f t="shared" si="112"/>
        <v>#N/A</v>
      </c>
      <c r="S232" s="28" t="e">
        <f t="shared" si="112"/>
        <v>#N/A</v>
      </c>
      <c r="T232" s="28" t="e">
        <f t="shared" si="112"/>
        <v>#N/A</v>
      </c>
      <c r="U232" s="28" t="e">
        <f t="shared" si="102"/>
        <v>#N/A</v>
      </c>
      <c r="V232" s="28"/>
      <c r="W232" s="2"/>
      <c r="X232" s="5" t="e">
        <f t="shared" si="113"/>
        <v>#N/A</v>
      </c>
      <c r="Y232" s="5" t="e">
        <f t="shared" si="113"/>
        <v>#N/A</v>
      </c>
      <c r="Z232" s="5" t="e">
        <f t="shared" si="113"/>
        <v>#N/A</v>
      </c>
      <c r="AA232" s="5" t="e">
        <f t="shared" si="113"/>
        <v>#N/A</v>
      </c>
      <c r="AB232" s="5" t="e">
        <f t="shared" si="113"/>
        <v>#N/A</v>
      </c>
      <c r="AC232" s="5" t="e">
        <f t="shared" si="113"/>
        <v>#N/A</v>
      </c>
      <c r="AD232" s="5" t="e">
        <f t="shared" si="113"/>
        <v>#N/A</v>
      </c>
      <c r="AE232" s="5" t="e">
        <f t="shared" si="113"/>
        <v>#N/A</v>
      </c>
      <c r="AF232" s="5" t="e">
        <f t="shared" si="113"/>
        <v>#N/A</v>
      </c>
      <c r="AG232" s="5" t="e">
        <f t="shared" si="113"/>
        <v>#N/A</v>
      </c>
      <c r="AH232" s="5" t="e">
        <f t="shared" si="114"/>
        <v>#N/A</v>
      </c>
      <c r="AI232" s="5" t="e">
        <f t="shared" si="114"/>
        <v>#N/A</v>
      </c>
      <c r="AJ232" s="5" t="e">
        <f t="shared" si="114"/>
        <v>#N/A</v>
      </c>
      <c r="AK232" s="5" t="e">
        <f t="shared" si="114"/>
        <v>#N/A</v>
      </c>
      <c r="AL232" s="5" t="e">
        <f t="shared" si="114"/>
        <v>#N/A</v>
      </c>
      <c r="AM232" s="5" t="e">
        <f t="shared" si="114"/>
        <v>#N/A</v>
      </c>
      <c r="AN232" s="5" t="e">
        <f t="shared" si="114"/>
        <v>#N/A</v>
      </c>
      <c r="AO232" s="5" t="e">
        <f t="shared" si="114"/>
        <v>#N/A</v>
      </c>
      <c r="AP232" s="5" t="e">
        <f t="shared" si="114"/>
        <v>#N/A</v>
      </c>
      <c r="AQ232" s="5" t="e">
        <f t="shared" si="114"/>
        <v>#N/A</v>
      </c>
      <c r="AR232" s="5" t="e">
        <f t="shared" si="115"/>
        <v>#N/A</v>
      </c>
      <c r="AS232" s="5" t="e">
        <f t="shared" si="115"/>
        <v>#N/A</v>
      </c>
      <c r="AT232" s="5" t="e">
        <f t="shared" si="115"/>
        <v>#N/A</v>
      </c>
      <c r="AU232" s="5" t="e">
        <f t="shared" si="115"/>
        <v>#N/A</v>
      </c>
      <c r="AV232" s="5" t="e">
        <f t="shared" si="115"/>
        <v>#N/A</v>
      </c>
      <c r="AW232" s="5" t="e">
        <f t="shared" si="115"/>
        <v>#N/A</v>
      </c>
      <c r="AX232" s="5" t="e">
        <f t="shared" si="115"/>
        <v>#N/A</v>
      </c>
      <c r="AY232" s="5" t="e">
        <f t="shared" si="115"/>
        <v>#N/A</v>
      </c>
      <c r="AZ232" s="5" t="e">
        <f t="shared" si="115"/>
        <v>#N/A</v>
      </c>
      <c r="BA232" s="5" t="e">
        <f t="shared" si="115"/>
        <v>#N/A</v>
      </c>
      <c r="BB232" s="5" t="e">
        <f t="shared" si="116"/>
        <v>#N/A</v>
      </c>
      <c r="BC232" s="5" t="e">
        <f t="shared" si="116"/>
        <v>#N/A</v>
      </c>
      <c r="BD232" s="5" t="e">
        <f t="shared" si="116"/>
        <v>#N/A</v>
      </c>
      <c r="BE232" s="5" t="e">
        <f t="shared" si="116"/>
        <v>#N/A</v>
      </c>
      <c r="BF232" s="5" t="e">
        <f t="shared" si="116"/>
        <v>#N/A</v>
      </c>
      <c r="BG232" s="5" t="e">
        <f t="shared" si="116"/>
        <v>#N/A</v>
      </c>
    </row>
    <row r="233" spans="2:59" x14ac:dyDescent="0.35">
      <c r="B233" t="str">
        <f>'Postcode Data'!B233</f>
        <v>ES22 1HG</v>
      </c>
      <c r="C233">
        <f>'Postcode Data'!C233</f>
        <v>7</v>
      </c>
      <c r="D233" t="str">
        <f>'Postcode Data'!D233</f>
        <v>Charlton</v>
      </c>
      <c r="E233" s="5" t="e">
        <f>'Postcode Data'!F233</f>
        <v>#N/A</v>
      </c>
      <c r="F233" s="5" t="e">
        <f>'Postcode Data'!G233</f>
        <v>#N/A</v>
      </c>
      <c r="G233" s="27" t="e">
        <f>'Postcode Data'!I233</f>
        <v>#N/A</v>
      </c>
      <c r="H233" s="11" t="e">
        <f>'Postcode Data'!J233</f>
        <v>#N/A</v>
      </c>
      <c r="I233" s="5" t="e">
        <f>'Postcode Data'!K233</f>
        <v>#N/A</v>
      </c>
      <c r="J233" s="5" t="e">
        <f>'Postcode Data'!L233</f>
        <v>#N/A</v>
      </c>
      <c r="K233" s="44" t="e">
        <f>'Postcode Data'!M233</f>
        <v>#N/A</v>
      </c>
      <c r="L233" s="5">
        <f>'Postcode Data'!N233</f>
        <v>-3.7334188894683633</v>
      </c>
      <c r="M233" s="28" t="e">
        <f t="shared" si="100"/>
        <v>#N/A</v>
      </c>
      <c r="N233" s="28"/>
      <c r="O233" s="28"/>
      <c r="P233" s="28" t="e">
        <f t="shared" si="101"/>
        <v>#N/A</v>
      </c>
      <c r="Q233" s="28" t="e">
        <f t="shared" si="112"/>
        <v>#N/A</v>
      </c>
      <c r="R233" s="28" t="e">
        <f t="shared" si="112"/>
        <v>#N/A</v>
      </c>
      <c r="S233" s="28" t="e">
        <f t="shared" si="112"/>
        <v>#N/A</v>
      </c>
      <c r="T233" s="28" t="e">
        <f t="shared" si="112"/>
        <v>#N/A</v>
      </c>
      <c r="U233" s="28" t="e">
        <f t="shared" si="102"/>
        <v>#N/A</v>
      </c>
      <c r="V233" s="28"/>
      <c r="W233" s="2"/>
      <c r="X233" s="5" t="e">
        <f t="shared" si="113"/>
        <v>#N/A</v>
      </c>
      <c r="Y233" s="5" t="e">
        <f t="shared" si="113"/>
        <v>#N/A</v>
      </c>
      <c r="Z233" s="5" t="e">
        <f t="shared" si="113"/>
        <v>#N/A</v>
      </c>
      <c r="AA233" s="5" t="e">
        <f t="shared" si="113"/>
        <v>#N/A</v>
      </c>
      <c r="AB233" s="5" t="e">
        <f t="shared" si="113"/>
        <v>#N/A</v>
      </c>
      <c r="AC233" s="5" t="e">
        <f t="shared" si="113"/>
        <v>#N/A</v>
      </c>
      <c r="AD233" s="5" t="e">
        <f t="shared" si="113"/>
        <v>#N/A</v>
      </c>
      <c r="AE233" s="5" t="e">
        <f t="shared" si="113"/>
        <v>#N/A</v>
      </c>
      <c r="AF233" s="5" t="e">
        <f t="shared" si="113"/>
        <v>#N/A</v>
      </c>
      <c r="AG233" s="5" t="e">
        <f t="shared" si="113"/>
        <v>#N/A</v>
      </c>
      <c r="AH233" s="5" t="e">
        <f t="shared" si="114"/>
        <v>#N/A</v>
      </c>
      <c r="AI233" s="5" t="e">
        <f t="shared" si="114"/>
        <v>#N/A</v>
      </c>
      <c r="AJ233" s="5" t="e">
        <f t="shared" si="114"/>
        <v>#N/A</v>
      </c>
      <c r="AK233" s="5" t="e">
        <f t="shared" si="114"/>
        <v>#N/A</v>
      </c>
      <c r="AL233" s="5" t="e">
        <f t="shared" si="114"/>
        <v>#N/A</v>
      </c>
      <c r="AM233" s="5" t="e">
        <f t="shared" si="114"/>
        <v>#N/A</v>
      </c>
      <c r="AN233" s="5" t="e">
        <f t="shared" si="114"/>
        <v>#N/A</v>
      </c>
      <c r="AO233" s="5" t="e">
        <f t="shared" si="114"/>
        <v>#N/A</v>
      </c>
      <c r="AP233" s="5" t="e">
        <f t="shared" si="114"/>
        <v>#N/A</v>
      </c>
      <c r="AQ233" s="5" t="e">
        <f t="shared" si="114"/>
        <v>#N/A</v>
      </c>
      <c r="AR233" s="5" t="e">
        <f t="shared" si="115"/>
        <v>#N/A</v>
      </c>
      <c r="AS233" s="5" t="e">
        <f t="shared" si="115"/>
        <v>#N/A</v>
      </c>
      <c r="AT233" s="5" t="e">
        <f t="shared" si="115"/>
        <v>#N/A</v>
      </c>
      <c r="AU233" s="5" t="e">
        <f t="shared" si="115"/>
        <v>#N/A</v>
      </c>
      <c r="AV233" s="5" t="e">
        <f t="shared" si="115"/>
        <v>#N/A</v>
      </c>
      <c r="AW233" s="5" t="e">
        <f t="shared" si="115"/>
        <v>#N/A</v>
      </c>
      <c r="AX233" s="5" t="e">
        <f t="shared" si="115"/>
        <v>#N/A</v>
      </c>
      <c r="AY233" s="5" t="e">
        <f t="shared" si="115"/>
        <v>#N/A</v>
      </c>
      <c r="AZ233" s="5" t="e">
        <f t="shared" si="115"/>
        <v>#N/A</v>
      </c>
      <c r="BA233" s="5" t="e">
        <f t="shared" si="115"/>
        <v>#N/A</v>
      </c>
      <c r="BB233" s="5" t="e">
        <f t="shared" si="116"/>
        <v>#N/A</v>
      </c>
      <c r="BC233" s="5" t="e">
        <f t="shared" si="116"/>
        <v>#N/A</v>
      </c>
      <c r="BD233" s="5" t="e">
        <f t="shared" si="116"/>
        <v>#N/A</v>
      </c>
      <c r="BE233" s="5" t="e">
        <f t="shared" si="116"/>
        <v>#N/A</v>
      </c>
      <c r="BF233" s="5" t="e">
        <f t="shared" si="116"/>
        <v>#N/A</v>
      </c>
      <c r="BG233" s="5" t="e">
        <f t="shared" si="116"/>
        <v>#N/A</v>
      </c>
    </row>
    <row r="234" spans="2:59" x14ac:dyDescent="0.35">
      <c r="B234" t="str">
        <f>'Postcode Data'!B234</f>
        <v>ES22 2EC</v>
      </c>
      <c r="C234">
        <f>'Postcode Data'!C234</f>
        <v>5</v>
      </c>
      <c r="D234" t="str">
        <f>'Postcode Data'!D234</f>
        <v>Charlton</v>
      </c>
      <c r="E234" s="5" t="e">
        <f>'Postcode Data'!F234</f>
        <v>#N/A</v>
      </c>
      <c r="F234" s="5" t="e">
        <f>'Postcode Data'!G234</f>
        <v>#N/A</v>
      </c>
      <c r="G234" s="27" t="e">
        <f>'Postcode Data'!I234</f>
        <v>#N/A</v>
      </c>
      <c r="H234" s="11" t="e">
        <f>'Postcode Data'!J234</f>
        <v>#N/A</v>
      </c>
      <c r="I234" s="5" t="e">
        <f>'Postcode Data'!K234</f>
        <v>#N/A</v>
      </c>
      <c r="J234" s="5" t="e">
        <f>'Postcode Data'!L234</f>
        <v>#N/A</v>
      </c>
      <c r="K234" s="44" t="e">
        <f>'Postcode Data'!M234</f>
        <v>#N/A</v>
      </c>
      <c r="L234" s="5">
        <f>'Postcode Data'!N234</f>
        <v>1.6226453516273995</v>
      </c>
      <c r="M234" s="28" t="e">
        <f t="shared" si="100"/>
        <v>#N/A</v>
      </c>
      <c r="N234" s="28"/>
      <c r="O234" s="28"/>
      <c r="P234" s="28" t="e">
        <f t="shared" si="101"/>
        <v>#N/A</v>
      </c>
      <c r="Q234" s="28" t="e">
        <f t="shared" si="112"/>
        <v>#N/A</v>
      </c>
      <c r="R234" s="28" t="e">
        <f t="shared" si="112"/>
        <v>#N/A</v>
      </c>
      <c r="S234" s="28" t="e">
        <f t="shared" si="112"/>
        <v>#N/A</v>
      </c>
      <c r="T234" s="28" t="e">
        <f t="shared" si="112"/>
        <v>#N/A</v>
      </c>
      <c r="U234" s="28" t="e">
        <f t="shared" si="102"/>
        <v>#N/A</v>
      </c>
      <c r="V234" s="28"/>
      <c r="W234" s="2"/>
      <c r="X234" s="5" t="e">
        <f t="shared" si="113"/>
        <v>#N/A</v>
      </c>
      <c r="Y234" s="5" t="e">
        <f t="shared" si="113"/>
        <v>#N/A</v>
      </c>
      <c r="Z234" s="5" t="e">
        <f t="shared" si="113"/>
        <v>#N/A</v>
      </c>
      <c r="AA234" s="5" t="e">
        <f t="shared" si="113"/>
        <v>#N/A</v>
      </c>
      <c r="AB234" s="5" t="e">
        <f t="shared" si="113"/>
        <v>#N/A</v>
      </c>
      <c r="AC234" s="5" t="e">
        <f t="shared" si="113"/>
        <v>#N/A</v>
      </c>
      <c r="AD234" s="5" t="e">
        <f t="shared" si="113"/>
        <v>#N/A</v>
      </c>
      <c r="AE234" s="5" t="e">
        <f t="shared" si="113"/>
        <v>#N/A</v>
      </c>
      <c r="AF234" s="5" t="e">
        <f t="shared" si="113"/>
        <v>#N/A</v>
      </c>
      <c r="AG234" s="5" t="e">
        <f t="shared" si="113"/>
        <v>#N/A</v>
      </c>
      <c r="AH234" s="5" t="e">
        <f t="shared" si="114"/>
        <v>#N/A</v>
      </c>
      <c r="AI234" s="5" t="e">
        <f t="shared" si="114"/>
        <v>#N/A</v>
      </c>
      <c r="AJ234" s="5" t="e">
        <f t="shared" si="114"/>
        <v>#N/A</v>
      </c>
      <c r="AK234" s="5" t="e">
        <f t="shared" si="114"/>
        <v>#N/A</v>
      </c>
      <c r="AL234" s="5" t="e">
        <f t="shared" si="114"/>
        <v>#N/A</v>
      </c>
      <c r="AM234" s="5" t="e">
        <f t="shared" si="114"/>
        <v>#N/A</v>
      </c>
      <c r="AN234" s="5" t="e">
        <f t="shared" si="114"/>
        <v>#N/A</v>
      </c>
      <c r="AO234" s="5" t="e">
        <f t="shared" si="114"/>
        <v>#N/A</v>
      </c>
      <c r="AP234" s="5" t="e">
        <f t="shared" si="114"/>
        <v>#N/A</v>
      </c>
      <c r="AQ234" s="5" t="e">
        <f t="shared" si="114"/>
        <v>#N/A</v>
      </c>
      <c r="AR234" s="5" t="e">
        <f t="shared" si="115"/>
        <v>#N/A</v>
      </c>
      <c r="AS234" s="5" t="e">
        <f t="shared" si="115"/>
        <v>#N/A</v>
      </c>
      <c r="AT234" s="5" t="e">
        <f t="shared" si="115"/>
        <v>#N/A</v>
      </c>
      <c r="AU234" s="5" t="e">
        <f t="shared" si="115"/>
        <v>#N/A</v>
      </c>
      <c r="AV234" s="5" t="e">
        <f t="shared" si="115"/>
        <v>#N/A</v>
      </c>
      <c r="AW234" s="5" t="e">
        <f t="shared" si="115"/>
        <v>#N/A</v>
      </c>
      <c r="AX234" s="5" t="e">
        <f t="shared" si="115"/>
        <v>#N/A</v>
      </c>
      <c r="AY234" s="5" t="e">
        <f t="shared" si="115"/>
        <v>#N/A</v>
      </c>
      <c r="AZ234" s="5" t="e">
        <f t="shared" si="115"/>
        <v>#N/A</v>
      </c>
      <c r="BA234" s="5" t="e">
        <f t="shared" si="115"/>
        <v>#N/A</v>
      </c>
      <c r="BB234" s="5" t="e">
        <f t="shared" si="116"/>
        <v>#N/A</v>
      </c>
      <c r="BC234" s="5" t="e">
        <f t="shared" si="116"/>
        <v>#N/A</v>
      </c>
      <c r="BD234" s="5" t="e">
        <f t="shared" si="116"/>
        <v>#N/A</v>
      </c>
      <c r="BE234" s="5" t="e">
        <f t="shared" si="116"/>
        <v>#N/A</v>
      </c>
      <c r="BF234" s="5" t="e">
        <f t="shared" si="116"/>
        <v>#N/A</v>
      </c>
      <c r="BG234" s="5" t="e">
        <f t="shared" si="116"/>
        <v>#N/A</v>
      </c>
    </row>
    <row r="235" spans="2:59" x14ac:dyDescent="0.35">
      <c r="B235" t="str">
        <f>'Postcode Data'!B235</f>
        <v>ES22 3MZ</v>
      </c>
      <c r="C235">
        <f>'Postcode Data'!C235</f>
        <v>13</v>
      </c>
      <c r="D235" t="str">
        <f>'Postcode Data'!D235</f>
        <v>Charlton</v>
      </c>
      <c r="E235" s="5" t="e">
        <f>'Postcode Data'!F235</f>
        <v>#N/A</v>
      </c>
      <c r="F235" s="5" t="e">
        <f>'Postcode Data'!G235</f>
        <v>#N/A</v>
      </c>
      <c r="G235" s="27" t="e">
        <f>'Postcode Data'!I235</f>
        <v>#N/A</v>
      </c>
      <c r="H235" s="11" t="e">
        <f>'Postcode Data'!J235</f>
        <v>#N/A</v>
      </c>
      <c r="I235" s="5" t="e">
        <f>'Postcode Data'!K235</f>
        <v>#N/A</v>
      </c>
      <c r="J235" s="5" t="e">
        <f>'Postcode Data'!L235</f>
        <v>#N/A</v>
      </c>
      <c r="K235" s="44" t="e">
        <f>'Postcode Data'!M235</f>
        <v>#N/A</v>
      </c>
      <c r="L235" s="5">
        <f>'Postcode Data'!N235</f>
        <v>-2.4050464997296781</v>
      </c>
      <c r="M235" s="28" t="e">
        <f t="shared" si="100"/>
        <v>#N/A</v>
      </c>
      <c r="N235" s="28"/>
      <c r="O235" s="28"/>
      <c r="P235" s="28" t="e">
        <f t="shared" si="101"/>
        <v>#N/A</v>
      </c>
      <c r="Q235" s="28" t="e">
        <f t="shared" si="112"/>
        <v>#N/A</v>
      </c>
      <c r="R235" s="28" t="e">
        <f t="shared" si="112"/>
        <v>#N/A</v>
      </c>
      <c r="S235" s="28" t="e">
        <f t="shared" si="112"/>
        <v>#N/A</v>
      </c>
      <c r="T235" s="28" t="e">
        <f t="shared" si="112"/>
        <v>#N/A</v>
      </c>
      <c r="U235" s="28" t="e">
        <f t="shared" si="102"/>
        <v>#N/A</v>
      </c>
      <c r="V235" s="28"/>
      <c r="W235" s="2"/>
      <c r="X235" s="5" t="e">
        <f t="shared" si="113"/>
        <v>#N/A</v>
      </c>
      <c r="Y235" s="5" t="e">
        <f t="shared" si="113"/>
        <v>#N/A</v>
      </c>
      <c r="Z235" s="5" t="e">
        <f t="shared" si="113"/>
        <v>#N/A</v>
      </c>
      <c r="AA235" s="5" t="e">
        <f t="shared" si="113"/>
        <v>#N/A</v>
      </c>
      <c r="AB235" s="5" t="e">
        <f t="shared" si="113"/>
        <v>#N/A</v>
      </c>
      <c r="AC235" s="5" t="e">
        <f t="shared" si="113"/>
        <v>#N/A</v>
      </c>
      <c r="AD235" s="5" t="e">
        <f t="shared" si="113"/>
        <v>#N/A</v>
      </c>
      <c r="AE235" s="5" t="e">
        <f t="shared" si="113"/>
        <v>#N/A</v>
      </c>
      <c r="AF235" s="5" t="e">
        <f t="shared" si="113"/>
        <v>#N/A</v>
      </c>
      <c r="AG235" s="5" t="e">
        <f t="shared" si="113"/>
        <v>#N/A</v>
      </c>
      <c r="AH235" s="5" t="e">
        <f t="shared" si="114"/>
        <v>#N/A</v>
      </c>
      <c r="AI235" s="5" t="e">
        <f t="shared" si="114"/>
        <v>#N/A</v>
      </c>
      <c r="AJ235" s="5" t="e">
        <f t="shared" si="114"/>
        <v>#N/A</v>
      </c>
      <c r="AK235" s="5" t="e">
        <f t="shared" si="114"/>
        <v>#N/A</v>
      </c>
      <c r="AL235" s="5" t="e">
        <f t="shared" si="114"/>
        <v>#N/A</v>
      </c>
      <c r="AM235" s="5" t="e">
        <f t="shared" si="114"/>
        <v>#N/A</v>
      </c>
      <c r="AN235" s="5" t="e">
        <f t="shared" si="114"/>
        <v>#N/A</v>
      </c>
      <c r="AO235" s="5" t="e">
        <f t="shared" si="114"/>
        <v>#N/A</v>
      </c>
      <c r="AP235" s="5" t="e">
        <f t="shared" si="114"/>
        <v>#N/A</v>
      </c>
      <c r="AQ235" s="5" t="e">
        <f t="shared" si="114"/>
        <v>#N/A</v>
      </c>
      <c r="AR235" s="5" t="e">
        <f t="shared" si="115"/>
        <v>#N/A</v>
      </c>
      <c r="AS235" s="5" t="e">
        <f t="shared" si="115"/>
        <v>#N/A</v>
      </c>
      <c r="AT235" s="5" t="e">
        <f t="shared" si="115"/>
        <v>#N/A</v>
      </c>
      <c r="AU235" s="5" t="e">
        <f t="shared" si="115"/>
        <v>#N/A</v>
      </c>
      <c r="AV235" s="5" t="e">
        <f t="shared" si="115"/>
        <v>#N/A</v>
      </c>
      <c r="AW235" s="5" t="e">
        <f t="shared" si="115"/>
        <v>#N/A</v>
      </c>
      <c r="AX235" s="5" t="e">
        <f t="shared" si="115"/>
        <v>#N/A</v>
      </c>
      <c r="AY235" s="5" t="e">
        <f t="shared" si="115"/>
        <v>#N/A</v>
      </c>
      <c r="AZ235" s="5" t="e">
        <f t="shared" si="115"/>
        <v>#N/A</v>
      </c>
      <c r="BA235" s="5" t="e">
        <f t="shared" si="115"/>
        <v>#N/A</v>
      </c>
      <c r="BB235" s="5" t="e">
        <f t="shared" si="116"/>
        <v>#N/A</v>
      </c>
      <c r="BC235" s="5" t="e">
        <f t="shared" si="116"/>
        <v>#N/A</v>
      </c>
      <c r="BD235" s="5" t="e">
        <f t="shared" si="116"/>
        <v>#N/A</v>
      </c>
      <c r="BE235" s="5" t="e">
        <f t="shared" si="116"/>
        <v>#N/A</v>
      </c>
      <c r="BF235" s="5" t="e">
        <f t="shared" si="116"/>
        <v>#N/A</v>
      </c>
      <c r="BG235" s="5" t="e">
        <f t="shared" si="116"/>
        <v>#N/A</v>
      </c>
    </row>
    <row r="236" spans="2:59" x14ac:dyDescent="0.35">
      <c r="B236" t="str">
        <f>'Postcode Data'!B236</f>
        <v>ES22 5IA</v>
      </c>
      <c r="C236">
        <f>'Postcode Data'!C236</f>
        <v>15</v>
      </c>
      <c r="D236" t="str">
        <f>'Postcode Data'!D236</f>
        <v>Charlton</v>
      </c>
      <c r="E236" s="5" t="e">
        <f>'Postcode Data'!F236</f>
        <v>#N/A</v>
      </c>
      <c r="F236" s="5" t="e">
        <f>'Postcode Data'!G236</f>
        <v>#N/A</v>
      </c>
      <c r="G236" s="27" t="e">
        <f>'Postcode Data'!I236</f>
        <v>#N/A</v>
      </c>
      <c r="H236" s="11" t="e">
        <f>'Postcode Data'!J236</f>
        <v>#N/A</v>
      </c>
      <c r="I236" s="5" t="e">
        <f>'Postcode Data'!K236</f>
        <v>#N/A</v>
      </c>
      <c r="J236" s="5" t="e">
        <f>'Postcode Data'!L236</f>
        <v>#N/A</v>
      </c>
      <c r="K236" s="44" t="e">
        <f>'Postcode Data'!M236</f>
        <v>#N/A</v>
      </c>
      <c r="L236" s="5">
        <f>'Postcode Data'!N236</f>
        <v>-5.6996895053919703</v>
      </c>
      <c r="M236" s="28" t="e">
        <f t="shared" si="100"/>
        <v>#N/A</v>
      </c>
      <c r="N236" s="28"/>
      <c r="O236" s="28"/>
      <c r="P236" s="28" t="e">
        <f t="shared" si="101"/>
        <v>#N/A</v>
      </c>
      <c r="Q236" s="28" t="e">
        <f t="shared" si="112"/>
        <v>#N/A</v>
      </c>
      <c r="R236" s="28" t="e">
        <f t="shared" si="112"/>
        <v>#N/A</v>
      </c>
      <c r="S236" s="28" t="e">
        <f t="shared" si="112"/>
        <v>#N/A</v>
      </c>
      <c r="T236" s="28" t="e">
        <f t="shared" si="112"/>
        <v>#N/A</v>
      </c>
      <c r="U236" s="28" t="e">
        <f t="shared" si="102"/>
        <v>#N/A</v>
      </c>
      <c r="V236" s="28"/>
      <c r="W236" s="2"/>
      <c r="X236" s="5" t="e">
        <f t="shared" ref="X236:AG245" si="117">IF($K236=X$5,$J236,NA())</f>
        <v>#N/A</v>
      </c>
      <c r="Y236" s="5" t="e">
        <f t="shared" si="117"/>
        <v>#N/A</v>
      </c>
      <c r="Z236" s="5" t="e">
        <f t="shared" si="117"/>
        <v>#N/A</v>
      </c>
      <c r="AA236" s="5" t="e">
        <f t="shared" si="117"/>
        <v>#N/A</v>
      </c>
      <c r="AB236" s="5" t="e">
        <f t="shared" si="117"/>
        <v>#N/A</v>
      </c>
      <c r="AC236" s="5" t="e">
        <f t="shared" si="117"/>
        <v>#N/A</v>
      </c>
      <c r="AD236" s="5" t="e">
        <f t="shared" si="117"/>
        <v>#N/A</v>
      </c>
      <c r="AE236" s="5" t="e">
        <f t="shared" si="117"/>
        <v>#N/A</v>
      </c>
      <c r="AF236" s="5" t="e">
        <f t="shared" si="117"/>
        <v>#N/A</v>
      </c>
      <c r="AG236" s="5" t="e">
        <f t="shared" si="117"/>
        <v>#N/A</v>
      </c>
      <c r="AH236" s="5" t="e">
        <f t="shared" ref="AH236:AQ245" si="118">IF($K236=AH$5,$J236,NA())</f>
        <v>#N/A</v>
      </c>
      <c r="AI236" s="5" t="e">
        <f t="shared" si="118"/>
        <v>#N/A</v>
      </c>
      <c r="AJ236" s="5" t="e">
        <f t="shared" si="118"/>
        <v>#N/A</v>
      </c>
      <c r="AK236" s="5" t="e">
        <f t="shared" si="118"/>
        <v>#N/A</v>
      </c>
      <c r="AL236" s="5" t="e">
        <f t="shared" si="118"/>
        <v>#N/A</v>
      </c>
      <c r="AM236" s="5" t="e">
        <f t="shared" si="118"/>
        <v>#N/A</v>
      </c>
      <c r="AN236" s="5" t="e">
        <f t="shared" si="118"/>
        <v>#N/A</v>
      </c>
      <c r="AO236" s="5" t="e">
        <f t="shared" si="118"/>
        <v>#N/A</v>
      </c>
      <c r="AP236" s="5" t="e">
        <f t="shared" si="118"/>
        <v>#N/A</v>
      </c>
      <c r="AQ236" s="5" t="e">
        <f t="shared" si="118"/>
        <v>#N/A</v>
      </c>
      <c r="AR236" s="5" t="e">
        <f t="shared" ref="AR236:BA245" si="119">IF($K236=AR$5,$J236,NA())</f>
        <v>#N/A</v>
      </c>
      <c r="AS236" s="5" t="e">
        <f t="shared" si="119"/>
        <v>#N/A</v>
      </c>
      <c r="AT236" s="5" t="e">
        <f t="shared" si="119"/>
        <v>#N/A</v>
      </c>
      <c r="AU236" s="5" t="e">
        <f t="shared" si="119"/>
        <v>#N/A</v>
      </c>
      <c r="AV236" s="5" t="e">
        <f t="shared" si="119"/>
        <v>#N/A</v>
      </c>
      <c r="AW236" s="5" t="e">
        <f t="shared" si="119"/>
        <v>#N/A</v>
      </c>
      <c r="AX236" s="5" t="e">
        <f t="shared" si="119"/>
        <v>#N/A</v>
      </c>
      <c r="AY236" s="5" t="e">
        <f t="shared" si="119"/>
        <v>#N/A</v>
      </c>
      <c r="AZ236" s="5" t="e">
        <f t="shared" si="119"/>
        <v>#N/A</v>
      </c>
      <c r="BA236" s="5" t="e">
        <f t="shared" si="119"/>
        <v>#N/A</v>
      </c>
      <c r="BB236" s="5" t="e">
        <f t="shared" ref="BB236:BG245" si="120">IF($K236=BB$5,$J236,NA())</f>
        <v>#N/A</v>
      </c>
      <c r="BC236" s="5" t="e">
        <f t="shared" si="120"/>
        <v>#N/A</v>
      </c>
      <c r="BD236" s="5" t="e">
        <f t="shared" si="120"/>
        <v>#N/A</v>
      </c>
      <c r="BE236" s="5" t="e">
        <f t="shared" si="120"/>
        <v>#N/A</v>
      </c>
      <c r="BF236" s="5" t="e">
        <f t="shared" si="120"/>
        <v>#N/A</v>
      </c>
      <c r="BG236" s="5" t="e">
        <f t="shared" si="120"/>
        <v>#N/A</v>
      </c>
    </row>
    <row r="237" spans="2:59" x14ac:dyDescent="0.35">
      <c r="B237" t="str">
        <f>'Postcode Data'!B237</f>
        <v>ES22 5VS</v>
      </c>
      <c r="C237">
        <f>'Postcode Data'!C237</f>
        <v>7</v>
      </c>
      <c r="D237" t="str">
        <f>'Postcode Data'!D237</f>
        <v>Charlton</v>
      </c>
      <c r="E237" s="5">
        <f>'Postcode Data'!F237</f>
        <v>18.577959913301633</v>
      </c>
      <c r="F237" s="5">
        <f>'Postcode Data'!G237</f>
        <v>12.423668526992969</v>
      </c>
      <c r="G237" s="27">
        <f>'Postcode Data'!I237</f>
        <v>134</v>
      </c>
      <c r="H237" s="11">
        <f>'Postcode Data'!J237</f>
        <v>4.3870032763859648</v>
      </c>
      <c r="I237" s="5">
        <f>'Postcode Data'!K237</f>
        <v>21.733705974222122</v>
      </c>
      <c r="J237" s="5">
        <f>'Postcode Data'!L237</f>
        <v>9.376199979820413</v>
      </c>
      <c r="K237" s="44" t="str">
        <f>'Postcode Data'!M237</f>
        <v>CW1b</v>
      </c>
      <c r="L237" s="5">
        <f>'Postcode Data'!N237</f>
        <v>-4.981749584997603</v>
      </c>
      <c r="M237" s="28">
        <f t="shared" si="100"/>
        <v>-75.182212663536262</v>
      </c>
      <c r="N237" s="28"/>
      <c r="O237" s="28"/>
      <c r="P237" s="28" t="e">
        <f t="shared" si="101"/>
        <v>#N/A</v>
      </c>
      <c r="Q237" s="28">
        <f t="shared" si="112"/>
        <v>9.376199979820413</v>
      </c>
      <c r="R237" s="28" t="e">
        <f t="shared" si="112"/>
        <v>#N/A</v>
      </c>
      <c r="S237" s="28" t="e">
        <f t="shared" si="112"/>
        <v>#N/A</v>
      </c>
      <c r="T237" s="28" t="e">
        <f t="shared" si="112"/>
        <v>#N/A</v>
      </c>
      <c r="U237" s="28" t="e">
        <f t="shared" si="102"/>
        <v>#N/A</v>
      </c>
      <c r="V237" s="28"/>
      <c r="W237" s="2"/>
      <c r="X237" s="5" t="e">
        <f t="shared" si="117"/>
        <v>#N/A</v>
      </c>
      <c r="Y237" s="5" t="e">
        <f t="shared" si="117"/>
        <v>#N/A</v>
      </c>
      <c r="Z237" s="5" t="e">
        <f t="shared" si="117"/>
        <v>#N/A</v>
      </c>
      <c r="AA237" s="5" t="e">
        <f t="shared" si="117"/>
        <v>#N/A</v>
      </c>
      <c r="AB237" s="5" t="e">
        <f t="shared" si="117"/>
        <v>#N/A</v>
      </c>
      <c r="AC237" s="5" t="e">
        <f t="shared" si="117"/>
        <v>#N/A</v>
      </c>
      <c r="AD237" s="5" t="e">
        <f t="shared" si="117"/>
        <v>#N/A</v>
      </c>
      <c r="AE237" s="5" t="e">
        <f t="shared" si="117"/>
        <v>#N/A</v>
      </c>
      <c r="AF237" s="5" t="e">
        <f t="shared" si="117"/>
        <v>#N/A</v>
      </c>
      <c r="AG237" s="5" t="e">
        <f t="shared" si="117"/>
        <v>#N/A</v>
      </c>
      <c r="AH237" s="5" t="e">
        <f t="shared" si="118"/>
        <v>#N/A</v>
      </c>
      <c r="AI237" s="5" t="e">
        <f t="shared" si="118"/>
        <v>#N/A</v>
      </c>
      <c r="AJ237" s="5" t="e">
        <f t="shared" si="118"/>
        <v>#N/A</v>
      </c>
      <c r="AK237" s="5">
        <f t="shared" si="118"/>
        <v>9.376199979820413</v>
      </c>
      <c r="AL237" s="5" t="e">
        <f t="shared" si="118"/>
        <v>#N/A</v>
      </c>
      <c r="AM237" s="5" t="e">
        <f t="shared" si="118"/>
        <v>#N/A</v>
      </c>
      <c r="AN237" s="5" t="e">
        <f t="shared" si="118"/>
        <v>#N/A</v>
      </c>
      <c r="AO237" s="5" t="e">
        <f t="shared" si="118"/>
        <v>#N/A</v>
      </c>
      <c r="AP237" s="5" t="e">
        <f t="shared" si="118"/>
        <v>#N/A</v>
      </c>
      <c r="AQ237" s="5" t="e">
        <f t="shared" si="118"/>
        <v>#N/A</v>
      </c>
      <c r="AR237" s="5" t="e">
        <f t="shared" si="119"/>
        <v>#N/A</v>
      </c>
      <c r="AS237" s="5" t="e">
        <f t="shared" si="119"/>
        <v>#N/A</v>
      </c>
      <c r="AT237" s="5" t="e">
        <f t="shared" si="119"/>
        <v>#N/A</v>
      </c>
      <c r="AU237" s="5" t="e">
        <f t="shared" si="119"/>
        <v>#N/A</v>
      </c>
      <c r="AV237" s="5" t="e">
        <f t="shared" si="119"/>
        <v>#N/A</v>
      </c>
      <c r="AW237" s="5" t="e">
        <f t="shared" si="119"/>
        <v>#N/A</v>
      </c>
      <c r="AX237" s="5" t="e">
        <f t="shared" si="119"/>
        <v>#N/A</v>
      </c>
      <c r="AY237" s="5" t="e">
        <f t="shared" si="119"/>
        <v>#N/A</v>
      </c>
      <c r="AZ237" s="5" t="e">
        <f t="shared" si="119"/>
        <v>#N/A</v>
      </c>
      <c r="BA237" s="5" t="e">
        <f t="shared" si="119"/>
        <v>#N/A</v>
      </c>
      <c r="BB237" s="5" t="e">
        <f t="shared" si="120"/>
        <v>#N/A</v>
      </c>
      <c r="BC237" s="5" t="e">
        <f t="shared" si="120"/>
        <v>#N/A</v>
      </c>
      <c r="BD237" s="5" t="e">
        <f t="shared" si="120"/>
        <v>#N/A</v>
      </c>
      <c r="BE237" s="5" t="e">
        <f t="shared" si="120"/>
        <v>#N/A</v>
      </c>
      <c r="BF237" s="5" t="e">
        <f t="shared" si="120"/>
        <v>#N/A</v>
      </c>
      <c r="BG237" s="5" t="e">
        <f t="shared" si="120"/>
        <v>#N/A</v>
      </c>
    </row>
    <row r="238" spans="2:59" x14ac:dyDescent="0.35">
      <c r="B238" t="str">
        <f>'Postcode Data'!B238</f>
        <v>ES22 6LM</v>
      </c>
      <c r="C238">
        <f>'Postcode Data'!C238</f>
        <v>3</v>
      </c>
      <c r="D238" t="str">
        <f>'Postcode Data'!D238</f>
        <v>Charlton</v>
      </c>
      <c r="E238" s="5">
        <f>'Postcode Data'!F238</f>
        <v>22.877448844548219</v>
      </c>
      <c r="F238" s="5">
        <f>'Postcode Data'!G238</f>
        <v>9.4782068400268855</v>
      </c>
      <c r="G238" s="27">
        <f>'Postcode Data'!I238</f>
        <v>153</v>
      </c>
      <c r="H238" s="11">
        <f>'Postcode Data'!J238</f>
        <v>3.4275365162011329</v>
      </c>
      <c r="I238" s="5">
        <f>'Postcode Data'!K238</f>
        <v>24.433517860413918</v>
      </c>
      <c r="J238" s="5">
        <f>'Postcode Data'!L238</f>
        <v>6.4242494421978069</v>
      </c>
      <c r="K238" s="44" t="str">
        <f>'Postcode Data'!M238</f>
        <v>CW2c</v>
      </c>
      <c r="L238" s="5">
        <f>'Postcode Data'!N238</f>
        <v>-3.8088810561850162</v>
      </c>
      <c r="M238" s="28">
        <f t="shared" si="100"/>
        <v>-71.865626766893072</v>
      </c>
      <c r="N238" s="28"/>
      <c r="O238" s="28"/>
      <c r="P238" s="28" t="e">
        <f t="shared" si="101"/>
        <v>#N/A</v>
      </c>
      <c r="Q238" s="28">
        <f t="shared" si="112"/>
        <v>6.4242494421978069</v>
      </c>
      <c r="R238" s="28" t="e">
        <f t="shared" si="112"/>
        <v>#N/A</v>
      </c>
      <c r="S238" s="28" t="e">
        <f t="shared" si="112"/>
        <v>#N/A</v>
      </c>
      <c r="T238" s="28" t="e">
        <f t="shared" si="112"/>
        <v>#N/A</v>
      </c>
      <c r="U238" s="28" t="e">
        <f t="shared" si="102"/>
        <v>#N/A</v>
      </c>
      <c r="V238" s="28"/>
      <c r="W238" s="2"/>
      <c r="X238" s="5" t="e">
        <f t="shared" si="117"/>
        <v>#N/A</v>
      </c>
      <c r="Y238" s="5" t="e">
        <f t="shared" si="117"/>
        <v>#N/A</v>
      </c>
      <c r="Z238" s="5" t="e">
        <f t="shared" si="117"/>
        <v>#N/A</v>
      </c>
      <c r="AA238" s="5" t="e">
        <f t="shared" si="117"/>
        <v>#N/A</v>
      </c>
      <c r="AB238" s="5" t="e">
        <f t="shared" si="117"/>
        <v>#N/A</v>
      </c>
      <c r="AC238" s="5" t="e">
        <f t="shared" si="117"/>
        <v>#N/A</v>
      </c>
      <c r="AD238" s="5" t="e">
        <f t="shared" si="117"/>
        <v>#N/A</v>
      </c>
      <c r="AE238" s="5" t="e">
        <f t="shared" si="117"/>
        <v>#N/A</v>
      </c>
      <c r="AF238" s="5" t="e">
        <f t="shared" si="117"/>
        <v>#N/A</v>
      </c>
      <c r="AG238" s="5" t="e">
        <f t="shared" si="117"/>
        <v>#N/A</v>
      </c>
      <c r="AH238" s="5" t="e">
        <f t="shared" si="118"/>
        <v>#N/A</v>
      </c>
      <c r="AI238" s="5" t="e">
        <f t="shared" si="118"/>
        <v>#N/A</v>
      </c>
      <c r="AJ238" s="5" t="e">
        <f t="shared" si="118"/>
        <v>#N/A</v>
      </c>
      <c r="AK238" s="5" t="e">
        <f t="shared" si="118"/>
        <v>#N/A</v>
      </c>
      <c r="AL238" s="5" t="e">
        <f t="shared" si="118"/>
        <v>#N/A</v>
      </c>
      <c r="AM238" s="5" t="e">
        <f t="shared" si="118"/>
        <v>#N/A</v>
      </c>
      <c r="AN238" s="5" t="e">
        <f t="shared" si="118"/>
        <v>#N/A</v>
      </c>
      <c r="AO238" s="5">
        <f t="shared" si="118"/>
        <v>6.4242494421978069</v>
      </c>
      <c r="AP238" s="5" t="e">
        <f t="shared" si="118"/>
        <v>#N/A</v>
      </c>
      <c r="AQ238" s="5" t="e">
        <f t="shared" si="118"/>
        <v>#N/A</v>
      </c>
      <c r="AR238" s="5" t="e">
        <f t="shared" si="119"/>
        <v>#N/A</v>
      </c>
      <c r="AS238" s="5" t="e">
        <f t="shared" si="119"/>
        <v>#N/A</v>
      </c>
      <c r="AT238" s="5" t="e">
        <f t="shared" si="119"/>
        <v>#N/A</v>
      </c>
      <c r="AU238" s="5" t="e">
        <f t="shared" si="119"/>
        <v>#N/A</v>
      </c>
      <c r="AV238" s="5" t="e">
        <f t="shared" si="119"/>
        <v>#N/A</v>
      </c>
      <c r="AW238" s="5" t="e">
        <f t="shared" si="119"/>
        <v>#N/A</v>
      </c>
      <c r="AX238" s="5" t="e">
        <f t="shared" si="119"/>
        <v>#N/A</v>
      </c>
      <c r="AY238" s="5" t="e">
        <f t="shared" si="119"/>
        <v>#N/A</v>
      </c>
      <c r="AZ238" s="5" t="e">
        <f t="shared" si="119"/>
        <v>#N/A</v>
      </c>
      <c r="BA238" s="5" t="e">
        <f t="shared" si="119"/>
        <v>#N/A</v>
      </c>
      <c r="BB238" s="5" t="e">
        <f t="shared" si="120"/>
        <v>#N/A</v>
      </c>
      <c r="BC238" s="5" t="e">
        <f t="shared" si="120"/>
        <v>#N/A</v>
      </c>
      <c r="BD238" s="5" t="e">
        <f t="shared" si="120"/>
        <v>#N/A</v>
      </c>
      <c r="BE238" s="5" t="e">
        <f t="shared" si="120"/>
        <v>#N/A</v>
      </c>
      <c r="BF238" s="5" t="e">
        <f t="shared" si="120"/>
        <v>#N/A</v>
      </c>
      <c r="BG238" s="5" t="e">
        <f t="shared" si="120"/>
        <v>#N/A</v>
      </c>
    </row>
    <row r="239" spans="2:59" x14ac:dyDescent="0.35">
      <c r="B239" t="str">
        <f>'Postcode Data'!B239</f>
        <v>ES22 7KU</v>
      </c>
      <c r="C239">
        <f>'Postcode Data'!C239</f>
        <v>2</v>
      </c>
      <c r="D239" t="str">
        <f>'Postcode Data'!D239</f>
        <v>Charlton</v>
      </c>
      <c r="E239" s="5" t="e">
        <f>'Postcode Data'!F239</f>
        <v>#N/A</v>
      </c>
      <c r="F239" s="5" t="e">
        <f>'Postcode Data'!G239</f>
        <v>#N/A</v>
      </c>
      <c r="G239" s="27" t="e">
        <f>'Postcode Data'!I239</f>
        <v>#N/A</v>
      </c>
      <c r="H239" s="11" t="e">
        <f>'Postcode Data'!J239</f>
        <v>#N/A</v>
      </c>
      <c r="I239" s="5" t="e">
        <f>'Postcode Data'!K239</f>
        <v>#N/A</v>
      </c>
      <c r="J239" s="5" t="e">
        <f>'Postcode Data'!L239</f>
        <v>#N/A</v>
      </c>
      <c r="K239" s="44" t="e">
        <f>'Postcode Data'!M239</f>
        <v>#N/A</v>
      </c>
      <c r="L239" s="5">
        <f>'Postcode Data'!N239</f>
        <v>-5.3004376234450747</v>
      </c>
      <c r="M239" s="28" t="e">
        <f t="shared" si="100"/>
        <v>#N/A</v>
      </c>
      <c r="N239" s="28"/>
      <c r="O239" s="28"/>
      <c r="P239" s="28" t="e">
        <f t="shared" si="101"/>
        <v>#N/A</v>
      </c>
      <c r="Q239" s="28" t="e">
        <f t="shared" si="112"/>
        <v>#N/A</v>
      </c>
      <c r="R239" s="28" t="e">
        <f t="shared" si="112"/>
        <v>#N/A</v>
      </c>
      <c r="S239" s="28" t="e">
        <f t="shared" si="112"/>
        <v>#N/A</v>
      </c>
      <c r="T239" s="28" t="e">
        <f t="shared" si="112"/>
        <v>#N/A</v>
      </c>
      <c r="U239" s="28" t="e">
        <f t="shared" si="102"/>
        <v>#N/A</v>
      </c>
      <c r="V239" s="28"/>
      <c r="W239" s="2"/>
      <c r="X239" s="5" t="e">
        <f t="shared" si="117"/>
        <v>#N/A</v>
      </c>
      <c r="Y239" s="5" t="e">
        <f t="shared" si="117"/>
        <v>#N/A</v>
      </c>
      <c r="Z239" s="5" t="e">
        <f t="shared" si="117"/>
        <v>#N/A</v>
      </c>
      <c r="AA239" s="5" t="e">
        <f t="shared" si="117"/>
        <v>#N/A</v>
      </c>
      <c r="AB239" s="5" t="e">
        <f t="shared" si="117"/>
        <v>#N/A</v>
      </c>
      <c r="AC239" s="5" t="e">
        <f t="shared" si="117"/>
        <v>#N/A</v>
      </c>
      <c r="AD239" s="5" t="e">
        <f t="shared" si="117"/>
        <v>#N/A</v>
      </c>
      <c r="AE239" s="5" t="e">
        <f t="shared" si="117"/>
        <v>#N/A</v>
      </c>
      <c r="AF239" s="5" t="e">
        <f t="shared" si="117"/>
        <v>#N/A</v>
      </c>
      <c r="AG239" s="5" t="e">
        <f t="shared" si="117"/>
        <v>#N/A</v>
      </c>
      <c r="AH239" s="5" t="e">
        <f t="shared" si="118"/>
        <v>#N/A</v>
      </c>
      <c r="AI239" s="5" t="e">
        <f t="shared" si="118"/>
        <v>#N/A</v>
      </c>
      <c r="AJ239" s="5" t="e">
        <f t="shared" si="118"/>
        <v>#N/A</v>
      </c>
      <c r="AK239" s="5" t="e">
        <f t="shared" si="118"/>
        <v>#N/A</v>
      </c>
      <c r="AL239" s="5" t="e">
        <f t="shared" si="118"/>
        <v>#N/A</v>
      </c>
      <c r="AM239" s="5" t="e">
        <f t="shared" si="118"/>
        <v>#N/A</v>
      </c>
      <c r="AN239" s="5" t="e">
        <f t="shared" si="118"/>
        <v>#N/A</v>
      </c>
      <c r="AO239" s="5" t="e">
        <f t="shared" si="118"/>
        <v>#N/A</v>
      </c>
      <c r="AP239" s="5" t="e">
        <f t="shared" si="118"/>
        <v>#N/A</v>
      </c>
      <c r="AQ239" s="5" t="e">
        <f t="shared" si="118"/>
        <v>#N/A</v>
      </c>
      <c r="AR239" s="5" t="e">
        <f t="shared" si="119"/>
        <v>#N/A</v>
      </c>
      <c r="AS239" s="5" t="e">
        <f t="shared" si="119"/>
        <v>#N/A</v>
      </c>
      <c r="AT239" s="5" t="e">
        <f t="shared" si="119"/>
        <v>#N/A</v>
      </c>
      <c r="AU239" s="5" t="e">
        <f t="shared" si="119"/>
        <v>#N/A</v>
      </c>
      <c r="AV239" s="5" t="e">
        <f t="shared" si="119"/>
        <v>#N/A</v>
      </c>
      <c r="AW239" s="5" t="e">
        <f t="shared" si="119"/>
        <v>#N/A</v>
      </c>
      <c r="AX239" s="5" t="e">
        <f t="shared" si="119"/>
        <v>#N/A</v>
      </c>
      <c r="AY239" s="5" t="e">
        <f t="shared" si="119"/>
        <v>#N/A</v>
      </c>
      <c r="AZ239" s="5" t="e">
        <f t="shared" si="119"/>
        <v>#N/A</v>
      </c>
      <c r="BA239" s="5" t="e">
        <f t="shared" si="119"/>
        <v>#N/A</v>
      </c>
      <c r="BB239" s="5" t="e">
        <f t="shared" si="120"/>
        <v>#N/A</v>
      </c>
      <c r="BC239" s="5" t="e">
        <f t="shared" si="120"/>
        <v>#N/A</v>
      </c>
      <c r="BD239" s="5" t="e">
        <f t="shared" si="120"/>
        <v>#N/A</v>
      </c>
      <c r="BE239" s="5" t="e">
        <f t="shared" si="120"/>
        <v>#N/A</v>
      </c>
      <c r="BF239" s="5" t="e">
        <f t="shared" si="120"/>
        <v>#N/A</v>
      </c>
      <c r="BG239" s="5" t="e">
        <f t="shared" si="120"/>
        <v>#N/A</v>
      </c>
    </row>
    <row r="240" spans="2:59" x14ac:dyDescent="0.35">
      <c r="B240" t="str">
        <f>'Postcode Data'!B240</f>
        <v>ES22 8JE</v>
      </c>
      <c r="C240">
        <f>'Postcode Data'!C240</f>
        <v>11</v>
      </c>
      <c r="D240" t="str">
        <f>'Postcode Data'!D240</f>
        <v>Charlton</v>
      </c>
      <c r="E240" s="5" t="e">
        <f>'Postcode Data'!F240</f>
        <v>#N/A</v>
      </c>
      <c r="F240" s="5" t="e">
        <f>'Postcode Data'!G240</f>
        <v>#N/A</v>
      </c>
      <c r="G240" s="27" t="e">
        <f>'Postcode Data'!I240</f>
        <v>#N/A</v>
      </c>
      <c r="H240" s="11" t="e">
        <f>'Postcode Data'!J240</f>
        <v>#N/A</v>
      </c>
      <c r="I240" s="5" t="e">
        <f>'Postcode Data'!K240</f>
        <v>#N/A</v>
      </c>
      <c r="J240" s="5" t="e">
        <f>'Postcode Data'!L240</f>
        <v>#N/A</v>
      </c>
      <c r="K240" s="44" t="e">
        <f>'Postcode Data'!M240</f>
        <v>#N/A</v>
      </c>
      <c r="L240" s="5">
        <f>'Postcode Data'!N240</f>
        <v>3.612701971600023</v>
      </c>
      <c r="M240" s="28" t="e">
        <f t="shared" si="100"/>
        <v>#N/A</v>
      </c>
      <c r="N240" s="28"/>
      <c r="O240" s="28"/>
      <c r="P240" s="28" t="e">
        <f t="shared" si="101"/>
        <v>#N/A</v>
      </c>
      <c r="Q240" s="28" t="e">
        <f t="shared" si="112"/>
        <v>#N/A</v>
      </c>
      <c r="R240" s="28" t="e">
        <f t="shared" si="112"/>
        <v>#N/A</v>
      </c>
      <c r="S240" s="28" t="e">
        <f t="shared" si="112"/>
        <v>#N/A</v>
      </c>
      <c r="T240" s="28" t="e">
        <f t="shared" si="112"/>
        <v>#N/A</v>
      </c>
      <c r="U240" s="28" t="e">
        <f t="shared" si="102"/>
        <v>#N/A</v>
      </c>
      <c r="V240" s="28"/>
      <c r="W240" s="2"/>
      <c r="X240" s="5" t="e">
        <f t="shared" si="117"/>
        <v>#N/A</v>
      </c>
      <c r="Y240" s="5" t="e">
        <f t="shared" si="117"/>
        <v>#N/A</v>
      </c>
      <c r="Z240" s="5" t="e">
        <f t="shared" si="117"/>
        <v>#N/A</v>
      </c>
      <c r="AA240" s="5" t="e">
        <f t="shared" si="117"/>
        <v>#N/A</v>
      </c>
      <c r="AB240" s="5" t="e">
        <f t="shared" si="117"/>
        <v>#N/A</v>
      </c>
      <c r="AC240" s="5" t="e">
        <f t="shared" si="117"/>
        <v>#N/A</v>
      </c>
      <c r="AD240" s="5" t="e">
        <f t="shared" si="117"/>
        <v>#N/A</v>
      </c>
      <c r="AE240" s="5" t="e">
        <f t="shared" si="117"/>
        <v>#N/A</v>
      </c>
      <c r="AF240" s="5" t="e">
        <f t="shared" si="117"/>
        <v>#N/A</v>
      </c>
      <c r="AG240" s="5" t="e">
        <f t="shared" si="117"/>
        <v>#N/A</v>
      </c>
      <c r="AH240" s="5" t="e">
        <f t="shared" si="118"/>
        <v>#N/A</v>
      </c>
      <c r="AI240" s="5" t="e">
        <f t="shared" si="118"/>
        <v>#N/A</v>
      </c>
      <c r="AJ240" s="5" t="e">
        <f t="shared" si="118"/>
        <v>#N/A</v>
      </c>
      <c r="AK240" s="5" t="e">
        <f t="shared" si="118"/>
        <v>#N/A</v>
      </c>
      <c r="AL240" s="5" t="e">
        <f t="shared" si="118"/>
        <v>#N/A</v>
      </c>
      <c r="AM240" s="5" t="e">
        <f t="shared" si="118"/>
        <v>#N/A</v>
      </c>
      <c r="AN240" s="5" t="e">
        <f t="shared" si="118"/>
        <v>#N/A</v>
      </c>
      <c r="AO240" s="5" t="e">
        <f t="shared" si="118"/>
        <v>#N/A</v>
      </c>
      <c r="AP240" s="5" t="e">
        <f t="shared" si="118"/>
        <v>#N/A</v>
      </c>
      <c r="AQ240" s="5" t="e">
        <f t="shared" si="118"/>
        <v>#N/A</v>
      </c>
      <c r="AR240" s="5" t="e">
        <f t="shared" si="119"/>
        <v>#N/A</v>
      </c>
      <c r="AS240" s="5" t="e">
        <f t="shared" si="119"/>
        <v>#N/A</v>
      </c>
      <c r="AT240" s="5" t="e">
        <f t="shared" si="119"/>
        <v>#N/A</v>
      </c>
      <c r="AU240" s="5" t="e">
        <f t="shared" si="119"/>
        <v>#N/A</v>
      </c>
      <c r="AV240" s="5" t="e">
        <f t="shared" si="119"/>
        <v>#N/A</v>
      </c>
      <c r="AW240" s="5" t="e">
        <f t="shared" si="119"/>
        <v>#N/A</v>
      </c>
      <c r="AX240" s="5" t="e">
        <f t="shared" si="119"/>
        <v>#N/A</v>
      </c>
      <c r="AY240" s="5" t="e">
        <f t="shared" si="119"/>
        <v>#N/A</v>
      </c>
      <c r="AZ240" s="5" t="e">
        <f t="shared" si="119"/>
        <v>#N/A</v>
      </c>
      <c r="BA240" s="5" t="e">
        <f t="shared" si="119"/>
        <v>#N/A</v>
      </c>
      <c r="BB240" s="5" t="e">
        <f t="shared" si="120"/>
        <v>#N/A</v>
      </c>
      <c r="BC240" s="5" t="e">
        <f t="shared" si="120"/>
        <v>#N/A</v>
      </c>
      <c r="BD240" s="5" t="e">
        <f t="shared" si="120"/>
        <v>#N/A</v>
      </c>
      <c r="BE240" s="5" t="e">
        <f t="shared" si="120"/>
        <v>#N/A</v>
      </c>
      <c r="BF240" s="5" t="e">
        <f t="shared" si="120"/>
        <v>#N/A</v>
      </c>
      <c r="BG240" s="5" t="e">
        <f t="shared" si="120"/>
        <v>#N/A</v>
      </c>
    </row>
    <row r="241" spans="2:59" x14ac:dyDescent="0.35">
      <c r="B241" t="str">
        <f>'Postcode Data'!B241</f>
        <v>ES22 9ZW</v>
      </c>
      <c r="C241">
        <f>'Postcode Data'!C241</f>
        <v>18</v>
      </c>
      <c r="D241" t="str">
        <f>'Postcode Data'!D241</f>
        <v>Charlton</v>
      </c>
      <c r="E241" s="5" t="e">
        <f>'Postcode Data'!F241</f>
        <v>#N/A</v>
      </c>
      <c r="F241" s="5" t="e">
        <f>'Postcode Data'!G241</f>
        <v>#N/A</v>
      </c>
      <c r="G241" s="27" t="e">
        <f>'Postcode Data'!I241</f>
        <v>#N/A</v>
      </c>
      <c r="H241" s="11" t="e">
        <f>'Postcode Data'!J241</f>
        <v>#N/A</v>
      </c>
      <c r="I241" s="5" t="e">
        <f>'Postcode Data'!K241</f>
        <v>#N/A</v>
      </c>
      <c r="J241" s="5" t="e">
        <f>'Postcode Data'!L241</f>
        <v>#N/A</v>
      </c>
      <c r="K241" s="44" t="e">
        <f>'Postcode Data'!M241</f>
        <v>#N/A</v>
      </c>
      <c r="L241" s="5">
        <f>'Postcode Data'!N241</f>
        <v>-4.0047304278661162</v>
      </c>
      <c r="M241" s="28" t="e">
        <f t="shared" si="100"/>
        <v>#N/A</v>
      </c>
      <c r="N241" s="28"/>
      <c r="O241" s="28"/>
      <c r="P241" s="28" t="e">
        <f t="shared" si="101"/>
        <v>#N/A</v>
      </c>
      <c r="Q241" s="28" t="e">
        <f t="shared" si="112"/>
        <v>#N/A</v>
      </c>
      <c r="R241" s="28" t="e">
        <f t="shared" si="112"/>
        <v>#N/A</v>
      </c>
      <c r="S241" s="28" t="e">
        <f t="shared" si="112"/>
        <v>#N/A</v>
      </c>
      <c r="T241" s="28" t="e">
        <f t="shared" si="112"/>
        <v>#N/A</v>
      </c>
      <c r="U241" s="28" t="e">
        <f t="shared" si="102"/>
        <v>#N/A</v>
      </c>
      <c r="V241" s="28"/>
      <c r="W241" s="2"/>
      <c r="X241" s="5" t="e">
        <f t="shared" si="117"/>
        <v>#N/A</v>
      </c>
      <c r="Y241" s="5" t="e">
        <f t="shared" si="117"/>
        <v>#N/A</v>
      </c>
      <c r="Z241" s="5" t="e">
        <f t="shared" si="117"/>
        <v>#N/A</v>
      </c>
      <c r="AA241" s="5" t="e">
        <f t="shared" si="117"/>
        <v>#N/A</v>
      </c>
      <c r="AB241" s="5" t="e">
        <f t="shared" si="117"/>
        <v>#N/A</v>
      </c>
      <c r="AC241" s="5" t="e">
        <f t="shared" si="117"/>
        <v>#N/A</v>
      </c>
      <c r="AD241" s="5" t="e">
        <f t="shared" si="117"/>
        <v>#N/A</v>
      </c>
      <c r="AE241" s="5" t="e">
        <f t="shared" si="117"/>
        <v>#N/A</v>
      </c>
      <c r="AF241" s="5" t="e">
        <f t="shared" si="117"/>
        <v>#N/A</v>
      </c>
      <c r="AG241" s="5" t="e">
        <f t="shared" si="117"/>
        <v>#N/A</v>
      </c>
      <c r="AH241" s="5" t="e">
        <f t="shared" si="118"/>
        <v>#N/A</v>
      </c>
      <c r="AI241" s="5" t="e">
        <f t="shared" si="118"/>
        <v>#N/A</v>
      </c>
      <c r="AJ241" s="5" t="e">
        <f t="shared" si="118"/>
        <v>#N/A</v>
      </c>
      <c r="AK241" s="5" t="e">
        <f t="shared" si="118"/>
        <v>#N/A</v>
      </c>
      <c r="AL241" s="5" t="e">
        <f t="shared" si="118"/>
        <v>#N/A</v>
      </c>
      <c r="AM241" s="5" t="e">
        <f t="shared" si="118"/>
        <v>#N/A</v>
      </c>
      <c r="AN241" s="5" t="e">
        <f t="shared" si="118"/>
        <v>#N/A</v>
      </c>
      <c r="AO241" s="5" t="e">
        <f t="shared" si="118"/>
        <v>#N/A</v>
      </c>
      <c r="AP241" s="5" t="e">
        <f t="shared" si="118"/>
        <v>#N/A</v>
      </c>
      <c r="AQ241" s="5" t="e">
        <f t="shared" si="118"/>
        <v>#N/A</v>
      </c>
      <c r="AR241" s="5" t="e">
        <f t="shared" si="119"/>
        <v>#N/A</v>
      </c>
      <c r="AS241" s="5" t="e">
        <f t="shared" si="119"/>
        <v>#N/A</v>
      </c>
      <c r="AT241" s="5" t="e">
        <f t="shared" si="119"/>
        <v>#N/A</v>
      </c>
      <c r="AU241" s="5" t="e">
        <f t="shared" si="119"/>
        <v>#N/A</v>
      </c>
      <c r="AV241" s="5" t="e">
        <f t="shared" si="119"/>
        <v>#N/A</v>
      </c>
      <c r="AW241" s="5" t="e">
        <f t="shared" si="119"/>
        <v>#N/A</v>
      </c>
      <c r="AX241" s="5" t="e">
        <f t="shared" si="119"/>
        <v>#N/A</v>
      </c>
      <c r="AY241" s="5" t="e">
        <f t="shared" si="119"/>
        <v>#N/A</v>
      </c>
      <c r="AZ241" s="5" t="e">
        <f t="shared" si="119"/>
        <v>#N/A</v>
      </c>
      <c r="BA241" s="5" t="e">
        <f t="shared" si="119"/>
        <v>#N/A</v>
      </c>
      <c r="BB241" s="5" t="e">
        <f t="shared" si="120"/>
        <v>#N/A</v>
      </c>
      <c r="BC241" s="5" t="e">
        <f t="shared" si="120"/>
        <v>#N/A</v>
      </c>
      <c r="BD241" s="5" t="e">
        <f t="shared" si="120"/>
        <v>#N/A</v>
      </c>
      <c r="BE241" s="5" t="e">
        <f t="shared" si="120"/>
        <v>#N/A</v>
      </c>
      <c r="BF241" s="5" t="e">
        <f t="shared" si="120"/>
        <v>#N/A</v>
      </c>
      <c r="BG241" s="5" t="e">
        <f t="shared" si="120"/>
        <v>#N/A</v>
      </c>
    </row>
    <row r="242" spans="2:59" x14ac:dyDescent="0.35">
      <c r="B242" t="str">
        <f>'Postcode Data'!B242</f>
        <v>ES23 1PZ</v>
      </c>
      <c r="C242">
        <f>'Postcode Data'!C242</f>
        <v>1</v>
      </c>
      <c r="D242" t="str">
        <f>'Postcode Data'!D242</f>
        <v>Charlton</v>
      </c>
      <c r="E242" s="5">
        <f>'Postcode Data'!F242</f>
        <v>18.577959913301633</v>
      </c>
      <c r="F242" s="5">
        <f>'Postcode Data'!G242</f>
        <v>12.423668526992969</v>
      </c>
      <c r="G242" s="27">
        <f>'Postcode Data'!I242</f>
        <v>234</v>
      </c>
      <c r="H242" s="11">
        <f>'Postcode Data'!J242</f>
        <v>2.5323104962345977</v>
      </c>
      <c r="I242" s="5">
        <f>'Postcode Data'!K242</f>
        <v>16.529277686813789</v>
      </c>
      <c r="J242" s="5">
        <f>'Postcode Data'!L242</f>
        <v>10.935213763080839</v>
      </c>
      <c r="K242" s="44" t="str">
        <f>'Postcode Data'!M242</f>
        <v>CW1c</v>
      </c>
      <c r="L242" s="5">
        <f>'Postcode Data'!N242</f>
        <v>-2.2901180817178242</v>
      </c>
      <c r="M242" s="28">
        <f t="shared" si="100"/>
        <v>-67.717561087406494</v>
      </c>
      <c r="N242" s="28"/>
      <c r="O242" s="28"/>
      <c r="P242" s="28">
        <f t="shared" si="101"/>
        <v>10.935213763080839</v>
      </c>
      <c r="Q242" s="28" t="e">
        <f t="shared" si="112"/>
        <v>#N/A</v>
      </c>
      <c r="R242" s="28" t="e">
        <f t="shared" si="112"/>
        <v>#N/A</v>
      </c>
      <c r="S242" s="28" t="e">
        <f t="shared" si="112"/>
        <v>#N/A</v>
      </c>
      <c r="T242" s="28" t="e">
        <f t="shared" si="112"/>
        <v>#N/A</v>
      </c>
      <c r="U242" s="28" t="e">
        <f t="shared" si="102"/>
        <v>#N/A</v>
      </c>
      <c r="V242" s="28"/>
      <c r="W242" s="2"/>
      <c r="X242" s="5" t="e">
        <f t="shared" si="117"/>
        <v>#N/A</v>
      </c>
      <c r="Y242" s="5" t="e">
        <f t="shared" si="117"/>
        <v>#N/A</v>
      </c>
      <c r="Z242" s="5" t="e">
        <f t="shared" si="117"/>
        <v>#N/A</v>
      </c>
      <c r="AA242" s="5" t="e">
        <f t="shared" si="117"/>
        <v>#N/A</v>
      </c>
      <c r="AB242" s="5" t="e">
        <f t="shared" si="117"/>
        <v>#N/A</v>
      </c>
      <c r="AC242" s="5" t="e">
        <f t="shared" si="117"/>
        <v>#N/A</v>
      </c>
      <c r="AD242" s="5" t="e">
        <f t="shared" si="117"/>
        <v>#N/A</v>
      </c>
      <c r="AE242" s="5" t="e">
        <f t="shared" si="117"/>
        <v>#N/A</v>
      </c>
      <c r="AF242" s="5" t="e">
        <f t="shared" si="117"/>
        <v>#N/A</v>
      </c>
      <c r="AG242" s="5" t="e">
        <f t="shared" si="117"/>
        <v>#N/A</v>
      </c>
      <c r="AH242" s="5" t="e">
        <f t="shared" si="118"/>
        <v>#N/A</v>
      </c>
      <c r="AI242" s="5" t="e">
        <f t="shared" si="118"/>
        <v>#N/A</v>
      </c>
      <c r="AJ242" s="5" t="e">
        <f t="shared" si="118"/>
        <v>#N/A</v>
      </c>
      <c r="AK242" s="5" t="e">
        <f t="shared" si="118"/>
        <v>#N/A</v>
      </c>
      <c r="AL242" s="5">
        <f t="shared" si="118"/>
        <v>10.935213763080839</v>
      </c>
      <c r="AM242" s="5" t="e">
        <f t="shared" si="118"/>
        <v>#N/A</v>
      </c>
      <c r="AN242" s="5" t="e">
        <f t="shared" si="118"/>
        <v>#N/A</v>
      </c>
      <c r="AO242" s="5" t="e">
        <f t="shared" si="118"/>
        <v>#N/A</v>
      </c>
      <c r="AP242" s="5" t="e">
        <f t="shared" si="118"/>
        <v>#N/A</v>
      </c>
      <c r="AQ242" s="5" t="e">
        <f t="shared" si="118"/>
        <v>#N/A</v>
      </c>
      <c r="AR242" s="5" t="e">
        <f t="shared" si="119"/>
        <v>#N/A</v>
      </c>
      <c r="AS242" s="5" t="e">
        <f t="shared" si="119"/>
        <v>#N/A</v>
      </c>
      <c r="AT242" s="5" t="e">
        <f t="shared" si="119"/>
        <v>#N/A</v>
      </c>
      <c r="AU242" s="5" t="e">
        <f t="shared" si="119"/>
        <v>#N/A</v>
      </c>
      <c r="AV242" s="5" t="e">
        <f t="shared" si="119"/>
        <v>#N/A</v>
      </c>
      <c r="AW242" s="5" t="e">
        <f t="shared" si="119"/>
        <v>#N/A</v>
      </c>
      <c r="AX242" s="5" t="e">
        <f t="shared" si="119"/>
        <v>#N/A</v>
      </c>
      <c r="AY242" s="5" t="e">
        <f t="shared" si="119"/>
        <v>#N/A</v>
      </c>
      <c r="AZ242" s="5" t="e">
        <f t="shared" si="119"/>
        <v>#N/A</v>
      </c>
      <c r="BA242" s="5" t="e">
        <f t="shared" si="119"/>
        <v>#N/A</v>
      </c>
      <c r="BB242" s="5" t="e">
        <f t="shared" si="120"/>
        <v>#N/A</v>
      </c>
      <c r="BC242" s="5" t="e">
        <f t="shared" si="120"/>
        <v>#N/A</v>
      </c>
      <c r="BD242" s="5" t="e">
        <f t="shared" si="120"/>
        <v>#N/A</v>
      </c>
      <c r="BE242" s="5" t="e">
        <f t="shared" si="120"/>
        <v>#N/A</v>
      </c>
      <c r="BF242" s="5" t="e">
        <f t="shared" si="120"/>
        <v>#N/A</v>
      </c>
      <c r="BG242" s="5" t="e">
        <f t="shared" si="120"/>
        <v>#N/A</v>
      </c>
    </row>
    <row r="243" spans="2:59" x14ac:dyDescent="0.35">
      <c r="B243" t="str">
        <f>'Postcode Data'!B243</f>
        <v>ES23 2AC</v>
      </c>
      <c r="C243">
        <f>'Postcode Data'!C243</f>
        <v>12</v>
      </c>
      <c r="D243" t="str">
        <f>'Postcode Data'!D243</f>
        <v>Charlton</v>
      </c>
      <c r="E243" s="5">
        <f>'Postcode Data'!F243</f>
        <v>22.877448844548219</v>
      </c>
      <c r="F243" s="5">
        <f>'Postcode Data'!G243</f>
        <v>9.4782068400268855</v>
      </c>
      <c r="G243" s="27">
        <f>'Postcode Data'!I243</f>
        <v>28</v>
      </c>
      <c r="H243" s="11">
        <f>'Postcode Data'!J243</f>
        <v>2.099193759242906</v>
      </c>
      <c r="I243" s="5">
        <f>'Postcode Data'!K243</f>
        <v>23.862960619290376</v>
      </c>
      <c r="J243" s="5">
        <f>'Postcode Data'!L243</f>
        <v>11.331684916694892</v>
      </c>
      <c r="K243" s="44" t="str">
        <f>'Postcode Data'!M243</f>
        <v>CW2b</v>
      </c>
      <c r="L243" s="5">
        <f>'Postcode Data'!N243</f>
        <v>-7.0227997407603242</v>
      </c>
      <c r="M243" s="28">
        <f t="shared" si="100"/>
        <v>-70.820954175638633</v>
      </c>
      <c r="N243" s="28"/>
      <c r="O243" s="28"/>
      <c r="P243" s="28">
        <f t="shared" si="101"/>
        <v>11.331684916694892</v>
      </c>
      <c r="Q243" s="28" t="e">
        <f t="shared" si="112"/>
        <v>#N/A</v>
      </c>
      <c r="R243" s="28" t="e">
        <f t="shared" si="112"/>
        <v>#N/A</v>
      </c>
      <c r="S243" s="28" t="e">
        <f t="shared" si="112"/>
        <v>#N/A</v>
      </c>
      <c r="T243" s="28" t="e">
        <f t="shared" si="112"/>
        <v>#N/A</v>
      </c>
      <c r="U243" s="28" t="e">
        <f t="shared" si="102"/>
        <v>#N/A</v>
      </c>
      <c r="V243" s="28"/>
      <c r="W243" s="2"/>
      <c r="X243" s="5" t="e">
        <f t="shared" si="117"/>
        <v>#N/A</v>
      </c>
      <c r="Y243" s="5" t="e">
        <f t="shared" si="117"/>
        <v>#N/A</v>
      </c>
      <c r="Z243" s="5" t="e">
        <f t="shared" si="117"/>
        <v>#N/A</v>
      </c>
      <c r="AA243" s="5" t="e">
        <f t="shared" si="117"/>
        <v>#N/A</v>
      </c>
      <c r="AB243" s="5" t="e">
        <f t="shared" si="117"/>
        <v>#N/A</v>
      </c>
      <c r="AC243" s="5" t="e">
        <f t="shared" si="117"/>
        <v>#N/A</v>
      </c>
      <c r="AD243" s="5" t="e">
        <f t="shared" si="117"/>
        <v>#N/A</v>
      </c>
      <c r="AE243" s="5" t="e">
        <f t="shared" si="117"/>
        <v>#N/A</v>
      </c>
      <c r="AF243" s="5" t="e">
        <f t="shared" si="117"/>
        <v>#N/A</v>
      </c>
      <c r="AG243" s="5" t="e">
        <f t="shared" si="117"/>
        <v>#N/A</v>
      </c>
      <c r="AH243" s="5" t="e">
        <f t="shared" si="118"/>
        <v>#N/A</v>
      </c>
      <c r="AI243" s="5" t="e">
        <f t="shared" si="118"/>
        <v>#N/A</v>
      </c>
      <c r="AJ243" s="5" t="e">
        <f t="shared" si="118"/>
        <v>#N/A</v>
      </c>
      <c r="AK243" s="5" t="e">
        <f t="shared" si="118"/>
        <v>#N/A</v>
      </c>
      <c r="AL243" s="5" t="e">
        <f t="shared" si="118"/>
        <v>#N/A</v>
      </c>
      <c r="AM243" s="5" t="e">
        <f t="shared" si="118"/>
        <v>#N/A</v>
      </c>
      <c r="AN243" s="5">
        <f t="shared" si="118"/>
        <v>11.331684916694892</v>
      </c>
      <c r="AO243" s="5" t="e">
        <f t="shared" si="118"/>
        <v>#N/A</v>
      </c>
      <c r="AP243" s="5" t="e">
        <f t="shared" si="118"/>
        <v>#N/A</v>
      </c>
      <c r="AQ243" s="5" t="e">
        <f t="shared" si="118"/>
        <v>#N/A</v>
      </c>
      <c r="AR243" s="5" t="e">
        <f t="shared" si="119"/>
        <v>#N/A</v>
      </c>
      <c r="AS243" s="5" t="e">
        <f t="shared" si="119"/>
        <v>#N/A</v>
      </c>
      <c r="AT243" s="5" t="e">
        <f t="shared" si="119"/>
        <v>#N/A</v>
      </c>
      <c r="AU243" s="5" t="e">
        <f t="shared" si="119"/>
        <v>#N/A</v>
      </c>
      <c r="AV243" s="5" t="e">
        <f t="shared" si="119"/>
        <v>#N/A</v>
      </c>
      <c r="AW243" s="5" t="e">
        <f t="shared" si="119"/>
        <v>#N/A</v>
      </c>
      <c r="AX243" s="5" t="e">
        <f t="shared" si="119"/>
        <v>#N/A</v>
      </c>
      <c r="AY243" s="5" t="e">
        <f t="shared" si="119"/>
        <v>#N/A</v>
      </c>
      <c r="AZ243" s="5" t="e">
        <f t="shared" si="119"/>
        <v>#N/A</v>
      </c>
      <c r="BA243" s="5" t="e">
        <f t="shared" si="119"/>
        <v>#N/A</v>
      </c>
      <c r="BB243" s="5" t="e">
        <f t="shared" si="120"/>
        <v>#N/A</v>
      </c>
      <c r="BC243" s="5" t="e">
        <f t="shared" si="120"/>
        <v>#N/A</v>
      </c>
      <c r="BD243" s="5" t="e">
        <f t="shared" si="120"/>
        <v>#N/A</v>
      </c>
      <c r="BE243" s="5" t="e">
        <f t="shared" si="120"/>
        <v>#N/A</v>
      </c>
      <c r="BF243" s="5" t="e">
        <f t="shared" si="120"/>
        <v>#N/A</v>
      </c>
      <c r="BG243" s="5" t="e">
        <f t="shared" si="120"/>
        <v>#N/A</v>
      </c>
    </row>
    <row r="244" spans="2:59" x14ac:dyDescent="0.35">
      <c r="B244" t="str">
        <f>'Postcode Data'!B244</f>
        <v>ES23 2CK</v>
      </c>
      <c r="C244">
        <f>'Postcode Data'!C244</f>
        <v>8</v>
      </c>
      <c r="D244" t="str">
        <f>'Postcode Data'!D244</f>
        <v>Charlton</v>
      </c>
      <c r="E244" s="5" t="e">
        <f>'Postcode Data'!F244</f>
        <v>#N/A</v>
      </c>
      <c r="F244" s="5" t="e">
        <f>'Postcode Data'!G244</f>
        <v>#N/A</v>
      </c>
      <c r="G244" s="27" t="e">
        <f>'Postcode Data'!I244</f>
        <v>#N/A</v>
      </c>
      <c r="H244" s="11" t="e">
        <f>'Postcode Data'!J244</f>
        <v>#N/A</v>
      </c>
      <c r="I244" s="5" t="e">
        <f>'Postcode Data'!K244</f>
        <v>#N/A</v>
      </c>
      <c r="J244" s="5" t="e">
        <f>'Postcode Data'!L244</f>
        <v>#N/A</v>
      </c>
      <c r="K244" s="44" t="e">
        <f>'Postcode Data'!M244</f>
        <v>#N/A</v>
      </c>
      <c r="L244" s="5">
        <f>'Postcode Data'!N244</f>
        <v>-4.177814169688344</v>
      </c>
      <c r="M244" s="28" t="e">
        <f t="shared" si="100"/>
        <v>#N/A</v>
      </c>
      <c r="N244" s="28"/>
      <c r="O244" s="28"/>
      <c r="P244" s="28" t="e">
        <f t="shared" si="101"/>
        <v>#N/A</v>
      </c>
      <c r="Q244" s="28" t="e">
        <f t="shared" si="112"/>
        <v>#N/A</v>
      </c>
      <c r="R244" s="28" t="e">
        <f t="shared" si="112"/>
        <v>#N/A</v>
      </c>
      <c r="S244" s="28" t="e">
        <f t="shared" si="112"/>
        <v>#N/A</v>
      </c>
      <c r="T244" s="28" t="e">
        <f t="shared" si="112"/>
        <v>#N/A</v>
      </c>
      <c r="U244" s="28" t="e">
        <f t="shared" si="102"/>
        <v>#N/A</v>
      </c>
      <c r="V244" s="28"/>
      <c r="W244" s="2"/>
      <c r="X244" s="5" t="e">
        <f t="shared" si="117"/>
        <v>#N/A</v>
      </c>
      <c r="Y244" s="5" t="e">
        <f t="shared" si="117"/>
        <v>#N/A</v>
      </c>
      <c r="Z244" s="5" t="e">
        <f t="shared" si="117"/>
        <v>#N/A</v>
      </c>
      <c r="AA244" s="5" t="e">
        <f t="shared" si="117"/>
        <v>#N/A</v>
      </c>
      <c r="AB244" s="5" t="e">
        <f t="shared" si="117"/>
        <v>#N/A</v>
      </c>
      <c r="AC244" s="5" t="e">
        <f t="shared" si="117"/>
        <v>#N/A</v>
      </c>
      <c r="AD244" s="5" t="e">
        <f t="shared" si="117"/>
        <v>#N/A</v>
      </c>
      <c r="AE244" s="5" t="e">
        <f t="shared" si="117"/>
        <v>#N/A</v>
      </c>
      <c r="AF244" s="5" t="e">
        <f t="shared" si="117"/>
        <v>#N/A</v>
      </c>
      <c r="AG244" s="5" t="e">
        <f t="shared" si="117"/>
        <v>#N/A</v>
      </c>
      <c r="AH244" s="5" t="e">
        <f t="shared" si="118"/>
        <v>#N/A</v>
      </c>
      <c r="AI244" s="5" t="e">
        <f t="shared" si="118"/>
        <v>#N/A</v>
      </c>
      <c r="AJ244" s="5" t="e">
        <f t="shared" si="118"/>
        <v>#N/A</v>
      </c>
      <c r="AK244" s="5" t="e">
        <f t="shared" si="118"/>
        <v>#N/A</v>
      </c>
      <c r="AL244" s="5" t="e">
        <f t="shared" si="118"/>
        <v>#N/A</v>
      </c>
      <c r="AM244" s="5" t="e">
        <f t="shared" si="118"/>
        <v>#N/A</v>
      </c>
      <c r="AN244" s="5" t="e">
        <f t="shared" si="118"/>
        <v>#N/A</v>
      </c>
      <c r="AO244" s="5" t="e">
        <f t="shared" si="118"/>
        <v>#N/A</v>
      </c>
      <c r="AP244" s="5" t="e">
        <f t="shared" si="118"/>
        <v>#N/A</v>
      </c>
      <c r="AQ244" s="5" t="e">
        <f t="shared" si="118"/>
        <v>#N/A</v>
      </c>
      <c r="AR244" s="5" t="e">
        <f t="shared" si="119"/>
        <v>#N/A</v>
      </c>
      <c r="AS244" s="5" t="e">
        <f t="shared" si="119"/>
        <v>#N/A</v>
      </c>
      <c r="AT244" s="5" t="e">
        <f t="shared" si="119"/>
        <v>#N/A</v>
      </c>
      <c r="AU244" s="5" t="e">
        <f t="shared" si="119"/>
        <v>#N/A</v>
      </c>
      <c r="AV244" s="5" t="e">
        <f t="shared" si="119"/>
        <v>#N/A</v>
      </c>
      <c r="AW244" s="5" t="e">
        <f t="shared" si="119"/>
        <v>#N/A</v>
      </c>
      <c r="AX244" s="5" t="e">
        <f t="shared" si="119"/>
        <v>#N/A</v>
      </c>
      <c r="AY244" s="5" t="e">
        <f t="shared" si="119"/>
        <v>#N/A</v>
      </c>
      <c r="AZ244" s="5" t="e">
        <f t="shared" si="119"/>
        <v>#N/A</v>
      </c>
      <c r="BA244" s="5" t="e">
        <f t="shared" si="119"/>
        <v>#N/A</v>
      </c>
      <c r="BB244" s="5" t="e">
        <f t="shared" si="120"/>
        <v>#N/A</v>
      </c>
      <c r="BC244" s="5" t="e">
        <f t="shared" si="120"/>
        <v>#N/A</v>
      </c>
      <c r="BD244" s="5" t="e">
        <f t="shared" si="120"/>
        <v>#N/A</v>
      </c>
      <c r="BE244" s="5" t="e">
        <f t="shared" si="120"/>
        <v>#N/A</v>
      </c>
      <c r="BF244" s="5" t="e">
        <f t="shared" si="120"/>
        <v>#N/A</v>
      </c>
      <c r="BG244" s="5" t="e">
        <f t="shared" si="120"/>
        <v>#N/A</v>
      </c>
    </row>
    <row r="245" spans="2:59" x14ac:dyDescent="0.35">
      <c r="B245" t="str">
        <f>'Postcode Data'!B245</f>
        <v>ES23 3VU</v>
      </c>
      <c r="C245">
        <f>'Postcode Data'!C245</f>
        <v>2</v>
      </c>
      <c r="D245" t="str">
        <f>'Postcode Data'!D245</f>
        <v>Charlton</v>
      </c>
      <c r="E245" s="5">
        <f>'Postcode Data'!F245</f>
        <v>22.877448844548219</v>
      </c>
      <c r="F245" s="5">
        <f>'Postcode Data'!G245</f>
        <v>9.4782068400268855</v>
      </c>
      <c r="G245" s="27">
        <f>'Postcode Data'!I245</f>
        <v>292</v>
      </c>
      <c r="H245" s="11">
        <f>'Postcode Data'!J245</f>
        <v>4.9203422378063983</v>
      </c>
      <c r="I245" s="5">
        <f>'Postcode Data'!K245</f>
        <v>18.315386962711109</v>
      </c>
      <c r="J245" s="5">
        <f>'Postcode Data'!L245</f>
        <v>11.321399484171966</v>
      </c>
      <c r="K245" s="44" t="str">
        <f>'Postcode Data'!M245</f>
        <v>CW2a</v>
      </c>
      <c r="L245" s="5">
        <f>'Postcode Data'!N245</f>
        <v>-5.2137451518936135</v>
      </c>
      <c r="M245" s="28">
        <f t="shared" si="100"/>
        <v>-76.410755284786944</v>
      </c>
      <c r="N245" s="28"/>
      <c r="O245" s="28"/>
      <c r="P245" s="28" t="e">
        <f t="shared" si="101"/>
        <v>#N/A</v>
      </c>
      <c r="Q245" s="28" t="e">
        <f t="shared" si="112"/>
        <v>#N/A</v>
      </c>
      <c r="R245" s="28">
        <f t="shared" si="112"/>
        <v>11.321399484171966</v>
      </c>
      <c r="S245" s="28" t="e">
        <f t="shared" si="112"/>
        <v>#N/A</v>
      </c>
      <c r="T245" s="28" t="e">
        <f t="shared" si="112"/>
        <v>#N/A</v>
      </c>
      <c r="U245" s="28" t="e">
        <f t="shared" si="102"/>
        <v>#N/A</v>
      </c>
      <c r="V245" s="28"/>
      <c r="W245" s="2"/>
      <c r="X245" s="5" t="e">
        <f t="shared" si="117"/>
        <v>#N/A</v>
      </c>
      <c r="Y245" s="5" t="e">
        <f t="shared" si="117"/>
        <v>#N/A</v>
      </c>
      <c r="Z245" s="5" t="e">
        <f t="shared" si="117"/>
        <v>#N/A</v>
      </c>
      <c r="AA245" s="5" t="e">
        <f t="shared" si="117"/>
        <v>#N/A</v>
      </c>
      <c r="AB245" s="5" t="e">
        <f t="shared" si="117"/>
        <v>#N/A</v>
      </c>
      <c r="AC245" s="5" t="e">
        <f t="shared" si="117"/>
        <v>#N/A</v>
      </c>
      <c r="AD245" s="5" t="e">
        <f t="shared" si="117"/>
        <v>#N/A</v>
      </c>
      <c r="AE245" s="5" t="e">
        <f t="shared" si="117"/>
        <v>#N/A</v>
      </c>
      <c r="AF245" s="5" t="e">
        <f t="shared" si="117"/>
        <v>#N/A</v>
      </c>
      <c r="AG245" s="5" t="e">
        <f t="shared" si="117"/>
        <v>#N/A</v>
      </c>
      <c r="AH245" s="5" t="e">
        <f t="shared" si="118"/>
        <v>#N/A</v>
      </c>
      <c r="AI245" s="5" t="e">
        <f t="shared" si="118"/>
        <v>#N/A</v>
      </c>
      <c r="AJ245" s="5" t="e">
        <f t="shared" si="118"/>
        <v>#N/A</v>
      </c>
      <c r="AK245" s="5" t="e">
        <f t="shared" si="118"/>
        <v>#N/A</v>
      </c>
      <c r="AL245" s="5" t="e">
        <f t="shared" si="118"/>
        <v>#N/A</v>
      </c>
      <c r="AM245" s="5">
        <f t="shared" si="118"/>
        <v>11.321399484171966</v>
      </c>
      <c r="AN245" s="5" t="e">
        <f t="shared" si="118"/>
        <v>#N/A</v>
      </c>
      <c r="AO245" s="5" t="e">
        <f t="shared" si="118"/>
        <v>#N/A</v>
      </c>
      <c r="AP245" s="5" t="e">
        <f t="shared" si="118"/>
        <v>#N/A</v>
      </c>
      <c r="AQ245" s="5" t="e">
        <f t="shared" si="118"/>
        <v>#N/A</v>
      </c>
      <c r="AR245" s="5" t="e">
        <f t="shared" si="119"/>
        <v>#N/A</v>
      </c>
      <c r="AS245" s="5" t="e">
        <f t="shared" si="119"/>
        <v>#N/A</v>
      </c>
      <c r="AT245" s="5" t="e">
        <f t="shared" si="119"/>
        <v>#N/A</v>
      </c>
      <c r="AU245" s="5" t="e">
        <f t="shared" si="119"/>
        <v>#N/A</v>
      </c>
      <c r="AV245" s="5" t="e">
        <f t="shared" si="119"/>
        <v>#N/A</v>
      </c>
      <c r="AW245" s="5" t="e">
        <f t="shared" si="119"/>
        <v>#N/A</v>
      </c>
      <c r="AX245" s="5" t="e">
        <f t="shared" si="119"/>
        <v>#N/A</v>
      </c>
      <c r="AY245" s="5" t="e">
        <f t="shared" si="119"/>
        <v>#N/A</v>
      </c>
      <c r="AZ245" s="5" t="e">
        <f t="shared" si="119"/>
        <v>#N/A</v>
      </c>
      <c r="BA245" s="5" t="e">
        <f t="shared" si="119"/>
        <v>#N/A</v>
      </c>
      <c r="BB245" s="5" t="e">
        <f t="shared" si="120"/>
        <v>#N/A</v>
      </c>
      <c r="BC245" s="5" t="e">
        <f t="shared" si="120"/>
        <v>#N/A</v>
      </c>
      <c r="BD245" s="5" t="e">
        <f t="shared" si="120"/>
        <v>#N/A</v>
      </c>
      <c r="BE245" s="5" t="e">
        <f t="shared" si="120"/>
        <v>#N/A</v>
      </c>
      <c r="BF245" s="5" t="e">
        <f t="shared" si="120"/>
        <v>#N/A</v>
      </c>
      <c r="BG245" s="5" t="e">
        <f t="shared" si="120"/>
        <v>#N/A</v>
      </c>
    </row>
    <row r="246" spans="2:59" x14ac:dyDescent="0.35">
      <c r="B246" t="str">
        <f>'Postcode Data'!B246</f>
        <v>ES23 5OV</v>
      </c>
      <c r="C246">
        <f>'Postcode Data'!C246</f>
        <v>8</v>
      </c>
      <c r="D246" t="str">
        <f>'Postcode Data'!D246</f>
        <v>Charlton</v>
      </c>
      <c r="E246" s="5" t="e">
        <f>'Postcode Data'!F246</f>
        <v>#N/A</v>
      </c>
      <c r="F246" s="5" t="e">
        <f>'Postcode Data'!G246</f>
        <v>#N/A</v>
      </c>
      <c r="G246" s="27" t="e">
        <f>'Postcode Data'!I246</f>
        <v>#N/A</v>
      </c>
      <c r="H246" s="11" t="e">
        <f>'Postcode Data'!J246</f>
        <v>#N/A</v>
      </c>
      <c r="I246" s="5" t="e">
        <f>'Postcode Data'!K246</f>
        <v>#N/A</v>
      </c>
      <c r="J246" s="5" t="e">
        <f>'Postcode Data'!L246</f>
        <v>#N/A</v>
      </c>
      <c r="K246" s="44" t="e">
        <f>'Postcode Data'!M246</f>
        <v>#N/A</v>
      </c>
      <c r="L246" s="5">
        <f>'Postcode Data'!N246</f>
        <v>-3.5178394876814298</v>
      </c>
      <c r="M246" s="28" t="e">
        <f t="shared" si="100"/>
        <v>#N/A</v>
      </c>
      <c r="N246" s="28"/>
      <c r="O246" s="28"/>
      <c r="P246" s="28" t="e">
        <f t="shared" si="101"/>
        <v>#N/A</v>
      </c>
      <c r="Q246" s="28" t="e">
        <f t="shared" ref="Q246:T265" si="121">IF(AND($M246&lt;P$5,$M246&gt;=Q$5),$J246,NA())</f>
        <v>#N/A</v>
      </c>
      <c r="R246" s="28" t="e">
        <f t="shared" si="121"/>
        <v>#N/A</v>
      </c>
      <c r="S246" s="28" t="e">
        <f t="shared" si="121"/>
        <v>#N/A</v>
      </c>
      <c r="T246" s="28" t="e">
        <f t="shared" si="121"/>
        <v>#N/A</v>
      </c>
      <c r="U246" s="28" t="e">
        <f t="shared" si="102"/>
        <v>#N/A</v>
      </c>
      <c r="V246" s="28"/>
      <c r="W246" s="2"/>
      <c r="X246" s="5" t="e">
        <f t="shared" ref="X246:AG255" si="122">IF($K246=X$5,$J246,NA())</f>
        <v>#N/A</v>
      </c>
      <c r="Y246" s="5" t="e">
        <f t="shared" si="122"/>
        <v>#N/A</v>
      </c>
      <c r="Z246" s="5" t="e">
        <f t="shared" si="122"/>
        <v>#N/A</v>
      </c>
      <c r="AA246" s="5" t="e">
        <f t="shared" si="122"/>
        <v>#N/A</v>
      </c>
      <c r="AB246" s="5" t="e">
        <f t="shared" si="122"/>
        <v>#N/A</v>
      </c>
      <c r="AC246" s="5" t="e">
        <f t="shared" si="122"/>
        <v>#N/A</v>
      </c>
      <c r="AD246" s="5" t="e">
        <f t="shared" si="122"/>
        <v>#N/A</v>
      </c>
      <c r="AE246" s="5" t="e">
        <f t="shared" si="122"/>
        <v>#N/A</v>
      </c>
      <c r="AF246" s="5" t="e">
        <f t="shared" si="122"/>
        <v>#N/A</v>
      </c>
      <c r="AG246" s="5" t="e">
        <f t="shared" si="122"/>
        <v>#N/A</v>
      </c>
      <c r="AH246" s="5" t="e">
        <f t="shared" ref="AH246:AQ255" si="123">IF($K246=AH$5,$J246,NA())</f>
        <v>#N/A</v>
      </c>
      <c r="AI246" s="5" t="e">
        <f t="shared" si="123"/>
        <v>#N/A</v>
      </c>
      <c r="AJ246" s="5" t="e">
        <f t="shared" si="123"/>
        <v>#N/A</v>
      </c>
      <c r="AK246" s="5" t="e">
        <f t="shared" si="123"/>
        <v>#N/A</v>
      </c>
      <c r="AL246" s="5" t="e">
        <f t="shared" si="123"/>
        <v>#N/A</v>
      </c>
      <c r="AM246" s="5" t="e">
        <f t="shared" si="123"/>
        <v>#N/A</v>
      </c>
      <c r="AN246" s="5" t="e">
        <f t="shared" si="123"/>
        <v>#N/A</v>
      </c>
      <c r="AO246" s="5" t="e">
        <f t="shared" si="123"/>
        <v>#N/A</v>
      </c>
      <c r="AP246" s="5" t="e">
        <f t="shared" si="123"/>
        <v>#N/A</v>
      </c>
      <c r="AQ246" s="5" t="e">
        <f t="shared" si="123"/>
        <v>#N/A</v>
      </c>
      <c r="AR246" s="5" t="e">
        <f t="shared" ref="AR246:BA255" si="124">IF($K246=AR$5,$J246,NA())</f>
        <v>#N/A</v>
      </c>
      <c r="AS246" s="5" t="e">
        <f t="shared" si="124"/>
        <v>#N/A</v>
      </c>
      <c r="AT246" s="5" t="e">
        <f t="shared" si="124"/>
        <v>#N/A</v>
      </c>
      <c r="AU246" s="5" t="e">
        <f t="shared" si="124"/>
        <v>#N/A</v>
      </c>
      <c r="AV246" s="5" t="e">
        <f t="shared" si="124"/>
        <v>#N/A</v>
      </c>
      <c r="AW246" s="5" t="e">
        <f t="shared" si="124"/>
        <v>#N/A</v>
      </c>
      <c r="AX246" s="5" t="e">
        <f t="shared" si="124"/>
        <v>#N/A</v>
      </c>
      <c r="AY246" s="5" t="e">
        <f t="shared" si="124"/>
        <v>#N/A</v>
      </c>
      <c r="AZ246" s="5" t="e">
        <f t="shared" si="124"/>
        <v>#N/A</v>
      </c>
      <c r="BA246" s="5" t="e">
        <f t="shared" si="124"/>
        <v>#N/A</v>
      </c>
      <c r="BB246" s="5" t="e">
        <f t="shared" ref="BB246:BG255" si="125">IF($K246=BB$5,$J246,NA())</f>
        <v>#N/A</v>
      </c>
      <c r="BC246" s="5" t="e">
        <f t="shared" si="125"/>
        <v>#N/A</v>
      </c>
      <c r="BD246" s="5" t="e">
        <f t="shared" si="125"/>
        <v>#N/A</v>
      </c>
      <c r="BE246" s="5" t="e">
        <f t="shared" si="125"/>
        <v>#N/A</v>
      </c>
      <c r="BF246" s="5" t="e">
        <f t="shared" si="125"/>
        <v>#N/A</v>
      </c>
      <c r="BG246" s="5" t="e">
        <f t="shared" si="125"/>
        <v>#N/A</v>
      </c>
    </row>
    <row r="247" spans="2:59" x14ac:dyDescent="0.35">
      <c r="B247" t="str">
        <f>'Postcode Data'!B247</f>
        <v>ES23 5QU</v>
      </c>
      <c r="C247">
        <f>'Postcode Data'!C247</f>
        <v>14</v>
      </c>
      <c r="D247" t="str">
        <f>'Postcode Data'!D247</f>
        <v>Charlton</v>
      </c>
      <c r="E247" s="5">
        <f>'Postcode Data'!F247</f>
        <v>18.577959913301633</v>
      </c>
      <c r="F247" s="5">
        <f>'Postcode Data'!G247</f>
        <v>12.423668526992969</v>
      </c>
      <c r="G247" s="27">
        <f>'Postcode Data'!I247</f>
        <v>68</v>
      </c>
      <c r="H247" s="11">
        <f>'Postcode Data'!J247</f>
        <v>0.5918649648102583</v>
      </c>
      <c r="I247" s="5">
        <f>'Postcode Data'!K247</f>
        <v>19.126727552757444</v>
      </c>
      <c r="J247" s="5">
        <f>'Postcode Data'!L247</f>
        <v>12.645385045222769</v>
      </c>
      <c r="K247" s="44" t="str">
        <f>'Postcode Data'!M247</f>
        <v>CW1a</v>
      </c>
      <c r="L247" s="5">
        <f>'Postcode Data'!N247</f>
        <v>-3.8740470295233802</v>
      </c>
      <c r="M247" s="28">
        <f t="shared" si="100"/>
        <v>-56.675603590184366</v>
      </c>
      <c r="N247" s="28"/>
      <c r="O247" s="28"/>
      <c r="P247" s="28">
        <f t="shared" si="101"/>
        <v>12.645385045222769</v>
      </c>
      <c r="Q247" s="28" t="e">
        <f t="shared" si="121"/>
        <v>#N/A</v>
      </c>
      <c r="R247" s="28" t="e">
        <f t="shared" si="121"/>
        <v>#N/A</v>
      </c>
      <c r="S247" s="28" t="e">
        <f t="shared" si="121"/>
        <v>#N/A</v>
      </c>
      <c r="T247" s="28" t="e">
        <f t="shared" si="121"/>
        <v>#N/A</v>
      </c>
      <c r="U247" s="28" t="e">
        <f t="shared" si="102"/>
        <v>#N/A</v>
      </c>
      <c r="V247" s="28"/>
      <c r="W247" s="2"/>
      <c r="X247" s="5" t="e">
        <f t="shared" si="122"/>
        <v>#N/A</v>
      </c>
      <c r="Y247" s="5" t="e">
        <f t="shared" si="122"/>
        <v>#N/A</v>
      </c>
      <c r="Z247" s="5" t="e">
        <f t="shared" si="122"/>
        <v>#N/A</v>
      </c>
      <c r="AA247" s="5" t="e">
        <f t="shared" si="122"/>
        <v>#N/A</v>
      </c>
      <c r="AB247" s="5" t="e">
        <f t="shared" si="122"/>
        <v>#N/A</v>
      </c>
      <c r="AC247" s="5" t="e">
        <f t="shared" si="122"/>
        <v>#N/A</v>
      </c>
      <c r="AD247" s="5" t="e">
        <f t="shared" si="122"/>
        <v>#N/A</v>
      </c>
      <c r="AE247" s="5" t="e">
        <f t="shared" si="122"/>
        <v>#N/A</v>
      </c>
      <c r="AF247" s="5" t="e">
        <f t="shared" si="122"/>
        <v>#N/A</v>
      </c>
      <c r="AG247" s="5" t="e">
        <f t="shared" si="122"/>
        <v>#N/A</v>
      </c>
      <c r="AH247" s="5" t="e">
        <f t="shared" si="123"/>
        <v>#N/A</v>
      </c>
      <c r="AI247" s="5" t="e">
        <f t="shared" si="123"/>
        <v>#N/A</v>
      </c>
      <c r="AJ247" s="5">
        <f t="shared" si="123"/>
        <v>12.645385045222769</v>
      </c>
      <c r="AK247" s="5" t="e">
        <f t="shared" si="123"/>
        <v>#N/A</v>
      </c>
      <c r="AL247" s="5" t="e">
        <f t="shared" si="123"/>
        <v>#N/A</v>
      </c>
      <c r="AM247" s="5" t="e">
        <f t="shared" si="123"/>
        <v>#N/A</v>
      </c>
      <c r="AN247" s="5" t="e">
        <f t="shared" si="123"/>
        <v>#N/A</v>
      </c>
      <c r="AO247" s="5" t="e">
        <f t="shared" si="123"/>
        <v>#N/A</v>
      </c>
      <c r="AP247" s="5" t="e">
        <f t="shared" si="123"/>
        <v>#N/A</v>
      </c>
      <c r="AQ247" s="5" t="e">
        <f t="shared" si="123"/>
        <v>#N/A</v>
      </c>
      <c r="AR247" s="5" t="e">
        <f t="shared" si="124"/>
        <v>#N/A</v>
      </c>
      <c r="AS247" s="5" t="e">
        <f t="shared" si="124"/>
        <v>#N/A</v>
      </c>
      <c r="AT247" s="5" t="e">
        <f t="shared" si="124"/>
        <v>#N/A</v>
      </c>
      <c r="AU247" s="5" t="e">
        <f t="shared" si="124"/>
        <v>#N/A</v>
      </c>
      <c r="AV247" s="5" t="e">
        <f t="shared" si="124"/>
        <v>#N/A</v>
      </c>
      <c r="AW247" s="5" t="e">
        <f t="shared" si="124"/>
        <v>#N/A</v>
      </c>
      <c r="AX247" s="5" t="e">
        <f t="shared" si="124"/>
        <v>#N/A</v>
      </c>
      <c r="AY247" s="5" t="e">
        <f t="shared" si="124"/>
        <v>#N/A</v>
      </c>
      <c r="AZ247" s="5" t="e">
        <f t="shared" si="124"/>
        <v>#N/A</v>
      </c>
      <c r="BA247" s="5" t="e">
        <f t="shared" si="124"/>
        <v>#N/A</v>
      </c>
      <c r="BB247" s="5" t="e">
        <f t="shared" si="125"/>
        <v>#N/A</v>
      </c>
      <c r="BC247" s="5" t="e">
        <f t="shared" si="125"/>
        <v>#N/A</v>
      </c>
      <c r="BD247" s="5" t="e">
        <f t="shared" si="125"/>
        <v>#N/A</v>
      </c>
      <c r="BE247" s="5" t="e">
        <f t="shared" si="125"/>
        <v>#N/A</v>
      </c>
      <c r="BF247" s="5" t="e">
        <f t="shared" si="125"/>
        <v>#N/A</v>
      </c>
      <c r="BG247" s="5" t="e">
        <f t="shared" si="125"/>
        <v>#N/A</v>
      </c>
    </row>
    <row r="248" spans="2:59" x14ac:dyDescent="0.35">
      <c r="B248" t="str">
        <f>'Postcode Data'!B248</f>
        <v>ES23 6CF</v>
      </c>
      <c r="C248">
        <f>'Postcode Data'!C248</f>
        <v>16</v>
      </c>
      <c r="D248" t="str">
        <f>'Postcode Data'!D248</f>
        <v>Charlton</v>
      </c>
      <c r="E248" s="5">
        <f>'Postcode Data'!F248</f>
        <v>22.877448844548219</v>
      </c>
      <c r="F248" s="5">
        <f>'Postcode Data'!G248</f>
        <v>9.4782068400268855</v>
      </c>
      <c r="G248" s="27">
        <f>'Postcode Data'!I248</f>
        <v>176</v>
      </c>
      <c r="H248" s="11">
        <f>'Postcode Data'!J248</f>
        <v>3.0048329197444179</v>
      </c>
      <c r="I248" s="5">
        <f>'Postcode Data'!K248</f>
        <v>23.087055393219856</v>
      </c>
      <c r="J248" s="5">
        <f>'Postcode Data'!L248</f>
        <v>6.4806935422525909</v>
      </c>
      <c r="K248" s="44" t="str">
        <f>'Postcode Data'!M248</f>
        <v>CW2c</v>
      </c>
      <c r="L248" s="5">
        <f>'Postcode Data'!N248</f>
        <v>-5.8921421795970161</v>
      </c>
      <c r="M248" s="28">
        <f t="shared" si="100"/>
        <v>-72.805652654436699</v>
      </c>
      <c r="N248" s="28"/>
      <c r="O248" s="28"/>
      <c r="P248" s="28" t="e">
        <f t="shared" si="101"/>
        <v>#N/A</v>
      </c>
      <c r="Q248" s="28">
        <f t="shared" si="121"/>
        <v>6.4806935422525909</v>
      </c>
      <c r="R248" s="28" t="e">
        <f t="shared" si="121"/>
        <v>#N/A</v>
      </c>
      <c r="S248" s="28" t="e">
        <f t="shared" si="121"/>
        <v>#N/A</v>
      </c>
      <c r="T248" s="28" t="e">
        <f t="shared" si="121"/>
        <v>#N/A</v>
      </c>
      <c r="U248" s="28" t="e">
        <f t="shared" si="102"/>
        <v>#N/A</v>
      </c>
      <c r="V248" s="28"/>
      <c r="W248" s="2"/>
      <c r="X248" s="5" t="e">
        <f t="shared" si="122"/>
        <v>#N/A</v>
      </c>
      <c r="Y248" s="5" t="e">
        <f t="shared" si="122"/>
        <v>#N/A</v>
      </c>
      <c r="Z248" s="5" t="e">
        <f t="shared" si="122"/>
        <v>#N/A</v>
      </c>
      <c r="AA248" s="5" t="e">
        <f t="shared" si="122"/>
        <v>#N/A</v>
      </c>
      <c r="AB248" s="5" t="e">
        <f t="shared" si="122"/>
        <v>#N/A</v>
      </c>
      <c r="AC248" s="5" t="e">
        <f t="shared" si="122"/>
        <v>#N/A</v>
      </c>
      <c r="AD248" s="5" t="e">
        <f t="shared" si="122"/>
        <v>#N/A</v>
      </c>
      <c r="AE248" s="5" t="e">
        <f t="shared" si="122"/>
        <v>#N/A</v>
      </c>
      <c r="AF248" s="5" t="e">
        <f t="shared" si="122"/>
        <v>#N/A</v>
      </c>
      <c r="AG248" s="5" t="e">
        <f t="shared" si="122"/>
        <v>#N/A</v>
      </c>
      <c r="AH248" s="5" t="e">
        <f t="shared" si="123"/>
        <v>#N/A</v>
      </c>
      <c r="AI248" s="5" t="e">
        <f t="shared" si="123"/>
        <v>#N/A</v>
      </c>
      <c r="AJ248" s="5" t="e">
        <f t="shared" si="123"/>
        <v>#N/A</v>
      </c>
      <c r="AK248" s="5" t="e">
        <f t="shared" si="123"/>
        <v>#N/A</v>
      </c>
      <c r="AL248" s="5" t="e">
        <f t="shared" si="123"/>
        <v>#N/A</v>
      </c>
      <c r="AM248" s="5" t="e">
        <f t="shared" si="123"/>
        <v>#N/A</v>
      </c>
      <c r="AN248" s="5" t="e">
        <f t="shared" si="123"/>
        <v>#N/A</v>
      </c>
      <c r="AO248" s="5">
        <f t="shared" si="123"/>
        <v>6.4806935422525909</v>
      </c>
      <c r="AP248" s="5" t="e">
        <f t="shared" si="123"/>
        <v>#N/A</v>
      </c>
      <c r="AQ248" s="5" t="e">
        <f t="shared" si="123"/>
        <v>#N/A</v>
      </c>
      <c r="AR248" s="5" t="e">
        <f t="shared" si="124"/>
        <v>#N/A</v>
      </c>
      <c r="AS248" s="5" t="e">
        <f t="shared" si="124"/>
        <v>#N/A</v>
      </c>
      <c r="AT248" s="5" t="e">
        <f t="shared" si="124"/>
        <v>#N/A</v>
      </c>
      <c r="AU248" s="5" t="e">
        <f t="shared" si="124"/>
        <v>#N/A</v>
      </c>
      <c r="AV248" s="5" t="e">
        <f t="shared" si="124"/>
        <v>#N/A</v>
      </c>
      <c r="AW248" s="5" t="e">
        <f t="shared" si="124"/>
        <v>#N/A</v>
      </c>
      <c r="AX248" s="5" t="e">
        <f t="shared" si="124"/>
        <v>#N/A</v>
      </c>
      <c r="AY248" s="5" t="e">
        <f t="shared" si="124"/>
        <v>#N/A</v>
      </c>
      <c r="AZ248" s="5" t="e">
        <f t="shared" si="124"/>
        <v>#N/A</v>
      </c>
      <c r="BA248" s="5" t="e">
        <f t="shared" si="124"/>
        <v>#N/A</v>
      </c>
      <c r="BB248" s="5" t="e">
        <f t="shared" si="125"/>
        <v>#N/A</v>
      </c>
      <c r="BC248" s="5" t="e">
        <f t="shared" si="125"/>
        <v>#N/A</v>
      </c>
      <c r="BD248" s="5" t="e">
        <f t="shared" si="125"/>
        <v>#N/A</v>
      </c>
      <c r="BE248" s="5" t="e">
        <f t="shared" si="125"/>
        <v>#N/A</v>
      </c>
      <c r="BF248" s="5" t="e">
        <f t="shared" si="125"/>
        <v>#N/A</v>
      </c>
      <c r="BG248" s="5" t="e">
        <f t="shared" si="125"/>
        <v>#N/A</v>
      </c>
    </row>
    <row r="249" spans="2:59" x14ac:dyDescent="0.35">
      <c r="B249" t="str">
        <f>'Postcode Data'!B249</f>
        <v>ES23 6KI</v>
      </c>
      <c r="C249">
        <f>'Postcode Data'!C249</f>
        <v>2</v>
      </c>
      <c r="D249" t="str">
        <f>'Postcode Data'!D249</f>
        <v>Charlton</v>
      </c>
      <c r="E249" s="5" t="e">
        <f>'Postcode Data'!F249</f>
        <v>#N/A</v>
      </c>
      <c r="F249" s="5" t="e">
        <f>'Postcode Data'!G249</f>
        <v>#N/A</v>
      </c>
      <c r="G249" s="27" t="e">
        <f>'Postcode Data'!I249</f>
        <v>#N/A</v>
      </c>
      <c r="H249" s="11" t="e">
        <f>'Postcode Data'!J249</f>
        <v>#N/A</v>
      </c>
      <c r="I249" s="5" t="e">
        <f>'Postcode Data'!K249</f>
        <v>#N/A</v>
      </c>
      <c r="J249" s="5" t="e">
        <f>'Postcode Data'!L249</f>
        <v>#N/A</v>
      </c>
      <c r="K249" s="44" t="e">
        <f>'Postcode Data'!M249</f>
        <v>#N/A</v>
      </c>
      <c r="L249" s="5">
        <f>'Postcode Data'!N249</f>
        <v>-2.5798834674023832</v>
      </c>
      <c r="M249" s="28" t="e">
        <f t="shared" si="100"/>
        <v>#N/A</v>
      </c>
      <c r="N249" s="28"/>
      <c r="O249" s="28"/>
      <c r="P249" s="28" t="e">
        <f t="shared" si="101"/>
        <v>#N/A</v>
      </c>
      <c r="Q249" s="28" t="e">
        <f t="shared" si="121"/>
        <v>#N/A</v>
      </c>
      <c r="R249" s="28" t="e">
        <f t="shared" si="121"/>
        <v>#N/A</v>
      </c>
      <c r="S249" s="28" t="e">
        <f t="shared" si="121"/>
        <v>#N/A</v>
      </c>
      <c r="T249" s="28" t="e">
        <f t="shared" si="121"/>
        <v>#N/A</v>
      </c>
      <c r="U249" s="28" t="e">
        <f t="shared" si="102"/>
        <v>#N/A</v>
      </c>
      <c r="V249" s="28"/>
      <c r="W249" s="2"/>
      <c r="X249" s="5" t="e">
        <f t="shared" si="122"/>
        <v>#N/A</v>
      </c>
      <c r="Y249" s="5" t="e">
        <f t="shared" si="122"/>
        <v>#N/A</v>
      </c>
      <c r="Z249" s="5" t="e">
        <f t="shared" si="122"/>
        <v>#N/A</v>
      </c>
      <c r="AA249" s="5" t="e">
        <f t="shared" si="122"/>
        <v>#N/A</v>
      </c>
      <c r="AB249" s="5" t="e">
        <f t="shared" si="122"/>
        <v>#N/A</v>
      </c>
      <c r="AC249" s="5" t="e">
        <f t="shared" si="122"/>
        <v>#N/A</v>
      </c>
      <c r="AD249" s="5" t="e">
        <f t="shared" si="122"/>
        <v>#N/A</v>
      </c>
      <c r="AE249" s="5" t="e">
        <f t="shared" si="122"/>
        <v>#N/A</v>
      </c>
      <c r="AF249" s="5" t="e">
        <f t="shared" si="122"/>
        <v>#N/A</v>
      </c>
      <c r="AG249" s="5" t="e">
        <f t="shared" si="122"/>
        <v>#N/A</v>
      </c>
      <c r="AH249" s="5" t="e">
        <f t="shared" si="123"/>
        <v>#N/A</v>
      </c>
      <c r="AI249" s="5" t="e">
        <f t="shared" si="123"/>
        <v>#N/A</v>
      </c>
      <c r="AJ249" s="5" t="e">
        <f t="shared" si="123"/>
        <v>#N/A</v>
      </c>
      <c r="AK249" s="5" t="e">
        <f t="shared" si="123"/>
        <v>#N/A</v>
      </c>
      <c r="AL249" s="5" t="e">
        <f t="shared" si="123"/>
        <v>#N/A</v>
      </c>
      <c r="AM249" s="5" t="e">
        <f t="shared" si="123"/>
        <v>#N/A</v>
      </c>
      <c r="AN249" s="5" t="e">
        <f t="shared" si="123"/>
        <v>#N/A</v>
      </c>
      <c r="AO249" s="5" t="e">
        <f t="shared" si="123"/>
        <v>#N/A</v>
      </c>
      <c r="AP249" s="5" t="e">
        <f t="shared" si="123"/>
        <v>#N/A</v>
      </c>
      <c r="AQ249" s="5" t="e">
        <f t="shared" si="123"/>
        <v>#N/A</v>
      </c>
      <c r="AR249" s="5" t="e">
        <f t="shared" si="124"/>
        <v>#N/A</v>
      </c>
      <c r="AS249" s="5" t="e">
        <f t="shared" si="124"/>
        <v>#N/A</v>
      </c>
      <c r="AT249" s="5" t="e">
        <f t="shared" si="124"/>
        <v>#N/A</v>
      </c>
      <c r="AU249" s="5" t="e">
        <f t="shared" si="124"/>
        <v>#N/A</v>
      </c>
      <c r="AV249" s="5" t="e">
        <f t="shared" si="124"/>
        <v>#N/A</v>
      </c>
      <c r="AW249" s="5" t="e">
        <f t="shared" si="124"/>
        <v>#N/A</v>
      </c>
      <c r="AX249" s="5" t="e">
        <f t="shared" si="124"/>
        <v>#N/A</v>
      </c>
      <c r="AY249" s="5" t="e">
        <f t="shared" si="124"/>
        <v>#N/A</v>
      </c>
      <c r="AZ249" s="5" t="e">
        <f t="shared" si="124"/>
        <v>#N/A</v>
      </c>
      <c r="BA249" s="5" t="e">
        <f t="shared" si="124"/>
        <v>#N/A</v>
      </c>
      <c r="BB249" s="5" t="e">
        <f t="shared" si="125"/>
        <v>#N/A</v>
      </c>
      <c r="BC249" s="5" t="e">
        <f t="shared" si="125"/>
        <v>#N/A</v>
      </c>
      <c r="BD249" s="5" t="e">
        <f t="shared" si="125"/>
        <v>#N/A</v>
      </c>
      <c r="BE249" s="5" t="e">
        <f t="shared" si="125"/>
        <v>#N/A</v>
      </c>
      <c r="BF249" s="5" t="e">
        <f t="shared" si="125"/>
        <v>#N/A</v>
      </c>
      <c r="BG249" s="5" t="e">
        <f t="shared" si="125"/>
        <v>#N/A</v>
      </c>
    </row>
    <row r="250" spans="2:59" x14ac:dyDescent="0.35">
      <c r="B250" t="str">
        <f>'Postcode Data'!B250</f>
        <v>ES23 6UC</v>
      </c>
      <c r="C250">
        <f>'Postcode Data'!C250</f>
        <v>13</v>
      </c>
      <c r="D250" t="str">
        <f>'Postcode Data'!D250</f>
        <v>Charlton</v>
      </c>
      <c r="E250" s="5" t="e">
        <f>'Postcode Data'!F250</f>
        <v>#N/A</v>
      </c>
      <c r="F250" s="5" t="e">
        <f>'Postcode Data'!G250</f>
        <v>#N/A</v>
      </c>
      <c r="G250" s="27" t="e">
        <f>'Postcode Data'!I250</f>
        <v>#N/A</v>
      </c>
      <c r="H250" s="11" t="e">
        <f>'Postcode Data'!J250</f>
        <v>#N/A</v>
      </c>
      <c r="I250" s="5" t="e">
        <f>'Postcode Data'!K250</f>
        <v>#N/A</v>
      </c>
      <c r="J250" s="5" t="e">
        <f>'Postcode Data'!L250</f>
        <v>#N/A</v>
      </c>
      <c r="K250" s="44" t="e">
        <f>'Postcode Data'!M250</f>
        <v>#N/A</v>
      </c>
      <c r="L250" s="5">
        <f>'Postcode Data'!N250</f>
        <v>-0.18679640990403801</v>
      </c>
      <c r="M250" s="28" t="e">
        <f t="shared" si="100"/>
        <v>#N/A</v>
      </c>
      <c r="N250" s="28"/>
      <c r="O250" s="28"/>
      <c r="P250" s="28" t="e">
        <f t="shared" si="101"/>
        <v>#N/A</v>
      </c>
      <c r="Q250" s="28" t="e">
        <f t="shared" si="121"/>
        <v>#N/A</v>
      </c>
      <c r="R250" s="28" t="e">
        <f t="shared" si="121"/>
        <v>#N/A</v>
      </c>
      <c r="S250" s="28" t="e">
        <f t="shared" si="121"/>
        <v>#N/A</v>
      </c>
      <c r="T250" s="28" t="e">
        <f t="shared" si="121"/>
        <v>#N/A</v>
      </c>
      <c r="U250" s="28" t="e">
        <f t="shared" si="102"/>
        <v>#N/A</v>
      </c>
      <c r="V250" s="28"/>
      <c r="W250" s="2"/>
      <c r="X250" s="5" t="e">
        <f t="shared" si="122"/>
        <v>#N/A</v>
      </c>
      <c r="Y250" s="5" t="e">
        <f t="shared" si="122"/>
        <v>#N/A</v>
      </c>
      <c r="Z250" s="5" t="e">
        <f t="shared" si="122"/>
        <v>#N/A</v>
      </c>
      <c r="AA250" s="5" t="e">
        <f t="shared" si="122"/>
        <v>#N/A</v>
      </c>
      <c r="AB250" s="5" t="e">
        <f t="shared" si="122"/>
        <v>#N/A</v>
      </c>
      <c r="AC250" s="5" t="e">
        <f t="shared" si="122"/>
        <v>#N/A</v>
      </c>
      <c r="AD250" s="5" t="e">
        <f t="shared" si="122"/>
        <v>#N/A</v>
      </c>
      <c r="AE250" s="5" t="e">
        <f t="shared" si="122"/>
        <v>#N/A</v>
      </c>
      <c r="AF250" s="5" t="e">
        <f t="shared" si="122"/>
        <v>#N/A</v>
      </c>
      <c r="AG250" s="5" t="e">
        <f t="shared" si="122"/>
        <v>#N/A</v>
      </c>
      <c r="AH250" s="5" t="e">
        <f t="shared" si="123"/>
        <v>#N/A</v>
      </c>
      <c r="AI250" s="5" t="e">
        <f t="shared" si="123"/>
        <v>#N/A</v>
      </c>
      <c r="AJ250" s="5" t="e">
        <f t="shared" si="123"/>
        <v>#N/A</v>
      </c>
      <c r="AK250" s="5" t="e">
        <f t="shared" si="123"/>
        <v>#N/A</v>
      </c>
      <c r="AL250" s="5" t="e">
        <f t="shared" si="123"/>
        <v>#N/A</v>
      </c>
      <c r="AM250" s="5" t="e">
        <f t="shared" si="123"/>
        <v>#N/A</v>
      </c>
      <c r="AN250" s="5" t="e">
        <f t="shared" si="123"/>
        <v>#N/A</v>
      </c>
      <c r="AO250" s="5" t="e">
        <f t="shared" si="123"/>
        <v>#N/A</v>
      </c>
      <c r="AP250" s="5" t="e">
        <f t="shared" si="123"/>
        <v>#N/A</v>
      </c>
      <c r="AQ250" s="5" t="e">
        <f t="shared" si="123"/>
        <v>#N/A</v>
      </c>
      <c r="AR250" s="5" t="e">
        <f t="shared" si="124"/>
        <v>#N/A</v>
      </c>
      <c r="AS250" s="5" t="e">
        <f t="shared" si="124"/>
        <v>#N/A</v>
      </c>
      <c r="AT250" s="5" t="e">
        <f t="shared" si="124"/>
        <v>#N/A</v>
      </c>
      <c r="AU250" s="5" t="e">
        <f t="shared" si="124"/>
        <v>#N/A</v>
      </c>
      <c r="AV250" s="5" t="e">
        <f t="shared" si="124"/>
        <v>#N/A</v>
      </c>
      <c r="AW250" s="5" t="e">
        <f t="shared" si="124"/>
        <v>#N/A</v>
      </c>
      <c r="AX250" s="5" t="e">
        <f t="shared" si="124"/>
        <v>#N/A</v>
      </c>
      <c r="AY250" s="5" t="e">
        <f t="shared" si="124"/>
        <v>#N/A</v>
      </c>
      <c r="AZ250" s="5" t="e">
        <f t="shared" si="124"/>
        <v>#N/A</v>
      </c>
      <c r="BA250" s="5" t="e">
        <f t="shared" si="124"/>
        <v>#N/A</v>
      </c>
      <c r="BB250" s="5" t="e">
        <f t="shared" si="125"/>
        <v>#N/A</v>
      </c>
      <c r="BC250" s="5" t="e">
        <f t="shared" si="125"/>
        <v>#N/A</v>
      </c>
      <c r="BD250" s="5" t="e">
        <f t="shared" si="125"/>
        <v>#N/A</v>
      </c>
      <c r="BE250" s="5" t="e">
        <f t="shared" si="125"/>
        <v>#N/A</v>
      </c>
      <c r="BF250" s="5" t="e">
        <f t="shared" si="125"/>
        <v>#N/A</v>
      </c>
      <c r="BG250" s="5" t="e">
        <f t="shared" si="125"/>
        <v>#N/A</v>
      </c>
    </row>
    <row r="251" spans="2:59" x14ac:dyDescent="0.35">
      <c r="B251" t="str">
        <f>'Postcode Data'!B251</f>
        <v>ES23 7VJ</v>
      </c>
      <c r="C251">
        <f>'Postcode Data'!C251</f>
        <v>7</v>
      </c>
      <c r="D251" t="str">
        <f>'Postcode Data'!D251</f>
        <v>Charlton</v>
      </c>
      <c r="E251" s="5">
        <f>'Postcode Data'!F251</f>
        <v>22.877448844548219</v>
      </c>
      <c r="F251" s="5">
        <f>'Postcode Data'!G251</f>
        <v>9.4782068400268855</v>
      </c>
      <c r="G251" s="27">
        <f>'Postcode Data'!I251</f>
        <v>168</v>
      </c>
      <c r="H251" s="11">
        <f>'Postcode Data'!J251</f>
        <v>1.8809936940269476</v>
      </c>
      <c r="I251" s="5">
        <f>'Postcode Data'!K251</f>
        <v>23.268529423890904</v>
      </c>
      <c r="J251" s="5">
        <f>'Postcode Data'!L251</f>
        <v>7.6383173712190082</v>
      </c>
      <c r="K251" s="44" t="str">
        <f>'Postcode Data'!M251</f>
        <v>CW2c</v>
      </c>
      <c r="L251" s="5">
        <f>'Postcode Data'!N251</f>
        <v>-0.60524392194087762</v>
      </c>
      <c r="M251" s="28">
        <f t="shared" si="100"/>
        <v>-63.450094617296088</v>
      </c>
      <c r="N251" s="28"/>
      <c r="O251" s="28"/>
      <c r="P251" s="28">
        <f t="shared" si="101"/>
        <v>7.6383173712190082</v>
      </c>
      <c r="Q251" s="28" t="e">
        <f t="shared" si="121"/>
        <v>#N/A</v>
      </c>
      <c r="R251" s="28" t="e">
        <f t="shared" si="121"/>
        <v>#N/A</v>
      </c>
      <c r="S251" s="28" t="e">
        <f t="shared" si="121"/>
        <v>#N/A</v>
      </c>
      <c r="T251" s="28" t="e">
        <f t="shared" si="121"/>
        <v>#N/A</v>
      </c>
      <c r="U251" s="28" t="e">
        <f t="shared" si="102"/>
        <v>#N/A</v>
      </c>
      <c r="V251" s="28"/>
      <c r="W251" s="2"/>
      <c r="X251" s="5" t="e">
        <f t="shared" si="122"/>
        <v>#N/A</v>
      </c>
      <c r="Y251" s="5" t="e">
        <f t="shared" si="122"/>
        <v>#N/A</v>
      </c>
      <c r="Z251" s="5" t="e">
        <f t="shared" si="122"/>
        <v>#N/A</v>
      </c>
      <c r="AA251" s="5" t="e">
        <f t="shared" si="122"/>
        <v>#N/A</v>
      </c>
      <c r="AB251" s="5" t="e">
        <f t="shared" si="122"/>
        <v>#N/A</v>
      </c>
      <c r="AC251" s="5" t="e">
        <f t="shared" si="122"/>
        <v>#N/A</v>
      </c>
      <c r="AD251" s="5" t="e">
        <f t="shared" si="122"/>
        <v>#N/A</v>
      </c>
      <c r="AE251" s="5" t="e">
        <f t="shared" si="122"/>
        <v>#N/A</v>
      </c>
      <c r="AF251" s="5" t="e">
        <f t="shared" si="122"/>
        <v>#N/A</v>
      </c>
      <c r="AG251" s="5" t="e">
        <f t="shared" si="122"/>
        <v>#N/A</v>
      </c>
      <c r="AH251" s="5" t="e">
        <f t="shared" si="123"/>
        <v>#N/A</v>
      </c>
      <c r="AI251" s="5" t="e">
        <f t="shared" si="123"/>
        <v>#N/A</v>
      </c>
      <c r="AJ251" s="5" t="e">
        <f t="shared" si="123"/>
        <v>#N/A</v>
      </c>
      <c r="AK251" s="5" t="e">
        <f t="shared" si="123"/>
        <v>#N/A</v>
      </c>
      <c r="AL251" s="5" t="e">
        <f t="shared" si="123"/>
        <v>#N/A</v>
      </c>
      <c r="AM251" s="5" t="e">
        <f t="shared" si="123"/>
        <v>#N/A</v>
      </c>
      <c r="AN251" s="5" t="e">
        <f t="shared" si="123"/>
        <v>#N/A</v>
      </c>
      <c r="AO251" s="5">
        <f t="shared" si="123"/>
        <v>7.6383173712190082</v>
      </c>
      <c r="AP251" s="5" t="e">
        <f t="shared" si="123"/>
        <v>#N/A</v>
      </c>
      <c r="AQ251" s="5" t="e">
        <f t="shared" si="123"/>
        <v>#N/A</v>
      </c>
      <c r="AR251" s="5" t="e">
        <f t="shared" si="124"/>
        <v>#N/A</v>
      </c>
      <c r="AS251" s="5" t="e">
        <f t="shared" si="124"/>
        <v>#N/A</v>
      </c>
      <c r="AT251" s="5" t="e">
        <f t="shared" si="124"/>
        <v>#N/A</v>
      </c>
      <c r="AU251" s="5" t="e">
        <f t="shared" si="124"/>
        <v>#N/A</v>
      </c>
      <c r="AV251" s="5" t="e">
        <f t="shared" si="124"/>
        <v>#N/A</v>
      </c>
      <c r="AW251" s="5" t="e">
        <f t="shared" si="124"/>
        <v>#N/A</v>
      </c>
      <c r="AX251" s="5" t="e">
        <f t="shared" si="124"/>
        <v>#N/A</v>
      </c>
      <c r="AY251" s="5" t="e">
        <f t="shared" si="124"/>
        <v>#N/A</v>
      </c>
      <c r="AZ251" s="5" t="e">
        <f t="shared" si="124"/>
        <v>#N/A</v>
      </c>
      <c r="BA251" s="5" t="e">
        <f t="shared" si="124"/>
        <v>#N/A</v>
      </c>
      <c r="BB251" s="5" t="e">
        <f t="shared" si="125"/>
        <v>#N/A</v>
      </c>
      <c r="BC251" s="5" t="e">
        <f t="shared" si="125"/>
        <v>#N/A</v>
      </c>
      <c r="BD251" s="5" t="e">
        <f t="shared" si="125"/>
        <v>#N/A</v>
      </c>
      <c r="BE251" s="5" t="e">
        <f t="shared" si="125"/>
        <v>#N/A</v>
      </c>
      <c r="BF251" s="5" t="e">
        <f t="shared" si="125"/>
        <v>#N/A</v>
      </c>
      <c r="BG251" s="5" t="e">
        <f t="shared" si="125"/>
        <v>#N/A</v>
      </c>
    </row>
    <row r="252" spans="2:59" x14ac:dyDescent="0.35">
      <c r="B252" t="str">
        <f>'Postcode Data'!B252</f>
        <v>ES23 8UE</v>
      </c>
      <c r="C252">
        <f>'Postcode Data'!C252</f>
        <v>18</v>
      </c>
      <c r="D252" t="str">
        <f>'Postcode Data'!D252</f>
        <v>Charlton</v>
      </c>
      <c r="E252" s="5" t="e">
        <f>'Postcode Data'!F252</f>
        <v>#N/A</v>
      </c>
      <c r="F252" s="5" t="e">
        <f>'Postcode Data'!G252</f>
        <v>#N/A</v>
      </c>
      <c r="G252" s="27" t="e">
        <f>'Postcode Data'!I252</f>
        <v>#N/A</v>
      </c>
      <c r="H252" s="11" t="e">
        <f>'Postcode Data'!J252</f>
        <v>#N/A</v>
      </c>
      <c r="I252" s="5" t="e">
        <f>'Postcode Data'!K252</f>
        <v>#N/A</v>
      </c>
      <c r="J252" s="5" t="e">
        <f>'Postcode Data'!L252</f>
        <v>#N/A</v>
      </c>
      <c r="K252" s="44" t="e">
        <f>'Postcode Data'!M252</f>
        <v>#N/A</v>
      </c>
      <c r="L252" s="5">
        <f>'Postcode Data'!N252</f>
        <v>2.9131580259218701</v>
      </c>
      <c r="M252" s="28" t="e">
        <f t="shared" si="100"/>
        <v>#N/A</v>
      </c>
      <c r="N252" s="28"/>
      <c r="O252" s="28"/>
      <c r="P252" s="28" t="e">
        <f t="shared" si="101"/>
        <v>#N/A</v>
      </c>
      <c r="Q252" s="28" t="e">
        <f t="shared" si="121"/>
        <v>#N/A</v>
      </c>
      <c r="R252" s="28" t="e">
        <f t="shared" si="121"/>
        <v>#N/A</v>
      </c>
      <c r="S252" s="28" t="e">
        <f t="shared" si="121"/>
        <v>#N/A</v>
      </c>
      <c r="T252" s="28" t="e">
        <f t="shared" si="121"/>
        <v>#N/A</v>
      </c>
      <c r="U252" s="28" t="e">
        <f t="shared" si="102"/>
        <v>#N/A</v>
      </c>
      <c r="V252" s="28"/>
      <c r="W252" s="2"/>
      <c r="X252" s="5" t="e">
        <f t="shared" si="122"/>
        <v>#N/A</v>
      </c>
      <c r="Y252" s="5" t="e">
        <f t="shared" si="122"/>
        <v>#N/A</v>
      </c>
      <c r="Z252" s="5" t="e">
        <f t="shared" si="122"/>
        <v>#N/A</v>
      </c>
      <c r="AA252" s="5" t="e">
        <f t="shared" si="122"/>
        <v>#N/A</v>
      </c>
      <c r="AB252" s="5" t="e">
        <f t="shared" si="122"/>
        <v>#N/A</v>
      </c>
      <c r="AC252" s="5" t="e">
        <f t="shared" si="122"/>
        <v>#N/A</v>
      </c>
      <c r="AD252" s="5" t="e">
        <f t="shared" si="122"/>
        <v>#N/A</v>
      </c>
      <c r="AE252" s="5" t="e">
        <f t="shared" si="122"/>
        <v>#N/A</v>
      </c>
      <c r="AF252" s="5" t="e">
        <f t="shared" si="122"/>
        <v>#N/A</v>
      </c>
      <c r="AG252" s="5" t="e">
        <f t="shared" si="122"/>
        <v>#N/A</v>
      </c>
      <c r="AH252" s="5" t="e">
        <f t="shared" si="123"/>
        <v>#N/A</v>
      </c>
      <c r="AI252" s="5" t="e">
        <f t="shared" si="123"/>
        <v>#N/A</v>
      </c>
      <c r="AJ252" s="5" t="e">
        <f t="shared" si="123"/>
        <v>#N/A</v>
      </c>
      <c r="AK252" s="5" t="e">
        <f t="shared" si="123"/>
        <v>#N/A</v>
      </c>
      <c r="AL252" s="5" t="e">
        <f t="shared" si="123"/>
        <v>#N/A</v>
      </c>
      <c r="AM252" s="5" t="e">
        <f t="shared" si="123"/>
        <v>#N/A</v>
      </c>
      <c r="AN252" s="5" t="e">
        <f t="shared" si="123"/>
        <v>#N/A</v>
      </c>
      <c r="AO252" s="5" t="e">
        <f t="shared" si="123"/>
        <v>#N/A</v>
      </c>
      <c r="AP252" s="5" t="e">
        <f t="shared" si="123"/>
        <v>#N/A</v>
      </c>
      <c r="AQ252" s="5" t="e">
        <f t="shared" si="123"/>
        <v>#N/A</v>
      </c>
      <c r="AR252" s="5" t="e">
        <f t="shared" si="124"/>
        <v>#N/A</v>
      </c>
      <c r="AS252" s="5" t="e">
        <f t="shared" si="124"/>
        <v>#N/A</v>
      </c>
      <c r="AT252" s="5" t="e">
        <f t="shared" si="124"/>
        <v>#N/A</v>
      </c>
      <c r="AU252" s="5" t="e">
        <f t="shared" si="124"/>
        <v>#N/A</v>
      </c>
      <c r="AV252" s="5" t="e">
        <f t="shared" si="124"/>
        <v>#N/A</v>
      </c>
      <c r="AW252" s="5" t="e">
        <f t="shared" si="124"/>
        <v>#N/A</v>
      </c>
      <c r="AX252" s="5" t="e">
        <f t="shared" si="124"/>
        <v>#N/A</v>
      </c>
      <c r="AY252" s="5" t="e">
        <f t="shared" si="124"/>
        <v>#N/A</v>
      </c>
      <c r="AZ252" s="5" t="e">
        <f t="shared" si="124"/>
        <v>#N/A</v>
      </c>
      <c r="BA252" s="5" t="e">
        <f t="shared" si="124"/>
        <v>#N/A</v>
      </c>
      <c r="BB252" s="5" t="e">
        <f t="shared" si="125"/>
        <v>#N/A</v>
      </c>
      <c r="BC252" s="5" t="e">
        <f t="shared" si="125"/>
        <v>#N/A</v>
      </c>
      <c r="BD252" s="5" t="e">
        <f t="shared" si="125"/>
        <v>#N/A</v>
      </c>
      <c r="BE252" s="5" t="e">
        <f t="shared" si="125"/>
        <v>#N/A</v>
      </c>
      <c r="BF252" s="5" t="e">
        <f t="shared" si="125"/>
        <v>#N/A</v>
      </c>
      <c r="BG252" s="5" t="e">
        <f t="shared" si="125"/>
        <v>#N/A</v>
      </c>
    </row>
    <row r="253" spans="2:59" x14ac:dyDescent="0.35">
      <c r="B253" t="str">
        <f>'Postcode Data'!B253</f>
        <v>ES23 9ZQ</v>
      </c>
      <c r="C253">
        <f>'Postcode Data'!C253</f>
        <v>3</v>
      </c>
      <c r="D253" t="str">
        <f>'Postcode Data'!D253</f>
        <v>Charlton</v>
      </c>
      <c r="E253" s="5" t="e">
        <f>'Postcode Data'!F253</f>
        <v>#N/A</v>
      </c>
      <c r="F253" s="5" t="e">
        <f>'Postcode Data'!G253</f>
        <v>#N/A</v>
      </c>
      <c r="G253" s="27" t="e">
        <f>'Postcode Data'!I253</f>
        <v>#N/A</v>
      </c>
      <c r="H253" s="11" t="e">
        <f>'Postcode Data'!J253</f>
        <v>#N/A</v>
      </c>
      <c r="I253" s="5" t="e">
        <f>'Postcode Data'!K253</f>
        <v>#N/A</v>
      </c>
      <c r="J253" s="5" t="e">
        <f>'Postcode Data'!L253</f>
        <v>#N/A</v>
      </c>
      <c r="K253" s="44" t="e">
        <f>'Postcode Data'!M253</f>
        <v>#N/A</v>
      </c>
      <c r="L253" s="5">
        <f>'Postcode Data'!N253</f>
        <v>-3.4802168702569953</v>
      </c>
      <c r="M253" s="28" t="e">
        <f t="shared" si="100"/>
        <v>#N/A</v>
      </c>
      <c r="N253" s="28"/>
      <c r="O253" s="28"/>
      <c r="P253" s="28" t="e">
        <f t="shared" si="101"/>
        <v>#N/A</v>
      </c>
      <c r="Q253" s="28" t="e">
        <f t="shared" si="121"/>
        <v>#N/A</v>
      </c>
      <c r="R253" s="28" t="e">
        <f t="shared" si="121"/>
        <v>#N/A</v>
      </c>
      <c r="S253" s="28" t="e">
        <f t="shared" si="121"/>
        <v>#N/A</v>
      </c>
      <c r="T253" s="28" t="e">
        <f t="shared" si="121"/>
        <v>#N/A</v>
      </c>
      <c r="U253" s="28" t="e">
        <f t="shared" si="102"/>
        <v>#N/A</v>
      </c>
      <c r="V253" s="28"/>
      <c r="W253" s="2"/>
      <c r="X253" s="5" t="e">
        <f t="shared" si="122"/>
        <v>#N/A</v>
      </c>
      <c r="Y253" s="5" t="e">
        <f t="shared" si="122"/>
        <v>#N/A</v>
      </c>
      <c r="Z253" s="5" t="e">
        <f t="shared" si="122"/>
        <v>#N/A</v>
      </c>
      <c r="AA253" s="5" t="e">
        <f t="shared" si="122"/>
        <v>#N/A</v>
      </c>
      <c r="AB253" s="5" t="e">
        <f t="shared" si="122"/>
        <v>#N/A</v>
      </c>
      <c r="AC253" s="5" t="e">
        <f t="shared" si="122"/>
        <v>#N/A</v>
      </c>
      <c r="AD253" s="5" t="e">
        <f t="shared" si="122"/>
        <v>#N/A</v>
      </c>
      <c r="AE253" s="5" t="e">
        <f t="shared" si="122"/>
        <v>#N/A</v>
      </c>
      <c r="AF253" s="5" t="e">
        <f t="shared" si="122"/>
        <v>#N/A</v>
      </c>
      <c r="AG253" s="5" t="e">
        <f t="shared" si="122"/>
        <v>#N/A</v>
      </c>
      <c r="AH253" s="5" t="e">
        <f t="shared" si="123"/>
        <v>#N/A</v>
      </c>
      <c r="AI253" s="5" t="e">
        <f t="shared" si="123"/>
        <v>#N/A</v>
      </c>
      <c r="AJ253" s="5" t="e">
        <f t="shared" si="123"/>
        <v>#N/A</v>
      </c>
      <c r="AK253" s="5" t="e">
        <f t="shared" si="123"/>
        <v>#N/A</v>
      </c>
      <c r="AL253" s="5" t="e">
        <f t="shared" si="123"/>
        <v>#N/A</v>
      </c>
      <c r="AM253" s="5" t="e">
        <f t="shared" si="123"/>
        <v>#N/A</v>
      </c>
      <c r="AN253" s="5" t="e">
        <f t="shared" si="123"/>
        <v>#N/A</v>
      </c>
      <c r="AO253" s="5" t="e">
        <f t="shared" si="123"/>
        <v>#N/A</v>
      </c>
      <c r="AP253" s="5" t="e">
        <f t="shared" si="123"/>
        <v>#N/A</v>
      </c>
      <c r="AQ253" s="5" t="e">
        <f t="shared" si="123"/>
        <v>#N/A</v>
      </c>
      <c r="AR253" s="5" t="e">
        <f t="shared" si="124"/>
        <v>#N/A</v>
      </c>
      <c r="AS253" s="5" t="e">
        <f t="shared" si="124"/>
        <v>#N/A</v>
      </c>
      <c r="AT253" s="5" t="e">
        <f t="shared" si="124"/>
        <v>#N/A</v>
      </c>
      <c r="AU253" s="5" t="e">
        <f t="shared" si="124"/>
        <v>#N/A</v>
      </c>
      <c r="AV253" s="5" t="e">
        <f t="shared" si="124"/>
        <v>#N/A</v>
      </c>
      <c r="AW253" s="5" t="e">
        <f t="shared" si="124"/>
        <v>#N/A</v>
      </c>
      <c r="AX253" s="5" t="e">
        <f t="shared" si="124"/>
        <v>#N/A</v>
      </c>
      <c r="AY253" s="5" t="e">
        <f t="shared" si="124"/>
        <v>#N/A</v>
      </c>
      <c r="AZ253" s="5" t="e">
        <f t="shared" si="124"/>
        <v>#N/A</v>
      </c>
      <c r="BA253" s="5" t="e">
        <f t="shared" si="124"/>
        <v>#N/A</v>
      </c>
      <c r="BB253" s="5" t="e">
        <f t="shared" si="125"/>
        <v>#N/A</v>
      </c>
      <c r="BC253" s="5" t="e">
        <f t="shared" si="125"/>
        <v>#N/A</v>
      </c>
      <c r="BD253" s="5" t="e">
        <f t="shared" si="125"/>
        <v>#N/A</v>
      </c>
      <c r="BE253" s="5" t="e">
        <f t="shared" si="125"/>
        <v>#N/A</v>
      </c>
      <c r="BF253" s="5" t="e">
        <f t="shared" si="125"/>
        <v>#N/A</v>
      </c>
      <c r="BG253" s="5" t="e">
        <f t="shared" si="125"/>
        <v>#N/A</v>
      </c>
    </row>
    <row r="254" spans="2:59" x14ac:dyDescent="0.35">
      <c r="B254" t="str">
        <f>'Postcode Data'!B254</f>
        <v>ES24 1TE</v>
      </c>
      <c r="C254">
        <f>'Postcode Data'!C254</f>
        <v>14</v>
      </c>
      <c r="D254" t="str">
        <f>'Postcode Data'!D254</f>
        <v>Charlton</v>
      </c>
      <c r="E254" s="5">
        <f>'Postcode Data'!F254</f>
        <v>18.577959913301633</v>
      </c>
      <c r="F254" s="5">
        <f>'Postcode Data'!G254</f>
        <v>12.423668526992969</v>
      </c>
      <c r="G254" s="27">
        <f>'Postcode Data'!I254</f>
        <v>126</v>
      </c>
      <c r="H254" s="11">
        <f>'Postcode Data'!J254</f>
        <v>3.9264389313532275</v>
      </c>
      <c r="I254" s="5">
        <f>'Postcode Data'!K254</f>
        <v>21.754515736141801</v>
      </c>
      <c r="J254" s="5">
        <f>'Postcode Data'!L254</f>
        <v>10.115765629116524</v>
      </c>
      <c r="K254" s="44" t="str">
        <f>'Postcode Data'!M254</f>
        <v>CW1b</v>
      </c>
      <c r="L254" s="5">
        <f>'Postcode Data'!N254</f>
        <v>-3.3336842444667756</v>
      </c>
      <c r="M254" s="28">
        <f t="shared" si="100"/>
        <v>-72.570765091475621</v>
      </c>
      <c r="N254" s="28"/>
      <c r="O254" s="28"/>
      <c r="P254" s="28" t="e">
        <f t="shared" si="101"/>
        <v>#N/A</v>
      </c>
      <c r="Q254" s="28">
        <f t="shared" si="121"/>
        <v>10.115765629116524</v>
      </c>
      <c r="R254" s="28" t="e">
        <f t="shared" si="121"/>
        <v>#N/A</v>
      </c>
      <c r="S254" s="28" t="e">
        <f t="shared" si="121"/>
        <v>#N/A</v>
      </c>
      <c r="T254" s="28" t="e">
        <f t="shared" si="121"/>
        <v>#N/A</v>
      </c>
      <c r="U254" s="28" t="e">
        <f t="shared" si="102"/>
        <v>#N/A</v>
      </c>
      <c r="V254" s="28"/>
      <c r="W254" s="2"/>
      <c r="X254" s="5" t="e">
        <f t="shared" si="122"/>
        <v>#N/A</v>
      </c>
      <c r="Y254" s="5" t="e">
        <f t="shared" si="122"/>
        <v>#N/A</v>
      </c>
      <c r="Z254" s="5" t="e">
        <f t="shared" si="122"/>
        <v>#N/A</v>
      </c>
      <c r="AA254" s="5" t="e">
        <f t="shared" si="122"/>
        <v>#N/A</v>
      </c>
      <c r="AB254" s="5" t="e">
        <f t="shared" si="122"/>
        <v>#N/A</v>
      </c>
      <c r="AC254" s="5" t="e">
        <f t="shared" si="122"/>
        <v>#N/A</v>
      </c>
      <c r="AD254" s="5" t="e">
        <f t="shared" si="122"/>
        <v>#N/A</v>
      </c>
      <c r="AE254" s="5" t="e">
        <f t="shared" si="122"/>
        <v>#N/A</v>
      </c>
      <c r="AF254" s="5" t="e">
        <f t="shared" si="122"/>
        <v>#N/A</v>
      </c>
      <c r="AG254" s="5" t="e">
        <f t="shared" si="122"/>
        <v>#N/A</v>
      </c>
      <c r="AH254" s="5" t="e">
        <f t="shared" si="123"/>
        <v>#N/A</v>
      </c>
      <c r="AI254" s="5" t="e">
        <f t="shared" si="123"/>
        <v>#N/A</v>
      </c>
      <c r="AJ254" s="5" t="e">
        <f t="shared" si="123"/>
        <v>#N/A</v>
      </c>
      <c r="AK254" s="5">
        <f t="shared" si="123"/>
        <v>10.115765629116524</v>
      </c>
      <c r="AL254" s="5" t="e">
        <f t="shared" si="123"/>
        <v>#N/A</v>
      </c>
      <c r="AM254" s="5" t="e">
        <f t="shared" si="123"/>
        <v>#N/A</v>
      </c>
      <c r="AN254" s="5" t="e">
        <f t="shared" si="123"/>
        <v>#N/A</v>
      </c>
      <c r="AO254" s="5" t="e">
        <f t="shared" si="123"/>
        <v>#N/A</v>
      </c>
      <c r="AP254" s="5" t="e">
        <f t="shared" si="123"/>
        <v>#N/A</v>
      </c>
      <c r="AQ254" s="5" t="e">
        <f t="shared" si="123"/>
        <v>#N/A</v>
      </c>
      <c r="AR254" s="5" t="e">
        <f t="shared" si="124"/>
        <v>#N/A</v>
      </c>
      <c r="AS254" s="5" t="e">
        <f t="shared" si="124"/>
        <v>#N/A</v>
      </c>
      <c r="AT254" s="5" t="e">
        <f t="shared" si="124"/>
        <v>#N/A</v>
      </c>
      <c r="AU254" s="5" t="e">
        <f t="shared" si="124"/>
        <v>#N/A</v>
      </c>
      <c r="AV254" s="5" t="e">
        <f t="shared" si="124"/>
        <v>#N/A</v>
      </c>
      <c r="AW254" s="5" t="e">
        <f t="shared" si="124"/>
        <v>#N/A</v>
      </c>
      <c r="AX254" s="5" t="e">
        <f t="shared" si="124"/>
        <v>#N/A</v>
      </c>
      <c r="AY254" s="5" t="e">
        <f t="shared" si="124"/>
        <v>#N/A</v>
      </c>
      <c r="AZ254" s="5" t="e">
        <f t="shared" si="124"/>
        <v>#N/A</v>
      </c>
      <c r="BA254" s="5" t="e">
        <f t="shared" si="124"/>
        <v>#N/A</v>
      </c>
      <c r="BB254" s="5" t="e">
        <f t="shared" si="125"/>
        <v>#N/A</v>
      </c>
      <c r="BC254" s="5" t="e">
        <f t="shared" si="125"/>
        <v>#N/A</v>
      </c>
      <c r="BD254" s="5" t="e">
        <f t="shared" si="125"/>
        <v>#N/A</v>
      </c>
      <c r="BE254" s="5" t="e">
        <f t="shared" si="125"/>
        <v>#N/A</v>
      </c>
      <c r="BF254" s="5" t="e">
        <f t="shared" si="125"/>
        <v>#N/A</v>
      </c>
      <c r="BG254" s="5" t="e">
        <f t="shared" si="125"/>
        <v>#N/A</v>
      </c>
    </row>
    <row r="255" spans="2:59" x14ac:dyDescent="0.35">
      <c r="B255" t="str">
        <f>'Postcode Data'!B255</f>
        <v>ES24 3PN</v>
      </c>
      <c r="C255">
        <f>'Postcode Data'!C255</f>
        <v>11</v>
      </c>
      <c r="D255" t="str">
        <f>'Postcode Data'!D255</f>
        <v>Charlton</v>
      </c>
      <c r="E255" s="5" t="e">
        <f>'Postcode Data'!F255</f>
        <v>#N/A</v>
      </c>
      <c r="F255" s="5" t="e">
        <f>'Postcode Data'!G255</f>
        <v>#N/A</v>
      </c>
      <c r="G255" s="27" t="e">
        <f>'Postcode Data'!I255</f>
        <v>#N/A</v>
      </c>
      <c r="H255" s="11" t="e">
        <f>'Postcode Data'!J255</f>
        <v>#N/A</v>
      </c>
      <c r="I255" s="5" t="e">
        <f>'Postcode Data'!K255</f>
        <v>#N/A</v>
      </c>
      <c r="J255" s="5" t="e">
        <f>'Postcode Data'!L255</f>
        <v>#N/A</v>
      </c>
      <c r="K255" s="44" t="e">
        <f>'Postcode Data'!M255</f>
        <v>#N/A</v>
      </c>
      <c r="L255" s="5">
        <f>'Postcode Data'!N255</f>
        <v>-8.5105584007784412</v>
      </c>
      <c r="M255" s="28" t="e">
        <f t="shared" si="100"/>
        <v>#N/A</v>
      </c>
      <c r="N255" s="28"/>
      <c r="O255" s="28"/>
      <c r="P255" s="28" t="e">
        <f t="shared" si="101"/>
        <v>#N/A</v>
      </c>
      <c r="Q255" s="28" t="e">
        <f t="shared" si="121"/>
        <v>#N/A</v>
      </c>
      <c r="R255" s="28" t="e">
        <f t="shared" si="121"/>
        <v>#N/A</v>
      </c>
      <c r="S255" s="28" t="e">
        <f t="shared" si="121"/>
        <v>#N/A</v>
      </c>
      <c r="T255" s="28" t="e">
        <f t="shared" si="121"/>
        <v>#N/A</v>
      </c>
      <c r="U255" s="28" t="e">
        <f t="shared" si="102"/>
        <v>#N/A</v>
      </c>
      <c r="V255" s="28"/>
      <c r="W255" s="2"/>
      <c r="X255" s="5" t="e">
        <f t="shared" si="122"/>
        <v>#N/A</v>
      </c>
      <c r="Y255" s="5" t="e">
        <f t="shared" si="122"/>
        <v>#N/A</v>
      </c>
      <c r="Z255" s="5" t="e">
        <f t="shared" si="122"/>
        <v>#N/A</v>
      </c>
      <c r="AA255" s="5" t="e">
        <f t="shared" si="122"/>
        <v>#N/A</v>
      </c>
      <c r="AB255" s="5" t="e">
        <f t="shared" si="122"/>
        <v>#N/A</v>
      </c>
      <c r="AC255" s="5" t="e">
        <f t="shared" si="122"/>
        <v>#N/A</v>
      </c>
      <c r="AD255" s="5" t="e">
        <f t="shared" si="122"/>
        <v>#N/A</v>
      </c>
      <c r="AE255" s="5" t="e">
        <f t="shared" si="122"/>
        <v>#N/A</v>
      </c>
      <c r="AF255" s="5" t="e">
        <f t="shared" si="122"/>
        <v>#N/A</v>
      </c>
      <c r="AG255" s="5" t="e">
        <f t="shared" si="122"/>
        <v>#N/A</v>
      </c>
      <c r="AH255" s="5" t="e">
        <f t="shared" si="123"/>
        <v>#N/A</v>
      </c>
      <c r="AI255" s="5" t="e">
        <f t="shared" si="123"/>
        <v>#N/A</v>
      </c>
      <c r="AJ255" s="5" t="e">
        <f t="shared" si="123"/>
        <v>#N/A</v>
      </c>
      <c r="AK255" s="5" t="e">
        <f t="shared" si="123"/>
        <v>#N/A</v>
      </c>
      <c r="AL255" s="5" t="e">
        <f t="shared" si="123"/>
        <v>#N/A</v>
      </c>
      <c r="AM255" s="5" t="e">
        <f t="shared" si="123"/>
        <v>#N/A</v>
      </c>
      <c r="AN255" s="5" t="e">
        <f t="shared" si="123"/>
        <v>#N/A</v>
      </c>
      <c r="AO255" s="5" t="e">
        <f t="shared" si="123"/>
        <v>#N/A</v>
      </c>
      <c r="AP255" s="5" t="e">
        <f t="shared" si="123"/>
        <v>#N/A</v>
      </c>
      <c r="AQ255" s="5" t="e">
        <f t="shared" si="123"/>
        <v>#N/A</v>
      </c>
      <c r="AR255" s="5" t="e">
        <f t="shared" si="124"/>
        <v>#N/A</v>
      </c>
      <c r="AS255" s="5" t="e">
        <f t="shared" si="124"/>
        <v>#N/A</v>
      </c>
      <c r="AT255" s="5" t="e">
        <f t="shared" si="124"/>
        <v>#N/A</v>
      </c>
      <c r="AU255" s="5" t="e">
        <f t="shared" si="124"/>
        <v>#N/A</v>
      </c>
      <c r="AV255" s="5" t="e">
        <f t="shared" si="124"/>
        <v>#N/A</v>
      </c>
      <c r="AW255" s="5" t="e">
        <f t="shared" si="124"/>
        <v>#N/A</v>
      </c>
      <c r="AX255" s="5" t="e">
        <f t="shared" si="124"/>
        <v>#N/A</v>
      </c>
      <c r="AY255" s="5" t="e">
        <f t="shared" si="124"/>
        <v>#N/A</v>
      </c>
      <c r="AZ255" s="5" t="e">
        <f t="shared" si="124"/>
        <v>#N/A</v>
      </c>
      <c r="BA255" s="5" t="e">
        <f t="shared" si="124"/>
        <v>#N/A</v>
      </c>
      <c r="BB255" s="5" t="e">
        <f t="shared" si="125"/>
        <v>#N/A</v>
      </c>
      <c r="BC255" s="5" t="e">
        <f t="shared" si="125"/>
        <v>#N/A</v>
      </c>
      <c r="BD255" s="5" t="e">
        <f t="shared" si="125"/>
        <v>#N/A</v>
      </c>
      <c r="BE255" s="5" t="e">
        <f t="shared" si="125"/>
        <v>#N/A</v>
      </c>
      <c r="BF255" s="5" t="e">
        <f t="shared" si="125"/>
        <v>#N/A</v>
      </c>
      <c r="BG255" s="5" t="e">
        <f t="shared" si="125"/>
        <v>#N/A</v>
      </c>
    </row>
    <row r="256" spans="2:59" x14ac:dyDescent="0.35">
      <c r="B256" t="str">
        <f>'Postcode Data'!B256</f>
        <v>ES24 4RB</v>
      </c>
      <c r="C256">
        <f>'Postcode Data'!C256</f>
        <v>12</v>
      </c>
      <c r="D256" t="str">
        <f>'Postcode Data'!D256</f>
        <v>Charlton</v>
      </c>
      <c r="E256" s="5" t="e">
        <f>'Postcode Data'!F256</f>
        <v>#N/A</v>
      </c>
      <c r="F256" s="5" t="e">
        <f>'Postcode Data'!G256</f>
        <v>#N/A</v>
      </c>
      <c r="G256" s="27" t="e">
        <f>'Postcode Data'!I256</f>
        <v>#N/A</v>
      </c>
      <c r="H256" s="11" t="e">
        <f>'Postcode Data'!J256</f>
        <v>#N/A</v>
      </c>
      <c r="I256" s="5" t="e">
        <f>'Postcode Data'!K256</f>
        <v>#N/A</v>
      </c>
      <c r="J256" s="5" t="e">
        <f>'Postcode Data'!L256</f>
        <v>#N/A</v>
      </c>
      <c r="K256" s="44" t="e">
        <f>'Postcode Data'!M256</f>
        <v>#N/A</v>
      </c>
      <c r="L256" s="5">
        <f>'Postcode Data'!N256</f>
        <v>-4.3042337839517382</v>
      </c>
      <c r="M256" s="28" t="e">
        <f t="shared" si="100"/>
        <v>#N/A</v>
      </c>
      <c r="N256" s="28"/>
      <c r="O256" s="28"/>
      <c r="P256" s="28" t="e">
        <f t="shared" si="101"/>
        <v>#N/A</v>
      </c>
      <c r="Q256" s="28" t="e">
        <f t="shared" si="121"/>
        <v>#N/A</v>
      </c>
      <c r="R256" s="28" t="e">
        <f t="shared" si="121"/>
        <v>#N/A</v>
      </c>
      <c r="S256" s="28" t="e">
        <f t="shared" si="121"/>
        <v>#N/A</v>
      </c>
      <c r="T256" s="28" t="e">
        <f t="shared" si="121"/>
        <v>#N/A</v>
      </c>
      <c r="U256" s="28" t="e">
        <f t="shared" si="102"/>
        <v>#N/A</v>
      </c>
      <c r="V256" s="28"/>
      <c r="W256" s="2"/>
      <c r="X256" s="5" t="e">
        <f t="shared" ref="X256:AG265" si="126">IF($K256=X$5,$J256,NA())</f>
        <v>#N/A</v>
      </c>
      <c r="Y256" s="5" t="e">
        <f t="shared" si="126"/>
        <v>#N/A</v>
      </c>
      <c r="Z256" s="5" t="e">
        <f t="shared" si="126"/>
        <v>#N/A</v>
      </c>
      <c r="AA256" s="5" t="e">
        <f t="shared" si="126"/>
        <v>#N/A</v>
      </c>
      <c r="AB256" s="5" t="e">
        <f t="shared" si="126"/>
        <v>#N/A</v>
      </c>
      <c r="AC256" s="5" t="e">
        <f t="shared" si="126"/>
        <v>#N/A</v>
      </c>
      <c r="AD256" s="5" t="e">
        <f t="shared" si="126"/>
        <v>#N/A</v>
      </c>
      <c r="AE256" s="5" t="e">
        <f t="shared" si="126"/>
        <v>#N/A</v>
      </c>
      <c r="AF256" s="5" t="e">
        <f t="shared" si="126"/>
        <v>#N/A</v>
      </c>
      <c r="AG256" s="5" t="e">
        <f t="shared" si="126"/>
        <v>#N/A</v>
      </c>
      <c r="AH256" s="5" t="e">
        <f t="shared" ref="AH256:AQ265" si="127">IF($K256=AH$5,$J256,NA())</f>
        <v>#N/A</v>
      </c>
      <c r="AI256" s="5" t="e">
        <f t="shared" si="127"/>
        <v>#N/A</v>
      </c>
      <c r="AJ256" s="5" t="e">
        <f t="shared" si="127"/>
        <v>#N/A</v>
      </c>
      <c r="AK256" s="5" t="e">
        <f t="shared" si="127"/>
        <v>#N/A</v>
      </c>
      <c r="AL256" s="5" t="e">
        <f t="shared" si="127"/>
        <v>#N/A</v>
      </c>
      <c r="AM256" s="5" t="e">
        <f t="shared" si="127"/>
        <v>#N/A</v>
      </c>
      <c r="AN256" s="5" t="e">
        <f t="shared" si="127"/>
        <v>#N/A</v>
      </c>
      <c r="AO256" s="5" t="e">
        <f t="shared" si="127"/>
        <v>#N/A</v>
      </c>
      <c r="AP256" s="5" t="e">
        <f t="shared" si="127"/>
        <v>#N/A</v>
      </c>
      <c r="AQ256" s="5" t="e">
        <f t="shared" si="127"/>
        <v>#N/A</v>
      </c>
      <c r="AR256" s="5" t="e">
        <f t="shared" ref="AR256:BA265" si="128">IF($K256=AR$5,$J256,NA())</f>
        <v>#N/A</v>
      </c>
      <c r="AS256" s="5" t="e">
        <f t="shared" si="128"/>
        <v>#N/A</v>
      </c>
      <c r="AT256" s="5" t="e">
        <f t="shared" si="128"/>
        <v>#N/A</v>
      </c>
      <c r="AU256" s="5" t="e">
        <f t="shared" si="128"/>
        <v>#N/A</v>
      </c>
      <c r="AV256" s="5" t="e">
        <f t="shared" si="128"/>
        <v>#N/A</v>
      </c>
      <c r="AW256" s="5" t="e">
        <f t="shared" si="128"/>
        <v>#N/A</v>
      </c>
      <c r="AX256" s="5" t="e">
        <f t="shared" si="128"/>
        <v>#N/A</v>
      </c>
      <c r="AY256" s="5" t="e">
        <f t="shared" si="128"/>
        <v>#N/A</v>
      </c>
      <c r="AZ256" s="5" t="e">
        <f t="shared" si="128"/>
        <v>#N/A</v>
      </c>
      <c r="BA256" s="5" t="e">
        <f t="shared" si="128"/>
        <v>#N/A</v>
      </c>
      <c r="BB256" s="5" t="e">
        <f t="shared" ref="BB256:BG265" si="129">IF($K256=BB$5,$J256,NA())</f>
        <v>#N/A</v>
      </c>
      <c r="BC256" s="5" t="e">
        <f t="shared" si="129"/>
        <v>#N/A</v>
      </c>
      <c r="BD256" s="5" t="e">
        <f t="shared" si="129"/>
        <v>#N/A</v>
      </c>
      <c r="BE256" s="5" t="e">
        <f t="shared" si="129"/>
        <v>#N/A</v>
      </c>
      <c r="BF256" s="5" t="e">
        <f t="shared" si="129"/>
        <v>#N/A</v>
      </c>
      <c r="BG256" s="5" t="e">
        <f t="shared" si="129"/>
        <v>#N/A</v>
      </c>
    </row>
    <row r="257" spans="2:59" x14ac:dyDescent="0.35">
      <c r="B257" t="str">
        <f>'Postcode Data'!B257</f>
        <v>ES24 5RL</v>
      </c>
      <c r="C257">
        <f>'Postcode Data'!C257</f>
        <v>14</v>
      </c>
      <c r="D257" t="str">
        <f>'Postcode Data'!D257</f>
        <v>Charlton</v>
      </c>
      <c r="E257" s="5" t="e">
        <f>'Postcode Data'!F257</f>
        <v>#N/A</v>
      </c>
      <c r="F257" s="5" t="e">
        <f>'Postcode Data'!G257</f>
        <v>#N/A</v>
      </c>
      <c r="G257" s="27" t="e">
        <f>'Postcode Data'!I257</f>
        <v>#N/A</v>
      </c>
      <c r="H257" s="11" t="e">
        <f>'Postcode Data'!J257</f>
        <v>#N/A</v>
      </c>
      <c r="I257" s="5" t="e">
        <f>'Postcode Data'!K257</f>
        <v>#N/A</v>
      </c>
      <c r="J257" s="5" t="e">
        <f>'Postcode Data'!L257</f>
        <v>#N/A</v>
      </c>
      <c r="K257" s="44" t="e">
        <f>'Postcode Data'!M257</f>
        <v>#N/A</v>
      </c>
      <c r="L257" s="5">
        <f>'Postcode Data'!N257</f>
        <v>-5.9870848055057246</v>
      </c>
      <c r="M257" s="28" t="e">
        <f t="shared" si="100"/>
        <v>#N/A</v>
      </c>
      <c r="N257" s="28"/>
      <c r="O257" s="28"/>
      <c r="P257" s="28" t="e">
        <f t="shared" si="101"/>
        <v>#N/A</v>
      </c>
      <c r="Q257" s="28" t="e">
        <f t="shared" si="121"/>
        <v>#N/A</v>
      </c>
      <c r="R257" s="28" t="e">
        <f t="shared" si="121"/>
        <v>#N/A</v>
      </c>
      <c r="S257" s="28" t="e">
        <f t="shared" si="121"/>
        <v>#N/A</v>
      </c>
      <c r="T257" s="28" t="e">
        <f t="shared" si="121"/>
        <v>#N/A</v>
      </c>
      <c r="U257" s="28" t="e">
        <f t="shared" si="102"/>
        <v>#N/A</v>
      </c>
      <c r="V257" s="28"/>
      <c r="W257" s="2"/>
      <c r="X257" s="5" t="e">
        <f t="shared" si="126"/>
        <v>#N/A</v>
      </c>
      <c r="Y257" s="5" t="e">
        <f t="shared" si="126"/>
        <v>#N/A</v>
      </c>
      <c r="Z257" s="5" t="e">
        <f t="shared" si="126"/>
        <v>#N/A</v>
      </c>
      <c r="AA257" s="5" t="e">
        <f t="shared" si="126"/>
        <v>#N/A</v>
      </c>
      <c r="AB257" s="5" t="e">
        <f t="shared" si="126"/>
        <v>#N/A</v>
      </c>
      <c r="AC257" s="5" t="e">
        <f t="shared" si="126"/>
        <v>#N/A</v>
      </c>
      <c r="AD257" s="5" t="e">
        <f t="shared" si="126"/>
        <v>#N/A</v>
      </c>
      <c r="AE257" s="5" t="e">
        <f t="shared" si="126"/>
        <v>#N/A</v>
      </c>
      <c r="AF257" s="5" t="e">
        <f t="shared" si="126"/>
        <v>#N/A</v>
      </c>
      <c r="AG257" s="5" t="e">
        <f t="shared" si="126"/>
        <v>#N/A</v>
      </c>
      <c r="AH257" s="5" t="e">
        <f t="shared" si="127"/>
        <v>#N/A</v>
      </c>
      <c r="AI257" s="5" t="e">
        <f t="shared" si="127"/>
        <v>#N/A</v>
      </c>
      <c r="AJ257" s="5" t="e">
        <f t="shared" si="127"/>
        <v>#N/A</v>
      </c>
      <c r="AK257" s="5" t="e">
        <f t="shared" si="127"/>
        <v>#N/A</v>
      </c>
      <c r="AL257" s="5" t="e">
        <f t="shared" si="127"/>
        <v>#N/A</v>
      </c>
      <c r="AM257" s="5" t="e">
        <f t="shared" si="127"/>
        <v>#N/A</v>
      </c>
      <c r="AN257" s="5" t="e">
        <f t="shared" si="127"/>
        <v>#N/A</v>
      </c>
      <c r="AO257" s="5" t="e">
        <f t="shared" si="127"/>
        <v>#N/A</v>
      </c>
      <c r="AP257" s="5" t="e">
        <f t="shared" si="127"/>
        <v>#N/A</v>
      </c>
      <c r="AQ257" s="5" t="e">
        <f t="shared" si="127"/>
        <v>#N/A</v>
      </c>
      <c r="AR257" s="5" t="e">
        <f t="shared" si="128"/>
        <v>#N/A</v>
      </c>
      <c r="AS257" s="5" t="e">
        <f t="shared" si="128"/>
        <v>#N/A</v>
      </c>
      <c r="AT257" s="5" t="e">
        <f t="shared" si="128"/>
        <v>#N/A</v>
      </c>
      <c r="AU257" s="5" t="e">
        <f t="shared" si="128"/>
        <v>#N/A</v>
      </c>
      <c r="AV257" s="5" t="e">
        <f t="shared" si="128"/>
        <v>#N/A</v>
      </c>
      <c r="AW257" s="5" t="e">
        <f t="shared" si="128"/>
        <v>#N/A</v>
      </c>
      <c r="AX257" s="5" t="e">
        <f t="shared" si="128"/>
        <v>#N/A</v>
      </c>
      <c r="AY257" s="5" t="e">
        <f t="shared" si="128"/>
        <v>#N/A</v>
      </c>
      <c r="AZ257" s="5" t="e">
        <f t="shared" si="128"/>
        <v>#N/A</v>
      </c>
      <c r="BA257" s="5" t="e">
        <f t="shared" si="128"/>
        <v>#N/A</v>
      </c>
      <c r="BB257" s="5" t="e">
        <f t="shared" si="129"/>
        <v>#N/A</v>
      </c>
      <c r="BC257" s="5" t="e">
        <f t="shared" si="129"/>
        <v>#N/A</v>
      </c>
      <c r="BD257" s="5" t="e">
        <f t="shared" si="129"/>
        <v>#N/A</v>
      </c>
      <c r="BE257" s="5" t="e">
        <f t="shared" si="129"/>
        <v>#N/A</v>
      </c>
      <c r="BF257" s="5" t="e">
        <f t="shared" si="129"/>
        <v>#N/A</v>
      </c>
      <c r="BG257" s="5" t="e">
        <f t="shared" si="129"/>
        <v>#N/A</v>
      </c>
    </row>
    <row r="258" spans="2:59" x14ac:dyDescent="0.35">
      <c r="B258" t="str">
        <f>'Postcode Data'!B258</f>
        <v>ES24 6EH</v>
      </c>
      <c r="C258">
        <f>'Postcode Data'!C258</f>
        <v>15</v>
      </c>
      <c r="D258" t="str">
        <f>'Postcode Data'!D258</f>
        <v>Charlton</v>
      </c>
      <c r="E258" s="5" t="e">
        <f>'Postcode Data'!F258</f>
        <v>#N/A</v>
      </c>
      <c r="F258" s="5" t="e">
        <f>'Postcode Data'!G258</f>
        <v>#N/A</v>
      </c>
      <c r="G258" s="27" t="e">
        <f>'Postcode Data'!I258</f>
        <v>#N/A</v>
      </c>
      <c r="H258" s="11" t="e">
        <f>'Postcode Data'!J258</f>
        <v>#N/A</v>
      </c>
      <c r="I258" s="5" t="e">
        <f>'Postcode Data'!K258</f>
        <v>#N/A</v>
      </c>
      <c r="J258" s="5" t="e">
        <f>'Postcode Data'!L258</f>
        <v>#N/A</v>
      </c>
      <c r="K258" s="44" t="e">
        <f>'Postcode Data'!M258</f>
        <v>#N/A</v>
      </c>
      <c r="L258" s="5">
        <f>'Postcode Data'!N258</f>
        <v>0.56630056572268428</v>
      </c>
      <c r="M258" s="28" t="e">
        <f t="shared" si="100"/>
        <v>#N/A</v>
      </c>
      <c r="N258" s="28"/>
      <c r="O258" s="28"/>
      <c r="P258" s="28" t="e">
        <f t="shared" si="101"/>
        <v>#N/A</v>
      </c>
      <c r="Q258" s="28" t="e">
        <f t="shared" si="121"/>
        <v>#N/A</v>
      </c>
      <c r="R258" s="28" t="e">
        <f t="shared" si="121"/>
        <v>#N/A</v>
      </c>
      <c r="S258" s="28" t="e">
        <f t="shared" si="121"/>
        <v>#N/A</v>
      </c>
      <c r="T258" s="28" t="e">
        <f t="shared" si="121"/>
        <v>#N/A</v>
      </c>
      <c r="U258" s="28" t="e">
        <f t="shared" si="102"/>
        <v>#N/A</v>
      </c>
      <c r="V258" s="28"/>
      <c r="W258" s="2"/>
      <c r="X258" s="5" t="e">
        <f t="shared" si="126"/>
        <v>#N/A</v>
      </c>
      <c r="Y258" s="5" t="e">
        <f t="shared" si="126"/>
        <v>#N/A</v>
      </c>
      <c r="Z258" s="5" t="e">
        <f t="shared" si="126"/>
        <v>#N/A</v>
      </c>
      <c r="AA258" s="5" t="e">
        <f t="shared" si="126"/>
        <v>#N/A</v>
      </c>
      <c r="AB258" s="5" t="e">
        <f t="shared" si="126"/>
        <v>#N/A</v>
      </c>
      <c r="AC258" s="5" t="e">
        <f t="shared" si="126"/>
        <v>#N/A</v>
      </c>
      <c r="AD258" s="5" t="e">
        <f t="shared" si="126"/>
        <v>#N/A</v>
      </c>
      <c r="AE258" s="5" t="e">
        <f t="shared" si="126"/>
        <v>#N/A</v>
      </c>
      <c r="AF258" s="5" t="e">
        <f t="shared" si="126"/>
        <v>#N/A</v>
      </c>
      <c r="AG258" s="5" t="e">
        <f t="shared" si="126"/>
        <v>#N/A</v>
      </c>
      <c r="AH258" s="5" t="e">
        <f t="shared" si="127"/>
        <v>#N/A</v>
      </c>
      <c r="AI258" s="5" t="e">
        <f t="shared" si="127"/>
        <v>#N/A</v>
      </c>
      <c r="AJ258" s="5" t="e">
        <f t="shared" si="127"/>
        <v>#N/A</v>
      </c>
      <c r="AK258" s="5" t="e">
        <f t="shared" si="127"/>
        <v>#N/A</v>
      </c>
      <c r="AL258" s="5" t="e">
        <f t="shared" si="127"/>
        <v>#N/A</v>
      </c>
      <c r="AM258" s="5" t="e">
        <f t="shared" si="127"/>
        <v>#N/A</v>
      </c>
      <c r="AN258" s="5" t="e">
        <f t="shared" si="127"/>
        <v>#N/A</v>
      </c>
      <c r="AO258" s="5" t="e">
        <f t="shared" si="127"/>
        <v>#N/A</v>
      </c>
      <c r="AP258" s="5" t="e">
        <f t="shared" si="127"/>
        <v>#N/A</v>
      </c>
      <c r="AQ258" s="5" t="e">
        <f t="shared" si="127"/>
        <v>#N/A</v>
      </c>
      <c r="AR258" s="5" t="e">
        <f t="shared" si="128"/>
        <v>#N/A</v>
      </c>
      <c r="AS258" s="5" t="e">
        <f t="shared" si="128"/>
        <v>#N/A</v>
      </c>
      <c r="AT258" s="5" t="e">
        <f t="shared" si="128"/>
        <v>#N/A</v>
      </c>
      <c r="AU258" s="5" t="e">
        <f t="shared" si="128"/>
        <v>#N/A</v>
      </c>
      <c r="AV258" s="5" t="e">
        <f t="shared" si="128"/>
        <v>#N/A</v>
      </c>
      <c r="AW258" s="5" t="e">
        <f t="shared" si="128"/>
        <v>#N/A</v>
      </c>
      <c r="AX258" s="5" t="e">
        <f t="shared" si="128"/>
        <v>#N/A</v>
      </c>
      <c r="AY258" s="5" t="e">
        <f t="shared" si="128"/>
        <v>#N/A</v>
      </c>
      <c r="AZ258" s="5" t="e">
        <f t="shared" si="128"/>
        <v>#N/A</v>
      </c>
      <c r="BA258" s="5" t="e">
        <f t="shared" si="128"/>
        <v>#N/A</v>
      </c>
      <c r="BB258" s="5" t="e">
        <f t="shared" si="129"/>
        <v>#N/A</v>
      </c>
      <c r="BC258" s="5" t="e">
        <f t="shared" si="129"/>
        <v>#N/A</v>
      </c>
      <c r="BD258" s="5" t="e">
        <f t="shared" si="129"/>
        <v>#N/A</v>
      </c>
      <c r="BE258" s="5" t="e">
        <f t="shared" si="129"/>
        <v>#N/A</v>
      </c>
      <c r="BF258" s="5" t="e">
        <f t="shared" si="129"/>
        <v>#N/A</v>
      </c>
      <c r="BG258" s="5" t="e">
        <f t="shared" si="129"/>
        <v>#N/A</v>
      </c>
    </row>
    <row r="259" spans="2:59" x14ac:dyDescent="0.35">
      <c r="B259" t="str">
        <f>'Postcode Data'!B259</f>
        <v>ES24 6QI</v>
      </c>
      <c r="C259">
        <f>'Postcode Data'!C259</f>
        <v>10</v>
      </c>
      <c r="D259" t="str">
        <f>'Postcode Data'!D259</f>
        <v>Charlton</v>
      </c>
      <c r="E259" s="5" t="e">
        <f>'Postcode Data'!F259</f>
        <v>#N/A</v>
      </c>
      <c r="F259" s="5" t="e">
        <f>'Postcode Data'!G259</f>
        <v>#N/A</v>
      </c>
      <c r="G259" s="27" t="e">
        <f>'Postcode Data'!I259</f>
        <v>#N/A</v>
      </c>
      <c r="H259" s="11" t="e">
        <f>'Postcode Data'!J259</f>
        <v>#N/A</v>
      </c>
      <c r="I259" s="5" t="e">
        <f>'Postcode Data'!K259</f>
        <v>#N/A</v>
      </c>
      <c r="J259" s="5" t="e">
        <f>'Postcode Data'!L259</f>
        <v>#N/A</v>
      </c>
      <c r="K259" s="44" t="e">
        <f>'Postcode Data'!M259</f>
        <v>#N/A</v>
      </c>
      <c r="L259" s="5">
        <f>'Postcode Data'!N259</f>
        <v>-4.2195970543439074</v>
      </c>
      <c r="M259" s="28" t="e">
        <f t="shared" si="100"/>
        <v>#N/A</v>
      </c>
      <c r="N259" s="28"/>
      <c r="O259" s="28"/>
      <c r="P259" s="28" t="e">
        <f t="shared" si="101"/>
        <v>#N/A</v>
      </c>
      <c r="Q259" s="28" t="e">
        <f t="shared" si="121"/>
        <v>#N/A</v>
      </c>
      <c r="R259" s="28" t="e">
        <f t="shared" si="121"/>
        <v>#N/A</v>
      </c>
      <c r="S259" s="28" t="e">
        <f t="shared" si="121"/>
        <v>#N/A</v>
      </c>
      <c r="T259" s="28" t="e">
        <f t="shared" si="121"/>
        <v>#N/A</v>
      </c>
      <c r="U259" s="28" t="e">
        <f t="shared" si="102"/>
        <v>#N/A</v>
      </c>
      <c r="V259" s="28"/>
      <c r="W259" s="2"/>
      <c r="X259" s="5" t="e">
        <f t="shared" si="126"/>
        <v>#N/A</v>
      </c>
      <c r="Y259" s="5" t="e">
        <f t="shared" si="126"/>
        <v>#N/A</v>
      </c>
      <c r="Z259" s="5" t="e">
        <f t="shared" si="126"/>
        <v>#N/A</v>
      </c>
      <c r="AA259" s="5" t="e">
        <f t="shared" si="126"/>
        <v>#N/A</v>
      </c>
      <c r="AB259" s="5" t="e">
        <f t="shared" si="126"/>
        <v>#N/A</v>
      </c>
      <c r="AC259" s="5" t="e">
        <f t="shared" si="126"/>
        <v>#N/A</v>
      </c>
      <c r="AD259" s="5" t="e">
        <f t="shared" si="126"/>
        <v>#N/A</v>
      </c>
      <c r="AE259" s="5" t="e">
        <f t="shared" si="126"/>
        <v>#N/A</v>
      </c>
      <c r="AF259" s="5" t="e">
        <f t="shared" si="126"/>
        <v>#N/A</v>
      </c>
      <c r="AG259" s="5" t="e">
        <f t="shared" si="126"/>
        <v>#N/A</v>
      </c>
      <c r="AH259" s="5" t="e">
        <f t="shared" si="127"/>
        <v>#N/A</v>
      </c>
      <c r="AI259" s="5" t="e">
        <f t="shared" si="127"/>
        <v>#N/A</v>
      </c>
      <c r="AJ259" s="5" t="e">
        <f t="shared" si="127"/>
        <v>#N/A</v>
      </c>
      <c r="AK259" s="5" t="e">
        <f t="shared" si="127"/>
        <v>#N/A</v>
      </c>
      <c r="AL259" s="5" t="e">
        <f t="shared" si="127"/>
        <v>#N/A</v>
      </c>
      <c r="AM259" s="5" t="e">
        <f t="shared" si="127"/>
        <v>#N/A</v>
      </c>
      <c r="AN259" s="5" t="e">
        <f t="shared" si="127"/>
        <v>#N/A</v>
      </c>
      <c r="AO259" s="5" t="e">
        <f t="shared" si="127"/>
        <v>#N/A</v>
      </c>
      <c r="AP259" s="5" t="e">
        <f t="shared" si="127"/>
        <v>#N/A</v>
      </c>
      <c r="AQ259" s="5" t="e">
        <f t="shared" si="127"/>
        <v>#N/A</v>
      </c>
      <c r="AR259" s="5" t="e">
        <f t="shared" si="128"/>
        <v>#N/A</v>
      </c>
      <c r="AS259" s="5" t="e">
        <f t="shared" si="128"/>
        <v>#N/A</v>
      </c>
      <c r="AT259" s="5" t="e">
        <f t="shared" si="128"/>
        <v>#N/A</v>
      </c>
      <c r="AU259" s="5" t="e">
        <f t="shared" si="128"/>
        <v>#N/A</v>
      </c>
      <c r="AV259" s="5" t="e">
        <f t="shared" si="128"/>
        <v>#N/A</v>
      </c>
      <c r="AW259" s="5" t="e">
        <f t="shared" si="128"/>
        <v>#N/A</v>
      </c>
      <c r="AX259" s="5" t="e">
        <f t="shared" si="128"/>
        <v>#N/A</v>
      </c>
      <c r="AY259" s="5" t="e">
        <f t="shared" si="128"/>
        <v>#N/A</v>
      </c>
      <c r="AZ259" s="5" t="e">
        <f t="shared" si="128"/>
        <v>#N/A</v>
      </c>
      <c r="BA259" s="5" t="e">
        <f t="shared" si="128"/>
        <v>#N/A</v>
      </c>
      <c r="BB259" s="5" t="e">
        <f t="shared" si="129"/>
        <v>#N/A</v>
      </c>
      <c r="BC259" s="5" t="e">
        <f t="shared" si="129"/>
        <v>#N/A</v>
      </c>
      <c r="BD259" s="5" t="e">
        <f t="shared" si="129"/>
        <v>#N/A</v>
      </c>
      <c r="BE259" s="5" t="e">
        <f t="shared" si="129"/>
        <v>#N/A</v>
      </c>
      <c r="BF259" s="5" t="e">
        <f t="shared" si="129"/>
        <v>#N/A</v>
      </c>
      <c r="BG259" s="5" t="e">
        <f t="shared" si="129"/>
        <v>#N/A</v>
      </c>
    </row>
    <row r="260" spans="2:59" x14ac:dyDescent="0.35">
      <c r="B260" t="str">
        <f>'Postcode Data'!B260</f>
        <v>ES24 8BT</v>
      </c>
      <c r="C260">
        <f>'Postcode Data'!C260</f>
        <v>6</v>
      </c>
      <c r="D260" t="str">
        <f>'Postcode Data'!D260</f>
        <v>Charlton</v>
      </c>
      <c r="E260" s="5" t="e">
        <f>'Postcode Data'!F260</f>
        <v>#N/A</v>
      </c>
      <c r="F260" s="5" t="e">
        <f>'Postcode Data'!G260</f>
        <v>#N/A</v>
      </c>
      <c r="G260" s="27" t="e">
        <f>'Postcode Data'!I260</f>
        <v>#N/A</v>
      </c>
      <c r="H260" s="11" t="e">
        <f>'Postcode Data'!J260</f>
        <v>#N/A</v>
      </c>
      <c r="I260" s="5" t="e">
        <f>'Postcode Data'!K260</f>
        <v>#N/A</v>
      </c>
      <c r="J260" s="5" t="e">
        <f>'Postcode Data'!L260</f>
        <v>#N/A</v>
      </c>
      <c r="K260" s="44" t="e">
        <f>'Postcode Data'!M260</f>
        <v>#N/A</v>
      </c>
      <c r="L260" s="5">
        <f>'Postcode Data'!N260</f>
        <v>-0.38895492726734426</v>
      </c>
      <c r="M260" s="28" t="e">
        <f t="shared" si="100"/>
        <v>#N/A</v>
      </c>
      <c r="N260" s="28"/>
      <c r="O260" s="28"/>
      <c r="P260" s="28" t="e">
        <f t="shared" si="101"/>
        <v>#N/A</v>
      </c>
      <c r="Q260" s="28" t="e">
        <f t="shared" si="121"/>
        <v>#N/A</v>
      </c>
      <c r="R260" s="28" t="e">
        <f t="shared" si="121"/>
        <v>#N/A</v>
      </c>
      <c r="S260" s="28" t="e">
        <f t="shared" si="121"/>
        <v>#N/A</v>
      </c>
      <c r="T260" s="28" t="e">
        <f t="shared" si="121"/>
        <v>#N/A</v>
      </c>
      <c r="U260" s="28" t="e">
        <f t="shared" si="102"/>
        <v>#N/A</v>
      </c>
      <c r="V260" s="28"/>
      <c r="W260" s="2"/>
      <c r="X260" s="5" t="e">
        <f t="shared" si="126"/>
        <v>#N/A</v>
      </c>
      <c r="Y260" s="5" t="e">
        <f t="shared" si="126"/>
        <v>#N/A</v>
      </c>
      <c r="Z260" s="5" t="e">
        <f t="shared" si="126"/>
        <v>#N/A</v>
      </c>
      <c r="AA260" s="5" t="e">
        <f t="shared" si="126"/>
        <v>#N/A</v>
      </c>
      <c r="AB260" s="5" t="e">
        <f t="shared" si="126"/>
        <v>#N/A</v>
      </c>
      <c r="AC260" s="5" t="e">
        <f t="shared" si="126"/>
        <v>#N/A</v>
      </c>
      <c r="AD260" s="5" t="e">
        <f t="shared" si="126"/>
        <v>#N/A</v>
      </c>
      <c r="AE260" s="5" t="e">
        <f t="shared" si="126"/>
        <v>#N/A</v>
      </c>
      <c r="AF260" s="5" t="e">
        <f t="shared" si="126"/>
        <v>#N/A</v>
      </c>
      <c r="AG260" s="5" t="e">
        <f t="shared" si="126"/>
        <v>#N/A</v>
      </c>
      <c r="AH260" s="5" t="e">
        <f t="shared" si="127"/>
        <v>#N/A</v>
      </c>
      <c r="AI260" s="5" t="e">
        <f t="shared" si="127"/>
        <v>#N/A</v>
      </c>
      <c r="AJ260" s="5" t="e">
        <f t="shared" si="127"/>
        <v>#N/A</v>
      </c>
      <c r="AK260" s="5" t="e">
        <f t="shared" si="127"/>
        <v>#N/A</v>
      </c>
      <c r="AL260" s="5" t="e">
        <f t="shared" si="127"/>
        <v>#N/A</v>
      </c>
      <c r="AM260" s="5" t="e">
        <f t="shared" si="127"/>
        <v>#N/A</v>
      </c>
      <c r="AN260" s="5" t="e">
        <f t="shared" si="127"/>
        <v>#N/A</v>
      </c>
      <c r="AO260" s="5" t="e">
        <f t="shared" si="127"/>
        <v>#N/A</v>
      </c>
      <c r="AP260" s="5" t="e">
        <f t="shared" si="127"/>
        <v>#N/A</v>
      </c>
      <c r="AQ260" s="5" t="e">
        <f t="shared" si="127"/>
        <v>#N/A</v>
      </c>
      <c r="AR260" s="5" t="e">
        <f t="shared" si="128"/>
        <v>#N/A</v>
      </c>
      <c r="AS260" s="5" t="e">
        <f t="shared" si="128"/>
        <v>#N/A</v>
      </c>
      <c r="AT260" s="5" t="e">
        <f t="shared" si="128"/>
        <v>#N/A</v>
      </c>
      <c r="AU260" s="5" t="e">
        <f t="shared" si="128"/>
        <v>#N/A</v>
      </c>
      <c r="AV260" s="5" t="e">
        <f t="shared" si="128"/>
        <v>#N/A</v>
      </c>
      <c r="AW260" s="5" t="e">
        <f t="shared" si="128"/>
        <v>#N/A</v>
      </c>
      <c r="AX260" s="5" t="e">
        <f t="shared" si="128"/>
        <v>#N/A</v>
      </c>
      <c r="AY260" s="5" t="e">
        <f t="shared" si="128"/>
        <v>#N/A</v>
      </c>
      <c r="AZ260" s="5" t="e">
        <f t="shared" si="128"/>
        <v>#N/A</v>
      </c>
      <c r="BA260" s="5" t="e">
        <f t="shared" si="128"/>
        <v>#N/A</v>
      </c>
      <c r="BB260" s="5" t="e">
        <f t="shared" si="129"/>
        <v>#N/A</v>
      </c>
      <c r="BC260" s="5" t="e">
        <f t="shared" si="129"/>
        <v>#N/A</v>
      </c>
      <c r="BD260" s="5" t="e">
        <f t="shared" si="129"/>
        <v>#N/A</v>
      </c>
      <c r="BE260" s="5" t="e">
        <f t="shared" si="129"/>
        <v>#N/A</v>
      </c>
      <c r="BF260" s="5" t="e">
        <f t="shared" si="129"/>
        <v>#N/A</v>
      </c>
      <c r="BG260" s="5" t="e">
        <f t="shared" si="129"/>
        <v>#N/A</v>
      </c>
    </row>
    <row r="261" spans="2:59" x14ac:dyDescent="0.35">
      <c r="B261" t="str">
        <f>'Postcode Data'!B261</f>
        <v>ES24 9HT</v>
      </c>
      <c r="C261">
        <f>'Postcode Data'!C261</f>
        <v>2</v>
      </c>
      <c r="D261" t="str">
        <f>'Postcode Data'!D261</f>
        <v>Charlton</v>
      </c>
      <c r="E261" s="5" t="e">
        <f>'Postcode Data'!F261</f>
        <v>#N/A</v>
      </c>
      <c r="F261" s="5" t="e">
        <f>'Postcode Data'!G261</f>
        <v>#N/A</v>
      </c>
      <c r="G261" s="27" t="e">
        <f>'Postcode Data'!I261</f>
        <v>#N/A</v>
      </c>
      <c r="H261" s="11" t="e">
        <f>'Postcode Data'!J261</f>
        <v>#N/A</v>
      </c>
      <c r="I261" s="5" t="e">
        <f>'Postcode Data'!K261</f>
        <v>#N/A</v>
      </c>
      <c r="J261" s="5" t="e">
        <f>'Postcode Data'!L261</f>
        <v>#N/A</v>
      </c>
      <c r="K261" s="44" t="e">
        <f>'Postcode Data'!M261</f>
        <v>#N/A</v>
      </c>
      <c r="L261" s="5">
        <f>'Postcode Data'!N261</f>
        <v>-7.292305315839533</v>
      </c>
      <c r="M261" s="28" t="e">
        <f t="shared" si="100"/>
        <v>#N/A</v>
      </c>
      <c r="N261" s="28"/>
      <c r="O261" s="28"/>
      <c r="P261" s="28" t="e">
        <f t="shared" si="101"/>
        <v>#N/A</v>
      </c>
      <c r="Q261" s="28" t="e">
        <f t="shared" si="121"/>
        <v>#N/A</v>
      </c>
      <c r="R261" s="28" t="e">
        <f t="shared" si="121"/>
        <v>#N/A</v>
      </c>
      <c r="S261" s="28" t="e">
        <f t="shared" si="121"/>
        <v>#N/A</v>
      </c>
      <c r="T261" s="28" t="e">
        <f t="shared" si="121"/>
        <v>#N/A</v>
      </c>
      <c r="U261" s="28" t="e">
        <f t="shared" si="102"/>
        <v>#N/A</v>
      </c>
      <c r="V261" s="28"/>
      <c r="W261" s="2"/>
      <c r="X261" s="5" t="e">
        <f t="shared" si="126"/>
        <v>#N/A</v>
      </c>
      <c r="Y261" s="5" t="e">
        <f t="shared" si="126"/>
        <v>#N/A</v>
      </c>
      <c r="Z261" s="5" t="e">
        <f t="shared" si="126"/>
        <v>#N/A</v>
      </c>
      <c r="AA261" s="5" t="e">
        <f t="shared" si="126"/>
        <v>#N/A</v>
      </c>
      <c r="AB261" s="5" t="e">
        <f t="shared" si="126"/>
        <v>#N/A</v>
      </c>
      <c r="AC261" s="5" t="e">
        <f t="shared" si="126"/>
        <v>#N/A</v>
      </c>
      <c r="AD261" s="5" t="e">
        <f t="shared" si="126"/>
        <v>#N/A</v>
      </c>
      <c r="AE261" s="5" t="e">
        <f t="shared" si="126"/>
        <v>#N/A</v>
      </c>
      <c r="AF261" s="5" t="e">
        <f t="shared" si="126"/>
        <v>#N/A</v>
      </c>
      <c r="AG261" s="5" t="e">
        <f t="shared" si="126"/>
        <v>#N/A</v>
      </c>
      <c r="AH261" s="5" t="e">
        <f t="shared" si="127"/>
        <v>#N/A</v>
      </c>
      <c r="AI261" s="5" t="e">
        <f t="shared" si="127"/>
        <v>#N/A</v>
      </c>
      <c r="AJ261" s="5" t="e">
        <f t="shared" si="127"/>
        <v>#N/A</v>
      </c>
      <c r="AK261" s="5" t="e">
        <f t="shared" si="127"/>
        <v>#N/A</v>
      </c>
      <c r="AL261" s="5" t="e">
        <f t="shared" si="127"/>
        <v>#N/A</v>
      </c>
      <c r="AM261" s="5" t="e">
        <f t="shared" si="127"/>
        <v>#N/A</v>
      </c>
      <c r="AN261" s="5" t="e">
        <f t="shared" si="127"/>
        <v>#N/A</v>
      </c>
      <c r="AO261" s="5" t="e">
        <f t="shared" si="127"/>
        <v>#N/A</v>
      </c>
      <c r="AP261" s="5" t="e">
        <f t="shared" si="127"/>
        <v>#N/A</v>
      </c>
      <c r="AQ261" s="5" t="e">
        <f t="shared" si="127"/>
        <v>#N/A</v>
      </c>
      <c r="AR261" s="5" t="e">
        <f t="shared" si="128"/>
        <v>#N/A</v>
      </c>
      <c r="AS261" s="5" t="e">
        <f t="shared" si="128"/>
        <v>#N/A</v>
      </c>
      <c r="AT261" s="5" t="e">
        <f t="shared" si="128"/>
        <v>#N/A</v>
      </c>
      <c r="AU261" s="5" t="e">
        <f t="shared" si="128"/>
        <v>#N/A</v>
      </c>
      <c r="AV261" s="5" t="e">
        <f t="shared" si="128"/>
        <v>#N/A</v>
      </c>
      <c r="AW261" s="5" t="e">
        <f t="shared" si="128"/>
        <v>#N/A</v>
      </c>
      <c r="AX261" s="5" t="e">
        <f t="shared" si="128"/>
        <v>#N/A</v>
      </c>
      <c r="AY261" s="5" t="e">
        <f t="shared" si="128"/>
        <v>#N/A</v>
      </c>
      <c r="AZ261" s="5" t="e">
        <f t="shared" si="128"/>
        <v>#N/A</v>
      </c>
      <c r="BA261" s="5" t="e">
        <f t="shared" si="128"/>
        <v>#N/A</v>
      </c>
      <c r="BB261" s="5" t="e">
        <f t="shared" si="129"/>
        <v>#N/A</v>
      </c>
      <c r="BC261" s="5" t="e">
        <f t="shared" si="129"/>
        <v>#N/A</v>
      </c>
      <c r="BD261" s="5" t="e">
        <f t="shared" si="129"/>
        <v>#N/A</v>
      </c>
      <c r="BE261" s="5" t="e">
        <f t="shared" si="129"/>
        <v>#N/A</v>
      </c>
      <c r="BF261" s="5" t="e">
        <f t="shared" si="129"/>
        <v>#N/A</v>
      </c>
      <c r="BG261" s="5" t="e">
        <f t="shared" si="129"/>
        <v>#N/A</v>
      </c>
    </row>
    <row r="262" spans="2:59" x14ac:dyDescent="0.35">
      <c r="B262" t="str">
        <f>'Postcode Data'!B262</f>
        <v>ES25 1AF</v>
      </c>
      <c r="C262">
        <f>'Postcode Data'!C262</f>
        <v>17</v>
      </c>
      <c r="D262" t="str">
        <f>'Postcode Data'!D262</f>
        <v>Charlton</v>
      </c>
      <c r="E262" s="5" t="e">
        <f>'Postcode Data'!F262</f>
        <v>#N/A</v>
      </c>
      <c r="F262" s="5" t="e">
        <f>'Postcode Data'!G262</f>
        <v>#N/A</v>
      </c>
      <c r="G262" s="27" t="e">
        <f>'Postcode Data'!I262</f>
        <v>#N/A</v>
      </c>
      <c r="H262" s="11" t="e">
        <f>'Postcode Data'!J262</f>
        <v>#N/A</v>
      </c>
      <c r="I262" s="5" t="e">
        <f>'Postcode Data'!K262</f>
        <v>#N/A</v>
      </c>
      <c r="J262" s="5" t="e">
        <f>'Postcode Data'!L262</f>
        <v>#N/A</v>
      </c>
      <c r="K262" s="44" t="e">
        <f>'Postcode Data'!M262</f>
        <v>#N/A</v>
      </c>
      <c r="L262" s="5">
        <f>'Postcode Data'!N262</f>
        <v>-0.638908906114799</v>
      </c>
      <c r="M262" s="28" t="e">
        <f t="shared" ref="M262:M325" si="130">30-20*LOG10(H262)-20*LOG10(5570)-32.44+L262+21-1</f>
        <v>#N/A</v>
      </c>
      <c r="N262" s="28"/>
      <c r="O262" s="28"/>
      <c r="P262" s="28" t="e">
        <f t="shared" ref="P262:P325" si="131">IF($M262&gt;=P$5,$J262,NA())</f>
        <v>#N/A</v>
      </c>
      <c r="Q262" s="28" t="e">
        <f t="shared" si="121"/>
        <v>#N/A</v>
      </c>
      <c r="R262" s="28" t="e">
        <f t="shared" si="121"/>
        <v>#N/A</v>
      </c>
      <c r="S262" s="28" t="e">
        <f t="shared" si="121"/>
        <v>#N/A</v>
      </c>
      <c r="T262" s="28" t="e">
        <f t="shared" si="121"/>
        <v>#N/A</v>
      </c>
      <c r="U262" s="28" t="e">
        <f t="shared" ref="U262:U325" si="132">IF($M262&lt;T$5,$J262,NA())</f>
        <v>#N/A</v>
      </c>
      <c r="V262" s="28"/>
      <c r="W262" s="2"/>
      <c r="X262" s="5" t="e">
        <f t="shared" si="126"/>
        <v>#N/A</v>
      </c>
      <c r="Y262" s="5" t="e">
        <f t="shared" si="126"/>
        <v>#N/A</v>
      </c>
      <c r="Z262" s="5" t="e">
        <f t="shared" si="126"/>
        <v>#N/A</v>
      </c>
      <c r="AA262" s="5" t="e">
        <f t="shared" si="126"/>
        <v>#N/A</v>
      </c>
      <c r="AB262" s="5" t="e">
        <f t="shared" si="126"/>
        <v>#N/A</v>
      </c>
      <c r="AC262" s="5" t="e">
        <f t="shared" si="126"/>
        <v>#N/A</v>
      </c>
      <c r="AD262" s="5" t="e">
        <f t="shared" si="126"/>
        <v>#N/A</v>
      </c>
      <c r="AE262" s="5" t="e">
        <f t="shared" si="126"/>
        <v>#N/A</v>
      </c>
      <c r="AF262" s="5" t="e">
        <f t="shared" si="126"/>
        <v>#N/A</v>
      </c>
      <c r="AG262" s="5" t="e">
        <f t="shared" si="126"/>
        <v>#N/A</v>
      </c>
      <c r="AH262" s="5" t="e">
        <f t="shared" si="127"/>
        <v>#N/A</v>
      </c>
      <c r="AI262" s="5" t="e">
        <f t="shared" si="127"/>
        <v>#N/A</v>
      </c>
      <c r="AJ262" s="5" t="e">
        <f t="shared" si="127"/>
        <v>#N/A</v>
      </c>
      <c r="AK262" s="5" t="e">
        <f t="shared" si="127"/>
        <v>#N/A</v>
      </c>
      <c r="AL262" s="5" t="e">
        <f t="shared" si="127"/>
        <v>#N/A</v>
      </c>
      <c r="AM262" s="5" t="e">
        <f t="shared" si="127"/>
        <v>#N/A</v>
      </c>
      <c r="AN262" s="5" t="e">
        <f t="shared" si="127"/>
        <v>#N/A</v>
      </c>
      <c r="AO262" s="5" t="e">
        <f t="shared" si="127"/>
        <v>#N/A</v>
      </c>
      <c r="AP262" s="5" t="e">
        <f t="shared" si="127"/>
        <v>#N/A</v>
      </c>
      <c r="AQ262" s="5" t="e">
        <f t="shared" si="127"/>
        <v>#N/A</v>
      </c>
      <c r="AR262" s="5" t="e">
        <f t="shared" si="128"/>
        <v>#N/A</v>
      </c>
      <c r="AS262" s="5" t="e">
        <f t="shared" si="128"/>
        <v>#N/A</v>
      </c>
      <c r="AT262" s="5" t="e">
        <f t="shared" si="128"/>
        <v>#N/A</v>
      </c>
      <c r="AU262" s="5" t="e">
        <f t="shared" si="128"/>
        <v>#N/A</v>
      </c>
      <c r="AV262" s="5" t="e">
        <f t="shared" si="128"/>
        <v>#N/A</v>
      </c>
      <c r="AW262" s="5" t="e">
        <f t="shared" si="128"/>
        <v>#N/A</v>
      </c>
      <c r="AX262" s="5" t="e">
        <f t="shared" si="128"/>
        <v>#N/A</v>
      </c>
      <c r="AY262" s="5" t="e">
        <f t="shared" si="128"/>
        <v>#N/A</v>
      </c>
      <c r="AZ262" s="5" t="e">
        <f t="shared" si="128"/>
        <v>#N/A</v>
      </c>
      <c r="BA262" s="5" t="e">
        <f t="shared" si="128"/>
        <v>#N/A</v>
      </c>
      <c r="BB262" s="5" t="e">
        <f t="shared" si="129"/>
        <v>#N/A</v>
      </c>
      <c r="BC262" s="5" t="e">
        <f t="shared" si="129"/>
        <v>#N/A</v>
      </c>
      <c r="BD262" s="5" t="e">
        <f t="shared" si="129"/>
        <v>#N/A</v>
      </c>
      <c r="BE262" s="5" t="e">
        <f t="shared" si="129"/>
        <v>#N/A</v>
      </c>
      <c r="BF262" s="5" t="e">
        <f t="shared" si="129"/>
        <v>#N/A</v>
      </c>
      <c r="BG262" s="5" t="e">
        <f t="shared" si="129"/>
        <v>#N/A</v>
      </c>
    </row>
    <row r="263" spans="2:59" x14ac:dyDescent="0.35">
      <c r="B263" t="str">
        <f>'Postcode Data'!B263</f>
        <v>ES25 2OD</v>
      </c>
      <c r="C263">
        <f>'Postcode Data'!C263</f>
        <v>17</v>
      </c>
      <c r="D263" t="str">
        <f>'Postcode Data'!D263</f>
        <v>Charlton</v>
      </c>
      <c r="E263" s="5" t="e">
        <f>'Postcode Data'!F263</f>
        <v>#N/A</v>
      </c>
      <c r="F263" s="5" t="e">
        <f>'Postcode Data'!G263</f>
        <v>#N/A</v>
      </c>
      <c r="G263" s="27" t="e">
        <f>'Postcode Data'!I263</f>
        <v>#N/A</v>
      </c>
      <c r="H263" s="11" t="e">
        <f>'Postcode Data'!J263</f>
        <v>#N/A</v>
      </c>
      <c r="I263" s="5" t="e">
        <f>'Postcode Data'!K263</f>
        <v>#N/A</v>
      </c>
      <c r="J263" s="5" t="e">
        <f>'Postcode Data'!L263</f>
        <v>#N/A</v>
      </c>
      <c r="K263" s="44" t="e">
        <f>'Postcode Data'!M263</f>
        <v>#N/A</v>
      </c>
      <c r="L263" s="5">
        <f>'Postcode Data'!N263</f>
        <v>-0.59299878764774316</v>
      </c>
      <c r="M263" s="28" t="e">
        <f t="shared" si="130"/>
        <v>#N/A</v>
      </c>
      <c r="N263" s="28"/>
      <c r="O263" s="28"/>
      <c r="P263" s="28" t="e">
        <f t="shared" si="131"/>
        <v>#N/A</v>
      </c>
      <c r="Q263" s="28" t="e">
        <f t="shared" si="121"/>
        <v>#N/A</v>
      </c>
      <c r="R263" s="28" t="e">
        <f t="shared" si="121"/>
        <v>#N/A</v>
      </c>
      <c r="S263" s="28" t="e">
        <f t="shared" si="121"/>
        <v>#N/A</v>
      </c>
      <c r="T263" s="28" t="e">
        <f t="shared" si="121"/>
        <v>#N/A</v>
      </c>
      <c r="U263" s="28" t="e">
        <f t="shared" si="132"/>
        <v>#N/A</v>
      </c>
      <c r="V263" s="28"/>
      <c r="W263" s="2"/>
      <c r="X263" s="5" t="e">
        <f t="shared" si="126"/>
        <v>#N/A</v>
      </c>
      <c r="Y263" s="5" t="e">
        <f t="shared" si="126"/>
        <v>#N/A</v>
      </c>
      <c r="Z263" s="5" t="e">
        <f t="shared" si="126"/>
        <v>#N/A</v>
      </c>
      <c r="AA263" s="5" t="e">
        <f t="shared" si="126"/>
        <v>#N/A</v>
      </c>
      <c r="AB263" s="5" t="e">
        <f t="shared" si="126"/>
        <v>#N/A</v>
      </c>
      <c r="AC263" s="5" t="e">
        <f t="shared" si="126"/>
        <v>#N/A</v>
      </c>
      <c r="AD263" s="5" t="e">
        <f t="shared" si="126"/>
        <v>#N/A</v>
      </c>
      <c r="AE263" s="5" t="e">
        <f t="shared" si="126"/>
        <v>#N/A</v>
      </c>
      <c r="AF263" s="5" t="e">
        <f t="shared" si="126"/>
        <v>#N/A</v>
      </c>
      <c r="AG263" s="5" t="e">
        <f t="shared" si="126"/>
        <v>#N/A</v>
      </c>
      <c r="AH263" s="5" t="e">
        <f t="shared" si="127"/>
        <v>#N/A</v>
      </c>
      <c r="AI263" s="5" t="e">
        <f t="shared" si="127"/>
        <v>#N/A</v>
      </c>
      <c r="AJ263" s="5" t="e">
        <f t="shared" si="127"/>
        <v>#N/A</v>
      </c>
      <c r="AK263" s="5" t="e">
        <f t="shared" si="127"/>
        <v>#N/A</v>
      </c>
      <c r="AL263" s="5" t="e">
        <f t="shared" si="127"/>
        <v>#N/A</v>
      </c>
      <c r="AM263" s="5" t="e">
        <f t="shared" si="127"/>
        <v>#N/A</v>
      </c>
      <c r="AN263" s="5" t="e">
        <f t="shared" si="127"/>
        <v>#N/A</v>
      </c>
      <c r="AO263" s="5" t="e">
        <f t="shared" si="127"/>
        <v>#N/A</v>
      </c>
      <c r="AP263" s="5" t="e">
        <f t="shared" si="127"/>
        <v>#N/A</v>
      </c>
      <c r="AQ263" s="5" t="e">
        <f t="shared" si="127"/>
        <v>#N/A</v>
      </c>
      <c r="AR263" s="5" t="e">
        <f t="shared" si="128"/>
        <v>#N/A</v>
      </c>
      <c r="AS263" s="5" t="e">
        <f t="shared" si="128"/>
        <v>#N/A</v>
      </c>
      <c r="AT263" s="5" t="e">
        <f t="shared" si="128"/>
        <v>#N/A</v>
      </c>
      <c r="AU263" s="5" t="e">
        <f t="shared" si="128"/>
        <v>#N/A</v>
      </c>
      <c r="AV263" s="5" t="e">
        <f t="shared" si="128"/>
        <v>#N/A</v>
      </c>
      <c r="AW263" s="5" t="e">
        <f t="shared" si="128"/>
        <v>#N/A</v>
      </c>
      <c r="AX263" s="5" t="e">
        <f t="shared" si="128"/>
        <v>#N/A</v>
      </c>
      <c r="AY263" s="5" t="e">
        <f t="shared" si="128"/>
        <v>#N/A</v>
      </c>
      <c r="AZ263" s="5" t="e">
        <f t="shared" si="128"/>
        <v>#N/A</v>
      </c>
      <c r="BA263" s="5" t="e">
        <f t="shared" si="128"/>
        <v>#N/A</v>
      </c>
      <c r="BB263" s="5" t="e">
        <f t="shared" si="129"/>
        <v>#N/A</v>
      </c>
      <c r="BC263" s="5" t="e">
        <f t="shared" si="129"/>
        <v>#N/A</v>
      </c>
      <c r="BD263" s="5" t="e">
        <f t="shared" si="129"/>
        <v>#N/A</v>
      </c>
      <c r="BE263" s="5" t="e">
        <f t="shared" si="129"/>
        <v>#N/A</v>
      </c>
      <c r="BF263" s="5" t="e">
        <f t="shared" si="129"/>
        <v>#N/A</v>
      </c>
      <c r="BG263" s="5" t="e">
        <f t="shared" si="129"/>
        <v>#N/A</v>
      </c>
    </row>
    <row r="264" spans="2:59" x14ac:dyDescent="0.35">
      <c r="B264" t="str">
        <f>'Postcode Data'!B264</f>
        <v>ES25 3ZR</v>
      </c>
      <c r="C264">
        <f>'Postcode Data'!C264</f>
        <v>5</v>
      </c>
      <c r="D264" t="str">
        <f>'Postcode Data'!D264</f>
        <v>Charlton</v>
      </c>
      <c r="E264" s="5">
        <f>'Postcode Data'!F264</f>
        <v>22.877448844548219</v>
      </c>
      <c r="F264" s="5">
        <f>'Postcode Data'!G264</f>
        <v>9.4782068400268855</v>
      </c>
      <c r="G264" s="27">
        <f>'Postcode Data'!I264</f>
        <v>180</v>
      </c>
      <c r="H264" s="11">
        <f>'Postcode Data'!J264</f>
        <v>1.3233668545220856</v>
      </c>
      <c r="I264" s="5">
        <f>'Postcode Data'!K264</f>
        <v>22.877448844548219</v>
      </c>
      <c r="J264" s="5">
        <f>'Postcode Data'!L264</f>
        <v>8.1548399855048004</v>
      </c>
      <c r="K264" s="44" t="str">
        <f>'Postcode Data'!M264</f>
        <v>CW2c</v>
      </c>
      <c r="L264" s="5">
        <f>'Postcode Data'!N264</f>
        <v>-3.1211824936438815</v>
      </c>
      <c r="M264" s="28">
        <f t="shared" si="130"/>
        <v>-62.91189145636919</v>
      </c>
      <c r="N264" s="28"/>
      <c r="O264" s="28"/>
      <c r="P264" s="28">
        <f t="shared" si="131"/>
        <v>8.1548399855048004</v>
      </c>
      <c r="Q264" s="28" t="e">
        <f t="shared" si="121"/>
        <v>#N/A</v>
      </c>
      <c r="R264" s="28" t="e">
        <f t="shared" si="121"/>
        <v>#N/A</v>
      </c>
      <c r="S264" s="28" t="e">
        <f t="shared" si="121"/>
        <v>#N/A</v>
      </c>
      <c r="T264" s="28" t="e">
        <f t="shared" si="121"/>
        <v>#N/A</v>
      </c>
      <c r="U264" s="28" t="e">
        <f t="shared" si="132"/>
        <v>#N/A</v>
      </c>
      <c r="V264" s="28"/>
      <c r="W264" s="2"/>
      <c r="X264" s="5" t="e">
        <f t="shared" si="126"/>
        <v>#N/A</v>
      </c>
      <c r="Y264" s="5" t="e">
        <f t="shared" si="126"/>
        <v>#N/A</v>
      </c>
      <c r="Z264" s="5" t="e">
        <f t="shared" si="126"/>
        <v>#N/A</v>
      </c>
      <c r="AA264" s="5" t="e">
        <f t="shared" si="126"/>
        <v>#N/A</v>
      </c>
      <c r="AB264" s="5" t="e">
        <f t="shared" si="126"/>
        <v>#N/A</v>
      </c>
      <c r="AC264" s="5" t="e">
        <f t="shared" si="126"/>
        <v>#N/A</v>
      </c>
      <c r="AD264" s="5" t="e">
        <f t="shared" si="126"/>
        <v>#N/A</v>
      </c>
      <c r="AE264" s="5" t="e">
        <f t="shared" si="126"/>
        <v>#N/A</v>
      </c>
      <c r="AF264" s="5" t="e">
        <f t="shared" si="126"/>
        <v>#N/A</v>
      </c>
      <c r="AG264" s="5" t="e">
        <f t="shared" si="126"/>
        <v>#N/A</v>
      </c>
      <c r="AH264" s="5" t="e">
        <f t="shared" si="127"/>
        <v>#N/A</v>
      </c>
      <c r="AI264" s="5" t="e">
        <f t="shared" si="127"/>
        <v>#N/A</v>
      </c>
      <c r="AJ264" s="5" t="e">
        <f t="shared" si="127"/>
        <v>#N/A</v>
      </c>
      <c r="AK264" s="5" t="e">
        <f t="shared" si="127"/>
        <v>#N/A</v>
      </c>
      <c r="AL264" s="5" t="e">
        <f t="shared" si="127"/>
        <v>#N/A</v>
      </c>
      <c r="AM264" s="5" t="e">
        <f t="shared" si="127"/>
        <v>#N/A</v>
      </c>
      <c r="AN264" s="5" t="e">
        <f t="shared" si="127"/>
        <v>#N/A</v>
      </c>
      <c r="AO264" s="5">
        <f t="shared" si="127"/>
        <v>8.1548399855048004</v>
      </c>
      <c r="AP264" s="5" t="e">
        <f t="shared" si="127"/>
        <v>#N/A</v>
      </c>
      <c r="AQ264" s="5" t="e">
        <f t="shared" si="127"/>
        <v>#N/A</v>
      </c>
      <c r="AR264" s="5" t="e">
        <f t="shared" si="128"/>
        <v>#N/A</v>
      </c>
      <c r="AS264" s="5" t="e">
        <f t="shared" si="128"/>
        <v>#N/A</v>
      </c>
      <c r="AT264" s="5" t="e">
        <f t="shared" si="128"/>
        <v>#N/A</v>
      </c>
      <c r="AU264" s="5" t="e">
        <f t="shared" si="128"/>
        <v>#N/A</v>
      </c>
      <c r="AV264" s="5" t="e">
        <f t="shared" si="128"/>
        <v>#N/A</v>
      </c>
      <c r="AW264" s="5" t="e">
        <f t="shared" si="128"/>
        <v>#N/A</v>
      </c>
      <c r="AX264" s="5" t="e">
        <f t="shared" si="128"/>
        <v>#N/A</v>
      </c>
      <c r="AY264" s="5" t="e">
        <f t="shared" si="128"/>
        <v>#N/A</v>
      </c>
      <c r="AZ264" s="5" t="e">
        <f t="shared" si="128"/>
        <v>#N/A</v>
      </c>
      <c r="BA264" s="5" t="e">
        <f t="shared" si="128"/>
        <v>#N/A</v>
      </c>
      <c r="BB264" s="5" t="e">
        <f t="shared" si="129"/>
        <v>#N/A</v>
      </c>
      <c r="BC264" s="5" t="e">
        <f t="shared" si="129"/>
        <v>#N/A</v>
      </c>
      <c r="BD264" s="5" t="e">
        <f t="shared" si="129"/>
        <v>#N/A</v>
      </c>
      <c r="BE264" s="5" t="e">
        <f t="shared" si="129"/>
        <v>#N/A</v>
      </c>
      <c r="BF264" s="5" t="e">
        <f t="shared" si="129"/>
        <v>#N/A</v>
      </c>
      <c r="BG264" s="5" t="e">
        <f t="shared" si="129"/>
        <v>#N/A</v>
      </c>
    </row>
    <row r="265" spans="2:59" x14ac:dyDescent="0.35">
      <c r="B265" t="str">
        <f>'Postcode Data'!B265</f>
        <v>ES25 4NT</v>
      </c>
      <c r="C265">
        <f>'Postcode Data'!C265</f>
        <v>12</v>
      </c>
      <c r="D265" t="str">
        <f>'Postcode Data'!D265</f>
        <v>Charlton</v>
      </c>
      <c r="E265" s="5" t="e">
        <f>'Postcode Data'!F265</f>
        <v>#N/A</v>
      </c>
      <c r="F265" s="5" t="e">
        <f>'Postcode Data'!G265</f>
        <v>#N/A</v>
      </c>
      <c r="G265" s="27" t="e">
        <f>'Postcode Data'!I265</f>
        <v>#N/A</v>
      </c>
      <c r="H265" s="11" t="e">
        <f>'Postcode Data'!J265</f>
        <v>#N/A</v>
      </c>
      <c r="I265" s="5" t="e">
        <f>'Postcode Data'!K265</f>
        <v>#N/A</v>
      </c>
      <c r="J265" s="5" t="e">
        <f>'Postcode Data'!L265</f>
        <v>#N/A</v>
      </c>
      <c r="K265" s="44" t="e">
        <f>'Postcode Data'!M265</f>
        <v>#N/A</v>
      </c>
      <c r="L265" s="5">
        <f>'Postcode Data'!N265</f>
        <v>-0.63949334079824327</v>
      </c>
      <c r="M265" s="28" t="e">
        <f t="shared" si="130"/>
        <v>#N/A</v>
      </c>
      <c r="N265" s="28"/>
      <c r="O265" s="28"/>
      <c r="P265" s="28" t="e">
        <f t="shared" si="131"/>
        <v>#N/A</v>
      </c>
      <c r="Q265" s="28" t="e">
        <f t="shared" si="121"/>
        <v>#N/A</v>
      </c>
      <c r="R265" s="28" t="e">
        <f t="shared" si="121"/>
        <v>#N/A</v>
      </c>
      <c r="S265" s="28" t="e">
        <f t="shared" si="121"/>
        <v>#N/A</v>
      </c>
      <c r="T265" s="28" t="e">
        <f t="shared" si="121"/>
        <v>#N/A</v>
      </c>
      <c r="U265" s="28" t="e">
        <f t="shared" si="132"/>
        <v>#N/A</v>
      </c>
      <c r="V265" s="28"/>
      <c r="W265" s="2"/>
      <c r="X265" s="5" t="e">
        <f t="shared" si="126"/>
        <v>#N/A</v>
      </c>
      <c r="Y265" s="5" t="e">
        <f t="shared" si="126"/>
        <v>#N/A</v>
      </c>
      <c r="Z265" s="5" t="e">
        <f t="shared" si="126"/>
        <v>#N/A</v>
      </c>
      <c r="AA265" s="5" t="e">
        <f t="shared" si="126"/>
        <v>#N/A</v>
      </c>
      <c r="AB265" s="5" t="e">
        <f t="shared" si="126"/>
        <v>#N/A</v>
      </c>
      <c r="AC265" s="5" t="e">
        <f t="shared" si="126"/>
        <v>#N/A</v>
      </c>
      <c r="AD265" s="5" t="e">
        <f t="shared" si="126"/>
        <v>#N/A</v>
      </c>
      <c r="AE265" s="5" t="e">
        <f t="shared" si="126"/>
        <v>#N/A</v>
      </c>
      <c r="AF265" s="5" t="e">
        <f t="shared" si="126"/>
        <v>#N/A</v>
      </c>
      <c r="AG265" s="5" t="e">
        <f t="shared" si="126"/>
        <v>#N/A</v>
      </c>
      <c r="AH265" s="5" t="e">
        <f t="shared" si="127"/>
        <v>#N/A</v>
      </c>
      <c r="AI265" s="5" t="e">
        <f t="shared" si="127"/>
        <v>#N/A</v>
      </c>
      <c r="AJ265" s="5" t="e">
        <f t="shared" si="127"/>
        <v>#N/A</v>
      </c>
      <c r="AK265" s="5" t="e">
        <f t="shared" si="127"/>
        <v>#N/A</v>
      </c>
      <c r="AL265" s="5" t="e">
        <f t="shared" si="127"/>
        <v>#N/A</v>
      </c>
      <c r="AM265" s="5" t="e">
        <f t="shared" si="127"/>
        <v>#N/A</v>
      </c>
      <c r="AN265" s="5" t="e">
        <f t="shared" si="127"/>
        <v>#N/A</v>
      </c>
      <c r="AO265" s="5" t="e">
        <f t="shared" si="127"/>
        <v>#N/A</v>
      </c>
      <c r="AP265" s="5" t="e">
        <f t="shared" si="127"/>
        <v>#N/A</v>
      </c>
      <c r="AQ265" s="5" t="e">
        <f t="shared" si="127"/>
        <v>#N/A</v>
      </c>
      <c r="AR265" s="5" t="e">
        <f t="shared" si="128"/>
        <v>#N/A</v>
      </c>
      <c r="AS265" s="5" t="e">
        <f t="shared" si="128"/>
        <v>#N/A</v>
      </c>
      <c r="AT265" s="5" t="e">
        <f t="shared" si="128"/>
        <v>#N/A</v>
      </c>
      <c r="AU265" s="5" t="e">
        <f t="shared" si="128"/>
        <v>#N/A</v>
      </c>
      <c r="AV265" s="5" t="e">
        <f t="shared" si="128"/>
        <v>#N/A</v>
      </c>
      <c r="AW265" s="5" t="e">
        <f t="shared" si="128"/>
        <v>#N/A</v>
      </c>
      <c r="AX265" s="5" t="e">
        <f t="shared" si="128"/>
        <v>#N/A</v>
      </c>
      <c r="AY265" s="5" t="e">
        <f t="shared" si="128"/>
        <v>#N/A</v>
      </c>
      <c r="AZ265" s="5" t="e">
        <f t="shared" si="128"/>
        <v>#N/A</v>
      </c>
      <c r="BA265" s="5" t="e">
        <f t="shared" si="128"/>
        <v>#N/A</v>
      </c>
      <c r="BB265" s="5" t="e">
        <f t="shared" si="129"/>
        <v>#N/A</v>
      </c>
      <c r="BC265" s="5" t="e">
        <f t="shared" si="129"/>
        <v>#N/A</v>
      </c>
      <c r="BD265" s="5" t="e">
        <f t="shared" si="129"/>
        <v>#N/A</v>
      </c>
      <c r="BE265" s="5" t="e">
        <f t="shared" si="129"/>
        <v>#N/A</v>
      </c>
      <c r="BF265" s="5" t="e">
        <f t="shared" si="129"/>
        <v>#N/A</v>
      </c>
      <c r="BG265" s="5" t="e">
        <f t="shared" si="129"/>
        <v>#N/A</v>
      </c>
    </row>
    <row r="266" spans="2:59" x14ac:dyDescent="0.35">
      <c r="B266" t="str">
        <f>'Postcode Data'!B266</f>
        <v>ES25 6CE</v>
      </c>
      <c r="C266">
        <f>'Postcode Data'!C266</f>
        <v>18</v>
      </c>
      <c r="D266" t="str">
        <f>'Postcode Data'!D266</f>
        <v>Charlton</v>
      </c>
      <c r="E266" s="5">
        <f>'Postcode Data'!F266</f>
        <v>18.577959913301633</v>
      </c>
      <c r="F266" s="5">
        <f>'Postcode Data'!G266</f>
        <v>12.423668526992969</v>
      </c>
      <c r="G266" s="27">
        <f>'Postcode Data'!I266</f>
        <v>311</v>
      </c>
      <c r="H266" s="11">
        <f>'Postcode Data'!J266</f>
        <v>4.5274644993023925</v>
      </c>
      <c r="I266" s="5">
        <f>'Postcode Data'!K266</f>
        <v>15.161039081559622</v>
      </c>
      <c r="J266" s="5">
        <f>'Postcode Data'!L266</f>
        <v>15.393952490194289</v>
      </c>
      <c r="K266" s="44" t="str">
        <f>'Postcode Data'!M266</f>
        <v>CW1c</v>
      </c>
      <c r="L266" s="5">
        <f>'Postcode Data'!N266</f>
        <v>5.0435641983858712</v>
      </c>
      <c r="M266" s="28">
        <f t="shared" si="130"/>
        <v>-65.430640777389229</v>
      </c>
      <c r="N266" s="28"/>
      <c r="O266" s="28"/>
      <c r="P266" s="28">
        <f t="shared" si="131"/>
        <v>15.393952490194289</v>
      </c>
      <c r="Q266" s="28" t="e">
        <f t="shared" ref="Q266:T285" si="133">IF(AND($M266&lt;P$5,$M266&gt;=Q$5),$J266,NA())</f>
        <v>#N/A</v>
      </c>
      <c r="R266" s="28" t="e">
        <f t="shared" si="133"/>
        <v>#N/A</v>
      </c>
      <c r="S266" s="28" t="e">
        <f t="shared" si="133"/>
        <v>#N/A</v>
      </c>
      <c r="T266" s="28" t="e">
        <f t="shared" si="133"/>
        <v>#N/A</v>
      </c>
      <c r="U266" s="28" t="e">
        <f t="shared" si="132"/>
        <v>#N/A</v>
      </c>
      <c r="V266" s="28"/>
      <c r="W266" s="2"/>
      <c r="X266" s="5" t="e">
        <f t="shared" ref="X266:AG275" si="134">IF($K266=X$5,$J266,NA())</f>
        <v>#N/A</v>
      </c>
      <c r="Y266" s="5" t="e">
        <f t="shared" si="134"/>
        <v>#N/A</v>
      </c>
      <c r="Z266" s="5" t="e">
        <f t="shared" si="134"/>
        <v>#N/A</v>
      </c>
      <c r="AA266" s="5" t="e">
        <f t="shared" si="134"/>
        <v>#N/A</v>
      </c>
      <c r="AB266" s="5" t="e">
        <f t="shared" si="134"/>
        <v>#N/A</v>
      </c>
      <c r="AC266" s="5" t="e">
        <f t="shared" si="134"/>
        <v>#N/A</v>
      </c>
      <c r="AD266" s="5" t="e">
        <f t="shared" si="134"/>
        <v>#N/A</v>
      </c>
      <c r="AE266" s="5" t="e">
        <f t="shared" si="134"/>
        <v>#N/A</v>
      </c>
      <c r="AF266" s="5" t="e">
        <f t="shared" si="134"/>
        <v>#N/A</v>
      </c>
      <c r="AG266" s="5" t="e">
        <f t="shared" si="134"/>
        <v>#N/A</v>
      </c>
      <c r="AH266" s="5" t="e">
        <f t="shared" ref="AH266:AQ275" si="135">IF($K266=AH$5,$J266,NA())</f>
        <v>#N/A</v>
      </c>
      <c r="AI266" s="5" t="e">
        <f t="shared" si="135"/>
        <v>#N/A</v>
      </c>
      <c r="AJ266" s="5" t="e">
        <f t="shared" si="135"/>
        <v>#N/A</v>
      </c>
      <c r="AK266" s="5" t="e">
        <f t="shared" si="135"/>
        <v>#N/A</v>
      </c>
      <c r="AL266" s="5">
        <f t="shared" si="135"/>
        <v>15.393952490194289</v>
      </c>
      <c r="AM266" s="5" t="e">
        <f t="shared" si="135"/>
        <v>#N/A</v>
      </c>
      <c r="AN266" s="5" t="e">
        <f t="shared" si="135"/>
        <v>#N/A</v>
      </c>
      <c r="AO266" s="5" t="e">
        <f t="shared" si="135"/>
        <v>#N/A</v>
      </c>
      <c r="AP266" s="5" t="e">
        <f t="shared" si="135"/>
        <v>#N/A</v>
      </c>
      <c r="AQ266" s="5" t="e">
        <f t="shared" si="135"/>
        <v>#N/A</v>
      </c>
      <c r="AR266" s="5" t="e">
        <f t="shared" ref="AR266:BA275" si="136">IF($K266=AR$5,$J266,NA())</f>
        <v>#N/A</v>
      </c>
      <c r="AS266" s="5" t="e">
        <f t="shared" si="136"/>
        <v>#N/A</v>
      </c>
      <c r="AT266" s="5" t="e">
        <f t="shared" si="136"/>
        <v>#N/A</v>
      </c>
      <c r="AU266" s="5" t="e">
        <f t="shared" si="136"/>
        <v>#N/A</v>
      </c>
      <c r="AV266" s="5" t="e">
        <f t="shared" si="136"/>
        <v>#N/A</v>
      </c>
      <c r="AW266" s="5" t="e">
        <f t="shared" si="136"/>
        <v>#N/A</v>
      </c>
      <c r="AX266" s="5" t="e">
        <f t="shared" si="136"/>
        <v>#N/A</v>
      </c>
      <c r="AY266" s="5" t="e">
        <f t="shared" si="136"/>
        <v>#N/A</v>
      </c>
      <c r="AZ266" s="5" t="e">
        <f t="shared" si="136"/>
        <v>#N/A</v>
      </c>
      <c r="BA266" s="5" t="e">
        <f t="shared" si="136"/>
        <v>#N/A</v>
      </c>
      <c r="BB266" s="5" t="e">
        <f t="shared" ref="BB266:BG275" si="137">IF($K266=BB$5,$J266,NA())</f>
        <v>#N/A</v>
      </c>
      <c r="BC266" s="5" t="e">
        <f t="shared" si="137"/>
        <v>#N/A</v>
      </c>
      <c r="BD266" s="5" t="e">
        <f t="shared" si="137"/>
        <v>#N/A</v>
      </c>
      <c r="BE266" s="5" t="e">
        <f t="shared" si="137"/>
        <v>#N/A</v>
      </c>
      <c r="BF266" s="5" t="e">
        <f t="shared" si="137"/>
        <v>#N/A</v>
      </c>
      <c r="BG266" s="5" t="e">
        <f t="shared" si="137"/>
        <v>#N/A</v>
      </c>
    </row>
    <row r="267" spans="2:59" x14ac:dyDescent="0.35">
      <c r="B267" t="str">
        <f>'Postcode Data'!B267</f>
        <v>ES25 6LX</v>
      </c>
      <c r="C267">
        <f>'Postcode Data'!C267</f>
        <v>2</v>
      </c>
      <c r="D267" t="str">
        <f>'Postcode Data'!D267</f>
        <v>Charlton</v>
      </c>
      <c r="E267" s="5" t="e">
        <f>'Postcode Data'!F267</f>
        <v>#N/A</v>
      </c>
      <c r="F267" s="5" t="e">
        <f>'Postcode Data'!G267</f>
        <v>#N/A</v>
      </c>
      <c r="G267" s="27" t="e">
        <f>'Postcode Data'!I267</f>
        <v>#N/A</v>
      </c>
      <c r="H267" s="11" t="e">
        <f>'Postcode Data'!J267</f>
        <v>#N/A</v>
      </c>
      <c r="I267" s="5" t="e">
        <f>'Postcode Data'!K267</f>
        <v>#N/A</v>
      </c>
      <c r="J267" s="5" t="e">
        <f>'Postcode Data'!L267</f>
        <v>#N/A</v>
      </c>
      <c r="K267" s="44" t="e">
        <f>'Postcode Data'!M267</f>
        <v>#N/A</v>
      </c>
      <c r="L267" s="5">
        <f>'Postcode Data'!N267</f>
        <v>-4.0379786817547121</v>
      </c>
      <c r="M267" s="28" t="e">
        <f t="shared" si="130"/>
        <v>#N/A</v>
      </c>
      <c r="N267" s="28"/>
      <c r="O267" s="28"/>
      <c r="P267" s="28" t="e">
        <f t="shared" si="131"/>
        <v>#N/A</v>
      </c>
      <c r="Q267" s="28" t="e">
        <f t="shared" si="133"/>
        <v>#N/A</v>
      </c>
      <c r="R267" s="28" t="e">
        <f t="shared" si="133"/>
        <v>#N/A</v>
      </c>
      <c r="S267" s="28" t="e">
        <f t="shared" si="133"/>
        <v>#N/A</v>
      </c>
      <c r="T267" s="28" t="e">
        <f t="shared" si="133"/>
        <v>#N/A</v>
      </c>
      <c r="U267" s="28" t="e">
        <f t="shared" si="132"/>
        <v>#N/A</v>
      </c>
      <c r="V267" s="28"/>
      <c r="W267" s="2"/>
      <c r="X267" s="5" t="e">
        <f t="shared" si="134"/>
        <v>#N/A</v>
      </c>
      <c r="Y267" s="5" t="e">
        <f t="shared" si="134"/>
        <v>#N/A</v>
      </c>
      <c r="Z267" s="5" t="e">
        <f t="shared" si="134"/>
        <v>#N/A</v>
      </c>
      <c r="AA267" s="5" t="e">
        <f t="shared" si="134"/>
        <v>#N/A</v>
      </c>
      <c r="AB267" s="5" t="e">
        <f t="shared" si="134"/>
        <v>#N/A</v>
      </c>
      <c r="AC267" s="5" t="e">
        <f t="shared" si="134"/>
        <v>#N/A</v>
      </c>
      <c r="AD267" s="5" t="e">
        <f t="shared" si="134"/>
        <v>#N/A</v>
      </c>
      <c r="AE267" s="5" t="e">
        <f t="shared" si="134"/>
        <v>#N/A</v>
      </c>
      <c r="AF267" s="5" t="e">
        <f t="shared" si="134"/>
        <v>#N/A</v>
      </c>
      <c r="AG267" s="5" t="e">
        <f t="shared" si="134"/>
        <v>#N/A</v>
      </c>
      <c r="AH267" s="5" t="e">
        <f t="shared" si="135"/>
        <v>#N/A</v>
      </c>
      <c r="AI267" s="5" t="e">
        <f t="shared" si="135"/>
        <v>#N/A</v>
      </c>
      <c r="AJ267" s="5" t="e">
        <f t="shared" si="135"/>
        <v>#N/A</v>
      </c>
      <c r="AK267" s="5" t="e">
        <f t="shared" si="135"/>
        <v>#N/A</v>
      </c>
      <c r="AL267" s="5" t="e">
        <f t="shared" si="135"/>
        <v>#N/A</v>
      </c>
      <c r="AM267" s="5" t="e">
        <f t="shared" si="135"/>
        <v>#N/A</v>
      </c>
      <c r="AN267" s="5" t="e">
        <f t="shared" si="135"/>
        <v>#N/A</v>
      </c>
      <c r="AO267" s="5" t="e">
        <f t="shared" si="135"/>
        <v>#N/A</v>
      </c>
      <c r="AP267" s="5" t="e">
        <f t="shared" si="135"/>
        <v>#N/A</v>
      </c>
      <c r="AQ267" s="5" t="e">
        <f t="shared" si="135"/>
        <v>#N/A</v>
      </c>
      <c r="AR267" s="5" t="e">
        <f t="shared" si="136"/>
        <v>#N/A</v>
      </c>
      <c r="AS267" s="5" t="e">
        <f t="shared" si="136"/>
        <v>#N/A</v>
      </c>
      <c r="AT267" s="5" t="e">
        <f t="shared" si="136"/>
        <v>#N/A</v>
      </c>
      <c r="AU267" s="5" t="e">
        <f t="shared" si="136"/>
        <v>#N/A</v>
      </c>
      <c r="AV267" s="5" t="e">
        <f t="shared" si="136"/>
        <v>#N/A</v>
      </c>
      <c r="AW267" s="5" t="e">
        <f t="shared" si="136"/>
        <v>#N/A</v>
      </c>
      <c r="AX267" s="5" t="e">
        <f t="shared" si="136"/>
        <v>#N/A</v>
      </c>
      <c r="AY267" s="5" t="e">
        <f t="shared" si="136"/>
        <v>#N/A</v>
      </c>
      <c r="AZ267" s="5" t="e">
        <f t="shared" si="136"/>
        <v>#N/A</v>
      </c>
      <c r="BA267" s="5" t="e">
        <f t="shared" si="136"/>
        <v>#N/A</v>
      </c>
      <c r="BB267" s="5" t="e">
        <f t="shared" si="137"/>
        <v>#N/A</v>
      </c>
      <c r="BC267" s="5" t="e">
        <f t="shared" si="137"/>
        <v>#N/A</v>
      </c>
      <c r="BD267" s="5" t="e">
        <f t="shared" si="137"/>
        <v>#N/A</v>
      </c>
      <c r="BE267" s="5" t="e">
        <f t="shared" si="137"/>
        <v>#N/A</v>
      </c>
      <c r="BF267" s="5" t="e">
        <f t="shared" si="137"/>
        <v>#N/A</v>
      </c>
      <c r="BG267" s="5" t="e">
        <f t="shared" si="137"/>
        <v>#N/A</v>
      </c>
    </row>
    <row r="268" spans="2:59" x14ac:dyDescent="0.35">
      <c r="B268" t="str">
        <f>'Postcode Data'!B268</f>
        <v>ES25 6XR</v>
      </c>
      <c r="C268">
        <f>'Postcode Data'!C268</f>
        <v>16</v>
      </c>
      <c r="D268" t="str">
        <f>'Postcode Data'!D268</f>
        <v>Charlton</v>
      </c>
      <c r="E268" s="5" t="e">
        <f>'Postcode Data'!F268</f>
        <v>#N/A</v>
      </c>
      <c r="F268" s="5" t="e">
        <f>'Postcode Data'!G268</f>
        <v>#N/A</v>
      </c>
      <c r="G268" s="27" t="e">
        <f>'Postcode Data'!I268</f>
        <v>#N/A</v>
      </c>
      <c r="H268" s="11" t="e">
        <f>'Postcode Data'!J268</f>
        <v>#N/A</v>
      </c>
      <c r="I268" s="5" t="e">
        <f>'Postcode Data'!K268</f>
        <v>#N/A</v>
      </c>
      <c r="J268" s="5" t="e">
        <f>'Postcode Data'!L268</f>
        <v>#N/A</v>
      </c>
      <c r="K268" s="44" t="e">
        <f>'Postcode Data'!M268</f>
        <v>#N/A</v>
      </c>
      <c r="L268" s="5">
        <f>'Postcode Data'!N268</f>
        <v>-5.1995914154379408</v>
      </c>
      <c r="M268" s="28" t="e">
        <f t="shared" si="130"/>
        <v>#N/A</v>
      </c>
      <c r="N268" s="28"/>
      <c r="O268" s="28"/>
      <c r="P268" s="28" t="e">
        <f t="shared" si="131"/>
        <v>#N/A</v>
      </c>
      <c r="Q268" s="28" t="e">
        <f t="shared" si="133"/>
        <v>#N/A</v>
      </c>
      <c r="R268" s="28" t="e">
        <f t="shared" si="133"/>
        <v>#N/A</v>
      </c>
      <c r="S268" s="28" t="e">
        <f t="shared" si="133"/>
        <v>#N/A</v>
      </c>
      <c r="T268" s="28" t="e">
        <f t="shared" si="133"/>
        <v>#N/A</v>
      </c>
      <c r="U268" s="28" t="e">
        <f t="shared" si="132"/>
        <v>#N/A</v>
      </c>
      <c r="V268" s="28"/>
      <c r="W268" s="2"/>
      <c r="X268" s="5" t="e">
        <f t="shared" si="134"/>
        <v>#N/A</v>
      </c>
      <c r="Y268" s="5" t="e">
        <f t="shared" si="134"/>
        <v>#N/A</v>
      </c>
      <c r="Z268" s="5" t="e">
        <f t="shared" si="134"/>
        <v>#N/A</v>
      </c>
      <c r="AA268" s="5" t="e">
        <f t="shared" si="134"/>
        <v>#N/A</v>
      </c>
      <c r="AB268" s="5" t="e">
        <f t="shared" si="134"/>
        <v>#N/A</v>
      </c>
      <c r="AC268" s="5" t="e">
        <f t="shared" si="134"/>
        <v>#N/A</v>
      </c>
      <c r="AD268" s="5" t="e">
        <f t="shared" si="134"/>
        <v>#N/A</v>
      </c>
      <c r="AE268" s="5" t="e">
        <f t="shared" si="134"/>
        <v>#N/A</v>
      </c>
      <c r="AF268" s="5" t="e">
        <f t="shared" si="134"/>
        <v>#N/A</v>
      </c>
      <c r="AG268" s="5" t="e">
        <f t="shared" si="134"/>
        <v>#N/A</v>
      </c>
      <c r="AH268" s="5" t="e">
        <f t="shared" si="135"/>
        <v>#N/A</v>
      </c>
      <c r="AI268" s="5" t="e">
        <f t="shared" si="135"/>
        <v>#N/A</v>
      </c>
      <c r="AJ268" s="5" t="e">
        <f t="shared" si="135"/>
        <v>#N/A</v>
      </c>
      <c r="AK268" s="5" t="e">
        <f t="shared" si="135"/>
        <v>#N/A</v>
      </c>
      <c r="AL268" s="5" t="e">
        <f t="shared" si="135"/>
        <v>#N/A</v>
      </c>
      <c r="AM268" s="5" t="e">
        <f t="shared" si="135"/>
        <v>#N/A</v>
      </c>
      <c r="AN268" s="5" t="e">
        <f t="shared" si="135"/>
        <v>#N/A</v>
      </c>
      <c r="AO268" s="5" t="e">
        <f t="shared" si="135"/>
        <v>#N/A</v>
      </c>
      <c r="AP268" s="5" t="e">
        <f t="shared" si="135"/>
        <v>#N/A</v>
      </c>
      <c r="AQ268" s="5" t="e">
        <f t="shared" si="135"/>
        <v>#N/A</v>
      </c>
      <c r="AR268" s="5" t="e">
        <f t="shared" si="136"/>
        <v>#N/A</v>
      </c>
      <c r="AS268" s="5" t="e">
        <f t="shared" si="136"/>
        <v>#N/A</v>
      </c>
      <c r="AT268" s="5" t="e">
        <f t="shared" si="136"/>
        <v>#N/A</v>
      </c>
      <c r="AU268" s="5" t="e">
        <f t="shared" si="136"/>
        <v>#N/A</v>
      </c>
      <c r="AV268" s="5" t="e">
        <f t="shared" si="136"/>
        <v>#N/A</v>
      </c>
      <c r="AW268" s="5" t="e">
        <f t="shared" si="136"/>
        <v>#N/A</v>
      </c>
      <c r="AX268" s="5" t="e">
        <f t="shared" si="136"/>
        <v>#N/A</v>
      </c>
      <c r="AY268" s="5" t="e">
        <f t="shared" si="136"/>
        <v>#N/A</v>
      </c>
      <c r="AZ268" s="5" t="e">
        <f t="shared" si="136"/>
        <v>#N/A</v>
      </c>
      <c r="BA268" s="5" t="e">
        <f t="shared" si="136"/>
        <v>#N/A</v>
      </c>
      <c r="BB268" s="5" t="e">
        <f t="shared" si="137"/>
        <v>#N/A</v>
      </c>
      <c r="BC268" s="5" t="e">
        <f t="shared" si="137"/>
        <v>#N/A</v>
      </c>
      <c r="BD268" s="5" t="e">
        <f t="shared" si="137"/>
        <v>#N/A</v>
      </c>
      <c r="BE268" s="5" t="e">
        <f t="shared" si="137"/>
        <v>#N/A</v>
      </c>
      <c r="BF268" s="5" t="e">
        <f t="shared" si="137"/>
        <v>#N/A</v>
      </c>
      <c r="BG268" s="5" t="e">
        <f t="shared" si="137"/>
        <v>#N/A</v>
      </c>
    </row>
    <row r="269" spans="2:59" x14ac:dyDescent="0.35">
      <c r="B269" t="str">
        <f>'Postcode Data'!B269</f>
        <v>ES25 8CS</v>
      </c>
      <c r="C269">
        <f>'Postcode Data'!C269</f>
        <v>17</v>
      </c>
      <c r="D269" t="str">
        <f>'Postcode Data'!D269</f>
        <v>Charlton</v>
      </c>
      <c r="E269" s="5" t="e">
        <f>'Postcode Data'!F269</f>
        <v>#N/A</v>
      </c>
      <c r="F269" s="5" t="e">
        <f>'Postcode Data'!G269</f>
        <v>#N/A</v>
      </c>
      <c r="G269" s="27" t="e">
        <f>'Postcode Data'!I269</f>
        <v>#N/A</v>
      </c>
      <c r="H269" s="11" t="e">
        <f>'Postcode Data'!J269</f>
        <v>#N/A</v>
      </c>
      <c r="I269" s="5" t="e">
        <f>'Postcode Data'!K269</f>
        <v>#N/A</v>
      </c>
      <c r="J269" s="5" t="e">
        <f>'Postcode Data'!L269</f>
        <v>#N/A</v>
      </c>
      <c r="K269" s="44" t="e">
        <f>'Postcode Data'!M269</f>
        <v>#N/A</v>
      </c>
      <c r="L269" s="5">
        <f>'Postcode Data'!N269</f>
        <v>-3.0123301173635744</v>
      </c>
      <c r="M269" s="28" t="e">
        <f t="shared" si="130"/>
        <v>#N/A</v>
      </c>
      <c r="N269" s="28"/>
      <c r="O269" s="28"/>
      <c r="P269" s="28" t="e">
        <f t="shared" si="131"/>
        <v>#N/A</v>
      </c>
      <c r="Q269" s="28" t="e">
        <f t="shared" si="133"/>
        <v>#N/A</v>
      </c>
      <c r="R269" s="28" t="e">
        <f t="shared" si="133"/>
        <v>#N/A</v>
      </c>
      <c r="S269" s="28" t="e">
        <f t="shared" si="133"/>
        <v>#N/A</v>
      </c>
      <c r="T269" s="28" t="e">
        <f t="shared" si="133"/>
        <v>#N/A</v>
      </c>
      <c r="U269" s="28" t="e">
        <f t="shared" si="132"/>
        <v>#N/A</v>
      </c>
      <c r="V269" s="28"/>
      <c r="W269" s="2"/>
      <c r="X269" s="5" t="e">
        <f t="shared" si="134"/>
        <v>#N/A</v>
      </c>
      <c r="Y269" s="5" t="e">
        <f t="shared" si="134"/>
        <v>#N/A</v>
      </c>
      <c r="Z269" s="5" t="e">
        <f t="shared" si="134"/>
        <v>#N/A</v>
      </c>
      <c r="AA269" s="5" t="e">
        <f t="shared" si="134"/>
        <v>#N/A</v>
      </c>
      <c r="AB269" s="5" t="e">
        <f t="shared" si="134"/>
        <v>#N/A</v>
      </c>
      <c r="AC269" s="5" t="e">
        <f t="shared" si="134"/>
        <v>#N/A</v>
      </c>
      <c r="AD269" s="5" t="e">
        <f t="shared" si="134"/>
        <v>#N/A</v>
      </c>
      <c r="AE269" s="5" t="e">
        <f t="shared" si="134"/>
        <v>#N/A</v>
      </c>
      <c r="AF269" s="5" t="e">
        <f t="shared" si="134"/>
        <v>#N/A</v>
      </c>
      <c r="AG269" s="5" t="e">
        <f t="shared" si="134"/>
        <v>#N/A</v>
      </c>
      <c r="AH269" s="5" t="e">
        <f t="shared" si="135"/>
        <v>#N/A</v>
      </c>
      <c r="AI269" s="5" t="e">
        <f t="shared" si="135"/>
        <v>#N/A</v>
      </c>
      <c r="AJ269" s="5" t="e">
        <f t="shared" si="135"/>
        <v>#N/A</v>
      </c>
      <c r="AK269" s="5" t="e">
        <f t="shared" si="135"/>
        <v>#N/A</v>
      </c>
      <c r="AL269" s="5" t="e">
        <f t="shared" si="135"/>
        <v>#N/A</v>
      </c>
      <c r="AM269" s="5" t="e">
        <f t="shared" si="135"/>
        <v>#N/A</v>
      </c>
      <c r="AN269" s="5" t="e">
        <f t="shared" si="135"/>
        <v>#N/A</v>
      </c>
      <c r="AO269" s="5" t="e">
        <f t="shared" si="135"/>
        <v>#N/A</v>
      </c>
      <c r="AP269" s="5" t="e">
        <f t="shared" si="135"/>
        <v>#N/A</v>
      </c>
      <c r="AQ269" s="5" t="e">
        <f t="shared" si="135"/>
        <v>#N/A</v>
      </c>
      <c r="AR269" s="5" t="e">
        <f t="shared" si="136"/>
        <v>#N/A</v>
      </c>
      <c r="AS269" s="5" t="e">
        <f t="shared" si="136"/>
        <v>#N/A</v>
      </c>
      <c r="AT269" s="5" t="e">
        <f t="shared" si="136"/>
        <v>#N/A</v>
      </c>
      <c r="AU269" s="5" t="e">
        <f t="shared" si="136"/>
        <v>#N/A</v>
      </c>
      <c r="AV269" s="5" t="e">
        <f t="shared" si="136"/>
        <v>#N/A</v>
      </c>
      <c r="AW269" s="5" t="e">
        <f t="shared" si="136"/>
        <v>#N/A</v>
      </c>
      <c r="AX269" s="5" t="e">
        <f t="shared" si="136"/>
        <v>#N/A</v>
      </c>
      <c r="AY269" s="5" t="e">
        <f t="shared" si="136"/>
        <v>#N/A</v>
      </c>
      <c r="AZ269" s="5" t="e">
        <f t="shared" si="136"/>
        <v>#N/A</v>
      </c>
      <c r="BA269" s="5" t="e">
        <f t="shared" si="136"/>
        <v>#N/A</v>
      </c>
      <c r="BB269" s="5" t="e">
        <f t="shared" si="137"/>
        <v>#N/A</v>
      </c>
      <c r="BC269" s="5" t="e">
        <f t="shared" si="137"/>
        <v>#N/A</v>
      </c>
      <c r="BD269" s="5" t="e">
        <f t="shared" si="137"/>
        <v>#N/A</v>
      </c>
      <c r="BE269" s="5" t="e">
        <f t="shared" si="137"/>
        <v>#N/A</v>
      </c>
      <c r="BF269" s="5" t="e">
        <f t="shared" si="137"/>
        <v>#N/A</v>
      </c>
      <c r="BG269" s="5" t="e">
        <f t="shared" si="137"/>
        <v>#N/A</v>
      </c>
    </row>
    <row r="270" spans="2:59" x14ac:dyDescent="0.35">
      <c r="B270" t="str">
        <f>'Postcode Data'!B270</f>
        <v>ES25 8HY</v>
      </c>
      <c r="C270">
        <f>'Postcode Data'!C270</f>
        <v>2</v>
      </c>
      <c r="D270" t="str">
        <f>'Postcode Data'!D270</f>
        <v>Charlton</v>
      </c>
      <c r="E270" s="5" t="e">
        <f>'Postcode Data'!F270</f>
        <v>#N/A</v>
      </c>
      <c r="F270" s="5" t="e">
        <f>'Postcode Data'!G270</f>
        <v>#N/A</v>
      </c>
      <c r="G270" s="27" t="e">
        <f>'Postcode Data'!I270</f>
        <v>#N/A</v>
      </c>
      <c r="H270" s="11" t="e">
        <f>'Postcode Data'!J270</f>
        <v>#N/A</v>
      </c>
      <c r="I270" s="5" t="e">
        <f>'Postcode Data'!K270</f>
        <v>#N/A</v>
      </c>
      <c r="J270" s="5" t="e">
        <f>'Postcode Data'!L270</f>
        <v>#N/A</v>
      </c>
      <c r="K270" s="44" t="e">
        <f>'Postcode Data'!M270</f>
        <v>#N/A</v>
      </c>
      <c r="L270" s="5">
        <f>'Postcode Data'!N270</f>
        <v>-1.0536362272783593</v>
      </c>
      <c r="M270" s="28" t="e">
        <f t="shared" si="130"/>
        <v>#N/A</v>
      </c>
      <c r="N270" s="28"/>
      <c r="O270" s="28"/>
      <c r="P270" s="28" t="e">
        <f t="shared" si="131"/>
        <v>#N/A</v>
      </c>
      <c r="Q270" s="28" t="e">
        <f t="shared" si="133"/>
        <v>#N/A</v>
      </c>
      <c r="R270" s="28" t="e">
        <f t="shared" si="133"/>
        <v>#N/A</v>
      </c>
      <c r="S270" s="28" t="e">
        <f t="shared" si="133"/>
        <v>#N/A</v>
      </c>
      <c r="T270" s="28" t="e">
        <f t="shared" si="133"/>
        <v>#N/A</v>
      </c>
      <c r="U270" s="28" t="e">
        <f t="shared" si="132"/>
        <v>#N/A</v>
      </c>
      <c r="V270" s="28"/>
      <c r="W270" s="2"/>
      <c r="X270" s="5" t="e">
        <f t="shared" si="134"/>
        <v>#N/A</v>
      </c>
      <c r="Y270" s="5" t="e">
        <f t="shared" si="134"/>
        <v>#N/A</v>
      </c>
      <c r="Z270" s="5" t="e">
        <f t="shared" si="134"/>
        <v>#N/A</v>
      </c>
      <c r="AA270" s="5" t="e">
        <f t="shared" si="134"/>
        <v>#N/A</v>
      </c>
      <c r="AB270" s="5" t="e">
        <f t="shared" si="134"/>
        <v>#N/A</v>
      </c>
      <c r="AC270" s="5" t="e">
        <f t="shared" si="134"/>
        <v>#N/A</v>
      </c>
      <c r="AD270" s="5" t="e">
        <f t="shared" si="134"/>
        <v>#N/A</v>
      </c>
      <c r="AE270" s="5" t="e">
        <f t="shared" si="134"/>
        <v>#N/A</v>
      </c>
      <c r="AF270" s="5" t="e">
        <f t="shared" si="134"/>
        <v>#N/A</v>
      </c>
      <c r="AG270" s="5" t="e">
        <f t="shared" si="134"/>
        <v>#N/A</v>
      </c>
      <c r="AH270" s="5" t="e">
        <f t="shared" si="135"/>
        <v>#N/A</v>
      </c>
      <c r="AI270" s="5" t="e">
        <f t="shared" si="135"/>
        <v>#N/A</v>
      </c>
      <c r="AJ270" s="5" t="e">
        <f t="shared" si="135"/>
        <v>#N/A</v>
      </c>
      <c r="AK270" s="5" t="e">
        <f t="shared" si="135"/>
        <v>#N/A</v>
      </c>
      <c r="AL270" s="5" t="e">
        <f t="shared" si="135"/>
        <v>#N/A</v>
      </c>
      <c r="AM270" s="5" t="e">
        <f t="shared" si="135"/>
        <v>#N/A</v>
      </c>
      <c r="AN270" s="5" t="e">
        <f t="shared" si="135"/>
        <v>#N/A</v>
      </c>
      <c r="AO270" s="5" t="e">
        <f t="shared" si="135"/>
        <v>#N/A</v>
      </c>
      <c r="AP270" s="5" t="e">
        <f t="shared" si="135"/>
        <v>#N/A</v>
      </c>
      <c r="AQ270" s="5" t="e">
        <f t="shared" si="135"/>
        <v>#N/A</v>
      </c>
      <c r="AR270" s="5" t="e">
        <f t="shared" si="136"/>
        <v>#N/A</v>
      </c>
      <c r="AS270" s="5" t="e">
        <f t="shared" si="136"/>
        <v>#N/A</v>
      </c>
      <c r="AT270" s="5" t="e">
        <f t="shared" si="136"/>
        <v>#N/A</v>
      </c>
      <c r="AU270" s="5" t="e">
        <f t="shared" si="136"/>
        <v>#N/A</v>
      </c>
      <c r="AV270" s="5" t="e">
        <f t="shared" si="136"/>
        <v>#N/A</v>
      </c>
      <c r="AW270" s="5" t="e">
        <f t="shared" si="136"/>
        <v>#N/A</v>
      </c>
      <c r="AX270" s="5" t="e">
        <f t="shared" si="136"/>
        <v>#N/A</v>
      </c>
      <c r="AY270" s="5" t="e">
        <f t="shared" si="136"/>
        <v>#N/A</v>
      </c>
      <c r="AZ270" s="5" t="e">
        <f t="shared" si="136"/>
        <v>#N/A</v>
      </c>
      <c r="BA270" s="5" t="e">
        <f t="shared" si="136"/>
        <v>#N/A</v>
      </c>
      <c r="BB270" s="5" t="e">
        <f t="shared" si="137"/>
        <v>#N/A</v>
      </c>
      <c r="BC270" s="5" t="e">
        <f t="shared" si="137"/>
        <v>#N/A</v>
      </c>
      <c r="BD270" s="5" t="e">
        <f t="shared" si="137"/>
        <v>#N/A</v>
      </c>
      <c r="BE270" s="5" t="e">
        <f t="shared" si="137"/>
        <v>#N/A</v>
      </c>
      <c r="BF270" s="5" t="e">
        <f t="shared" si="137"/>
        <v>#N/A</v>
      </c>
      <c r="BG270" s="5" t="e">
        <f t="shared" si="137"/>
        <v>#N/A</v>
      </c>
    </row>
    <row r="271" spans="2:59" x14ac:dyDescent="0.35">
      <c r="B271" t="str">
        <f>'Postcode Data'!B271</f>
        <v>ES25 8YC</v>
      </c>
      <c r="C271">
        <f>'Postcode Data'!C271</f>
        <v>10</v>
      </c>
      <c r="D271" t="str">
        <f>'Postcode Data'!D271</f>
        <v>Charlton</v>
      </c>
      <c r="E271" s="5" t="e">
        <f>'Postcode Data'!F271</f>
        <v>#N/A</v>
      </c>
      <c r="F271" s="5" t="e">
        <f>'Postcode Data'!G271</f>
        <v>#N/A</v>
      </c>
      <c r="G271" s="27" t="e">
        <f>'Postcode Data'!I271</f>
        <v>#N/A</v>
      </c>
      <c r="H271" s="11" t="e">
        <f>'Postcode Data'!J271</f>
        <v>#N/A</v>
      </c>
      <c r="I271" s="5" t="e">
        <f>'Postcode Data'!K271</f>
        <v>#N/A</v>
      </c>
      <c r="J271" s="5" t="e">
        <f>'Postcode Data'!L271</f>
        <v>#N/A</v>
      </c>
      <c r="K271" s="44" t="e">
        <f>'Postcode Data'!M271</f>
        <v>#N/A</v>
      </c>
      <c r="L271" s="5">
        <f>'Postcode Data'!N271</f>
        <v>-2.5755904486381773</v>
      </c>
      <c r="M271" s="28" t="e">
        <f t="shared" si="130"/>
        <v>#N/A</v>
      </c>
      <c r="N271" s="28"/>
      <c r="O271" s="28"/>
      <c r="P271" s="28" t="e">
        <f t="shared" si="131"/>
        <v>#N/A</v>
      </c>
      <c r="Q271" s="28" t="e">
        <f t="shared" si="133"/>
        <v>#N/A</v>
      </c>
      <c r="R271" s="28" t="e">
        <f t="shared" si="133"/>
        <v>#N/A</v>
      </c>
      <c r="S271" s="28" t="e">
        <f t="shared" si="133"/>
        <v>#N/A</v>
      </c>
      <c r="T271" s="28" t="e">
        <f t="shared" si="133"/>
        <v>#N/A</v>
      </c>
      <c r="U271" s="28" t="e">
        <f t="shared" si="132"/>
        <v>#N/A</v>
      </c>
      <c r="V271" s="28"/>
      <c r="W271" s="2"/>
      <c r="X271" s="5" t="e">
        <f t="shared" si="134"/>
        <v>#N/A</v>
      </c>
      <c r="Y271" s="5" t="e">
        <f t="shared" si="134"/>
        <v>#N/A</v>
      </c>
      <c r="Z271" s="5" t="e">
        <f t="shared" si="134"/>
        <v>#N/A</v>
      </c>
      <c r="AA271" s="5" t="e">
        <f t="shared" si="134"/>
        <v>#N/A</v>
      </c>
      <c r="AB271" s="5" t="e">
        <f t="shared" si="134"/>
        <v>#N/A</v>
      </c>
      <c r="AC271" s="5" t="e">
        <f t="shared" si="134"/>
        <v>#N/A</v>
      </c>
      <c r="AD271" s="5" t="e">
        <f t="shared" si="134"/>
        <v>#N/A</v>
      </c>
      <c r="AE271" s="5" t="e">
        <f t="shared" si="134"/>
        <v>#N/A</v>
      </c>
      <c r="AF271" s="5" t="e">
        <f t="shared" si="134"/>
        <v>#N/A</v>
      </c>
      <c r="AG271" s="5" t="e">
        <f t="shared" si="134"/>
        <v>#N/A</v>
      </c>
      <c r="AH271" s="5" t="e">
        <f t="shared" si="135"/>
        <v>#N/A</v>
      </c>
      <c r="AI271" s="5" t="e">
        <f t="shared" si="135"/>
        <v>#N/A</v>
      </c>
      <c r="AJ271" s="5" t="e">
        <f t="shared" si="135"/>
        <v>#N/A</v>
      </c>
      <c r="AK271" s="5" t="e">
        <f t="shared" si="135"/>
        <v>#N/A</v>
      </c>
      <c r="AL271" s="5" t="e">
        <f t="shared" si="135"/>
        <v>#N/A</v>
      </c>
      <c r="AM271" s="5" t="e">
        <f t="shared" si="135"/>
        <v>#N/A</v>
      </c>
      <c r="AN271" s="5" t="e">
        <f t="shared" si="135"/>
        <v>#N/A</v>
      </c>
      <c r="AO271" s="5" t="e">
        <f t="shared" si="135"/>
        <v>#N/A</v>
      </c>
      <c r="AP271" s="5" t="e">
        <f t="shared" si="135"/>
        <v>#N/A</v>
      </c>
      <c r="AQ271" s="5" t="e">
        <f t="shared" si="135"/>
        <v>#N/A</v>
      </c>
      <c r="AR271" s="5" t="e">
        <f t="shared" si="136"/>
        <v>#N/A</v>
      </c>
      <c r="AS271" s="5" t="e">
        <f t="shared" si="136"/>
        <v>#N/A</v>
      </c>
      <c r="AT271" s="5" t="e">
        <f t="shared" si="136"/>
        <v>#N/A</v>
      </c>
      <c r="AU271" s="5" t="e">
        <f t="shared" si="136"/>
        <v>#N/A</v>
      </c>
      <c r="AV271" s="5" t="e">
        <f t="shared" si="136"/>
        <v>#N/A</v>
      </c>
      <c r="AW271" s="5" t="e">
        <f t="shared" si="136"/>
        <v>#N/A</v>
      </c>
      <c r="AX271" s="5" t="e">
        <f t="shared" si="136"/>
        <v>#N/A</v>
      </c>
      <c r="AY271" s="5" t="e">
        <f t="shared" si="136"/>
        <v>#N/A</v>
      </c>
      <c r="AZ271" s="5" t="e">
        <f t="shared" si="136"/>
        <v>#N/A</v>
      </c>
      <c r="BA271" s="5" t="e">
        <f t="shared" si="136"/>
        <v>#N/A</v>
      </c>
      <c r="BB271" s="5" t="e">
        <f t="shared" si="137"/>
        <v>#N/A</v>
      </c>
      <c r="BC271" s="5" t="e">
        <f t="shared" si="137"/>
        <v>#N/A</v>
      </c>
      <c r="BD271" s="5" t="e">
        <f t="shared" si="137"/>
        <v>#N/A</v>
      </c>
      <c r="BE271" s="5" t="e">
        <f t="shared" si="137"/>
        <v>#N/A</v>
      </c>
      <c r="BF271" s="5" t="e">
        <f t="shared" si="137"/>
        <v>#N/A</v>
      </c>
      <c r="BG271" s="5" t="e">
        <f t="shared" si="137"/>
        <v>#N/A</v>
      </c>
    </row>
    <row r="272" spans="2:59" x14ac:dyDescent="0.35">
      <c r="B272" t="str">
        <f>'Postcode Data'!B272</f>
        <v>ES26 0AQ</v>
      </c>
      <c r="C272">
        <f>'Postcode Data'!C272</f>
        <v>13</v>
      </c>
      <c r="D272" t="str">
        <f>'Postcode Data'!D272</f>
        <v>Charlton</v>
      </c>
      <c r="E272" s="5">
        <f>'Postcode Data'!F272</f>
        <v>22.877448844548219</v>
      </c>
      <c r="F272" s="5">
        <f>'Postcode Data'!G272</f>
        <v>9.4782068400268855</v>
      </c>
      <c r="G272" s="27">
        <f>'Postcode Data'!I272</f>
        <v>339</v>
      </c>
      <c r="H272" s="11">
        <f>'Postcode Data'!J272</f>
        <v>2.4446523435196603</v>
      </c>
      <c r="I272" s="5">
        <f>'Postcode Data'!K272</f>
        <v>22.001363796849965</v>
      </c>
      <c r="J272" s="5">
        <f>'Postcode Data'!L272</f>
        <v>11.760486417527353</v>
      </c>
      <c r="K272" s="44" t="str">
        <f>'Postcode Data'!M272</f>
        <v>CW2a</v>
      </c>
      <c r="L272" s="5">
        <f>'Postcode Data'!N272</f>
        <v>-0.41711646595955543</v>
      </c>
      <c r="M272" s="28">
        <f t="shared" si="130"/>
        <v>-65.538562497306785</v>
      </c>
      <c r="N272" s="28"/>
      <c r="O272" s="28"/>
      <c r="P272" s="28">
        <f t="shared" si="131"/>
        <v>11.760486417527353</v>
      </c>
      <c r="Q272" s="28" t="e">
        <f t="shared" si="133"/>
        <v>#N/A</v>
      </c>
      <c r="R272" s="28" t="e">
        <f t="shared" si="133"/>
        <v>#N/A</v>
      </c>
      <c r="S272" s="28" t="e">
        <f t="shared" si="133"/>
        <v>#N/A</v>
      </c>
      <c r="T272" s="28" t="e">
        <f t="shared" si="133"/>
        <v>#N/A</v>
      </c>
      <c r="U272" s="28" t="e">
        <f t="shared" si="132"/>
        <v>#N/A</v>
      </c>
      <c r="V272" s="28"/>
      <c r="W272" s="2"/>
      <c r="X272" s="5" t="e">
        <f t="shared" si="134"/>
        <v>#N/A</v>
      </c>
      <c r="Y272" s="5" t="e">
        <f t="shared" si="134"/>
        <v>#N/A</v>
      </c>
      <c r="Z272" s="5" t="e">
        <f t="shared" si="134"/>
        <v>#N/A</v>
      </c>
      <c r="AA272" s="5" t="e">
        <f t="shared" si="134"/>
        <v>#N/A</v>
      </c>
      <c r="AB272" s="5" t="e">
        <f t="shared" si="134"/>
        <v>#N/A</v>
      </c>
      <c r="AC272" s="5" t="e">
        <f t="shared" si="134"/>
        <v>#N/A</v>
      </c>
      <c r="AD272" s="5" t="e">
        <f t="shared" si="134"/>
        <v>#N/A</v>
      </c>
      <c r="AE272" s="5" t="e">
        <f t="shared" si="134"/>
        <v>#N/A</v>
      </c>
      <c r="AF272" s="5" t="e">
        <f t="shared" si="134"/>
        <v>#N/A</v>
      </c>
      <c r="AG272" s="5" t="e">
        <f t="shared" si="134"/>
        <v>#N/A</v>
      </c>
      <c r="AH272" s="5" t="e">
        <f t="shared" si="135"/>
        <v>#N/A</v>
      </c>
      <c r="AI272" s="5" t="e">
        <f t="shared" si="135"/>
        <v>#N/A</v>
      </c>
      <c r="AJ272" s="5" t="e">
        <f t="shared" si="135"/>
        <v>#N/A</v>
      </c>
      <c r="AK272" s="5" t="e">
        <f t="shared" si="135"/>
        <v>#N/A</v>
      </c>
      <c r="AL272" s="5" t="e">
        <f t="shared" si="135"/>
        <v>#N/A</v>
      </c>
      <c r="AM272" s="5">
        <f t="shared" si="135"/>
        <v>11.760486417527353</v>
      </c>
      <c r="AN272" s="5" t="e">
        <f t="shared" si="135"/>
        <v>#N/A</v>
      </c>
      <c r="AO272" s="5" t="e">
        <f t="shared" si="135"/>
        <v>#N/A</v>
      </c>
      <c r="AP272" s="5" t="e">
        <f t="shared" si="135"/>
        <v>#N/A</v>
      </c>
      <c r="AQ272" s="5" t="e">
        <f t="shared" si="135"/>
        <v>#N/A</v>
      </c>
      <c r="AR272" s="5" t="e">
        <f t="shared" si="136"/>
        <v>#N/A</v>
      </c>
      <c r="AS272" s="5" t="e">
        <f t="shared" si="136"/>
        <v>#N/A</v>
      </c>
      <c r="AT272" s="5" t="e">
        <f t="shared" si="136"/>
        <v>#N/A</v>
      </c>
      <c r="AU272" s="5" t="e">
        <f t="shared" si="136"/>
        <v>#N/A</v>
      </c>
      <c r="AV272" s="5" t="e">
        <f t="shared" si="136"/>
        <v>#N/A</v>
      </c>
      <c r="AW272" s="5" t="e">
        <f t="shared" si="136"/>
        <v>#N/A</v>
      </c>
      <c r="AX272" s="5" t="e">
        <f t="shared" si="136"/>
        <v>#N/A</v>
      </c>
      <c r="AY272" s="5" t="e">
        <f t="shared" si="136"/>
        <v>#N/A</v>
      </c>
      <c r="AZ272" s="5" t="e">
        <f t="shared" si="136"/>
        <v>#N/A</v>
      </c>
      <c r="BA272" s="5" t="e">
        <f t="shared" si="136"/>
        <v>#N/A</v>
      </c>
      <c r="BB272" s="5" t="e">
        <f t="shared" si="137"/>
        <v>#N/A</v>
      </c>
      <c r="BC272" s="5" t="e">
        <f t="shared" si="137"/>
        <v>#N/A</v>
      </c>
      <c r="BD272" s="5" t="e">
        <f t="shared" si="137"/>
        <v>#N/A</v>
      </c>
      <c r="BE272" s="5" t="e">
        <f t="shared" si="137"/>
        <v>#N/A</v>
      </c>
      <c r="BF272" s="5" t="e">
        <f t="shared" si="137"/>
        <v>#N/A</v>
      </c>
      <c r="BG272" s="5" t="e">
        <f t="shared" si="137"/>
        <v>#N/A</v>
      </c>
    </row>
    <row r="273" spans="2:59" x14ac:dyDescent="0.35">
      <c r="B273" t="str">
        <f>'Postcode Data'!B273</f>
        <v>ES26 1CI</v>
      </c>
      <c r="C273">
        <f>'Postcode Data'!C273</f>
        <v>8</v>
      </c>
      <c r="D273" t="str">
        <f>'Postcode Data'!D273</f>
        <v>Charlton</v>
      </c>
      <c r="E273" s="5" t="e">
        <f>'Postcode Data'!F273</f>
        <v>#N/A</v>
      </c>
      <c r="F273" s="5" t="e">
        <f>'Postcode Data'!G273</f>
        <v>#N/A</v>
      </c>
      <c r="G273" s="27" t="e">
        <f>'Postcode Data'!I273</f>
        <v>#N/A</v>
      </c>
      <c r="H273" s="11" t="e">
        <f>'Postcode Data'!J273</f>
        <v>#N/A</v>
      </c>
      <c r="I273" s="5" t="e">
        <f>'Postcode Data'!K273</f>
        <v>#N/A</v>
      </c>
      <c r="J273" s="5" t="e">
        <f>'Postcode Data'!L273</f>
        <v>#N/A</v>
      </c>
      <c r="K273" s="44" t="e">
        <f>'Postcode Data'!M273</f>
        <v>#N/A</v>
      </c>
      <c r="L273" s="5">
        <f>'Postcode Data'!N273</f>
        <v>-4.9163628863662794</v>
      </c>
      <c r="M273" s="28" t="e">
        <f t="shared" si="130"/>
        <v>#N/A</v>
      </c>
      <c r="N273" s="28"/>
      <c r="O273" s="28"/>
      <c r="P273" s="28" t="e">
        <f t="shared" si="131"/>
        <v>#N/A</v>
      </c>
      <c r="Q273" s="28" t="e">
        <f t="shared" si="133"/>
        <v>#N/A</v>
      </c>
      <c r="R273" s="28" t="e">
        <f t="shared" si="133"/>
        <v>#N/A</v>
      </c>
      <c r="S273" s="28" t="e">
        <f t="shared" si="133"/>
        <v>#N/A</v>
      </c>
      <c r="T273" s="28" t="e">
        <f t="shared" si="133"/>
        <v>#N/A</v>
      </c>
      <c r="U273" s="28" t="e">
        <f t="shared" si="132"/>
        <v>#N/A</v>
      </c>
      <c r="V273" s="28"/>
      <c r="W273" s="2"/>
      <c r="X273" s="5" t="e">
        <f t="shared" si="134"/>
        <v>#N/A</v>
      </c>
      <c r="Y273" s="5" t="e">
        <f t="shared" si="134"/>
        <v>#N/A</v>
      </c>
      <c r="Z273" s="5" t="e">
        <f t="shared" si="134"/>
        <v>#N/A</v>
      </c>
      <c r="AA273" s="5" t="e">
        <f t="shared" si="134"/>
        <v>#N/A</v>
      </c>
      <c r="AB273" s="5" t="e">
        <f t="shared" si="134"/>
        <v>#N/A</v>
      </c>
      <c r="AC273" s="5" t="e">
        <f t="shared" si="134"/>
        <v>#N/A</v>
      </c>
      <c r="AD273" s="5" t="e">
        <f t="shared" si="134"/>
        <v>#N/A</v>
      </c>
      <c r="AE273" s="5" t="e">
        <f t="shared" si="134"/>
        <v>#N/A</v>
      </c>
      <c r="AF273" s="5" t="e">
        <f t="shared" si="134"/>
        <v>#N/A</v>
      </c>
      <c r="AG273" s="5" t="e">
        <f t="shared" si="134"/>
        <v>#N/A</v>
      </c>
      <c r="AH273" s="5" t="e">
        <f t="shared" si="135"/>
        <v>#N/A</v>
      </c>
      <c r="AI273" s="5" t="e">
        <f t="shared" si="135"/>
        <v>#N/A</v>
      </c>
      <c r="AJ273" s="5" t="e">
        <f t="shared" si="135"/>
        <v>#N/A</v>
      </c>
      <c r="AK273" s="5" t="e">
        <f t="shared" si="135"/>
        <v>#N/A</v>
      </c>
      <c r="AL273" s="5" t="e">
        <f t="shared" si="135"/>
        <v>#N/A</v>
      </c>
      <c r="AM273" s="5" t="e">
        <f t="shared" si="135"/>
        <v>#N/A</v>
      </c>
      <c r="AN273" s="5" t="e">
        <f t="shared" si="135"/>
        <v>#N/A</v>
      </c>
      <c r="AO273" s="5" t="e">
        <f t="shared" si="135"/>
        <v>#N/A</v>
      </c>
      <c r="AP273" s="5" t="e">
        <f t="shared" si="135"/>
        <v>#N/A</v>
      </c>
      <c r="AQ273" s="5" t="e">
        <f t="shared" si="135"/>
        <v>#N/A</v>
      </c>
      <c r="AR273" s="5" t="e">
        <f t="shared" si="136"/>
        <v>#N/A</v>
      </c>
      <c r="AS273" s="5" t="e">
        <f t="shared" si="136"/>
        <v>#N/A</v>
      </c>
      <c r="AT273" s="5" t="e">
        <f t="shared" si="136"/>
        <v>#N/A</v>
      </c>
      <c r="AU273" s="5" t="e">
        <f t="shared" si="136"/>
        <v>#N/A</v>
      </c>
      <c r="AV273" s="5" t="e">
        <f t="shared" si="136"/>
        <v>#N/A</v>
      </c>
      <c r="AW273" s="5" t="e">
        <f t="shared" si="136"/>
        <v>#N/A</v>
      </c>
      <c r="AX273" s="5" t="e">
        <f t="shared" si="136"/>
        <v>#N/A</v>
      </c>
      <c r="AY273" s="5" t="e">
        <f t="shared" si="136"/>
        <v>#N/A</v>
      </c>
      <c r="AZ273" s="5" t="e">
        <f t="shared" si="136"/>
        <v>#N/A</v>
      </c>
      <c r="BA273" s="5" t="e">
        <f t="shared" si="136"/>
        <v>#N/A</v>
      </c>
      <c r="BB273" s="5" t="e">
        <f t="shared" si="137"/>
        <v>#N/A</v>
      </c>
      <c r="BC273" s="5" t="e">
        <f t="shared" si="137"/>
        <v>#N/A</v>
      </c>
      <c r="BD273" s="5" t="e">
        <f t="shared" si="137"/>
        <v>#N/A</v>
      </c>
      <c r="BE273" s="5" t="e">
        <f t="shared" si="137"/>
        <v>#N/A</v>
      </c>
      <c r="BF273" s="5" t="e">
        <f t="shared" si="137"/>
        <v>#N/A</v>
      </c>
      <c r="BG273" s="5" t="e">
        <f t="shared" si="137"/>
        <v>#N/A</v>
      </c>
    </row>
    <row r="274" spans="2:59" x14ac:dyDescent="0.35">
      <c r="B274" t="str">
        <f>'Postcode Data'!B274</f>
        <v>ES26 1ZV</v>
      </c>
      <c r="C274">
        <f>'Postcode Data'!C274</f>
        <v>18</v>
      </c>
      <c r="D274" t="str">
        <f>'Postcode Data'!D274</f>
        <v>Charlton</v>
      </c>
      <c r="E274" s="5" t="e">
        <f>'Postcode Data'!F274</f>
        <v>#N/A</v>
      </c>
      <c r="F274" s="5" t="e">
        <f>'Postcode Data'!G274</f>
        <v>#N/A</v>
      </c>
      <c r="G274" s="27" t="e">
        <f>'Postcode Data'!I274</f>
        <v>#N/A</v>
      </c>
      <c r="H274" s="11" t="e">
        <f>'Postcode Data'!J274</f>
        <v>#N/A</v>
      </c>
      <c r="I274" s="5" t="e">
        <f>'Postcode Data'!K274</f>
        <v>#N/A</v>
      </c>
      <c r="J274" s="5" t="e">
        <f>'Postcode Data'!L274</f>
        <v>#N/A</v>
      </c>
      <c r="K274" s="44" t="e">
        <f>'Postcode Data'!M274</f>
        <v>#N/A</v>
      </c>
      <c r="L274" s="5">
        <f>'Postcode Data'!N274</f>
        <v>-2.3098012642080508</v>
      </c>
      <c r="M274" s="28" t="e">
        <f t="shared" si="130"/>
        <v>#N/A</v>
      </c>
      <c r="N274" s="28"/>
      <c r="O274" s="28"/>
      <c r="P274" s="28" t="e">
        <f t="shared" si="131"/>
        <v>#N/A</v>
      </c>
      <c r="Q274" s="28" t="e">
        <f t="shared" si="133"/>
        <v>#N/A</v>
      </c>
      <c r="R274" s="28" t="e">
        <f t="shared" si="133"/>
        <v>#N/A</v>
      </c>
      <c r="S274" s="28" t="e">
        <f t="shared" si="133"/>
        <v>#N/A</v>
      </c>
      <c r="T274" s="28" t="e">
        <f t="shared" si="133"/>
        <v>#N/A</v>
      </c>
      <c r="U274" s="28" t="e">
        <f t="shared" si="132"/>
        <v>#N/A</v>
      </c>
      <c r="V274" s="28"/>
      <c r="W274" s="2"/>
      <c r="X274" s="5" t="e">
        <f t="shared" si="134"/>
        <v>#N/A</v>
      </c>
      <c r="Y274" s="5" t="e">
        <f t="shared" si="134"/>
        <v>#N/A</v>
      </c>
      <c r="Z274" s="5" t="e">
        <f t="shared" si="134"/>
        <v>#N/A</v>
      </c>
      <c r="AA274" s="5" t="e">
        <f t="shared" si="134"/>
        <v>#N/A</v>
      </c>
      <c r="AB274" s="5" t="e">
        <f t="shared" si="134"/>
        <v>#N/A</v>
      </c>
      <c r="AC274" s="5" t="e">
        <f t="shared" si="134"/>
        <v>#N/A</v>
      </c>
      <c r="AD274" s="5" t="e">
        <f t="shared" si="134"/>
        <v>#N/A</v>
      </c>
      <c r="AE274" s="5" t="e">
        <f t="shared" si="134"/>
        <v>#N/A</v>
      </c>
      <c r="AF274" s="5" t="e">
        <f t="shared" si="134"/>
        <v>#N/A</v>
      </c>
      <c r="AG274" s="5" t="e">
        <f t="shared" si="134"/>
        <v>#N/A</v>
      </c>
      <c r="AH274" s="5" t="e">
        <f t="shared" si="135"/>
        <v>#N/A</v>
      </c>
      <c r="AI274" s="5" t="e">
        <f t="shared" si="135"/>
        <v>#N/A</v>
      </c>
      <c r="AJ274" s="5" t="e">
        <f t="shared" si="135"/>
        <v>#N/A</v>
      </c>
      <c r="AK274" s="5" t="e">
        <f t="shared" si="135"/>
        <v>#N/A</v>
      </c>
      <c r="AL274" s="5" t="e">
        <f t="shared" si="135"/>
        <v>#N/A</v>
      </c>
      <c r="AM274" s="5" t="e">
        <f t="shared" si="135"/>
        <v>#N/A</v>
      </c>
      <c r="AN274" s="5" t="e">
        <f t="shared" si="135"/>
        <v>#N/A</v>
      </c>
      <c r="AO274" s="5" t="e">
        <f t="shared" si="135"/>
        <v>#N/A</v>
      </c>
      <c r="AP274" s="5" t="e">
        <f t="shared" si="135"/>
        <v>#N/A</v>
      </c>
      <c r="AQ274" s="5" t="e">
        <f t="shared" si="135"/>
        <v>#N/A</v>
      </c>
      <c r="AR274" s="5" t="e">
        <f t="shared" si="136"/>
        <v>#N/A</v>
      </c>
      <c r="AS274" s="5" t="e">
        <f t="shared" si="136"/>
        <v>#N/A</v>
      </c>
      <c r="AT274" s="5" t="e">
        <f t="shared" si="136"/>
        <v>#N/A</v>
      </c>
      <c r="AU274" s="5" t="e">
        <f t="shared" si="136"/>
        <v>#N/A</v>
      </c>
      <c r="AV274" s="5" t="e">
        <f t="shared" si="136"/>
        <v>#N/A</v>
      </c>
      <c r="AW274" s="5" t="e">
        <f t="shared" si="136"/>
        <v>#N/A</v>
      </c>
      <c r="AX274" s="5" t="e">
        <f t="shared" si="136"/>
        <v>#N/A</v>
      </c>
      <c r="AY274" s="5" t="e">
        <f t="shared" si="136"/>
        <v>#N/A</v>
      </c>
      <c r="AZ274" s="5" t="e">
        <f t="shared" si="136"/>
        <v>#N/A</v>
      </c>
      <c r="BA274" s="5" t="e">
        <f t="shared" si="136"/>
        <v>#N/A</v>
      </c>
      <c r="BB274" s="5" t="e">
        <f t="shared" si="137"/>
        <v>#N/A</v>
      </c>
      <c r="BC274" s="5" t="e">
        <f t="shared" si="137"/>
        <v>#N/A</v>
      </c>
      <c r="BD274" s="5" t="e">
        <f t="shared" si="137"/>
        <v>#N/A</v>
      </c>
      <c r="BE274" s="5" t="e">
        <f t="shared" si="137"/>
        <v>#N/A</v>
      </c>
      <c r="BF274" s="5" t="e">
        <f t="shared" si="137"/>
        <v>#N/A</v>
      </c>
      <c r="BG274" s="5" t="e">
        <f t="shared" si="137"/>
        <v>#N/A</v>
      </c>
    </row>
    <row r="275" spans="2:59" x14ac:dyDescent="0.35">
      <c r="B275" t="str">
        <f>'Postcode Data'!B275</f>
        <v>ES26 3IO</v>
      </c>
      <c r="C275">
        <f>'Postcode Data'!C275</f>
        <v>15</v>
      </c>
      <c r="D275" t="str">
        <f>'Postcode Data'!D275</f>
        <v>Charlton</v>
      </c>
      <c r="E275" s="5">
        <f>'Postcode Data'!F275</f>
        <v>18.577959913301633</v>
      </c>
      <c r="F275" s="5">
        <f>'Postcode Data'!G275</f>
        <v>12.423668526992969</v>
      </c>
      <c r="G275" s="27">
        <f>'Postcode Data'!I275</f>
        <v>170</v>
      </c>
      <c r="H275" s="11">
        <f>'Postcode Data'!J275</f>
        <v>3.7918909139152035</v>
      </c>
      <c r="I275" s="5">
        <f>'Postcode Data'!K275</f>
        <v>19.236414860414801</v>
      </c>
      <c r="J275" s="5">
        <f>'Postcode Data'!L275</f>
        <v>8.689384956392729</v>
      </c>
      <c r="K275" s="44" t="str">
        <f>'Postcode Data'!M275</f>
        <v>CW1b</v>
      </c>
      <c r="L275" s="5">
        <f>'Postcode Data'!N275</f>
        <v>-5.3043729305733009</v>
      </c>
      <c r="M275" s="28">
        <f t="shared" si="130"/>
        <v>-74.238593533074521</v>
      </c>
      <c r="N275" s="28"/>
      <c r="O275" s="28"/>
      <c r="P275" s="28" t="e">
        <f t="shared" si="131"/>
        <v>#N/A</v>
      </c>
      <c r="Q275" s="28">
        <f t="shared" si="133"/>
        <v>8.689384956392729</v>
      </c>
      <c r="R275" s="28" t="e">
        <f t="shared" si="133"/>
        <v>#N/A</v>
      </c>
      <c r="S275" s="28" t="e">
        <f t="shared" si="133"/>
        <v>#N/A</v>
      </c>
      <c r="T275" s="28" t="e">
        <f t="shared" si="133"/>
        <v>#N/A</v>
      </c>
      <c r="U275" s="28" t="e">
        <f t="shared" si="132"/>
        <v>#N/A</v>
      </c>
      <c r="V275" s="28"/>
      <c r="W275" s="2"/>
      <c r="X275" s="5" t="e">
        <f t="shared" si="134"/>
        <v>#N/A</v>
      </c>
      <c r="Y275" s="5" t="e">
        <f t="shared" si="134"/>
        <v>#N/A</v>
      </c>
      <c r="Z275" s="5" t="e">
        <f t="shared" si="134"/>
        <v>#N/A</v>
      </c>
      <c r="AA275" s="5" t="e">
        <f t="shared" si="134"/>
        <v>#N/A</v>
      </c>
      <c r="AB275" s="5" t="e">
        <f t="shared" si="134"/>
        <v>#N/A</v>
      </c>
      <c r="AC275" s="5" t="e">
        <f t="shared" si="134"/>
        <v>#N/A</v>
      </c>
      <c r="AD275" s="5" t="e">
        <f t="shared" si="134"/>
        <v>#N/A</v>
      </c>
      <c r="AE275" s="5" t="e">
        <f t="shared" si="134"/>
        <v>#N/A</v>
      </c>
      <c r="AF275" s="5" t="e">
        <f t="shared" si="134"/>
        <v>#N/A</v>
      </c>
      <c r="AG275" s="5" t="e">
        <f t="shared" si="134"/>
        <v>#N/A</v>
      </c>
      <c r="AH275" s="5" t="e">
        <f t="shared" si="135"/>
        <v>#N/A</v>
      </c>
      <c r="AI275" s="5" t="e">
        <f t="shared" si="135"/>
        <v>#N/A</v>
      </c>
      <c r="AJ275" s="5" t="e">
        <f t="shared" si="135"/>
        <v>#N/A</v>
      </c>
      <c r="AK275" s="5">
        <f t="shared" si="135"/>
        <v>8.689384956392729</v>
      </c>
      <c r="AL275" s="5" t="e">
        <f t="shared" si="135"/>
        <v>#N/A</v>
      </c>
      <c r="AM275" s="5" t="e">
        <f t="shared" si="135"/>
        <v>#N/A</v>
      </c>
      <c r="AN275" s="5" t="e">
        <f t="shared" si="135"/>
        <v>#N/A</v>
      </c>
      <c r="AO275" s="5" t="e">
        <f t="shared" si="135"/>
        <v>#N/A</v>
      </c>
      <c r="AP275" s="5" t="e">
        <f t="shared" si="135"/>
        <v>#N/A</v>
      </c>
      <c r="AQ275" s="5" t="e">
        <f t="shared" si="135"/>
        <v>#N/A</v>
      </c>
      <c r="AR275" s="5" t="e">
        <f t="shared" si="136"/>
        <v>#N/A</v>
      </c>
      <c r="AS275" s="5" t="e">
        <f t="shared" si="136"/>
        <v>#N/A</v>
      </c>
      <c r="AT275" s="5" t="e">
        <f t="shared" si="136"/>
        <v>#N/A</v>
      </c>
      <c r="AU275" s="5" t="e">
        <f t="shared" si="136"/>
        <v>#N/A</v>
      </c>
      <c r="AV275" s="5" t="e">
        <f t="shared" si="136"/>
        <v>#N/A</v>
      </c>
      <c r="AW275" s="5" t="e">
        <f t="shared" si="136"/>
        <v>#N/A</v>
      </c>
      <c r="AX275" s="5" t="e">
        <f t="shared" si="136"/>
        <v>#N/A</v>
      </c>
      <c r="AY275" s="5" t="e">
        <f t="shared" si="136"/>
        <v>#N/A</v>
      </c>
      <c r="AZ275" s="5" t="e">
        <f t="shared" si="136"/>
        <v>#N/A</v>
      </c>
      <c r="BA275" s="5" t="e">
        <f t="shared" si="136"/>
        <v>#N/A</v>
      </c>
      <c r="BB275" s="5" t="e">
        <f t="shared" si="137"/>
        <v>#N/A</v>
      </c>
      <c r="BC275" s="5" t="e">
        <f t="shared" si="137"/>
        <v>#N/A</v>
      </c>
      <c r="BD275" s="5" t="e">
        <f t="shared" si="137"/>
        <v>#N/A</v>
      </c>
      <c r="BE275" s="5" t="e">
        <f t="shared" si="137"/>
        <v>#N/A</v>
      </c>
      <c r="BF275" s="5" t="e">
        <f t="shared" si="137"/>
        <v>#N/A</v>
      </c>
      <c r="BG275" s="5" t="e">
        <f t="shared" si="137"/>
        <v>#N/A</v>
      </c>
    </row>
    <row r="276" spans="2:59" x14ac:dyDescent="0.35">
      <c r="B276" t="str">
        <f>'Postcode Data'!B276</f>
        <v>ES26 4ZQ</v>
      </c>
      <c r="C276">
        <f>'Postcode Data'!C276</f>
        <v>3</v>
      </c>
      <c r="D276" t="str">
        <f>'Postcode Data'!D276</f>
        <v>Charlton</v>
      </c>
      <c r="E276" s="5" t="e">
        <f>'Postcode Data'!F276</f>
        <v>#N/A</v>
      </c>
      <c r="F276" s="5" t="e">
        <f>'Postcode Data'!G276</f>
        <v>#N/A</v>
      </c>
      <c r="G276" s="27" t="e">
        <f>'Postcode Data'!I276</f>
        <v>#N/A</v>
      </c>
      <c r="H276" s="11" t="e">
        <f>'Postcode Data'!J276</f>
        <v>#N/A</v>
      </c>
      <c r="I276" s="5" t="e">
        <f>'Postcode Data'!K276</f>
        <v>#N/A</v>
      </c>
      <c r="J276" s="5" t="e">
        <f>'Postcode Data'!L276</f>
        <v>#N/A</v>
      </c>
      <c r="K276" s="44" t="e">
        <f>'Postcode Data'!M276</f>
        <v>#N/A</v>
      </c>
      <c r="L276" s="5">
        <f>'Postcode Data'!N276</f>
        <v>-3.5992656766187325</v>
      </c>
      <c r="M276" s="28" t="e">
        <f t="shared" si="130"/>
        <v>#N/A</v>
      </c>
      <c r="N276" s="28"/>
      <c r="O276" s="28"/>
      <c r="P276" s="28" t="e">
        <f t="shared" si="131"/>
        <v>#N/A</v>
      </c>
      <c r="Q276" s="28" t="e">
        <f t="shared" si="133"/>
        <v>#N/A</v>
      </c>
      <c r="R276" s="28" t="e">
        <f t="shared" si="133"/>
        <v>#N/A</v>
      </c>
      <c r="S276" s="28" t="e">
        <f t="shared" si="133"/>
        <v>#N/A</v>
      </c>
      <c r="T276" s="28" t="e">
        <f t="shared" si="133"/>
        <v>#N/A</v>
      </c>
      <c r="U276" s="28" t="e">
        <f t="shared" si="132"/>
        <v>#N/A</v>
      </c>
      <c r="V276" s="28"/>
      <c r="W276" s="2"/>
      <c r="X276" s="5" t="e">
        <f t="shared" ref="X276:AG285" si="138">IF($K276=X$5,$J276,NA())</f>
        <v>#N/A</v>
      </c>
      <c r="Y276" s="5" t="e">
        <f t="shared" si="138"/>
        <v>#N/A</v>
      </c>
      <c r="Z276" s="5" t="e">
        <f t="shared" si="138"/>
        <v>#N/A</v>
      </c>
      <c r="AA276" s="5" t="e">
        <f t="shared" si="138"/>
        <v>#N/A</v>
      </c>
      <c r="AB276" s="5" t="e">
        <f t="shared" si="138"/>
        <v>#N/A</v>
      </c>
      <c r="AC276" s="5" t="e">
        <f t="shared" si="138"/>
        <v>#N/A</v>
      </c>
      <c r="AD276" s="5" t="e">
        <f t="shared" si="138"/>
        <v>#N/A</v>
      </c>
      <c r="AE276" s="5" t="e">
        <f t="shared" si="138"/>
        <v>#N/A</v>
      </c>
      <c r="AF276" s="5" t="e">
        <f t="shared" si="138"/>
        <v>#N/A</v>
      </c>
      <c r="AG276" s="5" t="e">
        <f t="shared" si="138"/>
        <v>#N/A</v>
      </c>
      <c r="AH276" s="5" t="e">
        <f t="shared" ref="AH276:AQ285" si="139">IF($K276=AH$5,$J276,NA())</f>
        <v>#N/A</v>
      </c>
      <c r="AI276" s="5" t="e">
        <f t="shared" si="139"/>
        <v>#N/A</v>
      </c>
      <c r="AJ276" s="5" t="e">
        <f t="shared" si="139"/>
        <v>#N/A</v>
      </c>
      <c r="AK276" s="5" t="e">
        <f t="shared" si="139"/>
        <v>#N/A</v>
      </c>
      <c r="AL276" s="5" t="e">
        <f t="shared" si="139"/>
        <v>#N/A</v>
      </c>
      <c r="AM276" s="5" t="e">
        <f t="shared" si="139"/>
        <v>#N/A</v>
      </c>
      <c r="AN276" s="5" t="e">
        <f t="shared" si="139"/>
        <v>#N/A</v>
      </c>
      <c r="AO276" s="5" t="e">
        <f t="shared" si="139"/>
        <v>#N/A</v>
      </c>
      <c r="AP276" s="5" t="e">
        <f t="shared" si="139"/>
        <v>#N/A</v>
      </c>
      <c r="AQ276" s="5" t="e">
        <f t="shared" si="139"/>
        <v>#N/A</v>
      </c>
      <c r="AR276" s="5" t="e">
        <f t="shared" ref="AR276:BA285" si="140">IF($K276=AR$5,$J276,NA())</f>
        <v>#N/A</v>
      </c>
      <c r="AS276" s="5" t="e">
        <f t="shared" si="140"/>
        <v>#N/A</v>
      </c>
      <c r="AT276" s="5" t="e">
        <f t="shared" si="140"/>
        <v>#N/A</v>
      </c>
      <c r="AU276" s="5" t="e">
        <f t="shared" si="140"/>
        <v>#N/A</v>
      </c>
      <c r="AV276" s="5" t="e">
        <f t="shared" si="140"/>
        <v>#N/A</v>
      </c>
      <c r="AW276" s="5" t="e">
        <f t="shared" si="140"/>
        <v>#N/A</v>
      </c>
      <c r="AX276" s="5" t="e">
        <f t="shared" si="140"/>
        <v>#N/A</v>
      </c>
      <c r="AY276" s="5" t="e">
        <f t="shared" si="140"/>
        <v>#N/A</v>
      </c>
      <c r="AZ276" s="5" t="e">
        <f t="shared" si="140"/>
        <v>#N/A</v>
      </c>
      <c r="BA276" s="5" t="e">
        <f t="shared" si="140"/>
        <v>#N/A</v>
      </c>
      <c r="BB276" s="5" t="e">
        <f t="shared" ref="BB276:BG285" si="141">IF($K276=BB$5,$J276,NA())</f>
        <v>#N/A</v>
      </c>
      <c r="BC276" s="5" t="e">
        <f t="shared" si="141"/>
        <v>#N/A</v>
      </c>
      <c r="BD276" s="5" t="e">
        <f t="shared" si="141"/>
        <v>#N/A</v>
      </c>
      <c r="BE276" s="5" t="e">
        <f t="shared" si="141"/>
        <v>#N/A</v>
      </c>
      <c r="BF276" s="5" t="e">
        <f t="shared" si="141"/>
        <v>#N/A</v>
      </c>
      <c r="BG276" s="5" t="e">
        <f t="shared" si="141"/>
        <v>#N/A</v>
      </c>
    </row>
    <row r="277" spans="2:59" x14ac:dyDescent="0.35">
      <c r="B277" t="str">
        <f>'Postcode Data'!B277</f>
        <v>ES26 5AV</v>
      </c>
      <c r="C277">
        <f>'Postcode Data'!C277</f>
        <v>16</v>
      </c>
      <c r="D277" t="str">
        <f>'Postcode Data'!D277</f>
        <v>Charlton</v>
      </c>
      <c r="E277" s="5">
        <f>'Postcode Data'!F277</f>
        <v>18.577959913301633</v>
      </c>
      <c r="F277" s="5">
        <f>'Postcode Data'!G277</f>
        <v>12.423668526992969</v>
      </c>
      <c r="G277" s="27">
        <f>'Postcode Data'!I277</f>
        <v>274</v>
      </c>
      <c r="H277" s="11">
        <f>'Postcode Data'!J277</f>
        <v>2.7063780940762765</v>
      </c>
      <c r="I277" s="5">
        <f>'Postcode Data'!K277</f>
        <v>15.878174420240439</v>
      </c>
      <c r="J277" s="5">
        <f>'Postcode Data'!L277</f>
        <v>12.612455919454076</v>
      </c>
      <c r="K277" s="44" t="str">
        <f>'Postcode Data'!M277</f>
        <v>CW1c</v>
      </c>
      <c r="L277" s="5">
        <f>'Postcode Data'!N277</f>
        <v>-3.7184187677213929</v>
      </c>
      <c r="M277" s="28">
        <f t="shared" si="130"/>
        <v>-69.723292061885374</v>
      </c>
      <c r="N277" s="28"/>
      <c r="O277" s="28"/>
      <c r="P277" s="28">
        <f t="shared" si="131"/>
        <v>12.612455919454076</v>
      </c>
      <c r="Q277" s="28" t="e">
        <f t="shared" si="133"/>
        <v>#N/A</v>
      </c>
      <c r="R277" s="28" t="e">
        <f t="shared" si="133"/>
        <v>#N/A</v>
      </c>
      <c r="S277" s="28" t="e">
        <f t="shared" si="133"/>
        <v>#N/A</v>
      </c>
      <c r="T277" s="28" t="e">
        <f t="shared" si="133"/>
        <v>#N/A</v>
      </c>
      <c r="U277" s="28" t="e">
        <f t="shared" si="132"/>
        <v>#N/A</v>
      </c>
      <c r="V277" s="28"/>
      <c r="W277" s="2"/>
      <c r="X277" s="5" t="e">
        <f t="shared" si="138"/>
        <v>#N/A</v>
      </c>
      <c r="Y277" s="5" t="e">
        <f t="shared" si="138"/>
        <v>#N/A</v>
      </c>
      <c r="Z277" s="5" t="e">
        <f t="shared" si="138"/>
        <v>#N/A</v>
      </c>
      <c r="AA277" s="5" t="e">
        <f t="shared" si="138"/>
        <v>#N/A</v>
      </c>
      <c r="AB277" s="5" t="e">
        <f t="shared" si="138"/>
        <v>#N/A</v>
      </c>
      <c r="AC277" s="5" t="e">
        <f t="shared" si="138"/>
        <v>#N/A</v>
      </c>
      <c r="AD277" s="5" t="e">
        <f t="shared" si="138"/>
        <v>#N/A</v>
      </c>
      <c r="AE277" s="5" t="e">
        <f t="shared" si="138"/>
        <v>#N/A</v>
      </c>
      <c r="AF277" s="5" t="e">
        <f t="shared" si="138"/>
        <v>#N/A</v>
      </c>
      <c r="AG277" s="5" t="e">
        <f t="shared" si="138"/>
        <v>#N/A</v>
      </c>
      <c r="AH277" s="5" t="e">
        <f t="shared" si="139"/>
        <v>#N/A</v>
      </c>
      <c r="AI277" s="5" t="e">
        <f t="shared" si="139"/>
        <v>#N/A</v>
      </c>
      <c r="AJ277" s="5" t="e">
        <f t="shared" si="139"/>
        <v>#N/A</v>
      </c>
      <c r="AK277" s="5" t="e">
        <f t="shared" si="139"/>
        <v>#N/A</v>
      </c>
      <c r="AL277" s="5">
        <f t="shared" si="139"/>
        <v>12.612455919454076</v>
      </c>
      <c r="AM277" s="5" t="e">
        <f t="shared" si="139"/>
        <v>#N/A</v>
      </c>
      <c r="AN277" s="5" t="e">
        <f t="shared" si="139"/>
        <v>#N/A</v>
      </c>
      <c r="AO277" s="5" t="e">
        <f t="shared" si="139"/>
        <v>#N/A</v>
      </c>
      <c r="AP277" s="5" t="e">
        <f t="shared" si="139"/>
        <v>#N/A</v>
      </c>
      <c r="AQ277" s="5" t="e">
        <f t="shared" si="139"/>
        <v>#N/A</v>
      </c>
      <c r="AR277" s="5" t="e">
        <f t="shared" si="140"/>
        <v>#N/A</v>
      </c>
      <c r="AS277" s="5" t="e">
        <f t="shared" si="140"/>
        <v>#N/A</v>
      </c>
      <c r="AT277" s="5" t="e">
        <f t="shared" si="140"/>
        <v>#N/A</v>
      </c>
      <c r="AU277" s="5" t="e">
        <f t="shared" si="140"/>
        <v>#N/A</v>
      </c>
      <c r="AV277" s="5" t="e">
        <f t="shared" si="140"/>
        <v>#N/A</v>
      </c>
      <c r="AW277" s="5" t="e">
        <f t="shared" si="140"/>
        <v>#N/A</v>
      </c>
      <c r="AX277" s="5" t="e">
        <f t="shared" si="140"/>
        <v>#N/A</v>
      </c>
      <c r="AY277" s="5" t="e">
        <f t="shared" si="140"/>
        <v>#N/A</v>
      </c>
      <c r="AZ277" s="5" t="e">
        <f t="shared" si="140"/>
        <v>#N/A</v>
      </c>
      <c r="BA277" s="5" t="e">
        <f t="shared" si="140"/>
        <v>#N/A</v>
      </c>
      <c r="BB277" s="5" t="e">
        <f t="shared" si="141"/>
        <v>#N/A</v>
      </c>
      <c r="BC277" s="5" t="e">
        <f t="shared" si="141"/>
        <v>#N/A</v>
      </c>
      <c r="BD277" s="5" t="e">
        <f t="shared" si="141"/>
        <v>#N/A</v>
      </c>
      <c r="BE277" s="5" t="e">
        <f t="shared" si="141"/>
        <v>#N/A</v>
      </c>
      <c r="BF277" s="5" t="e">
        <f t="shared" si="141"/>
        <v>#N/A</v>
      </c>
      <c r="BG277" s="5" t="e">
        <f t="shared" si="141"/>
        <v>#N/A</v>
      </c>
    </row>
    <row r="278" spans="2:59" x14ac:dyDescent="0.35">
      <c r="B278" t="str">
        <f>'Postcode Data'!B278</f>
        <v>ES26 6WY</v>
      </c>
      <c r="C278">
        <f>'Postcode Data'!C278</f>
        <v>2</v>
      </c>
      <c r="D278" t="str">
        <f>'Postcode Data'!D278</f>
        <v>Charlton</v>
      </c>
      <c r="E278" s="5" t="e">
        <f>'Postcode Data'!F278</f>
        <v>#N/A</v>
      </c>
      <c r="F278" s="5" t="e">
        <f>'Postcode Data'!G278</f>
        <v>#N/A</v>
      </c>
      <c r="G278" s="27" t="e">
        <f>'Postcode Data'!I278</f>
        <v>#N/A</v>
      </c>
      <c r="H278" s="11" t="e">
        <f>'Postcode Data'!J278</f>
        <v>#N/A</v>
      </c>
      <c r="I278" s="5" t="e">
        <f>'Postcode Data'!K278</f>
        <v>#N/A</v>
      </c>
      <c r="J278" s="5" t="e">
        <f>'Postcode Data'!L278</f>
        <v>#N/A</v>
      </c>
      <c r="K278" s="44" t="e">
        <f>'Postcode Data'!M278</f>
        <v>#N/A</v>
      </c>
      <c r="L278" s="5">
        <f>'Postcode Data'!N278</f>
        <v>-6.0007462744796962</v>
      </c>
      <c r="M278" s="28" t="e">
        <f t="shared" si="130"/>
        <v>#N/A</v>
      </c>
      <c r="N278" s="28"/>
      <c r="O278" s="28"/>
      <c r="P278" s="28" t="e">
        <f t="shared" si="131"/>
        <v>#N/A</v>
      </c>
      <c r="Q278" s="28" t="e">
        <f t="shared" si="133"/>
        <v>#N/A</v>
      </c>
      <c r="R278" s="28" t="e">
        <f t="shared" si="133"/>
        <v>#N/A</v>
      </c>
      <c r="S278" s="28" t="e">
        <f t="shared" si="133"/>
        <v>#N/A</v>
      </c>
      <c r="T278" s="28" t="e">
        <f t="shared" si="133"/>
        <v>#N/A</v>
      </c>
      <c r="U278" s="28" t="e">
        <f t="shared" si="132"/>
        <v>#N/A</v>
      </c>
      <c r="V278" s="28"/>
      <c r="W278" s="2"/>
      <c r="X278" s="5" t="e">
        <f t="shared" si="138"/>
        <v>#N/A</v>
      </c>
      <c r="Y278" s="5" t="e">
        <f t="shared" si="138"/>
        <v>#N/A</v>
      </c>
      <c r="Z278" s="5" t="e">
        <f t="shared" si="138"/>
        <v>#N/A</v>
      </c>
      <c r="AA278" s="5" t="e">
        <f t="shared" si="138"/>
        <v>#N/A</v>
      </c>
      <c r="AB278" s="5" t="e">
        <f t="shared" si="138"/>
        <v>#N/A</v>
      </c>
      <c r="AC278" s="5" t="e">
        <f t="shared" si="138"/>
        <v>#N/A</v>
      </c>
      <c r="AD278" s="5" t="e">
        <f t="shared" si="138"/>
        <v>#N/A</v>
      </c>
      <c r="AE278" s="5" t="e">
        <f t="shared" si="138"/>
        <v>#N/A</v>
      </c>
      <c r="AF278" s="5" t="e">
        <f t="shared" si="138"/>
        <v>#N/A</v>
      </c>
      <c r="AG278" s="5" t="e">
        <f t="shared" si="138"/>
        <v>#N/A</v>
      </c>
      <c r="AH278" s="5" t="e">
        <f t="shared" si="139"/>
        <v>#N/A</v>
      </c>
      <c r="AI278" s="5" t="e">
        <f t="shared" si="139"/>
        <v>#N/A</v>
      </c>
      <c r="AJ278" s="5" t="e">
        <f t="shared" si="139"/>
        <v>#N/A</v>
      </c>
      <c r="AK278" s="5" t="e">
        <f t="shared" si="139"/>
        <v>#N/A</v>
      </c>
      <c r="AL278" s="5" t="e">
        <f t="shared" si="139"/>
        <v>#N/A</v>
      </c>
      <c r="AM278" s="5" t="e">
        <f t="shared" si="139"/>
        <v>#N/A</v>
      </c>
      <c r="AN278" s="5" t="e">
        <f t="shared" si="139"/>
        <v>#N/A</v>
      </c>
      <c r="AO278" s="5" t="e">
        <f t="shared" si="139"/>
        <v>#N/A</v>
      </c>
      <c r="AP278" s="5" t="e">
        <f t="shared" si="139"/>
        <v>#N/A</v>
      </c>
      <c r="AQ278" s="5" t="e">
        <f t="shared" si="139"/>
        <v>#N/A</v>
      </c>
      <c r="AR278" s="5" t="e">
        <f t="shared" si="140"/>
        <v>#N/A</v>
      </c>
      <c r="AS278" s="5" t="e">
        <f t="shared" si="140"/>
        <v>#N/A</v>
      </c>
      <c r="AT278" s="5" t="e">
        <f t="shared" si="140"/>
        <v>#N/A</v>
      </c>
      <c r="AU278" s="5" t="e">
        <f t="shared" si="140"/>
        <v>#N/A</v>
      </c>
      <c r="AV278" s="5" t="e">
        <f t="shared" si="140"/>
        <v>#N/A</v>
      </c>
      <c r="AW278" s="5" t="e">
        <f t="shared" si="140"/>
        <v>#N/A</v>
      </c>
      <c r="AX278" s="5" t="e">
        <f t="shared" si="140"/>
        <v>#N/A</v>
      </c>
      <c r="AY278" s="5" t="e">
        <f t="shared" si="140"/>
        <v>#N/A</v>
      </c>
      <c r="AZ278" s="5" t="e">
        <f t="shared" si="140"/>
        <v>#N/A</v>
      </c>
      <c r="BA278" s="5" t="e">
        <f t="shared" si="140"/>
        <v>#N/A</v>
      </c>
      <c r="BB278" s="5" t="e">
        <f t="shared" si="141"/>
        <v>#N/A</v>
      </c>
      <c r="BC278" s="5" t="e">
        <f t="shared" si="141"/>
        <v>#N/A</v>
      </c>
      <c r="BD278" s="5" t="e">
        <f t="shared" si="141"/>
        <v>#N/A</v>
      </c>
      <c r="BE278" s="5" t="e">
        <f t="shared" si="141"/>
        <v>#N/A</v>
      </c>
      <c r="BF278" s="5" t="e">
        <f t="shared" si="141"/>
        <v>#N/A</v>
      </c>
      <c r="BG278" s="5" t="e">
        <f t="shared" si="141"/>
        <v>#N/A</v>
      </c>
    </row>
    <row r="279" spans="2:59" x14ac:dyDescent="0.35">
      <c r="B279" t="str">
        <f>'Postcode Data'!B279</f>
        <v>ES26 8DK</v>
      </c>
      <c r="C279">
        <f>'Postcode Data'!C279</f>
        <v>7</v>
      </c>
      <c r="D279" t="str">
        <f>'Postcode Data'!D279</f>
        <v>Charlton</v>
      </c>
      <c r="E279" s="5" t="e">
        <f>'Postcode Data'!F279</f>
        <v>#N/A</v>
      </c>
      <c r="F279" s="5" t="e">
        <f>'Postcode Data'!G279</f>
        <v>#N/A</v>
      </c>
      <c r="G279" s="27" t="e">
        <f>'Postcode Data'!I279</f>
        <v>#N/A</v>
      </c>
      <c r="H279" s="11" t="e">
        <f>'Postcode Data'!J279</f>
        <v>#N/A</v>
      </c>
      <c r="I279" s="5" t="e">
        <f>'Postcode Data'!K279</f>
        <v>#N/A</v>
      </c>
      <c r="J279" s="5" t="e">
        <f>'Postcode Data'!L279</f>
        <v>#N/A</v>
      </c>
      <c r="K279" s="44" t="e">
        <f>'Postcode Data'!M279</f>
        <v>#N/A</v>
      </c>
      <c r="L279" s="5">
        <f>'Postcode Data'!N279</f>
        <v>0.41909240646033874</v>
      </c>
      <c r="M279" s="28" t="e">
        <f t="shared" si="130"/>
        <v>#N/A</v>
      </c>
      <c r="N279" s="28"/>
      <c r="O279" s="28"/>
      <c r="P279" s="28" t="e">
        <f t="shared" si="131"/>
        <v>#N/A</v>
      </c>
      <c r="Q279" s="28" t="e">
        <f t="shared" si="133"/>
        <v>#N/A</v>
      </c>
      <c r="R279" s="28" t="e">
        <f t="shared" si="133"/>
        <v>#N/A</v>
      </c>
      <c r="S279" s="28" t="e">
        <f t="shared" si="133"/>
        <v>#N/A</v>
      </c>
      <c r="T279" s="28" t="e">
        <f t="shared" si="133"/>
        <v>#N/A</v>
      </c>
      <c r="U279" s="28" t="e">
        <f t="shared" si="132"/>
        <v>#N/A</v>
      </c>
      <c r="V279" s="28"/>
      <c r="W279" s="2"/>
      <c r="X279" s="5" t="e">
        <f t="shared" si="138"/>
        <v>#N/A</v>
      </c>
      <c r="Y279" s="5" t="e">
        <f t="shared" si="138"/>
        <v>#N/A</v>
      </c>
      <c r="Z279" s="5" t="e">
        <f t="shared" si="138"/>
        <v>#N/A</v>
      </c>
      <c r="AA279" s="5" t="e">
        <f t="shared" si="138"/>
        <v>#N/A</v>
      </c>
      <c r="AB279" s="5" t="e">
        <f t="shared" si="138"/>
        <v>#N/A</v>
      </c>
      <c r="AC279" s="5" t="e">
        <f t="shared" si="138"/>
        <v>#N/A</v>
      </c>
      <c r="AD279" s="5" t="e">
        <f t="shared" si="138"/>
        <v>#N/A</v>
      </c>
      <c r="AE279" s="5" t="e">
        <f t="shared" si="138"/>
        <v>#N/A</v>
      </c>
      <c r="AF279" s="5" t="e">
        <f t="shared" si="138"/>
        <v>#N/A</v>
      </c>
      <c r="AG279" s="5" t="e">
        <f t="shared" si="138"/>
        <v>#N/A</v>
      </c>
      <c r="AH279" s="5" t="e">
        <f t="shared" si="139"/>
        <v>#N/A</v>
      </c>
      <c r="AI279" s="5" t="e">
        <f t="shared" si="139"/>
        <v>#N/A</v>
      </c>
      <c r="AJ279" s="5" t="e">
        <f t="shared" si="139"/>
        <v>#N/A</v>
      </c>
      <c r="AK279" s="5" t="e">
        <f t="shared" si="139"/>
        <v>#N/A</v>
      </c>
      <c r="AL279" s="5" t="e">
        <f t="shared" si="139"/>
        <v>#N/A</v>
      </c>
      <c r="AM279" s="5" t="e">
        <f t="shared" si="139"/>
        <v>#N/A</v>
      </c>
      <c r="AN279" s="5" t="e">
        <f t="shared" si="139"/>
        <v>#N/A</v>
      </c>
      <c r="AO279" s="5" t="e">
        <f t="shared" si="139"/>
        <v>#N/A</v>
      </c>
      <c r="AP279" s="5" t="e">
        <f t="shared" si="139"/>
        <v>#N/A</v>
      </c>
      <c r="AQ279" s="5" t="e">
        <f t="shared" si="139"/>
        <v>#N/A</v>
      </c>
      <c r="AR279" s="5" t="e">
        <f t="shared" si="140"/>
        <v>#N/A</v>
      </c>
      <c r="AS279" s="5" t="e">
        <f t="shared" si="140"/>
        <v>#N/A</v>
      </c>
      <c r="AT279" s="5" t="e">
        <f t="shared" si="140"/>
        <v>#N/A</v>
      </c>
      <c r="AU279" s="5" t="e">
        <f t="shared" si="140"/>
        <v>#N/A</v>
      </c>
      <c r="AV279" s="5" t="e">
        <f t="shared" si="140"/>
        <v>#N/A</v>
      </c>
      <c r="AW279" s="5" t="e">
        <f t="shared" si="140"/>
        <v>#N/A</v>
      </c>
      <c r="AX279" s="5" t="e">
        <f t="shared" si="140"/>
        <v>#N/A</v>
      </c>
      <c r="AY279" s="5" t="e">
        <f t="shared" si="140"/>
        <v>#N/A</v>
      </c>
      <c r="AZ279" s="5" t="e">
        <f t="shared" si="140"/>
        <v>#N/A</v>
      </c>
      <c r="BA279" s="5" t="e">
        <f t="shared" si="140"/>
        <v>#N/A</v>
      </c>
      <c r="BB279" s="5" t="e">
        <f t="shared" si="141"/>
        <v>#N/A</v>
      </c>
      <c r="BC279" s="5" t="e">
        <f t="shared" si="141"/>
        <v>#N/A</v>
      </c>
      <c r="BD279" s="5" t="e">
        <f t="shared" si="141"/>
        <v>#N/A</v>
      </c>
      <c r="BE279" s="5" t="e">
        <f t="shared" si="141"/>
        <v>#N/A</v>
      </c>
      <c r="BF279" s="5" t="e">
        <f t="shared" si="141"/>
        <v>#N/A</v>
      </c>
      <c r="BG279" s="5" t="e">
        <f t="shared" si="141"/>
        <v>#N/A</v>
      </c>
    </row>
    <row r="280" spans="2:59" x14ac:dyDescent="0.35">
      <c r="B280" t="str">
        <f>'Postcode Data'!B280</f>
        <v>ES26 9SU</v>
      </c>
      <c r="C280">
        <f>'Postcode Data'!C280</f>
        <v>18</v>
      </c>
      <c r="D280" t="str">
        <f>'Postcode Data'!D280</f>
        <v>Charlton</v>
      </c>
      <c r="E280" s="5">
        <f>'Postcode Data'!F280</f>
        <v>18.577959913301633</v>
      </c>
      <c r="F280" s="5">
        <f>'Postcode Data'!G280</f>
        <v>12.423668526992969</v>
      </c>
      <c r="G280" s="27">
        <f>'Postcode Data'!I280</f>
        <v>63</v>
      </c>
      <c r="H280" s="11">
        <f>'Postcode Data'!J280</f>
        <v>2.0019005749399184</v>
      </c>
      <c r="I280" s="5">
        <f>'Postcode Data'!K280</f>
        <v>20.361666386349544</v>
      </c>
      <c r="J280" s="5">
        <f>'Postcode Data'!L280</f>
        <v>13.332512369438829</v>
      </c>
      <c r="K280" s="44" t="str">
        <f>'Postcode Data'!M280</f>
        <v>CW1a</v>
      </c>
      <c r="L280" s="5">
        <f>'Postcode Data'!N280</f>
        <v>-3.039305953799444</v>
      </c>
      <c r="M280" s="28">
        <f t="shared" si="130"/>
        <v>-66.425259943244839</v>
      </c>
      <c r="N280" s="28"/>
      <c r="O280" s="28"/>
      <c r="P280" s="28">
        <f t="shared" si="131"/>
        <v>13.332512369438829</v>
      </c>
      <c r="Q280" s="28" t="e">
        <f t="shared" si="133"/>
        <v>#N/A</v>
      </c>
      <c r="R280" s="28" t="e">
        <f t="shared" si="133"/>
        <v>#N/A</v>
      </c>
      <c r="S280" s="28" t="e">
        <f t="shared" si="133"/>
        <v>#N/A</v>
      </c>
      <c r="T280" s="28" t="e">
        <f t="shared" si="133"/>
        <v>#N/A</v>
      </c>
      <c r="U280" s="28" t="e">
        <f t="shared" si="132"/>
        <v>#N/A</v>
      </c>
      <c r="V280" s="28"/>
      <c r="W280" s="2"/>
      <c r="X280" s="5" t="e">
        <f t="shared" si="138"/>
        <v>#N/A</v>
      </c>
      <c r="Y280" s="5" t="e">
        <f t="shared" si="138"/>
        <v>#N/A</v>
      </c>
      <c r="Z280" s="5" t="e">
        <f t="shared" si="138"/>
        <v>#N/A</v>
      </c>
      <c r="AA280" s="5" t="e">
        <f t="shared" si="138"/>
        <v>#N/A</v>
      </c>
      <c r="AB280" s="5" t="e">
        <f t="shared" si="138"/>
        <v>#N/A</v>
      </c>
      <c r="AC280" s="5" t="e">
        <f t="shared" si="138"/>
        <v>#N/A</v>
      </c>
      <c r="AD280" s="5" t="e">
        <f t="shared" si="138"/>
        <v>#N/A</v>
      </c>
      <c r="AE280" s="5" t="e">
        <f t="shared" si="138"/>
        <v>#N/A</v>
      </c>
      <c r="AF280" s="5" t="e">
        <f t="shared" si="138"/>
        <v>#N/A</v>
      </c>
      <c r="AG280" s="5" t="e">
        <f t="shared" si="138"/>
        <v>#N/A</v>
      </c>
      <c r="AH280" s="5" t="e">
        <f t="shared" si="139"/>
        <v>#N/A</v>
      </c>
      <c r="AI280" s="5" t="e">
        <f t="shared" si="139"/>
        <v>#N/A</v>
      </c>
      <c r="AJ280" s="5">
        <f t="shared" si="139"/>
        <v>13.332512369438829</v>
      </c>
      <c r="AK280" s="5" t="e">
        <f t="shared" si="139"/>
        <v>#N/A</v>
      </c>
      <c r="AL280" s="5" t="e">
        <f t="shared" si="139"/>
        <v>#N/A</v>
      </c>
      <c r="AM280" s="5" t="e">
        <f t="shared" si="139"/>
        <v>#N/A</v>
      </c>
      <c r="AN280" s="5" t="e">
        <f t="shared" si="139"/>
        <v>#N/A</v>
      </c>
      <c r="AO280" s="5" t="e">
        <f t="shared" si="139"/>
        <v>#N/A</v>
      </c>
      <c r="AP280" s="5" t="e">
        <f t="shared" si="139"/>
        <v>#N/A</v>
      </c>
      <c r="AQ280" s="5" t="e">
        <f t="shared" si="139"/>
        <v>#N/A</v>
      </c>
      <c r="AR280" s="5" t="e">
        <f t="shared" si="140"/>
        <v>#N/A</v>
      </c>
      <c r="AS280" s="5" t="e">
        <f t="shared" si="140"/>
        <v>#N/A</v>
      </c>
      <c r="AT280" s="5" t="e">
        <f t="shared" si="140"/>
        <v>#N/A</v>
      </c>
      <c r="AU280" s="5" t="e">
        <f t="shared" si="140"/>
        <v>#N/A</v>
      </c>
      <c r="AV280" s="5" t="e">
        <f t="shared" si="140"/>
        <v>#N/A</v>
      </c>
      <c r="AW280" s="5" t="e">
        <f t="shared" si="140"/>
        <v>#N/A</v>
      </c>
      <c r="AX280" s="5" t="e">
        <f t="shared" si="140"/>
        <v>#N/A</v>
      </c>
      <c r="AY280" s="5" t="e">
        <f t="shared" si="140"/>
        <v>#N/A</v>
      </c>
      <c r="AZ280" s="5" t="e">
        <f t="shared" si="140"/>
        <v>#N/A</v>
      </c>
      <c r="BA280" s="5" t="e">
        <f t="shared" si="140"/>
        <v>#N/A</v>
      </c>
      <c r="BB280" s="5" t="e">
        <f t="shared" si="141"/>
        <v>#N/A</v>
      </c>
      <c r="BC280" s="5" t="e">
        <f t="shared" si="141"/>
        <v>#N/A</v>
      </c>
      <c r="BD280" s="5" t="e">
        <f t="shared" si="141"/>
        <v>#N/A</v>
      </c>
      <c r="BE280" s="5" t="e">
        <f t="shared" si="141"/>
        <v>#N/A</v>
      </c>
      <c r="BF280" s="5" t="e">
        <f t="shared" si="141"/>
        <v>#N/A</v>
      </c>
      <c r="BG280" s="5" t="e">
        <f t="shared" si="141"/>
        <v>#N/A</v>
      </c>
    </row>
    <row r="281" spans="2:59" x14ac:dyDescent="0.35">
      <c r="B281" t="str">
        <f>'Postcode Data'!B281</f>
        <v>ES27 0MC</v>
      </c>
      <c r="C281">
        <f>'Postcode Data'!C281</f>
        <v>19</v>
      </c>
      <c r="D281" t="str">
        <f>'Postcode Data'!D281</f>
        <v>Charlton</v>
      </c>
      <c r="E281" s="5" t="e">
        <f>'Postcode Data'!F281</f>
        <v>#N/A</v>
      </c>
      <c r="F281" s="5" t="e">
        <f>'Postcode Data'!G281</f>
        <v>#N/A</v>
      </c>
      <c r="G281" s="27" t="e">
        <f>'Postcode Data'!I281</f>
        <v>#N/A</v>
      </c>
      <c r="H281" s="11" t="e">
        <f>'Postcode Data'!J281</f>
        <v>#N/A</v>
      </c>
      <c r="I281" s="5" t="e">
        <f>'Postcode Data'!K281</f>
        <v>#N/A</v>
      </c>
      <c r="J281" s="5" t="e">
        <f>'Postcode Data'!L281</f>
        <v>#N/A</v>
      </c>
      <c r="K281" s="44" t="e">
        <f>'Postcode Data'!M281</f>
        <v>#N/A</v>
      </c>
      <c r="L281" s="5">
        <f>'Postcode Data'!N281</f>
        <v>-5.6939392695743276</v>
      </c>
      <c r="M281" s="28" t="e">
        <f t="shared" si="130"/>
        <v>#N/A</v>
      </c>
      <c r="N281" s="28"/>
      <c r="O281" s="28"/>
      <c r="P281" s="28" t="e">
        <f t="shared" si="131"/>
        <v>#N/A</v>
      </c>
      <c r="Q281" s="28" t="e">
        <f t="shared" si="133"/>
        <v>#N/A</v>
      </c>
      <c r="R281" s="28" t="e">
        <f t="shared" si="133"/>
        <v>#N/A</v>
      </c>
      <c r="S281" s="28" t="e">
        <f t="shared" si="133"/>
        <v>#N/A</v>
      </c>
      <c r="T281" s="28" t="e">
        <f t="shared" si="133"/>
        <v>#N/A</v>
      </c>
      <c r="U281" s="28" t="e">
        <f t="shared" si="132"/>
        <v>#N/A</v>
      </c>
      <c r="V281" s="28"/>
      <c r="W281" s="2"/>
      <c r="X281" s="5" t="e">
        <f t="shared" si="138"/>
        <v>#N/A</v>
      </c>
      <c r="Y281" s="5" t="e">
        <f t="shared" si="138"/>
        <v>#N/A</v>
      </c>
      <c r="Z281" s="5" t="e">
        <f t="shared" si="138"/>
        <v>#N/A</v>
      </c>
      <c r="AA281" s="5" t="e">
        <f t="shared" si="138"/>
        <v>#N/A</v>
      </c>
      <c r="AB281" s="5" t="e">
        <f t="shared" si="138"/>
        <v>#N/A</v>
      </c>
      <c r="AC281" s="5" t="e">
        <f t="shared" si="138"/>
        <v>#N/A</v>
      </c>
      <c r="AD281" s="5" t="e">
        <f t="shared" si="138"/>
        <v>#N/A</v>
      </c>
      <c r="AE281" s="5" t="e">
        <f t="shared" si="138"/>
        <v>#N/A</v>
      </c>
      <c r="AF281" s="5" t="e">
        <f t="shared" si="138"/>
        <v>#N/A</v>
      </c>
      <c r="AG281" s="5" t="e">
        <f t="shared" si="138"/>
        <v>#N/A</v>
      </c>
      <c r="AH281" s="5" t="e">
        <f t="shared" si="139"/>
        <v>#N/A</v>
      </c>
      <c r="AI281" s="5" t="e">
        <f t="shared" si="139"/>
        <v>#N/A</v>
      </c>
      <c r="AJ281" s="5" t="e">
        <f t="shared" si="139"/>
        <v>#N/A</v>
      </c>
      <c r="AK281" s="5" t="e">
        <f t="shared" si="139"/>
        <v>#N/A</v>
      </c>
      <c r="AL281" s="5" t="e">
        <f t="shared" si="139"/>
        <v>#N/A</v>
      </c>
      <c r="AM281" s="5" t="e">
        <f t="shared" si="139"/>
        <v>#N/A</v>
      </c>
      <c r="AN281" s="5" t="e">
        <f t="shared" si="139"/>
        <v>#N/A</v>
      </c>
      <c r="AO281" s="5" t="e">
        <f t="shared" si="139"/>
        <v>#N/A</v>
      </c>
      <c r="AP281" s="5" t="e">
        <f t="shared" si="139"/>
        <v>#N/A</v>
      </c>
      <c r="AQ281" s="5" t="e">
        <f t="shared" si="139"/>
        <v>#N/A</v>
      </c>
      <c r="AR281" s="5" t="e">
        <f t="shared" si="140"/>
        <v>#N/A</v>
      </c>
      <c r="AS281" s="5" t="e">
        <f t="shared" si="140"/>
        <v>#N/A</v>
      </c>
      <c r="AT281" s="5" t="e">
        <f t="shared" si="140"/>
        <v>#N/A</v>
      </c>
      <c r="AU281" s="5" t="e">
        <f t="shared" si="140"/>
        <v>#N/A</v>
      </c>
      <c r="AV281" s="5" t="e">
        <f t="shared" si="140"/>
        <v>#N/A</v>
      </c>
      <c r="AW281" s="5" t="e">
        <f t="shared" si="140"/>
        <v>#N/A</v>
      </c>
      <c r="AX281" s="5" t="e">
        <f t="shared" si="140"/>
        <v>#N/A</v>
      </c>
      <c r="AY281" s="5" t="e">
        <f t="shared" si="140"/>
        <v>#N/A</v>
      </c>
      <c r="AZ281" s="5" t="e">
        <f t="shared" si="140"/>
        <v>#N/A</v>
      </c>
      <c r="BA281" s="5" t="e">
        <f t="shared" si="140"/>
        <v>#N/A</v>
      </c>
      <c r="BB281" s="5" t="e">
        <f t="shared" si="141"/>
        <v>#N/A</v>
      </c>
      <c r="BC281" s="5" t="e">
        <f t="shared" si="141"/>
        <v>#N/A</v>
      </c>
      <c r="BD281" s="5" t="e">
        <f t="shared" si="141"/>
        <v>#N/A</v>
      </c>
      <c r="BE281" s="5" t="e">
        <f t="shared" si="141"/>
        <v>#N/A</v>
      </c>
      <c r="BF281" s="5" t="e">
        <f t="shared" si="141"/>
        <v>#N/A</v>
      </c>
      <c r="BG281" s="5" t="e">
        <f t="shared" si="141"/>
        <v>#N/A</v>
      </c>
    </row>
    <row r="282" spans="2:59" x14ac:dyDescent="0.35">
      <c r="B282" t="str">
        <f>'Postcode Data'!B282</f>
        <v>ES27 2JJ</v>
      </c>
      <c r="C282">
        <f>'Postcode Data'!C282</f>
        <v>12</v>
      </c>
      <c r="D282" t="str">
        <f>'Postcode Data'!D282</f>
        <v>Charlton</v>
      </c>
      <c r="E282" s="5" t="e">
        <f>'Postcode Data'!F282</f>
        <v>#N/A</v>
      </c>
      <c r="F282" s="5" t="e">
        <f>'Postcode Data'!G282</f>
        <v>#N/A</v>
      </c>
      <c r="G282" s="27" t="e">
        <f>'Postcode Data'!I282</f>
        <v>#N/A</v>
      </c>
      <c r="H282" s="11" t="e">
        <f>'Postcode Data'!J282</f>
        <v>#N/A</v>
      </c>
      <c r="I282" s="5" t="e">
        <f>'Postcode Data'!K282</f>
        <v>#N/A</v>
      </c>
      <c r="J282" s="5" t="e">
        <f>'Postcode Data'!L282</f>
        <v>#N/A</v>
      </c>
      <c r="K282" s="44" t="e">
        <f>'Postcode Data'!M282</f>
        <v>#N/A</v>
      </c>
      <c r="L282" s="5">
        <f>'Postcode Data'!N282</f>
        <v>-2.6241756594010308</v>
      </c>
      <c r="M282" s="28" t="e">
        <f t="shared" si="130"/>
        <v>#N/A</v>
      </c>
      <c r="N282" s="28"/>
      <c r="O282" s="28"/>
      <c r="P282" s="28" t="e">
        <f t="shared" si="131"/>
        <v>#N/A</v>
      </c>
      <c r="Q282" s="28" t="e">
        <f t="shared" si="133"/>
        <v>#N/A</v>
      </c>
      <c r="R282" s="28" t="e">
        <f t="shared" si="133"/>
        <v>#N/A</v>
      </c>
      <c r="S282" s="28" t="e">
        <f t="shared" si="133"/>
        <v>#N/A</v>
      </c>
      <c r="T282" s="28" t="e">
        <f t="shared" si="133"/>
        <v>#N/A</v>
      </c>
      <c r="U282" s="28" t="e">
        <f t="shared" si="132"/>
        <v>#N/A</v>
      </c>
      <c r="V282" s="28"/>
      <c r="W282" s="2"/>
      <c r="X282" s="5" t="e">
        <f t="shared" si="138"/>
        <v>#N/A</v>
      </c>
      <c r="Y282" s="5" t="e">
        <f t="shared" si="138"/>
        <v>#N/A</v>
      </c>
      <c r="Z282" s="5" t="e">
        <f t="shared" si="138"/>
        <v>#N/A</v>
      </c>
      <c r="AA282" s="5" t="e">
        <f t="shared" si="138"/>
        <v>#N/A</v>
      </c>
      <c r="AB282" s="5" t="e">
        <f t="shared" si="138"/>
        <v>#N/A</v>
      </c>
      <c r="AC282" s="5" t="e">
        <f t="shared" si="138"/>
        <v>#N/A</v>
      </c>
      <c r="AD282" s="5" t="e">
        <f t="shared" si="138"/>
        <v>#N/A</v>
      </c>
      <c r="AE282" s="5" t="e">
        <f t="shared" si="138"/>
        <v>#N/A</v>
      </c>
      <c r="AF282" s="5" t="e">
        <f t="shared" si="138"/>
        <v>#N/A</v>
      </c>
      <c r="AG282" s="5" t="e">
        <f t="shared" si="138"/>
        <v>#N/A</v>
      </c>
      <c r="AH282" s="5" t="e">
        <f t="shared" si="139"/>
        <v>#N/A</v>
      </c>
      <c r="AI282" s="5" t="e">
        <f t="shared" si="139"/>
        <v>#N/A</v>
      </c>
      <c r="AJ282" s="5" t="e">
        <f t="shared" si="139"/>
        <v>#N/A</v>
      </c>
      <c r="AK282" s="5" t="e">
        <f t="shared" si="139"/>
        <v>#N/A</v>
      </c>
      <c r="AL282" s="5" t="e">
        <f t="shared" si="139"/>
        <v>#N/A</v>
      </c>
      <c r="AM282" s="5" t="e">
        <f t="shared" si="139"/>
        <v>#N/A</v>
      </c>
      <c r="AN282" s="5" t="e">
        <f t="shared" si="139"/>
        <v>#N/A</v>
      </c>
      <c r="AO282" s="5" t="e">
        <f t="shared" si="139"/>
        <v>#N/A</v>
      </c>
      <c r="AP282" s="5" t="e">
        <f t="shared" si="139"/>
        <v>#N/A</v>
      </c>
      <c r="AQ282" s="5" t="e">
        <f t="shared" si="139"/>
        <v>#N/A</v>
      </c>
      <c r="AR282" s="5" t="e">
        <f t="shared" si="140"/>
        <v>#N/A</v>
      </c>
      <c r="AS282" s="5" t="e">
        <f t="shared" si="140"/>
        <v>#N/A</v>
      </c>
      <c r="AT282" s="5" t="e">
        <f t="shared" si="140"/>
        <v>#N/A</v>
      </c>
      <c r="AU282" s="5" t="e">
        <f t="shared" si="140"/>
        <v>#N/A</v>
      </c>
      <c r="AV282" s="5" t="e">
        <f t="shared" si="140"/>
        <v>#N/A</v>
      </c>
      <c r="AW282" s="5" t="e">
        <f t="shared" si="140"/>
        <v>#N/A</v>
      </c>
      <c r="AX282" s="5" t="e">
        <f t="shared" si="140"/>
        <v>#N/A</v>
      </c>
      <c r="AY282" s="5" t="e">
        <f t="shared" si="140"/>
        <v>#N/A</v>
      </c>
      <c r="AZ282" s="5" t="e">
        <f t="shared" si="140"/>
        <v>#N/A</v>
      </c>
      <c r="BA282" s="5" t="e">
        <f t="shared" si="140"/>
        <v>#N/A</v>
      </c>
      <c r="BB282" s="5" t="e">
        <f t="shared" si="141"/>
        <v>#N/A</v>
      </c>
      <c r="BC282" s="5" t="e">
        <f t="shared" si="141"/>
        <v>#N/A</v>
      </c>
      <c r="BD282" s="5" t="e">
        <f t="shared" si="141"/>
        <v>#N/A</v>
      </c>
      <c r="BE282" s="5" t="e">
        <f t="shared" si="141"/>
        <v>#N/A</v>
      </c>
      <c r="BF282" s="5" t="e">
        <f t="shared" si="141"/>
        <v>#N/A</v>
      </c>
      <c r="BG282" s="5" t="e">
        <f t="shared" si="141"/>
        <v>#N/A</v>
      </c>
    </row>
    <row r="283" spans="2:59" x14ac:dyDescent="0.35">
      <c r="B283" t="str">
        <f>'Postcode Data'!B283</f>
        <v>ES27 2ZW</v>
      </c>
      <c r="C283">
        <f>'Postcode Data'!C283</f>
        <v>8</v>
      </c>
      <c r="D283" t="str">
        <f>'Postcode Data'!D283</f>
        <v>Charlton</v>
      </c>
      <c r="E283" s="5" t="e">
        <f>'Postcode Data'!F283</f>
        <v>#N/A</v>
      </c>
      <c r="F283" s="5" t="e">
        <f>'Postcode Data'!G283</f>
        <v>#N/A</v>
      </c>
      <c r="G283" s="27" t="e">
        <f>'Postcode Data'!I283</f>
        <v>#N/A</v>
      </c>
      <c r="H283" s="11" t="e">
        <f>'Postcode Data'!J283</f>
        <v>#N/A</v>
      </c>
      <c r="I283" s="5" t="e">
        <f>'Postcode Data'!K283</f>
        <v>#N/A</v>
      </c>
      <c r="J283" s="5" t="e">
        <f>'Postcode Data'!L283</f>
        <v>#N/A</v>
      </c>
      <c r="K283" s="44" t="e">
        <f>'Postcode Data'!M283</f>
        <v>#N/A</v>
      </c>
      <c r="L283" s="5">
        <f>'Postcode Data'!N283</f>
        <v>-4.0532917193872215</v>
      </c>
      <c r="M283" s="28" t="e">
        <f t="shared" si="130"/>
        <v>#N/A</v>
      </c>
      <c r="N283" s="28"/>
      <c r="O283" s="28"/>
      <c r="P283" s="28" t="e">
        <f t="shared" si="131"/>
        <v>#N/A</v>
      </c>
      <c r="Q283" s="28" t="e">
        <f t="shared" si="133"/>
        <v>#N/A</v>
      </c>
      <c r="R283" s="28" t="e">
        <f t="shared" si="133"/>
        <v>#N/A</v>
      </c>
      <c r="S283" s="28" t="e">
        <f t="shared" si="133"/>
        <v>#N/A</v>
      </c>
      <c r="T283" s="28" t="e">
        <f t="shared" si="133"/>
        <v>#N/A</v>
      </c>
      <c r="U283" s="28" t="e">
        <f t="shared" si="132"/>
        <v>#N/A</v>
      </c>
      <c r="V283" s="28"/>
      <c r="W283" s="2"/>
      <c r="X283" s="5" t="e">
        <f t="shared" si="138"/>
        <v>#N/A</v>
      </c>
      <c r="Y283" s="5" t="e">
        <f t="shared" si="138"/>
        <v>#N/A</v>
      </c>
      <c r="Z283" s="5" t="e">
        <f t="shared" si="138"/>
        <v>#N/A</v>
      </c>
      <c r="AA283" s="5" t="e">
        <f t="shared" si="138"/>
        <v>#N/A</v>
      </c>
      <c r="AB283" s="5" t="e">
        <f t="shared" si="138"/>
        <v>#N/A</v>
      </c>
      <c r="AC283" s="5" t="e">
        <f t="shared" si="138"/>
        <v>#N/A</v>
      </c>
      <c r="AD283" s="5" t="e">
        <f t="shared" si="138"/>
        <v>#N/A</v>
      </c>
      <c r="AE283" s="5" t="e">
        <f t="shared" si="138"/>
        <v>#N/A</v>
      </c>
      <c r="AF283" s="5" t="e">
        <f t="shared" si="138"/>
        <v>#N/A</v>
      </c>
      <c r="AG283" s="5" t="e">
        <f t="shared" si="138"/>
        <v>#N/A</v>
      </c>
      <c r="AH283" s="5" t="e">
        <f t="shared" si="139"/>
        <v>#N/A</v>
      </c>
      <c r="AI283" s="5" t="e">
        <f t="shared" si="139"/>
        <v>#N/A</v>
      </c>
      <c r="AJ283" s="5" t="e">
        <f t="shared" si="139"/>
        <v>#N/A</v>
      </c>
      <c r="AK283" s="5" t="e">
        <f t="shared" si="139"/>
        <v>#N/A</v>
      </c>
      <c r="AL283" s="5" t="e">
        <f t="shared" si="139"/>
        <v>#N/A</v>
      </c>
      <c r="AM283" s="5" t="e">
        <f t="shared" si="139"/>
        <v>#N/A</v>
      </c>
      <c r="AN283" s="5" t="e">
        <f t="shared" si="139"/>
        <v>#N/A</v>
      </c>
      <c r="AO283" s="5" t="e">
        <f t="shared" si="139"/>
        <v>#N/A</v>
      </c>
      <c r="AP283" s="5" t="e">
        <f t="shared" si="139"/>
        <v>#N/A</v>
      </c>
      <c r="AQ283" s="5" t="e">
        <f t="shared" si="139"/>
        <v>#N/A</v>
      </c>
      <c r="AR283" s="5" t="e">
        <f t="shared" si="140"/>
        <v>#N/A</v>
      </c>
      <c r="AS283" s="5" t="e">
        <f t="shared" si="140"/>
        <v>#N/A</v>
      </c>
      <c r="AT283" s="5" t="e">
        <f t="shared" si="140"/>
        <v>#N/A</v>
      </c>
      <c r="AU283" s="5" t="e">
        <f t="shared" si="140"/>
        <v>#N/A</v>
      </c>
      <c r="AV283" s="5" t="e">
        <f t="shared" si="140"/>
        <v>#N/A</v>
      </c>
      <c r="AW283" s="5" t="e">
        <f t="shared" si="140"/>
        <v>#N/A</v>
      </c>
      <c r="AX283" s="5" t="e">
        <f t="shared" si="140"/>
        <v>#N/A</v>
      </c>
      <c r="AY283" s="5" t="e">
        <f t="shared" si="140"/>
        <v>#N/A</v>
      </c>
      <c r="AZ283" s="5" t="e">
        <f t="shared" si="140"/>
        <v>#N/A</v>
      </c>
      <c r="BA283" s="5" t="e">
        <f t="shared" si="140"/>
        <v>#N/A</v>
      </c>
      <c r="BB283" s="5" t="e">
        <f t="shared" si="141"/>
        <v>#N/A</v>
      </c>
      <c r="BC283" s="5" t="e">
        <f t="shared" si="141"/>
        <v>#N/A</v>
      </c>
      <c r="BD283" s="5" t="e">
        <f t="shared" si="141"/>
        <v>#N/A</v>
      </c>
      <c r="BE283" s="5" t="e">
        <f t="shared" si="141"/>
        <v>#N/A</v>
      </c>
      <c r="BF283" s="5" t="e">
        <f t="shared" si="141"/>
        <v>#N/A</v>
      </c>
      <c r="BG283" s="5" t="e">
        <f t="shared" si="141"/>
        <v>#N/A</v>
      </c>
    </row>
    <row r="284" spans="2:59" x14ac:dyDescent="0.35">
      <c r="B284" t="str">
        <f>'Postcode Data'!B284</f>
        <v>ES27 4AF</v>
      </c>
      <c r="C284">
        <f>'Postcode Data'!C284</f>
        <v>13</v>
      </c>
      <c r="D284" t="str">
        <f>'Postcode Data'!D284</f>
        <v>Charlton</v>
      </c>
      <c r="E284" s="5" t="e">
        <f>'Postcode Data'!F284</f>
        <v>#N/A</v>
      </c>
      <c r="F284" s="5" t="e">
        <f>'Postcode Data'!G284</f>
        <v>#N/A</v>
      </c>
      <c r="G284" s="27" t="e">
        <f>'Postcode Data'!I284</f>
        <v>#N/A</v>
      </c>
      <c r="H284" s="11" t="e">
        <f>'Postcode Data'!J284</f>
        <v>#N/A</v>
      </c>
      <c r="I284" s="5" t="e">
        <f>'Postcode Data'!K284</f>
        <v>#N/A</v>
      </c>
      <c r="J284" s="5" t="e">
        <f>'Postcode Data'!L284</f>
        <v>#N/A</v>
      </c>
      <c r="K284" s="44" t="e">
        <f>'Postcode Data'!M284</f>
        <v>#N/A</v>
      </c>
      <c r="L284" s="5">
        <f>'Postcode Data'!N284</f>
        <v>-4.6405059047114143</v>
      </c>
      <c r="M284" s="28" t="e">
        <f t="shared" si="130"/>
        <v>#N/A</v>
      </c>
      <c r="N284" s="28"/>
      <c r="O284" s="28"/>
      <c r="P284" s="28" t="e">
        <f t="shared" si="131"/>
        <v>#N/A</v>
      </c>
      <c r="Q284" s="28" t="e">
        <f t="shared" si="133"/>
        <v>#N/A</v>
      </c>
      <c r="R284" s="28" t="e">
        <f t="shared" si="133"/>
        <v>#N/A</v>
      </c>
      <c r="S284" s="28" t="e">
        <f t="shared" si="133"/>
        <v>#N/A</v>
      </c>
      <c r="T284" s="28" t="e">
        <f t="shared" si="133"/>
        <v>#N/A</v>
      </c>
      <c r="U284" s="28" t="e">
        <f t="shared" si="132"/>
        <v>#N/A</v>
      </c>
      <c r="V284" s="28"/>
      <c r="W284" s="2"/>
      <c r="X284" s="5" t="e">
        <f t="shared" si="138"/>
        <v>#N/A</v>
      </c>
      <c r="Y284" s="5" t="e">
        <f t="shared" si="138"/>
        <v>#N/A</v>
      </c>
      <c r="Z284" s="5" t="e">
        <f t="shared" si="138"/>
        <v>#N/A</v>
      </c>
      <c r="AA284" s="5" t="e">
        <f t="shared" si="138"/>
        <v>#N/A</v>
      </c>
      <c r="AB284" s="5" t="e">
        <f t="shared" si="138"/>
        <v>#N/A</v>
      </c>
      <c r="AC284" s="5" t="e">
        <f t="shared" si="138"/>
        <v>#N/A</v>
      </c>
      <c r="AD284" s="5" t="e">
        <f t="shared" si="138"/>
        <v>#N/A</v>
      </c>
      <c r="AE284" s="5" t="e">
        <f t="shared" si="138"/>
        <v>#N/A</v>
      </c>
      <c r="AF284" s="5" t="e">
        <f t="shared" si="138"/>
        <v>#N/A</v>
      </c>
      <c r="AG284" s="5" t="e">
        <f t="shared" si="138"/>
        <v>#N/A</v>
      </c>
      <c r="AH284" s="5" t="e">
        <f t="shared" si="139"/>
        <v>#N/A</v>
      </c>
      <c r="AI284" s="5" t="e">
        <f t="shared" si="139"/>
        <v>#N/A</v>
      </c>
      <c r="AJ284" s="5" t="e">
        <f t="shared" si="139"/>
        <v>#N/A</v>
      </c>
      <c r="AK284" s="5" t="e">
        <f t="shared" si="139"/>
        <v>#N/A</v>
      </c>
      <c r="AL284" s="5" t="e">
        <f t="shared" si="139"/>
        <v>#N/A</v>
      </c>
      <c r="AM284" s="5" t="e">
        <f t="shared" si="139"/>
        <v>#N/A</v>
      </c>
      <c r="AN284" s="5" t="e">
        <f t="shared" si="139"/>
        <v>#N/A</v>
      </c>
      <c r="AO284" s="5" t="e">
        <f t="shared" si="139"/>
        <v>#N/A</v>
      </c>
      <c r="AP284" s="5" t="e">
        <f t="shared" si="139"/>
        <v>#N/A</v>
      </c>
      <c r="AQ284" s="5" t="e">
        <f t="shared" si="139"/>
        <v>#N/A</v>
      </c>
      <c r="AR284" s="5" t="e">
        <f t="shared" si="140"/>
        <v>#N/A</v>
      </c>
      <c r="AS284" s="5" t="e">
        <f t="shared" si="140"/>
        <v>#N/A</v>
      </c>
      <c r="AT284" s="5" t="e">
        <f t="shared" si="140"/>
        <v>#N/A</v>
      </c>
      <c r="AU284" s="5" t="e">
        <f t="shared" si="140"/>
        <v>#N/A</v>
      </c>
      <c r="AV284" s="5" t="e">
        <f t="shared" si="140"/>
        <v>#N/A</v>
      </c>
      <c r="AW284" s="5" t="e">
        <f t="shared" si="140"/>
        <v>#N/A</v>
      </c>
      <c r="AX284" s="5" t="e">
        <f t="shared" si="140"/>
        <v>#N/A</v>
      </c>
      <c r="AY284" s="5" t="e">
        <f t="shared" si="140"/>
        <v>#N/A</v>
      </c>
      <c r="AZ284" s="5" t="e">
        <f t="shared" si="140"/>
        <v>#N/A</v>
      </c>
      <c r="BA284" s="5" t="e">
        <f t="shared" si="140"/>
        <v>#N/A</v>
      </c>
      <c r="BB284" s="5" t="e">
        <f t="shared" si="141"/>
        <v>#N/A</v>
      </c>
      <c r="BC284" s="5" t="e">
        <f t="shared" si="141"/>
        <v>#N/A</v>
      </c>
      <c r="BD284" s="5" t="e">
        <f t="shared" si="141"/>
        <v>#N/A</v>
      </c>
      <c r="BE284" s="5" t="e">
        <f t="shared" si="141"/>
        <v>#N/A</v>
      </c>
      <c r="BF284" s="5" t="e">
        <f t="shared" si="141"/>
        <v>#N/A</v>
      </c>
      <c r="BG284" s="5" t="e">
        <f t="shared" si="141"/>
        <v>#N/A</v>
      </c>
    </row>
    <row r="285" spans="2:59" x14ac:dyDescent="0.35">
      <c r="B285" t="str">
        <f>'Postcode Data'!B285</f>
        <v>ES27 4SF</v>
      </c>
      <c r="C285">
        <f>'Postcode Data'!C285</f>
        <v>4</v>
      </c>
      <c r="D285" t="str">
        <f>'Postcode Data'!D285</f>
        <v>Charlton</v>
      </c>
      <c r="E285" s="5" t="e">
        <f>'Postcode Data'!F285</f>
        <v>#N/A</v>
      </c>
      <c r="F285" s="5" t="e">
        <f>'Postcode Data'!G285</f>
        <v>#N/A</v>
      </c>
      <c r="G285" s="27" t="e">
        <f>'Postcode Data'!I285</f>
        <v>#N/A</v>
      </c>
      <c r="H285" s="11" t="e">
        <f>'Postcode Data'!J285</f>
        <v>#N/A</v>
      </c>
      <c r="I285" s="5" t="e">
        <f>'Postcode Data'!K285</f>
        <v>#N/A</v>
      </c>
      <c r="J285" s="5" t="e">
        <f>'Postcode Data'!L285</f>
        <v>#N/A</v>
      </c>
      <c r="K285" s="44" t="e">
        <f>'Postcode Data'!M285</f>
        <v>#N/A</v>
      </c>
      <c r="L285" s="5">
        <f>'Postcode Data'!N285</f>
        <v>1.6631471809755016</v>
      </c>
      <c r="M285" s="28" t="e">
        <f t="shared" si="130"/>
        <v>#N/A</v>
      </c>
      <c r="N285" s="28"/>
      <c r="O285" s="28"/>
      <c r="P285" s="28" t="e">
        <f t="shared" si="131"/>
        <v>#N/A</v>
      </c>
      <c r="Q285" s="28" t="e">
        <f t="shared" si="133"/>
        <v>#N/A</v>
      </c>
      <c r="R285" s="28" t="e">
        <f t="shared" si="133"/>
        <v>#N/A</v>
      </c>
      <c r="S285" s="28" t="e">
        <f t="shared" si="133"/>
        <v>#N/A</v>
      </c>
      <c r="T285" s="28" t="e">
        <f t="shared" si="133"/>
        <v>#N/A</v>
      </c>
      <c r="U285" s="28" t="e">
        <f t="shared" si="132"/>
        <v>#N/A</v>
      </c>
      <c r="V285" s="28"/>
      <c r="W285" s="2"/>
      <c r="X285" s="5" t="e">
        <f t="shared" si="138"/>
        <v>#N/A</v>
      </c>
      <c r="Y285" s="5" t="e">
        <f t="shared" si="138"/>
        <v>#N/A</v>
      </c>
      <c r="Z285" s="5" t="e">
        <f t="shared" si="138"/>
        <v>#N/A</v>
      </c>
      <c r="AA285" s="5" t="e">
        <f t="shared" si="138"/>
        <v>#N/A</v>
      </c>
      <c r="AB285" s="5" t="e">
        <f t="shared" si="138"/>
        <v>#N/A</v>
      </c>
      <c r="AC285" s="5" t="e">
        <f t="shared" si="138"/>
        <v>#N/A</v>
      </c>
      <c r="AD285" s="5" t="e">
        <f t="shared" si="138"/>
        <v>#N/A</v>
      </c>
      <c r="AE285" s="5" t="e">
        <f t="shared" si="138"/>
        <v>#N/A</v>
      </c>
      <c r="AF285" s="5" t="e">
        <f t="shared" si="138"/>
        <v>#N/A</v>
      </c>
      <c r="AG285" s="5" t="e">
        <f t="shared" si="138"/>
        <v>#N/A</v>
      </c>
      <c r="AH285" s="5" t="e">
        <f t="shared" si="139"/>
        <v>#N/A</v>
      </c>
      <c r="AI285" s="5" t="e">
        <f t="shared" si="139"/>
        <v>#N/A</v>
      </c>
      <c r="AJ285" s="5" t="e">
        <f t="shared" si="139"/>
        <v>#N/A</v>
      </c>
      <c r="AK285" s="5" t="e">
        <f t="shared" si="139"/>
        <v>#N/A</v>
      </c>
      <c r="AL285" s="5" t="e">
        <f t="shared" si="139"/>
        <v>#N/A</v>
      </c>
      <c r="AM285" s="5" t="e">
        <f t="shared" si="139"/>
        <v>#N/A</v>
      </c>
      <c r="AN285" s="5" t="e">
        <f t="shared" si="139"/>
        <v>#N/A</v>
      </c>
      <c r="AO285" s="5" t="e">
        <f t="shared" si="139"/>
        <v>#N/A</v>
      </c>
      <c r="AP285" s="5" t="e">
        <f t="shared" si="139"/>
        <v>#N/A</v>
      </c>
      <c r="AQ285" s="5" t="e">
        <f t="shared" si="139"/>
        <v>#N/A</v>
      </c>
      <c r="AR285" s="5" t="e">
        <f t="shared" si="140"/>
        <v>#N/A</v>
      </c>
      <c r="AS285" s="5" t="e">
        <f t="shared" si="140"/>
        <v>#N/A</v>
      </c>
      <c r="AT285" s="5" t="e">
        <f t="shared" si="140"/>
        <v>#N/A</v>
      </c>
      <c r="AU285" s="5" t="e">
        <f t="shared" si="140"/>
        <v>#N/A</v>
      </c>
      <c r="AV285" s="5" t="e">
        <f t="shared" si="140"/>
        <v>#N/A</v>
      </c>
      <c r="AW285" s="5" t="e">
        <f t="shared" si="140"/>
        <v>#N/A</v>
      </c>
      <c r="AX285" s="5" t="e">
        <f t="shared" si="140"/>
        <v>#N/A</v>
      </c>
      <c r="AY285" s="5" t="e">
        <f t="shared" si="140"/>
        <v>#N/A</v>
      </c>
      <c r="AZ285" s="5" t="e">
        <f t="shared" si="140"/>
        <v>#N/A</v>
      </c>
      <c r="BA285" s="5" t="e">
        <f t="shared" si="140"/>
        <v>#N/A</v>
      </c>
      <c r="BB285" s="5" t="e">
        <f t="shared" si="141"/>
        <v>#N/A</v>
      </c>
      <c r="BC285" s="5" t="e">
        <f t="shared" si="141"/>
        <v>#N/A</v>
      </c>
      <c r="BD285" s="5" t="e">
        <f t="shared" si="141"/>
        <v>#N/A</v>
      </c>
      <c r="BE285" s="5" t="e">
        <f t="shared" si="141"/>
        <v>#N/A</v>
      </c>
      <c r="BF285" s="5" t="e">
        <f t="shared" si="141"/>
        <v>#N/A</v>
      </c>
      <c r="BG285" s="5" t="e">
        <f t="shared" si="141"/>
        <v>#N/A</v>
      </c>
    </row>
    <row r="286" spans="2:59" x14ac:dyDescent="0.35">
      <c r="B286" t="str">
        <f>'Postcode Data'!B286</f>
        <v>ES27 6DN</v>
      </c>
      <c r="C286">
        <f>'Postcode Data'!C286</f>
        <v>15</v>
      </c>
      <c r="D286" t="str">
        <f>'Postcode Data'!D286</f>
        <v>Charlton</v>
      </c>
      <c r="E286" s="5">
        <f>'Postcode Data'!F286</f>
        <v>22.877448844548219</v>
      </c>
      <c r="F286" s="5">
        <f>'Postcode Data'!G286</f>
        <v>9.4782068400268855</v>
      </c>
      <c r="G286" s="27">
        <f>'Postcode Data'!I286</f>
        <v>211</v>
      </c>
      <c r="H286" s="11">
        <f>'Postcode Data'!J286</f>
        <v>3.03271365533893</v>
      </c>
      <c r="I286" s="5">
        <f>'Postcode Data'!K286</f>
        <v>21.315485841749023</v>
      </c>
      <c r="J286" s="5">
        <f>'Postcode Data'!L286</f>
        <v>6.8786638622775786</v>
      </c>
      <c r="K286" s="44" t="str">
        <f>'Postcode Data'!M286</f>
        <v>CW2c</v>
      </c>
      <c r="L286" s="5">
        <f>'Postcode Data'!N286</f>
        <v>1.3501066129737787</v>
      </c>
      <c r="M286" s="28">
        <f t="shared" si="130"/>
        <v>-65.643625425649844</v>
      </c>
      <c r="N286" s="28"/>
      <c r="O286" s="28"/>
      <c r="P286" s="28">
        <f t="shared" si="131"/>
        <v>6.8786638622775786</v>
      </c>
      <c r="Q286" s="28" t="e">
        <f t="shared" ref="Q286:T305" si="142">IF(AND($M286&lt;P$5,$M286&gt;=Q$5),$J286,NA())</f>
        <v>#N/A</v>
      </c>
      <c r="R286" s="28" t="e">
        <f t="shared" si="142"/>
        <v>#N/A</v>
      </c>
      <c r="S286" s="28" t="e">
        <f t="shared" si="142"/>
        <v>#N/A</v>
      </c>
      <c r="T286" s="28" t="e">
        <f t="shared" si="142"/>
        <v>#N/A</v>
      </c>
      <c r="U286" s="28" t="e">
        <f t="shared" si="132"/>
        <v>#N/A</v>
      </c>
      <c r="V286" s="28"/>
      <c r="W286" s="2"/>
      <c r="X286" s="5" t="e">
        <f t="shared" ref="X286:AG295" si="143">IF($K286=X$5,$J286,NA())</f>
        <v>#N/A</v>
      </c>
      <c r="Y286" s="5" t="e">
        <f t="shared" si="143"/>
        <v>#N/A</v>
      </c>
      <c r="Z286" s="5" t="e">
        <f t="shared" si="143"/>
        <v>#N/A</v>
      </c>
      <c r="AA286" s="5" t="e">
        <f t="shared" si="143"/>
        <v>#N/A</v>
      </c>
      <c r="AB286" s="5" t="e">
        <f t="shared" si="143"/>
        <v>#N/A</v>
      </c>
      <c r="AC286" s="5" t="e">
        <f t="shared" si="143"/>
        <v>#N/A</v>
      </c>
      <c r="AD286" s="5" t="e">
        <f t="shared" si="143"/>
        <v>#N/A</v>
      </c>
      <c r="AE286" s="5" t="e">
        <f t="shared" si="143"/>
        <v>#N/A</v>
      </c>
      <c r="AF286" s="5" t="e">
        <f t="shared" si="143"/>
        <v>#N/A</v>
      </c>
      <c r="AG286" s="5" t="e">
        <f t="shared" si="143"/>
        <v>#N/A</v>
      </c>
      <c r="AH286" s="5" t="e">
        <f t="shared" ref="AH286:AQ295" si="144">IF($K286=AH$5,$J286,NA())</f>
        <v>#N/A</v>
      </c>
      <c r="AI286" s="5" t="e">
        <f t="shared" si="144"/>
        <v>#N/A</v>
      </c>
      <c r="AJ286" s="5" t="e">
        <f t="shared" si="144"/>
        <v>#N/A</v>
      </c>
      <c r="AK286" s="5" t="e">
        <f t="shared" si="144"/>
        <v>#N/A</v>
      </c>
      <c r="AL286" s="5" t="e">
        <f t="shared" si="144"/>
        <v>#N/A</v>
      </c>
      <c r="AM286" s="5" t="e">
        <f t="shared" si="144"/>
        <v>#N/A</v>
      </c>
      <c r="AN286" s="5" t="e">
        <f t="shared" si="144"/>
        <v>#N/A</v>
      </c>
      <c r="AO286" s="5">
        <f t="shared" si="144"/>
        <v>6.8786638622775786</v>
      </c>
      <c r="AP286" s="5" t="e">
        <f t="shared" si="144"/>
        <v>#N/A</v>
      </c>
      <c r="AQ286" s="5" t="e">
        <f t="shared" si="144"/>
        <v>#N/A</v>
      </c>
      <c r="AR286" s="5" t="e">
        <f t="shared" ref="AR286:BA295" si="145">IF($K286=AR$5,$J286,NA())</f>
        <v>#N/A</v>
      </c>
      <c r="AS286" s="5" t="e">
        <f t="shared" si="145"/>
        <v>#N/A</v>
      </c>
      <c r="AT286" s="5" t="e">
        <f t="shared" si="145"/>
        <v>#N/A</v>
      </c>
      <c r="AU286" s="5" t="e">
        <f t="shared" si="145"/>
        <v>#N/A</v>
      </c>
      <c r="AV286" s="5" t="e">
        <f t="shared" si="145"/>
        <v>#N/A</v>
      </c>
      <c r="AW286" s="5" t="e">
        <f t="shared" si="145"/>
        <v>#N/A</v>
      </c>
      <c r="AX286" s="5" t="e">
        <f t="shared" si="145"/>
        <v>#N/A</v>
      </c>
      <c r="AY286" s="5" t="e">
        <f t="shared" si="145"/>
        <v>#N/A</v>
      </c>
      <c r="AZ286" s="5" t="e">
        <f t="shared" si="145"/>
        <v>#N/A</v>
      </c>
      <c r="BA286" s="5" t="e">
        <f t="shared" si="145"/>
        <v>#N/A</v>
      </c>
      <c r="BB286" s="5" t="e">
        <f t="shared" ref="BB286:BG295" si="146">IF($K286=BB$5,$J286,NA())</f>
        <v>#N/A</v>
      </c>
      <c r="BC286" s="5" t="e">
        <f t="shared" si="146"/>
        <v>#N/A</v>
      </c>
      <c r="BD286" s="5" t="e">
        <f t="shared" si="146"/>
        <v>#N/A</v>
      </c>
      <c r="BE286" s="5" t="e">
        <f t="shared" si="146"/>
        <v>#N/A</v>
      </c>
      <c r="BF286" s="5" t="e">
        <f t="shared" si="146"/>
        <v>#N/A</v>
      </c>
      <c r="BG286" s="5" t="e">
        <f t="shared" si="146"/>
        <v>#N/A</v>
      </c>
    </row>
    <row r="287" spans="2:59" x14ac:dyDescent="0.35">
      <c r="B287" t="str">
        <f>'Postcode Data'!B287</f>
        <v>ES27 6IP</v>
      </c>
      <c r="C287">
        <f>'Postcode Data'!C287</f>
        <v>15</v>
      </c>
      <c r="D287" t="str">
        <f>'Postcode Data'!D287</f>
        <v>Charlton</v>
      </c>
      <c r="E287" s="5" t="e">
        <f>'Postcode Data'!F287</f>
        <v>#N/A</v>
      </c>
      <c r="F287" s="5" t="e">
        <f>'Postcode Data'!G287</f>
        <v>#N/A</v>
      </c>
      <c r="G287" s="27" t="e">
        <f>'Postcode Data'!I287</f>
        <v>#N/A</v>
      </c>
      <c r="H287" s="11" t="e">
        <f>'Postcode Data'!J287</f>
        <v>#N/A</v>
      </c>
      <c r="I287" s="5" t="e">
        <f>'Postcode Data'!K287</f>
        <v>#N/A</v>
      </c>
      <c r="J287" s="5" t="e">
        <f>'Postcode Data'!L287</f>
        <v>#N/A</v>
      </c>
      <c r="K287" s="44" t="e">
        <f>'Postcode Data'!M287</f>
        <v>#N/A</v>
      </c>
      <c r="L287" s="5">
        <f>'Postcode Data'!N287</f>
        <v>-2.2759411810385091</v>
      </c>
      <c r="M287" s="28" t="e">
        <f t="shared" si="130"/>
        <v>#N/A</v>
      </c>
      <c r="N287" s="28"/>
      <c r="O287" s="28"/>
      <c r="P287" s="28" t="e">
        <f t="shared" si="131"/>
        <v>#N/A</v>
      </c>
      <c r="Q287" s="28" t="e">
        <f t="shared" si="142"/>
        <v>#N/A</v>
      </c>
      <c r="R287" s="28" t="e">
        <f t="shared" si="142"/>
        <v>#N/A</v>
      </c>
      <c r="S287" s="28" t="e">
        <f t="shared" si="142"/>
        <v>#N/A</v>
      </c>
      <c r="T287" s="28" t="e">
        <f t="shared" si="142"/>
        <v>#N/A</v>
      </c>
      <c r="U287" s="28" t="e">
        <f t="shared" si="132"/>
        <v>#N/A</v>
      </c>
      <c r="V287" s="28"/>
      <c r="W287" s="2"/>
      <c r="X287" s="5" t="e">
        <f t="shared" si="143"/>
        <v>#N/A</v>
      </c>
      <c r="Y287" s="5" t="e">
        <f t="shared" si="143"/>
        <v>#N/A</v>
      </c>
      <c r="Z287" s="5" t="e">
        <f t="shared" si="143"/>
        <v>#N/A</v>
      </c>
      <c r="AA287" s="5" t="e">
        <f t="shared" si="143"/>
        <v>#N/A</v>
      </c>
      <c r="AB287" s="5" t="e">
        <f t="shared" si="143"/>
        <v>#N/A</v>
      </c>
      <c r="AC287" s="5" t="e">
        <f t="shared" si="143"/>
        <v>#N/A</v>
      </c>
      <c r="AD287" s="5" t="e">
        <f t="shared" si="143"/>
        <v>#N/A</v>
      </c>
      <c r="AE287" s="5" t="e">
        <f t="shared" si="143"/>
        <v>#N/A</v>
      </c>
      <c r="AF287" s="5" t="e">
        <f t="shared" si="143"/>
        <v>#N/A</v>
      </c>
      <c r="AG287" s="5" t="e">
        <f t="shared" si="143"/>
        <v>#N/A</v>
      </c>
      <c r="AH287" s="5" t="e">
        <f t="shared" si="144"/>
        <v>#N/A</v>
      </c>
      <c r="AI287" s="5" t="e">
        <f t="shared" si="144"/>
        <v>#N/A</v>
      </c>
      <c r="AJ287" s="5" t="e">
        <f t="shared" si="144"/>
        <v>#N/A</v>
      </c>
      <c r="AK287" s="5" t="e">
        <f t="shared" si="144"/>
        <v>#N/A</v>
      </c>
      <c r="AL287" s="5" t="e">
        <f t="shared" si="144"/>
        <v>#N/A</v>
      </c>
      <c r="AM287" s="5" t="e">
        <f t="shared" si="144"/>
        <v>#N/A</v>
      </c>
      <c r="AN287" s="5" t="e">
        <f t="shared" si="144"/>
        <v>#N/A</v>
      </c>
      <c r="AO287" s="5" t="e">
        <f t="shared" si="144"/>
        <v>#N/A</v>
      </c>
      <c r="AP287" s="5" t="e">
        <f t="shared" si="144"/>
        <v>#N/A</v>
      </c>
      <c r="AQ287" s="5" t="e">
        <f t="shared" si="144"/>
        <v>#N/A</v>
      </c>
      <c r="AR287" s="5" t="e">
        <f t="shared" si="145"/>
        <v>#N/A</v>
      </c>
      <c r="AS287" s="5" t="e">
        <f t="shared" si="145"/>
        <v>#N/A</v>
      </c>
      <c r="AT287" s="5" t="e">
        <f t="shared" si="145"/>
        <v>#N/A</v>
      </c>
      <c r="AU287" s="5" t="e">
        <f t="shared" si="145"/>
        <v>#N/A</v>
      </c>
      <c r="AV287" s="5" t="e">
        <f t="shared" si="145"/>
        <v>#N/A</v>
      </c>
      <c r="AW287" s="5" t="e">
        <f t="shared" si="145"/>
        <v>#N/A</v>
      </c>
      <c r="AX287" s="5" t="e">
        <f t="shared" si="145"/>
        <v>#N/A</v>
      </c>
      <c r="AY287" s="5" t="e">
        <f t="shared" si="145"/>
        <v>#N/A</v>
      </c>
      <c r="AZ287" s="5" t="e">
        <f t="shared" si="145"/>
        <v>#N/A</v>
      </c>
      <c r="BA287" s="5" t="e">
        <f t="shared" si="145"/>
        <v>#N/A</v>
      </c>
      <c r="BB287" s="5" t="e">
        <f t="shared" si="146"/>
        <v>#N/A</v>
      </c>
      <c r="BC287" s="5" t="e">
        <f t="shared" si="146"/>
        <v>#N/A</v>
      </c>
      <c r="BD287" s="5" t="e">
        <f t="shared" si="146"/>
        <v>#N/A</v>
      </c>
      <c r="BE287" s="5" t="e">
        <f t="shared" si="146"/>
        <v>#N/A</v>
      </c>
      <c r="BF287" s="5" t="e">
        <f t="shared" si="146"/>
        <v>#N/A</v>
      </c>
      <c r="BG287" s="5" t="e">
        <f t="shared" si="146"/>
        <v>#N/A</v>
      </c>
    </row>
    <row r="288" spans="2:59" x14ac:dyDescent="0.35">
      <c r="B288" t="str">
        <f>'Postcode Data'!B288</f>
        <v>ES27 6UF</v>
      </c>
      <c r="C288">
        <f>'Postcode Data'!C288</f>
        <v>17</v>
      </c>
      <c r="D288" t="str">
        <f>'Postcode Data'!D288</f>
        <v>Charlton</v>
      </c>
      <c r="E288" s="5" t="e">
        <f>'Postcode Data'!F288</f>
        <v>#N/A</v>
      </c>
      <c r="F288" s="5" t="e">
        <f>'Postcode Data'!G288</f>
        <v>#N/A</v>
      </c>
      <c r="G288" s="27" t="e">
        <f>'Postcode Data'!I288</f>
        <v>#N/A</v>
      </c>
      <c r="H288" s="11" t="e">
        <f>'Postcode Data'!J288</f>
        <v>#N/A</v>
      </c>
      <c r="I288" s="5" t="e">
        <f>'Postcode Data'!K288</f>
        <v>#N/A</v>
      </c>
      <c r="J288" s="5" t="e">
        <f>'Postcode Data'!L288</f>
        <v>#N/A</v>
      </c>
      <c r="K288" s="44" t="e">
        <f>'Postcode Data'!M288</f>
        <v>#N/A</v>
      </c>
      <c r="L288" s="5">
        <f>'Postcode Data'!N288</f>
        <v>-3.2370978532431427</v>
      </c>
      <c r="M288" s="28" t="e">
        <f t="shared" si="130"/>
        <v>#N/A</v>
      </c>
      <c r="N288" s="28"/>
      <c r="O288" s="28"/>
      <c r="P288" s="28" t="e">
        <f t="shared" si="131"/>
        <v>#N/A</v>
      </c>
      <c r="Q288" s="28" t="e">
        <f t="shared" si="142"/>
        <v>#N/A</v>
      </c>
      <c r="R288" s="28" t="e">
        <f t="shared" si="142"/>
        <v>#N/A</v>
      </c>
      <c r="S288" s="28" t="e">
        <f t="shared" si="142"/>
        <v>#N/A</v>
      </c>
      <c r="T288" s="28" t="e">
        <f t="shared" si="142"/>
        <v>#N/A</v>
      </c>
      <c r="U288" s="28" t="e">
        <f t="shared" si="132"/>
        <v>#N/A</v>
      </c>
      <c r="V288" s="28"/>
      <c r="W288" s="2"/>
      <c r="X288" s="5" t="e">
        <f t="shared" si="143"/>
        <v>#N/A</v>
      </c>
      <c r="Y288" s="5" t="e">
        <f t="shared" si="143"/>
        <v>#N/A</v>
      </c>
      <c r="Z288" s="5" t="e">
        <f t="shared" si="143"/>
        <v>#N/A</v>
      </c>
      <c r="AA288" s="5" t="e">
        <f t="shared" si="143"/>
        <v>#N/A</v>
      </c>
      <c r="AB288" s="5" t="e">
        <f t="shared" si="143"/>
        <v>#N/A</v>
      </c>
      <c r="AC288" s="5" t="e">
        <f t="shared" si="143"/>
        <v>#N/A</v>
      </c>
      <c r="AD288" s="5" t="e">
        <f t="shared" si="143"/>
        <v>#N/A</v>
      </c>
      <c r="AE288" s="5" t="e">
        <f t="shared" si="143"/>
        <v>#N/A</v>
      </c>
      <c r="AF288" s="5" t="e">
        <f t="shared" si="143"/>
        <v>#N/A</v>
      </c>
      <c r="AG288" s="5" t="e">
        <f t="shared" si="143"/>
        <v>#N/A</v>
      </c>
      <c r="AH288" s="5" t="e">
        <f t="shared" si="144"/>
        <v>#N/A</v>
      </c>
      <c r="AI288" s="5" t="e">
        <f t="shared" si="144"/>
        <v>#N/A</v>
      </c>
      <c r="AJ288" s="5" t="e">
        <f t="shared" si="144"/>
        <v>#N/A</v>
      </c>
      <c r="AK288" s="5" t="e">
        <f t="shared" si="144"/>
        <v>#N/A</v>
      </c>
      <c r="AL288" s="5" t="e">
        <f t="shared" si="144"/>
        <v>#N/A</v>
      </c>
      <c r="AM288" s="5" t="e">
        <f t="shared" si="144"/>
        <v>#N/A</v>
      </c>
      <c r="AN288" s="5" t="e">
        <f t="shared" si="144"/>
        <v>#N/A</v>
      </c>
      <c r="AO288" s="5" t="e">
        <f t="shared" si="144"/>
        <v>#N/A</v>
      </c>
      <c r="AP288" s="5" t="e">
        <f t="shared" si="144"/>
        <v>#N/A</v>
      </c>
      <c r="AQ288" s="5" t="e">
        <f t="shared" si="144"/>
        <v>#N/A</v>
      </c>
      <c r="AR288" s="5" t="e">
        <f t="shared" si="145"/>
        <v>#N/A</v>
      </c>
      <c r="AS288" s="5" t="e">
        <f t="shared" si="145"/>
        <v>#N/A</v>
      </c>
      <c r="AT288" s="5" t="e">
        <f t="shared" si="145"/>
        <v>#N/A</v>
      </c>
      <c r="AU288" s="5" t="e">
        <f t="shared" si="145"/>
        <v>#N/A</v>
      </c>
      <c r="AV288" s="5" t="e">
        <f t="shared" si="145"/>
        <v>#N/A</v>
      </c>
      <c r="AW288" s="5" t="e">
        <f t="shared" si="145"/>
        <v>#N/A</v>
      </c>
      <c r="AX288" s="5" t="e">
        <f t="shared" si="145"/>
        <v>#N/A</v>
      </c>
      <c r="AY288" s="5" t="e">
        <f t="shared" si="145"/>
        <v>#N/A</v>
      </c>
      <c r="AZ288" s="5" t="e">
        <f t="shared" si="145"/>
        <v>#N/A</v>
      </c>
      <c r="BA288" s="5" t="e">
        <f t="shared" si="145"/>
        <v>#N/A</v>
      </c>
      <c r="BB288" s="5" t="e">
        <f t="shared" si="146"/>
        <v>#N/A</v>
      </c>
      <c r="BC288" s="5" t="e">
        <f t="shared" si="146"/>
        <v>#N/A</v>
      </c>
      <c r="BD288" s="5" t="e">
        <f t="shared" si="146"/>
        <v>#N/A</v>
      </c>
      <c r="BE288" s="5" t="e">
        <f t="shared" si="146"/>
        <v>#N/A</v>
      </c>
      <c r="BF288" s="5" t="e">
        <f t="shared" si="146"/>
        <v>#N/A</v>
      </c>
      <c r="BG288" s="5" t="e">
        <f t="shared" si="146"/>
        <v>#N/A</v>
      </c>
    </row>
    <row r="289" spans="2:59" x14ac:dyDescent="0.35">
      <c r="B289" t="str">
        <f>'Postcode Data'!B289</f>
        <v>ES27 8GM</v>
      </c>
      <c r="C289">
        <f>'Postcode Data'!C289</f>
        <v>7</v>
      </c>
      <c r="D289" t="str">
        <f>'Postcode Data'!D289</f>
        <v>Charlton</v>
      </c>
      <c r="E289" s="5" t="e">
        <f>'Postcode Data'!F289</f>
        <v>#N/A</v>
      </c>
      <c r="F289" s="5" t="e">
        <f>'Postcode Data'!G289</f>
        <v>#N/A</v>
      </c>
      <c r="G289" s="27" t="e">
        <f>'Postcode Data'!I289</f>
        <v>#N/A</v>
      </c>
      <c r="H289" s="11" t="e">
        <f>'Postcode Data'!J289</f>
        <v>#N/A</v>
      </c>
      <c r="I289" s="5" t="e">
        <f>'Postcode Data'!K289</f>
        <v>#N/A</v>
      </c>
      <c r="J289" s="5" t="e">
        <f>'Postcode Data'!L289</f>
        <v>#N/A</v>
      </c>
      <c r="K289" s="44" t="e">
        <f>'Postcode Data'!M289</f>
        <v>#N/A</v>
      </c>
      <c r="L289" s="5">
        <f>'Postcode Data'!N289</f>
        <v>5.7254173977886129</v>
      </c>
      <c r="M289" s="28" t="e">
        <f t="shared" si="130"/>
        <v>#N/A</v>
      </c>
      <c r="N289" s="28"/>
      <c r="O289" s="28"/>
      <c r="P289" s="28" t="e">
        <f t="shared" si="131"/>
        <v>#N/A</v>
      </c>
      <c r="Q289" s="28" t="e">
        <f t="shared" si="142"/>
        <v>#N/A</v>
      </c>
      <c r="R289" s="28" t="e">
        <f t="shared" si="142"/>
        <v>#N/A</v>
      </c>
      <c r="S289" s="28" t="e">
        <f t="shared" si="142"/>
        <v>#N/A</v>
      </c>
      <c r="T289" s="28" t="e">
        <f t="shared" si="142"/>
        <v>#N/A</v>
      </c>
      <c r="U289" s="28" t="e">
        <f t="shared" si="132"/>
        <v>#N/A</v>
      </c>
      <c r="V289" s="28"/>
      <c r="W289" s="2"/>
      <c r="X289" s="5" t="e">
        <f t="shared" si="143"/>
        <v>#N/A</v>
      </c>
      <c r="Y289" s="5" t="e">
        <f t="shared" si="143"/>
        <v>#N/A</v>
      </c>
      <c r="Z289" s="5" t="e">
        <f t="shared" si="143"/>
        <v>#N/A</v>
      </c>
      <c r="AA289" s="5" t="e">
        <f t="shared" si="143"/>
        <v>#N/A</v>
      </c>
      <c r="AB289" s="5" t="e">
        <f t="shared" si="143"/>
        <v>#N/A</v>
      </c>
      <c r="AC289" s="5" t="e">
        <f t="shared" si="143"/>
        <v>#N/A</v>
      </c>
      <c r="AD289" s="5" t="e">
        <f t="shared" si="143"/>
        <v>#N/A</v>
      </c>
      <c r="AE289" s="5" t="e">
        <f t="shared" si="143"/>
        <v>#N/A</v>
      </c>
      <c r="AF289" s="5" t="e">
        <f t="shared" si="143"/>
        <v>#N/A</v>
      </c>
      <c r="AG289" s="5" t="e">
        <f t="shared" si="143"/>
        <v>#N/A</v>
      </c>
      <c r="AH289" s="5" t="e">
        <f t="shared" si="144"/>
        <v>#N/A</v>
      </c>
      <c r="AI289" s="5" t="e">
        <f t="shared" si="144"/>
        <v>#N/A</v>
      </c>
      <c r="AJ289" s="5" t="e">
        <f t="shared" si="144"/>
        <v>#N/A</v>
      </c>
      <c r="AK289" s="5" t="e">
        <f t="shared" si="144"/>
        <v>#N/A</v>
      </c>
      <c r="AL289" s="5" t="e">
        <f t="shared" si="144"/>
        <v>#N/A</v>
      </c>
      <c r="AM289" s="5" t="e">
        <f t="shared" si="144"/>
        <v>#N/A</v>
      </c>
      <c r="AN289" s="5" t="e">
        <f t="shared" si="144"/>
        <v>#N/A</v>
      </c>
      <c r="AO289" s="5" t="e">
        <f t="shared" si="144"/>
        <v>#N/A</v>
      </c>
      <c r="AP289" s="5" t="e">
        <f t="shared" si="144"/>
        <v>#N/A</v>
      </c>
      <c r="AQ289" s="5" t="e">
        <f t="shared" si="144"/>
        <v>#N/A</v>
      </c>
      <c r="AR289" s="5" t="e">
        <f t="shared" si="145"/>
        <v>#N/A</v>
      </c>
      <c r="AS289" s="5" t="e">
        <f t="shared" si="145"/>
        <v>#N/A</v>
      </c>
      <c r="AT289" s="5" t="e">
        <f t="shared" si="145"/>
        <v>#N/A</v>
      </c>
      <c r="AU289" s="5" t="e">
        <f t="shared" si="145"/>
        <v>#N/A</v>
      </c>
      <c r="AV289" s="5" t="e">
        <f t="shared" si="145"/>
        <v>#N/A</v>
      </c>
      <c r="AW289" s="5" t="e">
        <f t="shared" si="145"/>
        <v>#N/A</v>
      </c>
      <c r="AX289" s="5" t="e">
        <f t="shared" si="145"/>
        <v>#N/A</v>
      </c>
      <c r="AY289" s="5" t="e">
        <f t="shared" si="145"/>
        <v>#N/A</v>
      </c>
      <c r="AZ289" s="5" t="e">
        <f t="shared" si="145"/>
        <v>#N/A</v>
      </c>
      <c r="BA289" s="5" t="e">
        <f t="shared" si="145"/>
        <v>#N/A</v>
      </c>
      <c r="BB289" s="5" t="e">
        <f t="shared" si="146"/>
        <v>#N/A</v>
      </c>
      <c r="BC289" s="5" t="e">
        <f t="shared" si="146"/>
        <v>#N/A</v>
      </c>
      <c r="BD289" s="5" t="e">
        <f t="shared" si="146"/>
        <v>#N/A</v>
      </c>
      <c r="BE289" s="5" t="e">
        <f t="shared" si="146"/>
        <v>#N/A</v>
      </c>
      <c r="BF289" s="5" t="e">
        <f t="shared" si="146"/>
        <v>#N/A</v>
      </c>
      <c r="BG289" s="5" t="e">
        <f t="shared" si="146"/>
        <v>#N/A</v>
      </c>
    </row>
    <row r="290" spans="2:59" x14ac:dyDescent="0.35">
      <c r="B290" t="str">
        <f>'Postcode Data'!B290</f>
        <v>ES27 9ME</v>
      </c>
      <c r="C290">
        <f>'Postcode Data'!C290</f>
        <v>13</v>
      </c>
      <c r="D290" t="str">
        <f>'Postcode Data'!D290</f>
        <v>Charlton</v>
      </c>
      <c r="E290" s="5" t="e">
        <f>'Postcode Data'!F290</f>
        <v>#N/A</v>
      </c>
      <c r="F290" s="5" t="e">
        <f>'Postcode Data'!G290</f>
        <v>#N/A</v>
      </c>
      <c r="G290" s="27" t="e">
        <f>'Postcode Data'!I290</f>
        <v>#N/A</v>
      </c>
      <c r="H290" s="11" t="e">
        <f>'Postcode Data'!J290</f>
        <v>#N/A</v>
      </c>
      <c r="I290" s="5" t="e">
        <f>'Postcode Data'!K290</f>
        <v>#N/A</v>
      </c>
      <c r="J290" s="5" t="e">
        <f>'Postcode Data'!L290</f>
        <v>#N/A</v>
      </c>
      <c r="K290" s="44" t="e">
        <f>'Postcode Data'!M290</f>
        <v>#N/A</v>
      </c>
      <c r="L290" s="5">
        <f>'Postcode Data'!N290</f>
        <v>-7.5452377710264713</v>
      </c>
      <c r="M290" s="28" t="e">
        <f t="shared" si="130"/>
        <v>#N/A</v>
      </c>
      <c r="N290" s="28"/>
      <c r="O290" s="28"/>
      <c r="P290" s="28" t="e">
        <f t="shared" si="131"/>
        <v>#N/A</v>
      </c>
      <c r="Q290" s="28" t="e">
        <f t="shared" si="142"/>
        <v>#N/A</v>
      </c>
      <c r="R290" s="28" t="e">
        <f t="shared" si="142"/>
        <v>#N/A</v>
      </c>
      <c r="S290" s="28" t="e">
        <f t="shared" si="142"/>
        <v>#N/A</v>
      </c>
      <c r="T290" s="28" t="e">
        <f t="shared" si="142"/>
        <v>#N/A</v>
      </c>
      <c r="U290" s="28" t="e">
        <f t="shared" si="132"/>
        <v>#N/A</v>
      </c>
      <c r="V290" s="28"/>
      <c r="W290" s="2"/>
      <c r="X290" s="5" t="e">
        <f t="shared" si="143"/>
        <v>#N/A</v>
      </c>
      <c r="Y290" s="5" t="e">
        <f t="shared" si="143"/>
        <v>#N/A</v>
      </c>
      <c r="Z290" s="5" t="e">
        <f t="shared" si="143"/>
        <v>#N/A</v>
      </c>
      <c r="AA290" s="5" t="e">
        <f t="shared" si="143"/>
        <v>#N/A</v>
      </c>
      <c r="AB290" s="5" t="e">
        <f t="shared" si="143"/>
        <v>#N/A</v>
      </c>
      <c r="AC290" s="5" t="e">
        <f t="shared" si="143"/>
        <v>#N/A</v>
      </c>
      <c r="AD290" s="5" t="e">
        <f t="shared" si="143"/>
        <v>#N/A</v>
      </c>
      <c r="AE290" s="5" t="e">
        <f t="shared" si="143"/>
        <v>#N/A</v>
      </c>
      <c r="AF290" s="5" t="e">
        <f t="shared" si="143"/>
        <v>#N/A</v>
      </c>
      <c r="AG290" s="5" t="e">
        <f t="shared" si="143"/>
        <v>#N/A</v>
      </c>
      <c r="AH290" s="5" t="e">
        <f t="shared" si="144"/>
        <v>#N/A</v>
      </c>
      <c r="AI290" s="5" t="e">
        <f t="shared" si="144"/>
        <v>#N/A</v>
      </c>
      <c r="AJ290" s="5" t="e">
        <f t="shared" si="144"/>
        <v>#N/A</v>
      </c>
      <c r="AK290" s="5" t="e">
        <f t="shared" si="144"/>
        <v>#N/A</v>
      </c>
      <c r="AL290" s="5" t="e">
        <f t="shared" si="144"/>
        <v>#N/A</v>
      </c>
      <c r="AM290" s="5" t="e">
        <f t="shared" si="144"/>
        <v>#N/A</v>
      </c>
      <c r="AN290" s="5" t="e">
        <f t="shared" si="144"/>
        <v>#N/A</v>
      </c>
      <c r="AO290" s="5" t="e">
        <f t="shared" si="144"/>
        <v>#N/A</v>
      </c>
      <c r="AP290" s="5" t="e">
        <f t="shared" si="144"/>
        <v>#N/A</v>
      </c>
      <c r="AQ290" s="5" t="e">
        <f t="shared" si="144"/>
        <v>#N/A</v>
      </c>
      <c r="AR290" s="5" t="e">
        <f t="shared" si="145"/>
        <v>#N/A</v>
      </c>
      <c r="AS290" s="5" t="e">
        <f t="shared" si="145"/>
        <v>#N/A</v>
      </c>
      <c r="AT290" s="5" t="e">
        <f t="shared" si="145"/>
        <v>#N/A</v>
      </c>
      <c r="AU290" s="5" t="e">
        <f t="shared" si="145"/>
        <v>#N/A</v>
      </c>
      <c r="AV290" s="5" t="e">
        <f t="shared" si="145"/>
        <v>#N/A</v>
      </c>
      <c r="AW290" s="5" t="e">
        <f t="shared" si="145"/>
        <v>#N/A</v>
      </c>
      <c r="AX290" s="5" t="e">
        <f t="shared" si="145"/>
        <v>#N/A</v>
      </c>
      <c r="AY290" s="5" t="e">
        <f t="shared" si="145"/>
        <v>#N/A</v>
      </c>
      <c r="AZ290" s="5" t="e">
        <f t="shared" si="145"/>
        <v>#N/A</v>
      </c>
      <c r="BA290" s="5" t="e">
        <f t="shared" si="145"/>
        <v>#N/A</v>
      </c>
      <c r="BB290" s="5" t="e">
        <f t="shared" si="146"/>
        <v>#N/A</v>
      </c>
      <c r="BC290" s="5" t="e">
        <f t="shared" si="146"/>
        <v>#N/A</v>
      </c>
      <c r="BD290" s="5" t="e">
        <f t="shared" si="146"/>
        <v>#N/A</v>
      </c>
      <c r="BE290" s="5" t="e">
        <f t="shared" si="146"/>
        <v>#N/A</v>
      </c>
      <c r="BF290" s="5" t="e">
        <f t="shared" si="146"/>
        <v>#N/A</v>
      </c>
      <c r="BG290" s="5" t="e">
        <f t="shared" si="146"/>
        <v>#N/A</v>
      </c>
    </row>
    <row r="291" spans="2:59" x14ac:dyDescent="0.35">
      <c r="B291" t="str">
        <f>'Postcode Data'!B291</f>
        <v>ES27 9NV</v>
      </c>
      <c r="C291">
        <f>'Postcode Data'!C291</f>
        <v>17</v>
      </c>
      <c r="D291" t="str">
        <f>'Postcode Data'!D291</f>
        <v>Charlton</v>
      </c>
      <c r="E291" s="5" t="e">
        <f>'Postcode Data'!F291</f>
        <v>#N/A</v>
      </c>
      <c r="F291" s="5" t="e">
        <f>'Postcode Data'!G291</f>
        <v>#N/A</v>
      </c>
      <c r="G291" s="27" t="e">
        <f>'Postcode Data'!I291</f>
        <v>#N/A</v>
      </c>
      <c r="H291" s="11" t="e">
        <f>'Postcode Data'!J291</f>
        <v>#N/A</v>
      </c>
      <c r="I291" s="5" t="e">
        <f>'Postcode Data'!K291</f>
        <v>#N/A</v>
      </c>
      <c r="J291" s="5" t="e">
        <f>'Postcode Data'!L291</f>
        <v>#N/A</v>
      </c>
      <c r="K291" s="44" t="e">
        <f>'Postcode Data'!M291</f>
        <v>#N/A</v>
      </c>
      <c r="L291" s="5">
        <f>'Postcode Data'!N291</f>
        <v>-4.5224489314285146</v>
      </c>
      <c r="M291" s="28" t="e">
        <f t="shared" si="130"/>
        <v>#N/A</v>
      </c>
      <c r="N291" s="28"/>
      <c r="O291" s="28"/>
      <c r="P291" s="28" t="e">
        <f t="shared" si="131"/>
        <v>#N/A</v>
      </c>
      <c r="Q291" s="28" t="e">
        <f t="shared" si="142"/>
        <v>#N/A</v>
      </c>
      <c r="R291" s="28" t="e">
        <f t="shared" si="142"/>
        <v>#N/A</v>
      </c>
      <c r="S291" s="28" t="e">
        <f t="shared" si="142"/>
        <v>#N/A</v>
      </c>
      <c r="T291" s="28" t="e">
        <f t="shared" si="142"/>
        <v>#N/A</v>
      </c>
      <c r="U291" s="28" t="e">
        <f t="shared" si="132"/>
        <v>#N/A</v>
      </c>
      <c r="V291" s="28"/>
      <c r="W291" s="2"/>
      <c r="X291" s="5" t="e">
        <f t="shared" si="143"/>
        <v>#N/A</v>
      </c>
      <c r="Y291" s="5" t="e">
        <f t="shared" si="143"/>
        <v>#N/A</v>
      </c>
      <c r="Z291" s="5" t="e">
        <f t="shared" si="143"/>
        <v>#N/A</v>
      </c>
      <c r="AA291" s="5" t="e">
        <f t="shared" si="143"/>
        <v>#N/A</v>
      </c>
      <c r="AB291" s="5" t="e">
        <f t="shared" si="143"/>
        <v>#N/A</v>
      </c>
      <c r="AC291" s="5" t="e">
        <f t="shared" si="143"/>
        <v>#N/A</v>
      </c>
      <c r="AD291" s="5" t="e">
        <f t="shared" si="143"/>
        <v>#N/A</v>
      </c>
      <c r="AE291" s="5" t="e">
        <f t="shared" si="143"/>
        <v>#N/A</v>
      </c>
      <c r="AF291" s="5" t="e">
        <f t="shared" si="143"/>
        <v>#N/A</v>
      </c>
      <c r="AG291" s="5" t="e">
        <f t="shared" si="143"/>
        <v>#N/A</v>
      </c>
      <c r="AH291" s="5" t="e">
        <f t="shared" si="144"/>
        <v>#N/A</v>
      </c>
      <c r="AI291" s="5" t="e">
        <f t="shared" si="144"/>
        <v>#N/A</v>
      </c>
      <c r="AJ291" s="5" t="e">
        <f t="shared" si="144"/>
        <v>#N/A</v>
      </c>
      <c r="AK291" s="5" t="e">
        <f t="shared" si="144"/>
        <v>#N/A</v>
      </c>
      <c r="AL291" s="5" t="e">
        <f t="shared" si="144"/>
        <v>#N/A</v>
      </c>
      <c r="AM291" s="5" t="e">
        <f t="shared" si="144"/>
        <v>#N/A</v>
      </c>
      <c r="AN291" s="5" t="e">
        <f t="shared" si="144"/>
        <v>#N/A</v>
      </c>
      <c r="AO291" s="5" t="e">
        <f t="shared" si="144"/>
        <v>#N/A</v>
      </c>
      <c r="AP291" s="5" t="e">
        <f t="shared" si="144"/>
        <v>#N/A</v>
      </c>
      <c r="AQ291" s="5" t="e">
        <f t="shared" si="144"/>
        <v>#N/A</v>
      </c>
      <c r="AR291" s="5" t="e">
        <f t="shared" si="145"/>
        <v>#N/A</v>
      </c>
      <c r="AS291" s="5" t="e">
        <f t="shared" si="145"/>
        <v>#N/A</v>
      </c>
      <c r="AT291" s="5" t="e">
        <f t="shared" si="145"/>
        <v>#N/A</v>
      </c>
      <c r="AU291" s="5" t="e">
        <f t="shared" si="145"/>
        <v>#N/A</v>
      </c>
      <c r="AV291" s="5" t="e">
        <f t="shared" si="145"/>
        <v>#N/A</v>
      </c>
      <c r="AW291" s="5" t="e">
        <f t="shared" si="145"/>
        <v>#N/A</v>
      </c>
      <c r="AX291" s="5" t="e">
        <f t="shared" si="145"/>
        <v>#N/A</v>
      </c>
      <c r="AY291" s="5" t="e">
        <f t="shared" si="145"/>
        <v>#N/A</v>
      </c>
      <c r="AZ291" s="5" t="e">
        <f t="shared" si="145"/>
        <v>#N/A</v>
      </c>
      <c r="BA291" s="5" t="e">
        <f t="shared" si="145"/>
        <v>#N/A</v>
      </c>
      <c r="BB291" s="5" t="e">
        <f t="shared" si="146"/>
        <v>#N/A</v>
      </c>
      <c r="BC291" s="5" t="e">
        <f t="shared" si="146"/>
        <v>#N/A</v>
      </c>
      <c r="BD291" s="5" t="e">
        <f t="shared" si="146"/>
        <v>#N/A</v>
      </c>
      <c r="BE291" s="5" t="e">
        <f t="shared" si="146"/>
        <v>#N/A</v>
      </c>
      <c r="BF291" s="5" t="e">
        <f t="shared" si="146"/>
        <v>#N/A</v>
      </c>
      <c r="BG291" s="5" t="e">
        <f t="shared" si="146"/>
        <v>#N/A</v>
      </c>
    </row>
    <row r="292" spans="2:59" x14ac:dyDescent="0.35">
      <c r="B292" t="str">
        <f>'Postcode Data'!B292</f>
        <v>ES28 1KK</v>
      </c>
      <c r="C292">
        <f>'Postcode Data'!C292</f>
        <v>7</v>
      </c>
      <c r="D292" t="str">
        <f>'Postcode Data'!D292</f>
        <v>Charlton</v>
      </c>
      <c r="E292" s="5" t="e">
        <f>'Postcode Data'!F292</f>
        <v>#N/A</v>
      </c>
      <c r="F292" s="5" t="e">
        <f>'Postcode Data'!G292</f>
        <v>#N/A</v>
      </c>
      <c r="G292" s="27" t="e">
        <f>'Postcode Data'!I292</f>
        <v>#N/A</v>
      </c>
      <c r="H292" s="11" t="e">
        <f>'Postcode Data'!J292</f>
        <v>#N/A</v>
      </c>
      <c r="I292" s="5" t="e">
        <f>'Postcode Data'!K292</f>
        <v>#N/A</v>
      </c>
      <c r="J292" s="5" t="e">
        <f>'Postcode Data'!L292</f>
        <v>#N/A</v>
      </c>
      <c r="K292" s="44" t="e">
        <f>'Postcode Data'!M292</f>
        <v>#N/A</v>
      </c>
      <c r="L292" s="5">
        <f>'Postcode Data'!N292</f>
        <v>-7.0599229976811655</v>
      </c>
      <c r="M292" s="28" t="e">
        <f t="shared" si="130"/>
        <v>#N/A</v>
      </c>
      <c r="N292" s="28"/>
      <c r="O292" s="28"/>
      <c r="P292" s="28" t="e">
        <f t="shared" si="131"/>
        <v>#N/A</v>
      </c>
      <c r="Q292" s="28" t="e">
        <f t="shared" si="142"/>
        <v>#N/A</v>
      </c>
      <c r="R292" s="28" t="e">
        <f t="shared" si="142"/>
        <v>#N/A</v>
      </c>
      <c r="S292" s="28" t="e">
        <f t="shared" si="142"/>
        <v>#N/A</v>
      </c>
      <c r="T292" s="28" t="e">
        <f t="shared" si="142"/>
        <v>#N/A</v>
      </c>
      <c r="U292" s="28" t="e">
        <f t="shared" si="132"/>
        <v>#N/A</v>
      </c>
      <c r="V292" s="28"/>
      <c r="W292" s="2"/>
      <c r="X292" s="5" t="e">
        <f t="shared" si="143"/>
        <v>#N/A</v>
      </c>
      <c r="Y292" s="5" t="e">
        <f t="shared" si="143"/>
        <v>#N/A</v>
      </c>
      <c r="Z292" s="5" t="e">
        <f t="shared" si="143"/>
        <v>#N/A</v>
      </c>
      <c r="AA292" s="5" t="e">
        <f t="shared" si="143"/>
        <v>#N/A</v>
      </c>
      <c r="AB292" s="5" t="e">
        <f t="shared" si="143"/>
        <v>#N/A</v>
      </c>
      <c r="AC292" s="5" t="e">
        <f t="shared" si="143"/>
        <v>#N/A</v>
      </c>
      <c r="AD292" s="5" t="e">
        <f t="shared" si="143"/>
        <v>#N/A</v>
      </c>
      <c r="AE292" s="5" t="e">
        <f t="shared" si="143"/>
        <v>#N/A</v>
      </c>
      <c r="AF292" s="5" t="e">
        <f t="shared" si="143"/>
        <v>#N/A</v>
      </c>
      <c r="AG292" s="5" t="e">
        <f t="shared" si="143"/>
        <v>#N/A</v>
      </c>
      <c r="AH292" s="5" t="e">
        <f t="shared" si="144"/>
        <v>#N/A</v>
      </c>
      <c r="AI292" s="5" t="e">
        <f t="shared" si="144"/>
        <v>#N/A</v>
      </c>
      <c r="AJ292" s="5" t="e">
        <f t="shared" si="144"/>
        <v>#N/A</v>
      </c>
      <c r="AK292" s="5" t="e">
        <f t="shared" si="144"/>
        <v>#N/A</v>
      </c>
      <c r="AL292" s="5" t="e">
        <f t="shared" si="144"/>
        <v>#N/A</v>
      </c>
      <c r="AM292" s="5" t="e">
        <f t="shared" si="144"/>
        <v>#N/A</v>
      </c>
      <c r="AN292" s="5" t="e">
        <f t="shared" si="144"/>
        <v>#N/A</v>
      </c>
      <c r="AO292" s="5" t="e">
        <f t="shared" si="144"/>
        <v>#N/A</v>
      </c>
      <c r="AP292" s="5" t="e">
        <f t="shared" si="144"/>
        <v>#N/A</v>
      </c>
      <c r="AQ292" s="5" t="e">
        <f t="shared" si="144"/>
        <v>#N/A</v>
      </c>
      <c r="AR292" s="5" t="e">
        <f t="shared" si="145"/>
        <v>#N/A</v>
      </c>
      <c r="AS292" s="5" t="e">
        <f t="shared" si="145"/>
        <v>#N/A</v>
      </c>
      <c r="AT292" s="5" t="e">
        <f t="shared" si="145"/>
        <v>#N/A</v>
      </c>
      <c r="AU292" s="5" t="e">
        <f t="shared" si="145"/>
        <v>#N/A</v>
      </c>
      <c r="AV292" s="5" t="e">
        <f t="shared" si="145"/>
        <v>#N/A</v>
      </c>
      <c r="AW292" s="5" t="e">
        <f t="shared" si="145"/>
        <v>#N/A</v>
      </c>
      <c r="AX292" s="5" t="e">
        <f t="shared" si="145"/>
        <v>#N/A</v>
      </c>
      <c r="AY292" s="5" t="e">
        <f t="shared" si="145"/>
        <v>#N/A</v>
      </c>
      <c r="AZ292" s="5" t="e">
        <f t="shared" si="145"/>
        <v>#N/A</v>
      </c>
      <c r="BA292" s="5" t="e">
        <f t="shared" si="145"/>
        <v>#N/A</v>
      </c>
      <c r="BB292" s="5" t="e">
        <f t="shared" si="146"/>
        <v>#N/A</v>
      </c>
      <c r="BC292" s="5" t="e">
        <f t="shared" si="146"/>
        <v>#N/A</v>
      </c>
      <c r="BD292" s="5" t="e">
        <f t="shared" si="146"/>
        <v>#N/A</v>
      </c>
      <c r="BE292" s="5" t="e">
        <f t="shared" si="146"/>
        <v>#N/A</v>
      </c>
      <c r="BF292" s="5" t="e">
        <f t="shared" si="146"/>
        <v>#N/A</v>
      </c>
      <c r="BG292" s="5" t="e">
        <f t="shared" si="146"/>
        <v>#N/A</v>
      </c>
    </row>
    <row r="293" spans="2:59" x14ac:dyDescent="0.35">
      <c r="B293" t="str">
        <f>'Postcode Data'!B293</f>
        <v>ES28 2LA</v>
      </c>
      <c r="C293">
        <f>'Postcode Data'!C293</f>
        <v>8</v>
      </c>
      <c r="D293" t="str">
        <f>'Postcode Data'!D293</f>
        <v>Charlton</v>
      </c>
      <c r="E293" s="5" t="e">
        <f>'Postcode Data'!F293</f>
        <v>#N/A</v>
      </c>
      <c r="F293" s="5" t="e">
        <f>'Postcode Data'!G293</f>
        <v>#N/A</v>
      </c>
      <c r="G293" s="27" t="e">
        <f>'Postcode Data'!I293</f>
        <v>#N/A</v>
      </c>
      <c r="H293" s="11" t="e">
        <f>'Postcode Data'!J293</f>
        <v>#N/A</v>
      </c>
      <c r="I293" s="5" t="e">
        <f>'Postcode Data'!K293</f>
        <v>#N/A</v>
      </c>
      <c r="J293" s="5" t="e">
        <f>'Postcode Data'!L293</f>
        <v>#N/A</v>
      </c>
      <c r="K293" s="44" t="e">
        <f>'Postcode Data'!M293</f>
        <v>#N/A</v>
      </c>
      <c r="L293" s="5">
        <f>'Postcode Data'!N293</f>
        <v>-2.2195188483089581</v>
      </c>
      <c r="M293" s="28" t="e">
        <f t="shared" si="130"/>
        <v>#N/A</v>
      </c>
      <c r="N293" s="28"/>
      <c r="O293" s="28"/>
      <c r="P293" s="28" t="e">
        <f t="shared" si="131"/>
        <v>#N/A</v>
      </c>
      <c r="Q293" s="28" t="e">
        <f t="shared" si="142"/>
        <v>#N/A</v>
      </c>
      <c r="R293" s="28" t="e">
        <f t="shared" si="142"/>
        <v>#N/A</v>
      </c>
      <c r="S293" s="28" t="e">
        <f t="shared" si="142"/>
        <v>#N/A</v>
      </c>
      <c r="T293" s="28" t="e">
        <f t="shared" si="142"/>
        <v>#N/A</v>
      </c>
      <c r="U293" s="28" t="e">
        <f t="shared" si="132"/>
        <v>#N/A</v>
      </c>
      <c r="V293" s="28"/>
      <c r="W293" s="2"/>
      <c r="X293" s="5" t="e">
        <f t="shared" si="143"/>
        <v>#N/A</v>
      </c>
      <c r="Y293" s="5" t="e">
        <f t="shared" si="143"/>
        <v>#N/A</v>
      </c>
      <c r="Z293" s="5" t="e">
        <f t="shared" si="143"/>
        <v>#N/A</v>
      </c>
      <c r="AA293" s="5" t="e">
        <f t="shared" si="143"/>
        <v>#N/A</v>
      </c>
      <c r="AB293" s="5" t="e">
        <f t="shared" si="143"/>
        <v>#N/A</v>
      </c>
      <c r="AC293" s="5" t="e">
        <f t="shared" si="143"/>
        <v>#N/A</v>
      </c>
      <c r="AD293" s="5" t="e">
        <f t="shared" si="143"/>
        <v>#N/A</v>
      </c>
      <c r="AE293" s="5" t="e">
        <f t="shared" si="143"/>
        <v>#N/A</v>
      </c>
      <c r="AF293" s="5" t="e">
        <f t="shared" si="143"/>
        <v>#N/A</v>
      </c>
      <c r="AG293" s="5" t="e">
        <f t="shared" si="143"/>
        <v>#N/A</v>
      </c>
      <c r="AH293" s="5" t="e">
        <f t="shared" si="144"/>
        <v>#N/A</v>
      </c>
      <c r="AI293" s="5" t="e">
        <f t="shared" si="144"/>
        <v>#N/A</v>
      </c>
      <c r="AJ293" s="5" t="e">
        <f t="shared" si="144"/>
        <v>#N/A</v>
      </c>
      <c r="AK293" s="5" t="e">
        <f t="shared" si="144"/>
        <v>#N/A</v>
      </c>
      <c r="AL293" s="5" t="e">
        <f t="shared" si="144"/>
        <v>#N/A</v>
      </c>
      <c r="AM293" s="5" t="e">
        <f t="shared" si="144"/>
        <v>#N/A</v>
      </c>
      <c r="AN293" s="5" t="e">
        <f t="shared" si="144"/>
        <v>#N/A</v>
      </c>
      <c r="AO293" s="5" t="e">
        <f t="shared" si="144"/>
        <v>#N/A</v>
      </c>
      <c r="AP293" s="5" t="e">
        <f t="shared" si="144"/>
        <v>#N/A</v>
      </c>
      <c r="AQ293" s="5" t="e">
        <f t="shared" si="144"/>
        <v>#N/A</v>
      </c>
      <c r="AR293" s="5" t="e">
        <f t="shared" si="145"/>
        <v>#N/A</v>
      </c>
      <c r="AS293" s="5" t="e">
        <f t="shared" si="145"/>
        <v>#N/A</v>
      </c>
      <c r="AT293" s="5" t="e">
        <f t="shared" si="145"/>
        <v>#N/A</v>
      </c>
      <c r="AU293" s="5" t="e">
        <f t="shared" si="145"/>
        <v>#N/A</v>
      </c>
      <c r="AV293" s="5" t="e">
        <f t="shared" si="145"/>
        <v>#N/A</v>
      </c>
      <c r="AW293" s="5" t="e">
        <f t="shared" si="145"/>
        <v>#N/A</v>
      </c>
      <c r="AX293" s="5" t="e">
        <f t="shared" si="145"/>
        <v>#N/A</v>
      </c>
      <c r="AY293" s="5" t="e">
        <f t="shared" si="145"/>
        <v>#N/A</v>
      </c>
      <c r="AZ293" s="5" t="e">
        <f t="shared" si="145"/>
        <v>#N/A</v>
      </c>
      <c r="BA293" s="5" t="e">
        <f t="shared" si="145"/>
        <v>#N/A</v>
      </c>
      <c r="BB293" s="5" t="e">
        <f t="shared" si="146"/>
        <v>#N/A</v>
      </c>
      <c r="BC293" s="5" t="e">
        <f t="shared" si="146"/>
        <v>#N/A</v>
      </c>
      <c r="BD293" s="5" t="e">
        <f t="shared" si="146"/>
        <v>#N/A</v>
      </c>
      <c r="BE293" s="5" t="e">
        <f t="shared" si="146"/>
        <v>#N/A</v>
      </c>
      <c r="BF293" s="5" t="e">
        <f t="shared" si="146"/>
        <v>#N/A</v>
      </c>
      <c r="BG293" s="5" t="e">
        <f t="shared" si="146"/>
        <v>#N/A</v>
      </c>
    </row>
    <row r="294" spans="2:59" x14ac:dyDescent="0.35">
      <c r="B294" t="str">
        <f>'Postcode Data'!B294</f>
        <v>ES28 2YT</v>
      </c>
      <c r="C294">
        <f>'Postcode Data'!C294</f>
        <v>18</v>
      </c>
      <c r="D294" t="str">
        <f>'Postcode Data'!D294</f>
        <v>Charlton</v>
      </c>
      <c r="E294" s="5" t="e">
        <f>'Postcode Data'!F294</f>
        <v>#N/A</v>
      </c>
      <c r="F294" s="5" t="e">
        <f>'Postcode Data'!G294</f>
        <v>#N/A</v>
      </c>
      <c r="G294" s="27" t="e">
        <f>'Postcode Data'!I294</f>
        <v>#N/A</v>
      </c>
      <c r="H294" s="11" t="e">
        <f>'Postcode Data'!J294</f>
        <v>#N/A</v>
      </c>
      <c r="I294" s="5" t="e">
        <f>'Postcode Data'!K294</f>
        <v>#N/A</v>
      </c>
      <c r="J294" s="5" t="e">
        <f>'Postcode Data'!L294</f>
        <v>#N/A</v>
      </c>
      <c r="K294" s="44" t="e">
        <f>'Postcode Data'!M294</f>
        <v>#N/A</v>
      </c>
      <c r="L294" s="5">
        <f>'Postcode Data'!N294</f>
        <v>-1.3333507380079817</v>
      </c>
      <c r="M294" s="28" t="e">
        <f t="shared" si="130"/>
        <v>#N/A</v>
      </c>
      <c r="N294" s="28"/>
      <c r="O294" s="28"/>
      <c r="P294" s="28" t="e">
        <f t="shared" si="131"/>
        <v>#N/A</v>
      </c>
      <c r="Q294" s="28" t="e">
        <f t="shared" si="142"/>
        <v>#N/A</v>
      </c>
      <c r="R294" s="28" t="e">
        <f t="shared" si="142"/>
        <v>#N/A</v>
      </c>
      <c r="S294" s="28" t="e">
        <f t="shared" si="142"/>
        <v>#N/A</v>
      </c>
      <c r="T294" s="28" t="e">
        <f t="shared" si="142"/>
        <v>#N/A</v>
      </c>
      <c r="U294" s="28" t="e">
        <f t="shared" si="132"/>
        <v>#N/A</v>
      </c>
      <c r="V294" s="28"/>
      <c r="W294" s="2"/>
      <c r="X294" s="5" t="e">
        <f t="shared" si="143"/>
        <v>#N/A</v>
      </c>
      <c r="Y294" s="5" t="e">
        <f t="shared" si="143"/>
        <v>#N/A</v>
      </c>
      <c r="Z294" s="5" t="e">
        <f t="shared" si="143"/>
        <v>#N/A</v>
      </c>
      <c r="AA294" s="5" t="e">
        <f t="shared" si="143"/>
        <v>#N/A</v>
      </c>
      <c r="AB294" s="5" t="e">
        <f t="shared" si="143"/>
        <v>#N/A</v>
      </c>
      <c r="AC294" s="5" t="e">
        <f t="shared" si="143"/>
        <v>#N/A</v>
      </c>
      <c r="AD294" s="5" t="e">
        <f t="shared" si="143"/>
        <v>#N/A</v>
      </c>
      <c r="AE294" s="5" t="e">
        <f t="shared" si="143"/>
        <v>#N/A</v>
      </c>
      <c r="AF294" s="5" t="e">
        <f t="shared" si="143"/>
        <v>#N/A</v>
      </c>
      <c r="AG294" s="5" t="e">
        <f t="shared" si="143"/>
        <v>#N/A</v>
      </c>
      <c r="AH294" s="5" t="e">
        <f t="shared" si="144"/>
        <v>#N/A</v>
      </c>
      <c r="AI294" s="5" t="e">
        <f t="shared" si="144"/>
        <v>#N/A</v>
      </c>
      <c r="AJ294" s="5" t="e">
        <f t="shared" si="144"/>
        <v>#N/A</v>
      </c>
      <c r="AK294" s="5" t="e">
        <f t="shared" si="144"/>
        <v>#N/A</v>
      </c>
      <c r="AL294" s="5" t="e">
        <f t="shared" si="144"/>
        <v>#N/A</v>
      </c>
      <c r="AM294" s="5" t="e">
        <f t="shared" si="144"/>
        <v>#N/A</v>
      </c>
      <c r="AN294" s="5" t="e">
        <f t="shared" si="144"/>
        <v>#N/A</v>
      </c>
      <c r="AO294" s="5" t="e">
        <f t="shared" si="144"/>
        <v>#N/A</v>
      </c>
      <c r="AP294" s="5" t="e">
        <f t="shared" si="144"/>
        <v>#N/A</v>
      </c>
      <c r="AQ294" s="5" t="e">
        <f t="shared" si="144"/>
        <v>#N/A</v>
      </c>
      <c r="AR294" s="5" t="e">
        <f t="shared" si="145"/>
        <v>#N/A</v>
      </c>
      <c r="AS294" s="5" t="e">
        <f t="shared" si="145"/>
        <v>#N/A</v>
      </c>
      <c r="AT294" s="5" t="e">
        <f t="shared" si="145"/>
        <v>#N/A</v>
      </c>
      <c r="AU294" s="5" t="e">
        <f t="shared" si="145"/>
        <v>#N/A</v>
      </c>
      <c r="AV294" s="5" t="e">
        <f t="shared" si="145"/>
        <v>#N/A</v>
      </c>
      <c r="AW294" s="5" t="e">
        <f t="shared" si="145"/>
        <v>#N/A</v>
      </c>
      <c r="AX294" s="5" t="e">
        <f t="shared" si="145"/>
        <v>#N/A</v>
      </c>
      <c r="AY294" s="5" t="e">
        <f t="shared" si="145"/>
        <v>#N/A</v>
      </c>
      <c r="AZ294" s="5" t="e">
        <f t="shared" si="145"/>
        <v>#N/A</v>
      </c>
      <c r="BA294" s="5" t="e">
        <f t="shared" si="145"/>
        <v>#N/A</v>
      </c>
      <c r="BB294" s="5" t="e">
        <f t="shared" si="146"/>
        <v>#N/A</v>
      </c>
      <c r="BC294" s="5" t="e">
        <f t="shared" si="146"/>
        <v>#N/A</v>
      </c>
      <c r="BD294" s="5" t="e">
        <f t="shared" si="146"/>
        <v>#N/A</v>
      </c>
      <c r="BE294" s="5" t="e">
        <f t="shared" si="146"/>
        <v>#N/A</v>
      </c>
      <c r="BF294" s="5" t="e">
        <f t="shared" si="146"/>
        <v>#N/A</v>
      </c>
      <c r="BG294" s="5" t="e">
        <f t="shared" si="146"/>
        <v>#N/A</v>
      </c>
    </row>
    <row r="295" spans="2:59" x14ac:dyDescent="0.35">
      <c r="B295" t="str">
        <f>'Postcode Data'!B295</f>
        <v>ES28 4OP</v>
      </c>
      <c r="C295">
        <f>'Postcode Data'!C295</f>
        <v>6</v>
      </c>
      <c r="D295" t="str">
        <f>'Postcode Data'!D295</f>
        <v>Charlton</v>
      </c>
      <c r="E295" s="5">
        <f>'Postcode Data'!F295</f>
        <v>18.577959913301633</v>
      </c>
      <c r="F295" s="5">
        <f>'Postcode Data'!G295</f>
        <v>12.423668526992969</v>
      </c>
      <c r="G295" s="27">
        <f>'Postcode Data'!I295</f>
        <v>228</v>
      </c>
      <c r="H295" s="11">
        <f>'Postcode Data'!J295</f>
        <v>3.5942071292444289</v>
      </c>
      <c r="I295" s="5">
        <f>'Postcode Data'!K295</f>
        <v>15.906943483509675</v>
      </c>
      <c r="J295" s="5">
        <f>'Postcode Data'!L295</f>
        <v>10.018674531222313</v>
      </c>
      <c r="K295" s="44" t="str">
        <f>'Postcode Data'!M295</f>
        <v>CW1c</v>
      </c>
      <c r="L295" s="5">
        <f>'Postcode Data'!N295</f>
        <v>-5.5477897804794436</v>
      </c>
      <c r="M295" s="28">
        <f t="shared" si="130"/>
        <v>-74.016955709785151</v>
      </c>
      <c r="N295" s="28"/>
      <c r="O295" s="28"/>
      <c r="P295" s="28" t="e">
        <f t="shared" si="131"/>
        <v>#N/A</v>
      </c>
      <c r="Q295" s="28">
        <f t="shared" si="142"/>
        <v>10.018674531222313</v>
      </c>
      <c r="R295" s="28" t="e">
        <f t="shared" si="142"/>
        <v>#N/A</v>
      </c>
      <c r="S295" s="28" t="e">
        <f t="shared" si="142"/>
        <v>#N/A</v>
      </c>
      <c r="T295" s="28" t="e">
        <f t="shared" si="142"/>
        <v>#N/A</v>
      </c>
      <c r="U295" s="28" t="e">
        <f t="shared" si="132"/>
        <v>#N/A</v>
      </c>
      <c r="V295" s="28"/>
      <c r="W295" s="2"/>
      <c r="X295" s="5" t="e">
        <f t="shared" si="143"/>
        <v>#N/A</v>
      </c>
      <c r="Y295" s="5" t="e">
        <f t="shared" si="143"/>
        <v>#N/A</v>
      </c>
      <c r="Z295" s="5" t="e">
        <f t="shared" si="143"/>
        <v>#N/A</v>
      </c>
      <c r="AA295" s="5" t="e">
        <f t="shared" si="143"/>
        <v>#N/A</v>
      </c>
      <c r="AB295" s="5" t="e">
        <f t="shared" si="143"/>
        <v>#N/A</v>
      </c>
      <c r="AC295" s="5" t="e">
        <f t="shared" si="143"/>
        <v>#N/A</v>
      </c>
      <c r="AD295" s="5" t="e">
        <f t="shared" si="143"/>
        <v>#N/A</v>
      </c>
      <c r="AE295" s="5" t="e">
        <f t="shared" si="143"/>
        <v>#N/A</v>
      </c>
      <c r="AF295" s="5" t="e">
        <f t="shared" si="143"/>
        <v>#N/A</v>
      </c>
      <c r="AG295" s="5" t="e">
        <f t="shared" si="143"/>
        <v>#N/A</v>
      </c>
      <c r="AH295" s="5" t="e">
        <f t="shared" si="144"/>
        <v>#N/A</v>
      </c>
      <c r="AI295" s="5" t="e">
        <f t="shared" si="144"/>
        <v>#N/A</v>
      </c>
      <c r="AJ295" s="5" t="e">
        <f t="shared" si="144"/>
        <v>#N/A</v>
      </c>
      <c r="AK295" s="5" t="e">
        <f t="shared" si="144"/>
        <v>#N/A</v>
      </c>
      <c r="AL295" s="5">
        <f t="shared" si="144"/>
        <v>10.018674531222313</v>
      </c>
      <c r="AM295" s="5" t="e">
        <f t="shared" si="144"/>
        <v>#N/A</v>
      </c>
      <c r="AN295" s="5" t="e">
        <f t="shared" si="144"/>
        <v>#N/A</v>
      </c>
      <c r="AO295" s="5" t="e">
        <f t="shared" si="144"/>
        <v>#N/A</v>
      </c>
      <c r="AP295" s="5" t="e">
        <f t="shared" si="144"/>
        <v>#N/A</v>
      </c>
      <c r="AQ295" s="5" t="e">
        <f t="shared" si="144"/>
        <v>#N/A</v>
      </c>
      <c r="AR295" s="5" t="e">
        <f t="shared" si="145"/>
        <v>#N/A</v>
      </c>
      <c r="AS295" s="5" t="e">
        <f t="shared" si="145"/>
        <v>#N/A</v>
      </c>
      <c r="AT295" s="5" t="e">
        <f t="shared" si="145"/>
        <v>#N/A</v>
      </c>
      <c r="AU295" s="5" t="e">
        <f t="shared" si="145"/>
        <v>#N/A</v>
      </c>
      <c r="AV295" s="5" t="e">
        <f t="shared" si="145"/>
        <v>#N/A</v>
      </c>
      <c r="AW295" s="5" t="e">
        <f t="shared" si="145"/>
        <v>#N/A</v>
      </c>
      <c r="AX295" s="5" t="e">
        <f t="shared" si="145"/>
        <v>#N/A</v>
      </c>
      <c r="AY295" s="5" t="e">
        <f t="shared" si="145"/>
        <v>#N/A</v>
      </c>
      <c r="AZ295" s="5" t="e">
        <f t="shared" si="145"/>
        <v>#N/A</v>
      </c>
      <c r="BA295" s="5" t="e">
        <f t="shared" si="145"/>
        <v>#N/A</v>
      </c>
      <c r="BB295" s="5" t="e">
        <f t="shared" si="146"/>
        <v>#N/A</v>
      </c>
      <c r="BC295" s="5" t="e">
        <f t="shared" si="146"/>
        <v>#N/A</v>
      </c>
      <c r="BD295" s="5" t="e">
        <f t="shared" si="146"/>
        <v>#N/A</v>
      </c>
      <c r="BE295" s="5" t="e">
        <f t="shared" si="146"/>
        <v>#N/A</v>
      </c>
      <c r="BF295" s="5" t="e">
        <f t="shared" si="146"/>
        <v>#N/A</v>
      </c>
      <c r="BG295" s="5" t="e">
        <f t="shared" si="146"/>
        <v>#N/A</v>
      </c>
    </row>
    <row r="296" spans="2:59" x14ac:dyDescent="0.35">
      <c r="B296" t="str">
        <f>'Postcode Data'!B296</f>
        <v>ES28 4UY</v>
      </c>
      <c r="C296">
        <f>'Postcode Data'!C296</f>
        <v>15</v>
      </c>
      <c r="D296" t="str">
        <f>'Postcode Data'!D296</f>
        <v>Charlton</v>
      </c>
      <c r="E296" s="5" t="e">
        <f>'Postcode Data'!F296</f>
        <v>#N/A</v>
      </c>
      <c r="F296" s="5" t="e">
        <f>'Postcode Data'!G296</f>
        <v>#N/A</v>
      </c>
      <c r="G296" s="27" t="e">
        <f>'Postcode Data'!I296</f>
        <v>#N/A</v>
      </c>
      <c r="H296" s="11" t="e">
        <f>'Postcode Data'!J296</f>
        <v>#N/A</v>
      </c>
      <c r="I296" s="5" t="e">
        <f>'Postcode Data'!K296</f>
        <v>#N/A</v>
      </c>
      <c r="J296" s="5" t="e">
        <f>'Postcode Data'!L296</f>
        <v>#N/A</v>
      </c>
      <c r="K296" s="44" t="e">
        <f>'Postcode Data'!M296</f>
        <v>#N/A</v>
      </c>
      <c r="L296" s="5">
        <f>'Postcode Data'!N296</f>
        <v>-6.6831863183213693</v>
      </c>
      <c r="M296" s="28" t="e">
        <f t="shared" si="130"/>
        <v>#N/A</v>
      </c>
      <c r="N296" s="28"/>
      <c r="O296" s="28"/>
      <c r="P296" s="28" t="e">
        <f t="shared" si="131"/>
        <v>#N/A</v>
      </c>
      <c r="Q296" s="28" t="e">
        <f t="shared" si="142"/>
        <v>#N/A</v>
      </c>
      <c r="R296" s="28" t="e">
        <f t="shared" si="142"/>
        <v>#N/A</v>
      </c>
      <c r="S296" s="28" t="e">
        <f t="shared" si="142"/>
        <v>#N/A</v>
      </c>
      <c r="T296" s="28" t="e">
        <f t="shared" si="142"/>
        <v>#N/A</v>
      </c>
      <c r="U296" s="28" t="e">
        <f t="shared" si="132"/>
        <v>#N/A</v>
      </c>
      <c r="V296" s="28"/>
      <c r="W296" s="2"/>
      <c r="X296" s="5" t="e">
        <f t="shared" ref="X296:AG305" si="147">IF($K296=X$5,$J296,NA())</f>
        <v>#N/A</v>
      </c>
      <c r="Y296" s="5" t="e">
        <f t="shared" si="147"/>
        <v>#N/A</v>
      </c>
      <c r="Z296" s="5" t="e">
        <f t="shared" si="147"/>
        <v>#N/A</v>
      </c>
      <c r="AA296" s="5" t="e">
        <f t="shared" si="147"/>
        <v>#N/A</v>
      </c>
      <c r="AB296" s="5" t="e">
        <f t="shared" si="147"/>
        <v>#N/A</v>
      </c>
      <c r="AC296" s="5" t="e">
        <f t="shared" si="147"/>
        <v>#N/A</v>
      </c>
      <c r="AD296" s="5" t="e">
        <f t="shared" si="147"/>
        <v>#N/A</v>
      </c>
      <c r="AE296" s="5" t="e">
        <f t="shared" si="147"/>
        <v>#N/A</v>
      </c>
      <c r="AF296" s="5" t="e">
        <f t="shared" si="147"/>
        <v>#N/A</v>
      </c>
      <c r="AG296" s="5" t="e">
        <f t="shared" si="147"/>
        <v>#N/A</v>
      </c>
      <c r="AH296" s="5" t="e">
        <f t="shared" ref="AH296:AQ305" si="148">IF($K296=AH$5,$J296,NA())</f>
        <v>#N/A</v>
      </c>
      <c r="AI296" s="5" t="e">
        <f t="shared" si="148"/>
        <v>#N/A</v>
      </c>
      <c r="AJ296" s="5" t="e">
        <f t="shared" si="148"/>
        <v>#N/A</v>
      </c>
      <c r="AK296" s="5" t="e">
        <f t="shared" si="148"/>
        <v>#N/A</v>
      </c>
      <c r="AL296" s="5" t="e">
        <f t="shared" si="148"/>
        <v>#N/A</v>
      </c>
      <c r="AM296" s="5" t="e">
        <f t="shared" si="148"/>
        <v>#N/A</v>
      </c>
      <c r="AN296" s="5" t="e">
        <f t="shared" si="148"/>
        <v>#N/A</v>
      </c>
      <c r="AO296" s="5" t="e">
        <f t="shared" si="148"/>
        <v>#N/A</v>
      </c>
      <c r="AP296" s="5" t="e">
        <f t="shared" si="148"/>
        <v>#N/A</v>
      </c>
      <c r="AQ296" s="5" t="e">
        <f t="shared" si="148"/>
        <v>#N/A</v>
      </c>
      <c r="AR296" s="5" t="e">
        <f t="shared" ref="AR296:BA305" si="149">IF($K296=AR$5,$J296,NA())</f>
        <v>#N/A</v>
      </c>
      <c r="AS296" s="5" t="e">
        <f t="shared" si="149"/>
        <v>#N/A</v>
      </c>
      <c r="AT296" s="5" t="e">
        <f t="shared" si="149"/>
        <v>#N/A</v>
      </c>
      <c r="AU296" s="5" t="e">
        <f t="shared" si="149"/>
        <v>#N/A</v>
      </c>
      <c r="AV296" s="5" t="e">
        <f t="shared" si="149"/>
        <v>#N/A</v>
      </c>
      <c r="AW296" s="5" t="e">
        <f t="shared" si="149"/>
        <v>#N/A</v>
      </c>
      <c r="AX296" s="5" t="e">
        <f t="shared" si="149"/>
        <v>#N/A</v>
      </c>
      <c r="AY296" s="5" t="e">
        <f t="shared" si="149"/>
        <v>#N/A</v>
      </c>
      <c r="AZ296" s="5" t="e">
        <f t="shared" si="149"/>
        <v>#N/A</v>
      </c>
      <c r="BA296" s="5" t="e">
        <f t="shared" si="149"/>
        <v>#N/A</v>
      </c>
      <c r="BB296" s="5" t="e">
        <f t="shared" ref="BB296:BG305" si="150">IF($K296=BB$5,$J296,NA())</f>
        <v>#N/A</v>
      </c>
      <c r="BC296" s="5" t="e">
        <f t="shared" si="150"/>
        <v>#N/A</v>
      </c>
      <c r="BD296" s="5" t="e">
        <f t="shared" si="150"/>
        <v>#N/A</v>
      </c>
      <c r="BE296" s="5" t="e">
        <f t="shared" si="150"/>
        <v>#N/A</v>
      </c>
      <c r="BF296" s="5" t="e">
        <f t="shared" si="150"/>
        <v>#N/A</v>
      </c>
      <c r="BG296" s="5" t="e">
        <f t="shared" si="150"/>
        <v>#N/A</v>
      </c>
    </row>
    <row r="297" spans="2:59" x14ac:dyDescent="0.35">
      <c r="B297" t="str">
        <f>'Postcode Data'!B297</f>
        <v>ES28 6EX</v>
      </c>
      <c r="C297">
        <f>'Postcode Data'!C297</f>
        <v>19</v>
      </c>
      <c r="D297" t="str">
        <f>'Postcode Data'!D297</f>
        <v>Charlton</v>
      </c>
      <c r="E297" s="5" t="e">
        <f>'Postcode Data'!F297</f>
        <v>#N/A</v>
      </c>
      <c r="F297" s="5" t="e">
        <f>'Postcode Data'!G297</f>
        <v>#N/A</v>
      </c>
      <c r="G297" s="27" t="e">
        <f>'Postcode Data'!I297</f>
        <v>#N/A</v>
      </c>
      <c r="H297" s="11" t="e">
        <f>'Postcode Data'!J297</f>
        <v>#N/A</v>
      </c>
      <c r="I297" s="5" t="e">
        <f>'Postcode Data'!K297</f>
        <v>#N/A</v>
      </c>
      <c r="J297" s="5" t="e">
        <f>'Postcode Data'!L297</f>
        <v>#N/A</v>
      </c>
      <c r="K297" s="44" t="e">
        <f>'Postcode Data'!M297</f>
        <v>#N/A</v>
      </c>
      <c r="L297" s="5">
        <f>'Postcode Data'!N297</f>
        <v>-4.3984389170820073</v>
      </c>
      <c r="M297" s="28" t="e">
        <f t="shared" si="130"/>
        <v>#N/A</v>
      </c>
      <c r="N297" s="28"/>
      <c r="O297" s="28"/>
      <c r="P297" s="28" t="e">
        <f t="shared" si="131"/>
        <v>#N/A</v>
      </c>
      <c r="Q297" s="28" t="e">
        <f t="shared" si="142"/>
        <v>#N/A</v>
      </c>
      <c r="R297" s="28" t="e">
        <f t="shared" si="142"/>
        <v>#N/A</v>
      </c>
      <c r="S297" s="28" t="e">
        <f t="shared" si="142"/>
        <v>#N/A</v>
      </c>
      <c r="T297" s="28" t="e">
        <f t="shared" si="142"/>
        <v>#N/A</v>
      </c>
      <c r="U297" s="28" t="e">
        <f t="shared" si="132"/>
        <v>#N/A</v>
      </c>
      <c r="V297" s="28"/>
      <c r="W297" s="2"/>
      <c r="X297" s="5" t="e">
        <f t="shared" si="147"/>
        <v>#N/A</v>
      </c>
      <c r="Y297" s="5" t="e">
        <f t="shared" si="147"/>
        <v>#N/A</v>
      </c>
      <c r="Z297" s="5" t="e">
        <f t="shared" si="147"/>
        <v>#N/A</v>
      </c>
      <c r="AA297" s="5" t="e">
        <f t="shared" si="147"/>
        <v>#N/A</v>
      </c>
      <c r="AB297" s="5" t="e">
        <f t="shared" si="147"/>
        <v>#N/A</v>
      </c>
      <c r="AC297" s="5" t="e">
        <f t="shared" si="147"/>
        <v>#N/A</v>
      </c>
      <c r="AD297" s="5" t="e">
        <f t="shared" si="147"/>
        <v>#N/A</v>
      </c>
      <c r="AE297" s="5" t="e">
        <f t="shared" si="147"/>
        <v>#N/A</v>
      </c>
      <c r="AF297" s="5" t="e">
        <f t="shared" si="147"/>
        <v>#N/A</v>
      </c>
      <c r="AG297" s="5" t="e">
        <f t="shared" si="147"/>
        <v>#N/A</v>
      </c>
      <c r="AH297" s="5" t="e">
        <f t="shared" si="148"/>
        <v>#N/A</v>
      </c>
      <c r="AI297" s="5" t="e">
        <f t="shared" si="148"/>
        <v>#N/A</v>
      </c>
      <c r="AJ297" s="5" t="e">
        <f t="shared" si="148"/>
        <v>#N/A</v>
      </c>
      <c r="AK297" s="5" t="e">
        <f t="shared" si="148"/>
        <v>#N/A</v>
      </c>
      <c r="AL297" s="5" t="e">
        <f t="shared" si="148"/>
        <v>#N/A</v>
      </c>
      <c r="AM297" s="5" t="e">
        <f t="shared" si="148"/>
        <v>#N/A</v>
      </c>
      <c r="AN297" s="5" t="e">
        <f t="shared" si="148"/>
        <v>#N/A</v>
      </c>
      <c r="AO297" s="5" t="e">
        <f t="shared" si="148"/>
        <v>#N/A</v>
      </c>
      <c r="AP297" s="5" t="e">
        <f t="shared" si="148"/>
        <v>#N/A</v>
      </c>
      <c r="AQ297" s="5" t="e">
        <f t="shared" si="148"/>
        <v>#N/A</v>
      </c>
      <c r="AR297" s="5" t="e">
        <f t="shared" si="149"/>
        <v>#N/A</v>
      </c>
      <c r="AS297" s="5" t="e">
        <f t="shared" si="149"/>
        <v>#N/A</v>
      </c>
      <c r="AT297" s="5" t="e">
        <f t="shared" si="149"/>
        <v>#N/A</v>
      </c>
      <c r="AU297" s="5" t="e">
        <f t="shared" si="149"/>
        <v>#N/A</v>
      </c>
      <c r="AV297" s="5" t="e">
        <f t="shared" si="149"/>
        <v>#N/A</v>
      </c>
      <c r="AW297" s="5" t="e">
        <f t="shared" si="149"/>
        <v>#N/A</v>
      </c>
      <c r="AX297" s="5" t="e">
        <f t="shared" si="149"/>
        <v>#N/A</v>
      </c>
      <c r="AY297" s="5" t="e">
        <f t="shared" si="149"/>
        <v>#N/A</v>
      </c>
      <c r="AZ297" s="5" t="e">
        <f t="shared" si="149"/>
        <v>#N/A</v>
      </c>
      <c r="BA297" s="5" t="e">
        <f t="shared" si="149"/>
        <v>#N/A</v>
      </c>
      <c r="BB297" s="5" t="e">
        <f t="shared" si="150"/>
        <v>#N/A</v>
      </c>
      <c r="BC297" s="5" t="e">
        <f t="shared" si="150"/>
        <v>#N/A</v>
      </c>
      <c r="BD297" s="5" t="e">
        <f t="shared" si="150"/>
        <v>#N/A</v>
      </c>
      <c r="BE297" s="5" t="e">
        <f t="shared" si="150"/>
        <v>#N/A</v>
      </c>
      <c r="BF297" s="5" t="e">
        <f t="shared" si="150"/>
        <v>#N/A</v>
      </c>
      <c r="BG297" s="5" t="e">
        <f t="shared" si="150"/>
        <v>#N/A</v>
      </c>
    </row>
    <row r="298" spans="2:59" x14ac:dyDescent="0.35">
      <c r="B298" t="str">
        <f>'Postcode Data'!B298</f>
        <v>ES28 7VZ</v>
      </c>
      <c r="C298">
        <f>'Postcode Data'!C298</f>
        <v>9</v>
      </c>
      <c r="D298" t="str">
        <f>'Postcode Data'!D298</f>
        <v>Charlton</v>
      </c>
      <c r="E298" s="5" t="e">
        <f>'Postcode Data'!F298</f>
        <v>#N/A</v>
      </c>
      <c r="F298" s="5" t="e">
        <f>'Postcode Data'!G298</f>
        <v>#N/A</v>
      </c>
      <c r="G298" s="27" t="e">
        <f>'Postcode Data'!I298</f>
        <v>#N/A</v>
      </c>
      <c r="H298" s="11" t="e">
        <f>'Postcode Data'!J298</f>
        <v>#N/A</v>
      </c>
      <c r="I298" s="5" t="e">
        <f>'Postcode Data'!K298</f>
        <v>#N/A</v>
      </c>
      <c r="J298" s="5" t="e">
        <f>'Postcode Data'!L298</f>
        <v>#N/A</v>
      </c>
      <c r="K298" s="44" t="e">
        <f>'Postcode Data'!M298</f>
        <v>#N/A</v>
      </c>
      <c r="L298" s="5">
        <f>'Postcode Data'!N298</f>
        <v>-6.1355138298872181</v>
      </c>
      <c r="M298" s="28" t="e">
        <f t="shared" si="130"/>
        <v>#N/A</v>
      </c>
      <c r="N298" s="28"/>
      <c r="O298" s="28"/>
      <c r="P298" s="28" t="e">
        <f t="shared" si="131"/>
        <v>#N/A</v>
      </c>
      <c r="Q298" s="28" t="e">
        <f t="shared" si="142"/>
        <v>#N/A</v>
      </c>
      <c r="R298" s="28" t="e">
        <f t="shared" si="142"/>
        <v>#N/A</v>
      </c>
      <c r="S298" s="28" t="e">
        <f t="shared" si="142"/>
        <v>#N/A</v>
      </c>
      <c r="T298" s="28" t="e">
        <f t="shared" si="142"/>
        <v>#N/A</v>
      </c>
      <c r="U298" s="28" t="e">
        <f t="shared" si="132"/>
        <v>#N/A</v>
      </c>
      <c r="V298" s="28"/>
      <c r="W298" s="2"/>
      <c r="X298" s="5" t="e">
        <f t="shared" si="147"/>
        <v>#N/A</v>
      </c>
      <c r="Y298" s="5" t="e">
        <f t="shared" si="147"/>
        <v>#N/A</v>
      </c>
      <c r="Z298" s="5" t="e">
        <f t="shared" si="147"/>
        <v>#N/A</v>
      </c>
      <c r="AA298" s="5" t="e">
        <f t="shared" si="147"/>
        <v>#N/A</v>
      </c>
      <c r="AB298" s="5" t="e">
        <f t="shared" si="147"/>
        <v>#N/A</v>
      </c>
      <c r="AC298" s="5" t="e">
        <f t="shared" si="147"/>
        <v>#N/A</v>
      </c>
      <c r="AD298" s="5" t="e">
        <f t="shared" si="147"/>
        <v>#N/A</v>
      </c>
      <c r="AE298" s="5" t="e">
        <f t="shared" si="147"/>
        <v>#N/A</v>
      </c>
      <c r="AF298" s="5" t="e">
        <f t="shared" si="147"/>
        <v>#N/A</v>
      </c>
      <c r="AG298" s="5" t="e">
        <f t="shared" si="147"/>
        <v>#N/A</v>
      </c>
      <c r="AH298" s="5" t="e">
        <f t="shared" si="148"/>
        <v>#N/A</v>
      </c>
      <c r="AI298" s="5" t="e">
        <f t="shared" si="148"/>
        <v>#N/A</v>
      </c>
      <c r="AJ298" s="5" t="e">
        <f t="shared" si="148"/>
        <v>#N/A</v>
      </c>
      <c r="AK298" s="5" t="e">
        <f t="shared" si="148"/>
        <v>#N/A</v>
      </c>
      <c r="AL298" s="5" t="e">
        <f t="shared" si="148"/>
        <v>#N/A</v>
      </c>
      <c r="AM298" s="5" t="e">
        <f t="shared" si="148"/>
        <v>#N/A</v>
      </c>
      <c r="AN298" s="5" t="e">
        <f t="shared" si="148"/>
        <v>#N/A</v>
      </c>
      <c r="AO298" s="5" t="e">
        <f t="shared" si="148"/>
        <v>#N/A</v>
      </c>
      <c r="AP298" s="5" t="e">
        <f t="shared" si="148"/>
        <v>#N/A</v>
      </c>
      <c r="AQ298" s="5" t="e">
        <f t="shared" si="148"/>
        <v>#N/A</v>
      </c>
      <c r="AR298" s="5" t="e">
        <f t="shared" si="149"/>
        <v>#N/A</v>
      </c>
      <c r="AS298" s="5" t="e">
        <f t="shared" si="149"/>
        <v>#N/A</v>
      </c>
      <c r="AT298" s="5" t="e">
        <f t="shared" si="149"/>
        <v>#N/A</v>
      </c>
      <c r="AU298" s="5" t="e">
        <f t="shared" si="149"/>
        <v>#N/A</v>
      </c>
      <c r="AV298" s="5" t="e">
        <f t="shared" si="149"/>
        <v>#N/A</v>
      </c>
      <c r="AW298" s="5" t="e">
        <f t="shared" si="149"/>
        <v>#N/A</v>
      </c>
      <c r="AX298" s="5" t="e">
        <f t="shared" si="149"/>
        <v>#N/A</v>
      </c>
      <c r="AY298" s="5" t="e">
        <f t="shared" si="149"/>
        <v>#N/A</v>
      </c>
      <c r="AZ298" s="5" t="e">
        <f t="shared" si="149"/>
        <v>#N/A</v>
      </c>
      <c r="BA298" s="5" t="e">
        <f t="shared" si="149"/>
        <v>#N/A</v>
      </c>
      <c r="BB298" s="5" t="e">
        <f t="shared" si="150"/>
        <v>#N/A</v>
      </c>
      <c r="BC298" s="5" t="e">
        <f t="shared" si="150"/>
        <v>#N/A</v>
      </c>
      <c r="BD298" s="5" t="e">
        <f t="shared" si="150"/>
        <v>#N/A</v>
      </c>
      <c r="BE298" s="5" t="e">
        <f t="shared" si="150"/>
        <v>#N/A</v>
      </c>
      <c r="BF298" s="5" t="e">
        <f t="shared" si="150"/>
        <v>#N/A</v>
      </c>
      <c r="BG298" s="5" t="e">
        <f t="shared" si="150"/>
        <v>#N/A</v>
      </c>
    </row>
    <row r="299" spans="2:59" x14ac:dyDescent="0.35">
      <c r="B299" t="str">
        <f>'Postcode Data'!B299</f>
        <v>ES28 8UA</v>
      </c>
      <c r="C299">
        <f>'Postcode Data'!C299</f>
        <v>6</v>
      </c>
      <c r="D299" t="str">
        <f>'Postcode Data'!D299</f>
        <v>Charlton</v>
      </c>
      <c r="E299" s="5" t="e">
        <f>'Postcode Data'!F299</f>
        <v>#N/A</v>
      </c>
      <c r="F299" s="5" t="e">
        <f>'Postcode Data'!G299</f>
        <v>#N/A</v>
      </c>
      <c r="G299" s="27" t="e">
        <f>'Postcode Data'!I299</f>
        <v>#N/A</v>
      </c>
      <c r="H299" s="11" t="e">
        <f>'Postcode Data'!J299</f>
        <v>#N/A</v>
      </c>
      <c r="I299" s="5" t="e">
        <f>'Postcode Data'!K299</f>
        <v>#N/A</v>
      </c>
      <c r="J299" s="5" t="e">
        <f>'Postcode Data'!L299</f>
        <v>#N/A</v>
      </c>
      <c r="K299" s="44" t="e">
        <f>'Postcode Data'!M299</f>
        <v>#N/A</v>
      </c>
      <c r="L299" s="5">
        <f>'Postcode Data'!N299</f>
        <v>-6.8482778486177409</v>
      </c>
      <c r="M299" s="28" t="e">
        <f t="shared" si="130"/>
        <v>#N/A</v>
      </c>
      <c r="N299" s="28"/>
      <c r="O299" s="28"/>
      <c r="P299" s="28" t="e">
        <f t="shared" si="131"/>
        <v>#N/A</v>
      </c>
      <c r="Q299" s="28" t="e">
        <f t="shared" si="142"/>
        <v>#N/A</v>
      </c>
      <c r="R299" s="28" t="e">
        <f t="shared" si="142"/>
        <v>#N/A</v>
      </c>
      <c r="S299" s="28" t="e">
        <f t="shared" si="142"/>
        <v>#N/A</v>
      </c>
      <c r="T299" s="28" t="e">
        <f t="shared" si="142"/>
        <v>#N/A</v>
      </c>
      <c r="U299" s="28" t="e">
        <f t="shared" si="132"/>
        <v>#N/A</v>
      </c>
      <c r="V299" s="28"/>
      <c r="W299" s="2"/>
      <c r="X299" s="5" t="e">
        <f t="shared" si="147"/>
        <v>#N/A</v>
      </c>
      <c r="Y299" s="5" t="e">
        <f t="shared" si="147"/>
        <v>#N/A</v>
      </c>
      <c r="Z299" s="5" t="e">
        <f t="shared" si="147"/>
        <v>#N/A</v>
      </c>
      <c r="AA299" s="5" t="e">
        <f t="shared" si="147"/>
        <v>#N/A</v>
      </c>
      <c r="AB299" s="5" t="e">
        <f t="shared" si="147"/>
        <v>#N/A</v>
      </c>
      <c r="AC299" s="5" t="e">
        <f t="shared" si="147"/>
        <v>#N/A</v>
      </c>
      <c r="AD299" s="5" t="e">
        <f t="shared" si="147"/>
        <v>#N/A</v>
      </c>
      <c r="AE299" s="5" t="e">
        <f t="shared" si="147"/>
        <v>#N/A</v>
      </c>
      <c r="AF299" s="5" t="e">
        <f t="shared" si="147"/>
        <v>#N/A</v>
      </c>
      <c r="AG299" s="5" t="e">
        <f t="shared" si="147"/>
        <v>#N/A</v>
      </c>
      <c r="AH299" s="5" t="e">
        <f t="shared" si="148"/>
        <v>#N/A</v>
      </c>
      <c r="AI299" s="5" t="e">
        <f t="shared" si="148"/>
        <v>#N/A</v>
      </c>
      <c r="AJ299" s="5" t="e">
        <f t="shared" si="148"/>
        <v>#N/A</v>
      </c>
      <c r="AK299" s="5" t="e">
        <f t="shared" si="148"/>
        <v>#N/A</v>
      </c>
      <c r="AL299" s="5" t="e">
        <f t="shared" si="148"/>
        <v>#N/A</v>
      </c>
      <c r="AM299" s="5" t="e">
        <f t="shared" si="148"/>
        <v>#N/A</v>
      </c>
      <c r="AN299" s="5" t="e">
        <f t="shared" si="148"/>
        <v>#N/A</v>
      </c>
      <c r="AO299" s="5" t="e">
        <f t="shared" si="148"/>
        <v>#N/A</v>
      </c>
      <c r="AP299" s="5" t="e">
        <f t="shared" si="148"/>
        <v>#N/A</v>
      </c>
      <c r="AQ299" s="5" t="e">
        <f t="shared" si="148"/>
        <v>#N/A</v>
      </c>
      <c r="AR299" s="5" t="e">
        <f t="shared" si="149"/>
        <v>#N/A</v>
      </c>
      <c r="AS299" s="5" t="e">
        <f t="shared" si="149"/>
        <v>#N/A</v>
      </c>
      <c r="AT299" s="5" t="e">
        <f t="shared" si="149"/>
        <v>#N/A</v>
      </c>
      <c r="AU299" s="5" t="e">
        <f t="shared" si="149"/>
        <v>#N/A</v>
      </c>
      <c r="AV299" s="5" t="e">
        <f t="shared" si="149"/>
        <v>#N/A</v>
      </c>
      <c r="AW299" s="5" t="e">
        <f t="shared" si="149"/>
        <v>#N/A</v>
      </c>
      <c r="AX299" s="5" t="e">
        <f t="shared" si="149"/>
        <v>#N/A</v>
      </c>
      <c r="AY299" s="5" t="e">
        <f t="shared" si="149"/>
        <v>#N/A</v>
      </c>
      <c r="AZ299" s="5" t="e">
        <f t="shared" si="149"/>
        <v>#N/A</v>
      </c>
      <c r="BA299" s="5" t="e">
        <f t="shared" si="149"/>
        <v>#N/A</v>
      </c>
      <c r="BB299" s="5" t="e">
        <f t="shared" si="150"/>
        <v>#N/A</v>
      </c>
      <c r="BC299" s="5" t="e">
        <f t="shared" si="150"/>
        <v>#N/A</v>
      </c>
      <c r="BD299" s="5" t="e">
        <f t="shared" si="150"/>
        <v>#N/A</v>
      </c>
      <c r="BE299" s="5" t="e">
        <f t="shared" si="150"/>
        <v>#N/A</v>
      </c>
      <c r="BF299" s="5" t="e">
        <f t="shared" si="150"/>
        <v>#N/A</v>
      </c>
      <c r="BG299" s="5" t="e">
        <f t="shared" si="150"/>
        <v>#N/A</v>
      </c>
    </row>
    <row r="300" spans="2:59" x14ac:dyDescent="0.35">
      <c r="B300" t="str">
        <f>'Postcode Data'!B300</f>
        <v>ES28 8VR</v>
      </c>
      <c r="C300">
        <f>'Postcode Data'!C300</f>
        <v>13</v>
      </c>
      <c r="D300" t="str">
        <f>'Postcode Data'!D300</f>
        <v>Charlton</v>
      </c>
      <c r="E300" s="5" t="e">
        <f>'Postcode Data'!F300</f>
        <v>#N/A</v>
      </c>
      <c r="F300" s="5" t="e">
        <f>'Postcode Data'!G300</f>
        <v>#N/A</v>
      </c>
      <c r="G300" s="27" t="e">
        <f>'Postcode Data'!I300</f>
        <v>#N/A</v>
      </c>
      <c r="H300" s="11" t="e">
        <f>'Postcode Data'!J300</f>
        <v>#N/A</v>
      </c>
      <c r="I300" s="5" t="e">
        <f>'Postcode Data'!K300</f>
        <v>#N/A</v>
      </c>
      <c r="J300" s="5" t="e">
        <f>'Postcode Data'!L300</f>
        <v>#N/A</v>
      </c>
      <c r="K300" s="44" t="e">
        <f>'Postcode Data'!M300</f>
        <v>#N/A</v>
      </c>
      <c r="L300" s="5">
        <f>'Postcode Data'!N300</f>
        <v>1.8493006408619905</v>
      </c>
      <c r="M300" s="28" t="e">
        <f t="shared" si="130"/>
        <v>#N/A</v>
      </c>
      <c r="N300" s="28"/>
      <c r="O300" s="28"/>
      <c r="P300" s="28" t="e">
        <f t="shared" si="131"/>
        <v>#N/A</v>
      </c>
      <c r="Q300" s="28" t="e">
        <f t="shared" si="142"/>
        <v>#N/A</v>
      </c>
      <c r="R300" s="28" t="e">
        <f t="shared" si="142"/>
        <v>#N/A</v>
      </c>
      <c r="S300" s="28" t="e">
        <f t="shared" si="142"/>
        <v>#N/A</v>
      </c>
      <c r="T300" s="28" t="e">
        <f t="shared" si="142"/>
        <v>#N/A</v>
      </c>
      <c r="U300" s="28" t="e">
        <f t="shared" si="132"/>
        <v>#N/A</v>
      </c>
      <c r="V300" s="28"/>
      <c r="W300" s="2"/>
      <c r="X300" s="5" t="e">
        <f t="shared" si="147"/>
        <v>#N/A</v>
      </c>
      <c r="Y300" s="5" t="e">
        <f t="shared" si="147"/>
        <v>#N/A</v>
      </c>
      <c r="Z300" s="5" t="e">
        <f t="shared" si="147"/>
        <v>#N/A</v>
      </c>
      <c r="AA300" s="5" t="e">
        <f t="shared" si="147"/>
        <v>#N/A</v>
      </c>
      <c r="AB300" s="5" t="e">
        <f t="shared" si="147"/>
        <v>#N/A</v>
      </c>
      <c r="AC300" s="5" t="e">
        <f t="shared" si="147"/>
        <v>#N/A</v>
      </c>
      <c r="AD300" s="5" t="e">
        <f t="shared" si="147"/>
        <v>#N/A</v>
      </c>
      <c r="AE300" s="5" t="e">
        <f t="shared" si="147"/>
        <v>#N/A</v>
      </c>
      <c r="AF300" s="5" t="e">
        <f t="shared" si="147"/>
        <v>#N/A</v>
      </c>
      <c r="AG300" s="5" t="e">
        <f t="shared" si="147"/>
        <v>#N/A</v>
      </c>
      <c r="AH300" s="5" t="e">
        <f t="shared" si="148"/>
        <v>#N/A</v>
      </c>
      <c r="AI300" s="5" t="e">
        <f t="shared" si="148"/>
        <v>#N/A</v>
      </c>
      <c r="AJ300" s="5" t="e">
        <f t="shared" si="148"/>
        <v>#N/A</v>
      </c>
      <c r="AK300" s="5" t="e">
        <f t="shared" si="148"/>
        <v>#N/A</v>
      </c>
      <c r="AL300" s="5" t="e">
        <f t="shared" si="148"/>
        <v>#N/A</v>
      </c>
      <c r="AM300" s="5" t="e">
        <f t="shared" si="148"/>
        <v>#N/A</v>
      </c>
      <c r="AN300" s="5" t="e">
        <f t="shared" si="148"/>
        <v>#N/A</v>
      </c>
      <c r="AO300" s="5" t="e">
        <f t="shared" si="148"/>
        <v>#N/A</v>
      </c>
      <c r="AP300" s="5" t="e">
        <f t="shared" si="148"/>
        <v>#N/A</v>
      </c>
      <c r="AQ300" s="5" t="e">
        <f t="shared" si="148"/>
        <v>#N/A</v>
      </c>
      <c r="AR300" s="5" t="e">
        <f t="shared" si="149"/>
        <v>#N/A</v>
      </c>
      <c r="AS300" s="5" t="e">
        <f t="shared" si="149"/>
        <v>#N/A</v>
      </c>
      <c r="AT300" s="5" t="e">
        <f t="shared" si="149"/>
        <v>#N/A</v>
      </c>
      <c r="AU300" s="5" t="e">
        <f t="shared" si="149"/>
        <v>#N/A</v>
      </c>
      <c r="AV300" s="5" t="e">
        <f t="shared" si="149"/>
        <v>#N/A</v>
      </c>
      <c r="AW300" s="5" t="e">
        <f t="shared" si="149"/>
        <v>#N/A</v>
      </c>
      <c r="AX300" s="5" t="e">
        <f t="shared" si="149"/>
        <v>#N/A</v>
      </c>
      <c r="AY300" s="5" t="e">
        <f t="shared" si="149"/>
        <v>#N/A</v>
      </c>
      <c r="AZ300" s="5" t="e">
        <f t="shared" si="149"/>
        <v>#N/A</v>
      </c>
      <c r="BA300" s="5" t="e">
        <f t="shared" si="149"/>
        <v>#N/A</v>
      </c>
      <c r="BB300" s="5" t="e">
        <f t="shared" si="150"/>
        <v>#N/A</v>
      </c>
      <c r="BC300" s="5" t="e">
        <f t="shared" si="150"/>
        <v>#N/A</v>
      </c>
      <c r="BD300" s="5" t="e">
        <f t="shared" si="150"/>
        <v>#N/A</v>
      </c>
      <c r="BE300" s="5" t="e">
        <f t="shared" si="150"/>
        <v>#N/A</v>
      </c>
      <c r="BF300" s="5" t="e">
        <f t="shared" si="150"/>
        <v>#N/A</v>
      </c>
      <c r="BG300" s="5" t="e">
        <f t="shared" si="150"/>
        <v>#N/A</v>
      </c>
    </row>
    <row r="301" spans="2:59" x14ac:dyDescent="0.35">
      <c r="B301" t="str">
        <f>'Postcode Data'!B301</f>
        <v>ES29 0II</v>
      </c>
      <c r="C301">
        <f>'Postcode Data'!C301</f>
        <v>10</v>
      </c>
      <c r="D301" t="str">
        <f>'Postcode Data'!D301</f>
        <v>Charlton</v>
      </c>
      <c r="E301" s="5" t="e">
        <f>'Postcode Data'!F301</f>
        <v>#N/A</v>
      </c>
      <c r="F301" s="5" t="e">
        <f>'Postcode Data'!G301</f>
        <v>#N/A</v>
      </c>
      <c r="G301" s="27" t="e">
        <f>'Postcode Data'!I301</f>
        <v>#N/A</v>
      </c>
      <c r="H301" s="11" t="e">
        <f>'Postcode Data'!J301</f>
        <v>#N/A</v>
      </c>
      <c r="I301" s="5" t="e">
        <f>'Postcode Data'!K301</f>
        <v>#N/A</v>
      </c>
      <c r="J301" s="5" t="e">
        <f>'Postcode Data'!L301</f>
        <v>#N/A</v>
      </c>
      <c r="K301" s="44" t="e">
        <f>'Postcode Data'!M301</f>
        <v>#N/A</v>
      </c>
      <c r="L301" s="5">
        <f>'Postcode Data'!N301</f>
        <v>-1.8765081614917161</v>
      </c>
      <c r="M301" s="28" t="e">
        <f t="shared" si="130"/>
        <v>#N/A</v>
      </c>
      <c r="N301" s="28"/>
      <c r="O301" s="28"/>
      <c r="P301" s="28" t="e">
        <f t="shared" si="131"/>
        <v>#N/A</v>
      </c>
      <c r="Q301" s="28" t="e">
        <f t="shared" si="142"/>
        <v>#N/A</v>
      </c>
      <c r="R301" s="28" t="e">
        <f t="shared" si="142"/>
        <v>#N/A</v>
      </c>
      <c r="S301" s="28" t="e">
        <f t="shared" si="142"/>
        <v>#N/A</v>
      </c>
      <c r="T301" s="28" t="e">
        <f t="shared" si="142"/>
        <v>#N/A</v>
      </c>
      <c r="U301" s="28" t="e">
        <f t="shared" si="132"/>
        <v>#N/A</v>
      </c>
      <c r="V301" s="28"/>
      <c r="W301" s="2"/>
      <c r="X301" s="5" t="e">
        <f t="shared" si="147"/>
        <v>#N/A</v>
      </c>
      <c r="Y301" s="5" t="e">
        <f t="shared" si="147"/>
        <v>#N/A</v>
      </c>
      <c r="Z301" s="5" t="e">
        <f t="shared" si="147"/>
        <v>#N/A</v>
      </c>
      <c r="AA301" s="5" t="e">
        <f t="shared" si="147"/>
        <v>#N/A</v>
      </c>
      <c r="AB301" s="5" t="e">
        <f t="shared" si="147"/>
        <v>#N/A</v>
      </c>
      <c r="AC301" s="5" t="e">
        <f t="shared" si="147"/>
        <v>#N/A</v>
      </c>
      <c r="AD301" s="5" t="e">
        <f t="shared" si="147"/>
        <v>#N/A</v>
      </c>
      <c r="AE301" s="5" t="e">
        <f t="shared" si="147"/>
        <v>#N/A</v>
      </c>
      <c r="AF301" s="5" t="e">
        <f t="shared" si="147"/>
        <v>#N/A</v>
      </c>
      <c r="AG301" s="5" t="e">
        <f t="shared" si="147"/>
        <v>#N/A</v>
      </c>
      <c r="AH301" s="5" t="e">
        <f t="shared" si="148"/>
        <v>#N/A</v>
      </c>
      <c r="AI301" s="5" t="e">
        <f t="shared" si="148"/>
        <v>#N/A</v>
      </c>
      <c r="AJ301" s="5" t="e">
        <f t="shared" si="148"/>
        <v>#N/A</v>
      </c>
      <c r="AK301" s="5" t="e">
        <f t="shared" si="148"/>
        <v>#N/A</v>
      </c>
      <c r="AL301" s="5" t="e">
        <f t="shared" si="148"/>
        <v>#N/A</v>
      </c>
      <c r="AM301" s="5" t="e">
        <f t="shared" si="148"/>
        <v>#N/A</v>
      </c>
      <c r="AN301" s="5" t="e">
        <f t="shared" si="148"/>
        <v>#N/A</v>
      </c>
      <c r="AO301" s="5" t="e">
        <f t="shared" si="148"/>
        <v>#N/A</v>
      </c>
      <c r="AP301" s="5" t="e">
        <f t="shared" si="148"/>
        <v>#N/A</v>
      </c>
      <c r="AQ301" s="5" t="e">
        <f t="shared" si="148"/>
        <v>#N/A</v>
      </c>
      <c r="AR301" s="5" t="e">
        <f t="shared" si="149"/>
        <v>#N/A</v>
      </c>
      <c r="AS301" s="5" t="e">
        <f t="shared" si="149"/>
        <v>#N/A</v>
      </c>
      <c r="AT301" s="5" t="e">
        <f t="shared" si="149"/>
        <v>#N/A</v>
      </c>
      <c r="AU301" s="5" t="e">
        <f t="shared" si="149"/>
        <v>#N/A</v>
      </c>
      <c r="AV301" s="5" t="e">
        <f t="shared" si="149"/>
        <v>#N/A</v>
      </c>
      <c r="AW301" s="5" t="e">
        <f t="shared" si="149"/>
        <v>#N/A</v>
      </c>
      <c r="AX301" s="5" t="e">
        <f t="shared" si="149"/>
        <v>#N/A</v>
      </c>
      <c r="AY301" s="5" t="e">
        <f t="shared" si="149"/>
        <v>#N/A</v>
      </c>
      <c r="AZ301" s="5" t="e">
        <f t="shared" si="149"/>
        <v>#N/A</v>
      </c>
      <c r="BA301" s="5" t="e">
        <f t="shared" si="149"/>
        <v>#N/A</v>
      </c>
      <c r="BB301" s="5" t="e">
        <f t="shared" si="150"/>
        <v>#N/A</v>
      </c>
      <c r="BC301" s="5" t="e">
        <f t="shared" si="150"/>
        <v>#N/A</v>
      </c>
      <c r="BD301" s="5" t="e">
        <f t="shared" si="150"/>
        <v>#N/A</v>
      </c>
      <c r="BE301" s="5" t="e">
        <f t="shared" si="150"/>
        <v>#N/A</v>
      </c>
      <c r="BF301" s="5" t="e">
        <f t="shared" si="150"/>
        <v>#N/A</v>
      </c>
      <c r="BG301" s="5" t="e">
        <f t="shared" si="150"/>
        <v>#N/A</v>
      </c>
    </row>
    <row r="302" spans="2:59" x14ac:dyDescent="0.35">
      <c r="B302" t="str">
        <f>'Postcode Data'!B302</f>
        <v>ES29 1XV</v>
      </c>
      <c r="C302">
        <f>'Postcode Data'!C302</f>
        <v>18</v>
      </c>
      <c r="D302" t="str">
        <f>'Postcode Data'!D302</f>
        <v>Charlton</v>
      </c>
      <c r="E302" s="5" t="e">
        <f>'Postcode Data'!F302</f>
        <v>#N/A</v>
      </c>
      <c r="F302" s="5" t="e">
        <f>'Postcode Data'!G302</f>
        <v>#N/A</v>
      </c>
      <c r="G302" s="27" t="e">
        <f>'Postcode Data'!I302</f>
        <v>#N/A</v>
      </c>
      <c r="H302" s="11" t="e">
        <f>'Postcode Data'!J302</f>
        <v>#N/A</v>
      </c>
      <c r="I302" s="5" t="e">
        <f>'Postcode Data'!K302</f>
        <v>#N/A</v>
      </c>
      <c r="J302" s="5" t="e">
        <f>'Postcode Data'!L302</f>
        <v>#N/A</v>
      </c>
      <c r="K302" s="44" t="e">
        <f>'Postcode Data'!M302</f>
        <v>#N/A</v>
      </c>
      <c r="L302" s="5">
        <f>'Postcode Data'!N302</f>
        <v>0.60450070013455237</v>
      </c>
      <c r="M302" s="28" t="e">
        <f t="shared" si="130"/>
        <v>#N/A</v>
      </c>
      <c r="N302" s="28"/>
      <c r="O302" s="28"/>
      <c r="P302" s="28" t="e">
        <f t="shared" si="131"/>
        <v>#N/A</v>
      </c>
      <c r="Q302" s="28" t="e">
        <f t="shared" si="142"/>
        <v>#N/A</v>
      </c>
      <c r="R302" s="28" t="e">
        <f t="shared" si="142"/>
        <v>#N/A</v>
      </c>
      <c r="S302" s="28" t="e">
        <f t="shared" si="142"/>
        <v>#N/A</v>
      </c>
      <c r="T302" s="28" t="e">
        <f t="shared" si="142"/>
        <v>#N/A</v>
      </c>
      <c r="U302" s="28" t="e">
        <f t="shared" si="132"/>
        <v>#N/A</v>
      </c>
      <c r="V302" s="28"/>
      <c r="W302" s="2"/>
      <c r="X302" s="5" t="e">
        <f t="shared" si="147"/>
        <v>#N/A</v>
      </c>
      <c r="Y302" s="5" t="e">
        <f t="shared" si="147"/>
        <v>#N/A</v>
      </c>
      <c r="Z302" s="5" t="e">
        <f t="shared" si="147"/>
        <v>#N/A</v>
      </c>
      <c r="AA302" s="5" t="e">
        <f t="shared" si="147"/>
        <v>#N/A</v>
      </c>
      <c r="AB302" s="5" t="e">
        <f t="shared" si="147"/>
        <v>#N/A</v>
      </c>
      <c r="AC302" s="5" t="e">
        <f t="shared" si="147"/>
        <v>#N/A</v>
      </c>
      <c r="AD302" s="5" t="e">
        <f t="shared" si="147"/>
        <v>#N/A</v>
      </c>
      <c r="AE302" s="5" t="e">
        <f t="shared" si="147"/>
        <v>#N/A</v>
      </c>
      <c r="AF302" s="5" t="e">
        <f t="shared" si="147"/>
        <v>#N/A</v>
      </c>
      <c r="AG302" s="5" t="e">
        <f t="shared" si="147"/>
        <v>#N/A</v>
      </c>
      <c r="AH302" s="5" t="e">
        <f t="shared" si="148"/>
        <v>#N/A</v>
      </c>
      <c r="AI302" s="5" t="e">
        <f t="shared" si="148"/>
        <v>#N/A</v>
      </c>
      <c r="AJ302" s="5" t="e">
        <f t="shared" si="148"/>
        <v>#N/A</v>
      </c>
      <c r="AK302" s="5" t="e">
        <f t="shared" si="148"/>
        <v>#N/A</v>
      </c>
      <c r="AL302" s="5" t="e">
        <f t="shared" si="148"/>
        <v>#N/A</v>
      </c>
      <c r="AM302" s="5" t="e">
        <f t="shared" si="148"/>
        <v>#N/A</v>
      </c>
      <c r="AN302" s="5" t="e">
        <f t="shared" si="148"/>
        <v>#N/A</v>
      </c>
      <c r="AO302" s="5" t="e">
        <f t="shared" si="148"/>
        <v>#N/A</v>
      </c>
      <c r="AP302" s="5" t="e">
        <f t="shared" si="148"/>
        <v>#N/A</v>
      </c>
      <c r="AQ302" s="5" t="e">
        <f t="shared" si="148"/>
        <v>#N/A</v>
      </c>
      <c r="AR302" s="5" t="e">
        <f t="shared" si="149"/>
        <v>#N/A</v>
      </c>
      <c r="AS302" s="5" t="e">
        <f t="shared" si="149"/>
        <v>#N/A</v>
      </c>
      <c r="AT302" s="5" t="e">
        <f t="shared" si="149"/>
        <v>#N/A</v>
      </c>
      <c r="AU302" s="5" t="e">
        <f t="shared" si="149"/>
        <v>#N/A</v>
      </c>
      <c r="AV302" s="5" t="e">
        <f t="shared" si="149"/>
        <v>#N/A</v>
      </c>
      <c r="AW302" s="5" t="e">
        <f t="shared" si="149"/>
        <v>#N/A</v>
      </c>
      <c r="AX302" s="5" t="e">
        <f t="shared" si="149"/>
        <v>#N/A</v>
      </c>
      <c r="AY302" s="5" t="e">
        <f t="shared" si="149"/>
        <v>#N/A</v>
      </c>
      <c r="AZ302" s="5" t="e">
        <f t="shared" si="149"/>
        <v>#N/A</v>
      </c>
      <c r="BA302" s="5" t="e">
        <f t="shared" si="149"/>
        <v>#N/A</v>
      </c>
      <c r="BB302" s="5" t="e">
        <f t="shared" si="150"/>
        <v>#N/A</v>
      </c>
      <c r="BC302" s="5" t="e">
        <f t="shared" si="150"/>
        <v>#N/A</v>
      </c>
      <c r="BD302" s="5" t="e">
        <f t="shared" si="150"/>
        <v>#N/A</v>
      </c>
      <c r="BE302" s="5" t="e">
        <f t="shared" si="150"/>
        <v>#N/A</v>
      </c>
      <c r="BF302" s="5" t="e">
        <f t="shared" si="150"/>
        <v>#N/A</v>
      </c>
      <c r="BG302" s="5" t="e">
        <f t="shared" si="150"/>
        <v>#N/A</v>
      </c>
    </row>
    <row r="303" spans="2:59" x14ac:dyDescent="0.35">
      <c r="B303" t="str">
        <f>'Postcode Data'!B303</f>
        <v>ES29 2DJ</v>
      </c>
      <c r="C303">
        <f>'Postcode Data'!C303</f>
        <v>17</v>
      </c>
      <c r="D303" t="str">
        <f>'Postcode Data'!D303</f>
        <v>Charlton</v>
      </c>
      <c r="E303" s="5" t="e">
        <f>'Postcode Data'!F303</f>
        <v>#N/A</v>
      </c>
      <c r="F303" s="5" t="e">
        <f>'Postcode Data'!G303</f>
        <v>#N/A</v>
      </c>
      <c r="G303" s="27" t="e">
        <f>'Postcode Data'!I303</f>
        <v>#N/A</v>
      </c>
      <c r="H303" s="11" t="e">
        <f>'Postcode Data'!J303</f>
        <v>#N/A</v>
      </c>
      <c r="I303" s="5" t="e">
        <f>'Postcode Data'!K303</f>
        <v>#N/A</v>
      </c>
      <c r="J303" s="5" t="e">
        <f>'Postcode Data'!L303</f>
        <v>#N/A</v>
      </c>
      <c r="K303" s="44" t="e">
        <f>'Postcode Data'!M303</f>
        <v>#N/A</v>
      </c>
      <c r="L303" s="5">
        <f>'Postcode Data'!N303</f>
        <v>-5.0470785309010484</v>
      </c>
      <c r="M303" s="28" t="e">
        <f t="shared" si="130"/>
        <v>#N/A</v>
      </c>
      <c r="N303" s="28"/>
      <c r="O303" s="28"/>
      <c r="P303" s="28" t="e">
        <f t="shared" si="131"/>
        <v>#N/A</v>
      </c>
      <c r="Q303" s="28" t="e">
        <f t="shared" si="142"/>
        <v>#N/A</v>
      </c>
      <c r="R303" s="28" t="e">
        <f t="shared" si="142"/>
        <v>#N/A</v>
      </c>
      <c r="S303" s="28" t="e">
        <f t="shared" si="142"/>
        <v>#N/A</v>
      </c>
      <c r="T303" s="28" t="e">
        <f t="shared" si="142"/>
        <v>#N/A</v>
      </c>
      <c r="U303" s="28" t="e">
        <f t="shared" si="132"/>
        <v>#N/A</v>
      </c>
      <c r="V303" s="28"/>
      <c r="W303" s="2"/>
      <c r="X303" s="5" t="e">
        <f t="shared" si="147"/>
        <v>#N/A</v>
      </c>
      <c r="Y303" s="5" t="e">
        <f t="shared" si="147"/>
        <v>#N/A</v>
      </c>
      <c r="Z303" s="5" t="e">
        <f t="shared" si="147"/>
        <v>#N/A</v>
      </c>
      <c r="AA303" s="5" t="e">
        <f t="shared" si="147"/>
        <v>#N/A</v>
      </c>
      <c r="AB303" s="5" t="e">
        <f t="shared" si="147"/>
        <v>#N/A</v>
      </c>
      <c r="AC303" s="5" t="e">
        <f t="shared" si="147"/>
        <v>#N/A</v>
      </c>
      <c r="AD303" s="5" t="e">
        <f t="shared" si="147"/>
        <v>#N/A</v>
      </c>
      <c r="AE303" s="5" t="e">
        <f t="shared" si="147"/>
        <v>#N/A</v>
      </c>
      <c r="AF303" s="5" t="e">
        <f t="shared" si="147"/>
        <v>#N/A</v>
      </c>
      <c r="AG303" s="5" t="e">
        <f t="shared" si="147"/>
        <v>#N/A</v>
      </c>
      <c r="AH303" s="5" t="e">
        <f t="shared" si="148"/>
        <v>#N/A</v>
      </c>
      <c r="AI303" s="5" t="e">
        <f t="shared" si="148"/>
        <v>#N/A</v>
      </c>
      <c r="AJ303" s="5" t="e">
        <f t="shared" si="148"/>
        <v>#N/A</v>
      </c>
      <c r="AK303" s="5" t="e">
        <f t="shared" si="148"/>
        <v>#N/A</v>
      </c>
      <c r="AL303" s="5" t="e">
        <f t="shared" si="148"/>
        <v>#N/A</v>
      </c>
      <c r="AM303" s="5" t="e">
        <f t="shared" si="148"/>
        <v>#N/A</v>
      </c>
      <c r="AN303" s="5" t="e">
        <f t="shared" si="148"/>
        <v>#N/A</v>
      </c>
      <c r="AO303" s="5" t="e">
        <f t="shared" si="148"/>
        <v>#N/A</v>
      </c>
      <c r="AP303" s="5" t="e">
        <f t="shared" si="148"/>
        <v>#N/A</v>
      </c>
      <c r="AQ303" s="5" t="e">
        <f t="shared" si="148"/>
        <v>#N/A</v>
      </c>
      <c r="AR303" s="5" t="e">
        <f t="shared" si="149"/>
        <v>#N/A</v>
      </c>
      <c r="AS303" s="5" t="e">
        <f t="shared" si="149"/>
        <v>#N/A</v>
      </c>
      <c r="AT303" s="5" t="e">
        <f t="shared" si="149"/>
        <v>#N/A</v>
      </c>
      <c r="AU303" s="5" t="e">
        <f t="shared" si="149"/>
        <v>#N/A</v>
      </c>
      <c r="AV303" s="5" t="e">
        <f t="shared" si="149"/>
        <v>#N/A</v>
      </c>
      <c r="AW303" s="5" t="e">
        <f t="shared" si="149"/>
        <v>#N/A</v>
      </c>
      <c r="AX303" s="5" t="e">
        <f t="shared" si="149"/>
        <v>#N/A</v>
      </c>
      <c r="AY303" s="5" t="e">
        <f t="shared" si="149"/>
        <v>#N/A</v>
      </c>
      <c r="AZ303" s="5" t="e">
        <f t="shared" si="149"/>
        <v>#N/A</v>
      </c>
      <c r="BA303" s="5" t="e">
        <f t="shared" si="149"/>
        <v>#N/A</v>
      </c>
      <c r="BB303" s="5" t="e">
        <f t="shared" si="150"/>
        <v>#N/A</v>
      </c>
      <c r="BC303" s="5" t="e">
        <f t="shared" si="150"/>
        <v>#N/A</v>
      </c>
      <c r="BD303" s="5" t="e">
        <f t="shared" si="150"/>
        <v>#N/A</v>
      </c>
      <c r="BE303" s="5" t="e">
        <f t="shared" si="150"/>
        <v>#N/A</v>
      </c>
      <c r="BF303" s="5" t="e">
        <f t="shared" si="150"/>
        <v>#N/A</v>
      </c>
      <c r="BG303" s="5" t="e">
        <f t="shared" si="150"/>
        <v>#N/A</v>
      </c>
    </row>
    <row r="304" spans="2:59" x14ac:dyDescent="0.35">
      <c r="B304" t="str">
        <f>'Postcode Data'!B304</f>
        <v>ES29 2SE</v>
      </c>
      <c r="C304">
        <f>'Postcode Data'!C304</f>
        <v>3</v>
      </c>
      <c r="D304" t="str">
        <f>'Postcode Data'!D304</f>
        <v>Charlton</v>
      </c>
      <c r="E304" s="5" t="e">
        <f>'Postcode Data'!F304</f>
        <v>#N/A</v>
      </c>
      <c r="F304" s="5" t="e">
        <f>'Postcode Data'!G304</f>
        <v>#N/A</v>
      </c>
      <c r="G304" s="27" t="e">
        <f>'Postcode Data'!I304</f>
        <v>#N/A</v>
      </c>
      <c r="H304" s="11" t="e">
        <f>'Postcode Data'!J304</f>
        <v>#N/A</v>
      </c>
      <c r="I304" s="5" t="e">
        <f>'Postcode Data'!K304</f>
        <v>#N/A</v>
      </c>
      <c r="J304" s="5" t="e">
        <f>'Postcode Data'!L304</f>
        <v>#N/A</v>
      </c>
      <c r="K304" s="44" t="e">
        <f>'Postcode Data'!M304</f>
        <v>#N/A</v>
      </c>
      <c r="L304" s="5">
        <f>'Postcode Data'!N304</f>
        <v>-4.1245786794260173</v>
      </c>
      <c r="M304" s="28" t="e">
        <f t="shared" si="130"/>
        <v>#N/A</v>
      </c>
      <c r="N304" s="28"/>
      <c r="O304" s="28"/>
      <c r="P304" s="28" t="e">
        <f t="shared" si="131"/>
        <v>#N/A</v>
      </c>
      <c r="Q304" s="28" t="e">
        <f t="shared" si="142"/>
        <v>#N/A</v>
      </c>
      <c r="R304" s="28" t="e">
        <f t="shared" si="142"/>
        <v>#N/A</v>
      </c>
      <c r="S304" s="28" t="e">
        <f t="shared" si="142"/>
        <v>#N/A</v>
      </c>
      <c r="T304" s="28" t="e">
        <f t="shared" si="142"/>
        <v>#N/A</v>
      </c>
      <c r="U304" s="28" t="e">
        <f t="shared" si="132"/>
        <v>#N/A</v>
      </c>
      <c r="V304" s="28"/>
      <c r="W304" s="2"/>
      <c r="X304" s="5" t="e">
        <f t="shared" si="147"/>
        <v>#N/A</v>
      </c>
      <c r="Y304" s="5" t="e">
        <f t="shared" si="147"/>
        <v>#N/A</v>
      </c>
      <c r="Z304" s="5" t="e">
        <f t="shared" si="147"/>
        <v>#N/A</v>
      </c>
      <c r="AA304" s="5" t="e">
        <f t="shared" si="147"/>
        <v>#N/A</v>
      </c>
      <c r="AB304" s="5" t="e">
        <f t="shared" si="147"/>
        <v>#N/A</v>
      </c>
      <c r="AC304" s="5" t="e">
        <f t="shared" si="147"/>
        <v>#N/A</v>
      </c>
      <c r="AD304" s="5" t="e">
        <f t="shared" si="147"/>
        <v>#N/A</v>
      </c>
      <c r="AE304" s="5" t="e">
        <f t="shared" si="147"/>
        <v>#N/A</v>
      </c>
      <c r="AF304" s="5" t="e">
        <f t="shared" si="147"/>
        <v>#N/A</v>
      </c>
      <c r="AG304" s="5" t="e">
        <f t="shared" si="147"/>
        <v>#N/A</v>
      </c>
      <c r="AH304" s="5" t="e">
        <f t="shared" si="148"/>
        <v>#N/A</v>
      </c>
      <c r="AI304" s="5" t="e">
        <f t="shared" si="148"/>
        <v>#N/A</v>
      </c>
      <c r="AJ304" s="5" t="e">
        <f t="shared" si="148"/>
        <v>#N/A</v>
      </c>
      <c r="AK304" s="5" t="e">
        <f t="shared" si="148"/>
        <v>#N/A</v>
      </c>
      <c r="AL304" s="5" t="e">
        <f t="shared" si="148"/>
        <v>#N/A</v>
      </c>
      <c r="AM304" s="5" t="e">
        <f t="shared" si="148"/>
        <v>#N/A</v>
      </c>
      <c r="AN304" s="5" t="e">
        <f t="shared" si="148"/>
        <v>#N/A</v>
      </c>
      <c r="AO304" s="5" t="e">
        <f t="shared" si="148"/>
        <v>#N/A</v>
      </c>
      <c r="AP304" s="5" t="e">
        <f t="shared" si="148"/>
        <v>#N/A</v>
      </c>
      <c r="AQ304" s="5" t="e">
        <f t="shared" si="148"/>
        <v>#N/A</v>
      </c>
      <c r="AR304" s="5" t="e">
        <f t="shared" si="149"/>
        <v>#N/A</v>
      </c>
      <c r="AS304" s="5" t="e">
        <f t="shared" si="149"/>
        <v>#N/A</v>
      </c>
      <c r="AT304" s="5" t="e">
        <f t="shared" si="149"/>
        <v>#N/A</v>
      </c>
      <c r="AU304" s="5" t="e">
        <f t="shared" si="149"/>
        <v>#N/A</v>
      </c>
      <c r="AV304" s="5" t="e">
        <f t="shared" si="149"/>
        <v>#N/A</v>
      </c>
      <c r="AW304" s="5" t="e">
        <f t="shared" si="149"/>
        <v>#N/A</v>
      </c>
      <c r="AX304" s="5" t="e">
        <f t="shared" si="149"/>
        <v>#N/A</v>
      </c>
      <c r="AY304" s="5" t="e">
        <f t="shared" si="149"/>
        <v>#N/A</v>
      </c>
      <c r="AZ304" s="5" t="e">
        <f t="shared" si="149"/>
        <v>#N/A</v>
      </c>
      <c r="BA304" s="5" t="e">
        <f t="shared" si="149"/>
        <v>#N/A</v>
      </c>
      <c r="BB304" s="5" t="e">
        <f t="shared" si="150"/>
        <v>#N/A</v>
      </c>
      <c r="BC304" s="5" t="e">
        <f t="shared" si="150"/>
        <v>#N/A</v>
      </c>
      <c r="BD304" s="5" t="e">
        <f t="shared" si="150"/>
        <v>#N/A</v>
      </c>
      <c r="BE304" s="5" t="e">
        <f t="shared" si="150"/>
        <v>#N/A</v>
      </c>
      <c r="BF304" s="5" t="e">
        <f t="shared" si="150"/>
        <v>#N/A</v>
      </c>
      <c r="BG304" s="5" t="e">
        <f t="shared" si="150"/>
        <v>#N/A</v>
      </c>
    </row>
    <row r="305" spans="2:59" x14ac:dyDescent="0.35">
      <c r="B305" t="str">
        <f>'Postcode Data'!B305</f>
        <v>ES29 4CJ</v>
      </c>
      <c r="C305">
        <f>'Postcode Data'!C305</f>
        <v>18</v>
      </c>
      <c r="D305" t="str">
        <f>'Postcode Data'!D305</f>
        <v>Charlton</v>
      </c>
      <c r="E305" s="5" t="e">
        <f>'Postcode Data'!F305</f>
        <v>#N/A</v>
      </c>
      <c r="F305" s="5" t="e">
        <f>'Postcode Data'!G305</f>
        <v>#N/A</v>
      </c>
      <c r="G305" s="27" t="e">
        <f>'Postcode Data'!I305</f>
        <v>#N/A</v>
      </c>
      <c r="H305" s="11" t="e">
        <f>'Postcode Data'!J305</f>
        <v>#N/A</v>
      </c>
      <c r="I305" s="5" t="e">
        <f>'Postcode Data'!K305</f>
        <v>#N/A</v>
      </c>
      <c r="J305" s="5" t="e">
        <f>'Postcode Data'!L305</f>
        <v>#N/A</v>
      </c>
      <c r="K305" s="44" t="e">
        <f>'Postcode Data'!M305</f>
        <v>#N/A</v>
      </c>
      <c r="L305" s="5">
        <f>'Postcode Data'!N305</f>
        <v>-4.4587085515942029</v>
      </c>
      <c r="M305" s="28" t="e">
        <f t="shared" si="130"/>
        <v>#N/A</v>
      </c>
      <c r="N305" s="28"/>
      <c r="O305" s="28"/>
      <c r="P305" s="28" t="e">
        <f t="shared" si="131"/>
        <v>#N/A</v>
      </c>
      <c r="Q305" s="28" t="e">
        <f t="shared" si="142"/>
        <v>#N/A</v>
      </c>
      <c r="R305" s="28" t="e">
        <f t="shared" si="142"/>
        <v>#N/A</v>
      </c>
      <c r="S305" s="28" t="e">
        <f t="shared" si="142"/>
        <v>#N/A</v>
      </c>
      <c r="T305" s="28" t="e">
        <f t="shared" si="142"/>
        <v>#N/A</v>
      </c>
      <c r="U305" s="28" t="e">
        <f t="shared" si="132"/>
        <v>#N/A</v>
      </c>
      <c r="V305" s="28"/>
      <c r="W305" s="2"/>
      <c r="X305" s="5" t="e">
        <f t="shared" si="147"/>
        <v>#N/A</v>
      </c>
      <c r="Y305" s="5" t="e">
        <f t="shared" si="147"/>
        <v>#N/A</v>
      </c>
      <c r="Z305" s="5" t="e">
        <f t="shared" si="147"/>
        <v>#N/A</v>
      </c>
      <c r="AA305" s="5" t="e">
        <f t="shared" si="147"/>
        <v>#N/A</v>
      </c>
      <c r="AB305" s="5" t="e">
        <f t="shared" si="147"/>
        <v>#N/A</v>
      </c>
      <c r="AC305" s="5" t="e">
        <f t="shared" si="147"/>
        <v>#N/A</v>
      </c>
      <c r="AD305" s="5" t="e">
        <f t="shared" si="147"/>
        <v>#N/A</v>
      </c>
      <c r="AE305" s="5" t="e">
        <f t="shared" si="147"/>
        <v>#N/A</v>
      </c>
      <c r="AF305" s="5" t="e">
        <f t="shared" si="147"/>
        <v>#N/A</v>
      </c>
      <c r="AG305" s="5" t="e">
        <f t="shared" si="147"/>
        <v>#N/A</v>
      </c>
      <c r="AH305" s="5" t="e">
        <f t="shared" si="148"/>
        <v>#N/A</v>
      </c>
      <c r="AI305" s="5" t="e">
        <f t="shared" si="148"/>
        <v>#N/A</v>
      </c>
      <c r="AJ305" s="5" t="e">
        <f t="shared" si="148"/>
        <v>#N/A</v>
      </c>
      <c r="AK305" s="5" t="e">
        <f t="shared" si="148"/>
        <v>#N/A</v>
      </c>
      <c r="AL305" s="5" t="e">
        <f t="shared" si="148"/>
        <v>#N/A</v>
      </c>
      <c r="AM305" s="5" t="e">
        <f t="shared" si="148"/>
        <v>#N/A</v>
      </c>
      <c r="AN305" s="5" t="e">
        <f t="shared" si="148"/>
        <v>#N/A</v>
      </c>
      <c r="AO305" s="5" t="e">
        <f t="shared" si="148"/>
        <v>#N/A</v>
      </c>
      <c r="AP305" s="5" t="e">
        <f t="shared" si="148"/>
        <v>#N/A</v>
      </c>
      <c r="AQ305" s="5" t="e">
        <f t="shared" si="148"/>
        <v>#N/A</v>
      </c>
      <c r="AR305" s="5" t="e">
        <f t="shared" si="149"/>
        <v>#N/A</v>
      </c>
      <c r="AS305" s="5" t="e">
        <f t="shared" si="149"/>
        <v>#N/A</v>
      </c>
      <c r="AT305" s="5" t="e">
        <f t="shared" si="149"/>
        <v>#N/A</v>
      </c>
      <c r="AU305" s="5" t="e">
        <f t="shared" si="149"/>
        <v>#N/A</v>
      </c>
      <c r="AV305" s="5" t="e">
        <f t="shared" si="149"/>
        <v>#N/A</v>
      </c>
      <c r="AW305" s="5" t="e">
        <f t="shared" si="149"/>
        <v>#N/A</v>
      </c>
      <c r="AX305" s="5" t="e">
        <f t="shared" si="149"/>
        <v>#N/A</v>
      </c>
      <c r="AY305" s="5" t="e">
        <f t="shared" si="149"/>
        <v>#N/A</v>
      </c>
      <c r="AZ305" s="5" t="e">
        <f t="shared" si="149"/>
        <v>#N/A</v>
      </c>
      <c r="BA305" s="5" t="e">
        <f t="shared" si="149"/>
        <v>#N/A</v>
      </c>
      <c r="BB305" s="5" t="e">
        <f t="shared" si="150"/>
        <v>#N/A</v>
      </c>
      <c r="BC305" s="5" t="e">
        <f t="shared" si="150"/>
        <v>#N/A</v>
      </c>
      <c r="BD305" s="5" t="e">
        <f t="shared" si="150"/>
        <v>#N/A</v>
      </c>
      <c r="BE305" s="5" t="e">
        <f t="shared" si="150"/>
        <v>#N/A</v>
      </c>
      <c r="BF305" s="5" t="e">
        <f t="shared" si="150"/>
        <v>#N/A</v>
      </c>
      <c r="BG305" s="5" t="e">
        <f t="shared" si="150"/>
        <v>#N/A</v>
      </c>
    </row>
    <row r="306" spans="2:59" x14ac:dyDescent="0.35">
      <c r="B306" t="str">
        <f>'Postcode Data'!B306</f>
        <v>ES29 5ZH</v>
      </c>
      <c r="C306">
        <f>'Postcode Data'!C306</f>
        <v>3</v>
      </c>
      <c r="D306" t="str">
        <f>'Postcode Data'!D306</f>
        <v>Charlton</v>
      </c>
      <c r="E306" s="5" t="e">
        <f>'Postcode Data'!F306</f>
        <v>#N/A</v>
      </c>
      <c r="F306" s="5" t="e">
        <f>'Postcode Data'!G306</f>
        <v>#N/A</v>
      </c>
      <c r="G306" s="27" t="e">
        <f>'Postcode Data'!I306</f>
        <v>#N/A</v>
      </c>
      <c r="H306" s="11" t="e">
        <f>'Postcode Data'!J306</f>
        <v>#N/A</v>
      </c>
      <c r="I306" s="5" t="e">
        <f>'Postcode Data'!K306</f>
        <v>#N/A</v>
      </c>
      <c r="J306" s="5" t="e">
        <f>'Postcode Data'!L306</f>
        <v>#N/A</v>
      </c>
      <c r="K306" s="44" t="e">
        <f>'Postcode Data'!M306</f>
        <v>#N/A</v>
      </c>
      <c r="L306" s="5">
        <f>'Postcode Data'!N306</f>
        <v>1.9697108607311211</v>
      </c>
      <c r="M306" s="28" t="e">
        <f t="shared" si="130"/>
        <v>#N/A</v>
      </c>
      <c r="N306" s="28"/>
      <c r="O306" s="28"/>
      <c r="P306" s="28" t="e">
        <f t="shared" si="131"/>
        <v>#N/A</v>
      </c>
      <c r="Q306" s="28" t="e">
        <f t="shared" ref="Q306:T325" si="151">IF(AND($M306&lt;P$5,$M306&gt;=Q$5),$J306,NA())</f>
        <v>#N/A</v>
      </c>
      <c r="R306" s="28" t="e">
        <f t="shared" si="151"/>
        <v>#N/A</v>
      </c>
      <c r="S306" s="28" t="e">
        <f t="shared" si="151"/>
        <v>#N/A</v>
      </c>
      <c r="T306" s="28" t="e">
        <f t="shared" si="151"/>
        <v>#N/A</v>
      </c>
      <c r="U306" s="28" t="e">
        <f t="shared" si="132"/>
        <v>#N/A</v>
      </c>
      <c r="V306" s="28"/>
      <c r="W306" s="2"/>
      <c r="X306" s="5" t="e">
        <f t="shared" ref="X306:AG315" si="152">IF($K306=X$5,$J306,NA())</f>
        <v>#N/A</v>
      </c>
      <c r="Y306" s="5" t="e">
        <f t="shared" si="152"/>
        <v>#N/A</v>
      </c>
      <c r="Z306" s="5" t="e">
        <f t="shared" si="152"/>
        <v>#N/A</v>
      </c>
      <c r="AA306" s="5" t="e">
        <f t="shared" si="152"/>
        <v>#N/A</v>
      </c>
      <c r="AB306" s="5" t="e">
        <f t="shared" si="152"/>
        <v>#N/A</v>
      </c>
      <c r="AC306" s="5" t="e">
        <f t="shared" si="152"/>
        <v>#N/A</v>
      </c>
      <c r="AD306" s="5" t="e">
        <f t="shared" si="152"/>
        <v>#N/A</v>
      </c>
      <c r="AE306" s="5" t="e">
        <f t="shared" si="152"/>
        <v>#N/A</v>
      </c>
      <c r="AF306" s="5" t="e">
        <f t="shared" si="152"/>
        <v>#N/A</v>
      </c>
      <c r="AG306" s="5" t="e">
        <f t="shared" si="152"/>
        <v>#N/A</v>
      </c>
      <c r="AH306" s="5" t="e">
        <f t="shared" ref="AH306:AQ315" si="153">IF($K306=AH$5,$J306,NA())</f>
        <v>#N/A</v>
      </c>
      <c r="AI306" s="5" t="e">
        <f t="shared" si="153"/>
        <v>#N/A</v>
      </c>
      <c r="AJ306" s="5" t="e">
        <f t="shared" si="153"/>
        <v>#N/A</v>
      </c>
      <c r="AK306" s="5" t="e">
        <f t="shared" si="153"/>
        <v>#N/A</v>
      </c>
      <c r="AL306" s="5" t="e">
        <f t="shared" si="153"/>
        <v>#N/A</v>
      </c>
      <c r="AM306" s="5" t="e">
        <f t="shared" si="153"/>
        <v>#N/A</v>
      </c>
      <c r="AN306" s="5" t="e">
        <f t="shared" si="153"/>
        <v>#N/A</v>
      </c>
      <c r="AO306" s="5" t="e">
        <f t="shared" si="153"/>
        <v>#N/A</v>
      </c>
      <c r="AP306" s="5" t="e">
        <f t="shared" si="153"/>
        <v>#N/A</v>
      </c>
      <c r="AQ306" s="5" t="e">
        <f t="shared" si="153"/>
        <v>#N/A</v>
      </c>
      <c r="AR306" s="5" t="e">
        <f t="shared" ref="AR306:BA315" si="154">IF($K306=AR$5,$J306,NA())</f>
        <v>#N/A</v>
      </c>
      <c r="AS306" s="5" t="e">
        <f t="shared" si="154"/>
        <v>#N/A</v>
      </c>
      <c r="AT306" s="5" t="e">
        <f t="shared" si="154"/>
        <v>#N/A</v>
      </c>
      <c r="AU306" s="5" t="e">
        <f t="shared" si="154"/>
        <v>#N/A</v>
      </c>
      <c r="AV306" s="5" t="e">
        <f t="shared" si="154"/>
        <v>#N/A</v>
      </c>
      <c r="AW306" s="5" t="e">
        <f t="shared" si="154"/>
        <v>#N/A</v>
      </c>
      <c r="AX306" s="5" t="e">
        <f t="shared" si="154"/>
        <v>#N/A</v>
      </c>
      <c r="AY306" s="5" t="e">
        <f t="shared" si="154"/>
        <v>#N/A</v>
      </c>
      <c r="AZ306" s="5" t="e">
        <f t="shared" si="154"/>
        <v>#N/A</v>
      </c>
      <c r="BA306" s="5" t="e">
        <f t="shared" si="154"/>
        <v>#N/A</v>
      </c>
      <c r="BB306" s="5" t="e">
        <f t="shared" ref="BB306:BG315" si="155">IF($K306=BB$5,$J306,NA())</f>
        <v>#N/A</v>
      </c>
      <c r="BC306" s="5" t="e">
        <f t="shared" si="155"/>
        <v>#N/A</v>
      </c>
      <c r="BD306" s="5" t="e">
        <f t="shared" si="155"/>
        <v>#N/A</v>
      </c>
      <c r="BE306" s="5" t="e">
        <f t="shared" si="155"/>
        <v>#N/A</v>
      </c>
      <c r="BF306" s="5" t="e">
        <f t="shared" si="155"/>
        <v>#N/A</v>
      </c>
      <c r="BG306" s="5" t="e">
        <f t="shared" si="155"/>
        <v>#N/A</v>
      </c>
    </row>
    <row r="307" spans="2:59" x14ac:dyDescent="0.35">
      <c r="B307" t="str">
        <f>'Postcode Data'!B307</f>
        <v>ES29 7CN</v>
      </c>
      <c r="C307">
        <f>'Postcode Data'!C307</f>
        <v>19</v>
      </c>
      <c r="D307" t="str">
        <f>'Postcode Data'!D307</f>
        <v>Charlton</v>
      </c>
      <c r="E307" s="5" t="e">
        <f>'Postcode Data'!F307</f>
        <v>#N/A</v>
      </c>
      <c r="F307" s="5" t="e">
        <f>'Postcode Data'!G307</f>
        <v>#N/A</v>
      </c>
      <c r="G307" s="27" t="e">
        <f>'Postcode Data'!I307</f>
        <v>#N/A</v>
      </c>
      <c r="H307" s="11" t="e">
        <f>'Postcode Data'!J307</f>
        <v>#N/A</v>
      </c>
      <c r="I307" s="5" t="e">
        <f>'Postcode Data'!K307</f>
        <v>#N/A</v>
      </c>
      <c r="J307" s="5" t="e">
        <f>'Postcode Data'!L307</f>
        <v>#N/A</v>
      </c>
      <c r="K307" s="44" t="e">
        <f>'Postcode Data'!M307</f>
        <v>#N/A</v>
      </c>
      <c r="L307" s="5">
        <f>'Postcode Data'!N307</f>
        <v>-3.2338082808266058</v>
      </c>
      <c r="M307" s="28" t="e">
        <f t="shared" si="130"/>
        <v>#N/A</v>
      </c>
      <c r="N307" s="28"/>
      <c r="O307" s="28"/>
      <c r="P307" s="28" t="e">
        <f t="shared" si="131"/>
        <v>#N/A</v>
      </c>
      <c r="Q307" s="28" t="e">
        <f t="shared" si="151"/>
        <v>#N/A</v>
      </c>
      <c r="R307" s="28" t="e">
        <f t="shared" si="151"/>
        <v>#N/A</v>
      </c>
      <c r="S307" s="28" t="e">
        <f t="shared" si="151"/>
        <v>#N/A</v>
      </c>
      <c r="T307" s="28" t="e">
        <f t="shared" si="151"/>
        <v>#N/A</v>
      </c>
      <c r="U307" s="28" t="e">
        <f t="shared" si="132"/>
        <v>#N/A</v>
      </c>
      <c r="V307" s="28"/>
      <c r="W307" s="2"/>
      <c r="X307" s="5" t="e">
        <f t="shared" si="152"/>
        <v>#N/A</v>
      </c>
      <c r="Y307" s="5" t="e">
        <f t="shared" si="152"/>
        <v>#N/A</v>
      </c>
      <c r="Z307" s="5" t="e">
        <f t="shared" si="152"/>
        <v>#N/A</v>
      </c>
      <c r="AA307" s="5" t="e">
        <f t="shared" si="152"/>
        <v>#N/A</v>
      </c>
      <c r="AB307" s="5" t="e">
        <f t="shared" si="152"/>
        <v>#N/A</v>
      </c>
      <c r="AC307" s="5" t="e">
        <f t="shared" si="152"/>
        <v>#N/A</v>
      </c>
      <c r="AD307" s="5" t="e">
        <f t="shared" si="152"/>
        <v>#N/A</v>
      </c>
      <c r="AE307" s="5" t="e">
        <f t="shared" si="152"/>
        <v>#N/A</v>
      </c>
      <c r="AF307" s="5" t="e">
        <f t="shared" si="152"/>
        <v>#N/A</v>
      </c>
      <c r="AG307" s="5" t="e">
        <f t="shared" si="152"/>
        <v>#N/A</v>
      </c>
      <c r="AH307" s="5" t="e">
        <f t="shared" si="153"/>
        <v>#N/A</v>
      </c>
      <c r="AI307" s="5" t="e">
        <f t="shared" si="153"/>
        <v>#N/A</v>
      </c>
      <c r="AJ307" s="5" t="e">
        <f t="shared" si="153"/>
        <v>#N/A</v>
      </c>
      <c r="AK307" s="5" t="e">
        <f t="shared" si="153"/>
        <v>#N/A</v>
      </c>
      <c r="AL307" s="5" t="e">
        <f t="shared" si="153"/>
        <v>#N/A</v>
      </c>
      <c r="AM307" s="5" t="e">
        <f t="shared" si="153"/>
        <v>#N/A</v>
      </c>
      <c r="AN307" s="5" t="e">
        <f t="shared" si="153"/>
        <v>#N/A</v>
      </c>
      <c r="AO307" s="5" t="e">
        <f t="shared" si="153"/>
        <v>#N/A</v>
      </c>
      <c r="AP307" s="5" t="e">
        <f t="shared" si="153"/>
        <v>#N/A</v>
      </c>
      <c r="AQ307" s="5" t="e">
        <f t="shared" si="153"/>
        <v>#N/A</v>
      </c>
      <c r="AR307" s="5" t="e">
        <f t="shared" si="154"/>
        <v>#N/A</v>
      </c>
      <c r="AS307" s="5" t="e">
        <f t="shared" si="154"/>
        <v>#N/A</v>
      </c>
      <c r="AT307" s="5" t="e">
        <f t="shared" si="154"/>
        <v>#N/A</v>
      </c>
      <c r="AU307" s="5" t="e">
        <f t="shared" si="154"/>
        <v>#N/A</v>
      </c>
      <c r="AV307" s="5" t="e">
        <f t="shared" si="154"/>
        <v>#N/A</v>
      </c>
      <c r="AW307" s="5" t="e">
        <f t="shared" si="154"/>
        <v>#N/A</v>
      </c>
      <c r="AX307" s="5" t="e">
        <f t="shared" si="154"/>
        <v>#N/A</v>
      </c>
      <c r="AY307" s="5" t="e">
        <f t="shared" si="154"/>
        <v>#N/A</v>
      </c>
      <c r="AZ307" s="5" t="e">
        <f t="shared" si="154"/>
        <v>#N/A</v>
      </c>
      <c r="BA307" s="5" t="e">
        <f t="shared" si="154"/>
        <v>#N/A</v>
      </c>
      <c r="BB307" s="5" t="e">
        <f t="shared" si="155"/>
        <v>#N/A</v>
      </c>
      <c r="BC307" s="5" t="e">
        <f t="shared" si="155"/>
        <v>#N/A</v>
      </c>
      <c r="BD307" s="5" t="e">
        <f t="shared" si="155"/>
        <v>#N/A</v>
      </c>
      <c r="BE307" s="5" t="e">
        <f t="shared" si="155"/>
        <v>#N/A</v>
      </c>
      <c r="BF307" s="5" t="e">
        <f t="shared" si="155"/>
        <v>#N/A</v>
      </c>
      <c r="BG307" s="5" t="e">
        <f t="shared" si="155"/>
        <v>#N/A</v>
      </c>
    </row>
    <row r="308" spans="2:59" x14ac:dyDescent="0.35">
      <c r="B308" t="str">
        <f>'Postcode Data'!B308</f>
        <v>ES29 7VS</v>
      </c>
      <c r="C308">
        <f>'Postcode Data'!C308</f>
        <v>17</v>
      </c>
      <c r="D308" t="str">
        <f>'Postcode Data'!D308</f>
        <v>Charlton</v>
      </c>
      <c r="E308" s="5">
        <f>'Postcode Data'!F308</f>
        <v>18.577959913301633</v>
      </c>
      <c r="F308" s="5">
        <f>'Postcode Data'!G308</f>
        <v>12.423668526992969</v>
      </c>
      <c r="G308" s="27">
        <f>'Postcode Data'!I308</f>
        <v>201</v>
      </c>
      <c r="H308" s="11">
        <f>'Postcode Data'!J308</f>
        <v>4.1587502264133303</v>
      </c>
      <c r="I308" s="5">
        <f>'Postcode Data'!K308</f>
        <v>17.087597121990836</v>
      </c>
      <c r="J308" s="5">
        <f>'Postcode Data'!L308</f>
        <v>8.5411407169226781</v>
      </c>
      <c r="K308" s="44" t="str">
        <f>'Postcode Data'!M308</f>
        <v>CW1b</v>
      </c>
      <c r="L308" s="5">
        <f>'Postcode Data'!N308</f>
        <v>-6.2900564738235438</v>
      </c>
      <c r="M308" s="28">
        <f t="shared" si="130"/>
        <v>-76.026417127718446</v>
      </c>
      <c r="N308" s="28"/>
      <c r="O308" s="28"/>
      <c r="P308" s="28" t="e">
        <f t="shared" si="131"/>
        <v>#N/A</v>
      </c>
      <c r="Q308" s="28" t="e">
        <f t="shared" si="151"/>
        <v>#N/A</v>
      </c>
      <c r="R308" s="28">
        <f t="shared" si="151"/>
        <v>8.5411407169226781</v>
      </c>
      <c r="S308" s="28" t="e">
        <f t="shared" si="151"/>
        <v>#N/A</v>
      </c>
      <c r="T308" s="28" t="e">
        <f t="shared" si="151"/>
        <v>#N/A</v>
      </c>
      <c r="U308" s="28" t="e">
        <f t="shared" si="132"/>
        <v>#N/A</v>
      </c>
      <c r="V308" s="28"/>
      <c r="W308" s="2"/>
      <c r="X308" s="5" t="e">
        <f t="shared" si="152"/>
        <v>#N/A</v>
      </c>
      <c r="Y308" s="5" t="e">
        <f t="shared" si="152"/>
        <v>#N/A</v>
      </c>
      <c r="Z308" s="5" t="e">
        <f t="shared" si="152"/>
        <v>#N/A</v>
      </c>
      <c r="AA308" s="5" t="e">
        <f t="shared" si="152"/>
        <v>#N/A</v>
      </c>
      <c r="AB308" s="5" t="e">
        <f t="shared" si="152"/>
        <v>#N/A</v>
      </c>
      <c r="AC308" s="5" t="e">
        <f t="shared" si="152"/>
        <v>#N/A</v>
      </c>
      <c r="AD308" s="5" t="e">
        <f t="shared" si="152"/>
        <v>#N/A</v>
      </c>
      <c r="AE308" s="5" t="e">
        <f t="shared" si="152"/>
        <v>#N/A</v>
      </c>
      <c r="AF308" s="5" t="e">
        <f t="shared" si="152"/>
        <v>#N/A</v>
      </c>
      <c r="AG308" s="5" t="e">
        <f t="shared" si="152"/>
        <v>#N/A</v>
      </c>
      <c r="AH308" s="5" t="e">
        <f t="shared" si="153"/>
        <v>#N/A</v>
      </c>
      <c r="AI308" s="5" t="e">
        <f t="shared" si="153"/>
        <v>#N/A</v>
      </c>
      <c r="AJ308" s="5" t="e">
        <f t="shared" si="153"/>
        <v>#N/A</v>
      </c>
      <c r="AK308" s="5">
        <f t="shared" si="153"/>
        <v>8.5411407169226781</v>
      </c>
      <c r="AL308" s="5" t="e">
        <f t="shared" si="153"/>
        <v>#N/A</v>
      </c>
      <c r="AM308" s="5" t="e">
        <f t="shared" si="153"/>
        <v>#N/A</v>
      </c>
      <c r="AN308" s="5" t="e">
        <f t="shared" si="153"/>
        <v>#N/A</v>
      </c>
      <c r="AO308" s="5" t="e">
        <f t="shared" si="153"/>
        <v>#N/A</v>
      </c>
      <c r="AP308" s="5" t="e">
        <f t="shared" si="153"/>
        <v>#N/A</v>
      </c>
      <c r="AQ308" s="5" t="e">
        <f t="shared" si="153"/>
        <v>#N/A</v>
      </c>
      <c r="AR308" s="5" t="e">
        <f t="shared" si="154"/>
        <v>#N/A</v>
      </c>
      <c r="AS308" s="5" t="e">
        <f t="shared" si="154"/>
        <v>#N/A</v>
      </c>
      <c r="AT308" s="5" t="e">
        <f t="shared" si="154"/>
        <v>#N/A</v>
      </c>
      <c r="AU308" s="5" t="e">
        <f t="shared" si="154"/>
        <v>#N/A</v>
      </c>
      <c r="AV308" s="5" t="e">
        <f t="shared" si="154"/>
        <v>#N/A</v>
      </c>
      <c r="AW308" s="5" t="e">
        <f t="shared" si="154"/>
        <v>#N/A</v>
      </c>
      <c r="AX308" s="5" t="e">
        <f t="shared" si="154"/>
        <v>#N/A</v>
      </c>
      <c r="AY308" s="5" t="e">
        <f t="shared" si="154"/>
        <v>#N/A</v>
      </c>
      <c r="AZ308" s="5" t="e">
        <f t="shared" si="154"/>
        <v>#N/A</v>
      </c>
      <c r="BA308" s="5" t="e">
        <f t="shared" si="154"/>
        <v>#N/A</v>
      </c>
      <c r="BB308" s="5" t="e">
        <f t="shared" si="155"/>
        <v>#N/A</v>
      </c>
      <c r="BC308" s="5" t="e">
        <f t="shared" si="155"/>
        <v>#N/A</v>
      </c>
      <c r="BD308" s="5" t="e">
        <f t="shared" si="155"/>
        <v>#N/A</v>
      </c>
      <c r="BE308" s="5" t="e">
        <f t="shared" si="155"/>
        <v>#N/A</v>
      </c>
      <c r="BF308" s="5" t="e">
        <f t="shared" si="155"/>
        <v>#N/A</v>
      </c>
      <c r="BG308" s="5" t="e">
        <f t="shared" si="155"/>
        <v>#N/A</v>
      </c>
    </row>
    <row r="309" spans="2:59" x14ac:dyDescent="0.35">
      <c r="B309" t="str">
        <f>'Postcode Data'!B309</f>
        <v>ES29 8HR</v>
      </c>
      <c r="C309">
        <f>'Postcode Data'!C309</f>
        <v>2</v>
      </c>
      <c r="D309" t="str">
        <f>'Postcode Data'!D309</f>
        <v>Charlton</v>
      </c>
      <c r="E309" s="5" t="e">
        <f>'Postcode Data'!F309</f>
        <v>#N/A</v>
      </c>
      <c r="F309" s="5" t="e">
        <f>'Postcode Data'!G309</f>
        <v>#N/A</v>
      </c>
      <c r="G309" s="27" t="e">
        <f>'Postcode Data'!I309</f>
        <v>#N/A</v>
      </c>
      <c r="H309" s="11" t="e">
        <f>'Postcode Data'!J309</f>
        <v>#N/A</v>
      </c>
      <c r="I309" s="5" t="e">
        <f>'Postcode Data'!K309</f>
        <v>#N/A</v>
      </c>
      <c r="J309" s="5" t="e">
        <f>'Postcode Data'!L309</f>
        <v>#N/A</v>
      </c>
      <c r="K309" s="44" t="e">
        <f>'Postcode Data'!M309</f>
        <v>#N/A</v>
      </c>
      <c r="L309" s="5">
        <f>'Postcode Data'!N309</f>
        <v>0.27295657828838849</v>
      </c>
      <c r="M309" s="28" t="e">
        <f t="shared" si="130"/>
        <v>#N/A</v>
      </c>
      <c r="N309" s="28"/>
      <c r="O309" s="28"/>
      <c r="P309" s="28" t="e">
        <f t="shared" si="131"/>
        <v>#N/A</v>
      </c>
      <c r="Q309" s="28" t="e">
        <f t="shared" si="151"/>
        <v>#N/A</v>
      </c>
      <c r="R309" s="28" t="e">
        <f t="shared" si="151"/>
        <v>#N/A</v>
      </c>
      <c r="S309" s="28" t="e">
        <f t="shared" si="151"/>
        <v>#N/A</v>
      </c>
      <c r="T309" s="28" t="e">
        <f t="shared" si="151"/>
        <v>#N/A</v>
      </c>
      <c r="U309" s="28" t="e">
        <f t="shared" si="132"/>
        <v>#N/A</v>
      </c>
      <c r="V309" s="28"/>
      <c r="W309" s="2"/>
      <c r="X309" s="5" t="e">
        <f t="shared" si="152"/>
        <v>#N/A</v>
      </c>
      <c r="Y309" s="5" t="e">
        <f t="shared" si="152"/>
        <v>#N/A</v>
      </c>
      <c r="Z309" s="5" t="e">
        <f t="shared" si="152"/>
        <v>#N/A</v>
      </c>
      <c r="AA309" s="5" t="e">
        <f t="shared" si="152"/>
        <v>#N/A</v>
      </c>
      <c r="AB309" s="5" t="e">
        <f t="shared" si="152"/>
        <v>#N/A</v>
      </c>
      <c r="AC309" s="5" t="e">
        <f t="shared" si="152"/>
        <v>#N/A</v>
      </c>
      <c r="AD309" s="5" t="e">
        <f t="shared" si="152"/>
        <v>#N/A</v>
      </c>
      <c r="AE309" s="5" t="e">
        <f t="shared" si="152"/>
        <v>#N/A</v>
      </c>
      <c r="AF309" s="5" t="e">
        <f t="shared" si="152"/>
        <v>#N/A</v>
      </c>
      <c r="AG309" s="5" t="e">
        <f t="shared" si="152"/>
        <v>#N/A</v>
      </c>
      <c r="AH309" s="5" t="e">
        <f t="shared" si="153"/>
        <v>#N/A</v>
      </c>
      <c r="AI309" s="5" t="e">
        <f t="shared" si="153"/>
        <v>#N/A</v>
      </c>
      <c r="AJ309" s="5" t="e">
        <f t="shared" si="153"/>
        <v>#N/A</v>
      </c>
      <c r="AK309" s="5" t="e">
        <f t="shared" si="153"/>
        <v>#N/A</v>
      </c>
      <c r="AL309" s="5" t="e">
        <f t="shared" si="153"/>
        <v>#N/A</v>
      </c>
      <c r="AM309" s="5" t="e">
        <f t="shared" si="153"/>
        <v>#N/A</v>
      </c>
      <c r="AN309" s="5" t="e">
        <f t="shared" si="153"/>
        <v>#N/A</v>
      </c>
      <c r="AO309" s="5" t="e">
        <f t="shared" si="153"/>
        <v>#N/A</v>
      </c>
      <c r="AP309" s="5" t="e">
        <f t="shared" si="153"/>
        <v>#N/A</v>
      </c>
      <c r="AQ309" s="5" t="e">
        <f t="shared" si="153"/>
        <v>#N/A</v>
      </c>
      <c r="AR309" s="5" t="e">
        <f t="shared" si="154"/>
        <v>#N/A</v>
      </c>
      <c r="AS309" s="5" t="e">
        <f t="shared" si="154"/>
        <v>#N/A</v>
      </c>
      <c r="AT309" s="5" t="e">
        <f t="shared" si="154"/>
        <v>#N/A</v>
      </c>
      <c r="AU309" s="5" t="e">
        <f t="shared" si="154"/>
        <v>#N/A</v>
      </c>
      <c r="AV309" s="5" t="e">
        <f t="shared" si="154"/>
        <v>#N/A</v>
      </c>
      <c r="AW309" s="5" t="e">
        <f t="shared" si="154"/>
        <v>#N/A</v>
      </c>
      <c r="AX309" s="5" t="e">
        <f t="shared" si="154"/>
        <v>#N/A</v>
      </c>
      <c r="AY309" s="5" t="e">
        <f t="shared" si="154"/>
        <v>#N/A</v>
      </c>
      <c r="AZ309" s="5" t="e">
        <f t="shared" si="154"/>
        <v>#N/A</v>
      </c>
      <c r="BA309" s="5" t="e">
        <f t="shared" si="154"/>
        <v>#N/A</v>
      </c>
      <c r="BB309" s="5" t="e">
        <f t="shared" si="155"/>
        <v>#N/A</v>
      </c>
      <c r="BC309" s="5" t="e">
        <f t="shared" si="155"/>
        <v>#N/A</v>
      </c>
      <c r="BD309" s="5" t="e">
        <f t="shared" si="155"/>
        <v>#N/A</v>
      </c>
      <c r="BE309" s="5" t="e">
        <f t="shared" si="155"/>
        <v>#N/A</v>
      </c>
      <c r="BF309" s="5" t="e">
        <f t="shared" si="155"/>
        <v>#N/A</v>
      </c>
      <c r="BG309" s="5" t="e">
        <f t="shared" si="155"/>
        <v>#N/A</v>
      </c>
    </row>
    <row r="310" spans="2:59" x14ac:dyDescent="0.35">
      <c r="B310" t="str">
        <f>'Postcode Data'!B310</f>
        <v>ES29 9XL</v>
      </c>
      <c r="C310">
        <f>'Postcode Data'!C310</f>
        <v>16</v>
      </c>
      <c r="D310" t="str">
        <f>'Postcode Data'!D310</f>
        <v>Charlton</v>
      </c>
      <c r="E310" s="5" t="e">
        <f>'Postcode Data'!F310</f>
        <v>#N/A</v>
      </c>
      <c r="F310" s="5" t="e">
        <f>'Postcode Data'!G310</f>
        <v>#N/A</v>
      </c>
      <c r="G310" s="27" t="e">
        <f>'Postcode Data'!I310</f>
        <v>#N/A</v>
      </c>
      <c r="H310" s="11" t="e">
        <f>'Postcode Data'!J310</f>
        <v>#N/A</v>
      </c>
      <c r="I310" s="5" t="e">
        <f>'Postcode Data'!K310</f>
        <v>#N/A</v>
      </c>
      <c r="J310" s="5" t="e">
        <f>'Postcode Data'!L310</f>
        <v>#N/A</v>
      </c>
      <c r="K310" s="44" t="e">
        <f>'Postcode Data'!M310</f>
        <v>#N/A</v>
      </c>
      <c r="L310" s="5">
        <f>'Postcode Data'!N310</f>
        <v>-6.6441238804447638</v>
      </c>
      <c r="M310" s="28" t="e">
        <f t="shared" si="130"/>
        <v>#N/A</v>
      </c>
      <c r="N310" s="28"/>
      <c r="O310" s="28"/>
      <c r="P310" s="28" t="e">
        <f t="shared" si="131"/>
        <v>#N/A</v>
      </c>
      <c r="Q310" s="28" t="e">
        <f t="shared" si="151"/>
        <v>#N/A</v>
      </c>
      <c r="R310" s="28" t="e">
        <f t="shared" si="151"/>
        <v>#N/A</v>
      </c>
      <c r="S310" s="28" t="e">
        <f t="shared" si="151"/>
        <v>#N/A</v>
      </c>
      <c r="T310" s="28" t="e">
        <f t="shared" si="151"/>
        <v>#N/A</v>
      </c>
      <c r="U310" s="28" t="e">
        <f t="shared" si="132"/>
        <v>#N/A</v>
      </c>
      <c r="V310" s="28"/>
      <c r="W310" s="2"/>
      <c r="X310" s="5" t="e">
        <f t="shared" si="152"/>
        <v>#N/A</v>
      </c>
      <c r="Y310" s="5" t="e">
        <f t="shared" si="152"/>
        <v>#N/A</v>
      </c>
      <c r="Z310" s="5" t="e">
        <f t="shared" si="152"/>
        <v>#N/A</v>
      </c>
      <c r="AA310" s="5" t="e">
        <f t="shared" si="152"/>
        <v>#N/A</v>
      </c>
      <c r="AB310" s="5" t="e">
        <f t="shared" si="152"/>
        <v>#N/A</v>
      </c>
      <c r="AC310" s="5" t="e">
        <f t="shared" si="152"/>
        <v>#N/A</v>
      </c>
      <c r="AD310" s="5" t="e">
        <f t="shared" si="152"/>
        <v>#N/A</v>
      </c>
      <c r="AE310" s="5" t="e">
        <f t="shared" si="152"/>
        <v>#N/A</v>
      </c>
      <c r="AF310" s="5" t="e">
        <f t="shared" si="152"/>
        <v>#N/A</v>
      </c>
      <c r="AG310" s="5" t="e">
        <f t="shared" si="152"/>
        <v>#N/A</v>
      </c>
      <c r="AH310" s="5" t="e">
        <f t="shared" si="153"/>
        <v>#N/A</v>
      </c>
      <c r="AI310" s="5" t="e">
        <f t="shared" si="153"/>
        <v>#N/A</v>
      </c>
      <c r="AJ310" s="5" t="e">
        <f t="shared" si="153"/>
        <v>#N/A</v>
      </c>
      <c r="AK310" s="5" t="e">
        <f t="shared" si="153"/>
        <v>#N/A</v>
      </c>
      <c r="AL310" s="5" t="e">
        <f t="shared" si="153"/>
        <v>#N/A</v>
      </c>
      <c r="AM310" s="5" t="e">
        <f t="shared" si="153"/>
        <v>#N/A</v>
      </c>
      <c r="AN310" s="5" t="e">
        <f t="shared" si="153"/>
        <v>#N/A</v>
      </c>
      <c r="AO310" s="5" t="e">
        <f t="shared" si="153"/>
        <v>#N/A</v>
      </c>
      <c r="AP310" s="5" t="e">
        <f t="shared" si="153"/>
        <v>#N/A</v>
      </c>
      <c r="AQ310" s="5" t="e">
        <f t="shared" si="153"/>
        <v>#N/A</v>
      </c>
      <c r="AR310" s="5" t="e">
        <f t="shared" si="154"/>
        <v>#N/A</v>
      </c>
      <c r="AS310" s="5" t="e">
        <f t="shared" si="154"/>
        <v>#N/A</v>
      </c>
      <c r="AT310" s="5" t="e">
        <f t="shared" si="154"/>
        <v>#N/A</v>
      </c>
      <c r="AU310" s="5" t="e">
        <f t="shared" si="154"/>
        <v>#N/A</v>
      </c>
      <c r="AV310" s="5" t="e">
        <f t="shared" si="154"/>
        <v>#N/A</v>
      </c>
      <c r="AW310" s="5" t="e">
        <f t="shared" si="154"/>
        <v>#N/A</v>
      </c>
      <c r="AX310" s="5" t="e">
        <f t="shared" si="154"/>
        <v>#N/A</v>
      </c>
      <c r="AY310" s="5" t="e">
        <f t="shared" si="154"/>
        <v>#N/A</v>
      </c>
      <c r="AZ310" s="5" t="e">
        <f t="shared" si="154"/>
        <v>#N/A</v>
      </c>
      <c r="BA310" s="5" t="e">
        <f t="shared" si="154"/>
        <v>#N/A</v>
      </c>
      <c r="BB310" s="5" t="e">
        <f t="shared" si="155"/>
        <v>#N/A</v>
      </c>
      <c r="BC310" s="5" t="e">
        <f t="shared" si="155"/>
        <v>#N/A</v>
      </c>
      <c r="BD310" s="5" t="e">
        <f t="shared" si="155"/>
        <v>#N/A</v>
      </c>
      <c r="BE310" s="5" t="e">
        <f t="shared" si="155"/>
        <v>#N/A</v>
      </c>
      <c r="BF310" s="5" t="e">
        <f t="shared" si="155"/>
        <v>#N/A</v>
      </c>
      <c r="BG310" s="5" t="e">
        <f t="shared" si="155"/>
        <v>#N/A</v>
      </c>
    </row>
    <row r="311" spans="2:59" x14ac:dyDescent="0.35">
      <c r="B311" t="str">
        <f>'Postcode Data'!B311</f>
        <v>ES30 1SQ</v>
      </c>
      <c r="C311">
        <f>'Postcode Data'!C311</f>
        <v>8</v>
      </c>
      <c r="D311" t="str">
        <f>'Postcode Data'!D311</f>
        <v>Charlton</v>
      </c>
      <c r="E311" s="5" t="e">
        <f>'Postcode Data'!F311</f>
        <v>#N/A</v>
      </c>
      <c r="F311" s="5" t="e">
        <f>'Postcode Data'!G311</f>
        <v>#N/A</v>
      </c>
      <c r="G311" s="27" t="e">
        <f>'Postcode Data'!I311</f>
        <v>#N/A</v>
      </c>
      <c r="H311" s="11" t="e">
        <f>'Postcode Data'!J311</f>
        <v>#N/A</v>
      </c>
      <c r="I311" s="5" t="e">
        <f>'Postcode Data'!K311</f>
        <v>#N/A</v>
      </c>
      <c r="J311" s="5" t="e">
        <f>'Postcode Data'!L311</f>
        <v>#N/A</v>
      </c>
      <c r="K311" s="44" t="e">
        <f>'Postcode Data'!M311</f>
        <v>#N/A</v>
      </c>
      <c r="L311" s="5">
        <f>'Postcode Data'!N311</f>
        <v>-1.2453917911453594</v>
      </c>
      <c r="M311" s="28" t="e">
        <f t="shared" si="130"/>
        <v>#N/A</v>
      </c>
      <c r="N311" s="28"/>
      <c r="O311" s="28"/>
      <c r="P311" s="28" t="e">
        <f t="shared" si="131"/>
        <v>#N/A</v>
      </c>
      <c r="Q311" s="28" t="e">
        <f t="shared" si="151"/>
        <v>#N/A</v>
      </c>
      <c r="R311" s="28" t="e">
        <f t="shared" si="151"/>
        <v>#N/A</v>
      </c>
      <c r="S311" s="28" t="e">
        <f t="shared" si="151"/>
        <v>#N/A</v>
      </c>
      <c r="T311" s="28" t="e">
        <f t="shared" si="151"/>
        <v>#N/A</v>
      </c>
      <c r="U311" s="28" t="e">
        <f t="shared" si="132"/>
        <v>#N/A</v>
      </c>
      <c r="V311" s="28"/>
      <c r="W311" s="2"/>
      <c r="X311" s="5" t="e">
        <f t="shared" si="152"/>
        <v>#N/A</v>
      </c>
      <c r="Y311" s="5" t="e">
        <f t="shared" si="152"/>
        <v>#N/A</v>
      </c>
      <c r="Z311" s="5" t="e">
        <f t="shared" si="152"/>
        <v>#N/A</v>
      </c>
      <c r="AA311" s="5" t="e">
        <f t="shared" si="152"/>
        <v>#N/A</v>
      </c>
      <c r="AB311" s="5" t="e">
        <f t="shared" si="152"/>
        <v>#N/A</v>
      </c>
      <c r="AC311" s="5" t="e">
        <f t="shared" si="152"/>
        <v>#N/A</v>
      </c>
      <c r="AD311" s="5" t="e">
        <f t="shared" si="152"/>
        <v>#N/A</v>
      </c>
      <c r="AE311" s="5" t="e">
        <f t="shared" si="152"/>
        <v>#N/A</v>
      </c>
      <c r="AF311" s="5" t="e">
        <f t="shared" si="152"/>
        <v>#N/A</v>
      </c>
      <c r="AG311" s="5" t="e">
        <f t="shared" si="152"/>
        <v>#N/A</v>
      </c>
      <c r="AH311" s="5" t="e">
        <f t="shared" si="153"/>
        <v>#N/A</v>
      </c>
      <c r="AI311" s="5" t="e">
        <f t="shared" si="153"/>
        <v>#N/A</v>
      </c>
      <c r="AJ311" s="5" t="e">
        <f t="shared" si="153"/>
        <v>#N/A</v>
      </c>
      <c r="AK311" s="5" t="e">
        <f t="shared" si="153"/>
        <v>#N/A</v>
      </c>
      <c r="AL311" s="5" t="e">
        <f t="shared" si="153"/>
        <v>#N/A</v>
      </c>
      <c r="AM311" s="5" t="e">
        <f t="shared" si="153"/>
        <v>#N/A</v>
      </c>
      <c r="AN311" s="5" t="e">
        <f t="shared" si="153"/>
        <v>#N/A</v>
      </c>
      <c r="AO311" s="5" t="e">
        <f t="shared" si="153"/>
        <v>#N/A</v>
      </c>
      <c r="AP311" s="5" t="e">
        <f t="shared" si="153"/>
        <v>#N/A</v>
      </c>
      <c r="AQ311" s="5" t="e">
        <f t="shared" si="153"/>
        <v>#N/A</v>
      </c>
      <c r="AR311" s="5" t="e">
        <f t="shared" si="154"/>
        <v>#N/A</v>
      </c>
      <c r="AS311" s="5" t="e">
        <f t="shared" si="154"/>
        <v>#N/A</v>
      </c>
      <c r="AT311" s="5" t="e">
        <f t="shared" si="154"/>
        <v>#N/A</v>
      </c>
      <c r="AU311" s="5" t="e">
        <f t="shared" si="154"/>
        <v>#N/A</v>
      </c>
      <c r="AV311" s="5" t="e">
        <f t="shared" si="154"/>
        <v>#N/A</v>
      </c>
      <c r="AW311" s="5" t="e">
        <f t="shared" si="154"/>
        <v>#N/A</v>
      </c>
      <c r="AX311" s="5" t="e">
        <f t="shared" si="154"/>
        <v>#N/A</v>
      </c>
      <c r="AY311" s="5" t="e">
        <f t="shared" si="154"/>
        <v>#N/A</v>
      </c>
      <c r="AZ311" s="5" t="e">
        <f t="shared" si="154"/>
        <v>#N/A</v>
      </c>
      <c r="BA311" s="5" t="e">
        <f t="shared" si="154"/>
        <v>#N/A</v>
      </c>
      <c r="BB311" s="5" t="e">
        <f t="shared" si="155"/>
        <v>#N/A</v>
      </c>
      <c r="BC311" s="5" t="e">
        <f t="shared" si="155"/>
        <v>#N/A</v>
      </c>
      <c r="BD311" s="5" t="e">
        <f t="shared" si="155"/>
        <v>#N/A</v>
      </c>
      <c r="BE311" s="5" t="e">
        <f t="shared" si="155"/>
        <v>#N/A</v>
      </c>
      <c r="BF311" s="5" t="e">
        <f t="shared" si="155"/>
        <v>#N/A</v>
      </c>
      <c r="BG311" s="5" t="e">
        <f t="shared" si="155"/>
        <v>#N/A</v>
      </c>
    </row>
    <row r="312" spans="2:59" x14ac:dyDescent="0.35">
      <c r="B312" t="str">
        <f>'Postcode Data'!B312</f>
        <v>ES30 2WT</v>
      </c>
      <c r="C312">
        <f>'Postcode Data'!C312</f>
        <v>14</v>
      </c>
      <c r="D312" t="str">
        <f>'Postcode Data'!D312</f>
        <v>Charlton</v>
      </c>
      <c r="E312" s="5" t="e">
        <f>'Postcode Data'!F312</f>
        <v>#N/A</v>
      </c>
      <c r="F312" s="5" t="e">
        <f>'Postcode Data'!G312</f>
        <v>#N/A</v>
      </c>
      <c r="G312" s="27" t="e">
        <f>'Postcode Data'!I312</f>
        <v>#N/A</v>
      </c>
      <c r="H312" s="11" t="e">
        <f>'Postcode Data'!J312</f>
        <v>#N/A</v>
      </c>
      <c r="I312" s="5" t="e">
        <f>'Postcode Data'!K312</f>
        <v>#N/A</v>
      </c>
      <c r="J312" s="5" t="e">
        <f>'Postcode Data'!L312</f>
        <v>#N/A</v>
      </c>
      <c r="K312" s="44" t="e">
        <f>'Postcode Data'!M312</f>
        <v>#N/A</v>
      </c>
      <c r="L312" s="5">
        <f>'Postcode Data'!N312</f>
        <v>-2.6577335115420917</v>
      </c>
      <c r="M312" s="28" t="e">
        <f t="shared" si="130"/>
        <v>#N/A</v>
      </c>
      <c r="N312" s="28"/>
      <c r="O312" s="28"/>
      <c r="P312" s="28" t="e">
        <f t="shared" si="131"/>
        <v>#N/A</v>
      </c>
      <c r="Q312" s="28" t="e">
        <f t="shared" si="151"/>
        <v>#N/A</v>
      </c>
      <c r="R312" s="28" t="e">
        <f t="shared" si="151"/>
        <v>#N/A</v>
      </c>
      <c r="S312" s="28" t="e">
        <f t="shared" si="151"/>
        <v>#N/A</v>
      </c>
      <c r="T312" s="28" t="e">
        <f t="shared" si="151"/>
        <v>#N/A</v>
      </c>
      <c r="U312" s="28" t="e">
        <f t="shared" si="132"/>
        <v>#N/A</v>
      </c>
      <c r="V312" s="28"/>
      <c r="W312" s="2"/>
      <c r="X312" s="5" t="e">
        <f t="shared" si="152"/>
        <v>#N/A</v>
      </c>
      <c r="Y312" s="5" t="e">
        <f t="shared" si="152"/>
        <v>#N/A</v>
      </c>
      <c r="Z312" s="5" t="e">
        <f t="shared" si="152"/>
        <v>#N/A</v>
      </c>
      <c r="AA312" s="5" t="e">
        <f t="shared" si="152"/>
        <v>#N/A</v>
      </c>
      <c r="AB312" s="5" t="e">
        <f t="shared" si="152"/>
        <v>#N/A</v>
      </c>
      <c r="AC312" s="5" t="e">
        <f t="shared" si="152"/>
        <v>#N/A</v>
      </c>
      <c r="AD312" s="5" t="e">
        <f t="shared" si="152"/>
        <v>#N/A</v>
      </c>
      <c r="AE312" s="5" t="e">
        <f t="shared" si="152"/>
        <v>#N/A</v>
      </c>
      <c r="AF312" s="5" t="e">
        <f t="shared" si="152"/>
        <v>#N/A</v>
      </c>
      <c r="AG312" s="5" t="e">
        <f t="shared" si="152"/>
        <v>#N/A</v>
      </c>
      <c r="AH312" s="5" t="e">
        <f t="shared" si="153"/>
        <v>#N/A</v>
      </c>
      <c r="AI312" s="5" t="e">
        <f t="shared" si="153"/>
        <v>#N/A</v>
      </c>
      <c r="AJ312" s="5" t="e">
        <f t="shared" si="153"/>
        <v>#N/A</v>
      </c>
      <c r="AK312" s="5" t="e">
        <f t="shared" si="153"/>
        <v>#N/A</v>
      </c>
      <c r="AL312" s="5" t="e">
        <f t="shared" si="153"/>
        <v>#N/A</v>
      </c>
      <c r="AM312" s="5" t="e">
        <f t="shared" si="153"/>
        <v>#N/A</v>
      </c>
      <c r="AN312" s="5" t="e">
        <f t="shared" si="153"/>
        <v>#N/A</v>
      </c>
      <c r="AO312" s="5" t="e">
        <f t="shared" si="153"/>
        <v>#N/A</v>
      </c>
      <c r="AP312" s="5" t="e">
        <f t="shared" si="153"/>
        <v>#N/A</v>
      </c>
      <c r="AQ312" s="5" t="e">
        <f t="shared" si="153"/>
        <v>#N/A</v>
      </c>
      <c r="AR312" s="5" t="e">
        <f t="shared" si="154"/>
        <v>#N/A</v>
      </c>
      <c r="AS312" s="5" t="e">
        <f t="shared" si="154"/>
        <v>#N/A</v>
      </c>
      <c r="AT312" s="5" t="e">
        <f t="shared" si="154"/>
        <v>#N/A</v>
      </c>
      <c r="AU312" s="5" t="e">
        <f t="shared" si="154"/>
        <v>#N/A</v>
      </c>
      <c r="AV312" s="5" t="e">
        <f t="shared" si="154"/>
        <v>#N/A</v>
      </c>
      <c r="AW312" s="5" t="e">
        <f t="shared" si="154"/>
        <v>#N/A</v>
      </c>
      <c r="AX312" s="5" t="e">
        <f t="shared" si="154"/>
        <v>#N/A</v>
      </c>
      <c r="AY312" s="5" t="e">
        <f t="shared" si="154"/>
        <v>#N/A</v>
      </c>
      <c r="AZ312" s="5" t="e">
        <f t="shared" si="154"/>
        <v>#N/A</v>
      </c>
      <c r="BA312" s="5" t="e">
        <f t="shared" si="154"/>
        <v>#N/A</v>
      </c>
      <c r="BB312" s="5" t="e">
        <f t="shared" si="155"/>
        <v>#N/A</v>
      </c>
      <c r="BC312" s="5" t="e">
        <f t="shared" si="155"/>
        <v>#N/A</v>
      </c>
      <c r="BD312" s="5" t="e">
        <f t="shared" si="155"/>
        <v>#N/A</v>
      </c>
      <c r="BE312" s="5" t="e">
        <f t="shared" si="155"/>
        <v>#N/A</v>
      </c>
      <c r="BF312" s="5" t="e">
        <f t="shared" si="155"/>
        <v>#N/A</v>
      </c>
      <c r="BG312" s="5" t="e">
        <f t="shared" si="155"/>
        <v>#N/A</v>
      </c>
    </row>
    <row r="313" spans="2:59" x14ac:dyDescent="0.35">
      <c r="B313" t="str">
        <f>'Postcode Data'!B313</f>
        <v>ES30 3EO</v>
      </c>
      <c r="C313">
        <f>'Postcode Data'!C313</f>
        <v>14</v>
      </c>
      <c r="D313" t="str">
        <f>'Postcode Data'!D313</f>
        <v>Charlton</v>
      </c>
      <c r="E313" s="5" t="e">
        <f>'Postcode Data'!F313</f>
        <v>#N/A</v>
      </c>
      <c r="F313" s="5" t="e">
        <f>'Postcode Data'!G313</f>
        <v>#N/A</v>
      </c>
      <c r="G313" s="27" t="e">
        <f>'Postcode Data'!I313</f>
        <v>#N/A</v>
      </c>
      <c r="H313" s="11" t="e">
        <f>'Postcode Data'!J313</f>
        <v>#N/A</v>
      </c>
      <c r="I313" s="5" t="e">
        <f>'Postcode Data'!K313</f>
        <v>#N/A</v>
      </c>
      <c r="J313" s="5" t="e">
        <f>'Postcode Data'!L313</f>
        <v>#N/A</v>
      </c>
      <c r="K313" s="44" t="e">
        <f>'Postcode Data'!M313</f>
        <v>#N/A</v>
      </c>
      <c r="L313" s="5">
        <f>'Postcode Data'!N313</f>
        <v>-2.3966392640131793</v>
      </c>
      <c r="M313" s="28" t="e">
        <f t="shared" si="130"/>
        <v>#N/A</v>
      </c>
      <c r="N313" s="28"/>
      <c r="O313" s="28"/>
      <c r="P313" s="28" t="e">
        <f t="shared" si="131"/>
        <v>#N/A</v>
      </c>
      <c r="Q313" s="28" t="e">
        <f t="shared" si="151"/>
        <v>#N/A</v>
      </c>
      <c r="R313" s="28" t="e">
        <f t="shared" si="151"/>
        <v>#N/A</v>
      </c>
      <c r="S313" s="28" t="e">
        <f t="shared" si="151"/>
        <v>#N/A</v>
      </c>
      <c r="T313" s="28" t="e">
        <f t="shared" si="151"/>
        <v>#N/A</v>
      </c>
      <c r="U313" s="28" t="e">
        <f t="shared" si="132"/>
        <v>#N/A</v>
      </c>
      <c r="V313" s="28"/>
      <c r="W313" s="2"/>
      <c r="X313" s="5" t="e">
        <f t="shared" si="152"/>
        <v>#N/A</v>
      </c>
      <c r="Y313" s="5" t="e">
        <f t="shared" si="152"/>
        <v>#N/A</v>
      </c>
      <c r="Z313" s="5" t="e">
        <f t="shared" si="152"/>
        <v>#N/A</v>
      </c>
      <c r="AA313" s="5" t="e">
        <f t="shared" si="152"/>
        <v>#N/A</v>
      </c>
      <c r="AB313" s="5" t="e">
        <f t="shared" si="152"/>
        <v>#N/A</v>
      </c>
      <c r="AC313" s="5" t="e">
        <f t="shared" si="152"/>
        <v>#N/A</v>
      </c>
      <c r="AD313" s="5" t="e">
        <f t="shared" si="152"/>
        <v>#N/A</v>
      </c>
      <c r="AE313" s="5" t="e">
        <f t="shared" si="152"/>
        <v>#N/A</v>
      </c>
      <c r="AF313" s="5" t="e">
        <f t="shared" si="152"/>
        <v>#N/A</v>
      </c>
      <c r="AG313" s="5" t="e">
        <f t="shared" si="152"/>
        <v>#N/A</v>
      </c>
      <c r="AH313" s="5" t="e">
        <f t="shared" si="153"/>
        <v>#N/A</v>
      </c>
      <c r="AI313" s="5" t="e">
        <f t="shared" si="153"/>
        <v>#N/A</v>
      </c>
      <c r="AJ313" s="5" t="e">
        <f t="shared" si="153"/>
        <v>#N/A</v>
      </c>
      <c r="AK313" s="5" t="e">
        <f t="shared" si="153"/>
        <v>#N/A</v>
      </c>
      <c r="AL313" s="5" t="e">
        <f t="shared" si="153"/>
        <v>#N/A</v>
      </c>
      <c r="AM313" s="5" t="e">
        <f t="shared" si="153"/>
        <v>#N/A</v>
      </c>
      <c r="AN313" s="5" t="e">
        <f t="shared" si="153"/>
        <v>#N/A</v>
      </c>
      <c r="AO313" s="5" t="e">
        <f t="shared" si="153"/>
        <v>#N/A</v>
      </c>
      <c r="AP313" s="5" t="e">
        <f t="shared" si="153"/>
        <v>#N/A</v>
      </c>
      <c r="AQ313" s="5" t="e">
        <f t="shared" si="153"/>
        <v>#N/A</v>
      </c>
      <c r="AR313" s="5" t="e">
        <f t="shared" si="154"/>
        <v>#N/A</v>
      </c>
      <c r="AS313" s="5" t="e">
        <f t="shared" si="154"/>
        <v>#N/A</v>
      </c>
      <c r="AT313" s="5" t="e">
        <f t="shared" si="154"/>
        <v>#N/A</v>
      </c>
      <c r="AU313" s="5" t="e">
        <f t="shared" si="154"/>
        <v>#N/A</v>
      </c>
      <c r="AV313" s="5" t="e">
        <f t="shared" si="154"/>
        <v>#N/A</v>
      </c>
      <c r="AW313" s="5" t="e">
        <f t="shared" si="154"/>
        <v>#N/A</v>
      </c>
      <c r="AX313" s="5" t="e">
        <f t="shared" si="154"/>
        <v>#N/A</v>
      </c>
      <c r="AY313" s="5" t="e">
        <f t="shared" si="154"/>
        <v>#N/A</v>
      </c>
      <c r="AZ313" s="5" t="e">
        <f t="shared" si="154"/>
        <v>#N/A</v>
      </c>
      <c r="BA313" s="5" t="e">
        <f t="shared" si="154"/>
        <v>#N/A</v>
      </c>
      <c r="BB313" s="5" t="e">
        <f t="shared" si="155"/>
        <v>#N/A</v>
      </c>
      <c r="BC313" s="5" t="e">
        <f t="shared" si="155"/>
        <v>#N/A</v>
      </c>
      <c r="BD313" s="5" t="e">
        <f t="shared" si="155"/>
        <v>#N/A</v>
      </c>
      <c r="BE313" s="5" t="e">
        <f t="shared" si="155"/>
        <v>#N/A</v>
      </c>
      <c r="BF313" s="5" t="e">
        <f t="shared" si="155"/>
        <v>#N/A</v>
      </c>
      <c r="BG313" s="5" t="e">
        <f t="shared" si="155"/>
        <v>#N/A</v>
      </c>
    </row>
    <row r="314" spans="2:59" x14ac:dyDescent="0.35">
      <c r="B314" t="str">
        <f>'Postcode Data'!B314</f>
        <v>ES30 4RL</v>
      </c>
      <c r="C314">
        <f>'Postcode Data'!C314</f>
        <v>4</v>
      </c>
      <c r="D314" t="str">
        <f>'Postcode Data'!D314</f>
        <v>Charlton</v>
      </c>
      <c r="E314" s="5" t="e">
        <f>'Postcode Data'!F314</f>
        <v>#N/A</v>
      </c>
      <c r="F314" s="5" t="e">
        <f>'Postcode Data'!G314</f>
        <v>#N/A</v>
      </c>
      <c r="G314" s="27" t="e">
        <f>'Postcode Data'!I314</f>
        <v>#N/A</v>
      </c>
      <c r="H314" s="11" t="e">
        <f>'Postcode Data'!J314</f>
        <v>#N/A</v>
      </c>
      <c r="I314" s="5" t="e">
        <f>'Postcode Data'!K314</f>
        <v>#N/A</v>
      </c>
      <c r="J314" s="5" t="e">
        <f>'Postcode Data'!L314</f>
        <v>#N/A</v>
      </c>
      <c r="K314" s="44" t="e">
        <f>'Postcode Data'!M314</f>
        <v>#N/A</v>
      </c>
      <c r="L314" s="5">
        <f>'Postcode Data'!N314</f>
        <v>-6.5739895727532467</v>
      </c>
      <c r="M314" s="28" t="e">
        <f t="shared" si="130"/>
        <v>#N/A</v>
      </c>
      <c r="N314" s="28"/>
      <c r="O314" s="28"/>
      <c r="P314" s="28" t="e">
        <f t="shared" si="131"/>
        <v>#N/A</v>
      </c>
      <c r="Q314" s="28" t="e">
        <f t="shared" si="151"/>
        <v>#N/A</v>
      </c>
      <c r="R314" s="28" t="e">
        <f t="shared" si="151"/>
        <v>#N/A</v>
      </c>
      <c r="S314" s="28" t="e">
        <f t="shared" si="151"/>
        <v>#N/A</v>
      </c>
      <c r="T314" s="28" t="e">
        <f t="shared" si="151"/>
        <v>#N/A</v>
      </c>
      <c r="U314" s="28" t="e">
        <f t="shared" si="132"/>
        <v>#N/A</v>
      </c>
      <c r="V314" s="28"/>
      <c r="W314" s="2"/>
      <c r="X314" s="5" t="e">
        <f t="shared" si="152"/>
        <v>#N/A</v>
      </c>
      <c r="Y314" s="5" t="e">
        <f t="shared" si="152"/>
        <v>#N/A</v>
      </c>
      <c r="Z314" s="5" t="e">
        <f t="shared" si="152"/>
        <v>#N/A</v>
      </c>
      <c r="AA314" s="5" t="e">
        <f t="shared" si="152"/>
        <v>#N/A</v>
      </c>
      <c r="AB314" s="5" t="e">
        <f t="shared" si="152"/>
        <v>#N/A</v>
      </c>
      <c r="AC314" s="5" t="e">
        <f t="shared" si="152"/>
        <v>#N/A</v>
      </c>
      <c r="AD314" s="5" t="e">
        <f t="shared" si="152"/>
        <v>#N/A</v>
      </c>
      <c r="AE314" s="5" t="e">
        <f t="shared" si="152"/>
        <v>#N/A</v>
      </c>
      <c r="AF314" s="5" t="e">
        <f t="shared" si="152"/>
        <v>#N/A</v>
      </c>
      <c r="AG314" s="5" t="e">
        <f t="shared" si="152"/>
        <v>#N/A</v>
      </c>
      <c r="AH314" s="5" t="e">
        <f t="shared" si="153"/>
        <v>#N/A</v>
      </c>
      <c r="AI314" s="5" t="e">
        <f t="shared" si="153"/>
        <v>#N/A</v>
      </c>
      <c r="AJ314" s="5" t="e">
        <f t="shared" si="153"/>
        <v>#N/A</v>
      </c>
      <c r="AK314" s="5" t="e">
        <f t="shared" si="153"/>
        <v>#N/A</v>
      </c>
      <c r="AL314" s="5" t="e">
        <f t="shared" si="153"/>
        <v>#N/A</v>
      </c>
      <c r="AM314" s="5" t="e">
        <f t="shared" si="153"/>
        <v>#N/A</v>
      </c>
      <c r="AN314" s="5" t="e">
        <f t="shared" si="153"/>
        <v>#N/A</v>
      </c>
      <c r="AO314" s="5" t="e">
        <f t="shared" si="153"/>
        <v>#N/A</v>
      </c>
      <c r="AP314" s="5" t="e">
        <f t="shared" si="153"/>
        <v>#N/A</v>
      </c>
      <c r="AQ314" s="5" t="e">
        <f t="shared" si="153"/>
        <v>#N/A</v>
      </c>
      <c r="AR314" s="5" t="e">
        <f t="shared" si="154"/>
        <v>#N/A</v>
      </c>
      <c r="AS314" s="5" t="e">
        <f t="shared" si="154"/>
        <v>#N/A</v>
      </c>
      <c r="AT314" s="5" t="e">
        <f t="shared" si="154"/>
        <v>#N/A</v>
      </c>
      <c r="AU314" s="5" t="e">
        <f t="shared" si="154"/>
        <v>#N/A</v>
      </c>
      <c r="AV314" s="5" t="e">
        <f t="shared" si="154"/>
        <v>#N/A</v>
      </c>
      <c r="AW314" s="5" t="e">
        <f t="shared" si="154"/>
        <v>#N/A</v>
      </c>
      <c r="AX314" s="5" t="e">
        <f t="shared" si="154"/>
        <v>#N/A</v>
      </c>
      <c r="AY314" s="5" t="e">
        <f t="shared" si="154"/>
        <v>#N/A</v>
      </c>
      <c r="AZ314" s="5" t="e">
        <f t="shared" si="154"/>
        <v>#N/A</v>
      </c>
      <c r="BA314" s="5" t="e">
        <f t="shared" si="154"/>
        <v>#N/A</v>
      </c>
      <c r="BB314" s="5" t="e">
        <f t="shared" si="155"/>
        <v>#N/A</v>
      </c>
      <c r="BC314" s="5" t="e">
        <f t="shared" si="155"/>
        <v>#N/A</v>
      </c>
      <c r="BD314" s="5" t="e">
        <f t="shared" si="155"/>
        <v>#N/A</v>
      </c>
      <c r="BE314" s="5" t="e">
        <f t="shared" si="155"/>
        <v>#N/A</v>
      </c>
      <c r="BF314" s="5" t="e">
        <f t="shared" si="155"/>
        <v>#N/A</v>
      </c>
      <c r="BG314" s="5" t="e">
        <f t="shared" si="155"/>
        <v>#N/A</v>
      </c>
    </row>
    <row r="315" spans="2:59" x14ac:dyDescent="0.35">
      <c r="B315" t="str">
        <f>'Postcode Data'!B315</f>
        <v>ES30 6JV</v>
      </c>
      <c r="C315">
        <f>'Postcode Data'!C315</f>
        <v>2</v>
      </c>
      <c r="D315" t="str">
        <f>'Postcode Data'!D315</f>
        <v>Charlton</v>
      </c>
      <c r="E315" s="5" t="e">
        <f>'Postcode Data'!F315</f>
        <v>#N/A</v>
      </c>
      <c r="F315" s="5" t="e">
        <f>'Postcode Data'!G315</f>
        <v>#N/A</v>
      </c>
      <c r="G315" s="27" t="e">
        <f>'Postcode Data'!I315</f>
        <v>#N/A</v>
      </c>
      <c r="H315" s="11" t="e">
        <f>'Postcode Data'!J315</f>
        <v>#N/A</v>
      </c>
      <c r="I315" s="5" t="e">
        <f>'Postcode Data'!K315</f>
        <v>#N/A</v>
      </c>
      <c r="J315" s="5" t="e">
        <f>'Postcode Data'!L315</f>
        <v>#N/A</v>
      </c>
      <c r="K315" s="44" t="e">
        <f>'Postcode Data'!M315</f>
        <v>#N/A</v>
      </c>
      <c r="L315" s="5">
        <f>'Postcode Data'!N315</f>
        <v>-4.2042712123343904</v>
      </c>
      <c r="M315" s="28" t="e">
        <f t="shared" si="130"/>
        <v>#N/A</v>
      </c>
      <c r="N315" s="28"/>
      <c r="O315" s="28"/>
      <c r="P315" s="28" t="e">
        <f t="shared" si="131"/>
        <v>#N/A</v>
      </c>
      <c r="Q315" s="28" t="e">
        <f t="shared" si="151"/>
        <v>#N/A</v>
      </c>
      <c r="R315" s="28" t="e">
        <f t="shared" si="151"/>
        <v>#N/A</v>
      </c>
      <c r="S315" s="28" t="e">
        <f t="shared" si="151"/>
        <v>#N/A</v>
      </c>
      <c r="T315" s="28" t="e">
        <f t="shared" si="151"/>
        <v>#N/A</v>
      </c>
      <c r="U315" s="28" t="e">
        <f t="shared" si="132"/>
        <v>#N/A</v>
      </c>
      <c r="V315" s="28"/>
      <c r="W315" s="2"/>
      <c r="X315" s="5" t="e">
        <f t="shared" si="152"/>
        <v>#N/A</v>
      </c>
      <c r="Y315" s="5" t="e">
        <f t="shared" si="152"/>
        <v>#N/A</v>
      </c>
      <c r="Z315" s="5" t="e">
        <f t="shared" si="152"/>
        <v>#N/A</v>
      </c>
      <c r="AA315" s="5" t="e">
        <f t="shared" si="152"/>
        <v>#N/A</v>
      </c>
      <c r="AB315" s="5" t="e">
        <f t="shared" si="152"/>
        <v>#N/A</v>
      </c>
      <c r="AC315" s="5" t="e">
        <f t="shared" si="152"/>
        <v>#N/A</v>
      </c>
      <c r="AD315" s="5" t="e">
        <f t="shared" si="152"/>
        <v>#N/A</v>
      </c>
      <c r="AE315" s="5" t="e">
        <f t="shared" si="152"/>
        <v>#N/A</v>
      </c>
      <c r="AF315" s="5" t="e">
        <f t="shared" si="152"/>
        <v>#N/A</v>
      </c>
      <c r="AG315" s="5" t="e">
        <f t="shared" si="152"/>
        <v>#N/A</v>
      </c>
      <c r="AH315" s="5" t="e">
        <f t="shared" si="153"/>
        <v>#N/A</v>
      </c>
      <c r="AI315" s="5" t="e">
        <f t="shared" si="153"/>
        <v>#N/A</v>
      </c>
      <c r="AJ315" s="5" t="e">
        <f t="shared" si="153"/>
        <v>#N/A</v>
      </c>
      <c r="AK315" s="5" t="e">
        <f t="shared" si="153"/>
        <v>#N/A</v>
      </c>
      <c r="AL315" s="5" t="e">
        <f t="shared" si="153"/>
        <v>#N/A</v>
      </c>
      <c r="AM315" s="5" t="e">
        <f t="shared" si="153"/>
        <v>#N/A</v>
      </c>
      <c r="AN315" s="5" t="e">
        <f t="shared" si="153"/>
        <v>#N/A</v>
      </c>
      <c r="AO315" s="5" t="e">
        <f t="shared" si="153"/>
        <v>#N/A</v>
      </c>
      <c r="AP315" s="5" t="e">
        <f t="shared" si="153"/>
        <v>#N/A</v>
      </c>
      <c r="AQ315" s="5" t="e">
        <f t="shared" si="153"/>
        <v>#N/A</v>
      </c>
      <c r="AR315" s="5" t="e">
        <f t="shared" si="154"/>
        <v>#N/A</v>
      </c>
      <c r="AS315" s="5" t="e">
        <f t="shared" si="154"/>
        <v>#N/A</v>
      </c>
      <c r="AT315" s="5" t="e">
        <f t="shared" si="154"/>
        <v>#N/A</v>
      </c>
      <c r="AU315" s="5" t="e">
        <f t="shared" si="154"/>
        <v>#N/A</v>
      </c>
      <c r="AV315" s="5" t="e">
        <f t="shared" si="154"/>
        <v>#N/A</v>
      </c>
      <c r="AW315" s="5" t="e">
        <f t="shared" si="154"/>
        <v>#N/A</v>
      </c>
      <c r="AX315" s="5" t="e">
        <f t="shared" si="154"/>
        <v>#N/A</v>
      </c>
      <c r="AY315" s="5" t="e">
        <f t="shared" si="154"/>
        <v>#N/A</v>
      </c>
      <c r="AZ315" s="5" t="e">
        <f t="shared" si="154"/>
        <v>#N/A</v>
      </c>
      <c r="BA315" s="5" t="e">
        <f t="shared" si="154"/>
        <v>#N/A</v>
      </c>
      <c r="BB315" s="5" t="e">
        <f t="shared" si="155"/>
        <v>#N/A</v>
      </c>
      <c r="BC315" s="5" t="e">
        <f t="shared" si="155"/>
        <v>#N/A</v>
      </c>
      <c r="BD315" s="5" t="e">
        <f t="shared" si="155"/>
        <v>#N/A</v>
      </c>
      <c r="BE315" s="5" t="e">
        <f t="shared" si="155"/>
        <v>#N/A</v>
      </c>
      <c r="BF315" s="5" t="e">
        <f t="shared" si="155"/>
        <v>#N/A</v>
      </c>
      <c r="BG315" s="5" t="e">
        <f t="shared" si="155"/>
        <v>#N/A</v>
      </c>
    </row>
    <row r="316" spans="2:59" x14ac:dyDescent="0.35">
      <c r="B316" t="str">
        <f>'Postcode Data'!B316</f>
        <v>ES30 7RX</v>
      </c>
      <c r="C316">
        <f>'Postcode Data'!C316</f>
        <v>15</v>
      </c>
      <c r="D316" t="str">
        <f>'Postcode Data'!D316</f>
        <v>Charlton</v>
      </c>
      <c r="E316" s="5">
        <f>'Postcode Data'!F316</f>
        <v>22.877448844548219</v>
      </c>
      <c r="F316" s="5">
        <f>'Postcode Data'!G316</f>
        <v>9.4782068400268855</v>
      </c>
      <c r="G316" s="27">
        <f>'Postcode Data'!I316</f>
        <v>114</v>
      </c>
      <c r="H316" s="11">
        <f>'Postcode Data'!J316</f>
        <v>3.7754177613605391</v>
      </c>
      <c r="I316" s="5">
        <f>'Postcode Data'!K316</f>
        <v>26.326464591142337</v>
      </c>
      <c r="J316" s="5">
        <f>'Postcode Data'!L316</f>
        <v>7.9426060935623468</v>
      </c>
      <c r="K316" s="44" t="str">
        <f>'Postcode Data'!M316</f>
        <v>CW2b</v>
      </c>
      <c r="L316" s="5">
        <f>'Postcode Data'!N316</f>
        <v>-1.910744754532488</v>
      </c>
      <c r="M316" s="28">
        <f t="shared" si="130"/>
        <v>-70.80714895037238</v>
      </c>
      <c r="N316" s="28"/>
      <c r="O316" s="28"/>
      <c r="P316" s="28">
        <f t="shared" si="131"/>
        <v>7.9426060935623468</v>
      </c>
      <c r="Q316" s="28" t="e">
        <f t="shared" si="151"/>
        <v>#N/A</v>
      </c>
      <c r="R316" s="28" t="e">
        <f t="shared" si="151"/>
        <v>#N/A</v>
      </c>
      <c r="S316" s="28" t="e">
        <f t="shared" si="151"/>
        <v>#N/A</v>
      </c>
      <c r="T316" s="28" t="e">
        <f t="shared" si="151"/>
        <v>#N/A</v>
      </c>
      <c r="U316" s="28" t="e">
        <f t="shared" si="132"/>
        <v>#N/A</v>
      </c>
      <c r="V316" s="28"/>
      <c r="W316" s="2"/>
      <c r="X316" s="5" t="e">
        <f t="shared" ref="X316:AG325" si="156">IF($K316=X$5,$J316,NA())</f>
        <v>#N/A</v>
      </c>
      <c r="Y316" s="5" t="e">
        <f t="shared" si="156"/>
        <v>#N/A</v>
      </c>
      <c r="Z316" s="5" t="e">
        <f t="shared" si="156"/>
        <v>#N/A</v>
      </c>
      <c r="AA316" s="5" t="e">
        <f t="shared" si="156"/>
        <v>#N/A</v>
      </c>
      <c r="AB316" s="5" t="e">
        <f t="shared" si="156"/>
        <v>#N/A</v>
      </c>
      <c r="AC316" s="5" t="e">
        <f t="shared" si="156"/>
        <v>#N/A</v>
      </c>
      <c r="AD316" s="5" t="e">
        <f t="shared" si="156"/>
        <v>#N/A</v>
      </c>
      <c r="AE316" s="5" t="e">
        <f t="shared" si="156"/>
        <v>#N/A</v>
      </c>
      <c r="AF316" s="5" t="e">
        <f t="shared" si="156"/>
        <v>#N/A</v>
      </c>
      <c r="AG316" s="5" t="e">
        <f t="shared" si="156"/>
        <v>#N/A</v>
      </c>
      <c r="AH316" s="5" t="e">
        <f t="shared" ref="AH316:AQ325" si="157">IF($K316=AH$5,$J316,NA())</f>
        <v>#N/A</v>
      </c>
      <c r="AI316" s="5" t="e">
        <f t="shared" si="157"/>
        <v>#N/A</v>
      </c>
      <c r="AJ316" s="5" t="e">
        <f t="shared" si="157"/>
        <v>#N/A</v>
      </c>
      <c r="AK316" s="5" t="e">
        <f t="shared" si="157"/>
        <v>#N/A</v>
      </c>
      <c r="AL316" s="5" t="e">
        <f t="shared" si="157"/>
        <v>#N/A</v>
      </c>
      <c r="AM316" s="5" t="e">
        <f t="shared" si="157"/>
        <v>#N/A</v>
      </c>
      <c r="AN316" s="5">
        <f t="shared" si="157"/>
        <v>7.9426060935623468</v>
      </c>
      <c r="AO316" s="5" t="e">
        <f t="shared" si="157"/>
        <v>#N/A</v>
      </c>
      <c r="AP316" s="5" t="e">
        <f t="shared" si="157"/>
        <v>#N/A</v>
      </c>
      <c r="AQ316" s="5" t="e">
        <f t="shared" si="157"/>
        <v>#N/A</v>
      </c>
      <c r="AR316" s="5" t="e">
        <f t="shared" ref="AR316:BA325" si="158">IF($K316=AR$5,$J316,NA())</f>
        <v>#N/A</v>
      </c>
      <c r="AS316" s="5" t="e">
        <f t="shared" si="158"/>
        <v>#N/A</v>
      </c>
      <c r="AT316" s="5" t="e">
        <f t="shared" si="158"/>
        <v>#N/A</v>
      </c>
      <c r="AU316" s="5" t="e">
        <f t="shared" si="158"/>
        <v>#N/A</v>
      </c>
      <c r="AV316" s="5" t="e">
        <f t="shared" si="158"/>
        <v>#N/A</v>
      </c>
      <c r="AW316" s="5" t="e">
        <f t="shared" si="158"/>
        <v>#N/A</v>
      </c>
      <c r="AX316" s="5" t="e">
        <f t="shared" si="158"/>
        <v>#N/A</v>
      </c>
      <c r="AY316" s="5" t="e">
        <f t="shared" si="158"/>
        <v>#N/A</v>
      </c>
      <c r="AZ316" s="5" t="e">
        <f t="shared" si="158"/>
        <v>#N/A</v>
      </c>
      <c r="BA316" s="5" t="e">
        <f t="shared" si="158"/>
        <v>#N/A</v>
      </c>
      <c r="BB316" s="5" t="e">
        <f t="shared" ref="BB316:BG325" si="159">IF($K316=BB$5,$J316,NA())</f>
        <v>#N/A</v>
      </c>
      <c r="BC316" s="5" t="e">
        <f t="shared" si="159"/>
        <v>#N/A</v>
      </c>
      <c r="BD316" s="5" t="e">
        <f t="shared" si="159"/>
        <v>#N/A</v>
      </c>
      <c r="BE316" s="5" t="e">
        <f t="shared" si="159"/>
        <v>#N/A</v>
      </c>
      <c r="BF316" s="5" t="e">
        <f t="shared" si="159"/>
        <v>#N/A</v>
      </c>
      <c r="BG316" s="5" t="e">
        <f t="shared" si="159"/>
        <v>#N/A</v>
      </c>
    </row>
    <row r="317" spans="2:59" x14ac:dyDescent="0.35">
      <c r="B317" t="str">
        <f>'Postcode Data'!B317</f>
        <v>ES30 7VE</v>
      </c>
      <c r="C317">
        <f>'Postcode Data'!C317</f>
        <v>6</v>
      </c>
      <c r="D317" t="str">
        <f>'Postcode Data'!D317</f>
        <v>Charlton</v>
      </c>
      <c r="E317" s="5" t="e">
        <f>'Postcode Data'!F317</f>
        <v>#N/A</v>
      </c>
      <c r="F317" s="5" t="e">
        <f>'Postcode Data'!G317</f>
        <v>#N/A</v>
      </c>
      <c r="G317" s="27" t="e">
        <f>'Postcode Data'!I317</f>
        <v>#N/A</v>
      </c>
      <c r="H317" s="11" t="e">
        <f>'Postcode Data'!J317</f>
        <v>#N/A</v>
      </c>
      <c r="I317" s="5" t="e">
        <f>'Postcode Data'!K317</f>
        <v>#N/A</v>
      </c>
      <c r="J317" s="5" t="e">
        <f>'Postcode Data'!L317</f>
        <v>#N/A</v>
      </c>
      <c r="K317" s="44" t="e">
        <f>'Postcode Data'!M317</f>
        <v>#N/A</v>
      </c>
      <c r="L317" s="5">
        <f>'Postcode Data'!N317</f>
        <v>-6.3528696384858332</v>
      </c>
      <c r="M317" s="28" t="e">
        <f t="shared" si="130"/>
        <v>#N/A</v>
      </c>
      <c r="N317" s="28"/>
      <c r="O317" s="28"/>
      <c r="P317" s="28" t="e">
        <f t="shared" si="131"/>
        <v>#N/A</v>
      </c>
      <c r="Q317" s="28" t="e">
        <f t="shared" si="151"/>
        <v>#N/A</v>
      </c>
      <c r="R317" s="28" t="e">
        <f t="shared" si="151"/>
        <v>#N/A</v>
      </c>
      <c r="S317" s="28" t="e">
        <f t="shared" si="151"/>
        <v>#N/A</v>
      </c>
      <c r="T317" s="28" t="e">
        <f t="shared" si="151"/>
        <v>#N/A</v>
      </c>
      <c r="U317" s="28" t="e">
        <f t="shared" si="132"/>
        <v>#N/A</v>
      </c>
      <c r="V317" s="28"/>
      <c r="W317" s="2"/>
      <c r="X317" s="5" t="e">
        <f t="shared" si="156"/>
        <v>#N/A</v>
      </c>
      <c r="Y317" s="5" t="e">
        <f t="shared" si="156"/>
        <v>#N/A</v>
      </c>
      <c r="Z317" s="5" t="e">
        <f t="shared" si="156"/>
        <v>#N/A</v>
      </c>
      <c r="AA317" s="5" t="e">
        <f t="shared" si="156"/>
        <v>#N/A</v>
      </c>
      <c r="AB317" s="5" t="e">
        <f t="shared" si="156"/>
        <v>#N/A</v>
      </c>
      <c r="AC317" s="5" t="e">
        <f t="shared" si="156"/>
        <v>#N/A</v>
      </c>
      <c r="AD317" s="5" t="e">
        <f t="shared" si="156"/>
        <v>#N/A</v>
      </c>
      <c r="AE317" s="5" t="e">
        <f t="shared" si="156"/>
        <v>#N/A</v>
      </c>
      <c r="AF317" s="5" t="e">
        <f t="shared" si="156"/>
        <v>#N/A</v>
      </c>
      <c r="AG317" s="5" t="e">
        <f t="shared" si="156"/>
        <v>#N/A</v>
      </c>
      <c r="AH317" s="5" t="e">
        <f t="shared" si="157"/>
        <v>#N/A</v>
      </c>
      <c r="AI317" s="5" t="e">
        <f t="shared" si="157"/>
        <v>#N/A</v>
      </c>
      <c r="AJ317" s="5" t="e">
        <f t="shared" si="157"/>
        <v>#N/A</v>
      </c>
      <c r="AK317" s="5" t="e">
        <f t="shared" si="157"/>
        <v>#N/A</v>
      </c>
      <c r="AL317" s="5" t="e">
        <f t="shared" si="157"/>
        <v>#N/A</v>
      </c>
      <c r="AM317" s="5" t="e">
        <f t="shared" si="157"/>
        <v>#N/A</v>
      </c>
      <c r="AN317" s="5" t="e">
        <f t="shared" si="157"/>
        <v>#N/A</v>
      </c>
      <c r="AO317" s="5" t="e">
        <f t="shared" si="157"/>
        <v>#N/A</v>
      </c>
      <c r="AP317" s="5" t="e">
        <f t="shared" si="157"/>
        <v>#N/A</v>
      </c>
      <c r="AQ317" s="5" t="e">
        <f t="shared" si="157"/>
        <v>#N/A</v>
      </c>
      <c r="AR317" s="5" t="e">
        <f t="shared" si="158"/>
        <v>#N/A</v>
      </c>
      <c r="AS317" s="5" t="e">
        <f t="shared" si="158"/>
        <v>#N/A</v>
      </c>
      <c r="AT317" s="5" t="e">
        <f t="shared" si="158"/>
        <v>#N/A</v>
      </c>
      <c r="AU317" s="5" t="e">
        <f t="shared" si="158"/>
        <v>#N/A</v>
      </c>
      <c r="AV317" s="5" t="e">
        <f t="shared" si="158"/>
        <v>#N/A</v>
      </c>
      <c r="AW317" s="5" t="e">
        <f t="shared" si="158"/>
        <v>#N/A</v>
      </c>
      <c r="AX317" s="5" t="e">
        <f t="shared" si="158"/>
        <v>#N/A</v>
      </c>
      <c r="AY317" s="5" t="e">
        <f t="shared" si="158"/>
        <v>#N/A</v>
      </c>
      <c r="AZ317" s="5" t="e">
        <f t="shared" si="158"/>
        <v>#N/A</v>
      </c>
      <c r="BA317" s="5" t="e">
        <f t="shared" si="158"/>
        <v>#N/A</v>
      </c>
      <c r="BB317" s="5" t="e">
        <f t="shared" si="159"/>
        <v>#N/A</v>
      </c>
      <c r="BC317" s="5" t="e">
        <f t="shared" si="159"/>
        <v>#N/A</v>
      </c>
      <c r="BD317" s="5" t="e">
        <f t="shared" si="159"/>
        <v>#N/A</v>
      </c>
      <c r="BE317" s="5" t="e">
        <f t="shared" si="159"/>
        <v>#N/A</v>
      </c>
      <c r="BF317" s="5" t="e">
        <f t="shared" si="159"/>
        <v>#N/A</v>
      </c>
      <c r="BG317" s="5" t="e">
        <f t="shared" si="159"/>
        <v>#N/A</v>
      </c>
    </row>
    <row r="318" spans="2:59" x14ac:dyDescent="0.35">
      <c r="B318" t="str">
        <f>'Postcode Data'!B318</f>
        <v>ES30 9KE</v>
      </c>
      <c r="C318">
        <f>'Postcode Data'!C318</f>
        <v>8</v>
      </c>
      <c r="D318" t="str">
        <f>'Postcode Data'!D318</f>
        <v>Charlton</v>
      </c>
      <c r="E318" s="5" t="e">
        <f>'Postcode Data'!F318</f>
        <v>#N/A</v>
      </c>
      <c r="F318" s="5" t="e">
        <f>'Postcode Data'!G318</f>
        <v>#N/A</v>
      </c>
      <c r="G318" s="27" t="e">
        <f>'Postcode Data'!I318</f>
        <v>#N/A</v>
      </c>
      <c r="H318" s="11" t="e">
        <f>'Postcode Data'!J318</f>
        <v>#N/A</v>
      </c>
      <c r="I318" s="5" t="e">
        <f>'Postcode Data'!K318</f>
        <v>#N/A</v>
      </c>
      <c r="J318" s="5" t="e">
        <f>'Postcode Data'!L318</f>
        <v>#N/A</v>
      </c>
      <c r="K318" s="44" t="e">
        <f>'Postcode Data'!M318</f>
        <v>#N/A</v>
      </c>
      <c r="L318" s="5">
        <f>'Postcode Data'!N318</f>
        <v>-1.9163724978323922</v>
      </c>
      <c r="M318" s="28" t="e">
        <f t="shared" si="130"/>
        <v>#N/A</v>
      </c>
      <c r="N318" s="28"/>
      <c r="O318" s="28"/>
      <c r="P318" s="28" t="e">
        <f t="shared" si="131"/>
        <v>#N/A</v>
      </c>
      <c r="Q318" s="28" t="e">
        <f t="shared" si="151"/>
        <v>#N/A</v>
      </c>
      <c r="R318" s="28" t="e">
        <f t="shared" si="151"/>
        <v>#N/A</v>
      </c>
      <c r="S318" s="28" t="e">
        <f t="shared" si="151"/>
        <v>#N/A</v>
      </c>
      <c r="T318" s="28" t="e">
        <f t="shared" si="151"/>
        <v>#N/A</v>
      </c>
      <c r="U318" s="28" t="e">
        <f t="shared" si="132"/>
        <v>#N/A</v>
      </c>
      <c r="V318" s="28"/>
      <c r="W318" s="2"/>
      <c r="X318" s="5" t="e">
        <f t="shared" si="156"/>
        <v>#N/A</v>
      </c>
      <c r="Y318" s="5" t="e">
        <f t="shared" si="156"/>
        <v>#N/A</v>
      </c>
      <c r="Z318" s="5" t="e">
        <f t="shared" si="156"/>
        <v>#N/A</v>
      </c>
      <c r="AA318" s="5" t="e">
        <f t="shared" si="156"/>
        <v>#N/A</v>
      </c>
      <c r="AB318" s="5" t="e">
        <f t="shared" si="156"/>
        <v>#N/A</v>
      </c>
      <c r="AC318" s="5" t="e">
        <f t="shared" si="156"/>
        <v>#N/A</v>
      </c>
      <c r="AD318" s="5" t="e">
        <f t="shared" si="156"/>
        <v>#N/A</v>
      </c>
      <c r="AE318" s="5" t="e">
        <f t="shared" si="156"/>
        <v>#N/A</v>
      </c>
      <c r="AF318" s="5" t="e">
        <f t="shared" si="156"/>
        <v>#N/A</v>
      </c>
      <c r="AG318" s="5" t="e">
        <f t="shared" si="156"/>
        <v>#N/A</v>
      </c>
      <c r="AH318" s="5" t="e">
        <f t="shared" si="157"/>
        <v>#N/A</v>
      </c>
      <c r="AI318" s="5" t="e">
        <f t="shared" si="157"/>
        <v>#N/A</v>
      </c>
      <c r="AJ318" s="5" t="e">
        <f t="shared" si="157"/>
        <v>#N/A</v>
      </c>
      <c r="AK318" s="5" t="e">
        <f t="shared" si="157"/>
        <v>#N/A</v>
      </c>
      <c r="AL318" s="5" t="e">
        <f t="shared" si="157"/>
        <v>#N/A</v>
      </c>
      <c r="AM318" s="5" t="e">
        <f t="shared" si="157"/>
        <v>#N/A</v>
      </c>
      <c r="AN318" s="5" t="e">
        <f t="shared" si="157"/>
        <v>#N/A</v>
      </c>
      <c r="AO318" s="5" t="e">
        <f t="shared" si="157"/>
        <v>#N/A</v>
      </c>
      <c r="AP318" s="5" t="e">
        <f t="shared" si="157"/>
        <v>#N/A</v>
      </c>
      <c r="AQ318" s="5" t="e">
        <f t="shared" si="157"/>
        <v>#N/A</v>
      </c>
      <c r="AR318" s="5" t="e">
        <f t="shared" si="158"/>
        <v>#N/A</v>
      </c>
      <c r="AS318" s="5" t="e">
        <f t="shared" si="158"/>
        <v>#N/A</v>
      </c>
      <c r="AT318" s="5" t="e">
        <f t="shared" si="158"/>
        <v>#N/A</v>
      </c>
      <c r="AU318" s="5" t="e">
        <f t="shared" si="158"/>
        <v>#N/A</v>
      </c>
      <c r="AV318" s="5" t="e">
        <f t="shared" si="158"/>
        <v>#N/A</v>
      </c>
      <c r="AW318" s="5" t="e">
        <f t="shared" si="158"/>
        <v>#N/A</v>
      </c>
      <c r="AX318" s="5" t="e">
        <f t="shared" si="158"/>
        <v>#N/A</v>
      </c>
      <c r="AY318" s="5" t="e">
        <f t="shared" si="158"/>
        <v>#N/A</v>
      </c>
      <c r="AZ318" s="5" t="e">
        <f t="shared" si="158"/>
        <v>#N/A</v>
      </c>
      <c r="BA318" s="5" t="e">
        <f t="shared" si="158"/>
        <v>#N/A</v>
      </c>
      <c r="BB318" s="5" t="e">
        <f t="shared" si="159"/>
        <v>#N/A</v>
      </c>
      <c r="BC318" s="5" t="e">
        <f t="shared" si="159"/>
        <v>#N/A</v>
      </c>
      <c r="BD318" s="5" t="e">
        <f t="shared" si="159"/>
        <v>#N/A</v>
      </c>
      <c r="BE318" s="5" t="e">
        <f t="shared" si="159"/>
        <v>#N/A</v>
      </c>
      <c r="BF318" s="5" t="e">
        <f t="shared" si="159"/>
        <v>#N/A</v>
      </c>
      <c r="BG318" s="5" t="e">
        <f t="shared" si="159"/>
        <v>#N/A</v>
      </c>
    </row>
    <row r="319" spans="2:59" x14ac:dyDescent="0.35">
      <c r="B319" t="str">
        <f>'Postcode Data'!B319</f>
        <v>ES31 0GL</v>
      </c>
      <c r="C319">
        <f>'Postcode Data'!C319</f>
        <v>13</v>
      </c>
      <c r="D319" t="str">
        <f>'Postcode Data'!D319</f>
        <v>Delton</v>
      </c>
      <c r="E319" s="5">
        <f>'Postcode Data'!F319</f>
        <v>10.659715015316081</v>
      </c>
      <c r="F319" s="5">
        <f>'Postcode Data'!G319</f>
        <v>6.5022538134086805</v>
      </c>
      <c r="G319" s="27">
        <f>'Postcode Data'!I319</f>
        <v>95</v>
      </c>
      <c r="H319" s="11">
        <f>'Postcode Data'!J319</f>
        <v>4.8088706000327548</v>
      </c>
      <c r="I319" s="5">
        <f>'Postcode Data'!K319</f>
        <v>15.450286410877982</v>
      </c>
      <c r="J319" s="5">
        <f>'Postcode Data'!L319</f>
        <v>6.0831331244854487</v>
      </c>
      <c r="K319" s="44" t="str">
        <f>'Postcode Data'!M319</f>
        <v>DW2b</v>
      </c>
      <c r="L319" s="5">
        <f>'Postcode Data'!N319</f>
        <v>-0.95248672512952615</v>
      </c>
      <c r="M319" s="28">
        <f t="shared" si="130"/>
        <v>-71.950452448109672</v>
      </c>
      <c r="N319" s="28"/>
      <c r="O319" s="28"/>
      <c r="P319" s="28" t="e">
        <f t="shared" si="131"/>
        <v>#N/A</v>
      </c>
      <c r="Q319" s="28">
        <f t="shared" si="151"/>
        <v>6.0831331244854487</v>
      </c>
      <c r="R319" s="28" t="e">
        <f t="shared" si="151"/>
        <v>#N/A</v>
      </c>
      <c r="S319" s="28" t="e">
        <f t="shared" si="151"/>
        <v>#N/A</v>
      </c>
      <c r="T319" s="28" t="e">
        <f t="shared" si="151"/>
        <v>#N/A</v>
      </c>
      <c r="U319" s="28" t="e">
        <f t="shared" si="132"/>
        <v>#N/A</v>
      </c>
      <c r="V319" s="28"/>
      <c r="W319" s="2"/>
      <c r="X319" s="5" t="e">
        <f t="shared" si="156"/>
        <v>#N/A</v>
      </c>
      <c r="Y319" s="5" t="e">
        <f t="shared" si="156"/>
        <v>#N/A</v>
      </c>
      <c r="Z319" s="5" t="e">
        <f t="shared" si="156"/>
        <v>#N/A</v>
      </c>
      <c r="AA319" s="5" t="e">
        <f t="shared" si="156"/>
        <v>#N/A</v>
      </c>
      <c r="AB319" s="5" t="e">
        <f t="shared" si="156"/>
        <v>#N/A</v>
      </c>
      <c r="AC319" s="5" t="e">
        <f t="shared" si="156"/>
        <v>#N/A</v>
      </c>
      <c r="AD319" s="5" t="e">
        <f t="shared" si="156"/>
        <v>#N/A</v>
      </c>
      <c r="AE319" s="5" t="e">
        <f t="shared" si="156"/>
        <v>#N/A</v>
      </c>
      <c r="AF319" s="5" t="e">
        <f t="shared" si="156"/>
        <v>#N/A</v>
      </c>
      <c r="AG319" s="5" t="e">
        <f t="shared" si="156"/>
        <v>#N/A</v>
      </c>
      <c r="AH319" s="5" t="e">
        <f t="shared" si="157"/>
        <v>#N/A</v>
      </c>
      <c r="AI319" s="5" t="e">
        <f t="shared" si="157"/>
        <v>#N/A</v>
      </c>
      <c r="AJ319" s="5" t="e">
        <f t="shared" si="157"/>
        <v>#N/A</v>
      </c>
      <c r="AK319" s="5" t="e">
        <f t="shared" si="157"/>
        <v>#N/A</v>
      </c>
      <c r="AL319" s="5" t="e">
        <f t="shared" si="157"/>
        <v>#N/A</v>
      </c>
      <c r="AM319" s="5" t="e">
        <f t="shared" si="157"/>
        <v>#N/A</v>
      </c>
      <c r="AN319" s="5" t="e">
        <f t="shared" si="157"/>
        <v>#N/A</v>
      </c>
      <c r="AO319" s="5" t="e">
        <f t="shared" si="157"/>
        <v>#N/A</v>
      </c>
      <c r="AP319" s="5" t="e">
        <f t="shared" si="157"/>
        <v>#N/A</v>
      </c>
      <c r="AQ319" s="5" t="e">
        <f t="shared" si="157"/>
        <v>#N/A</v>
      </c>
      <c r="AR319" s="5" t="e">
        <f t="shared" si="158"/>
        <v>#N/A</v>
      </c>
      <c r="AS319" s="5" t="e">
        <f t="shared" si="158"/>
        <v>#N/A</v>
      </c>
      <c r="AT319" s="5">
        <f t="shared" si="158"/>
        <v>6.0831331244854487</v>
      </c>
      <c r="AU319" s="5" t="e">
        <f t="shared" si="158"/>
        <v>#N/A</v>
      </c>
      <c r="AV319" s="5" t="e">
        <f t="shared" si="158"/>
        <v>#N/A</v>
      </c>
      <c r="AW319" s="5" t="e">
        <f t="shared" si="158"/>
        <v>#N/A</v>
      </c>
      <c r="AX319" s="5" t="e">
        <f t="shared" si="158"/>
        <v>#N/A</v>
      </c>
      <c r="AY319" s="5" t="e">
        <f t="shared" si="158"/>
        <v>#N/A</v>
      </c>
      <c r="AZ319" s="5" t="e">
        <f t="shared" si="158"/>
        <v>#N/A</v>
      </c>
      <c r="BA319" s="5" t="e">
        <f t="shared" si="158"/>
        <v>#N/A</v>
      </c>
      <c r="BB319" s="5" t="e">
        <f t="shared" si="159"/>
        <v>#N/A</v>
      </c>
      <c r="BC319" s="5" t="e">
        <f t="shared" si="159"/>
        <v>#N/A</v>
      </c>
      <c r="BD319" s="5" t="e">
        <f t="shared" si="159"/>
        <v>#N/A</v>
      </c>
      <c r="BE319" s="5" t="e">
        <f t="shared" si="159"/>
        <v>#N/A</v>
      </c>
      <c r="BF319" s="5" t="e">
        <f t="shared" si="159"/>
        <v>#N/A</v>
      </c>
      <c r="BG319" s="5" t="e">
        <f t="shared" si="159"/>
        <v>#N/A</v>
      </c>
    </row>
    <row r="320" spans="2:59" x14ac:dyDescent="0.35">
      <c r="B320" t="str">
        <f>'Postcode Data'!B320</f>
        <v>ES31 2AY</v>
      </c>
      <c r="C320">
        <f>'Postcode Data'!C320</f>
        <v>19</v>
      </c>
      <c r="D320" t="str">
        <f>'Postcode Data'!D320</f>
        <v>Delton</v>
      </c>
      <c r="E320" s="5">
        <f>'Postcode Data'!F320</f>
        <v>14.816417462464095</v>
      </c>
      <c r="F320" s="5">
        <f>'Postcode Data'!G320</f>
        <v>10.364633946287318</v>
      </c>
      <c r="G320" s="27">
        <f>'Postcode Data'!I320</f>
        <v>230</v>
      </c>
      <c r="H320" s="11">
        <f>'Postcode Data'!J320</f>
        <v>4.1206170045764674</v>
      </c>
      <c r="I320" s="5">
        <f>'Postcode Data'!K320</f>
        <v>11.659841703886723</v>
      </c>
      <c r="J320" s="5">
        <f>'Postcode Data'!L320</f>
        <v>7.7159523914819026</v>
      </c>
      <c r="K320" s="44" t="str">
        <f>'Postcode Data'!M320</f>
        <v>DW1c</v>
      </c>
      <c r="L320" s="5">
        <f>'Postcode Data'!N320</f>
        <v>-1.9943991232768867</v>
      </c>
      <c r="M320" s="28">
        <f t="shared" si="130"/>
        <v>-71.650748034890455</v>
      </c>
      <c r="N320" s="28"/>
      <c r="O320" s="28"/>
      <c r="P320" s="28" t="e">
        <f t="shared" si="131"/>
        <v>#N/A</v>
      </c>
      <c r="Q320" s="28">
        <f t="shared" si="151"/>
        <v>7.7159523914819026</v>
      </c>
      <c r="R320" s="28" t="e">
        <f t="shared" si="151"/>
        <v>#N/A</v>
      </c>
      <c r="S320" s="28" t="e">
        <f t="shared" si="151"/>
        <v>#N/A</v>
      </c>
      <c r="T320" s="28" t="e">
        <f t="shared" si="151"/>
        <v>#N/A</v>
      </c>
      <c r="U320" s="28" t="e">
        <f t="shared" si="132"/>
        <v>#N/A</v>
      </c>
      <c r="V320" s="28"/>
      <c r="W320" s="2"/>
      <c r="X320" s="5" t="e">
        <f t="shared" si="156"/>
        <v>#N/A</v>
      </c>
      <c r="Y320" s="5" t="e">
        <f t="shared" si="156"/>
        <v>#N/A</v>
      </c>
      <c r="Z320" s="5" t="e">
        <f t="shared" si="156"/>
        <v>#N/A</v>
      </c>
      <c r="AA320" s="5" t="e">
        <f t="shared" si="156"/>
        <v>#N/A</v>
      </c>
      <c r="AB320" s="5" t="e">
        <f t="shared" si="156"/>
        <v>#N/A</v>
      </c>
      <c r="AC320" s="5" t="e">
        <f t="shared" si="156"/>
        <v>#N/A</v>
      </c>
      <c r="AD320" s="5" t="e">
        <f t="shared" si="156"/>
        <v>#N/A</v>
      </c>
      <c r="AE320" s="5" t="e">
        <f t="shared" si="156"/>
        <v>#N/A</v>
      </c>
      <c r="AF320" s="5" t="e">
        <f t="shared" si="156"/>
        <v>#N/A</v>
      </c>
      <c r="AG320" s="5" t="e">
        <f t="shared" si="156"/>
        <v>#N/A</v>
      </c>
      <c r="AH320" s="5" t="e">
        <f t="shared" si="157"/>
        <v>#N/A</v>
      </c>
      <c r="AI320" s="5" t="e">
        <f t="shared" si="157"/>
        <v>#N/A</v>
      </c>
      <c r="AJ320" s="5" t="e">
        <f t="shared" si="157"/>
        <v>#N/A</v>
      </c>
      <c r="AK320" s="5" t="e">
        <f t="shared" si="157"/>
        <v>#N/A</v>
      </c>
      <c r="AL320" s="5" t="e">
        <f t="shared" si="157"/>
        <v>#N/A</v>
      </c>
      <c r="AM320" s="5" t="e">
        <f t="shared" si="157"/>
        <v>#N/A</v>
      </c>
      <c r="AN320" s="5" t="e">
        <f t="shared" si="157"/>
        <v>#N/A</v>
      </c>
      <c r="AO320" s="5" t="e">
        <f t="shared" si="157"/>
        <v>#N/A</v>
      </c>
      <c r="AP320" s="5" t="e">
        <f t="shared" si="157"/>
        <v>#N/A</v>
      </c>
      <c r="AQ320" s="5" t="e">
        <f t="shared" si="157"/>
        <v>#N/A</v>
      </c>
      <c r="AR320" s="5">
        <f t="shared" si="158"/>
        <v>7.7159523914819026</v>
      </c>
      <c r="AS320" s="5" t="e">
        <f t="shared" si="158"/>
        <v>#N/A</v>
      </c>
      <c r="AT320" s="5" t="e">
        <f t="shared" si="158"/>
        <v>#N/A</v>
      </c>
      <c r="AU320" s="5" t="e">
        <f t="shared" si="158"/>
        <v>#N/A</v>
      </c>
      <c r="AV320" s="5" t="e">
        <f t="shared" si="158"/>
        <v>#N/A</v>
      </c>
      <c r="AW320" s="5" t="e">
        <f t="shared" si="158"/>
        <v>#N/A</v>
      </c>
      <c r="AX320" s="5" t="e">
        <f t="shared" si="158"/>
        <v>#N/A</v>
      </c>
      <c r="AY320" s="5" t="e">
        <f t="shared" si="158"/>
        <v>#N/A</v>
      </c>
      <c r="AZ320" s="5" t="e">
        <f t="shared" si="158"/>
        <v>#N/A</v>
      </c>
      <c r="BA320" s="5" t="e">
        <f t="shared" si="158"/>
        <v>#N/A</v>
      </c>
      <c r="BB320" s="5" t="e">
        <f t="shared" si="159"/>
        <v>#N/A</v>
      </c>
      <c r="BC320" s="5" t="e">
        <f t="shared" si="159"/>
        <v>#N/A</v>
      </c>
      <c r="BD320" s="5" t="e">
        <f t="shared" si="159"/>
        <v>#N/A</v>
      </c>
      <c r="BE320" s="5" t="e">
        <f t="shared" si="159"/>
        <v>#N/A</v>
      </c>
      <c r="BF320" s="5" t="e">
        <f t="shared" si="159"/>
        <v>#N/A</v>
      </c>
      <c r="BG320" s="5" t="e">
        <f t="shared" si="159"/>
        <v>#N/A</v>
      </c>
    </row>
    <row r="321" spans="2:59" x14ac:dyDescent="0.35">
      <c r="B321" t="str">
        <f>'Postcode Data'!B321</f>
        <v>ES31 2SM</v>
      </c>
      <c r="C321">
        <f>'Postcode Data'!C321</f>
        <v>17</v>
      </c>
      <c r="D321" t="str">
        <f>'Postcode Data'!D321</f>
        <v>Delton</v>
      </c>
      <c r="E321" s="5" t="e">
        <f>'Postcode Data'!F321</f>
        <v>#N/A</v>
      </c>
      <c r="F321" s="5" t="e">
        <f>'Postcode Data'!G321</f>
        <v>#N/A</v>
      </c>
      <c r="G321" s="27" t="e">
        <f>'Postcode Data'!I321</f>
        <v>#N/A</v>
      </c>
      <c r="H321" s="11" t="e">
        <f>'Postcode Data'!J321</f>
        <v>#N/A</v>
      </c>
      <c r="I321" s="5" t="e">
        <f>'Postcode Data'!K321</f>
        <v>#N/A</v>
      </c>
      <c r="J321" s="5" t="e">
        <f>'Postcode Data'!L321</f>
        <v>#N/A</v>
      </c>
      <c r="K321" s="44" t="e">
        <f>'Postcode Data'!M321</f>
        <v>#N/A</v>
      </c>
      <c r="L321" s="5">
        <f>'Postcode Data'!N321</f>
        <v>-0.56543606729444784</v>
      </c>
      <c r="M321" s="28" t="e">
        <f t="shared" si="130"/>
        <v>#N/A</v>
      </c>
      <c r="N321" s="28"/>
      <c r="O321" s="28"/>
      <c r="P321" s="28" t="e">
        <f t="shared" si="131"/>
        <v>#N/A</v>
      </c>
      <c r="Q321" s="28" t="e">
        <f t="shared" si="151"/>
        <v>#N/A</v>
      </c>
      <c r="R321" s="28" t="e">
        <f t="shared" si="151"/>
        <v>#N/A</v>
      </c>
      <c r="S321" s="28" t="e">
        <f t="shared" si="151"/>
        <v>#N/A</v>
      </c>
      <c r="T321" s="28" t="e">
        <f t="shared" si="151"/>
        <v>#N/A</v>
      </c>
      <c r="U321" s="28" t="e">
        <f t="shared" si="132"/>
        <v>#N/A</v>
      </c>
      <c r="V321" s="28"/>
      <c r="W321" s="2"/>
      <c r="X321" s="5" t="e">
        <f t="shared" si="156"/>
        <v>#N/A</v>
      </c>
      <c r="Y321" s="5" t="e">
        <f t="shared" si="156"/>
        <v>#N/A</v>
      </c>
      <c r="Z321" s="5" t="e">
        <f t="shared" si="156"/>
        <v>#N/A</v>
      </c>
      <c r="AA321" s="5" t="e">
        <f t="shared" si="156"/>
        <v>#N/A</v>
      </c>
      <c r="AB321" s="5" t="e">
        <f t="shared" si="156"/>
        <v>#N/A</v>
      </c>
      <c r="AC321" s="5" t="e">
        <f t="shared" si="156"/>
        <v>#N/A</v>
      </c>
      <c r="AD321" s="5" t="e">
        <f t="shared" si="156"/>
        <v>#N/A</v>
      </c>
      <c r="AE321" s="5" t="e">
        <f t="shared" si="156"/>
        <v>#N/A</v>
      </c>
      <c r="AF321" s="5" t="e">
        <f t="shared" si="156"/>
        <v>#N/A</v>
      </c>
      <c r="AG321" s="5" t="e">
        <f t="shared" si="156"/>
        <v>#N/A</v>
      </c>
      <c r="AH321" s="5" t="e">
        <f t="shared" si="157"/>
        <v>#N/A</v>
      </c>
      <c r="AI321" s="5" t="e">
        <f t="shared" si="157"/>
        <v>#N/A</v>
      </c>
      <c r="AJ321" s="5" t="e">
        <f t="shared" si="157"/>
        <v>#N/A</v>
      </c>
      <c r="AK321" s="5" t="e">
        <f t="shared" si="157"/>
        <v>#N/A</v>
      </c>
      <c r="AL321" s="5" t="e">
        <f t="shared" si="157"/>
        <v>#N/A</v>
      </c>
      <c r="AM321" s="5" t="e">
        <f t="shared" si="157"/>
        <v>#N/A</v>
      </c>
      <c r="AN321" s="5" t="e">
        <f t="shared" si="157"/>
        <v>#N/A</v>
      </c>
      <c r="AO321" s="5" t="e">
        <f t="shared" si="157"/>
        <v>#N/A</v>
      </c>
      <c r="AP321" s="5" t="e">
        <f t="shared" si="157"/>
        <v>#N/A</v>
      </c>
      <c r="AQ321" s="5" t="e">
        <f t="shared" si="157"/>
        <v>#N/A</v>
      </c>
      <c r="AR321" s="5" t="e">
        <f t="shared" si="158"/>
        <v>#N/A</v>
      </c>
      <c r="AS321" s="5" t="e">
        <f t="shared" si="158"/>
        <v>#N/A</v>
      </c>
      <c r="AT321" s="5" t="e">
        <f t="shared" si="158"/>
        <v>#N/A</v>
      </c>
      <c r="AU321" s="5" t="e">
        <f t="shared" si="158"/>
        <v>#N/A</v>
      </c>
      <c r="AV321" s="5" t="e">
        <f t="shared" si="158"/>
        <v>#N/A</v>
      </c>
      <c r="AW321" s="5" t="e">
        <f t="shared" si="158"/>
        <v>#N/A</v>
      </c>
      <c r="AX321" s="5" t="e">
        <f t="shared" si="158"/>
        <v>#N/A</v>
      </c>
      <c r="AY321" s="5" t="e">
        <f t="shared" si="158"/>
        <v>#N/A</v>
      </c>
      <c r="AZ321" s="5" t="e">
        <f t="shared" si="158"/>
        <v>#N/A</v>
      </c>
      <c r="BA321" s="5" t="e">
        <f t="shared" si="158"/>
        <v>#N/A</v>
      </c>
      <c r="BB321" s="5" t="e">
        <f t="shared" si="159"/>
        <v>#N/A</v>
      </c>
      <c r="BC321" s="5" t="e">
        <f t="shared" si="159"/>
        <v>#N/A</v>
      </c>
      <c r="BD321" s="5" t="e">
        <f t="shared" si="159"/>
        <v>#N/A</v>
      </c>
      <c r="BE321" s="5" t="e">
        <f t="shared" si="159"/>
        <v>#N/A</v>
      </c>
      <c r="BF321" s="5" t="e">
        <f t="shared" si="159"/>
        <v>#N/A</v>
      </c>
      <c r="BG321" s="5" t="e">
        <f t="shared" si="159"/>
        <v>#N/A</v>
      </c>
    </row>
    <row r="322" spans="2:59" x14ac:dyDescent="0.35">
      <c r="B322" t="str">
        <f>'Postcode Data'!B322</f>
        <v>ES31 3JW</v>
      </c>
      <c r="C322">
        <f>'Postcode Data'!C322</f>
        <v>11</v>
      </c>
      <c r="D322" t="str">
        <f>'Postcode Data'!D322</f>
        <v>Delton</v>
      </c>
      <c r="E322" s="5" t="e">
        <f>'Postcode Data'!F322</f>
        <v>#N/A</v>
      </c>
      <c r="F322" s="5" t="e">
        <f>'Postcode Data'!G322</f>
        <v>#N/A</v>
      </c>
      <c r="G322" s="27" t="e">
        <f>'Postcode Data'!I322</f>
        <v>#N/A</v>
      </c>
      <c r="H322" s="11" t="e">
        <f>'Postcode Data'!J322</f>
        <v>#N/A</v>
      </c>
      <c r="I322" s="5" t="e">
        <f>'Postcode Data'!K322</f>
        <v>#N/A</v>
      </c>
      <c r="J322" s="5" t="e">
        <f>'Postcode Data'!L322</f>
        <v>#N/A</v>
      </c>
      <c r="K322" s="44" t="e">
        <f>'Postcode Data'!M322</f>
        <v>#N/A</v>
      </c>
      <c r="L322" s="5">
        <f>'Postcode Data'!N322</f>
        <v>-4.8663721666860322</v>
      </c>
      <c r="M322" s="28" t="e">
        <f t="shared" si="130"/>
        <v>#N/A</v>
      </c>
      <c r="N322" s="28"/>
      <c r="O322" s="28"/>
      <c r="P322" s="28" t="e">
        <f t="shared" si="131"/>
        <v>#N/A</v>
      </c>
      <c r="Q322" s="28" t="e">
        <f t="shared" si="151"/>
        <v>#N/A</v>
      </c>
      <c r="R322" s="28" t="e">
        <f t="shared" si="151"/>
        <v>#N/A</v>
      </c>
      <c r="S322" s="28" t="e">
        <f t="shared" si="151"/>
        <v>#N/A</v>
      </c>
      <c r="T322" s="28" t="e">
        <f t="shared" si="151"/>
        <v>#N/A</v>
      </c>
      <c r="U322" s="28" t="e">
        <f t="shared" si="132"/>
        <v>#N/A</v>
      </c>
      <c r="V322" s="28"/>
      <c r="W322" s="2"/>
      <c r="X322" s="5" t="e">
        <f t="shared" si="156"/>
        <v>#N/A</v>
      </c>
      <c r="Y322" s="5" t="e">
        <f t="shared" si="156"/>
        <v>#N/A</v>
      </c>
      <c r="Z322" s="5" t="e">
        <f t="shared" si="156"/>
        <v>#N/A</v>
      </c>
      <c r="AA322" s="5" t="e">
        <f t="shared" si="156"/>
        <v>#N/A</v>
      </c>
      <c r="AB322" s="5" t="e">
        <f t="shared" si="156"/>
        <v>#N/A</v>
      </c>
      <c r="AC322" s="5" t="e">
        <f t="shared" si="156"/>
        <v>#N/A</v>
      </c>
      <c r="AD322" s="5" t="e">
        <f t="shared" si="156"/>
        <v>#N/A</v>
      </c>
      <c r="AE322" s="5" t="e">
        <f t="shared" si="156"/>
        <v>#N/A</v>
      </c>
      <c r="AF322" s="5" t="e">
        <f t="shared" si="156"/>
        <v>#N/A</v>
      </c>
      <c r="AG322" s="5" t="e">
        <f t="shared" si="156"/>
        <v>#N/A</v>
      </c>
      <c r="AH322" s="5" t="e">
        <f t="shared" si="157"/>
        <v>#N/A</v>
      </c>
      <c r="AI322" s="5" t="e">
        <f t="shared" si="157"/>
        <v>#N/A</v>
      </c>
      <c r="AJ322" s="5" t="e">
        <f t="shared" si="157"/>
        <v>#N/A</v>
      </c>
      <c r="AK322" s="5" t="e">
        <f t="shared" si="157"/>
        <v>#N/A</v>
      </c>
      <c r="AL322" s="5" t="e">
        <f t="shared" si="157"/>
        <v>#N/A</v>
      </c>
      <c r="AM322" s="5" t="e">
        <f t="shared" si="157"/>
        <v>#N/A</v>
      </c>
      <c r="AN322" s="5" t="e">
        <f t="shared" si="157"/>
        <v>#N/A</v>
      </c>
      <c r="AO322" s="5" t="e">
        <f t="shared" si="157"/>
        <v>#N/A</v>
      </c>
      <c r="AP322" s="5" t="e">
        <f t="shared" si="157"/>
        <v>#N/A</v>
      </c>
      <c r="AQ322" s="5" t="e">
        <f t="shared" si="157"/>
        <v>#N/A</v>
      </c>
      <c r="AR322" s="5" t="e">
        <f t="shared" si="158"/>
        <v>#N/A</v>
      </c>
      <c r="AS322" s="5" t="e">
        <f t="shared" si="158"/>
        <v>#N/A</v>
      </c>
      <c r="AT322" s="5" t="e">
        <f t="shared" si="158"/>
        <v>#N/A</v>
      </c>
      <c r="AU322" s="5" t="e">
        <f t="shared" si="158"/>
        <v>#N/A</v>
      </c>
      <c r="AV322" s="5" t="e">
        <f t="shared" si="158"/>
        <v>#N/A</v>
      </c>
      <c r="AW322" s="5" t="e">
        <f t="shared" si="158"/>
        <v>#N/A</v>
      </c>
      <c r="AX322" s="5" t="e">
        <f t="shared" si="158"/>
        <v>#N/A</v>
      </c>
      <c r="AY322" s="5" t="e">
        <f t="shared" si="158"/>
        <v>#N/A</v>
      </c>
      <c r="AZ322" s="5" t="e">
        <f t="shared" si="158"/>
        <v>#N/A</v>
      </c>
      <c r="BA322" s="5" t="e">
        <f t="shared" si="158"/>
        <v>#N/A</v>
      </c>
      <c r="BB322" s="5" t="e">
        <f t="shared" si="159"/>
        <v>#N/A</v>
      </c>
      <c r="BC322" s="5" t="e">
        <f t="shared" si="159"/>
        <v>#N/A</v>
      </c>
      <c r="BD322" s="5" t="e">
        <f t="shared" si="159"/>
        <v>#N/A</v>
      </c>
      <c r="BE322" s="5" t="e">
        <f t="shared" si="159"/>
        <v>#N/A</v>
      </c>
      <c r="BF322" s="5" t="e">
        <f t="shared" si="159"/>
        <v>#N/A</v>
      </c>
      <c r="BG322" s="5" t="e">
        <f t="shared" si="159"/>
        <v>#N/A</v>
      </c>
    </row>
    <row r="323" spans="2:59" x14ac:dyDescent="0.35">
      <c r="B323" t="str">
        <f>'Postcode Data'!B323</f>
        <v>ES31 5BS</v>
      </c>
      <c r="C323">
        <f>'Postcode Data'!C323</f>
        <v>2</v>
      </c>
      <c r="D323" t="str">
        <f>'Postcode Data'!D323</f>
        <v>Delton</v>
      </c>
      <c r="E323" s="5" t="e">
        <f>'Postcode Data'!F323</f>
        <v>#N/A</v>
      </c>
      <c r="F323" s="5" t="e">
        <f>'Postcode Data'!G323</f>
        <v>#N/A</v>
      </c>
      <c r="G323" s="27" t="e">
        <f>'Postcode Data'!I323</f>
        <v>#N/A</v>
      </c>
      <c r="H323" s="11" t="e">
        <f>'Postcode Data'!J323</f>
        <v>#N/A</v>
      </c>
      <c r="I323" s="5" t="e">
        <f>'Postcode Data'!K323</f>
        <v>#N/A</v>
      </c>
      <c r="J323" s="5" t="e">
        <f>'Postcode Data'!L323</f>
        <v>#N/A</v>
      </c>
      <c r="K323" s="44" t="e">
        <f>'Postcode Data'!M323</f>
        <v>#N/A</v>
      </c>
      <c r="L323" s="5">
        <f>'Postcode Data'!N323</f>
        <v>1.0001081679873138</v>
      </c>
      <c r="M323" s="28" t="e">
        <f t="shared" si="130"/>
        <v>#N/A</v>
      </c>
      <c r="N323" s="28"/>
      <c r="O323" s="28"/>
      <c r="P323" s="28" t="e">
        <f t="shared" si="131"/>
        <v>#N/A</v>
      </c>
      <c r="Q323" s="28" t="e">
        <f t="shared" si="151"/>
        <v>#N/A</v>
      </c>
      <c r="R323" s="28" t="e">
        <f t="shared" si="151"/>
        <v>#N/A</v>
      </c>
      <c r="S323" s="28" t="e">
        <f t="shared" si="151"/>
        <v>#N/A</v>
      </c>
      <c r="T323" s="28" t="e">
        <f t="shared" si="151"/>
        <v>#N/A</v>
      </c>
      <c r="U323" s="28" t="e">
        <f t="shared" si="132"/>
        <v>#N/A</v>
      </c>
      <c r="V323" s="28"/>
      <c r="W323" s="2"/>
      <c r="X323" s="5" t="e">
        <f t="shared" si="156"/>
        <v>#N/A</v>
      </c>
      <c r="Y323" s="5" t="e">
        <f t="shared" si="156"/>
        <v>#N/A</v>
      </c>
      <c r="Z323" s="5" t="e">
        <f t="shared" si="156"/>
        <v>#N/A</v>
      </c>
      <c r="AA323" s="5" t="e">
        <f t="shared" si="156"/>
        <v>#N/A</v>
      </c>
      <c r="AB323" s="5" t="e">
        <f t="shared" si="156"/>
        <v>#N/A</v>
      </c>
      <c r="AC323" s="5" t="e">
        <f t="shared" si="156"/>
        <v>#N/A</v>
      </c>
      <c r="AD323" s="5" t="e">
        <f t="shared" si="156"/>
        <v>#N/A</v>
      </c>
      <c r="AE323" s="5" t="e">
        <f t="shared" si="156"/>
        <v>#N/A</v>
      </c>
      <c r="AF323" s="5" t="e">
        <f t="shared" si="156"/>
        <v>#N/A</v>
      </c>
      <c r="AG323" s="5" t="e">
        <f t="shared" si="156"/>
        <v>#N/A</v>
      </c>
      <c r="AH323" s="5" t="e">
        <f t="shared" si="157"/>
        <v>#N/A</v>
      </c>
      <c r="AI323" s="5" t="e">
        <f t="shared" si="157"/>
        <v>#N/A</v>
      </c>
      <c r="AJ323" s="5" t="e">
        <f t="shared" si="157"/>
        <v>#N/A</v>
      </c>
      <c r="AK323" s="5" t="e">
        <f t="shared" si="157"/>
        <v>#N/A</v>
      </c>
      <c r="AL323" s="5" t="e">
        <f t="shared" si="157"/>
        <v>#N/A</v>
      </c>
      <c r="AM323" s="5" t="e">
        <f t="shared" si="157"/>
        <v>#N/A</v>
      </c>
      <c r="AN323" s="5" t="e">
        <f t="shared" si="157"/>
        <v>#N/A</v>
      </c>
      <c r="AO323" s="5" t="e">
        <f t="shared" si="157"/>
        <v>#N/A</v>
      </c>
      <c r="AP323" s="5" t="e">
        <f t="shared" si="157"/>
        <v>#N/A</v>
      </c>
      <c r="AQ323" s="5" t="e">
        <f t="shared" si="157"/>
        <v>#N/A</v>
      </c>
      <c r="AR323" s="5" t="e">
        <f t="shared" si="158"/>
        <v>#N/A</v>
      </c>
      <c r="AS323" s="5" t="e">
        <f t="shared" si="158"/>
        <v>#N/A</v>
      </c>
      <c r="AT323" s="5" t="e">
        <f t="shared" si="158"/>
        <v>#N/A</v>
      </c>
      <c r="AU323" s="5" t="e">
        <f t="shared" si="158"/>
        <v>#N/A</v>
      </c>
      <c r="AV323" s="5" t="e">
        <f t="shared" si="158"/>
        <v>#N/A</v>
      </c>
      <c r="AW323" s="5" t="e">
        <f t="shared" si="158"/>
        <v>#N/A</v>
      </c>
      <c r="AX323" s="5" t="e">
        <f t="shared" si="158"/>
        <v>#N/A</v>
      </c>
      <c r="AY323" s="5" t="e">
        <f t="shared" si="158"/>
        <v>#N/A</v>
      </c>
      <c r="AZ323" s="5" t="e">
        <f t="shared" si="158"/>
        <v>#N/A</v>
      </c>
      <c r="BA323" s="5" t="e">
        <f t="shared" si="158"/>
        <v>#N/A</v>
      </c>
      <c r="BB323" s="5" t="e">
        <f t="shared" si="159"/>
        <v>#N/A</v>
      </c>
      <c r="BC323" s="5" t="e">
        <f t="shared" si="159"/>
        <v>#N/A</v>
      </c>
      <c r="BD323" s="5" t="e">
        <f t="shared" si="159"/>
        <v>#N/A</v>
      </c>
      <c r="BE323" s="5" t="e">
        <f t="shared" si="159"/>
        <v>#N/A</v>
      </c>
      <c r="BF323" s="5" t="e">
        <f t="shared" si="159"/>
        <v>#N/A</v>
      </c>
      <c r="BG323" s="5" t="e">
        <f t="shared" si="159"/>
        <v>#N/A</v>
      </c>
    </row>
    <row r="324" spans="2:59" x14ac:dyDescent="0.35">
      <c r="B324" t="str">
        <f>'Postcode Data'!B324</f>
        <v>ES31 5WP</v>
      </c>
      <c r="C324">
        <f>'Postcode Data'!C324</f>
        <v>18</v>
      </c>
      <c r="D324" t="str">
        <f>'Postcode Data'!D324</f>
        <v>Delton</v>
      </c>
      <c r="E324" s="5">
        <f>'Postcode Data'!F324</f>
        <v>14.816417462464095</v>
      </c>
      <c r="F324" s="5">
        <f>'Postcode Data'!G324</f>
        <v>10.364633946287318</v>
      </c>
      <c r="G324" s="27">
        <f>'Postcode Data'!I324</f>
        <v>261</v>
      </c>
      <c r="H324" s="11">
        <f>'Postcode Data'!J324</f>
        <v>1.3764564061250253</v>
      </c>
      <c r="I324" s="5">
        <f>'Postcode Data'!K324</f>
        <v>13.456907518796921</v>
      </c>
      <c r="J324" s="5">
        <f>'Postcode Data'!L324</f>
        <v>10.149308724743952</v>
      </c>
      <c r="K324" s="44" t="str">
        <f>'Postcode Data'!M324</f>
        <v>DW1c</v>
      </c>
      <c r="L324" s="5">
        <f>'Postcode Data'!N324</f>
        <v>-4.3041492242559283</v>
      </c>
      <c r="M324" s="28">
        <f t="shared" si="130"/>
        <v>-64.436502355079554</v>
      </c>
      <c r="N324" s="28"/>
      <c r="O324" s="28"/>
      <c r="P324" s="28">
        <f t="shared" si="131"/>
        <v>10.149308724743952</v>
      </c>
      <c r="Q324" s="28" t="e">
        <f t="shared" si="151"/>
        <v>#N/A</v>
      </c>
      <c r="R324" s="28" t="e">
        <f t="shared" si="151"/>
        <v>#N/A</v>
      </c>
      <c r="S324" s="28" t="e">
        <f t="shared" si="151"/>
        <v>#N/A</v>
      </c>
      <c r="T324" s="28" t="e">
        <f t="shared" si="151"/>
        <v>#N/A</v>
      </c>
      <c r="U324" s="28" t="e">
        <f t="shared" si="132"/>
        <v>#N/A</v>
      </c>
      <c r="V324" s="28"/>
      <c r="W324" s="2"/>
      <c r="X324" s="5" t="e">
        <f t="shared" si="156"/>
        <v>#N/A</v>
      </c>
      <c r="Y324" s="5" t="e">
        <f t="shared" si="156"/>
        <v>#N/A</v>
      </c>
      <c r="Z324" s="5" t="e">
        <f t="shared" si="156"/>
        <v>#N/A</v>
      </c>
      <c r="AA324" s="5" t="e">
        <f t="shared" si="156"/>
        <v>#N/A</v>
      </c>
      <c r="AB324" s="5" t="e">
        <f t="shared" si="156"/>
        <v>#N/A</v>
      </c>
      <c r="AC324" s="5" t="e">
        <f t="shared" si="156"/>
        <v>#N/A</v>
      </c>
      <c r="AD324" s="5" t="e">
        <f t="shared" si="156"/>
        <v>#N/A</v>
      </c>
      <c r="AE324" s="5" t="e">
        <f t="shared" si="156"/>
        <v>#N/A</v>
      </c>
      <c r="AF324" s="5" t="e">
        <f t="shared" si="156"/>
        <v>#N/A</v>
      </c>
      <c r="AG324" s="5" t="e">
        <f t="shared" si="156"/>
        <v>#N/A</v>
      </c>
      <c r="AH324" s="5" t="e">
        <f t="shared" si="157"/>
        <v>#N/A</v>
      </c>
      <c r="AI324" s="5" t="e">
        <f t="shared" si="157"/>
        <v>#N/A</v>
      </c>
      <c r="AJ324" s="5" t="e">
        <f t="shared" si="157"/>
        <v>#N/A</v>
      </c>
      <c r="AK324" s="5" t="e">
        <f t="shared" si="157"/>
        <v>#N/A</v>
      </c>
      <c r="AL324" s="5" t="e">
        <f t="shared" si="157"/>
        <v>#N/A</v>
      </c>
      <c r="AM324" s="5" t="e">
        <f t="shared" si="157"/>
        <v>#N/A</v>
      </c>
      <c r="AN324" s="5" t="e">
        <f t="shared" si="157"/>
        <v>#N/A</v>
      </c>
      <c r="AO324" s="5" t="e">
        <f t="shared" si="157"/>
        <v>#N/A</v>
      </c>
      <c r="AP324" s="5" t="e">
        <f t="shared" si="157"/>
        <v>#N/A</v>
      </c>
      <c r="AQ324" s="5" t="e">
        <f t="shared" si="157"/>
        <v>#N/A</v>
      </c>
      <c r="AR324" s="5">
        <f t="shared" si="158"/>
        <v>10.149308724743952</v>
      </c>
      <c r="AS324" s="5" t="e">
        <f t="shared" si="158"/>
        <v>#N/A</v>
      </c>
      <c r="AT324" s="5" t="e">
        <f t="shared" si="158"/>
        <v>#N/A</v>
      </c>
      <c r="AU324" s="5" t="e">
        <f t="shared" si="158"/>
        <v>#N/A</v>
      </c>
      <c r="AV324" s="5" t="e">
        <f t="shared" si="158"/>
        <v>#N/A</v>
      </c>
      <c r="AW324" s="5" t="e">
        <f t="shared" si="158"/>
        <v>#N/A</v>
      </c>
      <c r="AX324" s="5" t="e">
        <f t="shared" si="158"/>
        <v>#N/A</v>
      </c>
      <c r="AY324" s="5" t="e">
        <f t="shared" si="158"/>
        <v>#N/A</v>
      </c>
      <c r="AZ324" s="5" t="e">
        <f t="shared" si="158"/>
        <v>#N/A</v>
      </c>
      <c r="BA324" s="5" t="e">
        <f t="shared" si="158"/>
        <v>#N/A</v>
      </c>
      <c r="BB324" s="5" t="e">
        <f t="shared" si="159"/>
        <v>#N/A</v>
      </c>
      <c r="BC324" s="5" t="e">
        <f t="shared" si="159"/>
        <v>#N/A</v>
      </c>
      <c r="BD324" s="5" t="e">
        <f t="shared" si="159"/>
        <v>#N/A</v>
      </c>
      <c r="BE324" s="5" t="e">
        <f t="shared" si="159"/>
        <v>#N/A</v>
      </c>
      <c r="BF324" s="5" t="e">
        <f t="shared" si="159"/>
        <v>#N/A</v>
      </c>
      <c r="BG324" s="5" t="e">
        <f t="shared" si="159"/>
        <v>#N/A</v>
      </c>
    </row>
    <row r="325" spans="2:59" x14ac:dyDescent="0.35">
      <c r="B325" t="str">
        <f>'Postcode Data'!B325</f>
        <v>ES31 7FP</v>
      </c>
      <c r="C325">
        <f>'Postcode Data'!C325</f>
        <v>2</v>
      </c>
      <c r="D325" t="str">
        <f>'Postcode Data'!D325</f>
        <v>Delton</v>
      </c>
      <c r="E325" s="5" t="e">
        <f>'Postcode Data'!F325</f>
        <v>#N/A</v>
      </c>
      <c r="F325" s="5" t="e">
        <f>'Postcode Data'!G325</f>
        <v>#N/A</v>
      </c>
      <c r="G325" s="27" t="e">
        <f>'Postcode Data'!I325</f>
        <v>#N/A</v>
      </c>
      <c r="H325" s="11" t="e">
        <f>'Postcode Data'!J325</f>
        <v>#N/A</v>
      </c>
      <c r="I325" s="5" t="e">
        <f>'Postcode Data'!K325</f>
        <v>#N/A</v>
      </c>
      <c r="J325" s="5" t="e">
        <f>'Postcode Data'!L325</f>
        <v>#N/A</v>
      </c>
      <c r="K325" s="44" t="e">
        <f>'Postcode Data'!M325</f>
        <v>#N/A</v>
      </c>
      <c r="L325" s="5">
        <f>'Postcode Data'!N325</f>
        <v>-4.6702836734617437</v>
      </c>
      <c r="M325" s="28" t="e">
        <f t="shared" si="130"/>
        <v>#N/A</v>
      </c>
      <c r="N325" s="28"/>
      <c r="O325" s="28"/>
      <c r="P325" s="28" t="e">
        <f t="shared" si="131"/>
        <v>#N/A</v>
      </c>
      <c r="Q325" s="28" t="e">
        <f t="shared" si="151"/>
        <v>#N/A</v>
      </c>
      <c r="R325" s="28" t="e">
        <f t="shared" si="151"/>
        <v>#N/A</v>
      </c>
      <c r="S325" s="28" t="e">
        <f t="shared" si="151"/>
        <v>#N/A</v>
      </c>
      <c r="T325" s="28" t="e">
        <f t="shared" si="151"/>
        <v>#N/A</v>
      </c>
      <c r="U325" s="28" t="e">
        <f t="shared" si="132"/>
        <v>#N/A</v>
      </c>
      <c r="V325" s="28"/>
      <c r="W325" s="2"/>
      <c r="X325" s="5" t="e">
        <f t="shared" si="156"/>
        <v>#N/A</v>
      </c>
      <c r="Y325" s="5" t="e">
        <f t="shared" si="156"/>
        <v>#N/A</v>
      </c>
      <c r="Z325" s="5" t="e">
        <f t="shared" si="156"/>
        <v>#N/A</v>
      </c>
      <c r="AA325" s="5" t="e">
        <f t="shared" si="156"/>
        <v>#N/A</v>
      </c>
      <c r="AB325" s="5" t="e">
        <f t="shared" si="156"/>
        <v>#N/A</v>
      </c>
      <c r="AC325" s="5" t="e">
        <f t="shared" si="156"/>
        <v>#N/A</v>
      </c>
      <c r="AD325" s="5" t="e">
        <f t="shared" si="156"/>
        <v>#N/A</v>
      </c>
      <c r="AE325" s="5" t="e">
        <f t="shared" si="156"/>
        <v>#N/A</v>
      </c>
      <c r="AF325" s="5" t="e">
        <f t="shared" si="156"/>
        <v>#N/A</v>
      </c>
      <c r="AG325" s="5" t="e">
        <f t="shared" si="156"/>
        <v>#N/A</v>
      </c>
      <c r="AH325" s="5" t="e">
        <f t="shared" si="157"/>
        <v>#N/A</v>
      </c>
      <c r="AI325" s="5" t="e">
        <f t="shared" si="157"/>
        <v>#N/A</v>
      </c>
      <c r="AJ325" s="5" t="e">
        <f t="shared" si="157"/>
        <v>#N/A</v>
      </c>
      <c r="AK325" s="5" t="e">
        <f t="shared" si="157"/>
        <v>#N/A</v>
      </c>
      <c r="AL325" s="5" t="e">
        <f t="shared" si="157"/>
        <v>#N/A</v>
      </c>
      <c r="AM325" s="5" t="e">
        <f t="shared" si="157"/>
        <v>#N/A</v>
      </c>
      <c r="AN325" s="5" t="e">
        <f t="shared" si="157"/>
        <v>#N/A</v>
      </c>
      <c r="AO325" s="5" t="e">
        <f t="shared" si="157"/>
        <v>#N/A</v>
      </c>
      <c r="AP325" s="5" t="e">
        <f t="shared" si="157"/>
        <v>#N/A</v>
      </c>
      <c r="AQ325" s="5" t="e">
        <f t="shared" si="157"/>
        <v>#N/A</v>
      </c>
      <c r="AR325" s="5" t="e">
        <f t="shared" si="158"/>
        <v>#N/A</v>
      </c>
      <c r="AS325" s="5" t="e">
        <f t="shared" si="158"/>
        <v>#N/A</v>
      </c>
      <c r="AT325" s="5" t="e">
        <f t="shared" si="158"/>
        <v>#N/A</v>
      </c>
      <c r="AU325" s="5" t="e">
        <f t="shared" si="158"/>
        <v>#N/A</v>
      </c>
      <c r="AV325" s="5" t="e">
        <f t="shared" si="158"/>
        <v>#N/A</v>
      </c>
      <c r="AW325" s="5" t="e">
        <f t="shared" si="158"/>
        <v>#N/A</v>
      </c>
      <c r="AX325" s="5" t="e">
        <f t="shared" si="158"/>
        <v>#N/A</v>
      </c>
      <c r="AY325" s="5" t="e">
        <f t="shared" si="158"/>
        <v>#N/A</v>
      </c>
      <c r="AZ325" s="5" t="e">
        <f t="shared" si="158"/>
        <v>#N/A</v>
      </c>
      <c r="BA325" s="5" t="e">
        <f t="shared" si="158"/>
        <v>#N/A</v>
      </c>
      <c r="BB325" s="5" t="e">
        <f t="shared" si="159"/>
        <v>#N/A</v>
      </c>
      <c r="BC325" s="5" t="e">
        <f t="shared" si="159"/>
        <v>#N/A</v>
      </c>
      <c r="BD325" s="5" t="e">
        <f t="shared" si="159"/>
        <v>#N/A</v>
      </c>
      <c r="BE325" s="5" t="e">
        <f t="shared" si="159"/>
        <v>#N/A</v>
      </c>
      <c r="BF325" s="5" t="e">
        <f t="shared" si="159"/>
        <v>#N/A</v>
      </c>
      <c r="BG325" s="5" t="e">
        <f t="shared" si="159"/>
        <v>#N/A</v>
      </c>
    </row>
    <row r="326" spans="2:59" x14ac:dyDescent="0.35">
      <c r="B326" t="str">
        <f>'Postcode Data'!B326</f>
        <v>ES31 8IW</v>
      </c>
      <c r="C326">
        <f>'Postcode Data'!C326</f>
        <v>13</v>
      </c>
      <c r="D326" t="str">
        <f>'Postcode Data'!D326</f>
        <v>Delton</v>
      </c>
      <c r="E326" s="5" t="e">
        <f>'Postcode Data'!F326</f>
        <v>#N/A</v>
      </c>
      <c r="F326" s="5" t="e">
        <f>'Postcode Data'!G326</f>
        <v>#N/A</v>
      </c>
      <c r="G326" s="27" t="e">
        <f>'Postcode Data'!I326</f>
        <v>#N/A</v>
      </c>
      <c r="H326" s="11" t="e">
        <f>'Postcode Data'!J326</f>
        <v>#N/A</v>
      </c>
      <c r="I326" s="5" t="e">
        <f>'Postcode Data'!K326</f>
        <v>#N/A</v>
      </c>
      <c r="J326" s="5" t="e">
        <f>'Postcode Data'!L326</f>
        <v>#N/A</v>
      </c>
      <c r="K326" s="44" t="e">
        <f>'Postcode Data'!M326</f>
        <v>#N/A</v>
      </c>
      <c r="L326" s="5">
        <f>'Postcode Data'!N326</f>
        <v>-6.2748596603871531</v>
      </c>
      <c r="M326" s="28" t="e">
        <f t="shared" ref="M326:M389" si="160">30-20*LOG10(H326)-20*LOG10(5570)-32.44+L326+21-1</f>
        <v>#N/A</v>
      </c>
      <c r="N326" s="28"/>
      <c r="O326" s="28"/>
      <c r="P326" s="28" t="e">
        <f t="shared" ref="P326:P389" si="161">IF($M326&gt;=P$5,$J326,NA())</f>
        <v>#N/A</v>
      </c>
      <c r="Q326" s="28" t="e">
        <f t="shared" ref="Q326:T345" si="162">IF(AND($M326&lt;P$5,$M326&gt;=Q$5),$J326,NA())</f>
        <v>#N/A</v>
      </c>
      <c r="R326" s="28" t="e">
        <f t="shared" si="162"/>
        <v>#N/A</v>
      </c>
      <c r="S326" s="28" t="e">
        <f t="shared" si="162"/>
        <v>#N/A</v>
      </c>
      <c r="T326" s="28" t="e">
        <f t="shared" si="162"/>
        <v>#N/A</v>
      </c>
      <c r="U326" s="28" t="e">
        <f t="shared" ref="U326:U389" si="163">IF($M326&lt;T$5,$J326,NA())</f>
        <v>#N/A</v>
      </c>
      <c r="V326" s="28"/>
      <c r="W326" s="2"/>
      <c r="X326" s="5" t="e">
        <f t="shared" ref="X326:AG335" si="164">IF($K326=X$5,$J326,NA())</f>
        <v>#N/A</v>
      </c>
      <c r="Y326" s="5" t="e">
        <f t="shared" si="164"/>
        <v>#N/A</v>
      </c>
      <c r="Z326" s="5" t="e">
        <f t="shared" si="164"/>
        <v>#N/A</v>
      </c>
      <c r="AA326" s="5" t="e">
        <f t="shared" si="164"/>
        <v>#N/A</v>
      </c>
      <c r="AB326" s="5" t="e">
        <f t="shared" si="164"/>
        <v>#N/A</v>
      </c>
      <c r="AC326" s="5" t="e">
        <f t="shared" si="164"/>
        <v>#N/A</v>
      </c>
      <c r="AD326" s="5" t="e">
        <f t="shared" si="164"/>
        <v>#N/A</v>
      </c>
      <c r="AE326" s="5" t="e">
        <f t="shared" si="164"/>
        <v>#N/A</v>
      </c>
      <c r="AF326" s="5" t="e">
        <f t="shared" si="164"/>
        <v>#N/A</v>
      </c>
      <c r="AG326" s="5" t="e">
        <f t="shared" si="164"/>
        <v>#N/A</v>
      </c>
      <c r="AH326" s="5" t="e">
        <f t="shared" ref="AH326:AQ335" si="165">IF($K326=AH$5,$J326,NA())</f>
        <v>#N/A</v>
      </c>
      <c r="AI326" s="5" t="e">
        <f t="shared" si="165"/>
        <v>#N/A</v>
      </c>
      <c r="AJ326" s="5" t="e">
        <f t="shared" si="165"/>
        <v>#N/A</v>
      </c>
      <c r="AK326" s="5" t="e">
        <f t="shared" si="165"/>
        <v>#N/A</v>
      </c>
      <c r="AL326" s="5" t="e">
        <f t="shared" si="165"/>
        <v>#N/A</v>
      </c>
      <c r="AM326" s="5" t="e">
        <f t="shared" si="165"/>
        <v>#N/A</v>
      </c>
      <c r="AN326" s="5" t="e">
        <f t="shared" si="165"/>
        <v>#N/A</v>
      </c>
      <c r="AO326" s="5" t="e">
        <f t="shared" si="165"/>
        <v>#N/A</v>
      </c>
      <c r="AP326" s="5" t="e">
        <f t="shared" si="165"/>
        <v>#N/A</v>
      </c>
      <c r="AQ326" s="5" t="e">
        <f t="shared" si="165"/>
        <v>#N/A</v>
      </c>
      <c r="AR326" s="5" t="e">
        <f t="shared" ref="AR326:BA335" si="166">IF($K326=AR$5,$J326,NA())</f>
        <v>#N/A</v>
      </c>
      <c r="AS326" s="5" t="e">
        <f t="shared" si="166"/>
        <v>#N/A</v>
      </c>
      <c r="AT326" s="5" t="e">
        <f t="shared" si="166"/>
        <v>#N/A</v>
      </c>
      <c r="AU326" s="5" t="e">
        <f t="shared" si="166"/>
        <v>#N/A</v>
      </c>
      <c r="AV326" s="5" t="e">
        <f t="shared" si="166"/>
        <v>#N/A</v>
      </c>
      <c r="AW326" s="5" t="e">
        <f t="shared" si="166"/>
        <v>#N/A</v>
      </c>
      <c r="AX326" s="5" t="e">
        <f t="shared" si="166"/>
        <v>#N/A</v>
      </c>
      <c r="AY326" s="5" t="e">
        <f t="shared" si="166"/>
        <v>#N/A</v>
      </c>
      <c r="AZ326" s="5" t="e">
        <f t="shared" si="166"/>
        <v>#N/A</v>
      </c>
      <c r="BA326" s="5" t="e">
        <f t="shared" si="166"/>
        <v>#N/A</v>
      </c>
      <c r="BB326" s="5" t="e">
        <f t="shared" ref="BB326:BG335" si="167">IF($K326=BB$5,$J326,NA())</f>
        <v>#N/A</v>
      </c>
      <c r="BC326" s="5" t="e">
        <f t="shared" si="167"/>
        <v>#N/A</v>
      </c>
      <c r="BD326" s="5" t="e">
        <f t="shared" si="167"/>
        <v>#N/A</v>
      </c>
      <c r="BE326" s="5" t="e">
        <f t="shared" si="167"/>
        <v>#N/A</v>
      </c>
      <c r="BF326" s="5" t="e">
        <f t="shared" si="167"/>
        <v>#N/A</v>
      </c>
      <c r="BG326" s="5" t="e">
        <f t="shared" si="167"/>
        <v>#N/A</v>
      </c>
    </row>
    <row r="327" spans="2:59" x14ac:dyDescent="0.35">
      <c r="B327" t="str">
        <f>'Postcode Data'!B327</f>
        <v>ES31 8MR</v>
      </c>
      <c r="C327">
        <f>'Postcode Data'!C327</f>
        <v>11</v>
      </c>
      <c r="D327" t="str">
        <f>'Postcode Data'!D327</f>
        <v>Delton</v>
      </c>
      <c r="E327" s="5" t="e">
        <f>'Postcode Data'!F327</f>
        <v>#N/A</v>
      </c>
      <c r="F327" s="5" t="e">
        <f>'Postcode Data'!G327</f>
        <v>#N/A</v>
      </c>
      <c r="G327" s="27" t="e">
        <f>'Postcode Data'!I327</f>
        <v>#N/A</v>
      </c>
      <c r="H327" s="11" t="e">
        <f>'Postcode Data'!J327</f>
        <v>#N/A</v>
      </c>
      <c r="I327" s="5" t="e">
        <f>'Postcode Data'!K327</f>
        <v>#N/A</v>
      </c>
      <c r="J327" s="5" t="e">
        <f>'Postcode Data'!L327</f>
        <v>#N/A</v>
      </c>
      <c r="K327" s="44" t="e">
        <f>'Postcode Data'!M327</f>
        <v>#N/A</v>
      </c>
      <c r="L327" s="5">
        <f>'Postcode Data'!N327</f>
        <v>-2.7337411832021976</v>
      </c>
      <c r="M327" s="28" t="e">
        <f t="shared" si="160"/>
        <v>#N/A</v>
      </c>
      <c r="N327" s="28"/>
      <c r="O327" s="28"/>
      <c r="P327" s="28" t="e">
        <f t="shared" si="161"/>
        <v>#N/A</v>
      </c>
      <c r="Q327" s="28" t="e">
        <f t="shared" si="162"/>
        <v>#N/A</v>
      </c>
      <c r="R327" s="28" t="e">
        <f t="shared" si="162"/>
        <v>#N/A</v>
      </c>
      <c r="S327" s="28" t="e">
        <f t="shared" si="162"/>
        <v>#N/A</v>
      </c>
      <c r="T327" s="28" t="e">
        <f t="shared" si="162"/>
        <v>#N/A</v>
      </c>
      <c r="U327" s="28" t="e">
        <f t="shared" si="163"/>
        <v>#N/A</v>
      </c>
      <c r="V327" s="28"/>
      <c r="W327" s="2"/>
      <c r="X327" s="5" t="e">
        <f t="shared" si="164"/>
        <v>#N/A</v>
      </c>
      <c r="Y327" s="5" t="e">
        <f t="shared" si="164"/>
        <v>#N/A</v>
      </c>
      <c r="Z327" s="5" t="e">
        <f t="shared" si="164"/>
        <v>#N/A</v>
      </c>
      <c r="AA327" s="5" t="e">
        <f t="shared" si="164"/>
        <v>#N/A</v>
      </c>
      <c r="AB327" s="5" t="e">
        <f t="shared" si="164"/>
        <v>#N/A</v>
      </c>
      <c r="AC327" s="5" t="e">
        <f t="shared" si="164"/>
        <v>#N/A</v>
      </c>
      <c r="AD327" s="5" t="e">
        <f t="shared" si="164"/>
        <v>#N/A</v>
      </c>
      <c r="AE327" s="5" t="e">
        <f t="shared" si="164"/>
        <v>#N/A</v>
      </c>
      <c r="AF327" s="5" t="e">
        <f t="shared" si="164"/>
        <v>#N/A</v>
      </c>
      <c r="AG327" s="5" t="e">
        <f t="shared" si="164"/>
        <v>#N/A</v>
      </c>
      <c r="AH327" s="5" t="e">
        <f t="shared" si="165"/>
        <v>#N/A</v>
      </c>
      <c r="AI327" s="5" t="e">
        <f t="shared" si="165"/>
        <v>#N/A</v>
      </c>
      <c r="AJ327" s="5" t="e">
        <f t="shared" si="165"/>
        <v>#N/A</v>
      </c>
      <c r="AK327" s="5" t="e">
        <f t="shared" si="165"/>
        <v>#N/A</v>
      </c>
      <c r="AL327" s="5" t="e">
        <f t="shared" si="165"/>
        <v>#N/A</v>
      </c>
      <c r="AM327" s="5" t="e">
        <f t="shared" si="165"/>
        <v>#N/A</v>
      </c>
      <c r="AN327" s="5" t="e">
        <f t="shared" si="165"/>
        <v>#N/A</v>
      </c>
      <c r="AO327" s="5" t="e">
        <f t="shared" si="165"/>
        <v>#N/A</v>
      </c>
      <c r="AP327" s="5" t="e">
        <f t="shared" si="165"/>
        <v>#N/A</v>
      </c>
      <c r="AQ327" s="5" t="e">
        <f t="shared" si="165"/>
        <v>#N/A</v>
      </c>
      <c r="AR327" s="5" t="e">
        <f t="shared" si="166"/>
        <v>#N/A</v>
      </c>
      <c r="AS327" s="5" t="e">
        <f t="shared" si="166"/>
        <v>#N/A</v>
      </c>
      <c r="AT327" s="5" t="e">
        <f t="shared" si="166"/>
        <v>#N/A</v>
      </c>
      <c r="AU327" s="5" t="e">
        <f t="shared" si="166"/>
        <v>#N/A</v>
      </c>
      <c r="AV327" s="5" t="e">
        <f t="shared" si="166"/>
        <v>#N/A</v>
      </c>
      <c r="AW327" s="5" t="e">
        <f t="shared" si="166"/>
        <v>#N/A</v>
      </c>
      <c r="AX327" s="5" t="e">
        <f t="shared" si="166"/>
        <v>#N/A</v>
      </c>
      <c r="AY327" s="5" t="e">
        <f t="shared" si="166"/>
        <v>#N/A</v>
      </c>
      <c r="AZ327" s="5" t="e">
        <f t="shared" si="166"/>
        <v>#N/A</v>
      </c>
      <c r="BA327" s="5" t="e">
        <f t="shared" si="166"/>
        <v>#N/A</v>
      </c>
      <c r="BB327" s="5" t="e">
        <f t="shared" si="167"/>
        <v>#N/A</v>
      </c>
      <c r="BC327" s="5" t="e">
        <f t="shared" si="167"/>
        <v>#N/A</v>
      </c>
      <c r="BD327" s="5" t="e">
        <f t="shared" si="167"/>
        <v>#N/A</v>
      </c>
      <c r="BE327" s="5" t="e">
        <f t="shared" si="167"/>
        <v>#N/A</v>
      </c>
      <c r="BF327" s="5" t="e">
        <f t="shared" si="167"/>
        <v>#N/A</v>
      </c>
      <c r="BG327" s="5" t="e">
        <f t="shared" si="167"/>
        <v>#N/A</v>
      </c>
    </row>
    <row r="328" spans="2:59" x14ac:dyDescent="0.35">
      <c r="B328" t="str">
        <f>'Postcode Data'!B328</f>
        <v>ES32 0CX</v>
      </c>
      <c r="C328">
        <f>'Postcode Data'!C328</f>
        <v>7</v>
      </c>
      <c r="D328" t="str">
        <f>'Postcode Data'!D328</f>
        <v>Delton</v>
      </c>
      <c r="E328" s="5">
        <f>'Postcode Data'!F328</f>
        <v>10.659715015316081</v>
      </c>
      <c r="F328" s="5">
        <f>'Postcode Data'!G328</f>
        <v>6.5022538134086805</v>
      </c>
      <c r="G328" s="27">
        <f>'Postcode Data'!I328</f>
        <v>155</v>
      </c>
      <c r="H328" s="11">
        <f>'Postcode Data'!J328</f>
        <v>3.5452450702034612</v>
      </c>
      <c r="I328" s="5">
        <f>'Postcode Data'!K328</f>
        <v>12.158000324330253</v>
      </c>
      <c r="J328" s="5">
        <f>'Postcode Data'!L328</f>
        <v>3.2891705993299887</v>
      </c>
      <c r="K328" s="44" t="str">
        <f>'Postcode Data'!M328</f>
        <v>DW2b</v>
      </c>
      <c r="L328" s="5">
        <f>'Postcode Data'!N328</f>
        <v>-3.3632051198736983</v>
      </c>
      <c r="M328" s="28">
        <f t="shared" si="160"/>
        <v>-71.713234259192902</v>
      </c>
      <c r="N328" s="28"/>
      <c r="O328" s="28"/>
      <c r="P328" s="28" t="e">
        <f t="shared" si="161"/>
        <v>#N/A</v>
      </c>
      <c r="Q328" s="28">
        <f t="shared" si="162"/>
        <v>3.2891705993299887</v>
      </c>
      <c r="R328" s="28" t="e">
        <f t="shared" si="162"/>
        <v>#N/A</v>
      </c>
      <c r="S328" s="28" t="e">
        <f t="shared" si="162"/>
        <v>#N/A</v>
      </c>
      <c r="T328" s="28" t="e">
        <f t="shared" si="162"/>
        <v>#N/A</v>
      </c>
      <c r="U328" s="28" t="e">
        <f t="shared" si="163"/>
        <v>#N/A</v>
      </c>
      <c r="V328" s="28"/>
      <c r="W328" s="2"/>
      <c r="X328" s="5" t="e">
        <f t="shared" si="164"/>
        <v>#N/A</v>
      </c>
      <c r="Y328" s="5" t="e">
        <f t="shared" si="164"/>
        <v>#N/A</v>
      </c>
      <c r="Z328" s="5" t="e">
        <f t="shared" si="164"/>
        <v>#N/A</v>
      </c>
      <c r="AA328" s="5" t="e">
        <f t="shared" si="164"/>
        <v>#N/A</v>
      </c>
      <c r="AB328" s="5" t="e">
        <f t="shared" si="164"/>
        <v>#N/A</v>
      </c>
      <c r="AC328" s="5" t="e">
        <f t="shared" si="164"/>
        <v>#N/A</v>
      </c>
      <c r="AD328" s="5" t="e">
        <f t="shared" si="164"/>
        <v>#N/A</v>
      </c>
      <c r="AE328" s="5" t="e">
        <f t="shared" si="164"/>
        <v>#N/A</v>
      </c>
      <c r="AF328" s="5" t="e">
        <f t="shared" si="164"/>
        <v>#N/A</v>
      </c>
      <c r="AG328" s="5" t="e">
        <f t="shared" si="164"/>
        <v>#N/A</v>
      </c>
      <c r="AH328" s="5" t="e">
        <f t="shared" si="165"/>
        <v>#N/A</v>
      </c>
      <c r="AI328" s="5" t="e">
        <f t="shared" si="165"/>
        <v>#N/A</v>
      </c>
      <c r="AJ328" s="5" t="e">
        <f t="shared" si="165"/>
        <v>#N/A</v>
      </c>
      <c r="AK328" s="5" t="e">
        <f t="shared" si="165"/>
        <v>#N/A</v>
      </c>
      <c r="AL328" s="5" t="e">
        <f t="shared" si="165"/>
        <v>#N/A</v>
      </c>
      <c r="AM328" s="5" t="e">
        <f t="shared" si="165"/>
        <v>#N/A</v>
      </c>
      <c r="AN328" s="5" t="e">
        <f t="shared" si="165"/>
        <v>#N/A</v>
      </c>
      <c r="AO328" s="5" t="e">
        <f t="shared" si="165"/>
        <v>#N/A</v>
      </c>
      <c r="AP328" s="5" t="e">
        <f t="shared" si="165"/>
        <v>#N/A</v>
      </c>
      <c r="AQ328" s="5" t="e">
        <f t="shared" si="165"/>
        <v>#N/A</v>
      </c>
      <c r="AR328" s="5" t="e">
        <f t="shared" si="166"/>
        <v>#N/A</v>
      </c>
      <c r="AS328" s="5" t="e">
        <f t="shared" si="166"/>
        <v>#N/A</v>
      </c>
      <c r="AT328" s="5">
        <f t="shared" si="166"/>
        <v>3.2891705993299887</v>
      </c>
      <c r="AU328" s="5" t="e">
        <f t="shared" si="166"/>
        <v>#N/A</v>
      </c>
      <c r="AV328" s="5" t="e">
        <f t="shared" si="166"/>
        <v>#N/A</v>
      </c>
      <c r="AW328" s="5" t="e">
        <f t="shared" si="166"/>
        <v>#N/A</v>
      </c>
      <c r="AX328" s="5" t="e">
        <f t="shared" si="166"/>
        <v>#N/A</v>
      </c>
      <c r="AY328" s="5" t="e">
        <f t="shared" si="166"/>
        <v>#N/A</v>
      </c>
      <c r="AZ328" s="5" t="e">
        <f t="shared" si="166"/>
        <v>#N/A</v>
      </c>
      <c r="BA328" s="5" t="e">
        <f t="shared" si="166"/>
        <v>#N/A</v>
      </c>
      <c r="BB328" s="5" t="e">
        <f t="shared" si="167"/>
        <v>#N/A</v>
      </c>
      <c r="BC328" s="5" t="e">
        <f t="shared" si="167"/>
        <v>#N/A</v>
      </c>
      <c r="BD328" s="5" t="e">
        <f t="shared" si="167"/>
        <v>#N/A</v>
      </c>
      <c r="BE328" s="5" t="e">
        <f t="shared" si="167"/>
        <v>#N/A</v>
      </c>
      <c r="BF328" s="5" t="e">
        <f t="shared" si="167"/>
        <v>#N/A</v>
      </c>
      <c r="BG328" s="5" t="e">
        <f t="shared" si="167"/>
        <v>#N/A</v>
      </c>
    </row>
    <row r="329" spans="2:59" x14ac:dyDescent="0.35">
      <c r="B329" t="str">
        <f>'Postcode Data'!B329</f>
        <v>ES32 0WF</v>
      </c>
      <c r="C329">
        <f>'Postcode Data'!C329</f>
        <v>11</v>
      </c>
      <c r="D329" t="str">
        <f>'Postcode Data'!D329</f>
        <v>Delton</v>
      </c>
      <c r="E329" s="5" t="e">
        <f>'Postcode Data'!F329</f>
        <v>#N/A</v>
      </c>
      <c r="F329" s="5" t="e">
        <f>'Postcode Data'!G329</f>
        <v>#N/A</v>
      </c>
      <c r="G329" s="27" t="e">
        <f>'Postcode Data'!I329</f>
        <v>#N/A</v>
      </c>
      <c r="H329" s="11" t="e">
        <f>'Postcode Data'!J329</f>
        <v>#N/A</v>
      </c>
      <c r="I329" s="5" t="e">
        <f>'Postcode Data'!K329</f>
        <v>#N/A</v>
      </c>
      <c r="J329" s="5" t="e">
        <f>'Postcode Data'!L329</f>
        <v>#N/A</v>
      </c>
      <c r="K329" s="44" t="e">
        <f>'Postcode Data'!M329</f>
        <v>#N/A</v>
      </c>
      <c r="L329" s="5">
        <f>'Postcode Data'!N329</f>
        <v>4.1304015443730382</v>
      </c>
      <c r="M329" s="28" t="e">
        <f t="shared" si="160"/>
        <v>#N/A</v>
      </c>
      <c r="N329" s="28"/>
      <c r="O329" s="28"/>
      <c r="P329" s="28" t="e">
        <f t="shared" si="161"/>
        <v>#N/A</v>
      </c>
      <c r="Q329" s="28" t="e">
        <f t="shared" si="162"/>
        <v>#N/A</v>
      </c>
      <c r="R329" s="28" t="e">
        <f t="shared" si="162"/>
        <v>#N/A</v>
      </c>
      <c r="S329" s="28" t="e">
        <f t="shared" si="162"/>
        <v>#N/A</v>
      </c>
      <c r="T329" s="28" t="e">
        <f t="shared" si="162"/>
        <v>#N/A</v>
      </c>
      <c r="U329" s="28" t="e">
        <f t="shared" si="163"/>
        <v>#N/A</v>
      </c>
      <c r="V329" s="28"/>
      <c r="W329" s="2"/>
      <c r="X329" s="5" t="e">
        <f t="shared" si="164"/>
        <v>#N/A</v>
      </c>
      <c r="Y329" s="5" t="e">
        <f t="shared" si="164"/>
        <v>#N/A</v>
      </c>
      <c r="Z329" s="5" t="e">
        <f t="shared" si="164"/>
        <v>#N/A</v>
      </c>
      <c r="AA329" s="5" t="e">
        <f t="shared" si="164"/>
        <v>#N/A</v>
      </c>
      <c r="AB329" s="5" t="e">
        <f t="shared" si="164"/>
        <v>#N/A</v>
      </c>
      <c r="AC329" s="5" t="e">
        <f t="shared" si="164"/>
        <v>#N/A</v>
      </c>
      <c r="AD329" s="5" t="e">
        <f t="shared" si="164"/>
        <v>#N/A</v>
      </c>
      <c r="AE329" s="5" t="e">
        <f t="shared" si="164"/>
        <v>#N/A</v>
      </c>
      <c r="AF329" s="5" t="e">
        <f t="shared" si="164"/>
        <v>#N/A</v>
      </c>
      <c r="AG329" s="5" t="e">
        <f t="shared" si="164"/>
        <v>#N/A</v>
      </c>
      <c r="AH329" s="5" t="e">
        <f t="shared" si="165"/>
        <v>#N/A</v>
      </c>
      <c r="AI329" s="5" t="e">
        <f t="shared" si="165"/>
        <v>#N/A</v>
      </c>
      <c r="AJ329" s="5" t="e">
        <f t="shared" si="165"/>
        <v>#N/A</v>
      </c>
      <c r="AK329" s="5" t="e">
        <f t="shared" si="165"/>
        <v>#N/A</v>
      </c>
      <c r="AL329" s="5" t="e">
        <f t="shared" si="165"/>
        <v>#N/A</v>
      </c>
      <c r="AM329" s="5" t="e">
        <f t="shared" si="165"/>
        <v>#N/A</v>
      </c>
      <c r="AN329" s="5" t="e">
        <f t="shared" si="165"/>
        <v>#N/A</v>
      </c>
      <c r="AO329" s="5" t="e">
        <f t="shared" si="165"/>
        <v>#N/A</v>
      </c>
      <c r="AP329" s="5" t="e">
        <f t="shared" si="165"/>
        <v>#N/A</v>
      </c>
      <c r="AQ329" s="5" t="e">
        <f t="shared" si="165"/>
        <v>#N/A</v>
      </c>
      <c r="AR329" s="5" t="e">
        <f t="shared" si="166"/>
        <v>#N/A</v>
      </c>
      <c r="AS329" s="5" t="e">
        <f t="shared" si="166"/>
        <v>#N/A</v>
      </c>
      <c r="AT329" s="5" t="e">
        <f t="shared" si="166"/>
        <v>#N/A</v>
      </c>
      <c r="AU329" s="5" t="e">
        <f t="shared" si="166"/>
        <v>#N/A</v>
      </c>
      <c r="AV329" s="5" t="e">
        <f t="shared" si="166"/>
        <v>#N/A</v>
      </c>
      <c r="AW329" s="5" t="e">
        <f t="shared" si="166"/>
        <v>#N/A</v>
      </c>
      <c r="AX329" s="5" t="e">
        <f t="shared" si="166"/>
        <v>#N/A</v>
      </c>
      <c r="AY329" s="5" t="e">
        <f t="shared" si="166"/>
        <v>#N/A</v>
      </c>
      <c r="AZ329" s="5" t="e">
        <f t="shared" si="166"/>
        <v>#N/A</v>
      </c>
      <c r="BA329" s="5" t="e">
        <f t="shared" si="166"/>
        <v>#N/A</v>
      </c>
      <c r="BB329" s="5" t="e">
        <f t="shared" si="167"/>
        <v>#N/A</v>
      </c>
      <c r="BC329" s="5" t="e">
        <f t="shared" si="167"/>
        <v>#N/A</v>
      </c>
      <c r="BD329" s="5" t="e">
        <f t="shared" si="167"/>
        <v>#N/A</v>
      </c>
      <c r="BE329" s="5" t="e">
        <f t="shared" si="167"/>
        <v>#N/A</v>
      </c>
      <c r="BF329" s="5" t="e">
        <f t="shared" si="167"/>
        <v>#N/A</v>
      </c>
      <c r="BG329" s="5" t="e">
        <f t="shared" si="167"/>
        <v>#N/A</v>
      </c>
    </row>
    <row r="330" spans="2:59" x14ac:dyDescent="0.35">
      <c r="B330" t="str">
        <f>'Postcode Data'!B330</f>
        <v>ES32 1OU</v>
      </c>
      <c r="C330">
        <f>'Postcode Data'!C330</f>
        <v>9</v>
      </c>
      <c r="D330" t="str">
        <f>'Postcode Data'!D330</f>
        <v>Delton</v>
      </c>
      <c r="E330" s="5">
        <f>'Postcode Data'!F330</f>
        <v>10.659715015316081</v>
      </c>
      <c r="F330" s="5">
        <f>'Postcode Data'!G330</f>
        <v>6.5022538134086805</v>
      </c>
      <c r="G330" s="27">
        <f>'Postcode Data'!I330</f>
        <v>195</v>
      </c>
      <c r="H330" s="11">
        <f>'Postcode Data'!J330</f>
        <v>2.4653392154881359</v>
      </c>
      <c r="I330" s="5">
        <f>'Postcode Data'!K330</f>
        <v>10.021638273709645</v>
      </c>
      <c r="J330" s="5">
        <f>'Postcode Data'!L330</f>
        <v>4.120918994605459</v>
      </c>
      <c r="K330" s="44" t="str">
        <f>'Postcode Data'!M330</f>
        <v>DW2b</v>
      </c>
      <c r="L330" s="5">
        <f>'Postcode Data'!N330</f>
        <v>-4.4548074758881215</v>
      </c>
      <c r="M330" s="28">
        <f t="shared" si="160"/>
        <v>-69.649445058760222</v>
      </c>
      <c r="N330" s="28"/>
      <c r="O330" s="28"/>
      <c r="P330" s="28">
        <f t="shared" si="161"/>
        <v>4.120918994605459</v>
      </c>
      <c r="Q330" s="28" t="e">
        <f t="shared" si="162"/>
        <v>#N/A</v>
      </c>
      <c r="R330" s="28" t="e">
        <f t="shared" si="162"/>
        <v>#N/A</v>
      </c>
      <c r="S330" s="28" t="e">
        <f t="shared" si="162"/>
        <v>#N/A</v>
      </c>
      <c r="T330" s="28" t="e">
        <f t="shared" si="162"/>
        <v>#N/A</v>
      </c>
      <c r="U330" s="28" t="e">
        <f t="shared" si="163"/>
        <v>#N/A</v>
      </c>
      <c r="V330" s="28"/>
      <c r="W330" s="2"/>
      <c r="X330" s="5" t="e">
        <f t="shared" si="164"/>
        <v>#N/A</v>
      </c>
      <c r="Y330" s="5" t="e">
        <f t="shared" si="164"/>
        <v>#N/A</v>
      </c>
      <c r="Z330" s="5" t="e">
        <f t="shared" si="164"/>
        <v>#N/A</v>
      </c>
      <c r="AA330" s="5" t="e">
        <f t="shared" si="164"/>
        <v>#N/A</v>
      </c>
      <c r="AB330" s="5" t="e">
        <f t="shared" si="164"/>
        <v>#N/A</v>
      </c>
      <c r="AC330" s="5" t="e">
        <f t="shared" si="164"/>
        <v>#N/A</v>
      </c>
      <c r="AD330" s="5" t="e">
        <f t="shared" si="164"/>
        <v>#N/A</v>
      </c>
      <c r="AE330" s="5" t="e">
        <f t="shared" si="164"/>
        <v>#N/A</v>
      </c>
      <c r="AF330" s="5" t="e">
        <f t="shared" si="164"/>
        <v>#N/A</v>
      </c>
      <c r="AG330" s="5" t="e">
        <f t="shared" si="164"/>
        <v>#N/A</v>
      </c>
      <c r="AH330" s="5" t="e">
        <f t="shared" si="165"/>
        <v>#N/A</v>
      </c>
      <c r="AI330" s="5" t="e">
        <f t="shared" si="165"/>
        <v>#N/A</v>
      </c>
      <c r="AJ330" s="5" t="e">
        <f t="shared" si="165"/>
        <v>#N/A</v>
      </c>
      <c r="AK330" s="5" t="e">
        <f t="shared" si="165"/>
        <v>#N/A</v>
      </c>
      <c r="AL330" s="5" t="e">
        <f t="shared" si="165"/>
        <v>#N/A</v>
      </c>
      <c r="AM330" s="5" t="e">
        <f t="shared" si="165"/>
        <v>#N/A</v>
      </c>
      <c r="AN330" s="5" t="e">
        <f t="shared" si="165"/>
        <v>#N/A</v>
      </c>
      <c r="AO330" s="5" t="e">
        <f t="shared" si="165"/>
        <v>#N/A</v>
      </c>
      <c r="AP330" s="5" t="e">
        <f t="shared" si="165"/>
        <v>#N/A</v>
      </c>
      <c r="AQ330" s="5" t="e">
        <f t="shared" si="165"/>
        <v>#N/A</v>
      </c>
      <c r="AR330" s="5" t="e">
        <f t="shared" si="166"/>
        <v>#N/A</v>
      </c>
      <c r="AS330" s="5" t="e">
        <f t="shared" si="166"/>
        <v>#N/A</v>
      </c>
      <c r="AT330" s="5">
        <f t="shared" si="166"/>
        <v>4.120918994605459</v>
      </c>
      <c r="AU330" s="5" t="e">
        <f t="shared" si="166"/>
        <v>#N/A</v>
      </c>
      <c r="AV330" s="5" t="e">
        <f t="shared" si="166"/>
        <v>#N/A</v>
      </c>
      <c r="AW330" s="5" t="e">
        <f t="shared" si="166"/>
        <v>#N/A</v>
      </c>
      <c r="AX330" s="5" t="e">
        <f t="shared" si="166"/>
        <v>#N/A</v>
      </c>
      <c r="AY330" s="5" t="e">
        <f t="shared" si="166"/>
        <v>#N/A</v>
      </c>
      <c r="AZ330" s="5" t="e">
        <f t="shared" si="166"/>
        <v>#N/A</v>
      </c>
      <c r="BA330" s="5" t="e">
        <f t="shared" si="166"/>
        <v>#N/A</v>
      </c>
      <c r="BB330" s="5" t="e">
        <f t="shared" si="167"/>
        <v>#N/A</v>
      </c>
      <c r="BC330" s="5" t="e">
        <f t="shared" si="167"/>
        <v>#N/A</v>
      </c>
      <c r="BD330" s="5" t="e">
        <f t="shared" si="167"/>
        <v>#N/A</v>
      </c>
      <c r="BE330" s="5" t="e">
        <f t="shared" si="167"/>
        <v>#N/A</v>
      </c>
      <c r="BF330" s="5" t="e">
        <f t="shared" si="167"/>
        <v>#N/A</v>
      </c>
      <c r="BG330" s="5" t="e">
        <f t="shared" si="167"/>
        <v>#N/A</v>
      </c>
    </row>
    <row r="331" spans="2:59" x14ac:dyDescent="0.35">
      <c r="B331" t="str">
        <f>'Postcode Data'!B331</f>
        <v>ES32 2SI</v>
      </c>
      <c r="C331">
        <f>'Postcode Data'!C331</f>
        <v>19</v>
      </c>
      <c r="D331" t="str">
        <f>'Postcode Data'!D331</f>
        <v>Delton</v>
      </c>
      <c r="E331" s="5">
        <f>'Postcode Data'!F331</f>
        <v>14.816417462464095</v>
      </c>
      <c r="F331" s="5">
        <f>'Postcode Data'!G331</f>
        <v>10.364633946287318</v>
      </c>
      <c r="G331" s="27">
        <f>'Postcode Data'!I331</f>
        <v>315</v>
      </c>
      <c r="H331" s="11">
        <f>'Postcode Data'!J331</f>
        <v>4.8167755879843552</v>
      </c>
      <c r="I331" s="5">
        <f>'Postcode Data'!K331</f>
        <v>11.410442780746537</v>
      </c>
      <c r="J331" s="5">
        <f>'Postcode Data'!L331</f>
        <v>13.770608628004874</v>
      </c>
      <c r="K331" s="44" t="str">
        <f>'Postcode Data'!M331</f>
        <v>DW1a</v>
      </c>
      <c r="L331" s="5">
        <f>'Postcode Data'!N331</f>
        <v>-1.379892620520828</v>
      </c>
      <c r="M331" s="28">
        <f t="shared" si="160"/>
        <v>-72.392124786923631</v>
      </c>
      <c r="N331" s="28"/>
      <c r="O331" s="28"/>
      <c r="P331" s="28" t="e">
        <f t="shared" si="161"/>
        <v>#N/A</v>
      </c>
      <c r="Q331" s="28">
        <f t="shared" si="162"/>
        <v>13.770608628004874</v>
      </c>
      <c r="R331" s="28" t="e">
        <f t="shared" si="162"/>
        <v>#N/A</v>
      </c>
      <c r="S331" s="28" t="e">
        <f t="shared" si="162"/>
        <v>#N/A</v>
      </c>
      <c r="T331" s="28" t="e">
        <f t="shared" si="162"/>
        <v>#N/A</v>
      </c>
      <c r="U331" s="28" t="e">
        <f t="shared" si="163"/>
        <v>#N/A</v>
      </c>
      <c r="V331" s="28"/>
      <c r="W331" s="2"/>
      <c r="X331" s="5" t="e">
        <f t="shared" si="164"/>
        <v>#N/A</v>
      </c>
      <c r="Y331" s="5" t="e">
        <f t="shared" si="164"/>
        <v>#N/A</v>
      </c>
      <c r="Z331" s="5" t="e">
        <f t="shared" si="164"/>
        <v>#N/A</v>
      </c>
      <c r="AA331" s="5" t="e">
        <f t="shared" si="164"/>
        <v>#N/A</v>
      </c>
      <c r="AB331" s="5" t="e">
        <f t="shared" si="164"/>
        <v>#N/A</v>
      </c>
      <c r="AC331" s="5" t="e">
        <f t="shared" si="164"/>
        <v>#N/A</v>
      </c>
      <c r="AD331" s="5" t="e">
        <f t="shared" si="164"/>
        <v>#N/A</v>
      </c>
      <c r="AE331" s="5" t="e">
        <f t="shared" si="164"/>
        <v>#N/A</v>
      </c>
      <c r="AF331" s="5" t="e">
        <f t="shared" si="164"/>
        <v>#N/A</v>
      </c>
      <c r="AG331" s="5" t="e">
        <f t="shared" si="164"/>
        <v>#N/A</v>
      </c>
      <c r="AH331" s="5" t="e">
        <f t="shared" si="165"/>
        <v>#N/A</v>
      </c>
      <c r="AI331" s="5" t="e">
        <f t="shared" si="165"/>
        <v>#N/A</v>
      </c>
      <c r="AJ331" s="5" t="e">
        <f t="shared" si="165"/>
        <v>#N/A</v>
      </c>
      <c r="AK331" s="5" t="e">
        <f t="shared" si="165"/>
        <v>#N/A</v>
      </c>
      <c r="AL331" s="5" t="e">
        <f t="shared" si="165"/>
        <v>#N/A</v>
      </c>
      <c r="AM331" s="5" t="e">
        <f t="shared" si="165"/>
        <v>#N/A</v>
      </c>
      <c r="AN331" s="5" t="e">
        <f t="shared" si="165"/>
        <v>#N/A</v>
      </c>
      <c r="AO331" s="5" t="e">
        <f t="shared" si="165"/>
        <v>#N/A</v>
      </c>
      <c r="AP331" s="5">
        <f t="shared" si="165"/>
        <v>13.770608628004874</v>
      </c>
      <c r="AQ331" s="5" t="e">
        <f t="shared" si="165"/>
        <v>#N/A</v>
      </c>
      <c r="AR331" s="5" t="e">
        <f t="shared" si="166"/>
        <v>#N/A</v>
      </c>
      <c r="AS331" s="5" t="e">
        <f t="shared" si="166"/>
        <v>#N/A</v>
      </c>
      <c r="AT331" s="5" t="e">
        <f t="shared" si="166"/>
        <v>#N/A</v>
      </c>
      <c r="AU331" s="5" t="e">
        <f t="shared" si="166"/>
        <v>#N/A</v>
      </c>
      <c r="AV331" s="5" t="e">
        <f t="shared" si="166"/>
        <v>#N/A</v>
      </c>
      <c r="AW331" s="5" t="e">
        <f t="shared" si="166"/>
        <v>#N/A</v>
      </c>
      <c r="AX331" s="5" t="e">
        <f t="shared" si="166"/>
        <v>#N/A</v>
      </c>
      <c r="AY331" s="5" t="e">
        <f t="shared" si="166"/>
        <v>#N/A</v>
      </c>
      <c r="AZ331" s="5" t="e">
        <f t="shared" si="166"/>
        <v>#N/A</v>
      </c>
      <c r="BA331" s="5" t="e">
        <f t="shared" si="166"/>
        <v>#N/A</v>
      </c>
      <c r="BB331" s="5" t="e">
        <f t="shared" si="167"/>
        <v>#N/A</v>
      </c>
      <c r="BC331" s="5" t="e">
        <f t="shared" si="167"/>
        <v>#N/A</v>
      </c>
      <c r="BD331" s="5" t="e">
        <f t="shared" si="167"/>
        <v>#N/A</v>
      </c>
      <c r="BE331" s="5" t="e">
        <f t="shared" si="167"/>
        <v>#N/A</v>
      </c>
      <c r="BF331" s="5" t="e">
        <f t="shared" si="167"/>
        <v>#N/A</v>
      </c>
      <c r="BG331" s="5" t="e">
        <f t="shared" si="167"/>
        <v>#N/A</v>
      </c>
    </row>
    <row r="332" spans="2:59" x14ac:dyDescent="0.35">
      <c r="B332" t="str">
        <f>'Postcode Data'!B332</f>
        <v>ES32 4JV</v>
      </c>
      <c r="C332">
        <f>'Postcode Data'!C332</f>
        <v>5</v>
      </c>
      <c r="D332" t="str">
        <f>'Postcode Data'!D332</f>
        <v>Delton</v>
      </c>
      <c r="E332" s="5" t="e">
        <f>'Postcode Data'!F332</f>
        <v>#N/A</v>
      </c>
      <c r="F332" s="5" t="e">
        <f>'Postcode Data'!G332</f>
        <v>#N/A</v>
      </c>
      <c r="G332" s="27" t="e">
        <f>'Postcode Data'!I332</f>
        <v>#N/A</v>
      </c>
      <c r="H332" s="11" t="e">
        <f>'Postcode Data'!J332</f>
        <v>#N/A</v>
      </c>
      <c r="I332" s="5" t="e">
        <f>'Postcode Data'!K332</f>
        <v>#N/A</v>
      </c>
      <c r="J332" s="5" t="e">
        <f>'Postcode Data'!L332</f>
        <v>#N/A</v>
      </c>
      <c r="K332" s="44" t="e">
        <f>'Postcode Data'!M332</f>
        <v>#N/A</v>
      </c>
      <c r="L332" s="5">
        <f>'Postcode Data'!N332</f>
        <v>-3.7632816084451171</v>
      </c>
      <c r="M332" s="28" t="e">
        <f t="shared" si="160"/>
        <v>#N/A</v>
      </c>
      <c r="N332" s="28"/>
      <c r="O332" s="28"/>
      <c r="P332" s="28" t="e">
        <f t="shared" si="161"/>
        <v>#N/A</v>
      </c>
      <c r="Q332" s="28" t="e">
        <f t="shared" si="162"/>
        <v>#N/A</v>
      </c>
      <c r="R332" s="28" t="e">
        <f t="shared" si="162"/>
        <v>#N/A</v>
      </c>
      <c r="S332" s="28" t="e">
        <f t="shared" si="162"/>
        <v>#N/A</v>
      </c>
      <c r="T332" s="28" t="e">
        <f t="shared" si="162"/>
        <v>#N/A</v>
      </c>
      <c r="U332" s="28" t="e">
        <f t="shared" si="163"/>
        <v>#N/A</v>
      </c>
      <c r="V332" s="28"/>
      <c r="W332" s="2"/>
      <c r="X332" s="5" t="e">
        <f t="shared" si="164"/>
        <v>#N/A</v>
      </c>
      <c r="Y332" s="5" t="e">
        <f t="shared" si="164"/>
        <v>#N/A</v>
      </c>
      <c r="Z332" s="5" t="e">
        <f t="shared" si="164"/>
        <v>#N/A</v>
      </c>
      <c r="AA332" s="5" t="e">
        <f t="shared" si="164"/>
        <v>#N/A</v>
      </c>
      <c r="AB332" s="5" t="e">
        <f t="shared" si="164"/>
        <v>#N/A</v>
      </c>
      <c r="AC332" s="5" t="e">
        <f t="shared" si="164"/>
        <v>#N/A</v>
      </c>
      <c r="AD332" s="5" t="e">
        <f t="shared" si="164"/>
        <v>#N/A</v>
      </c>
      <c r="AE332" s="5" t="e">
        <f t="shared" si="164"/>
        <v>#N/A</v>
      </c>
      <c r="AF332" s="5" t="e">
        <f t="shared" si="164"/>
        <v>#N/A</v>
      </c>
      <c r="AG332" s="5" t="e">
        <f t="shared" si="164"/>
        <v>#N/A</v>
      </c>
      <c r="AH332" s="5" t="e">
        <f t="shared" si="165"/>
        <v>#N/A</v>
      </c>
      <c r="AI332" s="5" t="e">
        <f t="shared" si="165"/>
        <v>#N/A</v>
      </c>
      <c r="AJ332" s="5" t="e">
        <f t="shared" si="165"/>
        <v>#N/A</v>
      </c>
      <c r="AK332" s="5" t="e">
        <f t="shared" si="165"/>
        <v>#N/A</v>
      </c>
      <c r="AL332" s="5" t="e">
        <f t="shared" si="165"/>
        <v>#N/A</v>
      </c>
      <c r="AM332" s="5" t="e">
        <f t="shared" si="165"/>
        <v>#N/A</v>
      </c>
      <c r="AN332" s="5" t="e">
        <f t="shared" si="165"/>
        <v>#N/A</v>
      </c>
      <c r="AO332" s="5" t="e">
        <f t="shared" si="165"/>
        <v>#N/A</v>
      </c>
      <c r="AP332" s="5" t="e">
        <f t="shared" si="165"/>
        <v>#N/A</v>
      </c>
      <c r="AQ332" s="5" t="e">
        <f t="shared" si="165"/>
        <v>#N/A</v>
      </c>
      <c r="AR332" s="5" t="e">
        <f t="shared" si="166"/>
        <v>#N/A</v>
      </c>
      <c r="AS332" s="5" t="e">
        <f t="shared" si="166"/>
        <v>#N/A</v>
      </c>
      <c r="AT332" s="5" t="e">
        <f t="shared" si="166"/>
        <v>#N/A</v>
      </c>
      <c r="AU332" s="5" t="e">
        <f t="shared" si="166"/>
        <v>#N/A</v>
      </c>
      <c r="AV332" s="5" t="e">
        <f t="shared" si="166"/>
        <v>#N/A</v>
      </c>
      <c r="AW332" s="5" t="e">
        <f t="shared" si="166"/>
        <v>#N/A</v>
      </c>
      <c r="AX332" s="5" t="e">
        <f t="shared" si="166"/>
        <v>#N/A</v>
      </c>
      <c r="AY332" s="5" t="e">
        <f t="shared" si="166"/>
        <v>#N/A</v>
      </c>
      <c r="AZ332" s="5" t="e">
        <f t="shared" si="166"/>
        <v>#N/A</v>
      </c>
      <c r="BA332" s="5" t="e">
        <f t="shared" si="166"/>
        <v>#N/A</v>
      </c>
      <c r="BB332" s="5" t="e">
        <f t="shared" si="167"/>
        <v>#N/A</v>
      </c>
      <c r="BC332" s="5" t="e">
        <f t="shared" si="167"/>
        <v>#N/A</v>
      </c>
      <c r="BD332" s="5" t="e">
        <f t="shared" si="167"/>
        <v>#N/A</v>
      </c>
      <c r="BE332" s="5" t="e">
        <f t="shared" si="167"/>
        <v>#N/A</v>
      </c>
      <c r="BF332" s="5" t="e">
        <f t="shared" si="167"/>
        <v>#N/A</v>
      </c>
      <c r="BG332" s="5" t="e">
        <f t="shared" si="167"/>
        <v>#N/A</v>
      </c>
    </row>
    <row r="333" spans="2:59" x14ac:dyDescent="0.35">
      <c r="B333" t="str">
        <f>'Postcode Data'!B333</f>
        <v>ES32 4NO</v>
      </c>
      <c r="C333">
        <f>'Postcode Data'!C333</f>
        <v>6</v>
      </c>
      <c r="D333" t="str">
        <f>'Postcode Data'!D333</f>
        <v>Delton</v>
      </c>
      <c r="E333" s="5" t="e">
        <f>'Postcode Data'!F333</f>
        <v>#N/A</v>
      </c>
      <c r="F333" s="5" t="e">
        <f>'Postcode Data'!G333</f>
        <v>#N/A</v>
      </c>
      <c r="G333" s="27" t="e">
        <f>'Postcode Data'!I333</f>
        <v>#N/A</v>
      </c>
      <c r="H333" s="11" t="e">
        <f>'Postcode Data'!J333</f>
        <v>#N/A</v>
      </c>
      <c r="I333" s="5" t="e">
        <f>'Postcode Data'!K333</f>
        <v>#N/A</v>
      </c>
      <c r="J333" s="5" t="e">
        <f>'Postcode Data'!L333</f>
        <v>#N/A</v>
      </c>
      <c r="K333" s="44" t="e">
        <f>'Postcode Data'!M333</f>
        <v>#N/A</v>
      </c>
      <c r="L333" s="5">
        <f>'Postcode Data'!N333</f>
        <v>-2.2283595299112733</v>
      </c>
      <c r="M333" s="28" t="e">
        <f t="shared" si="160"/>
        <v>#N/A</v>
      </c>
      <c r="N333" s="28"/>
      <c r="O333" s="28"/>
      <c r="P333" s="28" t="e">
        <f t="shared" si="161"/>
        <v>#N/A</v>
      </c>
      <c r="Q333" s="28" t="e">
        <f t="shared" si="162"/>
        <v>#N/A</v>
      </c>
      <c r="R333" s="28" t="e">
        <f t="shared" si="162"/>
        <v>#N/A</v>
      </c>
      <c r="S333" s="28" t="e">
        <f t="shared" si="162"/>
        <v>#N/A</v>
      </c>
      <c r="T333" s="28" t="e">
        <f t="shared" si="162"/>
        <v>#N/A</v>
      </c>
      <c r="U333" s="28" t="e">
        <f t="shared" si="163"/>
        <v>#N/A</v>
      </c>
      <c r="V333" s="28"/>
      <c r="W333" s="2"/>
      <c r="X333" s="5" t="e">
        <f t="shared" si="164"/>
        <v>#N/A</v>
      </c>
      <c r="Y333" s="5" t="e">
        <f t="shared" si="164"/>
        <v>#N/A</v>
      </c>
      <c r="Z333" s="5" t="e">
        <f t="shared" si="164"/>
        <v>#N/A</v>
      </c>
      <c r="AA333" s="5" t="e">
        <f t="shared" si="164"/>
        <v>#N/A</v>
      </c>
      <c r="AB333" s="5" t="e">
        <f t="shared" si="164"/>
        <v>#N/A</v>
      </c>
      <c r="AC333" s="5" t="e">
        <f t="shared" si="164"/>
        <v>#N/A</v>
      </c>
      <c r="AD333" s="5" t="e">
        <f t="shared" si="164"/>
        <v>#N/A</v>
      </c>
      <c r="AE333" s="5" t="e">
        <f t="shared" si="164"/>
        <v>#N/A</v>
      </c>
      <c r="AF333" s="5" t="e">
        <f t="shared" si="164"/>
        <v>#N/A</v>
      </c>
      <c r="AG333" s="5" t="e">
        <f t="shared" si="164"/>
        <v>#N/A</v>
      </c>
      <c r="AH333" s="5" t="e">
        <f t="shared" si="165"/>
        <v>#N/A</v>
      </c>
      <c r="AI333" s="5" t="e">
        <f t="shared" si="165"/>
        <v>#N/A</v>
      </c>
      <c r="AJ333" s="5" t="e">
        <f t="shared" si="165"/>
        <v>#N/A</v>
      </c>
      <c r="AK333" s="5" t="e">
        <f t="shared" si="165"/>
        <v>#N/A</v>
      </c>
      <c r="AL333" s="5" t="e">
        <f t="shared" si="165"/>
        <v>#N/A</v>
      </c>
      <c r="AM333" s="5" t="e">
        <f t="shared" si="165"/>
        <v>#N/A</v>
      </c>
      <c r="AN333" s="5" t="e">
        <f t="shared" si="165"/>
        <v>#N/A</v>
      </c>
      <c r="AO333" s="5" t="e">
        <f t="shared" si="165"/>
        <v>#N/A</v>
      </c>
      <c r="AP333" s="5" t="e">
        <f t="shared" si="165"/>
        <v>#N/A</v>
      </c>
      <c r="AQ333" s="5" t="e">
        <f t="shared" si="165"/>
        <v>#N/A</v>
      </c>
      <c r="AR333" s="5" t="e">
        <f t="shared" si="166"/>
        <v>#N/A</v>
      </c>
      <c r="AS333" s="5" t="e">
        <f t="shared" si="166"/>
        <v>#N/A</v>
      </c>
      <c r="AT333" s="5" t="e">
        <f t="shared" si="166"/>
        <v>#N/A</v>
      </c>
      <c r="AU333" s="5" t="e">
        <f t="shared" si="166"/>
        <v>#N/A</v>
      </c>
      <c r="AV333" s="5" t="e">
        <f t="shared" si="166"/>
        <v>#N/A</v>
      </c>
      <c r="AW333" s="5" t="e">
        <f t="shared" si="166"/>
        <v>#N/A</v>
      </c>
      <c r="AX333" s="5" t="e">
        <f t="shared" si="166"/>
        <v>#N/A</v>
      </c>
      <c r="AY333" s="5" t="e">
        <f t="shared" si="166"/>
        <v>#N/A</v>
      </c>
      <c r="AZ333" s="5" t="e">
        <f t="shared" si="166"/>
        <v>#N/A</v>
      </c>
      <c r="BA333" s="5" t="e">
        <f t="shared" si="166"/>
        <v>#N/A</v>
      </c>
      <c r="BB333" s="5" t="e">
        <f t="shared" si="167"/>
        <v>#N/A</v>
      </c>
      <c r="BC333" s="5" t="e">
        <f t="shared" si="167"/>
        <v>#N/A</v>
      </c>
      <c r="BD333" s="5" t="e">
        <f t="shared" si="167"/>
        <v>#N/A</v>
      </c>
      <c r="BE333" s="5" t="e">
        <f t="shared" si="167"/>
        <v>#N/A</v>
      </c>
      <c r="BF333" s="5" t="e">
        <f t="shared" si="167"/>
        <v>#N/A</v>
      </c>
      <c r="BG333" s="5" t="e">
        <f t="shared" si="167"/>
        <v>#N/A</v>
      </c>
    </row>
    <row r="334" spans="2:59" x14ac:dyDescent="0.35">
      <c r="B334" t="str">
        <f>'Postcode Data'!B334</f>
        <v>ES32 6KY</v>
      </c>
      <c r="C334">
        <f>'Postcode Data'!C334</f>
        <v>12</v>
      </c>
      <c r="D334" t="str">
        <f>'Postcode Data'!D334</f>
        <v>Delton</v>
      </c>
      <c r="E334" s="5" t="e">
        <f>'Postcode Data'!F334</f>
        <v>#N/A</v>
      </c>
      <c r="F334" s="5" t="e">
        <f>'Postcode Data'!G334</f>
        <v>#N/A</v>
      </c>
      <c r="G334" s="27" t="e">
        <f>'Postcode Data'!I334</f>
        <v>#N/A</v>
      </c>
      <c r="H334" s="11" t="e">
        <f>'Postcode Data'!J334</f>
        <v>#N/A</v>
      </c>
      <c r="I334" s="5" t="e">
        <f>'Postcode Data'!K334</f>
        <v>#N/A</v>
      </c>
      <c r="J334" s="5" t="e">
        <f>'Postcode Data'!L334</f>
        <v>#N/A</v>
      </c>
      <c r="K334" s="44" t="e">
        <f>'Postcode Data'!M334</f>
        <v>#N/A</v>
      </c>
      <c r="L334" s="5">
        <f>'Postcode Data'!N334</f>
        <v>-7.2104698868625299</v>
      </c>
      <c r="M334" s="28" t="e">
        <f t="shared" si="160"/>
        <v>#N/A</v>
      </c>
      <c r="N334" s="28"/>
      <c r="O334" s="28"/>
      <c r="P334" s="28" t="e">
        <f t="shared" si="161"/>
        <v>#N/A</v>
      </c>
      <c r="Q334" s="28" t="e">
        <f t="shared" si="162"/>
        <v>#N/A</v>
      </c>
      <c r="R334" s="28" t="e">
        <f t="shared" si="162"/>
        <v>#N/A</v>
      </c>
      <c r="S334" s="28" t="e">
        <f t="shared" si="162"/>
        <v>#N/A</v>
      </c>
      <c r="T334" s="28" t="e">
        <f t="shared" si="162"/>
        <v>#N/A</v>
      </c>
      <c r="U334" s="28" t="e">
        <f t="shared" si="163"/>
        <v>#N/A</v>
      </c>
      <c r="V334" s="28"/>
      <c r="W334" s="2"/>
      <c r="X334" s="5" t="e">
        <f t="shared" si="164"/>
        <v>#N/A</v>
      </c>
      <c r="Y334" s="5" t="e">
        <f t="shared" si="164"/>
        <v>#N/A</v>
      </c>
      <c r="Z334" s="5" t="e">
        <f t="shared" si="164"/>
        <v>#N/A</v>
      </c>
      <c r="AA334" s="5" t="e">
        <f t="shared" si="164"/>
        <v>#N/A</v>
      </c>
      <c r="AB334" s="5" t="e">
        <f t="shared" si="164"/>
        <v>#N/A</v>
      </c>
      <c r="AC334" s="5" t="e">
        <f t="shared" si="164"/>
        <v>#N/A</v>
      </c>
      <c r="AD334" s="5" t="e">
        <f t="shared" si="164"/>
        <v>#N/A</v>
      </c>
      <c r="AE334" s="5" t="e">
        <f t="shared" si="164"/>
        <v>#N/A</v>
      </c>
      <c r="AF334" s="5" t="e">
        <f t="shared" si="164"/>
        <v>#N/A</v>
      </c>
      <c r="AG334" s="5" t="e">
        <f t="shared" si="164"/>
        <v>#N/A</v>
      </c>
      <c r="AH334" s="5" t="e">
        <f t="shared" si="165"/>
        <v>#N/A</v>
      </c>
      <c r="AI334" s="5" t="e">
        <f t="shared" si="165"/>
        <v>#N/A</v>
      </c>
      <c r="AJ334" s="5" t="e">
        <f t="shared" si="165"/>
        <v>#N/A</v>
      </c>
      <c r="AK334" s="5" t="e">
        <f t="shared" si="165"/>
        <v>#N/A</v>
      </c>
      <c r="AL334" s="5" t="e">
        <f t="shared" si="165"/>
        <v>#N/A</v>
      </c>
      <c r="AM334" s="5" t="e">
        <f t="shared" si="165"/>
        <v>#N/A</v>
      </c>
      <c r="AN334" s="5" t="e">
        <f t="shared" si="165"/>
        <v>#N/A</v>
      </c>
      <c r="AO334" s="5" t="e">
        <f t="shared" si="165"/>
        <v>#N/A</v>
      </c>
      <c r="AP334" s="5" t="e">
        <f t="shared" si="165"/>
        <v>#N/A</v>
      </c>
      <c r="AQ334" s="5" t="e">
        <f t="shared" si="165"/>
        <v>#N/A</v>
      </c>
      <c r="AR334" s="5" t="e">
        <f t="shared" si="166"/>
        <v>#N/A</v>
      </c>
      <c r="AS334" s="5" t="e">
        <f t="shared" si="166"/>
        <v>#N/A</v>
      </c>
      <c r="AT334" s="5" t="e">
        <f t="shared" si="166"/>
        <v>#N/A</v>
      </c>
      <c r="AU334" s="5" t="e">
        <f t="shared" si="166"/>
        <v>#N/A</v>
      </c>
      <c r="AV334" s="5" t="e">
        <f t="shared" si="166"/>
        <v>#N/A</v>
      </c>
      <c r="AW334" s="5" t="e">
        <f t="shared" si="166"/>
        <v>#N/A</v>
      </c>
      <c r="AX334" s="5" t="e">
        <f t="shared" si="166"/>
        <v>#N/A</v>
      </c>
      <c r="AY334" s="5" t="e">
        <f t="shared" si="166"/>
        <v>#N/A</v>
      </c>
      <c r="AZ334" s="5" t="e">
        <f t="shared" si="166"/>
        <v>#N/A</v>
      </c>
      <c r="BA334" s="5" t="e">
        <f t="shared" si="166"/>
        <v>#N/A</v>
      </c>
      <c r="BB334" s="5" t="e">
        <f t="shared" si="167"/>
        <v>#N/A</v>
      </c>
      <c r="BC334" s="5" t="e">
        <f t="shared" si="167"/>
        <v>#N/A</v>
      </c>
      <c r="BD334" s="5" t="e">
        <f t="shared" si="167"/>
        <v>#N/A</v>
      </c>
      <c r="BE334" s="5" t="e">
        <f t="shared" si="167"/>
        <v>#N/A</v>
      </c>
      <c r="BF334" s="5" t="e">
        <f t="shared" si="167"/>
        <v>#N/A</v>
      </c>
      <c r="BG334" s="5" t="e">
        <f t="shared" si="167"/>
        <v>#N/A</v>
      </c>
    </row>
    <row r="335" spans="2:59" x14ac:dyDescent="0.35">
      <c r="B335" t="str">
        <f>'Postcode Data'!B335</f>
        <v>ES32 7NA</v>
      </c>
      <c r="C335">
        <f>'Postcode Data'!C335</f>
        <v>14</v>
      </c>
      <c r="D335" t="str">
        <f>'Postcode Data'!D335</f>
        <v>Delton</v>
      </c>
      <c r="E335" s="5" t="e">
        <f>'Postcode Data'!F335</f>
        <v>#N/A</v>
      </c>
      <c r="F335" s="5" t="e">
        <f>'Postcode Data'!G335</f>
        <v>#N/A</v>
      </c>
      <c r="G335" s="27" t="e">
        <f>'Postcode Data'!I335</f>
        <v>#N/A</v>
      </c>
      <c r="H335" s="11" t="e">
        <f>'Postcode Data'!J335</f>
        <v>#N/A</v>
      </c>
      <c r="I335" s="5" t="e">
        <f>'Postcode Data'!K335</f>
        <v>#N/A</v>
      </c>
      <c r="J335" s="5" t="e">
        <f>'Postcode Data'!L335</f>
        <v>#N/A</v>
      </c>
      <c r="K335" s="44" t="e">
        <f>'Postcode Data'!M335</f>
        <v>#N/A</v>
      </c>
      <c r="L335" s="5">
        <f>'Postcode Data'!N335</f>
        <v>-2.6814312864751897</v>
      </c>
      <c r="M335" s="28" t="e">
        <f t="shared" si="160"/>
        <v>#N/A</v>
      </c>
      <c r="N335" s="28"/>
      <c r="O335" s="28"/>
      <c r="P335" s="28" t="e">
        <f t="shared" si="161"/>
        <v>#N/A</v>
      </c>
      <c r="Q335" s="28" t="e">
        <f t="shared" si="162"/>
        <v>#N/A</v>
      </c>
      <c r="R335" s="28" t="e">
        <f t="shared" si="162"/>
        <v>#N/A</v>
      </c>
      <c r="S335" s="28" t="e">
        <f t="shared" si="162"/>
        <v>#N/A</v>
      </c>
      <c r="T335" s="28" t="e">
        <f t="shared" si="162"/>
        <v>#N/A</v>
      </c>
      <c r="U335" s="28" t="e">
        <f t="shared" si="163"/>
        <v>#N/A</v>
      </c>
      <c r="V335" s="28"/>
      <c r="W335" s="2"/>
      <c r="X335" s="5" t="e">
        <f t="shared" si="164"/>
        <v>#N/A</v>
      </c>
      <c r="Y335" s="5" t="e">
        <f t="shared" si="164"/>
        <v>#N/A</v>
      </c>
      <c r="Z335" s="5" t="e">
        <f t="shared" si="164"/>
        <v>#N/A</v>
      </c>
      <c r="AA335" s="5" t="e">
        <f t="shared" si="164"/>
        <v>#N/A</v>
      </c>
      <c r="AB335" s="5" t="e">
        <f t="shared" si="164"/>
        <v>#N/A</v>
      </c>
      <c r="AC335" s="5" t="e">
        <f t="shared" si="164"/>
        <v>#N/A</v>
      </c>
      <c r="AD335" s="5" t="e">
        <f t="shared" si="164"/>
        <v>#N/A</v>
      </c>
      <c r="AE335" s="5" t="e">
        <f t="shared" si="164"/>
        <v>#N/A</v>
      </c>
      <c r="AF335" s="5" t="e">
        <f t="shared" si="164"/>
        <v>#N/A</v>
      </c>
      <c r="AG335" s="5" t="e">
        <f t="shared" si="164"/>
        <v>#N/A</v>
      </c>
      <c r="AH335" s="5" t="e">
        <f t="shared" si="165"/>
        <v>#N/A</v>
      </c>
      <c r="AI335" s="5" t="e">
        <f t="shared" si="165"/>
        <v>#N/A</v>
      </c>
      <c r="AJ335" s="5" t="e">
        <f t="shared" si="165"/>
        <v>#N/A</v>
      </c>
      <c r="AK335" s="5" t="e">
        <f t="shared" si="165"/>
        <v>#N/A</v>
      </c>
      <c r="AL335" s="5" t="e">
        <f t="shared" si="165"/>
        <v>#N/A</v>
      </c>
      <c r="AM335" s="5" t="e">
        <f t="shared" si="165"/>
        <v>#N/A</v>
      </c>
      <c r="AN335" s="5" t="e">
        <f t="shared" si="165"/>
        <v>#N/A</v>
      </c>
      <c r="AO335" s="5" t="e">
        <f t="shared" si="165"/>
        <v>#N/A</v>
      </c>
      <c r="AP335" s="5" t="e">
        <f t="shared" si="165"/>
        <v>#N/A</v>
      </c>
      <c r="AQ335" s="5" t="e">
        <f t="shared" si="165"/>
        <v>#N/A</v>
      </c>
      <c r="AR335" s="5" t="e">
        <f t="shared" si="166"/>
        <v>#N/A</v>
      </c>
      <c r="AS335" s="5" t="e">
        <f t="shared" si="166"/>
        <v>#N/A</v>
      </c>
      <c r="AT335" s="5" t="e">
        <f t="shared" si="166"/>
        <v>#N/A</v>
      </c>
      <c r="AU335" s="5" t="e">
        <f t="shared" si="166"/>
        <v>#N/A</v>
      </c>
      <c r="AV335" s="5" t="e">
        <f t="shared" si="166"/>
        <v>#N/A</v>
      </c>
      <c r="AW335" s="5" t="e">
        <f t="shared" si="166"/>
        <v>#N/A</v>
      </c>
      <c r="AX335" s="5" t="e">
        <f t="shared" si="166"/>
        <v>#N/A</v>
      </c>
      <c r="AY335" s="5" t="e">
        <f t="shared" si="166"/>
        <v>#N/A</v>
      </c>
      <c r="AZ335" s="5" t="e">
        <f t="shared" si="166"/>
        <v>#N/A</v>
      </c>
      <c r="BA335" s="5" t="e">
        <f t="shared" si="166"/>
        <v>#N/A</v>
      </c>
      <c r="BB335" s="5" t="e">
        <f t="shared" si="167"/>
        <v>#N/A</v>
      </c>
      <c r="BC335" s="5" t="e">
        <f t="shared" si="167"/>
        <v>#N/A</v>
      </c>
      <c r="BD335" s="5" t="e">
        <f t="shared" si="167"/>
        <v>#N/A</v>
      </c>
      <c r="BE335" s="5" t="e">
        <f t="shared" si="167"/>
        <v>#N/A</v>
      </c>
      <c r="BF335" s="5" t="e">
        <f t="shared" si="167"/>
        <v>#N/A</v>
      </c>
      <c r="BG335" s="5" t="e">
        <f t="shared" si="167"/>
        <v>#N/A</v>
      </c>
    </row>
    <row r="336" spans="2:59" x14ac:dyDescent="0.35">
      <c r="B336" t="str">
        <f>'Postcode Data'!B336</f>
        <v>ES32 7RW</v>
      </c>
      <c r="C336">
        <f>'Postcode Data'!C336</f>
        <v>10</v>
      </c>
      <c r="D336" t="str">
        <f>'Postcode Data'!D336</f>
        <v>Delton</v>
      </c>
      <c r="E336" s="5" t="e">
        <f>'Postcode Data'!F336</f>
        <v>#N/A</v>
      </c>
      <c r="F336" s="5" t="e">
        <f>'Postcode Data'!G336</f>
        <v>#N/A</v>
      </c>
      <c r="G336" s="27" t="e">
        <f>'Postcode Data'!I336</f>
        <v>#N/A</v>
      </c>
      <c r="H336" s="11" t="e">
        <f>'Postcode Data'!J336</f>
        <v>#N/A</v>
      </c>
      <c r="I336" s="5" t="e">
        <f>'Postcode Data'!K336</f>
        <v>#N/A</v>
      </c>
      <c r="J336" s="5" t="e">
        <f>'Postcode Data'!L336</f>
        <v>#N/A</v>
      </c>
      <c r="K336" s="44" t="e">
        <f>'Postcode Data'!M336</f>
        <v>#N/A</v>
      </c>
      <c r="L336" s="5">
        <f>'Postcode Data'!N336</f>
        <v>-6.5674832965588585</v>
      </c>
      <c r="M336" s="28" t="e">
        <f t="shared" si="160"/>
        <v>#N/A</v>
      </c>
      <c r="N336" s="28"/>
      <c r="O336" s="28"/>
      <c r="P336" s="28" t="e">
        <f t="shared" si="161"/>
        <v>#N/A</v>
      </c>
      <c r="Q336" s="28" t="e">
        <f t="shared" si="162"/>
        <v>#N/A</v>
      </c>
      <c r="R336" s="28" t="e">
        <f t="shared" si="162"/>
        <v>#N/A</v>
      </c>
      <c r="S336" s="28" t="e">
        <f t="shared" si="162"/>
        <v>#N/A</v>
      </c>
      <c r="T336" s="28" t="e">
        <f t="shared" si="162"/>
        <v>#N/A</v>
      </c>
      <c r="U336" s="28" t="e">
        <f t="shared" si="163"/>
        <v>#N/A</v>
      </c>
      <c r="V336" s="28"/>
      <c r="W336" s="2"/>
      <c r="X336" s="5" t="e">
        <f t="shared" ref="X336:AG345" si="168">IF($K336=X$5,$J336,NA())</f>
        <v>#N/A</v>
      </c>
      <c r="Y336" s="5" t="e">
        <f t="shared" si="168"/>
        <v>#N/A</v>
      </c>
      <c r="Z336" s="5" t="e">
        <f t="shared" si="168"/>
        <v>#N/A</v>
      </c>
      <c r="AA336" s="5" t="e">
        <f t="shared" si="168"/>
        <v>#N/A</v>
      </c>
      <c r="AB336" s="5" t="e">
        <f t="shared" si="168"/>
        <v>#N/A</v>
      </c>
      <c r="AC336" s="5" t="e">
        <f t="shared" si="168"/>
        <v>#N/A</v>
      </c>
      <c r="AD336" s="5" t="e">
        <f t="shared" si="168"/>
        <v>#N/A</v>
      </c>
      <c r="AE336" s="5" t="e">
        <f t="shared" si="168"/>
        <v>#N/A</v>
      </c>
      <c r="AF336" s="5" t="e">
        <f t="shared" si="168"/>
        <v>#N/A</v>
      </c>
      <c r="AG336" s="5" t="e">
        <f t="shared" si="168"/>
        <v>#N/A</v>
      </c>
      <c r="AH336" s="5" t="e">
        <f t="shared" ref="AH336:AQ345" si="169">IF($K336=AH$5,$J336,NA())</f>
        <v>#N/A</v>
      </c>
      <c r="AI336" s="5" t="e">
        <f t="shared" si="169"/>
        <v>#N/A</v>
      </c>
      <c r="AJ336" s="5" t="e">
        <f t="shared" si="169"/>
        <v>#N/A</v>
      </c>
      <c r="AK336" s="5" t="e">
        <f t="shared" si="169"/>
        <v>#N/A</v>
      </c>
      <c r="AL336" s="5" t="e">
        <f t="shared" si="169"/>
        <v>#N/A</v>
      </c>
      <c r="AM336" s="5" t="e">
        <f t="shared" si="169"/>
        <v>#N/A</v>
      </c>
      <c r="AN336" s="5" t="e">
        <f t="shared" si="169"/>
        <v>#N/A</v>
      </c>
      <c r="AO336" s="5" t="e">
        <f t="shared" si="169"/>
        <v>#N/A</v>
      </c>
      <c r="AP336" s="5" t="e">
        <f t="shared" si="169"/>
        <v>#N/A</v>
      </c>
      <c r="AQ336" s="5" t="e">
        <f t="shared" si="169"/>
        <v>#N/A</v>
      </c>
      <c r="AR336" s="5" t="e">
        <f t="shared" ref="AR336:BA345" si="170">IF($K336=AR$5,$J336,NA())</f>
        <v>#N/A</v>
      </c>
      <c r="AS336" s="5" t="e">
        <f t="shared" si="170"/>
        <v>#N/A</v>
      </c>
      <c r="AT336" s="5" t="e">
        <f t="shared" si="170"/>
        <v>#N/A</v>
      </c>
      <c r="AU336" s="5" t="e">
        <f t="shared" si="170"/>
        <v>#N/A</v>
      </c>
      <c r="AV336" s="5" t="e">
        <f t="shared" si="170"/>
        <v>#N/A</v>
      </c>
      <c r="AW336" s="5" t="e">
        <f t="shared" si="170"/>
        <v>#N/A</v>
      </c>
      <c r="AX336" s="5" t="e">
        <f t="shared" si="170"/>
        <v>#N/A</v>
      </c>
      <c r="AY336" s="5" t="e">
        <f t="shared" si="170"/>
        <v>#N/A</v>
      </c>
      <c r="AZ336" s="5" t="e">
        <f t="shared" si="170"/>
        <v>#N/A</v>
      </c>
      <c r="BA336" s="5" t="e">
        <f t="shared" si="170"/>
        <v>#N/A</v>
      </c>
      <c r="BB336" s="5" t="e">
        <f t="shared" ref="BB336:BG345" si="171">IF($K336=BB$5,$J336,NA())</f>
        <v>#N/A</v>
      </c>
      <c r="BC336" s="5" t="e">
        <f t="shared" si="171"/>
        <v>#N/A</v>
      </c>
      <c r="BD336" s="5" t="e">
        <f t="shared" si="171"/>
        <v>#N/A</v>
      </c>
      <c r="BE336" s="5" t="e">
        <f t="shared" si="171"/>
        <v>#N/A</v>
      </c>
      <c r="BF336" s="5" t="e">
        <f t="shared" si="171"/>
        <v>#N/A</v>
      </c>
      <c r="BG336" s="5" t="e">
        <f t="shared" si="171"/>
        <v>#N/A</v>
      </c>
    </row>
    <row r="337" spans="2:59" x14ac:dyDescent="0.35">
      <c r="B337" t="str">
        <f>'Postcode Data'!B337</f>
        <v>ES32 9LJ</v>
      </c>
      <c r="C337">
        <f>'Postcode Data'!C337</f>
        <v>15</v>
      </c>
      <c r="D337" t="str">
        <f>'Postcode Data'!D337</f>
        <v>Delton</v>
      </c>
      <c r="E337" s="5">
        <f>'Postcode Data'!F337</f>
        <v>10.659715015316081</v>
      </c>
      <c r="F337" s="5">
        <f>'Postcode Data'!G337</f>
        <v>6.5022538134086805</v>
      </c>
      <c r="G337" s="27">
        <f>'Postcode Data'!I337</f>
        <v>313</v>
      </c>
      <c r="H337" s="11">
        <f>'Postcode Data'!J337</f>
        <v>2.9212997230257542</v>
      </c>
      <c r="I337" s="5">
        <f>'Postcode Data'!K337</f>
        <v>8.523211649342139</v>
      </c>
      <c r="J337" s="5">
        <f>'Postcode Data'!L337</f>
        <v>8.4945754337632771</v>
      </c>
      <c r="K337" s="44" t="str">
        <f>'Postcode Data'!M337</f>
        <v>DW2c</v>
      </c>
      <c r="L337" s="5">
        <f>'Postcode Data'!N337</f>
        <v>-3.3440279863494515</v>
      </c>
      <c r="M337" s="28">
        <f t="shared" si="160"/>
        <v>-70.012654240376065</v>
      </c>
      <c r="N337" s="28"/>
      <c r="O337" s="28"/>
      <c r="P337" s="28">
        <f t="shared" si="161"/>
        <v>8.4945754337632771</v>
      </c>
      <c r="Q337" s="28" t="e">
        <f t="shared" si="162"/>
        <v>#N/A</v>
      </c>
      <c r="R337" s="28" t="e">
        <f t="shared" si="162"/>
        <v>#N/A</v>
      </c>
      <c r="S337" s="28" t="e">
        <f t="shared" si="162"/>
        <v>#N/A</v>
      </c>
      <c r="T337" s="28" t="e">
        <f t="shared" si="162"/>
        <v>#N/A</v>
      </c>
      <c r="U337" s="28" t="e">
        <f t="shared" si="163"/>
        <v>#N/A</v>
      </c>
      <c r="V337" s="28"/>
      <c r="W337" s="2"/>
      <c r="X337" s="5" t="e">
        <f t="shared" si="168"/>
        <v>#N/A</v>
      </c>
      <c r="Y337" s="5" t="e">
        <f t="shared" si="168"/>
        <v>#N/A</v>
      </c>
      <c r="Z337" s="5" t="e">
        <f t="shared" si="168"/>
        <v>#N/A</v>
      </c>
      <c r="AA337" s="5" t="e">
        <f t="shared" si="168"/>
        <v>#N/A</v>
      </c>
      <c r="AB337" s="5" t="e">
        <f t="shared" si="168"/>
        <v>#N/A</v>
      </c>
      <c r="AC337" s="5" t="e">
        <f t="shared" si="168"/>
        <v>#N/A</v>
      </c>
      <c r="AD337" s="5" t="e">
        <f t="shared" si="168"/>
        <v>#N/A</v>
      </c>
      <c r="AE337" s="5" t="e">
        <f t="shared" si="168"/>
        <v>#N/A</v>
      </c>
      <c r="AF337" s="5" t="e">
        <f t="shared" si="168"/>
        <v>#N/A</v>
      </c>
      <c r="AG337" s="5" t="e">
        <f t="shared" si="168"/>
        <v>#N/A</v>
      </c>
      <c r="AH337" s="5" t="e">
        <f t="shared" si="169"/>
        <v>#N/A</v>
      </c>
      <c r="AI337" s="5" t="e">
        <f t="shared" si="169"/>
        <v>#N/A</v>
      </c>
      <c r="AJ337" s="5" t="e">
        <f t="shared" si="169"/>
        <v>#N/A</v>
      </c>
      <c r="AK337" s="5" t="e">
        <f t="shared" si="169"/>
        <v>#N/A</v>
      </c>
      <c r="AL337" s="5" t="e">
        <f t="shared" si="169"/>
        <v>#N/A</v>
      </c>
      <c r="AM337" s="5" t="e">
        <f t="shared" si="169"/>
        <v>#N/A</v>
      </c>
      <c r="AN337" s="5" t="e">
        <f t="shared" si="169"/>
        <v>#N/A</v>
      </c>
      <c r="AO337" s="5" t="e">
        <f t="shared" si="169"/>
        <v>#N/A</v>
      </c>
      <c r="AP337" s="5" t="e">
        <f t="shared" si="169"/>
        <v>#N/A</v>
      </c>
      <c r="AQ337" s="5" t="e">
        <f t="shared" si="169"/>
        <v>#N/A</v>
      </c>
      <c r="AR337" s="5" t="e">
        <f t="shared" si="170"/>
        <v>#N/A</v>
      </c>
      <c r="AS337" s="5" t="e">
        <f t="shared" si="170"/>
        <v>#N/A</v>
      </c>
      <c r="AT337" s="5" t="e">
        <f t="shared" si="170"/>
        <v>#N/A</v>
      </c>
      <c r="AU337" s="5">
        <f t="shared" si="170"/>
        <v>8.4945754337632771</v>
      </c>
      <c r="AV337" s="5" t="e">
        <f t="shared" si="170"/>
        <v>#N/A</v>
      </c>
      <c r="AW337" s="5" t="e">
        <f t="shared" si="170"/>
        <v>#N/A</v>
      </c>
      <c r="AX337" s="5" t="e">
        <f t="shared" si="170"/>
        <v>#N/A</v>
      </c>
      <c r="AY337" s="5" t="e">
        <f t="shared" si="170"/>
        <v>#N/A</v>
      </c>
      <c r="AZ337" s="5" t="e">
        <f t="shared" si="170"/>
        <v>#N/A</v>
      </c>
      <c r="BA337" s="5" t="e">
        <f t="shared" si="170"/>
        <v>#N/A</v>
      </c>
      <c r="BB337" s="5" t="e">
        <f t="shared" si="171"/>
        <v>#N/A</v>
      </c>
      <c r="BC337" s="5" t="e">
        <f t="shared" si="171"/>
        <v>#N/A</v>
      </c>
      <c r="BD337" s="5" t="e">
        <f t="shared" si="171"/>
        <v>#N/A</v>
      </c>
      <c r="BE337" s="5" t="e">
        <f t="shared" si="171"/>
        <v>#N/A</v>
      </c>
      <c r="BF337" s="5" t="e">
        <f t="shared" si="171"/>
        <v>#N/A</v>
      </c>
      <c r="BG337" s="5" t="e">
        <f t="shared" si="171"/>
        <v>#N/A</v>
      </c>
    </row>
    <row r="338" spans="2:59" x14ac:dyDescent="0.35">
      <c r="B338" t="str">
        <f>'Postcode Data'!B338</f>
        <v>ES32 9SN</v>
      </c>
      <c r="C338">
        <f>'Postcode Data'!C338</f>
        <v>4</v>
      </c>
      <c r="D338" t="str">
        <f>'Postcode Data'!D338</f>
        <v>Delton</v>
      </c>
      <c r="E338" s="5" t="e">
        <f>'Postcode Data'!F338</f>
        <v>#N/A</v>
      </c>
      <c r="F338" s="5" t="e">
        <f>'Postcode Data'!G338</f>
        <v>#N/A</v>
      </c>
      <c r="G338" s="27" t="e">
        <f>'Postcode Data'!I338</f>
        <v>#N/A</v>
      </c>
      <c r="H338" s="11" t="e">
        <f>'Postcode Data'!J338</f>
        <v>#N/A</v>
      </c>
      <c r="I338" s="5" t="e">
        <f>'Postcode Data'!K338</f>
        <v>#N/A</v>
      </c>
      <c r="J338" s="5" t="e">
        <f>'Postcode Data'!L338</f>
        <v>#N/A</v>
      </c>
      <c r="K338" s="44" t="e">
        <f>'Postcode Data'!M338</f>
        <v>#N/A</v>
      </c>
      <c r="L338" s="5">
        <f>'Postcode Data'!N338</f>
        <v>-0.64517730702498932</v>
      </c>
      <c r="M338" s="28" t="e">
        <f t="shared" si="160"/>
        <v>#N/A</v>
      </c>
      <c r="N338" s="28"/>
      <c r="O338" s="28"/>
      <c r="P338" s="28" t="e">
        <f t="shared" si="161"/>
        <v>#N/A</v>
      </c>
      <c r="Q338" s="28" t="e">
        <f t="shared" si="162"/>
        <v>#N/A</v>
      </c>
      <c r="R338" s="28" t="e">
        <f t="shared" si="162"/>
        <v>#N/A</v>
      </c>
      <c r="S338" s="28" t="e">
        <f t="shared" si="162"/>
        <v>#N/A</v>
      </c>
      <c r="T338" s="28" t="e">
        <f t="shared" si="162"/>
        <v>#N/A</v>
      </c>
      <c r="U338" s="28" t="e">
        <f t="shared" si="163"/>
        <v>#N/A</v>
      </c>
      <c r="V338" s="28"/>
      <c r="W338" s="2"/>
      <c r="X338" s="5" t="e">
        <f t="shared" si="168"/>
        <v>#N/A</v>
      </c>
      <c r="Y338" s="5" t="e">
        <f t="shared" si="168"/>
        <v>#N/A</v>
      </c>
      <c r="Z338" s="5" t="e">
        <f t="shared" si="168"/>
        <v>#N/A</v>
      </c>
      <c r="AA338" s="5" t="e">
        <f t="shared" si="168"/>
        <v>#N/A</v>
      </c>
      <c r="AB338" s="5" t="e">
        <f t="shared" si="168"/>
        <v>#N/A</v>
      </c>
      <c r="AC338" s="5" t="e">
        <f t="shared" si="168"/>
        <v>#N/A</v>
      </c>
      <c r="AD338" s="5" t="e">
        <f t="shared" si="168"/>
        <v>#N/A</v>
      </c>
      <c r="AE338" s="5" t="e">
        <f t="shared" si="168"/>
        <v>#N/A</v>
      </c>
      <c r="AF338" s="5" t="e">
        <f t="shared" si="168"/>
        <v>#N/A</v>
      </c>
      <c r="AG338" s="5" t="e">
        <f t="shared" si="168"/>
        <v>#N/A</v>
      </c>
      <c r="AH338" s="5" t="e">
        <f t="shared" si="169"/>
        <v>#N/A</v>
      </c>
      <c r="AI338" s="5" t="e">
        <f t="shared" si="169"/>
        <v>#N/A</v>
      </c>
      <c r="AJ338" s="5" t="e">
        <f t="shared" si="169"/>
        <v>#N/A</v>
      </c>
      <c r="AK338" s="5" t="e">
        <f t="shared" si="169"/>
        <v>#N/A</v>
      </c>
      <c r="AL338" s="5" t="e">
        <f t="shared" si="169"/>
        <v>#N/A</v>
      </c>
      <c r="AM338" s="5" t="e">
        <f t="shared" si="169"/>
        <v>#N/A</v>
      </c>
      <c r="AN338" s="5" t="e">
        <f t="shared" si="169"/>
        <v>#N/A</v>
      </c>
      <c r="AO338" s="5" t="e">
        <f t="shared" si="169"/>
        <v>#N/A</v>
      </c>
      <c r="AP338" s="5" t="e">
        <f t="shared" si="169"/>
        <v>#N/A</v>
      </c>
      <c r="AQ338" s="5" t="e">
        <f t="shared" si="169"/>
        <v>#N/A</v>
      </c>
      <c r="AR338" s="5" t="e">
        <f t="shared" si="170"/>
        <v>#N/A</v>
      </c>
      <c r="AS338" s="5" t="e">
        <f t="shared" si="170"/>
        <v>#N/A</v>
      </c>
      <c r="AT338" s="5" t="e">
        <f t="shared" si="170"/>
        <v>#N/A</v>
      </c>
      <c r="AU338" s="5" t="e">
        <f t="shared" si="170"/>
        <v>#N/A</v>
      </c>
      <c r="AV338" s="5" t="e">
        <f t="shared" si="170"/>
        <v>#N/A</v>
      </c>
      <c r="AW338" s="5" t="e">
        <f t="shared" si="170"/>
        <v>#N/A</v>
      </c>
      <c r="AX338" s="5" t="e">
        <f t="shared" si="170"/>
        <v>#N/A</v>
      </c>
      <c r="AY338" s="5" t="e">
        <f t="shared" si="170"/>
        <v>#N/A</v>
      </c>
      <c r="AZ338" s="5" t="e">
        <f t="shared" si="170"/>
        <v>#N/A</v>
      </c>
      <c r="BA338" s="5" t="e">
        <f t="shared" si="170"/>
        <v>#N/A</v>
      </c>
      <c r="BB338" s="5" t="e">
        <f t="shared" si="171"/>
        <v>#N/A</v>
      </c>
      <c r="BC338" s="5" t="e">
        <f t="shared" si="171"/>
        <v>#N/A</v>
      </c>
      <c r="BD338" s="5" t="e">
        <f t="shared" si="171"/>
        <v>#N/A</v>
      </c>
      <c r="BE338" s="5" t="e">
        <f t="shared" si="171"/>
        <v>#N/A</v>
      </c>
      <c r="BF338" s="5" t="e">
        <f t="shared" si="171"/>
        <v>#N/A</v>
      </c>
      <c r="BG338" s="5" t="e">
        <f t="shared" si="171"/>
        <v>#N/A</v>
      </c>
    </row>
    <row r="339" spans="2:59" x14ac:dyDescent="0.35">
      <c r="B339" t="str">
        <f>'Postcode Data'!B339</f>
        <v>ES33 0RW</v>
      </c>
      <c r="C339">
        <f>'Postcode Data'!C339</f>
        <v>12</v>
      </c>
      <c r="D339" t="str">
        <f>'Postcode Data'!D339</f>
        <v>Delton</v>
      </c>
      <c r="E339" s="5" t="e">
        <f>'Postcode Data'!F339</f>
        <v>#N/A</v>
      </c>
      <c r="F339" s="5" t="e">
        <f>'Postcode Data'!G339</f>
        <v>#N/A</v>
      </c>
      <c r="G339" s="27" t="e">
        <f>'Postcode Data'!I339</f>
        <v>#N/A</v>
      </c>
      <c r="H339" s="11" t="e">
        <f>'Postcode Data'!J339</f>
        <v>#N/A</v>
      </c>
      <c r="I339" s="5" t="e">
        <f>'Postcode Data'!K339</f>
        <v>#N/A</v>
      </c>
      <c r="J339" s="5" t="e">
        <f>'Postcode Data'!L339</f>
        <v>#N/A</v>
      </c>
      <c r="K339" s="44" t="e">
        <f>'Postcode Data'!M339</f>
        <v>#N/A</v>
      </c>
      <c r="L339" s="5">
        <f>'Postcode Data'!N339</f>
        <v>-0.69587109058896512</v>
      </c>
      <c r="M339" s="28" t="e">
        <f t="shared" si="160"/>
        <v>#N/A</v>
      </c>
      <c r="N339" s="28"/>
      <c r="O339" s="28"/>
      <c r="P339" s="28" t="e">
        <f t="shared" si="161"/>
        <v>#N/A</v>
      </c>
      <c r="Q339" s="28" t="e">
        <f t="shared" si="162"/>
        <v>#N/A</v>
      </c>
      <c r="R339" s="28" t="e">
        <f t="shared" si="162"/>
        <v>#N/A</v>
      </c>
      <c r="S339" s="28" t="e">
        <f t="shared" si="162"/>
        <v>#N/A</v>
      </c>
      <c r="T339" s="28" t="e">
        <f t="shared" si="162"/>
        <v>#N/A</v>
      </c>
      <c r="U339" s="28" t="e">
        <f t="shared" si="163"/>
        <v>#N/A</v>
      </c>
      <c r="V339" s="28"/>
      <c r="W339" s="2"/>
      <c r="X339" s="5" t="e">
        <f t="shared" si="168"/>
        <v>#N/A</v>
      </c>
      <c r="Y339" s="5" t="e">
        <f t="shared" si="168"/>
        <v>#N/A</v>
      </c>
      <c r="Z339" s="5" t="e">
        <f t="shared" si="168"/>
        <v>#N/A</v>
      </c>
      <c r="AA339" s="5" t="e">
        <f t="shared" si="168"/>
        <v>#N/A</v>
      </c>
      <c r="AB339" s="5" t="e">
        <f t="shared" si="168"/>
        <v>#N/A</v>
      </c>
      <c r="AC339" s="5" t="e">
        <f t="shared" si="168"/>
        <v>#N/A</v>
      </c>
      <c r="AD339" s="5" t="e">
        <f t="shared" si="168"/>
        <v>#N/A</v>
      </c>
      <c r="AE339" s="5" t="e">
        <f t="shared" si="168"/>
        <v>#N/A</v>
      </c>
      <c r="AF339" s="5" t="e">
        <f t="shared" si="168"/>
        <v>#N/A</v>
      </c>
      <c r="AG339" s="5" t="e">
        <f t="shared" si="168"/>
        <v>#N/A</v>
      </c>
      <c r="AH339" s="5" t="e">
        <f t="shared" si="169"/>
        <v>#N/A</v>
      </c>
      <c r="AI339" s="5" t="e">
        <f t="shared" si="169"/>
        <v>#N/A</v>
      </c>
      <c r="AJ339" s="5" t="e">
        <f t="shared" si="169"/>
        <v>#N/A</v>
      </c>
      <c r="AK339" s="5" t="e">
        <f t="shared" si="169"/>
        <v>#N/A</v>
      </c>
      <c r="AL339" s="5" t="e">
        <f t="shared" si="169"/>
        <v>#N/A</v>
      </c>
      <c r="AM339" s="5" t="e">
        <f t="shared" si="169"/>
        <v>#N/A</v>
      </c>
      <c r="AN339" s="5" t="e">
        <f t="shared" si="169"/>
        <v>#N/A</v>
      </c>
      <c r="AO339" s="5" t="e">
        <f t="shared" si="169"/>
        <v>#N/A</v>
      </c>
      <c r="AP339" s="5" t="e">
        <f t="shared" si="169"/>
        <v>#N/A</v>
      </c>
      <c r="AQ339" s="5" t="e">
        <f t="shared" si="169"/>
        <v>#N/A</v>
      </c>
      <c r="AR339" s="5" t="e">
        <f t="shared" si="170"/>
        <v>#N/A</v>
      </c>
      <c r="AS339" s="5" t="e">
        <f t="shared" si="170"/>
        <v>#N/A</v>
      </c>
      <c r="AT339" s="5" t="e">
        <f t="shared" si="170"/>
        <v>#N/A</v>
      </c>
      <c r="AU339" s="5" t="e">
        <f t="shared" si="170"/>
        <v>#N/A</v>
      </c>
      <c r="AV339" s="5" t="e">
        <f t="shared" si="170"/>
        <v>#N/A</v>
      </c>
      <c r="AW339" s="5" t="e">
        <f t="shared" si="170"/>
        <v>#N/A</v>
      </c>
      <c r="AX339" s="5" t="e">
        <f t="shared" si="170"/>
        <v>#N/A</v>
      </c>
      <c r="AY339" s="5" t="e">
        <f t="shared" si="170"/>
        <v>#N/A</v>
      </c>
      <c r="AZ339" s="5" t="e">
        <f t="shared" si="170"/>
        <v>#N/A</v>
      </c>
      <c r="BA339" s="5" t="e">
        <f t="shared" si="170"/>
        <v>#N/A</v>
      </c>
      <c r="BB339" s="5" t="e">
        <f t="shared" si="171"/>
        <v>#N/A</v>
      </c>
      <c r="BC339" s="5" t="e">
        <f t="shared" si="171"/>
        <v>#N/A</v>
      </c>
      <c r="BD339" s="5" t="e">
        <f t="shared" si="171"/>
        <v>#N/A</v>
      </c>
      <c r="BE339" s="5" t="e">
        <f t="shared" si="171"/>
        <v>#N/A</v>
      </c>
      <c r="BF339" s="5" t="e">
        <f t="shared" si="171"/>
        <v>#N/A</v>
      </c>
      <c r="BG339" s="5" t="e">
        <f t="shared" si="171"/>
        <v>#N/A</v>
      </c>
    </row>
    <row r="340" spans="2:59" x14ac:dyDescent="0.35">
      <c r="B340" t="str">
        <f>'Postcode Data'!B340</f>
        <v>ES33 0VM</v>
      </c>
      <c r="C340">
        <f>'Postcode Data'!C340</f>
        <v>12</v>
      </c>
      <c r="D340" t="str">
        <f>'Postcode Data'!D340</f>
        <v>Delton</v>
      </c>
      <c r="E340" s="5" t="e">
        <f>'Postcode Data'!F340</f>
        <v>#N/A</v>
      </c>
      <c r="F340" s="5" t="e">
        <f>'Postcode Data'!G340</f>
        <v>#N/A</v>
      </c>
      <c r="G340" s="27" t="e">
        <f>'Postcode Data'!I340</f>
        <v>#N/A</v>
      </c>
      <c r="H340" s="11" t="e">
        <f>'Postcode Data'!J340</f>
        <v>#N/A</v>
      </c>
      <c r="I340" s="5" t="e">
        <f>'Postcode Data'!K340</f>
        <v>#N/A</v>
      </c>
      <c r="J340" s="5" t="e">
        <f>'Postcode Data'!L340</f>
        <v>#N/A</v>
      </c>
      <c r="K340" s="44" t="e">
        <f>'Postcode Data'!M340</f>
        <v>#N/A</v>
      </c>
      <c r="L340" s="5">
        <f>'Postcode Data'!N340</f>
        <v>-7.3382053647122065</v>
      </c>
      <c r="M340" s="28" t="e">
        <f t="shared" si="160"/>
        <v>#N/A</v>
      </c>
      <c r="N340" s="28"/>
      <c r="O340" s="28"/>
      <c r="P340" s="28" t="e">
        <f t="shared" si="161"/>
        <v>#N/A</v>
      </c>
      <c r="Q340" s="28" t="e">
        <f t="shared" si="162"/>
        <v>#N/A</v>
      </c>
      <c r="R340" s="28" t="e">
        <f t="shared" si="162"/>
        <v>#N/A</v>
      </c>
      <c r="S340" s="28" t="e">
        <f t="shared" si="162"/>
        <v>#N/A</v>
      </c>
      <c r="T340" s="28" t="e">
        <f t="shared" si="162"/>
        <v>#N/A</v>
      </c>
      <c r="U340" s="28" t="e">
        <f t="shared" si="163"/>
        <v>#N/A</v>
      </c>
      <c r="V340" s="28"/>
      <c r="W340" s="2"/>
      <c r="X340" s="5" t="e">
        <f t="shared" si="168"/>
        <v>#N/A</v>
      </c>
      <c r="Y340" s="5" t="e">
        <f t="shared" si="168"/>
        <v>#N/A</v>
      </c>
      <c r="Z340" s="5" t="e">
        <f t="shared" si="168"/>
        <v>#N/A</v>
      </c>
      <c r="AA340" s="5" t="e">
        <f t="shared" si="168"/>
        <v>#N/A</v>
      </c>
      <c r="AB340" s="5" t="e">
        <f t="shared" si="168"/>
        <v>#N/A</v>
      </c>
      <c r="AC340" s="5" t="e">
        <f t="shared" si="168"/>
        <v>#N/A</v>
      </c>
      <c r="AD340" s="5" t="e">
        <f t="shared" si="168"/>
        <v>#N/A</v>
      </c>
      <c r="AE340" s="5" t="e">
        <f t="shared" si="168"/>
        <v>#N/A</v>
      </c>
      <c r="AF340" s="5" t="e">
        <f t="shared" si="168"/>
        <v>#N/A</v>
      </c>
      <c r="AG340" s="5" t="e">
        <f t="shared" si="168"/>
        <v>#N/A</v>
      </c>
      <c r="AH340" s="5" t="e">
        <f t="shared" si="169"/>
        <v>#N/A</v>
      </c>
      <c r="AI340" s="5" t="e">
        <f t="shared" si="169"/>
        <v>#N/A</v>
      </c>
      <c r="AJ340" s="5" t="e">
        <f t="shared" si="169"/>
        <v>#N/A</v>
      </c>
      <c r="AK340" s="5" t="e">
        <f t="shared" si="169"/>
        <v>#N/A</v>
      </c>
      <c r="AL340" s="5" t="e">
        <f t="shared" si="169"/>
        <v>#N/A</v>
      </c>
      <c r="AM340" s="5" t="e">
        <f t="shared" si="169"/>
        <v>#N/A</v>
      </c>
      <c r="AN340" s="5" t="e">
        <f t="shared" si="169"/>
        <v>#N/A</v>
      </c>
      <c r="AO340" s="5" t="e">
        <f t="shared" si="169"/>
        <v>#N/A</v>
      </c>
      <c r="AP340" s="5" t="e">
        <f t="shared" si="169"/>
        <v>#N/A</v>
      </c>
      <c r="AQ340" s="5" t="e">
        <f t="shared" si="169"/>
        <v>#N/A</v>
      </c>
      <c r="AR340" s="5" t="e">
        <f t="shared" si="170"/>
        <v>#N/A</v>
      </c>
      <c r="AS340" s="5" t="e">
        <f t="shared" si="170"/>
        <v>#N/A</v>
      </c>
      <c r="AT340" s="5" t="e">
        <f t="shared" si="170"/>
        <v>#N/A</v>
      </c>
      <c r="AU340" s="5" t="e">
        <f t="shared" si="170"/>
        <v>#N/A</v>
      </c>
      <c r="AV340" s="5" t="e">
        <f t="shared" si="170"/>
        <v>#N/A</v>
      </c>
      <c r="AW340" s="5" t="e">
        <f t="shared" si="170"/>
        <v>#N/A</v>
      </c>
      <c r="AX340" s="5" t="e">
        <f t="shared" si="170"/>
        <v>#N/A</v>
      </c>
      <c r="AY340" s="5" t="e">
        <f t="shared" si="170"/>
        <v>#N/A</v>
      </c>
      <c r="AZ340" s="5" t="e">
        <f t="shared" si="170"/>
        <v>#N/A</v>
      </c>
      <c r="BA340" s="5" t="e">
        <f t="shared" si="170"/>
        <v>#N/A</v>
      </c>
      <c r="BB340" s="5" t="e">
        <f t="shared" si="171"/>
        <v>#N/A</v>
      </c>
      <c r="BC340" s="5" t="e">
        <f t="shared" si="171"/>
        <v>#N/A</v>
      </c>
      <c r="BD340" s="5" t="e">
        <f t="shared" si="171"/>
        <v>#N/A</v>
      </c>
      <c r="BE340" s="5" t="e">
        <f t="shared" si="171"/>
        <v>#N/A</v>
      </c>
      <c r="BF340" s="5" t="e">
        <f t="shared" si="171"/>
        <v>#N/A</v>
      </c>
      <c r="BG340" s="5" t="e">
        <f t="shared" si="171"/>
        <v>#N/A</v>
      </c>
    </row>
    <row r="341" spans="2:59" x14ac:dyDescent="0.35">
      <c r="B341" t="str">
        <f>'Postcode Data'!B341</f>
        <v>ES33 1ZN</v>
      </c>
      <c r="C341">
        <f>'Postcode Data'!C341</f>
        <v>3</v>
      </c>
      <c r="D341" t="str">
        <f>'Postcode Data'!D341</f>
        <v>Delton</v>
      </c>
      <c r="E341" s="5" t="e">
        <f>'Postcode Data'!F341</f>
        <v>#N/A</v>
      </c>
      <c r="F341" s="5" t="e">
        <f>'Postcode Data'!G341</f>
        <v>#N/A</v>
      </c>
      <c r="G341" s="27" t="e">
        <f>'Postcode Data'!I341</f>
        <v>#N/A</v>
      </c>
      <c r="H341" s="11" t="e">
        <f>'Postcode Data'!J341</f>
        <v>#N/A</v>
      </c>
      <c r="I341" s="5" t="e">
        <f>'Postcode Data'!K341</f>
        <v>#N/A</v>
      </c>
      <c r="J341" s="5" t="e">
        <f>'Postcode Data'!L341</f>
        <v>#N/A</v>
      </c>
      <c r="K341" s="44" t="e">
        <f>'Postcode Data'!M341</f>
        <v>#N/A</v>
      </c>
      <c r="L341" s="5">
        <f>'Postcode Data'!N341</f>
        <v>2.6923715930533225</v>
      </c>
      <c r="M341" s="28" t="e">
        <f t="shared" si="160"/>
        <v>#N/A</v>
      </c>
      <c r="N341" s="28"/>
      <c r="O341" s="28"/>
      <c r="P341" s="28" t="e">
        <f t="shared" si="161"/>
        <v>#N/A</v>
      </c>
      <c r="Q341" s="28" t="e">
        <f t="shared" si="162"/>
        <v>#N/A</v>
      </c>
      <c r="R341" s="28" t="e">
        <f t="shared" si="162"/>
        <v>#N/A</v>
      </c>
      <c r="S341" s="28" t="e">
        <f t="shared" si="162"/>
        <v>#N/A</v>
      </c>
      <c r="T341" s="28" t="e">
        <f t="shared" si="162"/>
        <v>#N/A</v>
      </c>
      <c r="U341" s="28" t="e">
        <f t="shared" si="163"/>
        <v>#N/A</v>
      </c>
      <c r="V341" s="28"/>
      <c r="W341" s="2"/>
      <c r="X341" s="5" t="e">
        <f t="shared" si="168"/>
        <v>#N/A</v>
      </c>
      <c r="Y341" s="5" t="e">
        <f t="shared" si="168"/>
        <v>#N/A</v>
      </c>
      <c r="Z341" s="5" t="e">
        <f t="shared" si="168"/>
        <v>#N/A</v>
      </c>
      <c r="AA341" s="5" t="e">
        <f t="shared" si="168"/>
        <v>#N/A</v>
      </c>
      <c r="AB341" s="5" t="e">
        <f t="shared" si="168"/>
        <v>#N/A</v>
      </c>
      <c r="AC341" s="5" t="e">
        <f t="shared" si="168"/>
        <v>#N/A</v>
      </c>
      <c r="AD341" s="5" t="e">
        <f t="shared" si="168"/>
        <v>#N/A</v>
      </c>
      <c r="AE341" s="5" t="e">
        <f t="shared" si="168"/>
        <v>#N/A</v>
      </c>
      <c r="AF341" s="5" t="e">
        <f t="shared" si="168"/>
        <v>#N/A</v>
      </c>
      <c r="AG341" s="5" t="e">
        <f t="shared" si="168"/>
        <v>#N/A</v>
      </c>
      <c r="AH341" s="5" t="e">
        <f t="shared" si="169"/>
        <v>#N/A</v>
      </c>
      <c r="AI341" s="5" t="e">
        <f t="shared" si="169"/>
        <v>#N/A</v>
      </c>
      <c r="AJ341" s="5" t="e">
        <f t="shared" si="169"/>
        <v>#N/A</v>
      </c>
      <c r="AK341" s="5" t="e">
        <f t="shared" si="169"/>
        <v>#N/A</v>
      </c>
      <c r="AL341" s="5" t="e">
        <f t="shared" si="169"/>
        <v>#N/A</v>
      </c>
      <c r="AM341" s="5" t="e">
        <f t="shared" si="169"/>
        <v>#N/A</v>
      </c>
      <c r="AN341" s="5" t="e">
        <f t="shared" si="169"/>
        <v>#N/A</v>
      </c>
      <c r="AO341" s="5" t="e">
        <f t="shared" si="169"/>
        <v>#N/A</v>
      </c>
      <c r="AP341" s="5" t="e">
        <f t="shared" si="169"/>
        <v>#N/A</v>
      </c>
      <c r="AQ341" s="5" t="e">
        <f t="shared" si="169"/>
        <v>#N/A</v>
      </c>
      <c r="AR341" s="5" t="e">
        <f t="shared" si="170"/>
        <v>#N/A</v>
      </c>
      <c r="AS341" s="5" t="e">
        <f t="shared" si="170"/>
        <v>#N/A</v>
      </c>
      <c r="AT341" s="5" t="e">
        <f t="shared" si="170"/>
        <v>#N/A</v>
      </c>
      <c r="AU341" s="5" t="e">
        <f t="shared" si="170"/>
        <v>#N/A</v>
      </c>
      <c r="AV341" s="5" t="e">
        <f t="shared" si="170"/>
        <v>#N/A</v>
      </c>
      <c r="AW341" s="5" t="e">
        <f t="shared" si="170"/>
        <v>#N/A</v>
      </c>
      <c r="AX341" s="5" t="e">
        <f t="shared" si="170"/>
        <v>#N/A</v>
      </c>
      <c r="AY341" s="5" t="e">
        <f t="shared" si="170"/>
        <v>#N/A</v>
      </c>
      <c r="AZ341" s="5" t="e">
        <f t="shared" si="170"/>
        <v>#N/A</v>
      </c>
      <c r="BA341" s="5" t="e">
        <f t="shared" si="170"/>
        <v>#N/A</v>
      </c>
      <c r="BB341" s="5" t="e">
        <f t="shared" si="171"/>
        <v>#N/A</v>
      </c>
      <c r="BC341" s="5" t="e">
        <f t="shared" si="171"/>
        <v>#N/A</v>
      </c>
      <c r="BD341" s="5" t="e">
        <f t="shared" si="171"/>
        <v>#N/A</v>
      </c>
      <c r="BE341" s="5" t="e">
        <f t="shared" si="171"/>
        <v>#N/A</v>
      </c>
      <c r="BF341" s="5" t="e">
        <f t="shared" si="171"/>
        <v>#N/A</v>
      </c>
      <c r="BG341" s="5" t="e">
        <f t="shared" si="171"/>
        <v>#N/A</v>
      </c>
    </row>
    <row r="342" spans="2:59" x14ac:dyDescent="0.35">
      <c r="B342" t="str">
        <f>'Postcode Data'!B342</f>
        <v>ES33 2WG</v>
      </c>
      <c r="C342">
        <f>'Postcode Data'!C342</f>
        <v>12</v>
      </c>
      <c r="D342" t="str">
        <f>'Postcode Data'!D342</f>
        <v>Delton</v>
      </c>
      <c r="E342" s="5" t="e">
        <f>'Postcode Data'!F342</f>
        <v>#N/A</v>
      </c>
      <c r="F342" s="5" t="e">
        <f>'Postcode Data'!G342</f>
        <v>#N/A</v>
      </c>
      <c r="G342" s="27" t="e">
        <f>'Postcode Data'!I342</f>
        <v>#N/A</v>
      </c>
      <c r="H342" s="11" t="e">
        <f>'Postcode Data'!J342</f>
        <v>#N/A</v>
      </c>
      <c r="I342" s="5" t="e">
        <f>'Postcode Data'!K342</f>
        <v>#N/A</v>
      </c>
      <c r="J342" s="5" t="e">
        <f>'Postcode Data'!L342</f>
        <v>#N/A</v>
      </c>
      <c r="K342" s="44" t="e">
        <f>'Postcode Data'!M342</f>
        <v>#N/A</v>
      </c>
      <c r="L342" s="5">
        <f>'Postcode Data'!N342</f>
        <v>-3.2555832894767169</v>
      </c>
      <c r="M342" s="28" t="e">
        <f t="shared" si="160"/>
        <v>#N/A</v>
      </c>
      <c r="N342" s="28"/>
      <c r="O342" s="28"/>
      <c r="P342" s="28" t="e">
        <f t="shared" si="161"/>
        <v>#N/A</v>
      </c>
      <c r="Q342" s="28" t="e">
        <f t="shared" si="162"/>
        <v>#N/A</v>
      </c>
      <c r="R342" s="28" t="e">
        <f t="shared" si="162"/>
        <v>#N/A</v>
      </c>
      <c r="S342" s="28" t="e">
        <f t="shared" si="162"/>
        <v>#N/A</v>
      </c>
      <c r="T342" s="28" t="e">
        <f t="shared" si="162"/>
        <v>#N/A</v>
      </c>
      <c r="U342" s="28" t="e">
        <f t="shared" si="163"/>
        <v>#N/A</v>
      </c>
      <c r="V342" s="28"/>
      <c r="W342" s="2"/>
      <c r="X342" s="5" t="e">
        <f t="shared" si="168"/>
        <v>#N/A</v>
      </c>
      <c r="Y342" s="5" t="e">
        <f t="shared" si="168"/>
        <v>#N/A</v>
      </c>
      <c r="Z342" s="5" t="e">
        <f t="shared" si="168"/>
        <v>#N/A</v>
      </c>
      <c r="AA342" s="5" t="e">
        <f t="shared" si="168"/>
        <v>#N/A</v>
      </c>
      <c r="AB342" s="5" t="e">
        <f t="shared" si="168"/>
        <v>#N/A</v>
      </c>
      <c r="AC342" s="5" t="e">
        <f t="shared" si="168"/>
        <v>#N/A</v>
      </c>
      <c r="AD342" s="5" t="e">
        <f t="shared" si="168"/>
        <v>#N/A</v>
      </c>
      <c r="AE342" s="5" t="e">
        <f t="shared" si="168"/>
        <v>#N/A</v>
      </c>
      <c r="AF342" s="5" t="e">
        <f t="shared" si="168"/>
        <v>#N/A</v>
      </c>
      <c r="AG342" s="5" t="e">
        <f t="shared" si="168"/>
        <v>#N/A</v>
      </c>
      <c r="AH342" s="5" t="e">
        <f t="shared" si="169"/>
        <v>#N/A</v>
      </c>
      <c r="AI342" s="5" t="e">
        <f t="shared" si="169"/>
        <v>#N/A</v>
      </c>
      <c r="AJ342" s="5" t="e">
        <f t="shared" si="169"/>
        <v>#N/A</v>
      </c>
      <c r="AK342" s="5" t="e">
        <f t="shared" si="169"/>
        <v>#N/A</v>
      </c>
      <c r="AL342" s="5" t="e">
        <f t="shared" si="169"/>
        <v>#N/A</v>
      </c>
      <c r="AM342" s="5" t="e">
        <f t="shared" si="169"/>
        <v>#N/A</v>
      </c>
      <c r="AN342" s="5" t="e">
        <f t="shared" si="169"/>
        <v>#N/A</v>
      </c>
      <c r="AO342" s="5" t="e">
        <f t="shared" si="169"/>
        <v>#N/A</v>
      </c>
      <c r="AP342" s="5" t="e">
        <f t="shared" si="169"/>
        <v>#N/A</v>
      </c>
      <c r="AQ342" s="5" t="e">
        <f t="shared" si="169"/>
        <v>#N/A</v>
      </c>
      <c r="AR342" s="5" t="e">
        <f t="shared" si="170"/>
        <v>#N/A</v>
      </c>
      <c r="AS342" s="5" t="e">
        <f t="shared" si="170"/>
        <v>#N/A</v>
      </c>
      <c r="AT342" s="5" t="e">
        <f t="shared" si="170"/>
        <v>#N/A</v>
      </c>
      <c r="AU342" s="5" t="e">
        <f t="shared" si="170"/>
        <v>#N/A</v>
      </c>
      <c r="AV342" s="5" t="e">
        <f t="shared" si="170"/>
        <v>#N/A</v>
      </c>
      <c r="AW342" s="5" t="e">
        <f t="shared" si="170"/>
        <v>#N/A</v>
      </c>
      <c r="AX342" s="5" t="e">
        <f t="shared" si="170"/>
        <v>#N/A</v>
      </c>
      <c r="AY342" s="5" t="e">
        <f t="shared" si="170"/>
        <v>#N/A</v>
      </c>
      <c r="AZ342" s="5" t="e">
        <f t="shared" si="170"/>
        <v>#N/A</v>
      </c>
      <c r="BA342" s="5" t="e">
        <f t="shared" si="170"/>
        <v>#N/A</v>
      </c>
      <c r="BB342" s="5" t="e">
        <f t="shared" si="171"/>
        <v>#N/A</v>
      </c>
      <c r="BC342" s="5" t="e">
        <f t="shared" si="171"/>
        <v>#N/A</v>
      </c>
      <c r="BD342" s="5" t="e">
        <f t="shared" si="171"/>
        <v>#N/A</v>
      </c>
      <c r="BE342" s="5" t="e">
        <f t="shared" si="171"/>
        <v>#N/A</v>
      </c>
      <c r="BF342" s="5" t="e">
        <f t="shared" si="171"/>
        <v>#N/A</v>
      </c>
      <c r="BG342" s="5" t="e">
        <f t="shared" si="171"/>
        <v>#N/A</v>
      </c>
    </row>
    <row r="343" spans="2:59" x14ac:dyDescent="0.35">
      <c r="B343" t="str">
        <f>'Postcode Data'!B343</f>
        <v>ES33 3JJ</v>
      </c>
      <c r="C343">
        <f>'Postcode Data'!C343</f>
        <v>1</v>
      </c>
      <c r="D343" t="str">
        <f>'Postcode Data'!D343</f>
        <v>Delton</v>
      </c>
      <c r="E343" s="5" t="e">
        <f>'Postcode Data'!F343</f>
        <v>#N/A</v>
      </c>
      <c r="F343" s="5" t="e">
        <f>'Postcode Data'!G343</f>
        <v>#N/A</v>
      </c>
      <c r="G343" s="27" t="e">
        <f>'Postcode Data'!I343</f>
        <v>#N/A</v>
      </c>
      <c r="H343" s="11" t="e">
        <f>'Postcode Data'!J343</f>
        <v>#N/A</v>
      </c>
      <c r="I343" s="5" t="e">
        <f>'Postcode Data'!K343</f>
        <v>#N/A</v>
      </c>
      <c r="J343" s="5" t="e">
        <f>'Postcode Data'!L343</f>
        <v>#N/A</v>
      </c>
      <c r="K343" s="44" t="e">
        <f>'Postcode Data'!M343</f>
        <v>#N/A</v>
      </c>
      <c r="L343" s="5">
        <f>'Postcode Data'!N343</f>
        <v>-6.3310468754969662</v>
      </c>
      <c r="M343" s="28" t="e">
        <f t="shared" si="160"/>
        <v>#N/A</v>
      </c>
      <c r="N343" s="28"/>
      <c r="O343" s="28"/>
      <c r="P343" s="28" t="e">
        <f t="shared" si="161"/>
        <v>#N/A</v>
      </c>
      <c r="Q343" s="28" t="e">
        <f t="shared" si="162"/>
        <v>#N/A</v>
      </c>
      <c r="R343" s="28" t="e">
        <f t="shared" si="162"/>
        <v>#N/A</v>
      </c>
      <c r="S343" s="28" t="e">
        <f t="shared" si="162"/>
        <v>#N/A</v>
      </c>
      <c r="T343" s="28" t="e">
        <f t="shared" si="162"/>
        <v>#N/A</v>
      </c>
      <c r="U343" s="28" t="e">
        <f t="shared" si="163"/>
        <v>#N/A</v>
      </c>
      <c r="V343" s="28"/>
      <c r="W343" s="2"/>
      <c r="X343" s="5" t="e">
        <f t="shared" si="168"/>
        <v>#N/A</v>
      </c>
      <c r="Y343" s="5" t="e">
        <f t="shared" si="168"/>
        <v>#N/A</v>
      </c>
      <c r="Z343" s="5" t="e">
        <f t="shared" si="168"/>
        <v>#N/A</v>
      </c>
      <c r="AA343" s="5" t="e">
        <f t="shared" si="168"/>
        <v>#N/A</v>
      </c>
      <c r="AB343" s="5" t="e">
        <f t="shared" si="168"/>
        <v>#N/A</v>
      </c>
      <c r="AC343" s="5" t="e">
        <f t="shared" si="168"/>
        <v>#N/A</v>
      </c>
      <c r="AD343" s="5" t="e">
        <f t="shared" si="168"/>
        <v>#N/A</v>
      </c>
      <c r="AE343" s="5" t="e">
        <f t="shared" si="168"/>
        <v>#N/A</v>
      </c>
      <c r="AF343" s="5" t="e">
        <f t="shared" si="168"/>
        <v>#N/A</v>
      </c>
      <c r="AG343" s="5" t="e">
        <f t="shared" si="168"/>
        <v>#N/A</v>
      </c>
      <c r="AH343" s="5" t="e">
        <f t="shared" si="169"/>
        <v>#N/A</v>
      </c>
      <c r="AI343" s="5" t="e">
        <f t="shared" si="169"/>
        <v>#N/A</v>
      </c>
      <c r="AJ343" s="5" t="e">
        <f t="shared" si="169"/>
        <v>#N/A</v>
      </c>
      <c r="AK343" s="5" t="e">
        <f t="shared" si="169"/>
        <v>#N/A</v>
      </c>
      <c r="AL343" s="5" t="e">
        <f t="shared" si="169"/>
        <v>#N/A</v>
      </c>
      <c r="AM343" s="5" t="e">
        <f t="shared" si="169"/>
        <v>#N/A</v>
      </c>
      <c r="AN343" s="5" t="e">
        <f t="shared" si="169"/>
        <v>#N/A</v>
      </c>
      <c r="AO343" s="5" t="e">
        <f t="shared" si="169"/>
        <v>#N/A</v>
      </c>
      <c r="AP343" s="5" t="e">
        <f t="shared" si="169"/>
        <v>#N/A</v>
      </c>
      <c r="AQ343" s="5" t="e">
        <f t="shared" si="169"/>
        <v>#N/A</v>
      </c>
      <c r="AR343" s="5" t="e">
        <f t="shared" si="170"/>
        <v>#N/A</v>
      </c>
      <c r="AS343" s="5" t="e">
        <f t="shared" si="170"/>
        <v>#N/A</v>
      </c>
      <c r="AT343" s="5" t="e">
        <f t="shared" si="170"/>
        <v>#N/A</v>
      </c>
      <c r="AU343" s="5" t="e">
        <f t="shared" si="170"/>
        <v>#N/A</v>
      </c>
      <c r="AV343" s="5" t="e">
        <f t="shared" si="170"/>
        <v>#N/A</v>
      </c>
      <c r="AW343" s="5" t="e">
        <f t="shared" si="170"/>
        <v>#N/A</v>
      </c>
      <c r="AX343" s="5" t="e">
        <f t="shared" si="170"/>
        <v>#N/A</v>
      </c>
      <c r="AY343" s="5" t="e">
        <f t="shared" si="170"/>
        <v>#N/A</v>
      </c>
      <c r="AZ343" s="5" t="e">
        <f t="shared" si="170"/>
        <v>#N/A</v>
      </c>
      <c r="BA343" s="5" t="e">
        <f t="shared" si="170"/>
        <v>#N/A</v>
      </c>
      <c r="BB343" s="5" t="e">
        <f t="shared" si="171"/>
        <v>#N/A</v>
      </c>
      <c r="BC343" s="5" t="e">
        <f t="shared" si="171"/>
        <v>#N/A</v>
      </c>
      <c r="BD343" s="5" t="e">
        <f t="shared" si="171"/>
        <v>#N/A</v>
      </c>
      <c r="BE343" s="5" t="e">
        <f t="shared" si="171"/>
        <v>#N/A</v>
      </c>
      <c r="BF343" s="5" t="e">
        <f t="shared" si="171"/>
        <v>#N/A</v>
      </c>
      <c r="BG343" s="5" t="e">
        <f t="shared" si="171"/>
        <v>#N/A</v>
      </c>
    </row>
    <row r="344" spans="2:59" x14ac:dyDescent="0.35">
      <c r="B344" t="str">
        <f>'Postcode Data'!B344</f>
        <v>ES33 4BY</v>
      </c>
      <c r="C344">
        <f>'Postcode Data'!C344</f>
        <v>6</v>
      </c>
      <c r="D344" t="str">
        <f>'Postcode Data'!D344</f>
        <v>Delton</v>
      </c>
      <c r="E344" s="5" t="e">
        <f>'Postcode Data'!F344</f>
        <v>#N/A</v>
      </c>
      <c r="F344" s="5" t="e">
        <f>'Postcode Data'!G344</f>
        <v>#N/A</v>
      </c>
      <c r="G344" s="27" t="e">
        <f>'Postcode Data'!I344</f>
        <v>#N/A</v>
      </c>
      <c r="H344" s="11" t="e">
        <f>'Postcode Data'!J344</f>
        <v>#N/A</v>
      </c>
      <c r="I344" s="5" t="e">
        <f>'Postcode Data'!K344</f>
        <v>#N/A</v>
      </c>
      <c r="J344" s="5" t="e">
        <f>'Postcode Data'!L344</f>
        <v>#N/A</v>
      </c>
      <c r="K344" s="44" t="e">
        <f>'Postcode Data'!M344</f>
        <v>#N/A</v>
      </c>
      <c r="L344" s="5">
        <f>'Postcode Data'!N344</f>
        <v>-7.7973952673025337</v>
      </c>
      <c r="M344" s="28" t="e">
        <f t="shared" si="160"/>
        <v>#N/A</v>
      </c>
      <c r="N344" s="28"/>
      <c r="O344" s="28"/>
      <c r="P344" s="28" t="e">
        <f t="shared" si="161"/>
        <v>#N/A</v>
      </c>
      <c r="Q344" s="28" t="e">
        <f t="shared" si="162"/>
        <v>#N/A</v>
      </c>
      <c r="R344" s="28" t="e">
        <f t="shared" si="162"/>
        <v>#N/A</v>
      </c>
      <c r="S344" s="28" t="e">
        <f t="shared" si="162"/>
        <v>#N/A</v>
      </c>
      <c r="T344" s="28" t="e">
        <f t="shared" si="162"/>
        <v>#N/A</v>
      </c>
      <c r="U344" s="28" t="e">
        <f t="shared" si="163"/>
        <v>#N/A</v>
      </c>
      <c r="V344" s="28"/>
      <c r="W344" s="2"/>
      <c r="X344" s="5" t="e">
        <f t="shared" si="168"/>
        <v>#N/A</v>
      </c>
      <c r="Y344" s="5" t="e">
        <f t="shared" si="168"/>
        <v>#N/A</v>
      </c>
      <c r="Z344" s="5" t="e">
        <f t="shared" si="168"/>
        <v>#N/A</v>
      </c>
      <c r="AA344" s="5" t="e">
        <f t="shared" si="168"/>
        <v>#N/A</v>
      </c>
      <c r="AB344" s="5" t="e">
        <f t="shared" si="168"/>
        <v>#N/A</v>
      </c>
      <c r="AC344" s="5" t="e">
        <f t="shared" si="168"/>
        <v>#N/A</v>
      </c>
      <c r="AD344" s="5" t="e">
        <f t="shared" si="168"/>
        <v>#N/A</v>
      </c>
      <c r="AE344" s="5" t="e">
        <f t="shared" si="168"/>
        <v>#N/A</v>
      </c>
      <c r="AF344" s="5" t="e">
        <f t="shared" si="168"/>
        <v>#N/A</v>
      </c>
      <c r="AG344" s="5" t="e">
        <f t="shared" si="168"/>
        <v>#N/A</v>
      </c>
      <c r="AH344" s="5" t="e">
        <f t="shared" si="169"/>
        <v>#N/A</v>
      </c>
      <c r="AI344" s="5" t="e">
        <f t="shared" si="169"/>
        <v>#N/A</v>
      </c>
      <c r="AJ344" s="5" t="e">
        <f t="shared" si="169"/>
        <v>#N/A</v>
      </c>
      <c r="AK344" s="5" t="e">
        <f t="shared" si="169"/>
        <v>#N/A</v>
      </c>
      <c r="AL344" s="5" t="e">
        <f t="shared" si="169"/>
        <v>#N/A</v>
      </c>
      <c r="AM344" s="5" t="e">
        <f t="shared" si="169"/>
        <v>#N/A</v>
      </c>
      <c r="AN344" s="5" t="e">
        <f t="shared" si="169"/>
        <v>#N/A</v>
      </c>
      <c r="AO344" s="5" t="e">
        <f t="shared" si="169"/>
        <v>#N/A</v>
      </c>
      <c r="AP344" s="5" t="e">
        <f t="shared" si="169"/>
        <v>#N/A</v>
      </c>
      <c r="AQ344" s="5" t="e">
        <f t="shared" si="169"/>
        <v>#N/A</v>
      </c>
      <c r="AR344" s="5" t="e">
        <f t="shared" si="170"/>
        <v>#N/A</v>
      </c>
      <c r="AS344" s="5" t="e">
        <f t="shared" si="170"/>
        <v>#N/A</v>
      </c>
      <c r="AT344" s="5" t="e">
        <f t="shared" si="170"/>
        <v>#N/A</v>
      </c>
      <c r="AU344" s="5" t="e">
        <f t="shared" si="170"/>
        <v>#N/A</v>
      </c>
      <c r="AV344" s="5" t="e">
        <f t="shared" si="170"/>
        <v>#N/A</v>
      </c>
      <c r="AW344" s="5" t="e">
        <f t="shared" si="170"/>
        <v>#N/A</v>
      </c>
      <c r="AX344" s="5" t="e">
        <f t="shared" si="170"/>
        <v>#N/A</v>
      </c>
      <c r="AY344" s="5" t="e">
        <f t="shared" si="170"/>
        <v>#N/A</v>
      </c>
      <c r="AZ344" s="5" t="e">
        <f t="shared" si="170"/>
        <v>#N/A</v>
      </c>
      <c r="BA344" s="5" t="e">
        <f t="shared" si="170"/>
        <v>#N/A</v>
      </c>
      <c r="BB344" s="5" t="e">
        <f t="shared" si="171"/>
        <v>#N/A</v>
      </c>
      <c r="BC344" s="5" t="e">
        <f t="shared" si="171"/>
        <v>#N/A</v>
      </c>
      <c r="BD344" s="5" t="e">
        <f t="shared" si="171"/>
        <v>#N/A</v>
      </c>
      <c r="BE344" s="5" t="e">
        <f t="shared" si="171"/>
        <v>#N/A</v>
      </c>
      <c r="BF344" s="5" t="e">
        <f t="shared" si="171"/>
        <v>#N/A</v>
      </c>
      <c r="BG344" s="5" t="e">
        <f t="shared" si="171"/>
        <v>#N/A</v>
      </c>
    </row>
    <row r="345" spans="2:59" x14ac:dyDescent="0.35">
      <c r="B345" t="str">
        <f>'Postcode Data'!B345</f>
        <v>ES33 5RE</v>
      </c>
      <c r="C345">
        <f>'Postcode Data'!C345</f>
        <v>9</v>
      </c>
      <c r="D345" t="str">
        <f>'Postcode Data'!D345</f>
        <v>Delton</v>
      </c>
      <c r="E345" s="5">
        <f>'Postcode Data'!F345</f>
        <v>14.816417462464095</v>
      </c>
      <c r="F345" s="5">
        <f>'Postcode Data'!G345</f>
        <v>10.364633946287318</v>
      </c>
      <c r="G345" s="27">
        <f>'Postcode Data'!I345</f>
        <v>340</v>
      </c>
      <c r="H345" s="11">
        <f>'Postcode Data'!J345</f>
        <v>2.2769136760623017</v>
      </c>
      <c r="I345" s="5">
        <f>'Postcode Data'!K345</f>
        <v>14.037667120637092</v>
      </c>
      <c r="J345" s="5">
        <f>'Postcode Data'!L345</f>
        <v>12.504232925849578</v>
      </c>
      <c r="K345" s="44" t="str">
        <f>'Postcode Data'!M345</f>
        <v>DW1a</v>
      </c>
      <c r="L345" s="5">
        <f>'Postcode Data'!N345</f>
        <v>-0.67594231982530717</v>
      </c>
      <c r="M345" s="28">
        <f t="shared" si="160"/>
        <v>-65.179977536345277</v>
      </c>
      <c r="N345" s="28"/>
      <c r="O345" s="28"/>
      <c r="P345" s="28">
        <f t="shared" si="161"/>
        <v>12.504232925849578</v>
      </c>
      <c r="Q345" s="28" t="e">
        <f t="shared" si="162"/>
        <v>#N/A</v>
      </c>
      <c r="R345" s="28" t="e">
        <f t="shared" si="162"/>
        <v>#N/A</v>
      </c>
      <c r="S345" s="28" t="e">
        <f t="shared" si="162"/>
        <v>#N/A</v>
      </c>
      <c r="T345" s="28" t="e">
        <f t="shared" si="162"/>
        <v>#N/A</v>
      </c>
      <c r="U345" s="28" t="e">
        <f t="shared" si="163"/>
        <v>#N/A</v>
      </c>
      <c r="V345" s="28"/>
      <c r="W345" s="2"/>
      <c r="X345" s="5" t="e">
        <f t="shared" si="168"/>
        <v>#N/A</v>
      </c>
      <c r="Y345" s="5" t="e">
        <f t="shared" si="168"/>
        <v>#N/A</v>
      </c>
      <c r="Z345" s="5" t="e">
        <f t="shared" si="168"/>
        <v>#N/A</v>
      </c>
      <c r="AA345" s="5" t="e">
        <f t="shared" si="168"/>
        <v>#N/A</v>
      </c>
      <c r="AB345" s="5" t="e">
        <f t="shared" si="168"/>
        <v>#N/A</v>
      </c>
      <c r="AC345" s="5" t="e">
        <f t="shared" si="168"/>
        <v>#N/A</v>
      </c>
      <c r="AD345" s="5" t="e">
        <f t="shared" si="168"/>
        <v>#N/A</v>
      </c>
      <c r="AE345" s="5" t="e">
        <f t="shared" si="168"/>
        <v>#N/A</v>
      </c>
      <c r="AF345" s="5" t="e">
        <f t="shared" si="168"/>
        <v>#N/A</v>
      </c>
      <c r="AG345" s="5" t="e">
        <f t="shared" si="168"/>
        <v>#N/A</v>
      </c>
      <c r="AH345" s="5" t="e">
        <f t="shared" si="169"/>
        <v>#N/A</v>
      </c>
      <c r="AI345" s="5" t="e">
        <f t="shared" si="169"/>
        <v>#N/A</v>
      </c>
      <c r="AJ345" s="5" t="e">
        <f t="shared" si="169"/>
        <v>#N/A</v>
      </c>
      <c r="AK345" s="5" t="e">
        <f t="shared" si="169"/>
        <v>#N/A</v>
      </c>
      <c r="AL345" s="5" t="e">
        <f t="shared" si="169"/>
        <v>#N/A</v>
      </c>
      <c r="AM345" s="5" t="e">
        <f t="shared" si="169"/>
        <v>#N/A</v>
      </c>
      <c r="AN345" s="5" t="e">
        <f t="shared" si="169"/>
        <v>#N/A</v>
      </c>
      <c r="AO345" s="5" t="e">
        <f t="shared" si="169"/>
        <v>#N/A</v>
      </c>
      <c r="AP345" s="5">
        <f t="shared" si="169"/>
        <v>12.504232925849578</v>
      </c>
      <c r="AQ345" s="5" t="e">
        <f t="shared" si="169"/>
        <v>#N/A</v>
      </c>
      <c r="AR345" s="5" t="e">
        <f t="shared" si="170"/>
        <v>#N/A</v>
      </c>
      <c r="AS345" s="5" t="e">
        <f t="shared" si="170"/>
        <v>#N/A</v>
      </c>
      <c r="AT345" s="5" t="e">
        <f t="shared" si="170"/>
        <v>#N/A</v>
      </c>
      <c r="AU345" s="5" t="e">
        <f t="shared" si="170"/>
        <v>#N/A</v>
      </c>
      <c r="AV345" s="5" t="e">
        <f t="shared" si="170"/>
        <v>#N/A</v>
      </c>
      <c r="AW345" s="5" t="e">
        <f t="shared" si="170"/>
        <v>#N/A</v>
      </c>
      <c r="AX345" s="5" t="e">
        <f t="shared" si="170"/>
        <v>#N/A</v>
      </c>
      <c r="AY345" s="5" t="e">
        <f t="shared" si="170"/>
        <v>#N/A</v>
      </c>
      <c r="AZ345" s="5" t="e">
        <f t="shared" si="170"/>
        <v>#N/A</v>
      </c>
      <c r="BA345" s="5" t="e">
        <f t="shared" si="170"/>
        <v>#N/A</v>
      </c>
      <c r="BB345" s="5" t="e">
        <f t="shared" si="171"/>
        <v>#N/A</v>
      </c>
      <c r="BC345" s="5" t="e">
        <f t="shared" si="171"/>
        <v>#N/A</v>
      </c>
      <c r="BD345" s="5" t="e">
        <f t="shared" si="171"/>
        <v>#N/A</v>
      </c>
      <c r="BE345" s="5" t="e">
        <f t="shared" si="171"/>
        <v>#N/A</v>
      </c>
      <c r="BF345" s="5" t="e">
        <f t="shared" si="171"/>
        <v>#N/A</v>
      </c>
      <c r="BG345" s="5" t="e">
        <f t="shared" si="171"/>
        <v>#N/A</v>
      </c>
    </row>
    <row r="346" spans="2:59" x14ac:dyDescent="0.35">
      <c r="B346" t="str">
        <f>'Postcode Data'!B346</f>
        <v>ES33 6QC</v>
      </c>
      <c r="C346">
        <f>'Postcode Data'!C346</f>
        <v>13</v>
      </c>
      <c r="D346" t="str">
        <f>'Postcode Data'!D346</f>
        <v>Delton</v>
      </c>
      <c r="E346" s="5">
        <f>'Postcode Data'!F346</f>
        <v>10.659715015316081</v>
      </c>
      <c r="F346" s="5">
        <f>'Postcode Data'!G346</f>
        <v>6.5022538134086805</v>
      </c>
      <c r="G346" s="27">
        <f>'Postcode Data'!I346</f>
        <v>310</v>
      </c>
      <c r="H346" s="11">
        <f>'Postcode Data'!J346</f>
        <v>1.2230974267344124</v>
      </c>
      <c r="I346" s="5">
        <f>'Postcode Data'!K346</f>
        <v>9.7227680281730624</v>
      </c>
      <c r="J346" s="5">
        <f>'Postcode Data'!L346</f>
        <v>7.2884456847530501</v>
      </c>
      <c r="K346" s="44" t="str">
        <f>'Postcode Data'!M346</f>
        <v>DW2c</v>
      </c>
      <c r="L346" s="5">
        <f>'Postcode Data'!N346</f>
        <v>0.65263266274490883</v>
      </c>
      <c r="M346" s="28">
        <f t="shared" si="160"/>
        <v>-58.453692290006614</v>
      </c>
      <c r="N346" s="28"/>
      <c r="O346" s="28"/>
      <c r="P346" s="28">
        <f t="shared" si="161"/>
        <v>7.2884456847530501</v>
      </c>
      <c r="Q346" s="28" t="e">
        <f t="shared" ref="Q346:T365" si="172">IF(AND($M346&lt;P$5,$M346&gt;=Q$5),$J346,NA())</f>
        <v>#N/A</v>
      </c>
      <c r="R346" s="28" t="e">
        <f t="shared" si="172"/>
        <v>#N/A</v>
      </c>
      <c r="S346" s="28" t="e">
        <f t="shared" si="172"/>
        <v>#N/A</v>
      </c>
      <c r="T346" s="28" t="e">
        <f t="shared" si="172"/>
        <v>#N/A</v>
      </c>
      <c r="U346" s="28" t="e">
        <f t="shared" si="163"/>
        <v>#N/A</v>
      </c>
      <c r="V346" s="28"/>
      <c r="W346" s="2"/>
      <c r="X346" s="5" t="e">
        <f t="shared" ref="X346:AG355" si="173">IF($K346=X$5,$J346,NA())</f>
        <v>#N/A</v>
      </c>
      <c r="Y346" s="5" t="e">
        <f t="shared" si="173"/>
        <v>#N/A</v>
      </c>
      <c r="Z346" s="5" t="e">
        <f t="shared" si="173"/>
        <v>#N/A</v>
      </c>
      <c r="AA346" s="5" t="e">
        <f t="shared" si="173"/>
        <v>#N/A</v>
      </c>
      <c r="AB346" s="5" t="e">
        <f t="shared" si="173"/>
        <v>#N/A</v>
      </c>
      <c r="AC346" s="5" t="e">
        <f t="shared" si="173"/>
        <v>#N/A</v>
      </c>
      <c r="AD346" s="5" t="e">
        <f t="shared" si="173"/>
        <v>#N/A</v>
      </c>
      <c r="AE346" s="5" t="e">
        <f t="shared" si="173"/>
        <v>#N/A</v>
      </c>
      <c r="AF346" s="5" t="e">
        <f t="shared" si="173"/>
        <v>#N/A</v>
      </c>
      <c r="AG346" s="5" t="e">
        <f t="shared" si="173"/>
        <v>#N/A</v>
      </c>
      <c r="AH346" s="5" t="e">
        <f t="shared" ref="AH346:AQ355" si="174">IF($K346=AH$5,$J346,NA())</f>
        <v>#N/A</v>
      </c>
      <c r="AI346" s="5" t="e">
        <f t="shared" si="174"/>
        <v>#N/A</v>
      </c>
      <c r="AJ346" s="5" t="e">
        <f t="shared" si="174"/>
        <v>#N/A</v>
      </c>
      <c r="AK346" s="5" t="e">
        <f t="shared" si="174"/>
        <v>#N/A</v>
      </c>
      <c r="AL346" s="5" t="e">
        <f t="shared" si="174"/>
        <v>#N/A</v>
      </c>
      <c r="AM346" s="5" t="e">
        <f t="shared" si="174"/>
        <v>#N/A</v>
      </c>
      <c r="AN346" s="5" t="e">
        <f t="shared" si="174"/>
        <v>#N/A</v>
      </c>
      <c r="AO346" s="5" t="e">
        <f t="shared" si="174"/>
        <v>#N/A</v>
      </c>
      <c r="AP346" s="5" t="e">
        <f t="shared" si="174"/>
        <v>#N/A</v>
      </c>
      <c r="AQ346" s="5" t="e">
        <f t="shared" si="174"/>
        <v>#N/A</v>
      </c>
      <c r="AR346" s="5" t="e">
        <f t="shared" ref="AR346:BA355" si="175">IF($K346=AR$5,$J346,NA())</f>
        <v>#N/A</v>
      </c>
      <c r="AS346" s="5" t="e">
        <f t="shared" si="175"/>
        <v>#N/A</v>
      </c>
      <c r="AT346" s="5" t="e">
        <f t="shared" si="175"/>
        <v>#N/A</v>
      </c>
      <c r="AU346" s="5">
        <f t="shared" si="175"/>
        <v>7.2884456847530501</v>
      </c>
      <c r="AV346" s="5" t="e">
        <f t="shared" si="175"/>
        <v>#N/A</v>
      </c>
      <c r="AW346" s="5" t="e">
        <f t="shared" si="175"/>
        <v>#N/A</v>
      </c>
      <c r="AX346" s="5" t="e">
        <f t="shared" si="175"/>
        <v>#N/A</v>
      </c>
      <c r="AY346" s="5" t="e">
        <f t="shared" si="175"/>
        <v>#N/A</v>
      </c>
      <c r="AZ346" s="5" t="e">
        <f t="shared" si="175"/>
        <v>#N/A</v>
      </c>
      <c r="BA346" s="5" t="e">
        <f t="shared" si="175"/>
        <v>#N/A</v>
      </c>
      <c r="BB346" s="5" t="e">
        <f t="shared" ref="BB346:BG355" si="176">IF($K346=BB$5,$J346,NA())</f>
        <v>#N/A</v>
      </c>
      <c r="BC346" s="5" t="e">
        <f t="shared" si="176"/>
        <v>#N/A</v>
      </c>
      <c r="BD346" s="5" t="e">
        <f t="shared" si="176"/>
        <v>#N/A</v>
      </c>
      <c r="BE346" s="5" t="e">
        <f t="shared" si="176"/>
        <v>#N/A</v>
      </c>
      <c r="BF346" s="5" t="e">
        <f t="shared" si="176"/>
        <v>#N/A</v>
      </c>
      <c r="BG346" s="5" t="e">
        <f t="shared" si="176"/>
        <v>#N/A</v>
      </c>
    </row>
    <row r="347" spans="2:59" x14ac:dyDescent="0.35">
      <c r="B347" t="str">
        <f>'Postcode Data'!B347</f>
        <v>ES33 8NJ</v>
      </c>
      <c r="C347">
        <f>'Postcode Data'!C347</f>
        <v>8</v>
      </c>
      <c r="D347" t="str">
        <f>'Postcode Data'!D347</f>
        <v>Delton</v>
      </c>
      <c r="E347" s="5">
        <f>'Postcode Data'!F347</f>
        <v>14.816417462464095</v>
      </c>
      <c r="F347" s="5">
        <f>'Postcode Data'!G347</f>
        <v>10.364633946287318</v>
      </c>
      <c r="G347" s="27">
        <f>'Postcode Data'!I347</f>
        <v>240</v>
      </c>
      <c r="H347" s="11">
        <f>'Postcode Data'!J347</f>
        <v>1.3031132987712626</v>
      </c>
      <c r="I347" s="5">
        <f>'Postcode Data'!K347</f>
        <v>13.687888241718841</v>
      </c>
      <c r="J347" s="5">
        <f>'Postcode Data'!L347</f>
        <v>9.7130772969016856</v>
      </c>
      <c r="K347" s="44" t="str">
        <f>'Postcode Data'!M347</f>
        <v>DW1c</v>
      </c>
      <c r="L347" s="5">
        <f>'Postcode Data'!N347</f>
        <v>-4.8701036861260212</v>
      </c>
      <c r="M347" s="28">
        <f t="shared" si="160"/>
        <v>-64.526851128595894</v>
      </c>
      <c r="N347" s="28"/>
      <c r="O347" s="28"/>
      <c r="P347" s="28">
        <f t="shared" si="161"/>
        <v>9.7130772969016856</v>
      </c>
      <c r="Q347" s="28" t="e">
        <f t="shared" si="172"/>
        <v>#N/A</v>
      </c>
      <c r="R347" s="28" t="e">
        <f t="shared" si="172"/>
        <v>#N/A</v>
      </c>
      <c r="S347" s="28" t="e">
        <f t="shared" si="172"/>
        <v>#N/A</v>
      </c>
      <c r="T347" s="28" t="e">
        <f t="shared" si="172"/>
        <v>#N/A</v>
      </c>
      <c r="U347" s="28" t="e">
        <f t="shared" si="163"/>
        <v>#N/A</v>
      </c>
      <c r="V347" s="28"/>
      <c r="W347" s="2"/>
      <c r="X347" s="5" t="e">
        <f t="shared" si="173"/>
        <v>#N/A</v>
      </c>
      <c r="Y347" s="5" t="e">
        <f t="shared" si="173"/>
        <v>#N/A</v>
      </c>
      <c r="Z347" s="5" t="e">
        <f t="shared" si="173"/>
        <v>#N/A</v>
      </c>
      <c r="AA347" s="5" t="e">
        <f t="shared" si="173"/>
        <v>#N/A</v>
      </c>
      <c r="AB347" s="5" t="e">
        <f t="shared" si="173"/>
        <v>#N/A</v>
      </c>
      <c r="AC347" s="5" t="e">
        <f t="shared" si="173"/>
        <v>#N/A</v>
      </c>
      <c r="AD347" s="5" t="e">
        <f t="shared" si="173"/>
        <v>#N/A</v>
      </c>
      <c r="AE347" s="5" t="e">
        <f t="shared" si="173"/>
        <v>#N/A</v>
      </c>
      <c r="AF347" s="5" t="e">
        <f t="shared" si="173"/>
        <v>#N/A</v>
      </c>
      <c r="AG347" s="5" t="e">
        <f t="shared" si="173"/>
        <v>#N/A</v>
      </c>
      <c r="AH347" s="5" t="e">
        <f t="shared" si="174"/>
        <v>#N/A</v>
      </c>
      <c r="AI347" s="5" t="e">
        <f t="shared" si="174"/>
        <v>#N/A</v>
      </c>
      <c r="AJ347" s="5" t="e">
        <f t="shared" si="174"/>
        <v>#N/A</v>
      </c>
      <c r="AK347" s="5" t="e">
        <f t="shared" si="174"/>
        <v>#N/A</v>
      </c>
      <c r="AL347" s="5" t="e">
        <f t="shared" si="174"/>
        <v>#N/A</v>
      </c>
      <c r="AM347" s="5" t="e">
        <f t="shared" si="174"/>
        <v>#N/A</v>
      </c>
      <c r="AN347" s="5" t="e">
        <f t="shared" si="174"/>
        <v>#N/A</v>
      </c>
      <c r="AO347" s="5" t="e">
        <f t="shared" si="174"/>
        <v>#N/A</v>
      </c>
      <c r="AP347" s="5" t="e">
        <f t="shared" si="174"/>
        <v>#N/A</v>
      </c>
      <c r="AQ347" s="5" t="e">
        <f t="shared" si="174"/>
        <v>#N/A</v>
      </c>
      <c r="AR347" s="5">
        <f t="shared" si="175"/>
        <v>9.7130772969016856</v>
      </c>
      <c r="AS347" s="5" t="e">
        <f t="shared" si="175"/>
        <v>#N/A</v>
      </c>
      <c r="AT347" s="5" t="e">
        <f t="shared" si="175"/>
        <v>#N/A</v>
      </c>
      <c r="AU347" s="5" t="e">
        <f t="shared" si="175"/>
        <v>#N/A</v>
      </c>
      <c r="AV347" s="5" t="e">
        <f t="shared" si="175"/>
        <v>#N/A</v>
      </c>
      <c r="AW347" s="5" t="e">
        <f t="shared" si="175"/>
        <v>#N/A</v>
      </c>
      <c r="AX347" s="5" t="e">
        <f t="shared" si="175"/>
        <v>#N/A</v>
      </c>
      <c r="AY347" s="5" t="e">
        <f t="shared" si="175"/>
        <v>#N/A</v>
      </c>
      <c r="AZ347" s="5" t="e">
        <f t="shared" si="175"/>
        <v>#N/A</v>
      </c>
      <c r="BA347" s="5" t="e">
        <f t="shared" si="175"/>
        <v>#N/A</v>
      </c>
      <c r="BB347" s="5" t="e">
        <f t="shared" si="176"/>
        <v>#N/A</v>
      </c>
      <c r="BC347" s="5" t="e">
        <f t="shared" si="176"/>
        <v>#N/A</v>
      </c>
      <c r="BD347" s="5" t="e">
        <f t="shared" si="176"/>
        <v>#N/A</v>
      </c>
      <c r="BE347" s="5" t="e">
        <f t="shared" si="176"/>
        <v>#N/A</v>
      </c>
      <c r="BF347" s="5" t="e">
        <f t="shared" si="176"/>
        <v>#N/A</v>
      </c>
      <c r="BG347" s="5" t="e">
        <f t="shared" si="176"/>
        <v>#N/A</v>
      </c>
    </row>
    <row r="348" spans="2:59" x14ac:dyDescent="0.35">
      <c r="B348" t="str">
        <f>'Postcode Data'!B348</f>
        <v>ES33 9UE</v>
      </c>
      <c r="C348">
        <f>'Postcode Data'!C348</f>
        <v>14</v>
      </c>
      <c r="D348" t="str">
        <f>'Postcode Data'!D348</f>
        <v>Delton</v>
      </c>
      <c r="E348" s="5" t="e">
        <f>'Postcode Data'!F348</f>
        <v>#N/A</v>
      </c>
      <c r="F348" s="5" t="e">
        <f>'Postcode Data'!G348</f>
        <v>#N/A</v>
      </c>
      <c r="G348" s="27" t="e">
        <f>'Postcode Data'!I348</f>
        <v>#N/A</v>
      </c>
      <c r="H348" s="11" t="e">
        <f>'Postcode Data'!J348</f>
        <v>#N/A</v>
      </c>
      <c r="I348" s="5" t="e">
        <f>'Postcode Data'!K348</f>
        <v>#N/A</v>
      </c>
      <c r="J348" s="5" t="e">
        <f>'Postcode Data'!L348</f>
        <v>#N/A</v>
      </c>
      <c r="K348" s="44" t="e">
        <f>'Postcode Data'!M348</f>
        <v>#N/A</v>
      </c>
      <c r="L348" s="5">
        <f>'Postcode Data'!N348</f>
        <v>2.1913334179423938</v>
      </c>
      <c r="M348" s="28" t="e">
        <f t="shared" si="160"/>
        <v>#N/A</v>
      </c>
      <c r="N348" s="28"/>
      <c r="O348" s="28"/>
      <c r="P348" s="28" t="e">
        <f t="shared" si="161"/>
        <v>#N/A</v>
      </c>
      <c r="Q348" s="28" t="e">
        <f t="shared" si="172"/>
        <v>#N/A</v>
      </c>
      <c r="R348" s="28" t="e">
        <f t="shared" si="172"/>
        <v>#N/A</v>
      </c>
      <c r="S348" s="28" t="e">
        <f t="shared" si="172"/>
        <v>#N/A</v>
      </c>
      <c r="T348" s="28" t="e">
        <f t="shared" si="172"/>
        <v>#N/A</v>
      </c>
      <c r="U348" s="28" t="e">
        <f t="shared" si="163"/>
        <v>#N/A</v>
      </c>
      <c r="V348" s="28"/>
      <c r="W348" s="2"/>
      <c r="X348" s="5" t="e">
        <f t="shared" si="173"/>
        <v>#N/A</v>
      </c>
      <c r="Y348" s="5" t="e">
        <f t="shared" si="173"/>
        <v>#N/A</v>
      </c>
      <c r="Z348" s="5" t="e">
        <f t="shared" si="173"/>
        <v>#N/A</v>
      </c>
      <c r="AA348" s="5" t="e">
        <f t="shared" si="173"/>
        <v>#N/A</v>
      </c>
      <c r="AB348" s="5" t="e">
        <f t="shared" si="173"/>
        <v>#N/A</v>
      </c>
      <c r="AC348" s="5" t="e">
        <f t="shared" si="173"/>
        <v>#N/A</v>
      </c>
      <c r="AD348" s="5" t="e">
        <f t="shared" si="173"/>
        <v>#N/A</v>
      </c>
      <c r="AE348" s="5" t="e">
        <f t="shared" si="173"/>
        <v>#N/A</v>
      </c>
      <c r="AF348" s="5" t="e">
        <f t="shared" si="173"/>
        <v>#N/A</v>
      </c>
      <c r="AG348" s="5" t="e">
        <f t="shared" si="173"/>
        <v>#N/A</v>
      </c>
      <c r="AH348" s="5" t="e">
        <f t="shared" si="174"/>
        <v>#N/A</v>
      </c>
      <c r="AI348" s="5" t="e">
        <f t="shared" si="174"/>
        <v>#N/A</v>
      </c>
      <c r="AJ348" s="5" t="e">
        <f t="shared" si="174"/>
        <v>#N/A</v>
      </c>
      <c r="AK348" s="5" t="e">
        <f t="shared" si="174"/>
        <v>#N/A</v>
      </c>
      <c r="AL348" s="5" t="e">
        <f t="shared" si="174"/>
        <v>#N/A</v>
      </c>
      <c r="AM348" s="5" t="e">
        <f t="shared" si="174"/>
        <v>#N/A</v>
      </c>
      <c r="AN348" s="5" t="e">
        <f t="shared" si="174"/>
        <v>#N/A</v>
      </c>
      <c r="AO348" s="5" t="e">
        <f t="shared" si="174"/>
        <v>#N/A</v>
      </c>
      <c r="AP348" s="5" t="e">
        <f t="shared" si="174"/>
        <v>#N/A</v>
      </c>
      <c r="AQ348" s="5" t="e">
        <f t="shared" si="174"/>
        <v>#N/A</v>
      </c>
      <c r="AR348" s="5" t="e">
        <f t="shared" si="175"/>
        <v>#N/A</v>
      </c>
      <c r="AS348" s="5" t="e">
        <f t="shared" si="175"/>
        <v>#N/A</v>
      </c>
      <c r="AT348" s="5" t="e">
        <f t="shared" si="175"/>
        <v>#N/A</v>
      </c>
      <c r="AU348" s="5" t="e">
        <f t="shared" si="175"/>
        <v>#N/A</v>
      </c>
      <c r="AV348" s="5" t="e">
        <f t="shared" si="175"/>
        <v>#N/A</v>
      </c>
      <c r="AW348" s="5" t="e">
        <f t="shared" si="175"/>
        <v>#N/A</v>
      </c>
      <c r="AX348" s="5" t="e">
        <f t="shared" si="175"/>
        <v>#N/A</v>
      </c>
      <c r="AY348" s="5" t="e">
        <f t="shared" si="175"/>
        <v>#N/A</v>
      </c>
      <c r="AZ348" s="5" t="e">
        <f t="shared" si="175"/>
        <v>#N/A</v>
      </c>
      <c r="BA348" s="5" t="e">
        <f t="shared" si="175"/>
        <v>#N/A</v>
      </c>
      <c r="BB348" s="5" t="e">
        <f t="shared" si="176"/>
        <v>#N/A</v>
      </c>
      <c r="BC348" s="5" t="e">
        <f t="shared" si="176"/>
        <v>#N/A</v>
      </c>
      <c r="BD348" s="5" t="e">
        <f t="shared" si="176"/>
        <v>#N/A</v>
      </c>
      <c r="BE348" s="5" t="e">
        <f t="shared" si="176"/>
        <v>#N/A</v>
      </c>
      <c r="BF348" s="5" t="e">
        <f t="shared" si="176"/>
        <v>#N/A</v>
      </c>
      <c r="BG348" s="5" t="e">
        <f t="shared" si="176"/>
        <v>#N/A</v>
      </c>
    </row>
    <row r="349" spans="2:59" x14ac:dyDescent="0.35">
      <c r="B349" t="str">
        <f>'Postcode Data'!B349</f>
        <v>ES34 0MB</v>
      </c>
      <c r="C349">
        <f>'Postcode Data'!C349</f>
        <v>4</v>
      </c>
      <c r="D349" t="str">
        <f>'Postcode Data'!D349</f>
        <v>Delton</v>
      </c>
      <c r="E349" s="5">
        <f>'Postcode Data'!F349</f>
        <v>14.816417462464095</v>
      </c>
      <c r="F349" s="5">
        <f>'Postcode Data'!G349</f>
        <v>10.364633946287318</v>
      </c>
      <c r="G349" s="27">
        <f>'Postcode Data'!I349</f>
        <v>10</v>
      </c>
      <c r="H349" s="11">
        <f>'Postcode Data'!J349</f>
        <v>2.9398341645107346</v>
      </c>
      <c r="I349" s="5">
        <f>'Postcode Data'!K349</f>
        <v>15.326914307774366</v>
      </c>
      <c r="J349" s="5">
        <f>'Postcode Data'!L349</f>
        <v>13.259805424067657</v>
      </c>
      <c r="K349" s="44" t="str">
        <f>'Postcode Data'!M349</f>
        <v>DW1a</v>
      </c>
      <c r="L349" s="5">
        <f>'Postcode Data'!N349</f>
        <v>-4.2545026522085738</v>
      </c>
      <c r="M349" s="28">
        <f t="shared" si="160"/>
        <v>-70.978063208353433</v>
      </c>
      <c r="N349" s="28"/>
      <c r="O349" s="28"/>
      <c r="P349" s="28">
        <f t="shared" si="161"/>
        <v>13.259805424067657</v>
      </c>
      <c r="Q349" s="28" t="e">
        <f t="shared" si="172"/>
        <v>#N/A</v>
      </c>
      <c r="R349" s="28" t="e">
        <f t="shared" si="172"/>
        <v>#N/A</v>
      </c>
      <c r="S349" s="28" t="e">
        <f t="shared" si="172"/>
        <v>#N/A</v>
      </c>
      <c r="T349" s="28" t="e">
        <f t="shared" si="172"/>
        <v>#N/A</v>
      </c>
      <c r="U349" s="28" t="e">
        <f t="shared" si="163"/>
        <v>#N/A</v>
      </c>
      <c r="V349" s="28"/>
      <c r="W349" s="2"/>
      <c r="X349" s="5" t="e">
        <f t="shared" si="173"/>
        <v>#N/A</v>
      </c>
      <c r="Y349" s="5" t="e">
        <f t="shared" si="173"/>
        <v>#N/A</v>
      </c>
      <c r="Z349" s="5" t="e">
        <f t="shared" si="173"/>
        <v>#N/A</v>
      </c>
      <c r="AA349" s="5" t="e">
        <f t="shared" si="173"/>
        <v>#N/A</v>
      </c>
      <c r="AB349" s="5" t="e">
        <f t="shared" si="173"/>
        <v>#N/A</v>
      </c>
      <c r="AC349" s="5" t="e">
        <f t="shared" si="173"/>
        <v>#N/A</v>
      </c>
      <c r="AD349" s="5" t="e">
        <f t="shared" si="173"/>
        <v>#N/A</v>
      </c>
      <c r="AE349" s="5" t="e">
        <f t="shared" si="173"/>
        <v>#N/A</v>
      </c>
      <c r="AF349" s="5" t="e">
        <f t="shared" si="173"/>
        <v>#N/A</v>
      </c>
      <c r="AG349" s="5" t="e">
        <f t="shared" si="173"/>
        <v>#N/A</v>
      </c>
      <c r="AH349" s="5" t="e">
        <f t="shared" si="174"/>
        <v>#N/A</v>
      </c>
      <c r="AI349" s="5" t="e">
        <f t="shared" si="174"/>
        <v>#N/A</v>
      </c>
      <c r="AJ349" s="5" t="e">
        <f t="shared" si="174"/>
        <v>#N/A</v>
      </c>
      <c r="AK349" s="5" t="e">
        <f t="shared" si="174"/>
        <v>#N/A</v>
      </c>
      <c r="AL349" s="5" t="e">
        <f t="shared" si="174"/>
        <v>#N/A</v>
      </c>
      <c r="AM349" s="5" t="e">
        <f t="shared" si="174"/>
        <v>#N/A</v>
      </c>
      <c r="AN349" s="5" t="e">
        <f t="shared" si="174"/>
        <v>#N/A</v>
      </c>
      <c r="AO349" s="5" t="e">
        <f t="shared" si="174"/>
        <v>#N/A</v>
      </c>
      <c r="AP349" s="5">
        <f t="shared" si="174"/>
        <v>13.259805424067657</v>
      </c>
      <c r="AQ349" s="5" t="e">
        <f t="shared" si="174"/>
        <v>#N/A</v>
      </c>
      <c r="AR349" s="5" t="e">
        <f t="shared" si="175"/>
        <v>#N/A</v>
      </c>
      <c r="AS349" s="5" t="e">
        <f t="shared" si="175"/>
        <v>#N/A</v>
      </c>
      <c r="AT349" s="5" t="e">
        <f t="shared" si="175"/>
        <v>#N/A</v>
      </c>
      <c r="AU349" s="5" t="e">
        <f t="shared" si="175"/>
        <v>#N/A</v>
      </c>
      <c r="AV349" s="5" t="e">
        <f t="shared" si="175"/>
        <v>#N/A</v>
      </c>
      <c r="AW349" s="5" t="e">
        <f t="shared" si="175"/>
        <v>#N/A</v>
      </c>
      <c r="AX349" s="5" t="e">
        <f t="shared" si="175"/>
        <v>#N/A</v>
      </c>
      <c r="AY349" s="5" t="e">
        <f t="shared" si="175"/>
        <v>#N/A</v>
      </c>
      <c r="AZ349" s="5" t="e">
        <f t="shared" si="175"/>
        <v>#N/A</v>
      </c>
      <c r="BA349" s="5" t="e">
        <f t="shared" si="175"/>
        <v>#N/A</v>
      </c>
      <c r="BB349" s="5" t="e">
        <f t="shared" si="176"/>
        <v>#N/A</v>
      </c>
      <c r="BC349" s="5" t="e">
        <f t="shared" si="176"/>
        <v>#N/A</v>
      </c>
      <c r="BD349" s="5" t="e">
        <f t="shared" si="176"/>
        <v>#N/A</v>
      </c>
      <c r="BE349" s="5" t="e">
        <f t="shared" si="176"/>
        <v>#N/A</v>
      </c>
      <c r="BF349" s="5" t="e">
        <f t="shared" si="176"/>
        <v>#N/A</v>
      </c>
      <c r="BG349" s="5" t="e">
        <f t="shared" si="176"/>
        <v>#N/A</v>
      </c>
    </row>
    <row r="350" spans="2:59" x14ac:dyDescent="0.35">
      <c r="B350" t="str">
        <f>'Postcode Data'!B350</f>
        <v>ES34 1ZB</v>
      </c>
      <c r="C350">
        <f>'Postcode Data'!C350</f>
        <v>8</v>
      </c>
      <c r="D350" t="str">
        <f>'Postcode Data'!D350</f>
        <v>Delton</v>
      </c>
      <c r="E350" s="5" t="e">
        <f>'Postcode Data'!F350</f>
        <v>#N/A</v>
      </c>
      <c r="F350" s="5" t="e">
        <f>'Postcode Data'!G350</f>
        <v>#N/A</v>
      </c>
      <c r="G350" s="27" t="e">
        <f>'Postcode Data'!I350</f>
        <v>#N/A</v>
      </c>
      <c r="H350" s="11" t="e">
        <f>'Postcode Data'!J350</f>
        <v>#N/A</v>
      </c>
      <c r="I350" s="5" t="e">
        <f>'Postcode Data'!K350</f>
        <v>#N/A</v>
      </c>
      <c r="J350" s="5" t="e">
        <f>'Postcode Data'!L350</f>
        <v>#N/A</v>
      </c>
      <c r="K350" s="44" t="e">
        <f>'Postcode Data'!M350</f>
        <v>#N/A</v>
      </c>
      <c r="L350" s="5">
        <f>'Postcode Data'!N350</f>
        <v>-3.4038407546914611</v>
      </c>
      <c r="M350" s="28" t="e">
        <f t="shared" si="160"/>
        <v>#N/A</v>
      </c>
      <c r="N350" s="28"/>
      <c r="O350" s="28"/>
      <c r="P350" s="28" t="e">
        <f t="shared" si="161"/>
        <v>#N/A</v>
      </c>
      <c r="Q350" s="28" t="e">
        <f t="shared" si="172"/>
        <v>#N/A</v>
      </c>
      <c r="R350" s="28" t="e">
        <f t="shared" si="172"/>
        <v>#N/A</v>
      </c>
      <c r="S350" s="28" t="e">
        <f t="shared" si="172"/>
        <v>#N/A</v>
      </c>
      <c r="T350" s="28" t="e">
        <f t="shared" si="172"/>
        <v>#N/A</v>
      </c>
      <c r="U350" s="28" t="e">
        <f t="shared" si="163"/>
        <v>#N/A</v>
      </c>
      <c r="V350" s="28"/>
      <c r="W350" s="2"/>
      <c r="X350" s="5" t="e">
        <f t="shared" si="173"/>
        <v>#N/A</v>
      </c>
      <c r="Y350" s="5" t="e">
        <f t="shared" si="173"/>
        <v>#N/A</v>
      </c>
      <c r="Z350" s="5" t="e">
        <f t="shared" si="173"/>
        <v>#N/A</v>
      </c>
      <c r="AA350" s="5" t="e">
        <f t="shared" si="173"/>
        <v>#N/A</v>
      </c>
      <c r="AB350" s="5" t="e">
        <f t="shared" si="173"/>
        <v>#N/A</v>
      </c>
      <c r="AC350" s="5" t="e">
        <f t="shared" si="173"/>
        <v>#N/A</v>
      </c>
      <c r="AD350" s="5" t="e">
        <f t="shared" si="173"/>
        <v>#N/A</v>
      </c>
      <c r="AE350" s="5" t="e">
        <f t="shared" si="173"/>
        <v>#N/A</v>
      </c>
      <c r="AF350" s="5" t="e">
        <f t="shared" si="173"/>
        <v>#N/A</v>
      </c>
      <c r="AG350" s="5" t="e">
        <f t="shared" si="173"/>
        <v>#N/A</v>
      </c>
      <c r="AH350" s="5" t="e">
        <f t="shared" si="174"/>
        <v>#N/A</v>
      </c>
      <c r="AI350" s="5" t="e">
        <f t="shared" si="174"/>
        <v>#N/A</v>
      </c>
      <c r="AJ350" s="5" t="e">
        <f t="shared" si="174"/>
        <v>#N/A</v>
      </c>
      <c r="AK350" s="5" t="e">
        <f t="shared" si="174"/>
        <v>#N/A</v>
      </c>
      <c r="AL350" s="5" t="e">
        <f t="shared" si="174"/>
        <v>#N/A</v>
      </c>
      <c r="AM350" s="5" t="e">
        <f t="shared" si="174"/>
        <v>#N/A</v>
      </c>
      <c r="AN350" s="5" t="e">
        <f t="shared" si="174"/>
        <v>#N/A</v>
      </c>
      <c r="AO350" s="5" t="e">
        <f t="shared" si="174"/>
        <v>#N/A</v>
      </c>
      <c r="AP350" s="5" t="e">
        <f t="shared" si="174"/>
        <v>#N/A</v>
      </c>
      <c r="AQ350" s="5" t="e">
        <f t="shared" si="174"/>
        <v>#N/A</v>
      </c>
      <c r="AR350" s="5" t="e">
        <f t="shared" si="175"/>
        <v>#N/A</v>
      </c>
      <c r="AS350" s="5" t="e">
        <f t="shared" si="175"/>
        <v>#N/A</v>
      </c>
      <c r="AT350" s="5" t="e">
        <f t="shared" si="175"/>
        <v>#N/A</v>
      </c>
      <c r="AU350" s="5" t="e">
        <f t="shared" si="175"/>
        <v>#N/A</v>
      </c>
      <c r="AV350" s="5" t="e">
        <f t="shared" si="175"/>
        <v>#N/A</v>
      </c>
      <c r="AW350" s="5" t="e">
        <f t="shared" si="175"/>
        <v>#N/A</v>
      </c>
      <c r="AX350" s="5" t="e">
        <f t="shared" si="175"/>
        <v>#N/A</v>
      </c>
      <c r="AY350" s="5" t="e">
        <f t="shared" si="175"/>
        <v>#N/A</v>
      </c>
      <c r="AZ350" s="5" t="e">
        <f t="shared" si="175"/>
        <v>#N/A</v>
      </c>
      <c r="BA350" s="5" t="e">
        <f t="shared" si="175"/>
        <v>#N/A</v>
      </c>
      <c r="BB350" s="5" t="e">
        <f t="shared" si="176"/>
        <v>#N/A</v>
      </c>
      <c r="BC350" s="5" t="e">
        <f t="shared" si="176"/>
        <v>#N/A</v>
      </c>
      <c r="BD350" s="5" t="e">
        <f t="shared" si="176"/>
        <v>#N/A</v>
      </c>
      <c r="BE350" s="5" t="e">
        <f t="shared" si="176"/>
        <v>#N/A</v>
      </c>
      <c r="BF350" s="5" t="e">
        <f t="shared" si="176"/>
        <v>#N/A</v>
      </c>
      <c r="BG350" s="5" t="e">
        <f t="shared" si="176"/>
        <v>#N/A</v>
      </c>
    </row>
    <row r="351" spans="2:59" x14ac:dyDescent="0.35">
      <c r="B351" t="str">
        <f>'Postcode Data'!B351</f>
        <v>ES34 2OO</v>
      </c>
      <c r="C351">
        <f>'Postcode Data'!C351</f>
        <v>7</v>
      </c>
      <c r="D351" t="str">
        <f>'Postcode Data'!D351</f>
        <v>Delton</v>
      </c>
      <c r="E351" s="5" t="e">
        <f>'Postcode Data'!F351</f>
        <v>#N/A</v>
      </c>
      <c r="F351" s="5" t="e">
        <f>'Postcode Data'!G351</f>
        <v>#N/A</v>
      </c>
      <c r="G351" s="27" t="e">
        <f>'Postcode Data'!I351</f>
        <v>#N/A</v>
      </c>
      <c r="H351" s="11" t="e">
        <f>'Postcode Data'!J351</f>
        <v>#N/A</v>
      </c>
      <c r="I351" s="5" t="e">
        <f>'Postcode Data'!K351</f>
        <v>#N/A</v>
      </c>
      <c r="J351" s="5" t="e">
        <f>'Postcode Data'!L351</f>
        <v>#N/A</v>
      </c>
      <c r="K351" s="44" t="e">
        <f>'Postcode Data'!M351</f>
        <v>#N/A</v>
      </c>
      <c r="L351" s="5">
        <f>'Postcode Data'!N351</f>
        <v>-8.2587340861883707</v>
      </c>
      <c r="M351" s="28" t="e">
        <f t="shared" si="160"/>
        <v>#N/A</v>
      </c>
      <c r="N351" s="28"/>
      <c r="O351" s="28"/>
      <c r="P351" s="28" t="e">
        <f t="shared" si="161"/>
        <v>#N/A</v>
      </c>
      <c r="Q351" s="28" t="e">
        <f t="shared" si="172"/>
        <v>#N/A</v>
      </c>
      <c r="R351" s="28" t="e">
        <f t="shared" si="172"/>
        <v>#N/A</v>
      </c>
      <c r="S351" s="28" t="e">
        <f t="shared" si="172"/>
        <v>#N/A</v>
      </c>
      <c r="T351" s="28" t="e">
        <f t="shared" si="172"/>
        <v>#N/A</v>
      </c>
      <c r="U351" s="28" t="e">
        <f t="shared" si="163"/>
        <v>#N/A</v>
      </c>
      <c r="V351" s="28"/>
      <c r="W351" s="2"/>
      <c r="X351" s="5" t="e">
        <f t="shared" si="173"/>
        <v>#N/A</v>
      </c>
      <c r="Y351" s="5" t="e">
        <f t="shared" si="173"/>
        <v>#N/A</v>
      </c>
      <c r="Z351" s="5" t="e">
        <f t="shared" si="173"/>
        <v>#N/A</v>
      </c>
      <c r="AA351" s="5" t="e">
        <f t="shared" si="173"/>
        <v>#N/A</v>
      </c>
      <c r="AB351" s="5" t="e">
        <f t="shared" si="173"/>
        <v>#N/A</v>
      </c>
      <c r="AC351" s="5" t="e">
        <f t="shared" si="173"/>
        <v>#N/A</v>
      </c>
      <c r="AD351" s="5" t="e">
        <f t="shared" si="173"/>
        <v>#N/A</v>
      </c>
      <c r="AE351" s="5" t="e">
        <f t="shared" si="173"/>
        <v>#N/A</v>
      </c>
      <c r="AF351" s="5" t="e">
        <f t="shared" si="173"/>
        <v>#N/A</v>
      </c>
      <c r="AG351" s="5" t="e">
        <f t="shared" si="173"/>
        <v>#N/A</v>
      </c>
      <c r="AH351" s="5" t="e">
        <f t="shared" si="174"/>
        <v>#N/A</v>
      </c>
      <c r="AI351" s="5" t="e">
        <f t="shared" si="174"/>
        <v>#N/A</v>
      </c>
      <c r="AJ351" s="5" t="e">
        <f t="shared" si="174"/>
        <v>#N/A</v>
      </c>
      <c r="AK351" s="5" t="e">
        <f t="shared" si="174"/>
        <v>#N/A</v>
      </c>
      <c r="AL351" s="5" t="e">
        <f t="shared" si="174"/>
        <v>#N/A</v>
      </c>
      <c r="AM351" s="5" t="e">
        <f t="shared" si="174"/>
        <v>#N/A</v>
      </c>
      <c r="AN351" s="5" t="e">
        <f t="shared" si="174"/>
        <v>#N/A</v>
      </c>
      <c r="AO351" s="5" t="e">
        <f t="shared" si="174"/>
        <v>#N/A</v>
      </c>
      <c r="AP351" s="5" t="e">
        <f t="shared" si="174"/>
        <v>#N/A</v>
      </c>
      <c r="AQ351" s="5" t="e">
        <f t="shared" si="174"/>
        <v>#N/A</v>
      </c>
      <c r="AR351" s="5" t="e">
        <f t="shared" si="175"/>
        <v>#N/A</v>
      </c>
      <c r="AS351" s="5" t="e">
        <f t="shared" si="175"/>
        <v>#N/A</v>
      </c>
      <c r="AT351" s="5" t="e">
        <f t="shared" si="175"/>
        <v>#N/A</v>
      </c>
      <c r="AU351" s="5" t="e">
        <f t="shared" si="175"/>
        <v>#N/A</v>
      </c>
      <c r="AV351" s="5" t="e">
        <f t="shared" si="175"/>
        <v>#N/A</v>
      </c>
      <c r="AW351" s="5" t="e">
        <f t="shared" si="175"/>
        <v>#N/A</v>
      </c>
      <c r="AX351" s="5" t="e">
        <f t="shared" si="175"/>
        <v>#N/A</v>
      </c>
      <c r="AY351" s="5" t="e">
        <f t="shared" si="175"/>
        <v>#N/A</v>
      </c>
      <c r="AZ351" s="5" t="e">
        <f t="shared" si="175"/>
        <v>#N/A</v>
      </c>
      <c r="BA351" s="5" t="e">
        <f t="shared" si="175"/>
        <v>#N/A</v>
      </c>
      <c r="BB351" s="5" t="e">
        <f t="shared" si="176"/>
        <v>#N/A</v>
      </c>
      <c r="BC351" s="5" t="e">
        <f t="shared" si="176"/>
        <v>#N/A</v>
      </c>
      <c r="BD351" s="5" t="e">
        <f t="shared" si="176"/>
        <v>#N/A</v>
      </c>
      <c r="BE351" s="5" t="e">
        <f t="shared" si="176"/>
        <v>#N/A</v>
      </c>
      <c r="BF351" s="5" t="e">
        <f t="shared" si="176"/>
        <v>#N/A</v>
      </c>
      <c r="BG351" s="5" t="e">
        <f t="shared" si="176"/>
        <v>#N/A</v>
      </c>
    </row>
    <row r="352" spans="2:59" x14ac:dyDescent="0.35">
      <c r="B352" t="str">
        <f>'Postcode Data'!B352</f>
        <v>ES34 3AM</v>
      </c>
      <c r="C352">
        <f>'Postcode Data'!C352</f>
        <v>8</v>
      </c>
      <c r="D352" t="str">
        <f>'Postcode Data'!D352</f>
        <v>Delton</v>
      </c>
      <c r="E352" s="5" t="e">
        <f>'Postcode Data'!F352</f>
        <v>#N/A</v>
      </c>
      <c r="F352" s="5" t="e">
        <f>'Postcode Data'!G352</f>
        <v>#N/A</v>
      </c>
      <c r="G352" s="27" t="e">
        <f>'Postcode Data'!I352</f>
        <v>#N/A</v>
      </c>
      <c r="H352" s="11" t="e">
        <f>'Postcode Data'!J352</f>
        <v>#N/A</v>
      </c>
      <c r="I352" s="5" t="e">
        <f>'Postcode Data'!K352</f>
        <v>#N/A</v>
      </c>
      <c r="J352" s="5" t="e">
        <f>'Postcode Data'!L352</f>
        <v>#N/A</v>
      </c>
      <c r="K352" s="44" t="e">
        <f>'Postcode Data'!M352</f>
        <v>#N/A</v>
      </c>
      <c r="L352" s="5">
        <f>'Postcode Data'!N352</f>
        <v>-3.3346990207428617</v>
      </c>
      <c r="M352" s="28" t="e">
        <f t="shared" si="160"/>
        <v>#N/A</v>
      </c>
      <c r="N352" s="28"/>
      <c r="O352" s="28"/>
      <c r="P352" s="28" t="e">
        <f t="shared" si="161"/>
        <v>#N/A</v>
      </c>
      <c r="Q352" s="28" t="e">
        <f t="shared" si="172"/>
        <v>#N/A</v>
      </c>
      <c r="R352" s="28" t="e">
        <f t="shared" si="172"/>
        <v>#N/A</v>
      </c>
      <c r="S352" s="28" t="e">
        <f t="shared" si="172"/>
        <v>#N/A</v>
      </c>
      <c r="T352" s="28" t="e">
        <f t="shared" si="172"/>
        <v>#N/A</v>
      </c>
      <c r="U352" s="28" t="e">
        <f t="shared" si="163"/>
        <v>#N/A</v>
      </c>
      <c r="V352" s="28"/>
      <c r="W352" s="2"/>
      <c r="X352" s="5" t="e">
        <f t="shared" si="173"/>
        <v>#N/A</v>
      </c>
      <c r="Y352" s="5" t="e">
        <f t="shared" si="173"/>
        <v>#N/A</v>
      </c>
      <c r="Z352" s="5" t="e">
        <f t="shared" si="173"/>
        <v>#N/A</v>
      </c>
      <c r="AA352" s="5" t="e">
        <f t="shared" si="173"/>
        <v>#N/A</v>
      </c>
      <c r="AB352" s="5" t="e">
        <f t="shared" si="173"/>
        <v>#N/A</v>
      </c>
      <c r="AC352" s="5" t="e">
        <f t="shared" si="173"/>
        <v>#N/A</v>
      </c>
      <c r="AD352" s="5" t="e">
        <f t="shared" si="173"/>
        <v>#N/A</v>
      </c>
      <c r="AE352" s="5" t="e">
        <f t="shared" si="173"/>
        <v>#N/A</v>
      </c>
      <c r="AF352" s="5" t="e">
        <f t="shared" si="173"/>
        <v>#N/A</v>
      </c>
      <c r="AG352" s="5" t="e">
        <f t="shared" si="173"/>
        <v>#N/A</v>
      </c>
      <c r="AH352" s="5" t="e">
        <f t="shared" si="174"/>
        <v>#N/A</v>
      </c>
      <c r="AI352" s="5" t="e">
        <f t="shared" si="174"/>
        <v>#N/A</v>
      </c>
      <c r="AJ352" s="5" t="e">
        <f t="shared" si="174"/>
        <v>#N/A</v>
      </c>
      <c r="AK352" s="5" t="e">
        <f t="shared" si="174"/>
        <v>#N/A</v>
      </c>
      <c r="AL352" s="5" t="e">
        <f t="shared" si="174"/>
        <v>#N/A</v>
      </c>
      <c r="AM352" s="5" t="e">
        <f t="shared" si="174"/>
        <v>#N/A</v>
      </c>
      <c r="AN352" s="5" t="e">
        <f t="shared" si="174"/>
        <v>#N/A</v>
      </c>
      <c r="AO352" s="5" t="e">
        <f t="shared" si="174"/>
        <v>#N/A</v>
      </c>
      <c r="AP352" s="5" t="e">
        <f t="shared" si="174"/>
        <v>#N/A</v>
      </c>
      <c r="AQ352" s="5" t="e">
        <f t="shared" si="174"/>
        <v>#N/A</v>
      </c>
      <c r="AR352" s="5" t="e">
        <f t="shared" si="175"/>
        <v>#N/A</v>
      </c>
      <c r="AS352" s="5" t="e">
        <f t="shared" si="175"/>
        <v>#N/A</v>
      </c>
      <c r="AT352" s="5" t="e">
        <f t="shared" si="175"/>
        <v>#N/A</v>
      </c>
      <c r="AU352" s="5" t="e">
        <f t="shared" si="175"/>
        <v>#N/A</v>
      </c>
      <c r="AV352" s="5" t="e">
        <f t="shared" si="175"/>
        <v>#N/A</v>
      </c>
      <c r="AW352" s="5" t="e">
        <f t="shared" si="175"/>
        <v>#N/A</v>
      </c>
      <c r="AX352" s="5" t="e">
        <f t="shared" si="175"/>
        <v>#N/A</v>
      </c>
      <c r="AY352" s="5" t="e">
        <f t="shared" si="175"/>
        <v>#N/A</v>
      </c>
      <c r="AZ352" s="5" t="e">
        <f t="shared" si="175"/>
        <v>#N/A</v>
      </c>
      <c r="BA352" s="5" t="e">
        <f t="shared" si="175"/>
        <v>#N/A</v>
      </c>
      <c r="BB352" s="5" t="e">
        <f t="shared" si="176"/>
        <v>#N/A</v>
      </c>
      <c r="BC352" s="5" t="e">
        <f t="shared" si="176"/>
        <v>#N/A</v>
      </c>
      <c r="BD352" s="5" t="e">
        <f t="shared" si="176"/>
        <v>#N/A</v>
      </c>
      <c r="BE352" s="5" t="e">
        <f t="shared" si="176"/>
        <v>#N/A</v>
      </c>
      <c r="BF352" s="5" t="e">
        <f t="shared" si="176"/>
        <v>#N/A</v>
      </c>
      <c r="BG352" s="5" t="e">
        <f t="shared" si="176"/>
        <v>#N/A</v>
      </c>
    </row>
    <row r="353" spans="2:59" x14ac:dyDescent="0.35">
      <c r="B353" t="str">
        <f>'Postcode Data'!B353</f>
        <v>ES34 3PU</v>
      </c>
      <c r="C353">
        <f>'Postcode Data'!C353</f>
        <v>17</v>
      </c>
      <c r="D353" t="str">
        <f>'Postcode Data'!D353</f>
        <v>Delton</v>
      </c>
      <c r="E353" s="5">
        <f>'Postcode Data'!F353</f>
        <v>14.816417462464095</v>
      </c>
      <c r="F353" s="5">
        <f>'Postcode Data'!G353</f>
        <v>10.364633946287318</v>
      </c>
      <c r="G353" s="27">
        <f>'Postcode Data'!I353</f>
        <v>181</v>
      </c>
      <c r="H353" s="11">
        <f>'Postcode Data'!J353</f>
        <v>4.0503951496097175</v>
      </c>
      <c r="I353" s="5">
        <f>'Postcode Data'!K353</f>
        <v>14.745728320081504</v>
      </c>
      <c r="J353" s="5">
        <f>'Postcode Data'!L353</f>
        <v>6.3148556914774154</v>
      </c>
      <c r="K353" s="44" t="str">
        <f>'Postcode Data'!M353</f>
        <v>DW1c</v>
      </c>
      <c r="L353" s="5">
        <f>'Postcode Data'!N353</f>
        <v>-5.4886618966778187</v>
      </c>
      <c r="M353" s="28">
        <f t="shared" si="160"/>
        <v>-74.995713686291225</v>
      </c>
      <c r="N353" s="28"/>
      <c r="O353" s="28"/>
      <c r="P353" s="28" t="e">
        <f t="shared" si="161"/>
        <v>#N/A</v>
      </c>
      <c r="Q353" s="28">
        <f t="shared" si="172"/>
        <v>6.3148556914774154</v>
      </c>
      <c r="R353" s="28" t="e">
        <f t="shared" si="172"/>
        <v>#N/A</v>
      </c>
      <c r="S353" s="28" t="e">
        <f t="shared" si="172"/>
        <v>#N/A</v>
      </c>
      <c r="T353" s="28" t="e">
        <f t="shared" si="172"/>
        <v>#N/A</v>
      </c>
      <c r="U353" s="28" t="e">
        <f t="shared" si="163"/>
        <v>#N/A</v>
      </c>
      <c r="V353" s="28"/>
      <c r="W353" s="2"/>
      <c r="X353" s="5" t="e">
        <f t="shared" si="173"/>
        <v>#N/A</v>
      </c>
      <c r="Y353" s="5" t="e">
        <f t="shared" si="173"/>
        <v>#N/A</v>
      </c>
      <c r="Z353" s="5" t="e">
        <f t="shared" si="173"/>
        <v>#N/A</v>
      </c>
      <c r="AA353" s="5" t="e">
        <f t="shared" si="173"/>
        <v>#N/A</v>
      </c>
      <c r="AB353" s="5" t="e">
        <f t="shared" si="173"/>
        <v>#N/A</v>
      </c>
      <c r="AC353" s="5" t="e">
        <f t="shared" si="173"/>
        <v>#N/A</v>
      </c>
      <c r="AD353" s="5" t="e">
        <f t="shared" si="173"/>
        <v>#N/A</v>
      </c>
      <c r="AE353" s="5" t="e">
        <f t="shared" si="173"/>
        <v>#N/A</v>
      </c>
      <c r="AF353" s="5" t="e">
        <f t="shared" si="173"/>
        <v>#N/A</v>
      </c>
      <c r="AG353" s="5" t="e">
        <f t="shared" si="173"/>
        <v>#N/A</v>
      </c>
      <c r="AH353" s="5" t="e">
        <f t="shared" si="174"/>
        <v>#N/A</v>
      </c>
      <c r="AI353" s="5" t="e">
        <f t="shared" si="174"/>
        <v>#N/A</v>
      </c>
      <c r="AJ353" s="5" t="e">
        <f t="shared" si="174"/>
        <v>#N/A</v>
      </c>
      <c r="AK353" s="5" t="e">
        <f t="shared" si="174"/>
        <v>#N/A</v>
      </c>
      <c r="AL353" s="5" t="e">
        <f t="shared" si="174"/>
        <v>#N/A</v>
      </c>
      <c r="AM353" s="5" t="e">
        <f t="shared" si="174"/>
        <v>#N/A</v>
      </c>
      <c r="AN353" s="5" t="e">
        <f t="shared" si="174"/>
        <v>#N/A</v>
      </c>
      <c r="AO353" s="5" t="e">
        <f t="shared" si="174"/>
        <v>#N/A</v>
      </c>
      <c r="AP353" s="5" t="e">
        <f t="shared" si="174"/>
        <v>#N/A</v>
      </c>
      <c r="AQ353" s="5" t="e">
        <f t="shared" si="174"/>
        <v>#N/A</v>
      </c>
      <c r="AR353" s="5">
        <f t="shared" si="175"/>
        <v>6.3148556914774154</v>
      </c>
      <c r="AS353" s="5" t="e">
        <f t="shared" si="175"/>
        <v>#N/A</v>
      </c>
      <c r="AT353" s="5" t="e">
        <f t="shared" si="175"/>
        <v>#N/A</v>
      </c>
      <c r="AU353" s="5" t="e">
        <f t="shared" si="175"/>
        <v>#N/A</v>
      </c>
      <c r="AV353" s="5" t="e">
        <f t="shared" si="175"/>
        <v>#N/A</v>
      </c>
      <c r="AW353" s="5" t="e">
        <f t="shared" si="175"/>
        <v>#N/A</v>
      </c>
      <c r="AX353" s="5" t="e">
        <f t="shared" si="175"/>
        <v>#N/A</v>
      </c>
      <c r="AY353" s="5" t="e">
        <f t="shared" si="175"/>
        <v>#N/A</v>
      </c>
      <c r="AZ353" s="5" t="e">
        <f t="shared" si="175"/>
        <v>#N/A</v>
      </c>
      <c r="BA353" s="5" t="e">
        <f t="shared" si="175"/>
        <v>#N/A</v>
      </c>
      <c r="BB353" s="5" t="e">
        <f t="shared" si="176"/>
        <v>#N/A</v>
      </c>
      <c r="BC353" s="5" t="e">
        <f t="shared" si="176"/>
        <v>#N/A</v>
      </c>
      <c r="BD353" s="5" t="e">
        <f t="shared" si="176"/>
        <v>#N/A</v>
      </c>
      <c r="BE353" s="5" t="e">
        <f t="shared" si="176"/>
        <v>#N/A</v>
      </c>
      <c r="BF353" s="5" t="e">
        <f t="shared" si="176"/>
        <v>#N/A</v>
      </c>
      <c r="BG353" s="5" t="e">
        <f t="shared" si="176"/>
        <v>#N/A</v>
      </c>
    </row>
    <row r="354" spans="2:59" x14ac:dyDescent="0.35">
      <c r="B354" t="str">
        <f>'Postcode Data'!B354</f>
        <v>ES34 4NX</v>
      </c>
      <c r="C354">
        <f>'Postcode Data'!C354</f>
        <v>3</v>
      </c>
      <c r="D354" t="str">
        <f>'Postcode Data'!D354</f>
        <v>Delton</v>
      </c>
      <c r="E354" s="5">
        <f>'Postcode Data'!F354</f>
        <v>14.816417462464095</v>
      </c>
      <c r="F354" s="5">
        <f>'Postcode Data'!G354</f>
        <v>10.364633946287318</v>
      </c>
      <c r="G354" s="27">
        <f>'Postcode Data'!I354</f>
        <v>48</v>
      </c>
      <c r="H354" s="11">
        <f>'Postcode Data'!J354</f>
        <v>3.4229825669817893</v>
      </c>
      <c r="I354" s="5">
        <f>'Postcode Data'!K354</f>
        <v>17.360189244815938</v>
      </c>
      <c r="J354" s="5">
        <f>'Postcode Data'!L354</f>
        <v>12.655056346887644</v>
      </c>
      <c r="K354" s="44" t="str">
        <f>'Postcode Data'!M354</f>
        <v>DW1a</v>
      </c>
      <c r="L354" s="5">
        <f>'Postcode Data'!N354</f>
        <v>-3.7259531671340329</v>
      </c>
      <c r="M354" s="28">
        <f t="shared" si="160"/>
        <v>-71.771150816831593</v>
      </c>
      <c r="N354" s="28"/>
      <c r="O354" s="28"/>
      <c r="P354" s="28" t="e">
        <f t="shared" si="161"/>
        <v>#N/A</v>
      </c>
      <c r="Q354" s="28">
        <f t="shared" si="172"/>
        <v>12.655056346887644</v>
      </c>
      <c r="R354" s="28" t="e">
        <f t="shared" si="172"/>
        <v>#N/A</v>
      </c>
      <c r="S354" s="28" t="e">
        <f t="shared" si="172"/>
        <v>#N/A</v>
      </c>
      <c r="T354" s="28" t="e">
        <f t="shared" si="172"/>
        <v>#N/A</v>
      </c>
      <c r="U354" s="28" t="e">
        <f t="shared" si="163"/>
        <v>#N/A</v>
      </c>
      <c r="V354" s="28"/>
      <c r="W354" s="2"/>
      <c r="X354" s="5" t="e">
        <f t="shared" si="173"/>
        <v>#N/A</v>
      </c>
      <c r="Y354" s="5" t="e">
        <f t="shared" si="173"/>
        <v>#N/A</v>
      </c>
      <c r="Z354" s="5" t="e">
        <f t="shared" si="173"/>
        <v>#N/A</v>
      </c>
      <c r="AA354" s="5" t="e">
        <f t="shared" si="173"/>
        <v>#N/A</v>
      </c>
      <c r="AB354" s="5" t="e">
        <f t="shared" si="173"/>
        <v>#N/A</v>
      </c>
      <c r="AC354" s="5" t="e">
        <f t="shared" si="173"/>
        <v>#N/A</v>
      </c>
      <c r="AD354" s="5" t="e">
        <f t="shared" si="173"/>
        <v>#N/A</v>
      </c>
      <c r="AE354" s="5" t="e">
        <f t="shared" si="173"/>
        <v>#N/A</v>
      </c>
      <c r="AF354" s="5" t="e">
        <f t="shared" si="173"/>
        <v>#N/A</v>
      </c>
      <c r="AG354" s="5" t="e">
        <f t="shared" si="173"/>
        <v>#N/A</v>
      </c>
      <c r="AH354" s="5" t="e">
        <f t="shared" si="174"/>
        <v>#N/A</v>
      </c>
      <c r="AI354" s="5" t="e">
        <f t="shared" si="174"/>
        <v>#N/A</v>
      </c>
      <c r="AJ354" s="5" t="e">
        <f t="shared" si="174"/>
        <v>#N/A</v>
      </c>
      <c r="AK354" s="5" t="e">
        <f t="shared" si="174"/>
        <v>#N/A</v>
      </c>
      <c r="AL354" s="5" t="e">
        <f t="shared" si="174"/>
        <v>#N/A</v>
      </c>
      <c r="AM354" s="5" t="e">
        <f t="shared" si="174"/>
        <v>#N/A</v>
      </c>
      <c r="AN354" s="5" t="e">
        <f t="shared" si="174"/>
        <v>#N/A</v>
      </c>
      <c r="AO354" s="5" t="e">
        <f t="shared" si="174"/>
        <v>#N/A</v>
      </c>
      <c r="AP354" s="5">
        <f t="shared" si="174"/>
        <v>12.655056346887644</v>
      </c>
      <c r="AQ354" s="5" t="e">
        <f t="shared" si="174"/>
        <v>#N/A</v>
      </c>
      <c r="AR354" s="5" t="e">
        <f t="shared" si="175"/>
        <v>#N/A</v>
      </c>
      <c r="AS354" s="5" t="e">
        <f t="shared" si="175"/>
        <v>#N/A</v>
      </c>
      <c r="AT354" s="5" t="e">
        <f t="shared" si="175"/>
        <v>#N/A</v>
      </c>
      <c r="AU354" s="5" t="e">
        <f t="shared" si="175"/>
        <v>#N/A</v>
      </c>
      <c r="AV354" s="5" t="e">
        <f t="shared" si="175"/>
        <v>#N/A</v>
      </c>
      <c r="AW354" s="5" t="e">
        <f t="shared" si="175"/>
        <v>#N/A</v>
      </c>
      <c r="AX354" s="5" t="e">
        <f t="shared" si="175"/>
        <v>#N/A</v>
      </c>
      <c r="AY354" s="5" t="e">
        <f t="shared" si="175"/>
        <v>#N/A</v>
      </c>
      <c r="AZ354" s="5" t="e">
        <f t="shared" si="175"/>
        <v>#N/A</v>
      </c>
      <c r="BA354" s="5" t="e">
        <f t="shared" si="175"/>
        <v>#N/A</v>
      </c>
      <c r="BB354" s="5" t="e">
        <f t="shared" si="176"/>
        <v>#N/A</v>
      </c>
      <c r="BC354" s="5" t="e">
        <f t="shared" si="176"/>
        <v>#N/A</v>
      </c>
      <c r="BD354" s="5" t="e">
        <f t="shared" si="176"/>
        <v>#N/A</v>
      </c>
      <c r="BE354" s="5" t="e">
        <f t="shared" si="176"/>
        <v>#N/A</v>
      </c>
      <c r="BF354" s="5" t="e">
        <f t="shared" si="176"/>
        <v>#N/A</v>
      </c>
      <c r="BG354" s="5" t="e">
        <f t="shared" si="176"/>
        <v>#N/A</v>
      </c>
    </row>
    <row r="355" spans="2:59" x14ac:dyDescent="0.35">
      <c r="B355" t="str">
        <f>'Postcode Data'!B355</f>
        <v>ES34 4PO</v>
      </c>
      <c r="C355">
        <f>'Postcode Data'!C355</f>
        <v>14</v>
      </c>
      <c r="D355" t="str">
        <f>'Postcode Data'!D355</f>
        <v>Delton</v>
      </c>
      <c r="E355" s="5" t="e">
        <f>'Postcode Data'!F355</f>
        <v>#N/A</v>
      </c>
      <c r="F355" s="5" t="e">
        <f>'Postcode Data'!G355</f>
        <v>#N/A</v>
      </c>
      <c r="G355" s="27" t="e">
        <f>'Postcode Data'!I355</f>
        <v>#N/A</v>
      </c>
      <c r="H355" s="11" t="e">
        <f>'Postcode Data'!J355</f>
        <v>#N/A</v>
      </c>
      <c r="I355" s="5" t="e">
        <f>'Postcode Data'!K355</f>
        <v>#N/A</v>
      </c>
      <c r="J355" s="5" t="e">
        <f>'Postcode Data'!L355</f>
        <v>#N/A</v>
      </c>
      <c r="K355" s="44" t="e">
        <f>'Postcode Data'!M355</f>
        <v>#N/A</v>
      </c>
      <c r="L355" s="5">
        <f>'Postcode Data'!N355</f>
        <v>-0.30284891222621724</v>
      </c>
      <c r="M355" s="28" t="e">
        <f t="shared" si="160"/>
        <v>#N/A</v>
      </c>
      <c r="N355" s="28"/>
      <c r="O355" s="28"/>
      <c r="P355" s="28" t="e">
        <f t="shared" si="161"/>
        <v>#N/A</v>
      </c>
      <c r="Q355" s="28" t="e">
        <f t="shared" si="172"/>
        <v>#N/A</v>
      </c>
      <c r="R355" s="28" t="e">
        <f t="shared" si="172"/>
        <v>#N/A</v>
      </c>
      <c r="S355" s="28" t="e">
        <f t="shared" si="172"/>
        <v>#N/A</v>
      </c>
      <c r="T355" s="28" t="e">
        <f t="shared" si="172"/>
        <v>#N/A</v>
      </c>
      <c r="U355" s="28" t="e">
        <f t="shared" si="163"/>
        <v>#N/A</v>
      </c>
      <c r="V355" s="28"/>
      <c r="W355" s="2"/>
      <c r="X355" s="5" t="e">
        <f t="shared" si="173"/>
        <v>#N/A</v>
      </c>
      <c r="Y355" s="5" t="e">
        <f t="shared" si="173"/>
        <v>#N/A</v>
      </c>
      <c r="Z355" s="5" t="e">
        <f t="shared" si="173"/>
        <v>#N/A</v>
      </c>
      <c r="AA355" s="5" t="e">
        <f t="shared" si="173"/>
        <v>#N/A</v>
      </c>
      <c r="AB355" s="5" t="e">
        <f t="shared" si="173"/>
        <v>#N/A</v>
      </c>
      <c r="AC355" s="5" t="e">
        <f t="shared" si="173"/>
        <v>#N/A</v>
      </c>
      <c r="AD355" s="5" t="e">
        <f t="shared" si="173"/>
        <v>#N/A</v>
      </c>
      <c r="AE355" s="5" t="e">
        <f t="shared" si="173"/>
        <v>#N/A</v>
      </c>
      <c r="AF355" s="5" t="e">
        <f t="shared" si="173"/>
        <v>#N/A</v>
      </c>
      <c r="AG355" s="5" t="e">
        <f t="shared" si="173"/>
        <v>#N/A</v>
      </c>
      <c r="AH355" s="5" t="e">
        <f t="shared" si="174"/>
        <v>#N/A</v>
      </c>
      <c r="AI355" s="5" t="e">
        <f t="shared" si="174"/>
        <v>#N/A</v>
      </c>
      <c r="AJ355" s="5" t="e">
        <f t="shared" si="174"/>
        <v>#N/A</v>
      </c>
      <c r="AK355" s="5" t="e">
        <f t="shared" si="174"/>
        <v>#N/A</v>
      </c>
      <c r="AL355" s="5" t="e">
        <f t="shared" si="174"/>
        <v>#N/A</v>
      </c>
      <c r="AM355" s="5" t="e">
        <f t="shared" si="174"/>
        <v>#N/A</v>
      </c>
      <c r="AN355" s="5" t="e">
        <f t="shared" si="174"/>
        <v>#N/A</v>
      </c>
      <c r="AO355" s="5" t="e">
        <f t="shared" si="174"/>
        <v>#N/A</v>
      </c>
      <c r="AP355" s="5" t="e">
        <f t="shared" si="174"/>
        <v>#N/A</v>
      </c>
      <c r="AQ355" s="5" t="e">
        <f t="shared" si="174"/>
        <v>#N/A</v>
      </c>
      <c r="AR355" s="5" t="e">
        <f t="shared" si="175"/>
        <v>#N/A</v>
      </c>
      <c r="AS355" s="5" t="e">
        <f t="shared" si="175"/>
        <v>#N/A</v>
      </c>
      <c r="AT355" s="5" t="e">
        <f t="shared" si="175"/>
        <v>#N/A</v>
      </c>
      <c r="AU355" s="5" t="e">
        <f t="shared" si="175"/>
        <v>#N/A</v>
      </c>
      <c r="AV355" s="5" t="e">
        <f t="shared" si="175"/>
        <v>#N/A</v>
      </c>
      <c r="AW355" s="5" t="e">
        <f t="shared" si="175"/>
        <v>#N/A</v>
      </c>
      <c r="AX355" s="5" t="e">
        <f t="shared" si="175"/>
        <v>#N/A</v>
      </c>
      <c r="AY355" s="5" t="e">
        <f t="shared" si="175"/>
        <v>#N/A</v>
      </c>
      <c r="AZ355" s="5" t="e">
        <f t="shared" si="175"/>
        <v>#N/A</v>
      </c>
      <c r="BA355" s="5" t="e">
        <f t="shared" si="175"/>
        <v>#N/A</v>
      </c>
      <c r="BB355" s="5" t="e">
        <f t="shared" si="176"/>
        <v>#N/A</v>
      </c>
      <c r="BC355" s="5" t="e">
        <f t="shared" si="176"/>
        <v>#N/A</v>
      </c>
      <c r="BD355" s="5" t="e">
        <f t="shared" si="176"/>
        <v>#N/A</v>
      </c>
      <c r="BE355" s="5" t="e">
        <f t="shared" si="176"/>
        <v>#N/A</v>
      </c>
      <c r="BF355" s="5" t="e">
        <f t="shared" si="176"/>
        <v>#N/A</v>
      </c>
      <c r="BG355" s="5" t="e">
        <f t="shared" si="176"/>
        <v>#N/A</v>
      </c>
    </row>
    <row r="356" spans="2:59" x14ac:dyDescent="0.35">
      <c r="B356" t="str">
        <f>'Postcode Data'!B356</f>
        <v>ES34 5NK</v>
      </c>
      <c r="C356">
        <f>'Postcode Data'!C356</f>
        <v>17</v>
      </c>
      <c r="D356" t="str">
        <f>'Postcode Data'!D356</f>
        <v>Delton</v>
      </c>
      <c r="E356" s="5" t="e">
        <f>'Postcode Data'!F356</f>
        <v>#N/A</v>
      </c>
      <c r="F356" s="5" t="e">
        <f>'Postcode Data'!G356</f>
        <v>#N/A</v>
      </c>
      <c r="G356" s="27" t="e">
        <f>'Postcode Data'!I356</f>
        <v>#N/A</v>
      </c>
      <c r="H356" s="11" t="e">
        <f>'Postcode Data'!J356</f>
        <v>#N/A</v>
      </c>
      <c r="I356" s="5" t="e">
        <f>'Postcode Data'!K356</f>
        <v>#N/A</v>
      </c>
      <c r="J356" s="5" t="e">
        <f>'Postcode Data'!L356</f>
        <v>#N/A</v>
      </c>
      <c r="K356" s="44" t="e">
        <f>'Postcode Data'!M356</f>
        <v>#N/A</v>
      </c>
      <c r="L356" s="5">
        <f>'Postcode Data'!N356</f>
        <v>-5.3692875265530287</v>
      </c>
      <c r="M356" s="28" t="e">
        <f t="shared" si="160"/>
        <v>#N/A</v>
      </c>
      <c r="N356" s="28"/>
      <c r="O356" s="28"/>
      <c r="P356" s="28" t="e">
        <f t="shared" si="161"/>
        <v>#N/A</v>
      </c>
      <c r="Q356" s="28" t="e">
        <f t="shared" si="172"/>
        <v>#N/A</v>
      </c>
      <c r="R356" s="28" t="e">
        <f t="shared" si="172"/>
        <v>#N/A</v>
      </c>
      <c r="S356" s="28" t="e">
        <f t="shared" si="172"/>
        <v>#N/A</v>
      </c>
      <c r="T356" s="28" t="e">
        <f t="shared" si="172"/>
        <v>#N/A</v>
      </c>
      <c r="U356" s="28" t="e">
        <f t="shared" si="163"/>
        <v>#N/A</v>
      </c>
      <c r="V356" s="28"/>
      <c r="W356" s="2"/>
      <c r="X356" s="5" t="e">
        <f t="shared" ref="X356:AG365" si="177">IF($K356=X$5,$J356,NA())</f>
        <v>#N/A</v>
      </c>
      <c r="Y356" s="5" t="e">
        <f t="shared" si="177"/>
        <v>#N/A</v>
      </c>
      <c r="Z356" s="5" t="e">
        <f t="shared" si="177"/>
        <v>#N/A</v>
      </c>
      <c r="AA356" s="5" t="e">
        <f t="shared" si="177"/>
        <v>#N/A</v>
      </c>
      <c r="AB356" s="5" t="e">
        <f t="shared" si="177"/>
        <v>#N/A</v>
      </c>
      <c r="AC356" s="5" t="e">
        <f t="shared" si="177"/>
        <v>#N/A</v>
      </c>
      <c r="AD356" s="5" t="e">
        <f t="shared" si="177"/>
        <v>#N/A</v>
      </c>
      <c r="AE356" s="5" t="e">
        <f t="shared" si="177"/>
        <v>#N/A</v>
      </c>
      <c r="AF356" s="5" t="e">
        <f t="shared" si="177"/>
        <v>#N/A</v>
      </c>
      <c r="AG356" s="5" t="e">
        <f t="shared" si="177"/>
        <v>#N/A</v>
      </c>
      <c r="AH356" s="5" t="e">
        <f t="shared" ref="AH356:AQ365" si="178">IF($K356=AH$5,$J356,NA())</f>
        <v>#N/A</v>
      </c>
      <c r="AI356" s="5" t="e">
        <f t="shared" si="178"/>
        <v>#N/A</v>
      </c>
      <c r="AJ356" s="5" t="e">
        <f t="shared" si="178"/>
        <v>#N/A</v>
      </c>
      <c r="AK356" s="5" t="e">
        <f t="shared" si="178"/>
        <v>#N/A</v>
      </c>
      <c r="AL356" s="5" t="e">
        <f t="shared" si="178"/>
        <v>#N/A</v>
      </c>
      <c r="AM356" s="5" t="e">
        <f t="shared" si="178"/>
        <v>#N/A</v>
      </c>
      <c r="AN356" s="5" t="e">
        <f t="shared" si="178"/>
        <v>#N/A</v>
      </c>
      <c r="AO356" s="5" t="e">
        <f t="shared" si="178"/>
        <v>#N/A</v>
      </c>
      <c r="AP356" s="5" t="e">
        <f t="shared" si="178"/>
        <v>#N/A</v>
      </c>
      <c r="AQ356" s="5" t="e">
        <f t="shared" si="178"/>
        <v>#N/A</v>
      </c>
      <c r="AR356" s="5" t="e">
        <f t="shared" ref="AR356:BA365" si="179">IF($K356=AR$5,$J356,NA())</f>
        <v>#N/A</v>
      </c>
      <c r="AS356" s="5" t="e">
        <f t="shared" si="179"/>
        <v>#N/A</v>
      </c>
      <c r="AT356" s="5" t="e">
        <f t="shared" si="179"/>
        <v>#N/A</v>
      </c>
      <c r="AU356" s="5" t="e">
        <f t="shared" si="179"/>
        <v>#N/A</v>
      </c>
      <c r="AV356" s="5" t="e">
        <f t="shared" si="179"/>
        <v>#N/A</v>
      </c>
      <c r="AW356" s="5" t="e">
        <f t="shared" si="179"/>
        <v>#N/A</v>
      </c>
      <c r="AX356" s="5" t="e">
        <f t="shared" si="179"/>
        <v>#N/A</v>
      </c>
      <c r="AY356" s="5" t="e">
        <f t="shared" si="179"/>
        <v>#N/A</v>
      </c>
      <c r="AZ356" s="5" t="e">
        <f t="shared" si="179"/>
        <v>#N/A</v>
      </c>
      <c r="BA356" s="5" t="e">
        <f t="shared" si="179"/>
        <v>#N/A</v>
      </c>
      <c r="BB356" s="5" t="e">
        <f t="shared" ref="BB356:BG365" si="180">IF($K356=BB$5,$J356,NA())</f>
        <v>#N/A</v>
      </c>
      <c r="BC356" s="5" t="e">
        <f t="shared" si="180"/>
        <v>#N/A</v>
      </c>
      <c r="BD356" s="5" t="e">
        <f t="shared" si="180"/>
        <v>#N/A</v>
      </c>
      <c r="BE356" s="5" t="e">
        <f t="shared" si="180"/>
        <v>#N/A</v>
      </c>
      <c r="BF356" s="5" t="e">
        <f t="shared" si="180"/>
        <v>#N/A</v>
      </c>
      <c r="BG356" s="5" t="e">
        <f t="shared" si="180"/>
        <v>#N/A</v>
      </c>
    </row>
    <row r="357" spans="2:59" x14ac:dyDescent="0.35">
      <c r="B357" t="str">
        <f>'Postcode Data'!B357</f>
        <v>ES34 6RE</v>
      </c>
      <c r="C357">
        <f>'Postcode Data'!C357</f>
        <v>4</v>
      </c>
      <c r="D357" t="str">
        <f>'Postcode Data'!D357</f>
        <v>Delton</v>
      </c>
      <c r="E357" s="5" t="e">
        <f>'Postcode Data'!F357</f>
        <v>#N/A</v>
      </c>
      <c r="F357" s="5" t="e">
        <f>'Postcode Data'!G357</f>
        <v>#N/A</v>
      </c>
      <c r="G357" s="27" t="e">
        <f>'Postcode Data'!I357</f>
        <v>#N/A</v>
      </c>
      <c r="H357" s="11" t="e">
        <f>'Postcode Data'!J357</f>
        <v>#N/A</v>
      </c>
      <c r="I357" s="5" t="e">
        <f>'Postcode Data'!K357</f>
        <v>#N/A</v>
      </c>
      <c r="J357" s="5" t="e">
        <f>'Postcode Data'!L357</f>
        <v>#N/A</v>
      </c>
      <c r="K357" s="44" t="e">
        <f>'Postcode Data'!M357</f>
        <v>#N/A</v>
      </c>
      <c r="L357" s="5">
        <f>'Postcode Data'!N357</f>
        <v>-3.4388260622101647</v>
      </c>
      <c r="M357" s="28" t="e">
        <f t="shared" si="160"/>
        <v>#N/A</v>
      </c>
      <c r="N357" s="28"/>
      <c r="O357" s="28"/>
      <c r="P357" s="28" t="e">
        <f t="shared" si="161"/>
        <v>#N/A</v>
      </c>
      <c r="Q357" s="28" t="e">
        <f t="shared" si="172"/>
        <v>#N/A</v>
      </c>
      <c r="R357" s="28" t="e">
        <f t="shared" si="172"/>
        <v>#N/A</v>
      </c>
      <c r="S357" s="28" t="e">
        <f t="shared" si="172"/>
        <v>#N/A</v>
      </c>
      <c r="T357" s="28" t="e">
        <f t="shared" si="172"/>
        <v>#N/A</v>
      </c>
      <c r="U357" s="28" t="e">
        <f t="shared" si="163"/>
        <v>#N/A</v>
      </c>
      <c r="V357" s="28"/>
      <c r="W357" s="2"/>
      <c r="X357" s="5" t="e">
        <f t="shared" si="177"/>
        <v>#N/A</v>
      </c>
      <c r="Y357" s="5" t="e">
        <f t="shared" si="177"/>
        <v>#N/A</v>
      </c>
      <c r="Z357" s="5" t="e">
        <f t="shared" si="177"/>
        <v>#N/A</v>
      </c>
      <c r="AA357" s="5" t="e">
        <f t="shared" si="177"/>
        <v>#N/A</v>
      </c>
      <c r="AB357" s="5" t="e">
        <f t="shared" si="177"/>
        <v>#N/A</v>
      </c>
      <c r="AC357" s="5" t="e">
        <f t="shared" si="177"/>
        <v>#N/A</v>
      </c>
      <c r="AD357" s="5" t="e">
        <f t="shared" si="177"/>
        <v>#N/A</v>
      </c>
      <c r="AE357" s="5" t="e">
        <f t="shared" si="177"/>
        <v>#N/A</v>
      </c>
      <c r="AF357" s="5" t="e">
        <f t="shared" si="177"/>
        <v>#N/A</v>
      </c>
      <c r="AG357" s="5" t="e">
        <f t="shared" si="177"/>
        <v>#N/A</v>
      </c>
      <c r="AH357" s="5" t="e">
        <f t="shared" si="178"/>
        <v>#N/A</v>
      </c>
      <c r="AI357" s="5" t="e">
        <f t="shared" si="178"/>
        <v>#N/A</v>
      </c>
      <c r="AJ357" s="5" t="e">
        <f t="shared" si="178"/>
        <v>#N/A</v>
      </c>
      <c r="AK357" s="5" t="e">
        <f t="shared" si="178"/>
        <v>#N/A</v>
      </c>
      <c r="AL357" s="5" t="e">
        <f t="shared" si="178"/>
        <v>#N/A</v>
      </c>
      <c r="AM357" s="5" t="e">
        <f t="shared" si="178"/>
        <v>#N/A</v>
      </c>
      <c r="AN357" s="5" t="e">
        <f t="shared" si="178"/>
        <v>#N/A</v>
      </c>
      <c r="AO357" s="5" t="e">
        <f t="shared" si="178"/>
        <v>#N/A</v>
      </c>
      <c r="AP357" s="5" t="e">
        <f t="shared" si="178"/>
        <v>#N/A</v>
      </c>
      <c r="AQ357" s="5" t="e">
        <f t="shared" si="178"/>
        <v>#N/A</v>
      </c>
      <c r="AR357" s="5" t="e">
        <f t="shared" si="179"/>
        <v>#N/A</v>
      </c>
      <c r="AS357" s="5" t="e">
        <f t="shared" si="179"/>
        <v>#N/A</v>
      </c>
      <c r="AT357" s="5" t="e">
        <f t="shared" si="179"/>
        <v>#N/A</v>
      </c>
      <c r="AU357" s="5" t="e">
        <f t="shared" si="179"/>
        <v>#N/A</v>
      </c>
      <c r="AV357" s="5" t="e">
        <f t="shared" si="179"/>
        <v>#N/A</v>
      </c>
      <c r="AW357" s="5" t="e">
        <f t="shared" si="179"/>
        <v>#N/A</v>
      </c>
      <c r="AX357" s="5" t="e">
        <f t="shared" si="179"/>
        <v>#N/A</v>
      </c>
      <c r="AY357" s="5" t="e">
        <f t="shared" si="179"/>
        <v>#N/A</v>
      </c>
      <c r="AZ357" s="5" t="e">
        <f t="shared" si="179"/>
        <v>#N/A</v>
      </c>
      <c r="BA357" s="5" t="e">
        <f t="shared" si="179"/>
        <v>#N/A</v>
      </c>
      <c r="BB357" s="5" t="e">
        <f t="shared" si="180"/>
        <v>#N/A</v>
      </c>
      <c r="BC357" s="5" t="e">
        <f t="shared" si="180"/>
        <v>#N/A</v>
      </c>
      <c r="BD357" s="5" t="e">
        <f t="shared" si="180"/>
        <v>#N/A</v>
      </c>
      <c r="BE357" s="5" t="e">
        <f t="shared" si="180"/>
        <v>#N/A</v>
      </c>
      <c r="BF357" s="5" t="e">
        <f t="shared" si="180"/>
        <v>#N/A</v>
      </c>
      <c r="BG357" s="5" t="e">
        <f t="shared" si="180"/>
        <v>#N/A</v>
      </c>
    </row>
    <row r="358" spans="2:59" x14ac:dyDescent="0.35">
      <c r="B358" t="str">
        <f>'Postcode Data'!B358</f>
        <v>ES34 7KM</v>
      </c>
      <c r="C358">
        <f>'Postcode Data'!C358</f>
        <v>15</v>
      </c>
      <c r="D358" t="str">
        <f>'Postcode Data'!D358</f>
        <v>Delton</v>
      </c>
      <c r="E358" s="5" t="e">
        <f>'Postcode Data'!F358</f>
        <v>#N/A</v>
      </c>
      <c r="F358" s="5" t="e">
        <f>'Postcode Data'!G358</f>
        <v>#N/A</v>
      </c>
      <c r="G358" s="27" t="e">
        <f>'Postcode Data'!I358</f>
        <v>#N/A</v>
      </c>
      <c r="H358" s="11" t="e">
        <f>'Postcode Data'!J358</f>
        <v>#N/A</v>
      </c>
      <c r="I358" s="5" t="e">
        <f>'Postcode Data'!K358</f>
        <v>#N/A</v>
      </c>
      <c r="J358" s="5" t="e">
        <f>'Postcode Data'!L358</f>
        <v>#N/A</v>
      </c>
      <c r="K358" s="44" t="e">
        <f>'Postcode Data'!M358</f>
        <v>#N/A</v>
      </c>
      <c r="L358" s="5">
        <f>'Postcode Data'!N358</f>
        <v>-4.8913802473033128</v>
      </c>
      <c r="M358" s="28" t="e">
        <f t="shared" si="160"/>
        <v>#N/A</v>
      </c>
      <c r="N358" s="28"/>
      <c r="O358" s="28"/>
      <c r="P358" s="28" t="e">
        <f t="shared" si="161"/>
        <v>#N/A</v>
      </c>
      <c r="Q358" s="28" t="e">
        <f t="shared" si="172"/>
        <v>#N/A</v>
      </c>
      <c r="R358" s="28" t="e">
        <f t="shared" si="172"/>
        <v>#N/A</v>
      </c>
      <c r="S358" s="28" t="e">
        <f t="shared" si="172"/>
        <v>#N/A</v>
      </c>
      <c r="T358" s="28" t="e">
        <f t="shared" si="172"/>
        <v>#N/A</v>
      </c>
      <c r="U358" s="28" t="e">
        <f t="shared" si="163"/>
        <v>#N/A</v>
      </c>
      <c r="V358" s="28"/>
      <c r="W358" s="2"/>
      <c r="X358" s="5" t="e">
        <f t="shared" si="177"/>
        <v>#N/A</v>
      </c>
      <c r="Y358" s="5" t="e">
        <f t="shared" si="177"/>
        <v>#N/A</v>
      </c>
      <c r="Z358" s="5" t="e">
        <f t="shared" si="177"/>
        <v>#N/A</v>
      </c>
      <c r="AA358" s="5" t="e">
        <f t="shared" si="177"/>
        <v>#N/A</v>
      </c>
      <c r="AB358" s="5" t="e">
        <f t="shared" si="177"/>
        <v>#N/A</v>
      </c>
      <c r="AC358" s="5" t="e">
        <f t="shared" si="177"/>
        <v>#N/A</v>
      </c>
      <c r="AD358" s="5" t="e">
        <f t="shared" si="177"/>
        <v>#N/A</v>
      </c>
      <c r="AE358" s="5" t="e">
        <f t="shared" si="177"/>
        <v>#N/A</v>
      </c>
      <c r="AF358" s="5" t="e">
        <f t="shared" si="177"/>
        <v>#N/A</v>
      </c>
      <c r="AG358" s="5" t="e">
        <f t="shared" si="177"/>
        <v>#N/A</v>
      </c>
      <c r="AH358" s="5" t="e">
        <f t="shared" si="178"/>
        <v>#N/A</v>
      </c>
      <c r="AI358" s="5" t="e">
        <f t="shared" si="178"/>
        <v>#N/A</v>
      </c>
      <c r="AJ358" s="5" t="e">
        <f t="shared" si="178"/>
        <v>#N/A</v>
      </c>
      <c r="AK358" s="5" t="e">
        <f t="shared" si="178"/>
        <v>#N/A</v>
      </c>
      <c r="AL358" s="5" t="e">
        <f t="shared" si="178"/>
        <v>#N/A</v>
      </c>
      <c r="AM358" s="5" t="e">
        <f t="shared" si="178"/>
        <v>#N/A</v>
      </c>
      <c r="AN358" s="5" t="e">
        <f t="shared" si="178"/>
        <v>#N/A</v>
      </c>
      <c r="AO358" s="5" t="e">
        <f t="shared" si="178"/>
        <v>#N/A</v>
      </c>
      <c r="AP358" s="5" t="e">
        <f t="shared" si="178"/>
        <v>#N/A</v>
      </c>
      <c r="AQ358" s="5" t="e">
        <f t="shared" si="178"/>
        <v>#N/A</v>
      </c>
      <c r="AR358" s="5" t="e">
        <f t="shared" si="179"/>
        <v>#N/A</v>
      </c>
      <c r="AS358" s="5" t="e">
        <f t="shared" si="179"/>
        <v>#N/A</v>
      </c>
      <c r="AT358" s="5" t="e">
        <f t="shared" si="179"/>
        <v>#N/A</v>
      </c>
      <c r="AU358" s="5" t="e">
        <f t="shared" si="179"/>
        <v>#N/A</v>
      </c>
      <c r="AV358" s="5" t="e">
        <f t="shared" si="179"/>
        <v>#N/A</v>
      </c>
      <c r="AW358" s="5" t="e">
        <f t="shared" si="179"/>
        <v>#N/A</v>
      </c>
      <c r="AX358" s="5" t="e">
        <f t="shared" si="179"/>
        <v>#N/A</v>
      </c>
      <c r="AY358" s="5" t="e">
        <f t="shared" si="179"/>
        <v>#N/A</v>
      </c>
      <c r="AZ358" s="5" t="e">
        <f t="shared" si="179"/>
        <v>#N/A</v>
      </c>
      <c r="BA358" s="5" t="e">
        <f t="shared" si="179"/>
        <v>#N/A</v>
      </c>
      <c r="BB358" s="5" t="e">
        <f t="shared" si="180"/>
        <v>#N/A</v>
      </c>
      <c r="BC358" s="5" t="e">
        <f t="shared" si="180"/>
        <v>#N/A</v>
      </c>
      <c r="BD358" s="5" t="e">
        <f t="shared" si="180"/>
        <v>#N/A</v>
      </c>
      <c r="BE358" s="5" t="e">
        <f t="shared" si="180"/>
        <v>#N/A</v>
      </c>
      <c r="BF358" s="5" t="e">
        <f t="shared" si="180"/>
        <v>#N/A</v>
      </c>
      <c r="BG358" s="5" t="e">
        <f t="shared" si="180"/>
        <v>#N/A</v>
      </c>
    </row>
    <row r="359" spans="2:59" x14ac:dyDescent="0.35">
      <c r="B359" t="str">
        <f>'Postcode Data'!B359</f>
        <v>ES34 7TJ</v>
      </c>
      <c r="C359">
        <f>'Postcode Data'!C359</f>
        <v>8</v>
      </c>
      <c r="D359" t="str">
        <f>'Postcode Data'!D359</f>
        <v>Delton</v>
      </c>
      <c r="E359" s="5">
        <f>'Postcode Data'!F359</f>
        <v>10.659715015316081</v>
      </c>
      <c r="F359" s="5">
        <f>'Postcode Data'!G359</f>
        <v>6.5022538134086805</v>
      </c>
      <c r="G359" s="27">
        <f>'Postcode Data'!I359</f>
        <v>68</v>
      </c>
      <c r="H359" s="11">
        <f>'Postcode Data'!J359</f>
        <v>1.8922908828002689</v>
      </c>
      <c r="I359" s="5">
        <f>'Postcode Data'!K359</f>
        <v>12.414216569992423</v>
      </c>
      <c r="J359" s="5">
        <f>'Postcode Data'!L359</f>
        <v>7.2111184547664777</v>
      </c>
      <c r="K359" s="44" t="str">
        <f>'Postcode Data'!M359</f>
        <v>DW2a</v>
      </c>
      <c r="L359" s="5">
        <f>'Postcode Data'!N359</f>
        <v>-1.3019946174893575</v>
      </c>
      <c r="M359" s="28">
        <f t="shared" si="160"/>
        <v>-64.198856459160112</v>
      </c>
      <c r="N359" s="28"/>
      <c r="O359" s="28"/>
      <c r="P359" s="28">
        <f t="shared" si="161"/>
        <v>7.2111184547664777</v>
      </c>
      <c r="Q359" s="28" t="e">
        <f t="shared" si="172"/>
        <v>#N/A</v>
      </c>
      <c r="R359" s="28" t="e">
        <f t="shared" si="172"/>
        <v>#N/A</v>
      </c>
      <c r="S359" s="28" t="e">
        <f t="shared" si="172"/>
        <v>#N/A</v>
      </c>
      <c r="T359" s="28" t="e">
        <f t="shared" si="172"/>
        <v>#N/A</v>
      </c>
      <c r="U359" s="28" t="e">
        <f t="shared" si="163"/>
        <v>#N/A</v>
      </c>
      <c r="V359" s="28"/>
      <c r="W359" s="2"/>
      <c r="X359" s="5" t="e">
        <f t="shared" si="177"/>
        <v>#N/A</v>
      </c>
      <c r="Y359" s="5" t="e">
        <f t="shared" si="177"/>
        <v>#N/A</v>
      </c>
      <c r="Z359" s="5" t="e">
        <f t="shared" si="177"/>
        <v>#N/A</v>
      </c>
      <c r="AA359" s="5" t="e">
        <f t="shared" si="177"/>
        <v>#N/A</v>
      </c>
      <c r="AB359" s="5" t="e">
        <f t="shared" si="177"/>
        <v>#N/A</v>
      </c>
      <c r="AC359" s="5" t="e">
        <f t="shared" si="177"/>
        <v>#N/A</v>
      </c>
      <c r="AD359" s="5" t="e">
        <f t="shared" si="177"/>
        <v>#N/A</v>
      </c>
      <c r="AE359" s="5" t="e">
        <f t="shared" si="177"/>
        <v>#N/A</v>
      </c>
      <c r="AF359" s="5" t="e">
        <f t="shared" si="177"/>
        <v>#N/A</v>
      </c>
      <c r="AG359" s="5" t="e">
        <f t="shared" si="177"/>
        <v>#N/A</v>
      </c>
      <c r="AH359" s="5" t="e">
        <f t="shared" si="178"/>
        <v>#N/A</v>
      </c>
      <c r="AI359" s="5" t="e">
        <f t="shared" si="178"/>
        <v>#N/A</v>
      </c>
      <c r="AJ359" s="5" t="e">
        <f t="shared" si="178"/>
        <v>#N/A</v>
      </c>
      <c r="AK359" s="5" t="e">
        <f t="shared" si="178"/>
        <v>#N/A</v>
      </c>
      <c r="AL359" s="5" t="e">
        <f t="shared" si="178"/>
        <v>#N/A</v>
      </c>
      <c r="AM359" s="5" t="e">
        <f t="shared" si="178"/>
        <v>#N/A</v>
      </c>
      <c r="AN359" s="5" t="e">
        <f t="shared" si="178"/>
        <v>#N/A</v>
      </c>
      <c r="AO359" s="5" t="e">
        <f t="shared" si="178"/>
        <v>#N/A</v>
      </c>
      <c r="AP359" s="5" t="e">
        <f t="shared" si="178"/>
        <v>#N/A</v>
      </c>
      <c r="AQ359" s="5" t="e">
        <f t="shared" si="178"/>
        <v>#N/A</v>
      </c>
      <c r="AR359" s="5" t="e">
        <f t="shared" si="179"/>
        <v>#N/A</v>
      </c>
      <c r="AS359" s="5">
        <f t="shared" si="179"/>
        <v>7.2111184547664777</v>
      </c>
      <c r="AT359" s="5" t="e">
        <f t="shared" si="179"/>
        <v>#N/A</v>
      </c>
      <c r="AU359" s="5" t="e">
        <f t="shared" si="179"/>
        <v>#N/A</v>
      </c>
      <c r="AV359" s="5" t="e">
        <f t="shared" si="179"/>
        <v>#N/A</v>
      </c>
      <c r="AW359" s="5" t="e">
        <f t="shared" si="179"/>
        <v>#N/A</v>
      </c>
      <c r="AX359" s="5" t="e">
        <f t="shared" si="179"/>
        <v>#N/A</v>
      </c>
      <c r="AY359" s="5" t="e">
        <f t="shared" si="179"/>
        <v>#N/A</v>
      </c>
      <c r="AZ359" s="5" t="e">
        <f t="shared" si="179"/>
        <v>#N/A</v>
      </c>
      <c r="BA359" s="5" t="e">
        <f t="shared" si="179"/>
        <v>#N/A</v>
      </c>
      <c r="BB359" s="5" t="e">
        <f t="shared" si="180"/>
        <v>#N/A</v>
      </c>
      <c r="BC359" s="5" t="e">
        <f t="shared" si="180"/>
        <v>#N/A</v>
      </c>
      <c r="BD359" s="5" t="e">
        <f t="shared" si="180"/>
        <v>#N/A</v>
      </c>
      <c r="BE359" s="5" t="e">
        <f t="shared" si="180"/>
        <v>#N/A</v>
      </c>
      <c r="BF359" s="5" t="e">
        <f t="shared" si="180"/>
        <v>#N/A</v>
      </c>
      <c r="BG359" s="5" t="e">
        <f t="shared" si="180"/>
        <v>#N/A</v>
      </c>
    </row>
    <row r="360" spans="2:59" x14ac:dyDescent="0.35">
      <c r="B360" t="str">
        <f>'Postcode Data'!B360</f>
        <v>ES34 9CQ</v>
      </c>
      <c r="C360">
        <f>'Postcode Data'!C360</f>
        <v>6</v>
      </c>
      <c r="D360" t="str">
        <f>'Postcode Data'!D360</f>
        <v>Delton</v>
      </c>
      <c r="E360" s="5">
        <f>'Postcode Data'!F360</f>
        <v>14.816417462464095</v>
      </c>
      <c r="F360" s="5">
        <f>'Postcode Data'!G360</f>
        <v>10.364633946287318</v>
      </c>
      <c r="G360" s="27">
        <f>'Postcode Data'!I360</f>
        <v>75</v>
      </c>
      <c r="H360" s="11">
        <f>'Postcode Data'!J360</f>
        <v>0.78074201484291006</v>
      </c>
      <c r="I360" s="5">
        <f>'Postcode Data'!K360</f>
        <v>15.570556338269824</v>
      </c>
      <c r="J360" s="5">
        <f>'Postcode Data'!L360</f>
        <v>10.566704849040379</v>
      </c>
      <c r="K360" s="44" t="str">
        <f>'Postcode Data'!M360</f>
        <v>DW1b</v>
      </c>
      <c r="L360" s="5">
        <f>'Postcode Data'!N360</f>
        <v>-0.12224422689951764</v>
      </c>
      <c r="M360" s="28">
        <f t="shared" si="160"/>
        <v>-55.329499152622589</v>
      </c>
      <c r="N360" s="28"/>
      <c r="O360" s="28"/>
      <c r="P360" s="28">
        <f t="shared" si="161"/>
        <v>10.566704849040379</v>
      </c>
      <c r="Q360" s="28" t="e">
        <f t="shared" si="172"/>
        <v>#N/A</v>
      </c>
      <c r="R360" s="28" t="e">
        <f t="shared" si="172"/>
        <v>#N/A</v>
      </c>
      <c r="S360" s="28" t="e">
        <f t="shared" si="172"/>
        <v>#N/A</v>
      </c>
      <c r="T360" s="28" t="e">
        <f t="shared" si="172"/>
        <v>#N/A</v>
      </c>
      <c r="U360" s="28" t="e">
        <f t="shared" si="163"/>
        <v>#N/A</v>
      </c>
      <c r="V360" s="28"/>
      <c r="W360" s="2"/>
      <c r="X360" s="5" t="e">
        <f t="shared" si="177"/>
        <v>#N/A</v>
      </c>
      <c r="Y360" s="5" t="e">
        <f t="shared" si="177"/>
        <v>#N/A</v>
      </c>
      <c r="Z360" s="5" t="e">
        <f t="shared" si="177"/>
        <v>#N/A</v>
      </c>
      <c r="AA360" s="5" t="e">
        <f t="shared" si="177"/>
        <v>#N/A</v>
      </c>
      <c r="AB360" s="5" t="e">
        <f t="shared" si="177"/>
        <v>#N/A</v>
      </c>
      <c r="AC360" s="5" t="e">
        <f t="shared" si="177"/>
        <v>#N/A</v>
      </c>
      <c r="AD360" s="5" t="e">
        <f t="shared" si="177"/>
        <v>#N/A</v>
      </c>
      <c r="AE360" s="5" t="e">
        <f t="shared" si="177"/>
        <v>#N/A</v>
      </c>
      <c r="AF360" s="5" t="e">
        <f t="shared" si="177"/>
        <v>#N/A</v>
      </c>
      <c r="AG360" s="5" t="e">
        <f t="shared" si="177"/>
        <v>#N/A</v>
      </c>
      <c r="AH360" s="5" t="e">
        <f t="shared" si="178"/>
        <v>#N/A</v>
      </c>
      <c r="AI360" s="5" t="e">
        <f t="shared" si="178"/>
        <v>#N/A</v>
      </c>
      <c r="AJ360" s="5" t="e">
        <f t="shared" si="178"/>
        <v>#N/A</v>
      </c>
      <c r="AK360" s="5" t="e">
        <f t="shared" si="178"/>
        <v>#N/A</v>
      </c>
      <c r="AL360" s="5" t="e">
        <f t="shared" si="178"/>
        <v>#N/A</v>
      </c>
      <c r="AM360" s="5" t="e">
        <f t="shared" si="178"/>
        <v>#N/A</v>
      </c>
      <c r="AN360" s="5" t="e">
        <f t="shared" si="178"/>
        <v>#N/A</v>
      </c>
      <c r="AO360" s="5" t="e">
        <f t="shared" si="178"/>
        <v>#N/A</v>
      </c>
      <c r="AP360" s="5" t="e">
        <f t="shared" si="178"/>
        <v>#N/A</v>
      </c>
      <c r="AQ360" s="5">
        <f t="shared" si="178"/>
        <v>10.566704849040379</v>
      </c>
      <c r="AR360" s="5" t="e">
        <f t="shared" si="179"/>
        <v>#N/A</v>
      </c>
      <c r="AS360" s="5" t="e">
        <f t="shared" si="179"/>
        <v>#N/A</v>
      </c>
      <c r="AT360" s="5" t="e">
        <f t="shared" si="179"/>
        <v>#N/A</v>
      </c>
      <c r="AU360" s="5" t="e">
        <f t="shared" si="179"/>
        <v>#N/A</v>
      </c>
      <c r="AV360" s="5" t="e">
        <f t="shared" si="179"/>
        <v>#N/A</v>
      </c>
      <c r="AW360" s="5" t="e">
        <f t="shared" si="179"/>
        <v>#N/A</v>
      </c>
      <c r="AX360" s="5" t="e">
        <f t="shared" si="179"/>
        <v>#N/A</v>
      </c>
      <c r="AY360" s="5" t="e">
        <f t="shared" si="179"/>
        <v>#N/A</v>
      </c>
      <c r="AZ360" s="5" t="e">
        <f t="shared" si="179"/>
        <v>#N/A</v>
      </c>
      <c r="BA360" s="5" t="e">
        <f t="shared" si="179"/>
        <v>#N/A</v>
      </c>
      <c r="BB360" s="5" t="e">
        <f t="shared" si="180"/>
        <v>#N/A</v>
      </c>
      <c r="BC360" s="5" t="e">
        <f t="shared" si="180"/>
        <v>#N/A</v>
      </c>
      <c r="BD360" s="5" t="e">
        <f t="shared" si="180"/>
        <v>#N/A</v>
      </c>
      <c r="BE360" s="5" t="e">
        <f t="shared" si="180"/>
        <v>#N/A</v>
      </c>
      <c r="BF360" s="5" t="e">
        <f t="shared" si="180"/>
        <v>#N/A</v>
      </c>
      <c r="BG360" s="5" t="e">
        <f t="shared" si="180"/>
        <v>#N/A</v>
      </c>
    </row>
    <row r="361" spans="2:59" x14ac:dyDescent="0.35">
      <c r="B361" t="str">
        <f>'Postcode Data'!B361</f>
        <v>ES34 9FF</v>
      </c>
      <c r="C361">
        <f>'Postcode Data'!C361</f>
        <v>10</v>
      </c>
      <c r="D361" t="str">
        <f>'Postcode Data'!D361</f>
        <v>Delton</v>
      </c>
      <c r="E361" s="5" t="e">
        <f>'Postcode Data'!F361</f>
        <v>#N/A</v>
      </c>
      <c r="F361" s="5" t="e">
        <f>'Postcode Data'!G361</f>
        <v>#N/A</v>
      </c>
      <c r="G361" s="27" t="e">
        <f>'Postcode Data'!I361</f>
        <v>#N/A</v>
      </c>
      <c r="H361" s="11" t="e">
        <f>'Postcode Data'!J361</f>
        <v>#N/A</v>
      </c>
      <c r="I361" s="5" t="e">
        <f>'Postcode Data'!K361</f>
        <v>#N/A</v>
      </c>
      <c r="J361" s="5" t="e">
        <f>'Postcode Data'!L361</f>
        <v>#N/A</v>
      </c>
      <c r="K361" s="44" t="e">
        <f>'Postcode Data'!M361</f>
        <v>#N/A</v>
      </c>
      <c r="L361" s="5">
        <f>'Postcode Data'!N361</f>
        <v>0.19683657992497494</v>
      </c>
      <c r="M361" s="28" t="e">
        <f t="shared" si="160"/>
        <v>#N/A</v>
      </c>
      <c r="N361" s="28"/>
      <c r="O361" s="28"/>
      <c r="P361" s="28" t="e">
        <f t="shared" si="161"/>
        <v>#N/A</v>
      </c>
      <c r="Q361" s="28" t="e">
        <f t="shared" si="172"/>
        <v>#N/A</v>
      </c>
      <c r="R361" s="28" t="e">
        <f t="shared" si="172"/>
        <v>#N/A</v>
      </c>
      <c r="S361" s="28" t="e">
        <f t="shared" si="172"/>
        <v>#N/A</v>
      </c>
      <c r="T361" s="28" t="e">
        <f t="shared" si="172"/>
        <v>#N/A</v>
      </c>
      <c r="U361" s="28" t="e">
        <f t="shared" si="163"/>
        <v>#N/A</v>
      </c>
      <c r="V361" s="28"/>
      <c r="W361" s="2"/>
      <c r="X361" s="5" t="e">
        <f t="shared" si="177"/>
        <v>#N/A</v>
      </c>
      <c r="Y361" s="5" t="e">
        <f t="shared" si="177"/>
        <v>#N/A</v>
      </c>
      <c r="Z361" s="5" t="e">
        <f t="shared" si="177"/>
        <v>#N/A</v>
      </c>
      <c r="AA361" s="5" t="e">
        <f t="shared" si="177"/>
        <v>#N/A</v>
      </c>
      <c r="AB361" s="5" t="e">
        <f t="shared" si="177"/>
        <v>#N/A</v>
      </c>
      <c r="AC361" s="5" t="e">
        <f t="shared" si="177"/>
        <v>#N/A</v>
      </c>
      <c r="AD361" s="5" t="e">
        <f t="shared" si="177"/>
        <v>#N/A</v>
      </c>
      <c r="AE361" s="5" t="e">
        <f t="shared" si="177"/>
        <v>#N/A</v>
      </c>
      <c r="AF361" s="5" t="e">
        <f t="shared" si="177"/>
        <v>#N/A</v>
      </c>
      <c r="AG361" s="5" t="e">
        <f t="shared" si="177"/>
        <v>#N/A</v>
      </c>
      <c r="AH361" s="5" t="e">
        <f t="shared" si="178"/>
        <v>#N/A</v>
      </c>
      <c r="AI361" s="5" t="e">
        <f t="shared" si="178"/>
        <v>#N/A</v>
      </c>
      <c r="AJ361" s="5" t="e">
        <f t="shared" si="178"/>
        <v>#N/A</v>
      </c>
      <c r="AK361" s="5" t="e">
        <f t="shared" si="178"/>
        <v>#N/A</v>
      </c>
      <c r="AL361" s="5" t="e">
        <f t="shared" si="178"/>
        <v>#N/A</v>
      </c>
      <c r="AM361" s="5" t="e">
        <f t="shared" si="178"/>
        <v>#N/A</v>
      </c>
      <c r="AN361" s="5" t="e">
        <f t="shared" si="178"/>
        <v>#N/A</v>
      </c>
      <c r="AO361" s="5" t="e">
        <f t="shared" si="178"/>
        <v>#N/A</v>
      </c>
      <c r="AP361" s="5" t="e">
        <f t="shared" si="178"/>
        <v>#N/A</v>
      </c>
      <c r="AQ361" s="5" t="e">
        <f t="shared" si="178"/>
        <v>#N/A</v>
      </c>
      <c r="AR361" s="5" t="e">
        <f t="shared" si="179"/>
        <v>#N/A</v>
      </c>
      <c r="AS361" s="5" t="e">
        <f t="shared" si="179"/>
        <v>#N/A</v>
      </c>
      <c r="AT361" s="5" t="e">
        <f t="shared" si="179"/>
        <v>#N/A</v>
      </c>
      <c r="AU361" s="5" t="e">
        <f t="shared" si="179"/>
        <v>#N/A</v>
      </c>
      <c r="AV361" s="5" t="e">
        <f t="shared" si="179"/>
        <v>#N/A</v>
      </c>
      <c r="AW361" s="5" t="e">
        <f t="shared" si="179"/>
        <v>#N/A</v>
      </c>
      <c r="AX361" s="5" t="e">
        <f t="shared" si="179"/>
        <v>#N/A</v>
      </c>
      <c r="AY361" s="5" t="e">
        <f t="shared" si="179"/>
        <v>#N/A</v>
      </c>
      <c r="AZ361" s="5" t="e">
        <f t="shared" si="179"/>
        <v>#N/A</v>
      </c>
      <c r="BA361" s="5" t="e">
        <f t="shared" si="179"/>
        <v>#N/A</v>
      </c>
      <c r="BB361" s="5" t="e">
        <f t="shared" si="180"/>
        <v>#N/A</v>
      </c>
      <c r="BC361" s="5" t="e">
        <f t="shared" si="180"/>
        <v>#N/A</v>
      </c>
      <c r="BD361" s="5" t="e">
        <f t="shared" si="180"/>
        <v>#N/A</v>
      </c>
      <c r="BE361" s="5" t="e">
        <f t="shared" si="180"/>
        <v>#N/A</v>
      </c>
      <c r="BF361" s="5" t="e">
        <f t="shared" si="180"/>
        <v>#N/A</v>
      </c>
      <c r="BG361" s="5" t="e">
        <f t="shared" si="180"/>
        <v>#N/A</v>
      </c>
    </row>
    <row r="362" spans="2:59" x14ac:dyDescent="0.35">
      <c r="B362" t="str">
        <f>'Postcode Data'!B362</f>
        <v>ES35 0XK</v>
      </c>
      <c r="C362">
        <f>'Postcode Data'!C362</f>
        <v>13</v>
      </c>
      <c r="D362" t="str">
        <f>'Postcode Data'!D362</f>
        <v>Delton</v>
      </c>
      <c r="E362" s="5">
        <f>'Postcode Data'!F362</f>
        <v>10.659715015316081</v>
      </c>
      <c r="F362" s="5">
        <f>'Postcode Data'!G362</f>
        <v>6.5022538134086805</v>
      </c>
      <c r="G362" s="27">
        <f>'Postcode Data'!I362</f>
        <v>180</v>
      </c>
      <c r="H362" s="11">
        <f>'Postcode Data'!J362</f>
        <v>3.5317125169558814</v>
      </c>
      <c r="I362" s="5">
        <f>'Postcode Data'!K362</f>
        <v>10.659715015316081</v>
      </c>
      <c r="J362" s="5">
        <f>'Postcode Data'!L362</f>
        <v>2.9705412964527991</v>
      </c>
      <c r="K362" s="44" t="str">
        <f>'Postcode Data'!M362</f>
        <v>DW2b</v>
      </c>
      <c r="L362" s="5">
        <f>'Postcode Data'!N362</f>
        <v>-7.7944235997805862</v>
      </c>
      <c r="M362" s="28">
        <f t="shared" si="160"/>
        <v>-76.111234394677894</v>
      </c>
      <c r="N362" s="28"/>
      <c r="O362" s="28"/>
      <c r="P362" s="28" t="e">
        <f t="shared" si="161"/>
        <v>#N/A</v>
      </c>
      <c r="Q362" s="28" t="e">
        <f t="shared" si="172"/>
        <v>#N/A</v>
      </c>
      <c r="R362" s="28">
        <f t="shared" si="172"/>
        <v>2.9705412964527991</v>
      </c>
      <c r="S362" s="28" t="e">
        <f t="shared" si="172"/>
        <v>#N/A</v>
      </c>
      <c r="T362" s="28" t="e">
        <f t="shared" si="172"/>
        <v>#N/A</v>
      </c>
      <c r="U362" s="28" t="e">
        <f t="shared" si="163"/>
        <v>#N/A</v>
      </c>
      <c r="V362" s="28"/>
      <c r="W362" s="2"/>
      <c r="X362" s="5" t="e">
        <f t="shared" si="177"/>
        <v>#N/A</v>
      </c>
      <c r="Y362" s="5" t="e">
        <f t="shared" si="177"/>
        <v>#N/A</v>
      </c>
      <c r="Z362" s="5" t="e">
        <f t="shared" si="177"/>
        <v>#N/A</v>
      </c>
      <c r="AA362" s="5" t="e">
        <f t="shared" si="177"/>
        <v>#N/A</v>
      </c>
      <c r="AB362" s="5" t="e">
        <f t="shared" si="177"/>
        <v>#N/A</v>
      </c>
      <c r="AC362" s="5" t="e">
        <f t="shared" si="177"/>
        <v>#N/A</v>
      </c>
      <c r="AD362" s="5" t="e">
        <f t="shared" si="177"/>
        <v>#N/A</v>
      </c>
      <c r="AE362" s="5" t="e">
        <f t="shared" si="177"/>
        <v>#N/A</v>
      </c>
      <c r="AF362" s="5" t="e">
        <f t="shared" si="177"/>
        <v>#N/A</v>
      </c>
      <c r="AG362" s="5" t="e">
        <f t="shared" si="177"/>
        <v>#N/A</v>
      </c>
      <c r="AH362" s="5" t="e">
        <f t="shared" si="178"/>
        <v>#N/A</v>
      </c>
      <c r="AI362" s="5" t="e">
        <f t="shared" si="178"/>
        <v>#N/A</v>
      </c>
      <c r="AJ362" s="5" t="e">
        <f t="shared" si="178"/>
        <v>#N/A</v>
      </c>
      <c r="AK362" s="5" t="e">
        <f t="shared" si="178"/>
        <v>#N/A</v>
      </c>
      <c r="AL362" s="5" t="e">
        <f t="shared" si="178"/>
        <v>#N/A</v>
      </c>
      <c r="AM362" s="5" t="e">
        <f t="shared" si="178"/>
        <v>#N/A</v>
      </c>
      <c r="AN362" s="5" t="e">
        <f t="shared" si="178"/>
        <v>#N/A</v>
      </c>
      <c r="AO362" s="5" t="e">
        <f t="shared" si="178"/>
        <v>#N/A</v>
      </c>
      <c r="AP362" s="5" t="e">
        <f t="shared" si="178"/>
        <v>#N/A</v>
      </c>
      <c r="AQ362" s="5" t="e">
        <f t="shared" si="178"/>
        <v>#N/A</v>
      </c>
      <c r="AR362" s="5" t="e">
        <f t="shared" si="179"/>
        <v>#N/A</v>
      </c>
      <c r="AS362" s="5" t="e">
        <f t="shared" si="179"/>
        <v>#N/A</v>
      </c>
      <c r="AT362" s="5">
        <f t="shared" si="179"/>
        <v>2.9705412964527991</v>
      </c>
      <c r="AU362" s="5" t="e">
        <f t="shared" si="179"/>
        <v>#N/A</v>
      </c>
      <c r="AV362" s="5" t="e">
        <f t="shared" si="179"/>
        <v>#N/A</v>
      </c>
      <c r="AW362" s="5" t="e">
        <f t="shared" si="179"/>
        <v>#N/A</v>
      </c>
      <c r="AX362" s="5" t="e">
        <f t="shared" si="179"/>
        <v>#N/A</v>
      </c>
      <c r="AY362" s="5" t="e">
        <f t="shared" si="179"/>
        <v>#N/A</v>
      </c>
      <c r="AZ362" s="5" t="e">
        <f t="shared" si="179"/>
        <v>#N/A</v>
      </c>
      <c r="BA362" s="5" t="e">
        <f t="shared" si="179"/>
        <v>#N/A</v>
      </c>
      <c r="BB362" s="5" t="e">
        <f t="shared" si="180"/>
        <v>#N/A</v>
      </c>
      <c r="BC362" s="5" t="e">
        <f t="shared" si="180"/>
        <v>#N/A</v>
      </c>
      <c r="BD362" s="5" t="e">
        <f t="shared" si="180"/>
        <v>#N/A</v>
      </c>
      <c r="BE362" s="5" t="e">
        <f t="shared" si="180"/>
        <v>#N/A</v>
      </c>
      <c r="BF362" s="5" t="e">
        <f t="shared" si="180"/>
        <v>#N/A</v>
      </c>
      <c r="BG362" s="5" t="e">
        <f t="shared" si="180"/>
        <v>#N/A</v>
      </c>
    </row>
    <row r="363" spans="2:59" x14ac:dyDescent="0.35">
      <c r="B363" t="str">
        <f>'Postcode Data'!B363</f>
        <v>ES35 2FG</v>
      </c>
      <c r="C363">
        <f>'Postcode Data'!C363</f>
        <v>11</v>
      </c>
      <c r="D363" t="str">
        <f>'Postcode Data'!D363</f>
        <v>Delton</v>
      </c>
      <c r="E363" s="5" t="e">
        <f>'Postcode Data'!F363</f>
        <v>#N/A</v>
      </c>
      <c r="F363" s="5" t="e">
        <f>'Postcode Data'!G363</f>
        <v>#N/A</v>
      </c>
      <c r="G363" s="27" t="e">
        <f>'Postcode Data'!I363</f>
        <v>#N/A</v>
      </c>
      <c r="H363" s="11" t="e">
        <f>'Postcode Data'!J363</f>
        <v>#N/A</v>
      </c>
      <c r="I363" s="5" t="e">
        <f>'Postcode Data'!K363</f>
        <v>#N/A</v>
      </c>
      <c r="J363" s="5" t="e">
        <f>'Postcode Data'!L363</f>
        <v>#N/A</v>
      </c>
      <c r="K363" s="44" t="e">
        <f>'Postcode Data'!M363</f>
        <v>#N/A</v>
      </c>
      <c r="L363" s="5">
        <f>'Postcode Data'!N363</f>
        <v>-2.9094005524977447</v>
      </c>
      <c r="M363" s="28" t="e">
        <f t="shared" si="160"/>
        <v>#N/A</v>
      </c>
      <c r="N363" s="28"/>
      <c r="O363" s="28"/>
      <c r="P363" s="28" t="e">
        <f t="shared" si="161"/>
        <v>#N/A</v>
      </c>
      <c r="Q363" s="28" t="e">
        <f t="shared" si="172"/>
        <v>#N/A</v>
      </c>
      <c r="R363" s="28" t="e">
        <f t="shared" si="172"/>
        <v>#N/A</v>
      </c>
      <c r="S363" s="28" t="e">
        <f t="shared" si="172"/>
        <v>#N/A</v>
      </c>
      <c r="T363" s="28" t="e">
        <f t="shared" si="172"/>
        <v>#N/A</v>
      </c>
      <c r="U363" s="28" t="e">
        <f t="shared" si="163"/>
        <v>#N/A</v>
      </c>
      <c r="V363" s="28"/>
      <c r="W363" s="2"/>
      <c r="X363" s="5" t="e">
        <f t="shared" si="177"/>
        <v>#N/A</v>
      </c>
      <c r="Y363" s="5" t="e">
        <f t="shared" si="177"/>
        <v>#N/A</v>
      </c>
      <c r="Z363" s="5" t="e">
        <f t="shared" si="177"/>
        <v>#N/A</v>
      </c>
      <c r="AA363" s="5" t="e">
        <f t="shared" si="177"/>
        <v>#N/A</v>
      </c>
      <c r="AB363" s="5" t="e">
        <f t="shared" si="177"/>
        <v>#N/A</v>
      </c>
      <c r="AC363" s="5" t="e">
        <f t="shared" si="177"/>
        <v>#N/A</v>
      </c>
      <c r="AD363" s="5" t="e">
        <f t="shared" si="177"/>
        <v>#N/A</v>
      </c>
      <c r="AE363" s="5" t="e">
        <f t="shared" si="177"/>
        <v>#N/A</v>
      </c>
      <c r="AF363" s="5" t="e">
        <f t="shared" si="177"/>
        <v>#N/A</v>
      </c>
      <c r="AG363" s="5" t="e">
        <f t="shared" si="177"/>
        <v>#N/A</v>
      </c>
      <c r="AH363" s="5" t="e">
        <f t="shared" si="178"/>
        <v>#N/A</v>
      </c>
      <c r="AI363" s="5" t="e">
        <f t="shared" si="178"/>
        <v>#N/A</v>
      </c>
      <c r="AJ363" s="5" t="e">
        <f t="shared" si="178"/>
        <v>#N/A</v>
      </c>
      <c r="AK363" s="5" t="e">
        <f t="shared" si="178"/>
        <v>#N/A</v>
      </c>
      <c r="AL363" s="5" t="e">
        <f t="shared" si="178"/>
        <v>#N/A</v>
      </c>
      <c r="AM363" s="5" t="e">
        <f t="shared" si="178"/>
        <v>#N/A</v>
      </c>
      <c r="AN363" s="5" t="e">
        <f t="shared" si="178"/>
        <v>#N/A</v>
      </c>
      <c r="AO363" s="5" t="e">
        <f t="shared" si="178"/>
        <v>#N/A</v>
      </c>
      <c r="AP363" s="5" t="e">
        <f t="shared" si="178"/>
        <v>#N/A</v>
      </c>
      <c r="AQ363" s="5" t="e">
        <f t="shared" si="178"/>
        <v>#N/A</v>
      </c>
      <c r="AR363" s="5" t="e">
        <f t="shared" si="179"/>
        <v>#N/A</v>
      </c>
      <c r="AS363" s="5" t="e">
        <f t="shared" si="179"/>
        <v>#N/A</v>
      </c>
      <c r="AT363" s="5" t="e">
        <f t="shared" si="179"/>
        <v>#N/A</v>
      </c>
      <c r="AU363" s="5" t="e">
        <f t="shared" si="179"/>
        <v>#N/A</v>
      </c>
      <c r="AV363" s="5" t="e">
        <f t="shared" si="179"/>
        <v>#N/A</v>
      </c>
      <c r="AW363" s="5" t="e">
        <f t="shared" si="179"/>
        <v>#N/A</v>
      </c>
      <c r="AX363" s="5" t="e">
        <f t="shared" si="179"/>
        <v>#N/A</v>
      </c>
      <c r="AY363" s="5" t="e">
        <f t="shared" si="179"/>
        <v>#N/A</v>
      </c>
      <c r="AZ363" s="5" t="e">
        <f t="shared" si="179"/>
        <v>#N/A</v>
      </c>
      <c r="BA363" s="5" t="e">
        <f t="shared" si="179"/>
        <v>#N/A</v>
      </c>
      <c r="BB363" s="5" t="e">
        <f t="shared" si="180"/>
        <v>#N/A</v>
      </c>
      <c r="BC363" s="5" t="e">
        <f t="shared" si="180"/>
        <v>#N/A</v>
      </c>
      <c r="BD363" s="5" t="e">
        <f t="shared" si="180"/>
        <v>#N/A</v>
      </c>
      <c r="BE363" s="5" t="e">
        <f t="shared" si="180"/>
        <v>#N/A</v>
      </c>
      <c r="BF363" s="5" t="e">
        <f t="shared" si="180"/>
        <v>#N/A</v>
      </c>
      <c r="BG363" s="5" t="e">
        <f t="shared" si="180"/>
        <v>#N/A</v>
      </c>
    </row>
    <row r="364" spans="2:59" x14ac:dyDescent="0.35">
      <c r="B364" t="str">
        <f>'Postcode Data'!B364</f>
        <v>ES35 2LC</v>
      </c>
      <c r="C364">
        <f>'Postcode Data'!C364</f>
        <v>4</v>
      </c>
      <c r="D364" t="str">
        <f>'Postcode Data'!D364</f>
        <v>Delton</v>
      </c>
      <c r="E364" s="5">
        <f>'Postcode Data'!F364</f>
        <v>14.816417462464095</v>
      </c>
      <c r="F364" s="5">
        <f>'Postcode Data'!G364</f>
        <v>10.364633946287318</v>
      </c>
      <c r="G364" s="27">
        <f>'Postcode Data'!I364</f>
        <v>51</v>
      </c>
      <c r="H364" s="11">
        <f>'Postcode Data'!J364</f>
        <v>1.4125191851760035</v>
      </c>
      <c r="I364" s="5">
        <f>'Postcode Data'!K364</f>
        <v>15.914151042704118</v>
      </c>
      <c r="J364" s="5">
        <f>'Postcode Data'!L364</f>
        <v>11.253561072267679</v>
      </c>
      <c r="K364" s="44" t="str">
        <f>'Postcode Data'!M364</f>
        <v>DW1a</v>
      </c>
      <c r="L364" s="5">
        <f>'Postcode Data'!N364</f>
        <v>-2.3139288886748752</v>
      </c>
      <c r="M364" s="28">
        <f t="shared" si="160"/>
        <v>-62.670919896626614</v>
      </c>
      <c r="N364" s="28"/>
      <c r="O364" s="28"/>
      <c r="P364" s="28">
        <f t="shared" si="161"/>
        <v>11.253561072267679</v>
      </c>
      <c r="Q364" s="28" t="e">
        <f t="shared" si="172"/>
        <v>#N/A</v>
      </c>
      <c r="R364" s="28" t="e">
        <f t="shared" si="172"/>
        <v>#N/A</v>
      </c>
      <c r="S364" s="28" t="e">
        <f t="shared" si="172"/>
        <v>#N/A</v>
      </c>
      <c r="T364" s="28" t="e">
        <f t="shared" si="172"/>
        <v>#N/A</v>
      </c>
      <c r="U364" s="28" t="e">
        <f t="shared" si="163"/>
        <v>#N/A</v>
      </c>
      <c r="V364" s="28"/>
      <c r="W364" s="2"/>
      <c r="X364" s="5" t="e">
        <f t="shared" si="177"/>
        <v>#N/A</v>
      </c>
      <c r="Y364" s="5" t="e">
        <f t="shared" si="177"/>
        <v>#N/A</v>
      </c>
      <c r="Z364" s="5" t="e">
        <f t="shared" si="177"/>
        <v>#N/A</v>
      </c>
      <c r="AA364" s="5" t="e">
        <f t="shared" si="177"/>
        <v>#N/A</v>
      </c>
      <c r="AB364" s="5" t="e">
        <f t="shared" si="177"/>
        <v>#N/A</v>
      </c>
      <c r="AC364" s="5" t="e">
        <f t="shared" si="177"/>
        <v>#N/A</v>
      </c>
      <c r="AD364" s="5" t="e">
        <f t="shared" si="177"/>
        <v>#N/A</v>
      </c>
      <c r="AE364" s="5" t="e">
        <f t="shared" si="177"/>
        <v>#N/A</v>
      </c>
      <c r="AF364" s="5" t="e">
        <f t="shared" si="177"/>
        <v>#N/A</v>
      </c>
      <c r="AG364" s="5" t="e">
        <f t="shared" si="177"/>
        <v>#N/A</v>
      </c>
      <c r="AH364" s="5" t="e">
        <f t="shared" si="178"/>
        <v>#N/A</v>
      </c>
      <c r="AI364" s="5" t="e">
        <f t="shared" si="178"/>
        <v>#N/A</v>
      </c>
      <c r="AJ364" s="5" t="e">
        <f t="shared" si="178"/>
        <v>#N/A</v>
      </c>
      <c r="AK364" s="5" t="e">
        <f t="shared" si="178"/>
        <v>#N/A</v>
      </c>
      <c r="AL364" s="5" t="e">
        <f t="shared" si="178"/>
        <v>#N/A</v>
      </c>
      <c r="AM364" s="5" t="e">
        <f t="shared" si="178"/>
        <v>#N/A</v>
      </c>
      <c r="AN364" s="5" t="e">
        <f t="shared" si="178"/>
        <v>#N/A</v>
      </c>
      <c r="AO364" s="5" t="e">
        <f t="shared" si="178"/>
        <v>#N/A</v>
      </c>
      <c r="AP364" s="5">
        <f t="shared" si="178"/>
        <v>11.253561072267679</v>
      </c>
      <c r="AQ364" s="5" t="e">
        <f t="shared" si="178"/>
        <v>#N/A</v>
      </c>
      <c r="AR364" s="5" t="e">
        <f t="shared" si="179"/>
        <v>#N/A</v>
      </c>
      <c r="AS364" s="5" t="e">
        <f t="shared" si="179"/>
        <v>#N/A</v>
      </c>
      <c r="AT364" s="5" t="e">
        <f t="shared" si="179"/>
        <v>#N/A</v>
      </c>
      <c r="AU364" s="5" t="e">
        <f t="shared" si="179"/>
        <v>#N/A</v>
      </c>
      <c r="AV364" s="5" t="e">
        <f t="shared" si="179"/>
        <v>#N/A</v>
      </c>
      <c r="AW364" s="5" t="e">
        <f t="shared" si="179"/>
        <v>#N/A</v>
      </c>
      <c r="AX364" s="5" t="e">
        <f t="shared" si="179"/>
        <v>#N/A</v>
      </c>
      <c r="AY364" s="5" t="e">
        <f t="shared" si="179"/>
        <v>#N/A</v>
      </c>
      <c r="AZ364" s="5" t="e">
        <f t="shared" si="179"/>
        <v>#N/A</v>
      </c>
      <c r="BA364" s="5" t="e">
        <f t="shared" si="179"/>
        <v>#N/A</v>
      </c>
      <c r="BB364" s="5" t="e">
        <f t="shared" si="180"/>
        <v>#N/A</v>
      </c>
      <c r="BC364" s="5" t="e">
        <f t="shared" si="180"/>
        <v>#N/A</v>
      </c>
      <c r="BD364" s="5" t="e">
        <f t="shared" si="180"/>
        <v>#N/A</v>
      </c>
      <c r="BE364" s="5" t="e">
        <f t="shared" si="180"/>
        <v>#N/A</v>
      </c>
      <c r="BF364" s="5" t="e">
        <f t="shared" si="180"/>
        <v>#N/A</v>
      </c>
      <c r="BG364" s="5" t="e">
        <f t="shared" si="180"/>
        <v>#N/A</v>
      </c>
    </row>
    <row r="365" spans="2:59" x14ac:dyDescent="0.35">
      <c r="B365" t="str">
        <f>'Postcode Data'!B365</f>
        <v>ES35 3FN</v>
      </c>
      <c r="C365">
        <f>'Postcode Data'!C365</f>
        <v>5</v>
      </c>
      <c r="D365" t="str">
        <f>'Postcode Data'!D365</f>
        <v>Delton</v>
      </c>
      <c r="E365" s="5" t="e">
        <f>'Postcode Data'!F365</f>
        <v>#N/A</v>
      </c>
      <c r="F365" s="5" t="e">
        <f>'Postcode Data'!G365</f>
        <v>#N/A</v>
      </c>
      <c r="G365" s="27" t="e">
        <f>'Postcode Data'!I365</f>
        <v>#N/A</v>
      </c>
      <c r="H365" s="11" t="e">
        <f>'Postcode Data'!J365</f>
        <v>#N/A</v>
      </c>
      <c r="I365" s="5" t="e">
        <f>'Postcode Data'!K365</f>
        <v>#N/A</v>
      </c>
      <c r="J365" s="5" t="e">
        <f>'Postcode Data'!L365</f>
        <v>#N/A</v>
      </c>
      <c r="K365" s="44" t="e">
        <f>'Postcode Data'!M365</f>
        <v>#N/A</v>
      </c>
      <c r="L365" s="5">
        <f>'Postcode Data'!N365</f>
        <v>1.7551711684493094</v>
      </c>
      <c r="M365" s="28" t="e">
        <f t="shared" si="160"/>
        <v>#N/A</v>
      </c>
      <c r="N365" s="28"/>
      <c r="O365" s="28"/>
      <c r="P365" s="28" t="e">
        <f t="shared" si="161"/>
        <v>#N/A</v>
      </c>
      <c r="Q365" s="28" t="e">
        <f t="shared" si="172"/>
        <v>#N/A</v>
      </c>
      <c r="R365" s="28" t="e">
        <f t="shared" si="172"/>
        <v>#N/A</v>
      </c>
      <c r="S365" s="28" t="e">
        <f t="shared" si="172"/>
        <v>#N/A</v>
      </c>
      <c r="T365" s="28" t="e">
        <f t="shared" si="172"/>
        <v>#N/A</v>
      </c>
      <c r="U365" s="28" t="e">
        <f t="shared" si="163"/>
        <v>#N/A</v>
      </c>
      <c r="V365" s="28"/>
      <c r="W365" s="2"/>
      <c r="X365" s="5" t="e">
        <f t="shared" si="177"/>
        <v>#N/A</v>
      </c>
      <c r="Y365" s="5" t="e">
        <f t="shared" si="177"/>
        <v>#N/A</v>
      </c>
      <c r="Z365" s="5" t="e">
        <f t="shared" si="177"/>
        <v>#N/A</v>
      </c>
      <c r="AA365" s="5" t="e">
        <f t="shared" si="177"/>
        <v>#N/A</v>
      </c>
      <c r="AB365" s="5" t="e">
        <f t="shared" si="177"/>
        <v>#N/A</v>
      </c>
      <c r="AC365" s="5" t="e">
        <f t="shared" si="177"/>
        <v>#N/A</v>
      </c>
      <c r="AD365" s="5" t="e">
        <f t="shared" si="177"/>
        <v>#N/A</v>
      </c>
      <c r="AE365" s="5" t="e">
        <f t="shared" si="177"/>
        <v>#N/A</v>
      </c>
      <c r="AF365" s="5" t="e">
        <f t="shared" si="177"/>
        <v>#N/A</v>
      </c>
      <c r="AG365" s="5" t="e">
        <f t="shared" si="177"/>
        <v>#N/A</v>
      </c>
      <c r="AH365" s="5" t="e">
        <f t="shared" si="178"/>
        <v>#N/A</v>
      </c>
      <c r="AI365" s="5" t="e">
        <f t="shared" si="178"/>
        <v>#N/A</v>
      </c>
      <c r="AJ365" s="5" t="e">
        <f t="shared" si="178"/>
        <v>#N/A</v>
      </c>
      <c r="AK365" s="5" t="e">
        <f t="shared" si="178"/>
        <v>#N/A</v>
      </c>
      <c r="AL365" s="5" t="e">
        <f t="shared" si="178"/>
        <v>#N/A</v>
      </c>
      <c r="AM365" s="5" t="e">
        <f t="shared" si="178"/>
        <v>#N/A</v>
      </c>
      <c r="AN365" s="5" t="e">
        <f t="shared" si="178"/>
        <v>#N/A</v>
      </c>
      <c r="AO365" s="5" t="e">
        <f t="shared" si="178"/>
        <v>#N/A</v>
      </c>
      <c r="AP365" s="5" t="e">
        <f t="shared" si="178"/>
        <v>#N/A</v>
      </c>
      <c r="AQ365" s="5" t="e">
        <f t="shared" si="178"/>
        <v>#N/A</v>
      </c>
      <c r="AR365" s="5" t="e">
        <f t="shared" si="179"/>
        <v>#N/A</v>
      </c>
      <c r="AS365" s="5" t="e">
        <f t="shared" si="179"/>
        <v>#N/A</v>
      </c>
      <c r="AT365" s="5" t="e">
        <f t="shared" si="179"/>
        <v>#N/A</v>
      </c>
      <c r="AU365" s="5" t="e">
        <f t="shared" si="179"/>
        <v>#N/A</v>
      </c>
      <c r="AV365" s="5" t="e">
        <f t="shared" si="179"/>
        <v>#N/A</v>
      </c>
      <c r="AW365" s="5" t="e">
        <f t="shared" si="179"/>
        <v>#N/A</v>
      </c>
      <c r="AX365" s="5" t="e">
        <f t="shared" si="179"/>
        <v>#N/A</v>
      </c>
      <c r="AY365" s="5" t="e">
        <f t="shared" si="179"/>
        <v>#N/A</v>
      </c>
      <c r="AZ365" s="5" t="e">
        <f t="shared" si="179"/>
        <v>#N/A</v>
      </c>
      <c r="BA365" s="5" t="e">
        <f t="shared" si="179"/>
        <v>#N/A</v>
      </c>
      <c r="BB365" s="5" t="e">
        <f t="shared" si="180"/>
        <v>#N/A</v>
      </c>
      <c r="BC365" s="5" t="e">
        <f t="shared" si="180"/>
        <v>#N/A</v>
      </c>
      <c r="BD365" s="5" t="e">
        <f t="shared" si="180"/>
        <v>#N/A</v>
      </c>
      <c r="BE365" s="5" t="e">
        <f t="shared" si="180"/>
        <v>#N/A</v>
      </c>
      <c r="BF365" s="5" t="e">
        <f t="shared" si="180"/>
        <v>#N/A</v>
      </c>
      <c r="BG365" s="5" t="e">
        <f t="shared" si="180"/>
        <v>#N/A</v>
      </c>
    </row>
    <row r="366" spans="2:59" x14ac:dyDescent="0.35">
      <c r="B366" t="str">
        <f>'Postcode Data'!B366</f>
        <v>ES35 3TL</v>
      </c>
      <c r="C366">
        <f>'Postcode Data'!C366</f>
        <v>13</v>
      </c>
      <c r="D366" t="str">
        <f>'Postcode Data'!D366</f>
        <v>Delton</v>
      </c>
      <c r="E366" s="5" t="e">
        <f>'Postcode Data'!F366</f>
        <v>#N/A</v>
      </c>
      <c r="F366" s="5" t="e">
        <f>'Postcode Data'!G366</f>
        <v>#N/A</v>
      </c>
      <c r="G366" s="27" t="e">
        <f>'Postcode Data'!I366</f>
        <v>#N/A</v>
      </c>
      <c r="H366" s="11" t="e">
        <f>'Postcode Data'!J366</f>
        <v>#N/A</v>
      </c>
      <c r="I366" s="5" t="e">
        <f>'Postcode Data'!K366</f>
        <v>#N/A</v>
      </c>
      <c r="J366" s="5" t="e">
        <f>'Postcode Data'!L366</f>
        <v>#N/A</v>
      </c>
      <c r="K366" s="44" t="e">
        <f>'Postcode Data'!M366</f>
        <v>#N/A</v>
      </c>
      <c r="L366" s="5">
        <f>'Postcode Data'!N366</f>
        <v>-5.1247014409705294</v>
      </c>
      <c r="M366" s="28" t="e">
        <f t="shared" si="160"/>
        <v>#N/A</v>
      </c>
      <c r="N366" s="28"/>
      <c r="O366" s="28"/>
      <c r="P366" s="28" t="e">
        <f t="shared" si="161"/>
        <v>#N/A</v>
      </c>
      <c r="Q366" s="28" t="e">
        <f t="shared" ref="Q366:T385" si="181">IF(AND($M366&lt;P$5,$M366&gt;=Q$5),$J366,NA())</f>
        <v>#N/A</v>
      </c>
      <c r="R366" s="28" t="e">
        <f t="shared" si="181"/>
        <v>#N/A</v>
      </c>
      <c r="S366" s="28" t="e">
        <f t="shared" si="181"/>
        <v>#N/A</v>
      </c>
      <c r="T366" s="28" t="e">
        <f t="shared" si="181"/>
        <v>#N/A</v>
      </c>
      <c r="U366" s="28" t="e">
        <f t="shared" si="163"/>
        <v>#N/A</v>
      </c>
      <c r="V366" s="28"/>
      <c r="W366" s="2"/>
      <c r="X366" s="5" t="e">
        <f t="shared" ref="X366:AG375" si="182">IF($K366=X$5,$J366,NA())</f>
        <v>#N/A</v>
      </c>
      <c r="Y366" s="5" t="e">
        <f t="shared" si="182"/>
        <v>#N/A</v>
      </c>
      <c r="Z366" s="5" t="e">
        <f t="shared" si="182"/>
        <v>#N/A</v>
      </c>
      <c r="AA366" s="5" t="e">
        <f t="shared" si="182"/>
        <v>#N/A</v>
      </c>
      <c r="AB366" s="5" t="e">
        <f t="shared" si="182"/>
        <v>#N/A</v>
      </c>
      <c r="AC366" s="5" t="e">
        <f t="shared" si="182"/>
        <v>#N/A</v>
      </c>
      <c r="AD366" s="5" t="e">
        <f t="shared" si="182"/>
        <v>#N/A</v>
      </c>
      <c r="AE366" s="5" t="e">
        <f t="shared" si="182"/>
        <v>#N/A</v>
      </c>
      <c r="AF366" s="5" t="e">
        <f t="shared" si="182"/>
        <v>#N/A</v>
      </c>
      <c r="AG366" s="5" t="e">
        <f t="shared" si="182"/>
        <v>#N/A</v>
      </c>
      <c r="AH366" s="5" t="e">
        <f t="shared" ref="AH366:AQ375" si="183">IF($K366=AH$5,$J366,NA())</f>
        <v>#N/A</v>
      </c>
      <c r="AI366" s="5" t="e">
        <f t="shared" si="183"/>
        <v>#N/A</v>
      </c>
      <c r="AJ366" s="5" t="e">
        <f t="shared" si="183"/>
        <v>#N/A</v>
      </c>
      <c r="AK366" s="5" t="e">
        <f t="shared" si="183"/>
        <v>#N/A</v>
      </c>
      <c r="AL366" s="5" t="e">
        <f t="shared" si="183"/>
        <v>#N/A</v>
      </c>
      <c r="AM366" s="5" t="e">
        <f t="shared" si="183"/>
        <v>#N/A</v>
      </c>
      <c r="AN366" s="5" t="e">
        <f t="shared" si="183"/>
        <v>#N/A</v>
      </c>
      <c r="AO366" s="5" t="e">
        <f t="shared" si="183"/>
        <v>#N/A</v>
      </c>
      <c r="AP366" s="5" t="e">
        <f t="shared" si="183"/>
        <v>#N/A</v>
      </c>
      <c r="AQ366" s="5" t="e">
        <f t="shared" si="183"/>
        <v>#N/A</v>
      </c>
      <c r="AR366" s="5" t="e">
        <f t="shared" ref="AR366:BA375" si="184">IF($K366=AR$5,$J366,NA())</f>
        <v>#N/A</v>
      </c>
      <c r="AS366" s="5" t="e">
        <f t="shared" si="184"/>
        <v>#N/A</v>
      </c>
      <c r="AT366" s="5" t="e">
        <f t="shared" si="184"/>
        <v>#N/A</v>
      </c>
      <c r="AU366" s="5" t="e">
        <f t="shared" si="184"/>
        <v>#N/A</v>
      </c>
      <c r="AV366" s="5" t="e">
        <f t="shared" si="184"/>
        <v>#N/A</v>
      </c>
      <c r="AW366" s="5" t="e">
        <f t="shared" si="184"/>
        <v>#N/A</v>
      </c>
      <c r="AX366" s="5" t="e">
        <f t="shared" si="184"/>
        <v>#N/A</v>
      </c>
      <c r="AY366" s="5" t="e">
        <f t="shared" si="184"/>
        <v>#N/A</v>
      </c>
      <c r="AZ366" s="5" t="e">
        <f t="shared" si="184"/>
        <v>#N/A</v>
      </c>
      <c r="BA366" s="5" t="e">
        <f t="shared" si="184"/>
        <v>#N/A</v>
      </c>
      <c r="BB366" s="5" t="e">
        <f t="shared" ref="BB366:BG375" si="185">IF($K366=BB$5,$J366,NA())</f>
        <v>#N/A</v>
      </c>
      <c r="BC366" s="5" t="e">
        <f t="shared" si="185"/>
        <v>#N/A</v>
      </c>
      <c r="BD366" s="5" t="e">
        <f t="shared" si="185"/>
        <v>#N/A</v>
      </c>
      <c r="BE366" s="5" t="e">
        <f t="shared" si="185"/>
        <v>#N/A</v>
      </c>
      <c r="BF366" s="5" t="e">
        <f t="shared" si="185"/>
        <v>#N/A</v>
      </c>
      <c r="BG366" s="5" t="e">
        <f t="shared" si="185"/>
        <v>#N/A</v>
      </c>
    </row>
    <row r="367" spans="2:59" x14ac:dyDescent="0.35">
      <c r="B367" t="str">
        <f>'Postcode Data'!B367</f>
        <v>ES35 5EU</v>
      </c>
      <c r="C367">
        <f>'Postcode Data'!C367</f>
        <v>8</v>
      </c>
      <c r="D367" t="str">
        <f>'Postcode Data'!D367</f>
        <v>Delton</v>
      </c>
      <c r="E367" s="5" t="e">
        <f>'Postcode Data'!F367</f>
        <v>#N/A</v>
      </c>
      <c r="F367" s="5" t="e">
        <f>'Postcode Data'!G367</f>
        <v>#N/A</v>
      </c>
      <c r="G367" s="27" t="e">
        <f>'Postcode Data'!I367</f>
        <v>#N/A</v>
      </c>
      <c r="H367" s="11" t="e">
        <f>'Postcode Data'!J367</f>
        <v>#N/A</v>
      </c>
      <c r="I367" s="5" t="e">
        <f>'Postcode Data'!K367</f>
        <v>#N/A</v>
      </c>
      <c r="J367" s="5" t="e">
        <f>'Postcode Data'!L367</f>
        <v>#N/A</v>
      </c>
      <c r="K367" s="44" t="e">
        <f>'Postcode Data'!M367</f>
        <v>#N/A</v>
      </c>
      <c r="L367" s="5">
        <f>'Postcode Data'!N367</f>
        <v>2.1477299626445578</v>
      </c>
      <c r="M367" s="28" t="e">
        <f t="shared" si="160"/>
        <v>#N/A</v>
      </c>
      <c r="N367" s="28"/>
      <c r="O367" s="28"/>
      <c r="P367" s="28" t="e">
        <f t="shared" si="161"/>
        <v>#N/A</v>
      </c>
      <c r="Q367" s="28" t="e">
        <f t="shared" si="181"/>
        <v>#N/A</v>
      </c>
      <c r="R367" s="28" t="e">
        <f t="shared" si="181"/>
        <v>#N/A</v>
      </c>
      <c r="S367" s="28" t="e">
        <f t="shared" si="181"/>
        <v>#N/A</v>
      </c>
      <c r="T367" s="28" t="e">
        <f t="shared" si="181"/>
        <v>#N/A</v>
      </c>
      <c r="U367" s="28" t="e">
        <f t="shared" si="163"/>
        <v>#N/A</v>
      </c>
      <c r="V367" s="28"/>
      <c r="W367" s="2"/>
      <c r="X367" s="5" t="e">
        <f t="shared" si="182"/>
        <v>#N/A</v>
      </c>
      <c r="Y367" s="5" t="e">
        <f t="shared" si="182"/>
        <v>#N/A</v>
      </c>
      <c r="Z367" s="5" t="e">
        <f t="shared" si="182"/>
        <v>#N/A</v>
      </c>
      <c r="AA367" s="5" t="e">
        <f t="shared" si="182"/>
        <v>#N/A</v>
      </c>
      <c r="AB367" s="5" t="e">
        <f t="shared" si="182"/>
        <v>#N/A</v>
      </c>
      <c r="AC367" s="5" t="e">
        <f t="shared" si="182"/>
        <v>#N/A</v>
      </c>
      <c r="AD367" s="5" t="e">
        <f t="shared" si="182"/>
        <v>#N/A</v>
      </c>
      <c r="AE367" s="5" t="e">
        <f t="shared" si="182"/>
        <v>#N/A</v>
      </c>
      <c r="AF367" s="5" t="e">
        <f t="shared" si="182"/>
        <v>#N/A</v>
      </c>
      <c r="AG367" s="5" t="e">
        <f t="shared" si="182"/>
        <v>#N/A</v>
      </c>
      <c r="AH367" s="5" t="e">
        <f t="shared" si="183"/>
        <v>#N/A</v>
      </c>
      <c r="AI367" s="5" t="e">
        <f t="shared" si="183"/>
        <v>#N/A</v>
      </c>
      <c r="AJ367" s="5" t="e">
        <f t="shared" si="183"/>
        <v>#N/A</v>
      </c>
      <c r="AK367" s="5" t="e">
        <f t="shared" si="183"/>
        <v>#N/A</v>
      </c>
      <c r="AL367" s="5" t="e">
        <f t="shared" si="183"/>
        <v>#N/A</v>
      </c>
      <c r="AM367" s="5" t="e">
        <f t="shared" si="183"/>
        <v>#N/A</v>
      </c>
      <c r="AN367" s="5" t="e">
        <f t="shared" si="183"/>
        <v>#N/A</v>
      </c>
      <c r="AO367" s="5" t="e">
        <f t="shared" si="183"/>
        <v>#N/A</v>
      </c>
      <c r="AP367" s="5" t="e">
        <f t="shared" si="183"/>
        <v>#N/A</v>
      </c>
      <c r="AQ367" s="5" t="e">
        <f t="shared" si="183"/>
        <v>#N/A</v>
      </c>
      <c r="AR367" s="5" t="e">
        <f t="shared" si="184"/>
        <v>#N/A</v>
      </c>
      <c r="AS367" s="5" t="e">
        <f t="shared" si="184"/>
        <v>#N/A</v>
      </c>
      <c r="AT367" s="5" t="e">
        <f t="shared" si="184"/>
        <v>#N/A</v>
      </c>
      <c r="AU367" s="5" t="e">
        <f t="shared" si="184"/>
        <v>#N/A</v>
      </c>
      <c r="AV367" s="5" t="e">
        <f t="shared" si="184"/>
        <v>#N/A</v>
      </c>
      <c r="AW367" s="5" t="e">
        <f t="shared" si="184"/>
        <v>#N/A</v>
      </c>
      <c r="AX367" s="5" t="e">
        <f t="shared" si="184"/>
        <v>#N/A</v>
      </c>
      <c r="AY367" s="5" t="e">
        <f t="shared" si="184"/>
        <v>#N/A</v>
      </c>
      <c r="AZ367" s="5" t="e">
        <f t="shared" si="184"/>
        <v>#N/A</v>
      </c>
      <c r="BA367" s="5" t="e">
        <f t="shared" si="184"/>
        <v>#N/A</v>
      </c>
      <c r="BB367" s="5" t="e">
        <f t="shared" si="185"/>
        <v>#N/A</v>
      </c>
      <c r="BC367" s="5" t="e">
        <f t="shared" si="185"/>
        <v>#N/A</v>
      </c>
      <c r="BD367" s="5" t="e">
        <f t="shared" si="185"/>
        <v>#N/A</v>
      </c>
      <c r="BE367" s="5" t="e">
        <f t="shared" si="185"/>
        <v>#N/A</v>
      </c>
      <c r="BF367" s="5" t="e">
        <f t="shared" si="185"/>
        <v>#N/A</v>
      </c>
      <c r="BG367" s="5" t="e">
        <f t="shared" si="185"/>
        <v>#N/A</v>
      </c>
    </row>
    <row r="368" spans="2:59" x14ac:dyDescent="0.35">
      <c r="B368" t="str">
        <f>'Postcode Data'!B368</f>
        <v>ES35 5LK</v>
      </c>
      <c r="C368">
        <f>'Postcode Data'!C368</f>
        <v>16</v>
      </c>
      <c r="D368" t="str">
        <f>'Postcode Data'!D368</f>
        <v>Delton</v>
      </c>
      <c r="E368" s="5" t="e">
        <f>'Postcode Data'!F368</f>
        <v>#N/A</v>
      </c>
      <c r="F368" s="5" t="e">
        <f>'Postcode Data'!G368</f>
        <v>#N/A</v>
      </c>
      <c r="G368" s="27" t="e">
        <f>'Postcode Data'!I368</f>
        <v>#N/A</v>
      </c>
      <c r="H368" s="11" t="e">
        <f>'Postcode Data'!J368</f>
        <v>#N/A</v>
      </c>
      <c r="I368" s="5" t="e">
        <f>'Postcode Data'!K368</f>
        <v>#N/A</v>
      </c>
      <c r="J368" s="5" t="e">
        <f>'Postcode Data'!L368</f>
        <v>#N/A</v>
      </c>
      <c r="K368" s="44" t="e">
        <f>'Postcode Data'!M368</f>
        <v>#N/A</v>
      </c>
      <c r="L368" s="5">
        <f>'Postcode Data'!N368</f>
        <v>-4.8799169611576589</v>
      </c>
      <c r="M368" s="28" t="e">
        <f t="shared" si="160"/>
        <v>#N/A</v>
      </c>
      <c r="N368" s="28"/>
      <c r="O368" s="28"/>
      <c r="P368" s="28" t="e">
        <f t="shared" si="161"/>
        <v>#N/A</v>
      </c>
      <c r="Q368" s="28" t="e">
        <f t="shared" si="181"/>
        <v>#N/A</v>
      </c>
      <c r="R368" s="28" t="e">
        <f t="shared" si="181"/>
        <v>#N/A</v>
      </c>
      <c r="S368" s="28" t="e">
        <f t="shared" si="181"/>
        <v>#N/A</v>
      </c>
      <c r="T368" s="28" t="e">
        <f t="shared" si="181"/>
        <v>#N/A</v>
      </c>
      <c r="U368" s="28" t="e">
        <f t="shared" si="163"/>
        <v>#N/A</v>
      </c>
      <c r="V368" s="28"/>
      <c r="W368" s="2"/>
      <c r="X368" s="5" t="e">
        <f t="shared" si="182"/>
        <v>#N/A</v>
      </c>
      <c r="Y368" s="5" t="e">
        <f t="shared" si="182"/>
        <v>#N/A</v>
      </c>
      <c r="Z368" s="5" t="e">
        <f t="shared" si="182"/>
        <v>#N/A</v>
      </c>
      <c r="AA368" s="5" t="e">
        <f t="shared" si="182"/>
        <v>#N/A</v>
      </c>
      <c r="AB368" s="5" t="e">
        <f t="shared" si="182"/>
        <v>#N/A</v>
      </c>
      <c r="AC368" s="5" t="e">
        <f t="shared" si="182"/>
        <v>#N/A</v>
      </c>
      <c r="AD368" s="5" t="e">
        <f t="shared" si="182"/>
        <v>#N/A</v>
      </c>
      <c r="AE368" s="5" t="e">
        <f t="shared" si="182"/>
        <v>#N/A</v>
      </c>
      <c r="AF368" s="5" t="e">
        <f t="shared" si="182"/>
        <v>#N/A</v>
      </c>
      <c r="AG368" s="5" t="e">
        <f t="shared" si="182"/>
        <v>#N/A</v>
      </c>
      <c r="AH368" s="5" t="e">
        <f t="shared" si="183"/>
        <v>#N/A</v>
      </c>
      <c r="AI368" s="5" t="e">
        <f t="shared" si="183"/>
        <v>#N/A</v>
      </c>
      <c r="AJ368" s="5" t="e">
        <f t="shared" si="183"/>
        <v>#N/A</v>
      </c>
      <c r="AK368" s="5" t="e">
        <f t="shared" si="183"/>
        <v>#N/A</v>
      </c>
      <c r="AL368" s="5" t="e">
        <f t="shared" si="183"/>
        <v>#N/A</v>
      </c>
      <c r="AM368" s="5" t="e">
        <f t="shared" si="183"/>
        <v>#N/A</v>
      </c>
      <c r="AN368" s="5" t="e">
        <f t="shared" si="183"/>
        <v>#N/A</v>
      </c>
      <c r="AO368" s="5" t="e">
        <f t="shared" si="183"/>
        <v>#N/A</v>
      </c>
      <c r="AP368" s="5" t="e">
        <f t="shared" si="183"/>
        <v>#N/A</v>
      </c>
      <c r="AQ368" s="5" t="e">
        <f t="shared" si="183"/>
        <v>#N/A</v>
      </c>
      <c r="AR368" s="5" t="e">
        <f t="shared" si="184"/>
        <v>#N/A</v>
      </c>
      <c r="AS368" s="5" t="e">
        <f t="shared" si="184"/>
        <v>#N/A</v>
      </c>
      <c r="AT368" s="5" t="e">
        <f t="shared" si="184"/>
        <v>#N/A</v>
      </c>
      <c r="AU368" s="5" t="e">
        <f t="shared" si="184"/>
        <v>#N/A</v>
      </c>
      <c r="AV368" s="5" t="e">
        <f t="shared" si="184"/>
        <v>#N/A</v>
      </c>
      <c r="AW368" s="5" t="e">
        <f t="shared" si="184"/>
        <v>#N/A</v>
      </c>
      <c r="AX368" s="5" t="e">
        <f t="shared" si="184"/>
        <v>#N/A</v>
      </c>
      <c r="AY368" s="5" t="e">
        <f t="shared" si="184"/>
        <v>#N/A</v>
      </c>
      <c r="AZ368" s="5" t="e">
        <f t="shared" si="184"/>
        <v>#N/A</v>
      </c>
      <c r="BA368" s="5" t="e">
        <f t="shared" si="184"/>
        <v>#N/A</v>
      </c>
      <c r="BB368" s="5" t="e">
        <f t="shared" si="185"/>
        <v>#N/A</v>
      </c>
      <c r="BC368" s="5" t="e">
        <f t="shared" si="185"/>
        <v>#N/A</v>
      </c>
      <c r="BD368" s="5" t="e">
        <f t="shared" si="185"/>
        <v>#N/A</v>
      </c>
      <c r="BE368" s="5" t="e">
        <f t="shared" si="185"/>
        <v>#N/A</v>
      </c>
      <c r="BF368" s="5" t="e">
        <f t="shared" si="185"/>
        <v>#N/A</v>
      </c>
      <c r="BG368" s="5" t="e">
        <f t="shared" si="185"/>
        <v>#N/A</v>
      </c>
    </row>
    <row r="369" spans="2:59" x14ac:dyDescent="0.35">
      <c r="B369" t="str">
        <f>'Postcode Data'!B369</f>
        <v>ES35 7HT</v>
      </c>
      <c r="C369">
        <f>'Postcode Data'!C369</f>
        <v>10</v>
      </c>
      <c r="D369" t="str">
        <f>'Postcode Data'!D369</f>
        <v>Delton</v>
      </c>
      <c r="E369" s="5" t="e">
        <f>'Postcode Data'!F369</f>
        <v>#N/A</v>
      </c>
      <c r="F369" s="5" t="e">
        <f>'Postcode Data'!G369</f>
        <v>#N/A</v>
      </c>
      <c r="G369" s="27" t="e">
        <f>'Postcode Data'!I369</f>
        <v>#N/A</v>
      </c>
      <c r="H369" s="11" t="e">
        <f>'Postcode Data'!J369</f>
        <v>#N/A</v>
      </c>
      <c r="I369" s="5" t="e">
        <f>'Postcode Data'!K369</f>
        <v>#N/A</v>
      </c>
      <c r="J369" s="5" t="e">
        <f>'Postcode Data'!L369</f>
        <v>#N/A</v>
      </c>
      <c r="K369" s="44" t="e">
        <f>'Postcode Data'!M369</f>
        <v>#N/A</v>
      </c>
      <c r="L369" s="5">
        <f>'Postcode Data'!N369</f>
        <v>-0.77633633558714532</v>
      </c>
      <c r="M369" s="28" t="e">
        <f t="shared" si="160"/>
        <v>#N/A</v>
      </c>
      <c r="N369" s="28"/>
      <c r="O369" s="28"/>
      <c r="P369" s="28" t="e">
        <f t="shared" si="161"/>
        <v>#N/A</v>
      </c>
      <c r="Q369" s="28" t="e">
        <f t="shared" si="181"/>
        <v>#N/A</v>
      </c>
      <c r="R369" s="28" t="e">
        <f t="shared" si="181"/>
        <v>#N/A</v>
      </c>
      <c r="S369" s="28" t="e">
        <f t="shared" si="181"/>
        <v>#N/A</v>
      </c>
      <c r="T369" s="28" t="e">
        <f t="shared" si="181"/>
        <v>#N/A</v>
      </c>
      <c r="U369" s="28" t="e">
        <f t="shared" si="163"/>
        <v>#N/A</v>
      </c>
      <c r="V369" s="28"/>
      <c r="W369" s="2"/>
      <c r="X369" s="5" t="e">
        <f t="shared" si="182"/>
        <v>#N/A</v>
      </c>
      <c r="Y369" s="5" t="e">
        <f t="shared" si="182"/>
        <v>#N/A</v>
      </c>
      <c r="Z369" s="5" t="e">
        <f t="shared" si="182"/>
        <v>#N/A</v>
      </c>
      <c r="AA369" s="5" t="e">
        <f t="shared" si="182"/>
        <v>#N/A</v>
      </c>
      <c r="AB369" s="5" t="e">
        <f t="shared" si="182"/>
        <v>#N/A</v>
      </c>
      <c r="AC369" s="5" t="e">
        <f t="shared" si="182"/>
        <v>#N/A</v>
      </c>
      <c r="AD369" s="5" t="e">
        <f t="shared" si="182"/>
        <v>#N/A</v>
      </c>
      <c r="AE369" s="5" t="e">
        <f t="shared" si="182"/>
        <v>#N/A</v>
      </c>
      <c r="AF369" s="5" t="e">
        <f t="shared" si="182"/>
        <v>#N/A</v>
      </c>
      <c r="AG369" s="5" t="e">
        <f t="shared" si="182"/>
        <v>#N/A</v>
      </c>
      <c r="AH369" s="5" t="e">
        <f t="shared" si="183"/>
        <v>#N/A</v>
      </c>
      <c r="AI369" s="5" t="e">
        <f t="shared" si="183"/>
        <v>#N/A</v>
      </c>
      <c r="AJ369" s="5" t="e">
        <f t="shared" si="183"/>
        <v>#N/A</v>
      </c>
      <c r="AK369" s="5" t="e">
        <f t="shared" si="183"/>
        <v>#N/A</v>
      </c>
      <c r="AL369" s="5" t="e">
        <f t="shared" si="183"/>
        <v>#N/A</v>
      </c>
      <c r="AM369" s="5" t="e">
        <f t="shared" si="183"/>
        <v>#N/A</v>
      </c>
      <c r="AN369" s="5" t="e">
        <f t="shared" si="183"/>
        <v>#N/A</v>
      </c>
      <c r="AO369" s="5" t="e">
        <f t="shared" si="183"/>
        <v>#N/A</v>
      </c>
      <c r="AP369" s="5" t="e">
        <f t="shared" si="183"/>
        <v>#N/A</v>
      </c>
      <c r="AQ369" s="5" t="e">
        <f t="shared" si="183"/>
        <v>#N/A</v>
      </c>
      <c r="AR369" s="5" t="e">
        <f t="shared" si="184"/>
        <v>#N/A</v>
      </c>
      <c r="AS369" s="5" t="e">
        <f t="shared" si="184"/>
        <v>#N/A</v>
      </c>
      <c r="AT369" s="5" t="e">
        <f t="shared" si="184"/>
        <v>#N/A</v>
      </c>
      <c r="AU369" s="5" t="e">
        <f t="shared" si="184"/>
        <v>#N/A</v>
      </c>
      <c r="AV369" s="5" t="e">
        <f t="shared" si="184"/>
        <v>#N/A</v>
      </c>
      <c r="AW369" s="5" t="e">
        <f t="shared" si="184"/>
        <v>#N/A</v>
      </c>
      <c r="AX369" s="5" t="e">
        <f t="shared" si="184"/>
        <v>#N/A</v>
      </c>
      <c r="AY369" s="5" t="e">
        <f t="shared" si="184"/>
        <v>#N/A</v>
      </c>
      <c r="AZ369" s="5" t="e">
        <f t="shared" si="184"/>
        <v>#N/A</v>
      </c>
      <c r="BA369" s="5" t="e">
        <f t="shared" si="184"/>
        <v>#N/A</v>
      </c>
      <c r="BB369" s="5" t="e">
        <f t="shared" si="185"/>
        <v>#N/A</v>
      </c>
      <c r="BC369" s="5" t="e">
        <f t="shared" si="185"/>
        <v>#N/A</v>
      </c>
      <c r="BD369" s="5" t="e">
        <f t="shared" si="185"/>
        <v>#N/A</v>
      </c>
      <c r="BE369" s="5" t="e">
        <f t="shared" si="185"/>
        <v>#N/A</v>
      </c>
      <c r="BF369" s="5" t="e">
        <f t="shared" si="185"/>
        <v>#N/A</v>
      </c>
      <c r="BG369" s="5" t="e">
        <f t="shared" si="185"/>
        <v>#N/A</v>
      </c>
    </row>
    <row r="370" spans="2:59" x14ac:dyDescent="0.35">
      <c r="B370" t="str">
        <f>'Postcode Data'!B370</f>
        <v>ES35 8ZW</v>
      </c>
      <c r="C370">
        <f>'Postcode Data'!C370</f>
        <v>1</v>
      </c>
      <c r="D370" t="str">
        <f>'Postcode Data'!D370</f>
        <v>Delton</v>
      </c>
      <c r="E370" s="5">
        <f>'Postcode Data'!F370</f>
        <v>10.659715015316081</v>
      </c>
      <c r="F370" s="5">
        <f>'Postcode Data'!G370</f>
        <v>6.5022538134086805</v>
      </c>
      <c r="G370" s="27">
        <f>'Postcode Data'!I370</f>
        <v>187</v>
      </c>
      <c r="H370" s="11">
        <f>'Postcode Data'!J370</f>
        <v>3.0086846493568418</v>
      </c>
      <c r="I370" s="5">
        <f>'Postcode Data'!K370</f>
        <v>10.293048592585818</v>
      </c>
      <c r="J370" s="5">
        <f>'Postcode Data'!L370</f>
        <v>3.5159954431872267</v>
      </c>
      <c r="K370" s="44" t="str">
        <f>'Postcode Data'!M370</f>
        <v>DW2b</v>
      </c>
      <c r="L370" s="5">
        <f>'Postcode Data'!N370</f>
        <v>0.45737398591395184</v>
      </c>
      <c r="M370" s="28">
        <f t="shared" si="160"/>
        <v>-66.467263321938162</v>
      </c>
      <c r="N370" s="28"/>
      <c r="O370" s="28"/>
      <c r="P370" s="28">
        <f t="shared" si="161"/>
        <v>3.5159954431872267</v>
      </c>
      <c r="Q370" s="28" t="e">
        <f t="shared" si="181"/>
        <v>#N/A</v>
      </c>
      <c r="R370" s="28" t="e">
        <f t="shared" si="181"/>
        <v>#N/A</v>
      </c>
      <c r="S370" s="28" t="e">
        <f t="shared" si="181"/>
        <v>#N/A</v>
      </c>
      <c r="T370" s="28" t="e">
        <f t="shared" si="181"/>
        <v>#N/A</v>
      </c>
      <c r="U370" s="28" t="e">
        <f t="shared" si="163"/>
        <v>#N/A</v>
      </c>
      <c r="V370" s="28"/>
      <c r="W370" s="2"/>
      <c r="X370" s="5" t="e">
        <f t="shared" si="182"/>
        <v>#N/A</v>
      </c>
      <c r="Y370" s="5" t="e">
        <f t="shared" si="182"/>
        <v>#N/A</v>
      </c>
      <c r="Z370" s="5" t="e">
        <f t="shared" si="182"/>
        <v>#N/A</v>
      </c>
      <c r="AA370" s="5" t="e">
        <f t="shared" si="182"/>
        <v>#N/A</v>
      </c>
      <c r="AB370" s="5" t="e">
        <f t="shared" si="182"/>
        <v>#N/A</v>
      </c>
      <c r="AC370" s="5" t="e">
        <f t="shared" si="182"/>
        <v>#N/A</v>
      </c>
      <c r="AD370" s="5" t="e">
        <f t="shared" si="182"/>
        <v>#N/A</v>
      </c>
      <c r="AE370" s="5" t="e">
        <f t="shared" si="182"/>
        <v>#N/A</v>
      </c>
      <c r="AF370" s="5" t="e">
        <f t="shared" si="182"/>
        <v>#N/A</v>
      </c>
      <c r="AG370" s="5" t="e">
        <f t="shared" si="182"/>
        <v>#N/A</v>
      </c>
      <c r="AH370" s="5" t="e">
        <f t="shared" si="183"/>
        <v>#N/A</v>
      </c>
      <c r="AI370" s="5" t="e">
        <f t="shared" si="183"/>
        <v>#N/A</v>
      </c>
      <c r="AJ370" s="5" t="e">
        <f t="shared" si="183"/>
        <v>#N/A</v>
      </c>
      <c r="AK370" s="5" t="e">
        <f t="shared" si="183"/>
        <v>#N/A</v>
      </c>
      <c r="AL370" s="5" t="e">
        <f t="shared" si="183"/>
        <v>#N/A</v>
      </c>
      <c r="AM370" s="5" t="e">
        <f t="shared" si="183"/>
        <v>#N/A</v>
      </c>
      <c r="AN370" s="5" t="e">
        <f t="shared" si="183"/>
        <v>#N/A</v>
      </c>
      <c r="AO370" s="5" t="e">
        <f t="shared" si="183"/>
        <v>#N/A</v>
      </c>
      <c r="AP370" s="5" t="e">
        <f t="shared" si="183"/>
        <v>#N/A</v>
      </c>
      <c r="AQ370" s="5" t="e">
        <f t="shared" si="183"/>
        <v>#N/A</v>
      </c>
      <c r="AR370" s="5" t="e">
        <f t="shared" si="184"/>
        <v>#N/A</v>
      </c>
      <c r="AS370" s="5" t="e">
        <f t="shared" si="184"/>
        <v>#N/A</v>
      </c>
      <c r="AT370" s="5">
        <f t="shared" si="184"/>
        <v>3.5159954431872267</v>
      </c>
      <c r="AU370" s="5" t="e">
        <f t="shared" si="184"/>
        <v>#N/A</v>
      </c>
      <c r="AV370" s="5" t="e">
        <f t="shared" si="184"/>
        <v>#N/A</v>
      </c>
      <c r="AW370" s="5" t="e">
        <f t="shared" si="184"/>
        <v>#N/A</v>
      </c>
      <c r="AX370" s="5" t="e">
        <f t="shared" si="184"/>
        <v>#N/A</v>
      </c>
      <c r="AY370" s="5" t="e">
        <f t="shared" si="184"/>
        <v>#N/A</v>
      </c>
      <c r="AZ370" s="5" t="e">
        <f t="shared" si="184"/>
        <v>#N/A</v>
      </c>
      <c r="BA370" s="5" t="e">
        <f t="shared" si="184"/>
        <v>#N/A</v>
      </c>
      <c r="BB370" s="5" t="e">
        <f t="shared" si="185"/>
        <v>#N/A</v>
      </c>
      <c r="BC370" s="5" t="e">
        <f t="shared" si="185"/>
        <v>#N/A</v>
      </c>
      <c r="BD370" s="5" t="e">
        <f t="shared" si="185"/>
        <v>#N/A</v>
      </c>
      <c r="BE370" s="5" t="e">
        <f t="shared" si="185"/>
        <v>#N/A</v>
      </c>
      <c r="BF370" s="5" t="e">
        <f t="shared" si="185"/>
        <v>#N/A</v>
      </c>
      <c r="BG370" s="5" t="e">
        <f t="shared" si="185"/>
        <v>#N/A</v>
      </c>
    </row>
    <row r="371" spans="2:59" x14ac:dyDescent="0.35">
      <c r="B371" t="str">
        <f>'Postcode Data'!B371</f>
        <v>ES36 0SQ</v>
      </c>
      <c r="C371">
        <f>'Postcode Data'!C371</f>
        <v>17</v>
      </c>
      <c r="D371" t="str">
        <f>'Postcode Data'!D371</f>
        <v>Delton</v>
      </c>
      <c r="E371" s="5">
        <f>'Postcode Data'!F371</f>
        <v>14.816417462464095</v>
      </c>
      <c r="F371" s="5">
        <f>'Postcode Data'!G371</f>
        <v>10.364633946287318</v>
      </c>
      <c r="G371" s="27">
        <f>'Postcode Data'!I371</f>
        <v>235</v>
      </c>
      <c r="H371" s="11">
        <f>'Postcode Data'!J371</f>
        <v>4.243537244411753</v>
      </c>
      <c r="I371" s="5">
        <f>'Postcode Data'!K371</f>
        <v>11.340315253687734</v>
      </c>
      <c r="J371" s="5">
        <f>'Postcode Data'!L371</f>
        <v>7.9306409761146863</v>
      </c>
      <c r="K371" s="44" t="str">
        <f>'Postcode Data'!M371</f>
        <v>DW1c</v>
      </c>
      <c r="L371" s="5">
        <f>'Postcode Data'!N371</f>
        <v>-0.57028861298337707</v>
      </c>
      <c r="M371" s="28">
        <f t="shared" si="160"/>
        <v>-70.481952880817786</v>
      </c>
      <c r="N371" s="28"/>
      <c r="O371" s="28"/>
      <c r="P371" s="28">
        <f t="shared" si="161"/>
        <v>7.9306409761146863</v>
      </c>
      <c r="Q371" s="28" t="e">
        <f t="shared" si="181"/>
        <v>#N/A</v>
      </c>
      <c r="R371" s="28" t="e">
        <f t="shared" si="181"/>
        <v>#N/A</v>
      </c>
      <c r="S371" s="28" t="e">
        <f t="shared" si="181"/>
        <v>#N/A</v>
      </c>
      <c r="T371" s="28" t="e">
        <f t="shared" si="181"/>
        <v>#N/A</v>
      </c>
      <c r="U371" s="28" t="e">
        <f t="shared" si="163"/>
        <v>#N/A</v>
      </c>
      <c r="V371" s="28"/>
      <c r="W371" s="2"/>
      <c r="X371" s="5" t="e">
        <f t="shared" si="182"/>
        <v>#N/A</v>
      </c>
      <c r="Y371" s="5" t="e">
        <f t="shared" si="182"/>
        <v>#N/A</v>
      </c>
      <c r="Z371" s="5" t="e">
        <f t="shared" si="182"/>
        <v>#N/A</v>
      </c>
      <c r="AA371" s="5" t="e">
        <f t="shared" si="182"/>
        <v>#N/A</v>
      </c>
      <c r="AB371" s="5" t="e">
        <f t="shared" si="182"/>
        <v>#N/A</v>
      </c>
      <c r="AC371" s="5" t="e">
        <f t="shared" si="182"/>
        <v>#N/A</v>
      </c>
      <c r="AD371" s="5" t="e">
        <f t="shared" si="182"/>
        <v>#N/A</v>
      </c>
      <c r="AE371" s="5" t="e">
        <f t="shared" si="182"/>
        <v>#N/A</v>
      </c>
      <c r="AF371" s="5" t="e">
        <f t="shared" si="182"/>
        <v>#N/A</v>
      </c>
      <c r="AG371" s="5" t="e">
        <f t="shared" si="182"/>
        <v>#N/A</v>
      </c>
      <c r="AH371" s="5" t="e">
        <f t="shared" si="183"/>
        <v>#N/A</v>
      </c>
      <c r="AI371" s="5" t="e">
        <f t="shared" si="183"/>
        <v>#N/A</v>
      </c>
      <c r="AJ371" s="5" t="e">
        <f t="shared" si="183"/>
        <v>#N/A</v>
      </c>
      <c r="AK371" s="5" t="e">
        <f t="shared" si="183"/>
        <v>#N/A</v>
      </c>
      <c r="AL371" s="5" t="e">
        <f t="shared" si="183"/>
        <v>#N/A</v>
      </c>
      <c r="AM371" s="5" t="e">
        <f t="shared" si="183"/>
        <v>#N/A</v>
      </c>
      <c r="AN371" s="5" t="e">
        <f t="shared" si="183"/>
        <v>#N/A</v>
      </c>
      <c r="AO371" s="5" t="e">
        <f t="shared" si="183"/>
        <v>#N/A</v>
      </c>
      <c r="AP371" s="5" t="e">
        <f t="shared" si="183"/>
        <v>#N/A</v>
      </c>
      <c r="AQ371" s="5" t="e">
        <f t="shared" si="183"/>
        <v>#N/A</v>
      </c>
      <c r="AR371" s="5">
        <f t="shared" si="184"/>
        <v>7.9306409761146863</v>
      </c>
      <c r="AS371" s="5" t="e">
        <f t="shared" si="184"/>
        <v>#N/A</v>
      </c>
      <c r="AT371" s="5" t="e">
        <f t="shared" si="184"/>
        <v>#N/A</v>
      </c>
      <c r="AU371" s="5" t="e">
        <f t="shared" si="184"/>
        <v>#N/A</v>
      </c>
      <c r="AV371" s="5" t="e">
        <f t="shared" si="184"/>
        <v>#N/A</v>
      </c>
      <c r="AW371" s="5" t="e">
        <f t="shared" si="184"/>
        <v>#N/A</v>
      </c>
      <c r="AX371" s="5" t="e">
        <f t="shared" si="184"/>
        <v>#N/A</v>
      </c>
      <c r="AY371" s="5" t="e">
        <f t="shared" si="184"/>
        <v>#N/A</v>
      </c>
      <c r="AZ371" s="5" t="e">
        <f t="shared" si="184"/>
        <v>#N/A</v>
      </c>
      <c r="BA371" s="5" t="e">
        <f t="shared" si="184"/>
        <v>#N/A</v>
      </c>
      <c r="BB371" s="5" t="e">
        <f t="shared" si="185"/>
        <v>#N/A</v>
      </c>
      <c r="BC371" s="5" t="e">
        <f t="shared" si="185"/>
        <v>#N/A</v>
      </c>
      <c r="BD371" s="5" t="e">
        <f t="shared" si="185"/>
        <v>#N/A</v>
      </c>
      <c r="BE371" s="5" t="e">
        <f t="shared" si="185"/>
        <v>#N/A</v>
      </c>
      <c r="BF371" s="5" t="e">
        <f t="shared" si="185"/>
        <v>#N/A</v>
      </c>
      <c r="BG371" s="5" t="e">
        <f t="shared" si="185"/>
        <v>#N/A</v>
      </c>
    </row>
    <row r="372" spans="2:59" x14ac:dyDescent="0.35">
      <c r="B372" t="str">
        <f>'Postcode Data'!B372</f>
        <v>ES36 1ZM</v>
      </c>
      <c r="C372">
        <f>'Postcode Data'!C372</f>
        <v>10</v>
      </c>
      <c r="D372" t="str">
        <f>'Postcode Data'!D372</f>
        <v>Delton</v>
      </c>
      <c r="E372" s="5" t="e">
        <f>'Postcode Data'!F372</f>
        <v>#N/A</v>
      </c>
      <c r="F372" s="5" t="e">
        <f>'Postcode Data'!G372</f>
        <v>#N/A</v>
      </c>
      <c r="G372" s="27" t="e">
        <f>'Postcode Data'!I372</f>
        <v>#N/A</v>
      </c>
      <c r="H372" s="11" t="e">
        <f>'Postcode Data'!J372</f>
        <v>#N/A</v>
      </c>
      <c r="I372" s="5" t="e">
        <f>'Postcode Data'!K372</f>
        <v>#N/A</v>
      </c>
      <c r="J372" s="5" t="e">
        <f>'Postcode Data'!L372</f>
        <v>#N/A</v>
      </c>
      <c r="K372" s="44" t="e">
        <f>'Postcode Data'!M372</f>
        <v>#N/A</v>
      </c>
      <c r="L372" s="5">
        <f>'Postcode Data'!N372</f>
        <v>-4.4497672773690553</v>
      </c>
      <c r="M372" s="28" t="e">
        <f t="shared" si="160"/>
        <v>#N/A</v>
      </c>
      <c r="N372" s="28"/>
      <c r="O372" s="28"/>
      <c r="P372" s="28" t="e">
        <f t="shared" si="161"/>
        <v>#N/A</v>
      </c>
      <c r="Q372" s="28" t="e">
        <f t="shared" si="181"/>
        <v>#N/A</v>
      </c>
      <c r="R372" s="28" t="e">
        <f t="shared" si="181"/>
        <v>#N/A</v>
      </c>
      <c r="S372" s="28" t="e">
        <f t="shared" si="181"/>
        <v>#N/A</v>
      </c>
      <c r="T372" s="28" t="e">
        <f t="shared" si="181"/>
        <v>#N/A</v>
      </c>
      <c r="U372" s="28" t="e">
        <f t="shared" si="163"/>
        <v>#N/A</v>
      </c>
      <c r="V372" s="28"/>
      <c r="W372" s="2"/>
      <c r="X372" s="5" t="e">
        <f t="shared" si="182"/>
        <v>#N/A</v>
      </c>
      <c r="Y372" s="5" t="e">
        <f t="shared" si="182"/>
        <v>#N/A</v>
      </c>
      <c r="Z372" s="5" t="e">
        <f t="shared" si="182"/>
        <v>#N/A</v>
      </c>
      <c r="AA372" s="5" t="e">
        <f t="shared" si="182"/>
        <v>#N/A</v>
      </c>
      <c r="AB372" s="5" t="e">
        <f t="shared" si="182"/>
        <v>#N/A</v>
      </c>
      <c r="AC372" s="5" t="e">
        <f t="shared" si="182"/>
        <v>#N/A</v>
      </c>
      <c r="AD372" s="5" t="e">
        <f t="shared" si="182"/>
        <v>#N/A</v>
      </c>
      <c r="AE372" s="5" t="e">
        <f t="shared" si="182"/>
        <v>#N/A</v>
      </c>
      <c r="AF372" s="5" t="e">
        <f t="shared" si="182"/>
        <v>#N/A</v>
      </c>
      <c r="AG372" s="5" t="e">
        <f t="shared" si="182"/>
        <v>#N/A</v>
      </c>
      <c r="AH372" s="5" t="e">
        <f t="shared" si="183"/>
        <v>#N/A</v>
      </c>
      <c r="AI372" s="5" t="e">
        <f t="shared" si="183"/>
        <v>#N/A</v>
      </c>
      <c r="AJ372" s="5" t="e">
        <f t="shared" si="183"/>
        <v>#N/A</v>
      </c>
      <c r="AK372" s="5" t="e">
        <f t="shared" si="183"/>
        <v>#N/A</v>
      </c>
      <c r="AL372" s="5" t="e">
        <f t="shared" si="183"/>
        <v>#N/A</v>
      </c>
      <c r="AM372" s="5" t="e">
        <f t="shared" si="183"/>
        <v>#N/A</v>
      </c>
      <c r="AN372" s="5" t="e">
        <f t="shared" si="183"/>
        <v>#N/A</v>
      </c>
      <c r="AO372" s="5" t="e">
        <f t="shared" si="183"/>
        <v>#N/A</v>
      </c>
      <c r="AP372" s="5" t="e">
        <f t="shared" si="183"/>
        <v>#N/A</v>
      </c>
      <c r="AQ372" s="5" t="e">
        <f t="shared" si="183"/>
        <v>#N/A</v>
      </c>
      <c r="AR372" s="5" t="e">
        <f t="shared" si="184"/>
        <v>#N/A</v>
      </c>
      <c r="AS372" s="5" t="e">
        <f t="shared" si="184"/>
        <v>#N/A</v>
      </c>
      <c r="AT372" s="5" t="e">
        <f t="shared" si="184"/>
        <v>#N/A</v>
      </c>
      <c r="AU372" s="5" t="e">
        <f t="shared" si="184"/>
        <v>#N/A</v>
      </c>
      <c r="AV372" s="5" t="e">
        <f t="shared" si="184"/>
        <v>#N/A</v>
      </c>
      <c r="AW372" s="5" t="e">
        <f t="shared" si="184"/>
        <v>#N/A</v>
      </c>
      <c r="AX372" s="5" t="e">
        <f t="shared" si="184"/>
        <v>#N/A</v>
      </c>
      <c r="AY372" s="5" t="e">
        <f t="shared" si="184"/>
        <v>#N/A</v>
      </c>
      <c r="AZ372" s="5" t="e">
        <f t="shared" si="184"/>
        <v>#N/A</v>
      </c>
      <c r="BA372" s="5" t="e">
        <f t="shared" si="184"/>
        <v>#N/A</v>
      </c>
      <c r="BB372" s="5" t="e">
        <f t="shared" si="185"/>
        <v>#N/A</v>
      </c>
      <c r="BC372" s="5" t="e">
        <f t="shared" si="185"/>
        <v>#N/A</v>
      </c>
      <c r="BD372" s="5" t="e">
        <f t="shared" si="185"/>
        <v>#N/A</v>
      </c>
      <c r="BE372" s="5" t="e">
        <f t="shared" si="185"/>
        <v>#N/A</v>
      </c>
      <c r="BF372" s="5" t="e">
        <f t="shared" si="185"/>
        <v>#N/A</v>
      </c>
      <c r="BG372" s="5" t="e">
        <f t="shared" si="185"/>
        <v>#N/A</v>
      </c>
    </row>
    <row r="373" spans="2:59" x14ac:dyDescent="0.35">
      <c r="B373" t="str">
        <f>'Postcode Data'!B373</f>
        <v>ES36 2KW</v>
      </c>
      <c r="C373">
        <f>'Postcode Data'!C373</f>
        <v>12</v>
      </c>
      <c r="D373" t="str">
        <f>'Postcode Data'!D373</f>
        <v>Delton</v>
      </c>
      <c r="E373" s="5">
        <f>'Postcode Data'!F373</f>
        <v>14.816417462464095</v>
      </c>
      <c r="F373" s="5">
        <f>'Postcode Data'!G373</f>
        <v>10.364633946287318</v>
      </c>
      <c r="G373" s="27">
        <f>'Postcode Data'!I373</f>
        <v>240</v>
      </c>
      <c r="H373" s="11">
        <f>'Postcode Data'!J373</f>
        <v>2.3877975446688193</v>
      </c>
      <c r="I373" s="5">
        <f>'Postcode Data'!K373</f>
        <v>12.748524129686791</v>
      </c>
      <c r="J373" s="5">
        <f>'Postcode Data'!L373</f>
        <v>9.1707351739529077</v>
      </c>
      <c r="K373" s="44" t="str">
        <f>'Postcode Data'!M373</f>
        <v>DW1c</v>
      </c>
      <c r="L373" s="5">
        <f>'Postcode Data'!N373</f>
        <v>-4.0612855324409951</v>
      </c>
      <c r="M373" s="28">
        <f t="shared" si="160"/>
        <v>-68.978339461607106</v>
      </c>
      <c r="N373" s="28"/>
      <c r="O373" s="28"/>
      <c r="P373" s="28">
        <f t="shared" si="161"/>
        <v>9.1707351739529077</v>
      </c>
      <c r="Q373" s="28" t="e">
        <f t="shared" si="181"/>
        <v>#N/A</v>
      </c>
      <c r="R373" s="28" t="e">
        <f t="shared" si="181"/>
        <v>#N/A</v>
      </c>
      <c r="S373" s="28" t="e">
        <f t="shared" si="181"/>
        <v>#N/A</v>
      </c>
      <c r="T373" s="28" t="e">
        <f t="shared" si="181"/>
        <v>#N/A</v>
      </c>
      <c r="U373" s="28" t="e">
        <f t="shared" si="163"/>
        <v>#N/A</v>
      </c>
      <c r="V373" s="28"/>
      <c r="W373" s="2"/>
      <c r="X373" s="5" t="e">
        <f t="shared" si="182"/>
        <v>#N/A</v>
      </c>
      <c r="Y373" s="5" t="e">
        <f t="shared" si="182"/>
        <v>#N/A</v>
      </c>
      <c r="Z373" s="5" t="e">
        <f t="shared" si="182"/>
        <v>#N/A</v>
      </c>
      <c r="AA373" s="5" t="e">
        <f t="shared" si="182"/>
        <v>#N/A</v>
      </c>
      <c r="AB373" s="5" t="e">
        <f t="shared" si="182"/>
        <v>#N/A</v>
      </c>
      <c r="AC373" s="5" t="e">
        <f t="shared" si="182"/>
        <v>#N/A</v>
      </c>
      <c r="AD373" s="5" t="e">
        <f t="shared" si="182"/>
        <v>#N/A</v>
      </c>
      <c r="AE373" s="5" t="e">
        <f t="shared" si="182"/>
        <v>#N/A</v>
      </c>
      <c r="AF373" s="5" t="e">
        <f t="shared" si="182"/>
        <v>#N/A</v>
      </c>
      <c r="AG373" s="5" t="e">
        <f t="shared" si="182"/>
        <v>#N/A</v>
      </c>
      <c r="AH373" s="5" t="e">
        <f t="shared" si="183"/>
        <v>#N/A</v>
      </c>
      <c r="AI373" s="5" t="e">
        <f t="shared" si="183"/>
        <v>#N/A</v>
      </c>
      <c r="AJ373" s="5" t="e">
        <f t="shared" si="183"/>
        <v>#N/A</v>
      </c>
      <c r="AK373" s="5" t="e">
        <f t="shared" si="183"/>
        <v>#N/A</v>
      </c>
      <c r="AL373" s="5" t="e">
        <f t="shared" si="183"/>
        <v>#N/A</v>
      </c>
      <c r="AM373" s="5" t="e">
        <f t="shared" si="183"/>
        <v>#N/A</v>
      </c>
      <c r="AN373" s="5" t="e">
        <f t="shared" si="183"/>
        <v>#N/A</v>
      </c>
      <c r="AO373" s="5" t="e">
        <f t="shared" si="183"/>
        <v>#N/A</v>
      </c>
      <c r="AP373" s="5" t="e">
        <f t="shared" si="183"/>
        <v>#N/A</v>
      </c>
      <c r="AQ373" s="5" t="e">
        <f t="shared" si="183"/>
        <v>#N/A</v>
      </c>
      <c r="AR373" s="5">
        <f t="shared" si="184"/>
        <v>9.1707351739529077</v>
      </c>
      <c r="AS373" s="5" t="e">
        <f t="shared" si="184"/>
        <v>#N/A</v>
      </c>
      <c r="AT373" s="5" t="e">
        <f t="shared" si="184"/>
        <v>#N/A</v>
      </c>
      <c r="AU373" s="5" t="e">
        <f t="shared" si="184"/>
        <v>#N/A</v>
      </c>
      <c r="AV373" s="5" t="e">
        <f t="shared" si="184"/>
        <v>#N/A</v>
      </c>
      <c r="AW373" s="5" t="e">
        <f t="shared" si="184"/>
        <v>#N/A</v>
      </c>
      <c r="AX373" s="5" t="e">
        <f t="shared" si="184"/>
        <v>#N/A</v>
      </c>
      <c r="AY373" s="5" t="e">
        <f t="shared" si="184"/>
        <v>#N/A</v>
      </c>
      <c r="AZ373" s="5" t="e">
        <f t="shared" si="184"/>
        <v>#N/A</v>
      </c>
      <c r="BA373" s="5" t="e">
        <f t="shared" si="184"/>
        <v>#N/A</v>
      </c>
      <c r="BB373" s="5" t="e">
        <f t="shared" si="185"/>
        <v>#N/A</v>
      </c>
      <c r="BC373" s="5" t="e">
        <f t="shared" si="185"/>
        <v>#N/A</v>
      </c>
      <c r="BD373" s="5" t="e">
        <f t="shared" si="185"/>
        <v>#N/A</v>
      </c>
      <c r="BE373" s="5" t="e">
        <f t="shared" si="185"/>
        <v>#N/A</v>
      </c>
      <c r="BF373" s="5" t="e">
        <f t="shared" si="185"/>
        <v>#N/A</v>
      </c>
      <c r="BG373" s="5" t="e">
        <f t="shared" si="185"/>
        <v>#N/A</v>
      </c>
    </row>
    <row r="374" spans="2:59" x14ac:dyDescent="0.35">
      <c r="B374" t="str">
        <f>'Postcode Data'!B374</f>
        <v>ES36 2RP</v>
      </c>
      <c r="C374">
        <f>'Postcode Data'!C374</f>
        <v>1</v>
      </c>
      <c r="D374" t="str">
        <f>'Postcode Data'!D374</f>
        <v>Delton</v>
      </c>
      <c r="E374" s="5">
        <f>'Postcode Data'!F374</f>
        <v>14.816417462464095</v>
      </c>
      <c r="F374" s="5">
        <f>'Postcode Data'!G374</f>
        <v>10.364633946287318</v>
      </c>
      <c r="G374" s="27">
        <f>'Postcode Data'!I374</f>
        <v>63</v>
      </c>
      <c r="H374" s="11">
        <f>'Postcode Data'!J374</f>
        <v>4.5866990911467802</v>
      </c>
      <c r="I374" s="5">
        <f>'Postcode Data'!K374</f>
        <v>18.903196277164731</v>
      </c>
      <c r="J374" s="5">
        <f>'Postcode Data'!L374</f>
        <v>12.44695175883197</v>
      </c>
      <c r="K374" s="44" t="str">
        <f>'Postcode Data'!M374</f>
        <v>DW1b</v>
      </c>
      <c r="L374" s="5">
        <f>'Postcode Data'!N374</f>
        <v>-7.9832433652510773</v>
      </c>
      <c r="M374" s="28">
        <f t="shared" si="160"/>
        <v>-78.570352255184247</v>
      </c>
      <c r="N374" s="28"/>
      <c r="O374" s="28"/>
      <c r="P374" s="28" t="e">
        <f t="shared" si="161"/>
        <v>#N/A</v>
      </c>
      <c r="Q374" s="28" t="e">
        <f t="shared" si="181"/>
        <v>#N/A</v>
      </c>
      <c r="R374" s="28" t="e">
        <f t="shared" si="181"/>
        <v>#N/A</v>
      </c>
      <c r="S374" s="28">
        <f t="shared" si="181"/>
        <v>12.44695175883197</v>
      </c>
      <c r="T374" s="28" t="e">
        <f t="shared" si="181"/>
        <v>#N/A</v>
      </c>
      <c r="U374" s="28" t="e">
        <f t="shared" si="163"/>
        <v>#N/A</v>
      </c>
      <c r="V374" s="28"/>
      <c r="W374" s="2"/>
      <c r="X374" s="5" t="e">
        <f t="shared" si="182"/>
        <v>#N/A</v>
      </c>
      <c r="Y374" s="5" t="e">
        <f t="shared" si="182"/>
        <v>#N/A</v>
      </c>
      <c r="Z374" s="5" t="e">
        <f t="shared" si="182"/>
        <v>#N/A</v>
      </c>
      <c r="AA374" s="5" t="e">
        <f t="shared" si="182"/>
        <v>#N/A</v>
      </c>
      <c r="AB374" s="5" t="e">
        <f t="shared" si="182"/>
        <v>#N/A</v>
      </c>
      <c r="AC374" s="5" t="e">
        <f t="shared" si="182"/>
        <v>#N/A</v>
      </c>
      <c r="AD374" s="5" t="e">
        <f t="shared" si="182"/>
        <v>#N/A</v>
      </c>
      <c r="AE374" s="5" t="e">
        <f t="shared" si="182"/>
        <v>#N/A</v>
      </c>
      <c r="AF374" s="5" t="e">
        <f t="shared" si="182"/>
        <v>#N/A</v>
      </c>
      <c r="AG374" s="5" t="e">
        <f t="shared" si="182"/>
        <v>#N/A</v>
      </c>
      <c r="AH374" s="5" t="e">
        <f t="shared" si="183"/>
        <v>#N/A</v>
      </c>
      <c r="AI374" s="5" t="e">
        <f t="shared" si="183"/>
        <v>#N/A</v>
      </c>
      <c r="AJ374" s="5" t="e">
        <f t="shared" si="183"/>
        <v>#N/A</v>
      </c>
      <c r="AK374" s="5" t="e">
        <f t="shared" si="183"/>
        <v>#N/A</v>
      </c>
      <c r="AL374" s="5" t="e">
        <f t="shared" si="183"/>
        <v>#N/A</v>
      </c>
      <c r="AM374" s="5" t="e">
        <f t="shared" si="183"/>
        <v>#N/A</v>
      </c>
      <c r="AN374" s="5" t="e">
        <f t="shared" si="183"/>
        <v>#N/A</v>
      </c>
      <c r="AO374" s="5" t="e">
        <f t="shared" si="183"/>
        <v>#N/A</v>
      </c>
      <c r="AP374" s="5" t="e">
        <f t="shared" si="183"/>
        <v>#N/A</v>
      </c>
      <c r="AQ374" s="5">
        <f t="shared" si="183"/>
        <v>12.44695175883197</v>
      </c>
      <c r="AR374" s="5" t="e">
        <f t="shared" si="184"/>
        <v>#N/A</v>
      </c>
      <c r="AS374" s="5" t="e">
        <f t="shared" si="184"/>
        <v>#N/A</v>
      </c>
      <c r="AT374" s="5" t="e">
        <f t="shared" si="184"/>
        <v>#N/A</v>
      </c>
      <c r="AU374" s="5" t="e">
        <f t="shared" si="184"/>
        <v>#N/A</v>
      </c>
      <c r="AV374" s="5" t="e">
        <f t="shared" si="184"/>
        <v>#N/A</v>
      </c>
      <c r="AW374" s="5" t="e">
        <f t="shared" si="184"/>
        <v>#N/A</v>
      </c>
      <c r="AX374" s="5" t="e">
        <f t="shared" si="184"/>
        <v>#N/A</v>
      </c>
      <c r="AY374" s="5" t="e">
        <f t="shared" si="184"/>
        <v>#N/A</v>
      </c>
      <c r="AZ374" s="5" t="e">
        <f t="shared" si="184"/>
        <v>#N/A</v>
      </c>
      <c r="BA374" s="5" t="e">
        <f t="shared" si="184"/>
        <v>#N/A</v>
      </c>
      <c r="BB374" s="5" t="e">
        <f t="shared" si="185"/>
        <v>#N/A</v>
      </c>
      <c r="BC374" s="5" t="e">
        <f t="shared" si="185"/>
        <v>#N/A</v>
      </c>
      <c r="BD374" s="5" t="e">
        <f t="shared" si="185"/>
        <v>#N/A</v>
      </c>
      <c r="BE374" s="5" t="e">
        <f t="shared" si="185"/>
        <v>#N/A</v>
      </c>
      <c r="BF374" s="5" t="e">
        <f t="shared" si="185"/>
        <v>#N/A</v>
      </c>
      <c r="BG374" s="5" t="e">
        <f t="shared" si="185"/>
        <v>#N/A</v>
      </c>
    </row>
    <row r="375" spans="2:59" x14ac:dyDescent="0.35">
      <c r="B375" t="str">
        <f>'Postcode Data'!B375</f>
        <v>ES36 4GJ</v>
      </c>
      <c r="C375">
        <f>'Postcode Data'!C375</f>
        <v>13</v>
      </c>
      <c r="D375" t="str">
        <f>'Postcode Data'!D375</f>
        <v>Delton</v>
      </c>
      <c r="E375" s="5">
        <f>'Postcode Data'!F375</f>
        <v>14.816417462464095</v>
      </c>
      <c r="F375" s="5">
        <f>'Postcode Data'!G375</f>
        <v>10.364633946287318</v>
      </c>
      <c r="G375" s="27">
        <f>'Postcode Data'!I375</f>
        <v>333</v>
      </c>
      <c r="H375" s="11">
        <f>'Postcode Data'!J375</f>
        <v>4.4080661802531962</v>
      </c>
      <c r="I375" s="5">
        <f>'Postcode Data'!K375</f>
        <v>12.815197294405952</v>
      </c>
      <c r="J375" s="5">
        <f>'Postcode Data'!L375</f>
        <v>14.292249671947014</v>
      </c>
      <c r="K375" s="44" t="str">
        <f>'Postcode Data'!M375</f>
        <v>DW1a</v>
      </c>
      <c r="L375" s="5">
        <f>'Postcode Data'!N375</f>
        <v>-5.7331116711049885</v>
      </c>
      <c r="M375" s="28">
        <f t="shared" si="160"/>
        <v>-75.975177697547693</v>
      </c>
      <c r="N375" s="28"/>
      <c r="O375" s="28"/>
      <c r="P375" s="28" t="e">
        <f t="shared" si="161"/>
        <v>#N/A</v>
      </c>
      <c r="Q375" s="28">
        <f t="shared" si="181"/>
        <v>14.292249671947014</v>
      </c>
      <c r="R375" s="28" t="e">
        <f t="shared" si="181"/>
        <v>#N/A</v>
      </c>
      <c r="S375" s="28" t="e">
        <f t="shared" si="181"/>
        <v>#N/A</v>
      </c>
      <c r="T375" s="28" t="e">
        <f t="shared" si="181"/>
        <v>#N/A</v>
      </c>
      <c r="U375" s="28" t="e">
        <f t="shared" si="163"/>
        <v>#N/A</v>
      </c>
      <c r="V375" s="28"/>
      <c r="W375" s="2"/>
      <c r="X375" s="5" t="e">
        <f t="shared" si="182"/>
        <v>#N/A</v>
      </c>
      <c r="Y375" s="5" t="e">
        <f t="shared" si="182"/>
        <v>#N/A</v>
      </c>
      <c r="Z375" s="5" t="e">
        <f t="shared" si="182"/>
        <v>#N/A</v>
      </c>
      <c r="AA375" s="5" t="e">
        <f t="shared" si="182"/>
        <v>#N/A</v>
      </c>
      <c r="AB375" s="5" t="e">
        <f t="shared" si="182"/>
        <v>#N/A</v>
      </c>
      <c r="AC375" s="5" t="e">
        <f t="shared" si="182"/>
        <v>#N/A</v>
      </c>
      <c r="AD375" s="5" t="e">
        <f t="shared" si="182"/>
        <v>#N/A</v>
      </c>
      <c r="AE375" s="5" t="e">
        <f t="shared" si="182"/>
        <v>#N/A</v>
      </c>
      <c r="AF375" s="5" t="e">
        <f t="shared" si="182"/>
        <v>#N/A</v>
      </c>
      <c r="AG375" s="5" t="e">
        <f t="shared" si="182"/>
        <v>#N/A</v>
      </c>
      <c r="AH375" s="5" t="e">
        <f t="shared" si="183"/>
        <v>#N/A</v>
      </c>
      <c r="AI375" s="5" t="e">
        <f t="shared" si="183"/>
        <v>#N/A</v>
      </c>
      <c r="AJ375" s="5" t="e">
        <f t="shared" si="183"/>
        <v>#N/A</v>
      </c>
      <c r="AK375" s="5" t="e">
        <f t="shared" si="183"/>
        <v>#N/A</v>
      </c>
      <c r="AL375" s="5" t="e">
        <f t="shared" si="183"/>
        <v>#N/A</v>
      </c>
      <c r="AM375" s="5" t="e">
        <f t="shared" si="183"/>
        <v>#N/A</v>
      </c>
      <c r="AN375" s="5" t="e">
        <f t="shared" si="183"/>
        <v>#N/A</v>
      </c>
      <c r="AO375" s="5" t="e">
        <f t="shared" si="183"/>
        <v>#N/A</v>
      </c>
      <c r="AP375" s="5">
        <f t="shared" si="183"/>
        <v>14.292249671947014</v>
      </c>
      <c r="AQ375" s="5" t="e">
        <f t="shared" si="183"/>
        <v>#N/A</v>
      </c>
      <c r="AR375" s="5" t="e">
        <f t="shared" si="184"/>
        <v>#N/A</v>
      </c>
      <c r="AS375" s="5" t="e">
        <f t="shared" si="184"/>
        <v>#N/A</v>
      </c>
      <c r="AT375" s="5" t="e">
        <f t="shared" si="184"/>
        <v>#N/A</v>
      </c>
      <c r="AU375" s="5" t="e">
        <f t="shared" si="184"/>
        <v>#N/A</v>
      </c>
      <c r="AV375" s="5" t="e">
        <f t="shared" si="184"/>
        <v>#N/A</v>
      </c>
      <c r="AW375" s="5" t="e">
        <f t="shared" si="184"/>
        <v>#N/A</v>
      </c>
      <c r="AX375" s="5" t="e">
        <f t="shared" si="184"/>
        <v>#N/A</v>
      </c>
      <c r="AY375" s="5" t="e">
        <f t="shared" si="184"/>
        <v>#N/A</v>
      </c>
      <c r="AZ375" s="5" t="e">
        <f t="shared" si="184"/>
        <v>#N/A</v>
      </c>
      <c r="BA375" s="5" t="e">
        <f t="shared" si="184"/>
        <v>#N/A</v>
      </c>
      <c r="BB375" s="5" t="e">
        <f t="shared" si="185"/>
        <v>#N/A</v>
      </c>
      <c r="BC375" s="5" t="e">
        <f t="shared" si="185"/>
        <v>#N/A</v>
      </c>
      <c r="BD375" s="5" t="e">
        <f t="shared" si="185"/>
        <v>#N/A</v>
      </c>
      <c r="BE375" s="5" t="e">
        <f t="shared" si="185"/>
        <v>#N/A</v>
      </c>
      <c r="BF375" s="5" t="e">
        <f t="shared" si="185"/>
        <v>#N/A</v>
      </c>
      <c r="BG375" s="5" t="e">
        <f t="shared" si="185"/>
        <v>#N/A</v>
      </c>
    </row>
    <row r="376" spans="2:59" x14ac:dyDescent="0.35">
      <c r="B376" t="str">
        <f>'Postcode Data'!B376</f>
        <v>ES36 4VU</v>
      </c>
      <c r="C376">
        <f>'Postcode Data'!C376</f>
        <v>17</v>
      </c>
      <c r="D376" t="str">
        <f>'Postcode Data'!D376</f>
        <v>Delton</v>
      </c>
      <c r="E376" s="5" t="e">
        <f>'Postcode Data'!F376</f>
        <v>#N/A</v>
      </c>
      <c r="F376" s="5" t="e">
        <f>'Postcode Data'!G376</f>
        <v>#N/A</v>
      </c>
      <c r="G376" s="27" t="e">
        <f>'Postcode Data'!I376</f>
        <v>#N/A</v>
      </c>
      <c r="H376" s="11" t="e">
        <f>'Postcode Data'!J376</f>
        <v>#N/A</v>
      </c>
      <c r="I376" s="5" t="e">
        <f>'Postcode Data'!K376</f>
        <v>#N/A</v>
      </c>
      <c r="J376" s="5" t="e">
        <f>'Postcode Data'!L376</f>
        <v>#N/A</v>
      </c>
      <c r="K376" s="44" t="e">
        <f>'Postcode Data'!M376</f>
        <v>#N/A</v>
      </c>
      <c r="L376" s="5">
        <f>'Postcode Data'!N376</f>
        <v>-6.332035426257792</v>
      </c>
      <c r="M376" s="28" t="e">
        <f t="shared" si="160"/>
        <v>#N/A</v>
      </c>
      <c r="N376" s="28"/>
      <c r="O376" s="28"/>
      <c r="P376" s="28" t="e">
        <f t="shared" si="161"/>
        <v>#N/A</v>
      </c>
      <c r="Q376" s="28" t="e">
        <f t="shared" si="181"/>
        <v>#N/A</v>
      </c>
      <c r="R376" s="28" t="e">
        <f t="shared" si="181"/>
        <v>#N/A</v>
      </c>
      <c r="S376" s="28" t="e">
        <f t="shared" si="181"/>
        <v>#N/A</v>
      </c>
      <c r="T376" s="28" t="e">
        <f t="shared" si="181"/>
        <v>#N/A</v>
      </c>
      <c r="U376" s="28" t="e">
        <f t="shared" si="163"/>
        <v>#N/A</v>
      </c>
      <c r="V376" s="28"/>
      <c r="W376" s="2"/>
      <c r="X376" s="5" t="e">
        <f t="shared" ref="X376:AG385" si="186">IF($K376=X$5,$J376,NA())</f>
        <v>#N/A</v>
      </c>
      <c r="Y376" s="5" t="e">
        <f t="shared" si="186"/>
        <v>#N/A</v>
      </c>
      <c r="Z376" s="5" t="e">
        <f t="shared" si="186"/>
        <v>#N/A</v>
      </c>
      <c r="AA376" s="5" t="e">
        <f t="shared" si="186"/>
        <v>#N/A</v>
      </c>
      <c r="AB376" s="5" t="e">
        <f t="shared" si="186"/>
        <v>#N/A</v>
      </c>
      <c r="AC376" s="5" t="e">
        <f t="shared" si="186"/>
        <v>#N/A</v>
      </c>
      <c r="AD376" s="5" t="e">
        <f t="shared" si="186"/>
        <v>#N/A</v>
      </c>
      <c r="AE376" s="5" t="e">
        <f t="shared" si="186"/>
        <v>#N/A</v>
      </c>
      <c r="AF376" s="5" t="e">
        <f t="shared" si="186"/>
        <v>#N/A</v>
      </c>
      <c r="AG376" s="5" t="e">
        <f t="shared" si="186"/>
        <v>#N/A</v>
      </c>
      <c r="AH376" s="5" t="e">
        <f t="shared" ref="AH376:AQ385" si="187">IF($K376=AH$5,$J376,NA())</f>
        <v>#N/A</v>
      </c>
      <c r="AI376" s="5" t="e">
        <f t="shared" si="187"/>
        <v>#N/A</v>
      </c>
      <c r="AJ376" s="5" t="e">
        <f t="shared" si="187"/>
        <v>#N/A</v>
      </c>
      <c r="AK376" s="5" t="e">
        <f t="shared" si="187"/>
        <v>#N/A</v>
      </c>
      <c r="AL376" s="5" t="e">
        <f t="shared" si="187"/>
        <v>#N/A</v>
      </c>
      <c r="AM376" s="5" t="e">
        <f t="shared" si="187"/>
        <v>#N/A</v>
      </c>
      <c r="AN376" s="5" t="e">
        <f t="shared" si="187"/>
        <v>#N/A</v>
      </c>
      <c r="AO376" s="5" t="e">
        <f t="shared" si="187"/>
        <v>#N/A</v>
      </c>
      <c r="AP376" s="5" t="e">
        <f t="shared" si="187"/>
        <v>#N/A</v>
      </c>
      <c r="AQ376" s="5" t="e">
        <f t="shared" si="187"/>
        <v>#N/A</v>
      </c>
      <c r="AR376" s="5" t="e">
        <f t="shared" ref="AR376:BA385" si="188">IF($K376=AR$5,$J376,NA())</f>
        <v>#N/A</v>
      </c>
      <c r="AS376" s="5" t="e">
        <f t="shared" si="188"/>
        <v>#N/A</v>
      </c>
      <c r="AT376" s="5" t="e">
        <f t="shared" si="188"/>
        <v>#N/A</v>
      </c>
      <c r="AU376" s="5" t="e">
        <f t="shared" si="188"/>
        <v>#N/A</v>
      </c>
      <c r="AV376" s="5" t="e">
        <f t="shared" si="188"/>
        <v>#N/A</v>
      </c>
      <c r="AW376" s="5" t="e">
        <f t="shared" si="188"/>
        <v>#N/A</v>
      </c>
      <c r="AX376" s="5" t="e">
        <f t="shared" si="188"/>
        <v>#N/A</v>
      </c>
      <c r="AY376" s="5" t="e">
        <f t="shared" si="188"/>
        <v>#N/A</v>
      </c>
      <c r="AZ376" s="5" t="e">
        <f t="shared" si="188"/>
        <v>#N/A</v>
      </c>
      <c r="BA376" s="5" t="e">
        <f t="shared" si="188"/>
        <v>#N/A</v>
      </c>
      <c r="BB376" s="5" t="e">
        <f t="shared" ref="BB376:BG385" si="189">IF($K376=BB$5,$J376,NA())</f>
        <v>#N/A</v>
      </c>
      <c r="BC376" s="5" t="e">
        <f t="shared" si="189"/>
        <v>#N/A</v>
      </c>
      <c r="BD376" s="5" t="e">
        <f t="shared" si="189"/>
        <v>#N/A</v>
      </c>
      <c r="BE376" s="5" t="e">
        <f t="shared" si="189"/>
        <v>#N/A</v>
      </c>
      <c r="BF376" s="5" t="e">
        <f t="shared" si="189"/>
        <v>#N/A</v>
      </c>
      <c r="BG376" s="5" t="e">
        <f t="shared" si="189"/>
        <v>#N/A</v>
      </c>
    </row>
    <row r="377" spans="2:59" x14ac:dyDescent="0.35">
      <c r="B377" t="str">
        <f>'Postcode Data'!B377</f>
        <v>ES36 5EX</v>
      </c>
      <c r="C377">
        <f>'Postcode Data'!C377</f>
        <v>11</v>
      </c>
      <c r="D377" t="str">
        <f>'Postcode Data'!D377</f>
        <v>Delton</v>
      </c>
      <c r="E377" s="5" t="e">
        <f>'Postcode Data'!F377</f>
        <v>#N/A</v>
      </c>
      <c r="F377" s="5" t="e">
        <f>'Postcode Data'!G377</f>
        <v>#N/A</v>
      </c>
      <c r="G377" s="27" t="e">
        <f>'Postcode Data'!I377</f>
        <v>#N/A</v>
      </c>
      <c r="H377" s="11" t="e">
        <f>'Postcode Data'!J377</f>
        <v>#N/A</v>
      </c>
      <c r="I377" s="5" t="e">
        <f>'Postcode Data'!K377</f>
        <v>#N/A</v>
      </c>
      <c r="J377" s="5" t="e">
        <f>'Postcode Data'!L377</f>
        <v>#N/A</v>
      </c>
      <c r="K377" s="44" t="e">
        <f>'Postcode Data'!M377</f>
        <v>#N/A</v>
      </c>
      <c r="L377" s="5">
        <f>'Postcode Data'!N377</f>
        <v>-1.6517746750598992</v>
      </c>
      <c r="M377" s="28" t="e">
        <f t="shared" si="160"/>
        <v>#N/A</v>
      </c>
      <c r="N377" s="28"/>
      <c r="O377" s="28"/>
      <c r="P377" s="28" t="e">
        <f t="shared" si="161"/>
        <v>#N/A</v>
      </c>
      <c r="Q377" s="28" t="e">
        <f t="shared" si="181"/>
        <v>#N/A</v>
      </c>
      <c r="R377" s="28" t="e">
        <f t="shared" si="181"/>
        <v>#N/A</v>
      </c>
      <c r="S377" s="28" t="e">
        <f t="shared" si="181"/>
        <v>#N/A</v>
      </c>
      <c r="T377" s="28" t="e">
        <f t="shared" si="181"/>
        <v>#N/A</v>
      </c>
      <c r="U377" s="28" t="e">
        <f t="shared" si="163"/>
        <v>#N/A</v>
      </c>
      <c r="V377" s="28"/>
      <c r="W377" s="2"/>
      <c r="X377" s="5" t="e">
        <f t="shared" si="186"/>
        <v>#N/A</v>
      </c>
      <c r="Y377" s="5" t="e">
        <f t="shared" si="186"/>
        <v>#N/A</v>
      </c>
      <c r="Z377" s="5" t="e">
        <f t="shared" si="186"/>
        <v>#N/A</v>
      </c>
      <c r="AA377" s="5" t="e">
        <f t="shared" si="186"/>
        <v>#N/A</v>
      </c>
      <c r="AB377" s="5" t="e">
        <f t="shared" si="186"/>
        <v>#N/A</v>
      </c>
      <c r="AC377" s="5" t="e">
        <f t="shared" si="186"/>
        <v>#N/A</v>
      </c>
      <c r="AD377" s="5" t="e">
        <f t="shared" si="186"/>
        <v>#N/A</v>
      </c>
      <c r="AE377" s="5" t="e">
        <f t="shared" si="186"/>
        <v>#N/A</v>
      </c>
      <c r="AF377" s="5" t="e">
        <f t="shared" si="186"/>
        <v>#N/A</v>
      </c>
      <c r="AG377" s="5" t="e">
        <f t="shared" si="186"/>
        <v>#N/A</v>
      </c>
      <c r="AH377" s="5" t="e">
        <f t="shared" si="187"/>
        <v>#N/A</v>
      </c>
      <c r="AI377" s="5" t="e">
        <f t="shared" si="187"/>
        <v>#N/A</v>
      </c>
      <c r="AJ377" s="5" t="e">
        <f t="shared" si="187"/>
        <v>#N/A</v>
      </c>
      <c r="AK377" s="5" t="e">
        <f t="shared" si="187"/>
        <v>#N/A</v>
      </c>
      <c r="AL377" s="5" t="e">
        <f t="shared" si="187"/>
        <v>#N/A</v>
      </c>
      <c r="AM377" s="5" t="e">
        <f t="shared" si="187"/>
        <v>#N/A</v>
      </c>
      <c r="AN377" s="5" t="e">
        <f t="shared" si="187"/>
        <v>#N/A</v>
      </c>
      <c r="AO377" s="5" t="e">
        <f t="shared" si="187"/>
        <v>#N/A</v>
      </c>
      <c r="AP377" s="5" t="e">
        <f t="shared" si="187"/>
        <v>#N/A</v>
      </c>
      <c r="AQ377" s="5" t="e">
        <f t="shared" si="187"/>
        <v>#N/A</v>
      </c>
      <c r="AR377" s="5" t="e">
        <f t="shared" si="188"/>
        <v>#N/A</v>
      </c>
      <c r="AS377" s="5" t="e">
        <f t="shared" si="188"/>
        <v>#N/A</v>
      </c>
      <c r="AT377" s="5" t="e">
        <f t="shared" si="188"/>
        <v>#N/A</v>
      </c>
      <c r="AU377" s="5" t="e">
        <f t="shared" si="188"/>
        <v>#N/A</v>
      </c>
      <c r="AV377" s="5" t="e">
        <f t="shared" si="188"/>
        <v>#N/A</v>
      </c>
      <c r="AW377" s="5" t="e">
        <f t="shared" si="188"/>
        <v>#N/A</v>
      </c>
      <c r="AX377" s="5" t="e">
        <f t="shared" si="188"/>
        <v>#N/A</v>
      </c>
      <c r="AY377" s="5" t="e">
        <f t="shared" si="188"/>
        <v>#N/A</v>
      </c>
      <c r="AZ377" s="5" t="e">
        <f t="shared" si="188"/>
        <v>#N/A</v>
      </c>
      <c r="BA377" s="5" t="e">
        <f t="shared" si="188"/>
        <v>#N/A</v>
      </c>
      <c r="BB377" s="5" t="e">
        <f t="shared" si="189"/>
        <v>#N/A</v>
      </c>
      <c r="BC377" s="5" t="e">
        <f t="shared" si="189"/>
        <v>#N/A</v>
      </c>
      <c r="BD377" s="5" t="e">
        <f t="shared" si="189"/>
        <v>#N/A</v>
      </c>
      <c r="BE377" s="5" t="e">
        <f t="shared" si="189"/>
        <v>#N/A</v>
      </c>
      <c r="BF377" s="5" t="e">
        <f t="shared" si="189"/>
        <v>#N/A</v>
      </c>
      <c r="BG377" s="5" t="e">
        <f t="shared" si="189"/>
        <v>#N/A</v>
      </c>
    </row>
    <row r="378" spans="2:59" x14ac:dyDescent="0.35">
      <c r="B378" t="str">
        <f>'Postcode Data'!B378</f>
        <v>ES36 6WX</v>
      </c>
      <c r="C378">
        <f>'Postcode Data'!C378</f>
        <v>1</v>
      </c>
      <c r="D378" t="str">
        <f>'Postcode Data'!D378</f>
        <v>Delton</v>
      </c>
      <c r="E378" s="5">
        <f>'Postcode Data'!F378</f>
        <v>10.659715015316081</v>
      </c>
      <c r="F378" s="5">
        <f>'Postcode Data'!G378</f>
        <v>6.5022538134086805</v>
      </c>
      <c r="G378" s="27">
        <f>'Postcode Data'!I378</f>
        <v>244</v>
      </c>
      <c r="H378" s="11">
        <f>'Postcode Data'!J378</f>
        <v>3.8535612966604793</v>
      </c>
      <c r="I378" s="5">
        <f>'Postcode Data'!K378</f>
        <v>7.1961570648287445</v>
      </c>
      <c r="J378" s="5">
        <f>'Postcode Data'!L378</f>
        <v>4.8129637285696205</v>
      </c>
      <c r="K378" s="44" t="str">
        <f>'Postcode Data'!M378</f>
        <v>DW2c</v>
      </c>
      <c r="L378" s="5">
        <f>'Postcode Data'!N378</f>
        <v>-4.0351419956609194</v>
      </c>
      <c r="M378" s="28">
        <f t="shared" si="160"/>
        <v>-73.109491328750735</v>
      </c>
      <c r="N378" s="28"/>
      <c r="O378" s="28"/>
      <c r="P378" s="28" t="e">
        <f t="shared" si="161"/>
        <v>#N/A</v>
      </c>
      <c r="Q378" s="28">
        <f t="shared" si="181"/>
        <v>4.8129637285696205</v>
      </c>
      <c r="R378" s="28" t="e">
        <f t="shared" si="181"/>
        <v>#N/A</v>
      </c>
      <c r="S378" s="28" t="e">
        <f t="shared" si="181"/>
        <v>#N/A</v>
      </c>
      <c r="T378" s="28" t="e">
        <f t="shared" si="181"/>
        <v>#N/A</v>
      </c>
      <c r="U378" s="28" t="e">
        <f t="shared" si="163"/>
        <v>#N/A</v>
      </c>
      <c r="V378" s="28"/>
      <c r="W378" s="2"/>
      <c r="X378" s="5" t="e">
        <f t="shared" si="186"/>
        <v>#N/A</v>
      </c>
      <c r="Y378" s="5" t="e">
        <f t="shared" si="186"/>
        <v>#N/A</v>
      </c>
      <c r="Z378" s="5" t="e">
        <f t="shared" si="186"/>
        <v>#N/A</v>
      </c>
      <c r="AA378" s="5" t="e">
        <f t="shared" si="186"/>
        <v>#N/A</v>
      </c>
      <c r="AB378" s="5" t="e">
        <f t="shared" si="186"/>
        <v>#N/A</v>
      </c>
      <c r="AC378" s="5" t="e">
        <f t="shared" si="186"/>
        <v>#N/A</v>
      </c>
      <c r="AD378" s="5" t="e">
        <f t="shared" si="186"/>
        <v>#N/A</v>
      </c>
      <c r="AE378" s="5" t="e">
        <f t="shared" si="186"/>
        <v>#N/A</v>
      </c>
      <c r="AF378" s="5" t="e">
        <f t="shared" si="186"/>
        <v>#N/A</v>
      </c>
      <c r="AG378" s="5" t="e">
        <f t="shared" si="186"/>
        <v>#N/A</v>
      </c>
      <c r="AH378" s="5" t="e">
        <f t="shared" si="187"/>
        <v>#N/A</v>
      </c>
      <c r="AI378" s="5" t="e">
        <f t="shared" si="187"/>
        <v>#N/A</v>
      </c>
      <c r="AJ378" s="5" t="e">
        <f t="shared" si="187"/>
        <v>#N/A</v>
      </c>
      <c r="AK378" s="5" t="e">
        <f t="shared" si="187"/>
        <v>#N/A</v>
      </c>
      <c r="AL378" s="5" t="e">
        <f t="shared" si="187"/>
        <v>#N/A</v>
      </c>
      <c r="AM378" s="5" t="e">
        <f t="shared" si="187"/>
        <v>#N/A</v>
      </c>
      <c r="AN378" s="5" t="e">
        <f t="shared" si="187"/>
        <v>#N/A</v>
      </c>
      <c r="AO378" s="5" t="e">
        <f t="shared" si="187"/>
        <v>#N/A</v>
      </c>
      <c r="AP378" s="5" t="e">
        <f t="shared" si="187"/>
        <v>#N/A</v>
      </c>
      <c r="AQ378" s="5" t="e">
        <f t="shared" si="187"/>
        <v>#N/A</v>
      </c>
      <c r="AR378" s="5" t="e">
        <f t="shared" si="188"/>
        <v>#N/A</v>
      </c>
      <c r="AS378" s="5" t="e">
        <f t="shared" si="188"/>
        <v>#N/A</v>
      </c>
      <c r="AT378" s="5" t="e">
        <f t="shared" si="188"/>
        <v>#N/A</v>
      </c>
      <c r="AU378" s="5">
        <f t="shared" si="188"/>
        <v>4.8129637285696205</v>
      </c>
      <c r="AV378" s="5" t="e">
        <f t="shared" si="188"/>
        <v>#N/A</v>
      </c>
      <c r="AW378" s="5" t="e">
        <f t="shared" si="188"/>
        <v>#N/A</v>
      </c>
      <c r="AX378" s="5" t="e">
        <f t="shared" si="188"/>
        <v>#N/A</v>
      </c>
      <c r="AY378" s="5" t="e">
        <f t="shared" si="188"/>
        <v>#N/A</v>
      </c>
      <c r="AZ378" s="5" t="e">
        <f t="shared" si="188"/>
        <v>#N/A</v>
      </c>
      <c r="BA378" s="5" t="e">
        <f t="shared" si="188"/>
        <v>#N/A</v>
      </c>
      <c r="BB378" s="5" t="e">
        <f t="shared" si="189"/>
        <v>#N/A</v>
      </c>
      <c r="BC378" s="5" t="e">
        <f t="shared" si="189"/>
        <v>#N/A</v>
      </c>
      <c r="BD378" s="5" t="e">
        <f t="shared" si="189"/>
        <v>#N/A</v>
      </c>
      <c r="BE378" s="5" t="e">
        <f t="shared" si="189"/>
        <v>#N/A</v>
      </c>
      <c r="BF378" s="5" t="e">
        <f t="shared" si="189"/>
        <v>#N/A</v>
      </c>
      <c r="BG378" s="5" t="e">
        <f t="shared" si="189"/>
        <v>#N/A</v>
      </c>
    </row>
    <row r="379" spans="2:59" x14ac:dyDescent="0.35">
      <c r="B379" t="str">
        <f>'Postcode Data'!B379</f>
        <v>ES36 8IP</v>
      </c>
      <c r="C379">
        <f>'Postcode Data'!C379</f>
        <v>8</v>
      </c>
      <c r="D379" t="str">
        <f>'Postcode Data'!D379</f>
        <v>Delton</v>
      </c>
      <c r="E379" s="5">
        <f>'Postcode Data'!F379</f>
        <v>14.816417462464095</v>
      </c>
      <c r="F379" s="5">
        <f>'Postcode Data'!G379</f>
        <v>10.364633946287318</v>
      </c>
      <c r="G379" s="27">
        <f>'Postcode Data'!I379</f>
        <v>47</v>
      </c>
      <c r="H379" s="11">
        <f>'Postcode Data'!J379</f>
        <v>3.8992991330480367</v>
      </c>
      <c r="I379" s="5">
        <f>'Postcode Data'!K379</f>
        <v>17.6681843171392</v>
      </c>
      <c r="J379" s="5">
        <f>'Postcode Data'!L379</f>
        <v>13.023949560419201</v>
      </c>
      <c r="K379" s="44" t="str">
        <f>'Postcode Data'!M379</f>
        <v>DW1a</v>
      </c>
      <c r="L379" s="5">
        <f>'Postcode Data'!N379</f>
        <v>-6.3151858104939755</v>
      </c>
      <c r="M379" s="28">
        <f t="shared" si="160"/>
        <v>-75.492020777558608</v>
      </c>
      <c r="N379" s="28"/>
      <c r="O379" s="28"/>
      <c r="P379" s="28" t="e">
        <f t="shared" si="161"/>
        <v>#N/A</v>
      </c>
      <c r="Q379" s="28">
        <f t="shared" si="181"/>
        <v>13.023949560419201</v>
      </c>
      <c r="R379" s="28" t="e">
        <f t="shared" si="181"/>
        <v>#N/A</v>
      </c>
      <c r="S379" s="28" t="e">
        <f t="shared" si="181"/>
        <v>#N/A</v>
      </c>
      <c r="T379" s="28" t="e">
        <f t="shared" si="181"/>
        <v>#N/A</v>
      </c>
      <c r="U379" s="28" t="e">
        <f t="shared" si="163"/>
        <v>#N/A</v>
      </c>
      <c r="V379" s="28"/>
      <c r="W379" s="2"/>
      <c r="X379" s="5" t="e">
        <f t="shared" si="186"/>
        <v>#N/A</v>
      </c>
      <c r="Y379" s="5" t="e">
        <f t="shared" si="186"/>
        <v>#N/A</v>
      </c>
      <c r="Z379" s="5" t="e">
        <f t="shared" si="186"/>
        <v>#N/A</v>
      </c>
      <c r="AA379" s="5" t="e">
        <f t="shared" si="186"/>
        <v>#N/A</v>
      </c>
      <c r="AB379" s="5" t="e">
        <f t="shared" si="186"/>
        <v>#N/A</v>
      </c>
      <c r="AC379" s="5" t="e">
        <f t="shared" si="186"/>
        <v>#N/A</v>
      </c>
      <c r="AD379" s="5" t="e">
        <f t="shared" si="186"/>
        <v>#N/A</v>
      </c>
      <c r="AE379" s="5" t="e">
        <f t="shared" si="186"/>
        <v>#N/A</v>
      </c>
      <c r="AF379" s="5" t="e">
        <f t="shared" si="186"/>
        <v>#N/A</v>
      </c>
      <c r="AG379" s="5" t="e">
        <f t="shared" si="186"/>
        <v>#N/A</v>
      </c>
      <c r="AH379" s="5" t="e">
        <f t="shared" si="187"/>
        <v>#N/A</v>
      </c>
      <c r="AI379" s="5" t="e">
        <f t="shared" si="187"/>
        <v>#N/A</v>
      </c>
      <c r="AJ379" s="5" t="e">
        <f t="shared" si="187"/>
        <v>#N/A</v>
      </c>
      <c r="AK379" s="5" t="e">
        <f t="shared" si="187"/>
        <v>#N/A</v>
      </c>
      <c r="AL379" s="5" t="e">
        <f t="shared" si="187"/>
        <v>#N/A</v>
      </c>
      <c r="AM379" s="5" t="e">
        <f t="shared" si="187"/>
        <v>#N/A</v>
      </c>
      <c r="AN379" s="5" t="e">
        <f t="shared" si="187"/>
        <v>#N/A</v>
      </c>
      <c r="AO379" s="5" t="e">
        <f t="shared" si="187"/>
        <v>#N/A</v>
      </c>
      <c r="AP379" s="5">
        <f t="shared" si="187"/>
        <v>13.023949560419201</v>
      </c>
      <c r="AQ379" s="5" t="e">
        <f t="shared" si="187"/>
        <v>#N/A</v>
      </c>
      <c r="AR379" s="5" t="e">
        <f t="shared" si="188"/>
        <v>#N/A</v>
      </c>
      <c r="AS379" s="5" t="e">
        <f t="shared" si="188"/>
        <v>#N/A</v>
      </c>
      <c r="AT379" s="5" t="e">
        <f t="shared" si="188"/>
        <v>#N/A</v>
      </c>
      <c r="AU379" s="5" t="e">
        <f t="shared" si="188"/>
        <v>#N/A</v>
      </c>
      <c r="AV379" s="5" t="e">
        <f t="shared" si="188"/>
        <v>#N/A</v>
      </c>
      <c r="AW379" s="5" t="e">
        <f t="shared" si="188"/>
        <v>#N/A</v>
      </c>
      <c r="AX379" s="5" t="e">
        <f t="shared" si="188"/>
        <v>#N/A</v>
      </c>
      <c r="AY379" s="5" t="e">
        <f t="shared" si="188"/>
        <v>#N/A</v>
      </c>
      <c r="AZ379" s="5" t="e">
        <f t="shared" si="188"/>
        <v>#N/A</v>
      </c>
      <c r="BA379" s="5" t="e">
        <f t="shared" si="188"/>
        <v>#N/A</v>
      </c>
      <c r="BB379" s="5" t="e">
        <f t="shared" si="189"/>
        <v>#N/A</v>
      </c>
      <c r="BC379" s="5" t="e">
        <f t="shared" si="189"/>
        <v>#N/A</v>
      </c>
      <c r="BD379" s="5" t="e">
        <f t="shared" si="189"/>
        <v>#N/A</v>
      </c>
      <c r="BE379" s="5" t="e">
        <f t="shared" si="189"/>
        <v>#N/A</v>
      </c>
      <c r="BF379" s="5" t="e">
        <f t="shared" si="189"/>
        <v>#N/A</v>
      </c>
      <c r="BG379" s="5" t="e">
        <f t="shared" si="189"/>
        <v>#N/A</v>
      </c>
    </row>
    <row r="380" spans="2:59" x14ac:dyDescent="0.35">
      <c r="B380" t="str">
        <f>'Postcode Data'!B380</f>
        <v>ES37 0BU</v>
      </c>
      <c r="C380">
        <f>'Postcode Data'!C380</f>
        <v>6</v>
      </c>
      <c r="D380" t="str">
        <f>'Postcode Data'!D380</f>
        <v>Delton</v>
      </c>
      <c r="E380" s="5" t="e">
        <f>'Postcode Data'!F380</f>
        <v>#N/A</v>
      </c>
      <c r="F380" s="5" t="e">
        <f>'Postcode Data'!G380</f>
        <v>#N/A</v>
      </c>
      <c r="G380" s="27" t="e">
        <f>'Postcode Data'!I380</f>
        <v>#N/A</v>
      </c>
      <c r="H380" s="11" t="e">
        <f>'Postcode Data'!J380</f>
        <v>#N/A</v>
      </c>
      <c r="I380" s="5" t="e">
        <f>'Postcode Data'!K380</f>
        <v>#N/A</v>
      </c>
      <c r="J380" s="5" t="e">
        <f>'Postcode Data'!L380</f>
        <v>#N/A</v>
      </c>
      <c r="K380" s="44" t="e">
        <f>'Postcode Data'!M380</f>
        <v>#N/A</v>
      </c>
      <c r="L380" s="5">
        <f>'Postcode Data'!N380</f>
        <v>-2.0421248428186378</v>
      </c>
      <c r="M380" s="28" t="e">
        <f t="shared" si="160"/>
        <v>#N/A</v>
      </c>
      <c r="N380" s="28"/>
      <c r="O380" s="28"/>
      <c r="P380" s="28" t="e">
        <f t="shared" si="161"/>
        <v>#N/A</v>
      </c>
      <c r="Q380" s="28" t="e">
        <f t="shared" si="181"/>
        <v>#N/A</v>
      </c>
      <c r="R380" s="28" t="e">
        <f t="shared" si="181"/>
        <v>#N/A</v>
      </c>
      <c r="S380" s="28" t="e">
        <f t="shared" si="181"/>
        <v>#N/A</v>
      </c>
      <c r="T380" s="28" t="e">
        <f t="shared" si="181"/>
        <v>#N/A</v>
      </c>
      <c r="U380" s="28" t="e">
        <f t="shared" si="163"/>
        <v>#N/A</v>
      </c>
      <c r="V380" s="28"/>
      <c r="W380" s="2"/>
      <c r="X380" s="5" t="e">
        <f t="shared" si="186"/>
        <v>#N/A</v>
      </c>
      <c r="Y380" s="5" t="e">
        <f t="shared" si="186"/>
        <v>#N/A</v>
      </c>
      <c r="Z380" s="5" t="e">
        <f t="shared" si="186"/>
        <v>#N/A</v>
      </c>
      <c r="AA380" s="5" t="e">
        <f t="shared" si="186"/>
        <v>#N/A</v>
      </c>
      <c r="AB380" s="5" t="e">
        <f t="shared" si="186"/>
        <v>#N/A</v>
      </c>
      <c r="AC380" s="5" t="e">
        <f t="shared" si="186"/>
        <v>#N/A</v>
      </c>
      <c r="AD380" s="5" t="e">
        <f t="shared" si="186"/>
        <v>#N/A</v>
      </c>
      <c r="AE380" s="5" t="e">
        <f t="shared" si="186"/>
        <v>#N/A</v>
      </c>
      <c r="AF380" s="5" t="e">
        <f t="shared" si="186"/>
        <v>#N/A</v>
      </c>
      <c r="AG380" s="5" t="e">
        <f t="shared" si="186"/>
        <v>#N/A</v>
      </c>
      <c r="AH380" s="5" t="e">
        <f t="shared" si="187"/>
        <v>#N/A</v>
      </c>
      <c r="AI380" s="5" t="e">
        <f t="shared" si="187"/>
        <v>#N/A</v>
      </c>
      <c r="AJ380" s="5" t="e">
        <f t="shared" si="187"/>
        <v>#N/A</v>
      </c>
      <c r="AK380" s="5" t="e">
        <f t="shared" si="187"/>
        <v>#N/A</v>
      </c>
      <c r="AL380" s="5" t="e">
        <f t="shared" si="187"/>
        <v>#N/A</v>
      </c>
      <c r="AM380" s="5" t="e">
        <f t="shared" si="187"/>
        <v>#N/A</v>
      </c>
      <c r="AN380" s="5" t="e">
        <f t="shared" si="187"/>
        <v>#N/A</v>
      </c>
      <c r="AO380" s="5" t="e">
        <f t="shared" si="187"/>
        <v>#N/A</v>
      </c>
      <c r="AP380" s="5" t="e">
        <f t="shared" si="187"/>
        <v>#N/A</v>
      </c>
      <c r="AQ380" s="5" t="e">
        <f t="shared" si="187"/>
        <v>#N/A</v>
      </c>
      <c r="AR380" s="5" t="e">
        <f t="shared" si="188"/>
        <v>#N/A</v>
      </c>
      <c r="AS380" s="5" t="e">
        <f t="shared" si="188"/>
        <v>#N/A</v>
      </c>
      <c r="AT380" s="5" t="e">
        <f t="shared" si="188"/>
        <v>#N/A</v>
      </c>
      <c r="AU380" s="5" t="e">
        <f t="shared" si="188"/>
        <v>#N/A</v>
      </c>
      <c r="AV380" s="5" t="e">
        <f t="shared" si="188"/>
        <v>#N/A</v>
      </c>
      <c r="AW380" s="5" t="e">
        <f t="shared" si="188"/>
        <v>#N/A</v>
      </c>
      <c r="AX380" s="5" t="e">
        <f t="shared" si="188"/>
        <v>#N/A</v>
      </c>
      <c r="AY380" s="5" t="e">
        <f t="shared" si="188"/>
        <v>#N/A</v>
      </c>
      <c r="AZ380" s="5" t="e">
        <f t="shared" si="188"/>
        <v>#N/A</v>
      </c>
      <c r="BA380" s="5" t="e">
        <f t="shared" si="188"/>
        <v>#N/A</v>
      </c>
      <c r="BB380" s="5" t="e">
        <f t="shared" si="189"/>
        <v>#N/A</v>
      </c>
      <c r="BC380" s="5" t="e">
        <f t="shared" si="189"/>
        <v>#N/A</v>
      </c>
      <c r="BD380" s="5" t="e">
        <f t="shared" si="189"/>
        <v>#N/A</v>
      </c>
      <c r="BE380" s="5" t="e">
        <f t="shared" si="189"/>
        <v>#N/A</v>
      </c>
      <c r="BF380" s="5" t="e">
        <f t="shared" si="189"/>
        <v>#N/A</v>
      </c>
      <c r="BG380" s="5" t="e">
        <f t="shared" si="189"/>
        <v>#N/A</v>
      </c>
    </row>
    <row r="381" spans="2:59" x14ac:dyDescent="0.35">
      <c r="B381" t="str">
        <f>'Postcode Data'!B381</f>
        <v>ES37 0PE</v>
      </c>
      <c r="C381">
        <f>'Postcode Data'!C381</f>
        <v>3</v>
      </c>
      <c r="D381" t="str">
        <f>'Postcode Data'!D381</f>
        <v>Delton</v>
      </c>
      <c r="E381" s="5" t="e">
        <f>'Postcode Data'!F381</f>
        <v>#N/A</v>
      </c>
      <c r="F381" s="5" t="e">
        <f>'Postcode Data'!G381</f>
        <v>#N/A</v>
      </c>
      <c r="G381" s="27" t="e">
        <f>'Postcode Data'!I381</f>
        <v>#N/A</v>
      </c>
      <c r="H381" s="11" t="e">
        <f>'Postcode Data'!J381</f>
        <v>#N/A</v>
      </c>
      <c r="I381" s="5" t="e">
        <f>'Postcode Data'!K381</f>
        <v>#N/A</v>
      </c>
      <c r="J381" s="5" t="e">
        <f>'Postcode Data'!L381</f>
        <v>#N/A</v>
      </c>
      <c r="K381" s="44" t="e">
        <f>'Postcode Data'!M381</f>
        <v>#N/A</v>
      </c>
      <c r="L381" s="5">
        <f>'Postcode Data'!N381</f>
        <v>-9.5402091345320663</v>
      </c>
      <c r="M381" s="28" t="e">
        <f t="shared" si="160"/>
        <v>#N/A</v>
      </c>
      <c r="N381" s="28"/>
      <c r="O381" s="28"/>
      <c r="P381" s="28" t="e">
        <f t="shared" si="161"/>
        <v>#N/A</v>
      </c>
      <c r="Q381" s="28" t="e">
        <f t="shared" si="181"/>
        <v>#N/A</v>
      </c>
      <c r="R381" s="28" t="e">
        <f t="shared" si="181"/>
        <v>#N/A</v>
      </c>
      <c r="S381" s="28" t="e">
        <f t="shared" si="181"/>
        <v>#N/A</v>
      </c>
      <c r="T381" s="28" t="e">
        <f t="shared" si="181"/>
        <v>#N/A</v>
      </c>
      <c r="U381" s="28" t="e">
        <f t="shared" si="163"/>
        <v>#N/A</v>
      </c>
      <c r="V381" s="28"/>
      <c r="W381" s="2"/>
      <c r="X381" s="5" t="e">
        <f t="shared" si="186"/>
        <v>#N/A</v>
      </c>
      <c r="Y381" s="5" t="e">
        <f t="shared" si="186"/>
        <v>#N/A</v>
      </c>
      <c r="Z381" s="5" t="e">
        <f t="shared" si="186"/>
        <v>#N/A</v>
      </c>
      <c r="AA381" s="5" t="e">
        <f t="shared" si="186"/>
        <v>#N/A</v>
      </c>
      <c r="AB381" s="5" t="e">
        <f t="shared" si="186"/>
        <v>#N/A</v>
      </c>
      <c r="AC381" s="5" t="e">
        <f t="shared" si="186"/>
        <v>#N/A</v>
      </c>
      <c r="AD381" s="5" t="e">
        <f t="shared" si="186"/>
        <v>#N/A</v>
      </c>
      <c r="AE381" s="5" t="e">
        <f t="shared" si="186"/>
        <v>#N/A</v>
      </c>
      <c r="AF381" s="5" t="e">
        <f t="shared" si="186"/>
        <v>#N/A</v>
      </c>
      <c r="AG381" s="5" t="e">
        <f t="shared" si="186"/>
        <v>#N/A</v>
      </c>
      <c r="AH381" s="5" t="e">
        <f t="shared" si="187"/>
        <v>#N/A</v>
      </c>
      <c r="AI381" s="5" t="e">
        <f t="shared" si="187"/>
        <v>#N/A</v>
      </c>
      <c r="AJ381" s="5" t="e">
        <f t="shared" si="187"/>
        <v>#N/A</v>
      </c>
      <c r="AK381" s="5" t="e">
        <f t="shared" si="187"/>
        <v>#N/A</v>
      </c>
      <c r="AL381" s="5" t="e">
        <f t="shared" si="187"/>
        <v>#N/A</v>
      </c>
      <c r="AM381" s="5" t="e">
        <f t="shared" si="187"/>
        <v>#N/A</v>
      </c>
      <c r="AN381" s="5" t="e">
        <f t="shared" si="187"/>
        <v>#N/A</v>
      </c>
      <c r="AO381" s="5" t="e">
        <f t="shared" si="187"/>
        <v>#N/A</v>
      </c>
      <c r="AP381" s="5" t="e">
        <f t="shared" si="187"/>
        <v>#N/A</v>
      </c>
      <c r="AQ381" s="5" t="e">
        <f t="shared" si="187"/>
        <v>#N/A</v>
      </c>
      <c r="AR381" s="5" t="e">
        <f t="shared" si="188"/>
        <v>#N/A</v>
      </c>
      <c r="AS381" s="5" t="e">
        <f t="shared" si="188"/>
        <v>#N/A</v>
      </c>
      <c r="AT381" s="5" t="e">
        <f t="shared" si="188"/>
        <v>#N/A</v>
      </c>
      <c r="AU381" s="5" t="e">
        <f t="shared" si="188"/>
        <v>#N/A</v>
      </c>
      <c r="AV381" s="5" t="e">
        <f t="shared" si="188"/>
        <v>#N/A</v>
      </c>
      <c r="AW381" s="5" t="e">
        <f t="shared" si="188"/>
        <v>#N/A</v>
      </c>
      <c r="AX381" s="5" t="e">
        <f t="shared" si="188"/>
        <v>#N/A</v>
      </c>
      <c r="AY381" s="5" t="e">
        <f t="shared" si="188"/>
        <v>#N/A</v>
      </c>
      <c r="AZ381" s="5" t="e">
        <f t="shared" si="188"/>
        <v>#N/A</v>
      </c>
      <c r="BA381" s="5" t="e">
        <f t="shared" si="188"/>
        <v>#N/A</v>
      </c>
      <c r="BB381" s="5" t="e">
        <f t="shared" si="189"/>
        <v>#N/A</v>
      </c>
      <c r="BC381" s="5" t="e">
        <f t="shared" si="189"/>
        <v>#N/A</v>
      </c>
      <c r="BD381" s="5" t="e">
        <f t="shared" si="189"/>
        <v>#N/A</v>
      </c>
      <c r="BE381" s="5" t="e">
        <f t="shared" si="189"/>
        <v>#N/A</v>
      </c>
      <c r="BF381" s="5" t="e">
        <f t="shared" si="189"/>
        <v>#N/A</v>
      </c>
      <c r="BG381" s="5" t="e">
        <f t="shared" si="189"/>
        <v>#N/A</v>
      </c>
    </row>
    <row r="382" spans="2:59" x14ac:dyDescent="0.35">
      <c r="B382" t="str">
        <f>'Postcode Data'!B382</f>
        <v>ES37 1RL</v>
      </c>
      <c r="C382">
        <f>'Postcode Data'!C382</f>
        <v>7</v>
      </c>
      <c r="D382" t="str">
        <f>'Postcode Data'!D382</f>
        <v>Delton</v>
      </c>
      <c r="E382" s="5" t="e">
        <f>'Postcode Data'!F382</f>
        <v>#N/A</v>
      </c>
      <c r="F382" s="5" t="e">
        <f>'Postcode Data'!G382</f>
        <v>#N/A</v>
      </c>
      <c r="G382" s="27" t="e">
        <f>'Postcode Data'!I382</f>
        <v>#N/A</v>
      </c>
      <c r="H382" s="11" t="e">
        <f>'Postcode Data'!J382</f>
        <v>#N/A</v>
      </c>
      <c r="I382" s="5" t="e">
        <f>'Postcode Data'!K382</f>
        <v>#N/A</v>
      </c>
      <c r="J382" s="5" t="e">
        <f>'Postcode Data'!L382</f>
        <v>#N/A</v>
      </c>
      <c r="K382" s="44" t="e">
        <f>'Postcode Data'!M382</f>
        <v>#N/A</v>
      </c>
      <c r="L382" s="5">
        <f>'Postcode Data'!N382</f>
        <v>-2.3754152552375336</v>
      </c>
      <c r="M382" s="28" t="e">
        <f t="shared" si="160"/>
        <v>#N/A</v>
      </c>
      <c r="N382" s="28"/>
      <c r="O382" s="28"/>
      <c r="P382" s="28" t="e">
        <f t="shared" si="161"/>
        <v>#N/A</v>
      </c>
      <c r="Q382" s="28" t="e">
        <f t="shared" si="181"/>
        <v>#N/A</v>
      </c>
      <c r="R382" s="28" t="e">
        <f t="shared" si="181"/>
        <v>#N/A</v>
      </c>
      <c r="S382" s="28" t="e">
        <f t="shared" si="181"/>
        <v>#N/A</v>
      </c>
      <c r="T382" s="28" t="e">
        <f t="shared" si="181"/>
        <v>#N/A</v>
      </c>
      <c r="U382" s="28" t="e">
        <f t="shared" si="163"/>
        <v>#N/A</v>
      </c>
      <c r="V382" s="28"/>
      <c r="W382" s="2"/>
      <c r="X382" s="5" t="e">
        <f t="shared" si="186"/>
        <v>#N/A</v>
      </c>
      <c r="Y382" s="5" t="e">
        <f t="shared" si="186"/>
        <v>#N/A</v>
      </c>
      <c r="Z382" s="5" t="e">
        <f t="shared" si="186"/>
        <v>#N/A</v>
      </c>
      <c r="AA382" s="5" t="e">
        <f t="shared" si="186"/>
        <v>#N/A</v>
      </c>
      <c r="AB382" s="5" t="e">
        <f t="shared" si="186"/>
        <v>#N/A</v>
      </c>
      <c r="AC382" s="5" t="e">
        <f t="shared" si="186"/>
        <v>#N/A</v>
      </c>
      <c r="AD382" s="5" t="e">
        <f t="shared" si="186"/>
        <v>#N/A</v>
      </c>
      <c r="AE382" s="5" t="e">
        <f t="shared" si="186"/>
        <v>#N/A</v>
      </c>
      <c r="AF382" s="5" t="e">
        <f t="shared" si="186"/>
        <v>#N/A</v>
      </c>
      <c r="AG382" s="5" t="e">
        <f t="shared" si="186"/>
        <v>#N/A</v>
      </c>
      <c r="AH382" s="5" t="e">
        <f t="shared" si="187"/>
        <v>#N/A</v>
      </c>
      <c r="AI382" s="5" t="e">
        <f t="shared" si="187"/>
        <v>#N/A</v>
      </c>
      <c r="AJ382" s="5" t="e">
        <f t="shared" si="187"/>
        <v>#N/A</v>
      </c>
      <c r="AK382" s="5" t="e">
        <f t="shared" si="187"/>
        <v>#N/A</v>
      </c>
      <c r="AL382" s="5" t="e">
        <f t="shared" si="187"/>
        <v>#N/A</v>
      </c>
      <c r="AM382" s="5" t="e">
        <f t="shared" si="187"/>
        <v>#N/A</v>
      </c>
      <c r="AN382" s="5" t="e">
        <f t="shared" si="187"/>
        <v>#N/A</v>
      </c>
      <c r="AO382" s="5" t="e">
        <f t="shared" si="187"/>
        <v>#N/A</v>
      </c>
      <c r="AP382" s="5" t="e">
        <f t="shared" si="187"/>
        <v>#N/A</v>
      </c>
      <c r="AQ382" s="5" t="e">
        <f t="shared" si="187"/>
        <v>#N/A</v>
      </c>
      <c r="AR382" s="5" t="e">
        <f t="shared" si="188"/>
        <v>#N/A</v>
      </c>
      <c r="AS382" s="5" t="e">
        <f t="shared" si="188"/>
        <v>#N/A</v>
      </c>
      <c r="AT382" s="5" t="e">
        <f t="shared" si="188"/>
        <v>#N/A</v>
      </c>
      <c r="AU382" s="5" t="e">
        <f t="shared" si="188"/>
        <v>#N/A</v>
      </c>
      <c r="AV382" s="5" t="e">
        <f t="shared" si="188"/>
        <v>#N/A</v>
      </c>
      <c r="AW382" s="5" t="e">
        <f t="shared" si="188"/>
        <v>#N/A</v>
      </c>
      <c r="AX382" s="5" t="e">
        <f t="shared" si="188"/>
        <v>#N/A</v>
      </c>
      <c r="AY382" s="5" t="e">
        <f t="shared" si="188"/>
        <v>#N/A</v>
      </c>
      <c r="AZ382" s="5" t="e">
        <f t="shared" si="188"/>
        <v>#N/A</v>
      </c>
      <c r="BA382" s="5" t="e">
        <f t="shared" si="188"/>
        <v>#N/A</v>
      </c>
      <c r="BB382" s="5" t="e">
        <f t="shared" si="189"/>
        <v>#N/A</v>
      </c>
      <c r="BC382" s="5" t="e">
        <f t="shared" si="189"/>
        <v>#N/A</v>
      </c>
      <c r="BD382" s="5" t="e">
        <f t="shared" si="189"/>
        <v>#N/A</v>
      </c>
      <c r="BE382" s="5" t="e">
        <f t="shared" si="189"/>
        <v>#N/A</v>
      </c>
      <c r="BF382" s="5" t="e">
        <f t="shared" si="189"/>
        <v>#N/A</v>
      </c>
      <c r="BG382" s="5" t="e">
        <f t="shared" si="189"/>
        <v>#N/A</v>
      </c>
    </row>
    <row r="383" spans="2:59" x14ac:dyDescent="0.35">
      <c r="B383" t="str">
        <f>'Postcode Data'!B383</f>
        <v>ES37 2QF</v>
      </c>
      <c r="C383">
        <f>'Postcode Data'!C383</f>
        <v>15</v>
      </c>
      <c r="D383" t="str">
        <f>'Postcode Data'!D383</f>
        <v>Delton</v>
      </c>
      <c r="E383" s="5" t="e">
        <f>'Postcode Data'!F383</f>
        <v>#N/A</v>
      </c>
      <c r="F383" s="5" t="e">
        <f>'Postcode Data'!G383</f>
        <v>#N/A</v>
      </c>
      <c r="G383" s="27" t="e">
        <f>'Postcode Data'!I383</f>
        <v>#N/A</v>
      </c>
      <c r="H383" s="11" t="e">
        <f>'Postcode Data'!J383</f>
        <v>#N/A</v>
      </c>
      <c r="I383" s="5" t="e">
        <f>'Postcode Data'!K383</f>
        <v>#N/A</v>
      </c>
      <c r="J383" s="5" t="e">
        <f>'Postcode Data'!L383</f>
        <v>#N/A</v>
      </c>
      <c r="K383" s="44" t="e">
        <f>'Postcode Data'!M383</f>
        <v>#N/A</v>
      </c>
      <c r="L383" s="5">
        <f>'Postcode Data'!N383</f>
        <v>-0.63432123687034281</v>
      </c>
      <c r="M383" s="28" t="e">
        <f t="shared" si="160"/>
        <v>#N/A</v>
      </c>
      <c r="N383" s="28"/>
      <c r="O383" s="28"/>
      <c r="P383" s="28" t="e">
        <f t="shared" si="161"/>
        <v>#N/A</v>
      </c>
      <c r="Q383" s="28" t="e">
        <f t="shared" si="181"/>
        <v>#N/A</v>
      </c>
      <c r="R383" s="28" t="e">
        <f t="shared" si="181"/>
        <v>#N/A</v>
      </c>
      <c r="S383" s="28" t="e">
        <f t="shared" si="181"/>
        <v>#N/A</v>
      </c>
      <c r="T383" s="28" t="e">
        <f t="shared" si="181"/>
        <v>#N/A</v>
      </c>
      <c r="U383" s="28" t="e">
        <f t="shared" si="163"/>
        <v>#N/A</v>
      </c>
      <c r="V383" s="28"/>
      <c r="W383" s="2"/>
      <c r="X383" s="5" t="e">
        <f t="shared" si="186"/>
        <v>#N/A</v>
      </c>
      <c r="Y383" s="5" t="e">
        <f t="shared" si="186"/>
        <v>#N/A</v>
      </c>
      <c r="Z383" s="5" t="e">
        <f t="shared" si="186"/>
        <v>#N/A</v>
      </c>
      <c r="AA383" s="5" t="e">
        <f t="shared" si="186"/>
        <v>#N/A</v>
      </c>
      <c r="AB383" s="5" t="e">
        <f t="shared" si="186"/>
        <v>#N/A</v>
      </c>
      <c r="AC383" s="5" t="e">
        <f t="shared" si="186"/>
        <v>#N/A</v>
      </c>
      <c r="AD383" s="5" t="e">
        <f t="shared" si="186"/>
        <v>#N/A</v>
      </c>
      <c r="AE383" s="5" t="e">
        <f t="shared" si="186"/>
        <v>#N/A</v>
      </c>
      <c r="AF383" s="5" t="e">
        <f t="shared" si="186"/>
        <v>#N/A</v>
      </c>
      <c r="AG383" s="5" t="e">
        <f t="shared" si="186"/>
        <v>#N/A</v>
      </c>
      <c r="AH383" s="5" t="e">
        <f t="shared" si="187"/>
        <v>#N/A</v>
      </c>
      <c r="AI383" s="5" t="e">
        <f t="shared" si="187"/>
        <v>#N/A</v>
      </c>
      <c r="AJ383" s="5" t="e">
        <f t="shared" si="187"/>
        <v>#N/A</v>
      </c>
      <c r="AK383" s="5" t="e">
        <f t="shared" si="187"/>
        <v>#N/A</v>
      </c>
      <c r="AL383" s="5" t="e">
        <f t="shared" si="187"/>
        <v>#N/A</v>
      </c>
      <c r="AM383" s="5" t="e">
        <f t="shared" si="187"/>
        <v>#N/A</v>
      </c>
      <c r="AN383" s="5" t="e">
        <f t="shared" si="187"/>
        <v>#N/A</v>
      </c>
      <c r="AO383" s="5" t="e">
        <f t="shared" si="187"/>
        <v>#N/A</v>
      </c>
      <c r="AP383" s="5" t="e">
        <f t="shared" si="187"/>
        <v>#N/A</v>
      </c>
      <c r="AQ383" s="5" t="e">
        <f t="shared" si="187"/>
        <v>#N/A</v>
      </c>
      <c r="AR383" s="5" t="e">
        <f t="shared" si="188"/>
        <v>#N/A</v>
      </c>
      <c r="AS383" s="5" t="e">
        <f t="shared" si="188"/>
        <v>#N/A</v>
      </c>
      <c r="AT383" s="5" t="e">
        <f t="shared" si="188"/>
        <v>#N/A</v>
      </c>
      <c r="AU383" s="5" t="e">
        <f t="shared" si="188"/>
        <v>#N/A</v>
      </c>
      <c r="AV383" s="5" t="e">
        <f t="shared" si="188"/>
        <v>#N/A</v>
      </c>
      <c r="AW383" s="5" t="e">
        <f t="shared" si="188"/>
        <v>#N/A</v>
      </c>
      <c r="AX383" s="5" t="e">
        <f t="shared" si="188"/>
        <v>#N/A</v>
      </c>
      <c r="AY383" s="5" t="e">
        <f t="shared" si="188"/>
        <v>#N/A</v>
      </c>
      <c r="AZ383" s="5" t="e">
        <f t="shared" si="188"/>
        <v>#N/A</v>
      </c>
      <c r="BA383" s="5" t="e">
        <f t="shared" si="188"/>
        <v>#N/A</v>
      </c>
      <c r="BB383" s="5" t="e">
        <f t="shared" si="189"/>
        <v>#N/A</v>
      </c>
      <c r="BC383" s="5" t="e">
        <f t="shared" si="189"/>
        <v>#N/A</v>
      </c>
      <c r="BD383" s="5" t="e">
        <f t="shared" si="189"/>
        <v>#N/A</v>
      </c>
      <c r="BE383" s="5" t="e">
        <f t="shared" si="189"/>
        <v>#N/A</v>
      </c>
      <c r="BF383" s="5" t="e">
        <f t="shared" si="189"/>
        <v>#N/A</v>
      </c>
      <c r="BG383" s="5" t="e">
        <f t="shared" si="189"/>
        <v>#N/A</v>
      </c>
    </row>
    <row r="384" spans="2:59" x14ac:dyDescent="0.35">
      <c r="B384" t="str">
        <f>'Postcode Data'!B384</f>
        <v>ES37 4LN</v>
      </c>
      <c r="C384">
        <f>'Postcode Data'!C384</f>
        <v>5</v>
      </c>
      <c r="D384" t="str">
        <f>'Postcode Data'!D384</f>
        <v>Delton</v>
      </c>
      <c r="E384" s="5" t="e">
        <f>'Postcode Data'!F384</f>
        <v>#N/A</v>
      </c>
      <c r="F384" s="5" t="e">
        <f>'Postcode Data'!G384</f>
        <v>#N/A</v>
      </c>
      <c r="G384" s="27" t="e">
        <f>'Postcode Data'!I384</f>
        <v>#N/A</v>
      </c>
      <c r="H384" s="11" t="e">
        <f>'Postcode Data'!J384</f>
        <v>#N/A</v>
      </c>
      <c r="I384" s="5" t="e">
        <f>'Postcode Data'!K384</f>
        <v>#N/A</v>
      </c>
      <c r="J384" s="5" t="e">
        <f>'Postcode Data'!L384</f>
        <v>#N/A</v>
      </c>
      <c r="K384" s="44" t="e">
        <f>'Postcode Data'!M384</f>
        <v>#N/A</v>
      </c>
      <c r="L384" s="5">
        <f>'Postcode Data'!N384</f>
        <v>-3.3612895080891407</v>
      </c>
      <c r="M384" s="28" t="e">
        <f t="shared" si="160"/>
        <v>#N/A</v>
      </c>
      <c r="N384" s="28"/>
      <c r="O384" s="28"/>
      <c r="P384" s="28" t="e">
        <f t="shared" si="161"/>
        <v>#N/A</v>
      </c>
      <c r="Q384" s="28" t="e">
        <f t="shared" si="181"/>
        <v>#N/A</v>
      </c>
      <c r="R384" s="28" t="e">
        <f t="shared" si="181"/>
        <v>#N/A</v>
      </c>
      <c r="S384" s="28" t="e">
        <f t="shared" si="181"/>
        <v>#N/A</v>
      </c>
      <c r="T384" s="28" t="e">
        <f t="shared" si="181"/>
        <v>#N/A</v>
      </c>
      <c r="U384" s="28" t="e">
        <f t="shared" si="163"/>
        <v>#N/A</v>
      </c>
      <c r="V384" s="28"/>
      <c r="W384" s="2"/>
      <c r="X384" s="5" t="e">
        <f t="shared" si="186"/>
        <v>#N/A</v>
      </c>
      <c r="Y384" s="5" t="e">
        <f t="shared" si="186"/>
        <v>#N/A</v>
      </c>
      <c r="Z384" s="5" t="e">
        <f t="shared" si="186"/>
        <v>#N/A</v>
      </c>
      <c r="AA384" s="5" t="e">
        <f t="shared" si="186"/>
        <v>#N/A</v>
      </c>
      <c r="AB384" s="5" t="e">
        <f t="shared" si="186"/>
        <v>#N/A</v>
      </c>
      <c r="AC384" s="5" t="e">
        <f t="shared" si="186"/>
        <v>#N/A</v>
      </c>
      <c r="AD384" s="5" t="e">
        <f t="shared" si="186"/>
        <v>#N/A</v>
      </c>
      <c r="AE384" s="5" t="e">
        <f t="shared" si="186"/>
        <v>#N/A</v>
      </c>
      <c r="AF384" s="5" t="e">
        <f t="shared" si="186"/>
        <v>#N/A</v>
      </c>
      <c r="AG384" s="5" t="e">
        <f t="shared" si="186"/>
        <v>#N/A</v>
      </c>
      <c r="AH384" s="5" t="e">
        <f t="shared" si="187"/>
        <v>#N/A</v>
      </c>
      <c r="AI384" s="5" t="e">
        <f t="shared" si="187"/>
        <v>#N/A</v>
      </c>
      <c r="AJ384" s="5" t="e">
        <f t="shared" si="187"/>
        <v>#N/A</v>
      </c>
      <c r="AK384" s="5" t="e">
        <f t="shared" si="187"/>
        <v>#N/A</v>
      </c>
      <c r="AL384" s="5" t="e">
        <f t="shared" si="187"/>
        <v>#N/A</v>
      </c>
      <c r="AM384" s="5" t="e">
        <f t="shared" si="187"/>
        <v>#N/A</v>
      </c>
      <c r="AN384" s="5" t="e">
        <f t="shared" si="187"/>
        <v>#N/A</v>
      </c>
      <c r="AO384" s="5" t="e">
        <f t="shared" si="187"/>
        <v>#N/A</v>
      </c>
      <c r="AP384" s="5" t="e">
        <f t="shared" si="187"/>
        <v>#N/A</v>
      </c>
      <c r="AQ384" s="5" t="e">
        <f t="shared" si="187"/>
        <v>#N/A</v>
      </c>
      <c r="AR384" s="5" t="e">
        <f t="shared" si="188"/>
        <v>#N/A</v>
      </c>
      <c r="AS384" s="5" t="e">
        <f t="shared" si="188"/>
        <v>#N/A</v>
      </c>
      <c r="AT384" s="5" t="e">
        <f t="shared" si="188"/>
        <v>#N/A</v>
      </c>
      <c r="AU384" s="5" t="e">
        <f t="shared" si="188"/>
        <v>#N/A</v>
      </c>
      <c r="AV384" s="5" t="e">
        <f t="shared" si="188"/>
        <v>#N/A</v>
      </c>
      <c r="AW384" s="5" t="e">
        <f t="shared" si="188"/>
        <v>#N/A</v>
      </c>
      <c r="AX384" s="5" t="e">
        <f t="shared" si="188"/>
        <v>#N/A</v>
      </c>
      <c r="AY384" s="5" t="e">
        <f t="shared" si="188"/>
        <v>#N/A</v>
      </c>
      <c r="AZ384" s="5" t="e">
        <f t="shared" si="188"/>
        <v>#N/A</v>
      </c>
      <c r="BA384" s="5" t="e">
        <f t="shared" si="188"/>
        <v>#N/A</v>
      </c>
      <c r="BB384" s="5" t="e">
        <f t="shared" si="189"/>
        <v>#N/A</v>
      </c>
      <c r="BC384" s="5" t="e">
        <f t="shared" si="189"/>
        <v>#N/A</v>
      </c>
      <c r="BD384" s="5" t="e">
        <f t="shared" si="189"/>
        <v>#N/A</v>
      </c>
      <c r="BE384" s="5" t="e">
        <f t="shared" si="189"/>
        <v>#N/A</v>
      </c>
      <c r="BF384" s="5" t="e">
        <f t="shared" si="189"/>
        <v>#N/A</v>
      </c>
      <c r="BG384" s="5" t="e">
        <f t="shared" si="189"/>
        <v>#N/A</v>
      </c>
    </row>
    <row r="385" spans="2:59" x14ac:dyDescent="0.35">
      <c r="B385" t="str">
        <f>'Postcode Data'!B385</f>
        <v>ES37 4RN</v>
      </c>
      <c r="C385">
        <f>'Postcode Data'!C385</f>
        <v>9</v>
      </c>
      <c r="D385" t="str">
        <f>'Postcode Data'!D385</f>
        <v>Delton</v>
      </c>
      <c r="E385" s="5" t="e">
        <f>'Postcode Data'!F385</f>
        <v>#N/A</v>
      </c>
      <c r="F385" s="5" t="e">
        <f>'Postcode Data'!G385</f>
        <v>#N/A</v>
      </c>
      <c r="G385" s="27" t="e">
        <f>'Postcode Data'!I385</f>
        <v>#N/A</v>
      </c>
      <c r="H385" s="11" t="e">
        <f>'Postcode Data'!J385</f>
        <v>#N/A</v>
      </c>
      <c r="I385" s="5" t="e">
        <f>'Postcode Data'!K385</f>
        <v>#N/A</v>
      </c>
      <c r="J385" s="5" t="e">
        <f>'Postcode Data'!L385</f>
        <v>#N/A</v>
      </c>
      <c r="K385" s="44" t="e">
        <f>'Postcode Data'!M385</f>
        <v>#N/A</v>
      </c>
      <c r="L385" s="5">
        <f>'Postcode Data'!N385</f>
        <v>-2.4735183554380091</v>
      </c>
      <c r="M385" s="28" t="e">
        <f t="shared" si="160"/>
        <v>#N/A</v>
      </c>
      <c r="N385" s="28"/>
      <c r="O385" s="28"/>
      <c r="P385" s="28" t="e">
        <f t="shared" si="161"/>
        <v>#N/A</v>
      </c>
      <c r="Q385" s="28" t="e">
        <f t="shared" si="181"/>
        <v>#N/A</v>
      </c>
      <c r="R385" s="28" t="e">
        <f t="shared" si="181"/>
        <v>#N/A</v>
      </c>
      <c r="S385" s="28" t="e">
        <f t="shared" si="181"/>
        <v>#N/A</v>
      </c>
      <c r="T385" s="28" t="e">
        <f t="shared" si="181"/>
        <v>#N/A</v>
      </c>
      <c r="U385" s="28" t="e">
        <f t="shared" si="163"/>
        <v>#N/A</v>
      </c>
      <c r="V385" s="28"/>
      <c r="W385" s="2"/>
      <c r="X385" s="5" t="e">
        <f t="shared" si="186"/>
        <v>#N/A</v>
      </c>
      <c r="Y385" s="5" t="e">
        <f t="shared" si="186"/>
        <v>#N/A</v>
      </c>
      <c r="Z385" s="5" t="e">
        <f t="shared" si="186"/>
        <v>#N/A</v>
      </c>
      <c r="AA385" s="5" t="e">
        <f t="shared" si="186"/>
        <v>#N/A</v>
      </c>
      <c r="AB385" s="5" t="e">
        <f t="shared" si="186"/>
        <v>#N/A</v>
      </c>
      <c r="AC385" s="5" t="e">
        <f t="shared" si="186"/>
        <v>#N/A</v>
      </c>
      <c r="AD385" s="5" t="e">
        <f t="shared" si="186"/>
        <v>#N/A</v>
      </c>
      <c r="AE385" s="5" t="e">
        <f t="shared" si="186"/>
        <v>#N/A</v>
      </c>
      <c r="AF385" s="5" t="e">
        <f t="shared" si="186"/>
        <v>#N/A</v>
      </c>
      <c r="AG385" s="5" t="e">
        <f t="shared" si="186"/>
        <v>#N/A</v>
      </c>
      <c r="AH385" s="5" t="e">
        <f t="shared" si="187"/>
        <v>#N/A</v>
      </c>
      <c r="AI385" s="5" t="e">
        <f t="shared" si="187"/>
        <v>#N/A</v>
      </c>
      <c r="AJ385" s="5" t="e">
        <f t="shared" si="187"/>
        <v>#N/A</v>
      </c>
      <c r="AK385" s="5" t="e">
        <f t="shared" si="187"/>
        <v>#N/A</v>
      </c>
      <c r="AL385" s="5" t="e">
        <f t="shared" si="187"/>
        <v>#N/A</v>
      </c>
      <c r="AM385" s="5" t="e">
        <f t="shared" si="187"/>
        <v>#N/A</v>
      </c>
      <c r="AN385" s="5" t="e">
        <f t="shared" si="187"/>
        <v>#N/A</v>
      </c>
      <c r="AO385" s="5" t="e">
        <f t="shared" si="187"/>
        <v>#N/A</v>
      </c>
      <c r="AP385" s="5" t="e">
        <f t="shared" si="187"/>
        <v>#N/A</v>
      </c>
      <c r="AQ385" s="5" t="e">
        <f t="shared" si="187"/>
        <v>#N/A</v>
      </c>
      <c r="AR385" s="5" t="e">
        <f t="shared" si="188"/>
        <v>#N/A</v>
      </c>
      <c r="AS385" s="5" t="e">
        <f t="shared" si="188"/>
        <v>#N/A</v>
      </c>
      <c r="AT385" s="5" t="e">
        <f t="shared" si="188"/>
        <v>#N/A</v>
      </c>
      <c r="AU385" s="5" t="e">
        <f t="shared" si="188"/>
        <v>#N/A</v>
      </c>
      <c r="AV385" s="5" t="e">
        <f t="shared" si="188"/>
        <v>#N/A</v>
      </c>
      <c r="AW385" s="5" t="e">
        <f t="shared" si="188"/>
        <v>#N/A</v>
      </c>
      <c r="AX385" s="5" t="e">
        <f t="shared" si="188"/>
        <v>#N/A</v>
      </c>
      <c r="AY385" s="5" t="e">
        <f t="shared" si="188"/>
        <v>#N/A</v>
      </c>
      <c r="AZ385" s="5" t="e">
        <f t="shared" si="188"/>
        <v>#N/A</v>
      </c>
      <c r="BA385" s="5" t="e">
        <f t="shared" si="188"/>
        <v>#N/A</v>
      </c>
      <c r="BB385" s="5" t="e">
        <f t="shared" si="189"/>
        <v>#N/A</v>
      </c>
      <c r="BC385" s="5" t="e">
        <f t="shared" si="189"/>
        <v>#N/A</v>
      </c>
      <c r="BD385" s="5" t="e">
        <f t="shared" si="189"/>
        <v>#N/A</v>
      </c>
      <c r="BE385" s="5" t="e">
        <f t="shared" si="189"/>
        <v>#N/A</v>
      </c>
      <c r="BF385" s="5" t="e">
        <f t="shared" si="189"/>
        <v>#N/A</v>
      </c>
      <c r="BG385" s="5" t="e">
        <f t="shared" si="189"/>
        <v>#N/A</v>
      </c>
    </row>
    <row r="386" spans="2:59" x14ac:dyDescent="0.35">
      <c r="B386" t="str">
        <f>'Postcode Data'!B386</f>
        <v>ES37 5ZV</v>
      </c>
      <c r="C386">
        <f>'Postcode Data'!C386</f>
        <v>18</v>
      </c>
      <c r="D386" t="str">
        <f>'Postcode Data'!D386</f>
        <v>Delton</v>
      </c>
      <c r="E386" s="5" t="e">
        <f>'Postcode Data'!F386</f>
        <v>#N/A</v>
      </c>
      <c r="F386" s="5" t="e">
        <f>'Postcode Data'!G386</f>
        <v>#N/A</v>
      </c>
      <c r="G386" s="27" t="e">
        <f>'Postcode Data'!I386</f>
        <v>#N/A</v>
      </c>
      <c r="H386" s="11" t="e">
        <f>'Postcode Data'!J386</f>
        <v>#N/A</v>
      </c>
      <c r="I386" s="5" t="e">
        <f>'Postcode Data'!K386</f>
        <v>#N/A</v>
      </c>
      <c r="J386" s="5" t="e">
        <f>'Postcode Data'!L386</f>
        <v>#N/A</v>
      </c>
      <c r="K386" s="44" t="e">
        <f>'Postcode Data'!M386</f>
        <v>#N/A</v>
      </c>
      <c r="L386" s="5">
        <f>'Postcode Data'!N386</f>
        <v>-6.2716475437115156</v>
      </c>
      <c r="M386" s="28" t="e">
        <f t="shared" si="160"/>
        <v>#N/A</v>
      </c>
      <c r="N386" s="28"/>
      <c r="O386" s="28"/>
      <c r="P386" s="28" t="e">
        <f t="shared" si="161"/>
        <v>#N/A</v>
      </c>
      <c r="Q386" s="28" t="e">
        <f t="shared" ref="Q386:T405" si="190">IF(AND($M386&lt;P$5,$M386&gt;=Q$5),$J386,NA())</f>
        <v>#N/A</v>
      </c>
      <c r="R386" s="28" t="e">
        <f t="shared" si="190"/>
        <v>#N/A</v>
      </c>
      <c r="S386" s="28" t="e">
        <f t="shared" si="190"/>
        <v>#N/A</v>
      </c>
      <c r="T386" s="28" t="e">
        <f t="shared" si="190"/>
        <v>#N/A</v>
      </c>
      <c r="U386" s="28" t="e">
        <f t="shared" si="163"/>
        <v>#N/A</v>
      </c>
      <c r="V386" s="28"/>
      <c r="W386" s="2"/>
      <c r="X386" s="5" t="e">
        <f t="shared" ref="X386:AG395" si="191">IF($K386=X$5,$J386,NA())</f>
        <v>#N/A</v>
      </c>
      <c r="Y386" s="5" t="e">
        <f t="shared" si="191"/>
        <v>#N/A</v>
      </c>
      <c r="Z386" s="5" t="e">
        <f t="shared" si="191"/>
        <v>#N/A</v>
      </c>
      <c r="AA386" s="5" t="e">
        <f t="shared" si="191"/>
        <v>#N/A</v>
      </c>
      <c r="AB386" s="5" t="e">
        <f t="shared" si="191"/>
        <v>#N/A</v>
      </c>
      <c r="AC386" s="5" t="e">
        <f t="shared" si="191"/>
        <v>#N/A</v>
      </c>
      <c r="AD386" s="5" t="e">
        <f t="shared" si="191"/>
        <v>#N/A</v>
      </c>
      <c r="AE386" s="5" t="e">
        <f t="shared" si="191"/>
        <v>#N/A</v>
      </c>
      <c r="AF386" s="5" t="e">
        <f t="shared" si="191"/>
        <v>#N/A</v>
      </c>
      <c r="AG386" s="5" t="e">
        <f t="shared" si="191"/>
        <v>#N/A</v>
      </c>
      <c r="AH386" s="5" t="e">
        <f t="shared" ref="AH386:AQ395" si="192">IF($K386=AH$5,$J386,NA())</f>
        <v>#N/A</v>
      </c>
      <c r="AI386" s="5" t="e">
        <f t="shared" si="192"/>
        <v>#N/A</v>
      </c>
      <c r="AJ386" s="5" t="e">
        <f t="shared" si="192"/>
        <v>#N/A</v>
      </c>
      <c r="AK386" s="5" t="e">
        <f t="shared" si="192"/>
        <v>#N/A</v>
      </c>
      <c r="AL386" s="5" t="e">
        <f t="shared" si="192"/>
        <v>#N/A</v>
      </c>
      <c r="AM386" s="5" t="e">
        <f t="shared" si="192"/>
        <v>#N/A</v>
      </c>
      <c r="AN386" s="5" t="e">
        <f t="shared" si="192"/>
        <v>#N/A</v>
      </c>
      <c r="AO386" s="5" t="e">
        <f t="shared" si="192"/>
        <v>#N/A</v>
      </c>
      <c r="AP386" s="5" t="e">
        <f t="shared" si="192"/>
        <v>#N/A</v>
      </c>
      <c r="AQ386" s="5" t="e">
        <f t="shared" si="192"/>
        <v>#N/A</v>
      </c>
      <c r="AR386" s="5" t="e">
        <f t="shared" ref="AR386:BA395" si="193">IF($K386=AR$5,$J386,NA())</f>
        <v>#N/A</v>
      </c>
      <c r="AS386" s="5" t="e">
        <f t="shared" si="193"/>
        <v>#N/A</v>
      </c>
      <c r="AT386" s="5" t="e">
        <f t="shared" si="193"/>
        <v>#N/A</v>
      </c>
      <c r="AU386" s="5" t="e">
        <f t="shared" si="193"/>
        <v>#N/A</v>
      </c>
      <c r="AV386" s="5" t="e">
        <f t="shared" si="193"/>
        <v>#N/A</v>
      </c>
      <c r="AW386" s="5" t="e">
        <f t="shared" si="193"/>
        <v>#N/A</v>
      </c>
      <c r="AX386" s="5" t="e">
        <f t="shared" si="193"/>
        <v>#N/A</v>
      </c>
      <c r="AY386" s="5" t="e">
        <f t="shared" si="193"/>
        <v>#N/A</v>
      </c>
      <c r="AZ386" s="5" t="e">
        <f t="shared" si="193"/>
        <v>#N/A</v>
      </c>
      <c r="BA386" s="5" t="e">
        <f t="shared" si="193"/>
        <v>#N/A</v>
      </c>
      <c r="BB386" s="5" t="e">
        <f t="shared" ref="BB386:BG395" si="194">IF($K386=BB$5,$J386,NA())</f>
        <v>#N/A</v>
      </c>
      <c r="BC386" s="5" t="e">
        <f t="shared" si="194"/>
        <v>#N/A</v>
      </c>
      <c r="BD386" s="5" t="e">
        <f t="shared" si="194"/>
        <v>#N/A</v>
      </c>
      <c r="BE386" s="5" t="e">
        <f t="shared" si="194"/>
        <v>#N/A</v>
      </c>
      <c r="BF386" s="5" t="e">
        <f t="shared" si="194"/>
        <v>#N/A</v>
      </c>
      <c r="BG386" s="5" t="e">
        <f t="shared" si="194"/>
        <v>#N/A</v>
      </c>
    </row>
    <row r="387" spans="2:59" x14ac:dyDescent="0.35">
      <c r="B387" t="str">
        <f>'Postcode Data'!B387</f>
        <v>ES37 7HN</v>
      </c>
      <c r="C387">
        <f>'Postcode Data'!C387</f>
        <v>7</v>
      </c>
      <c r="D387" t="str">
        <f>'Postcode Data'!D387</f>
        <v>Delton</v>
      </c>
      <c r="E387" s="5" t="e">
        <f>'Postcode Data'!F387</f>
        <v>#N/A</v>
      </c>
      <c r="F387" s="5" t="e">
        <f>'Postcode Data'!G387</f>
        <v>#N/A</v>
      </c>
      <c r="G387" s="27" t="e">
        <f>'Postcode Data'!I387</f>
        <v>#N/A</v>
      </c>
      <c r="H387" s="11" t="e">
        <f>'Postcode Data'!J387</f>
        <v>#N/A</v>
      </c>
      <c r="I387" s="5" t="e">
        <f>'Postcode Data'!K387</f>
        <v>#N/A</v>
      </c>
      <c r="J387" s="5" t="e">
        <f>'Postcode Data'!L387</f>
        <v>#N/A</v>
      </c>
      <c r="K387" s="44" t="e">
        <f>'Postcode Data'!M387</f>
        <v>#N/A</v>
      </c>
      <c r="L387" s="5">
        <f>'Postcode Data'!N387</f>
        <v>-6.623794542770991</v>
      </c>
      <c r="M387" s="28" t="e">
        <f t="shared" si="160"/>
        <v>#N/A</v>
      </c>
      <c r="N387" s="28"/>
      <c r="O387" s="28"/>
      <c r="P387" s="28" t="e">
        <f t="shared" si="161"/>
        <v>#N/A</v>
      </c>
      <c r="Q387" s="28" t="e">
        <f t="shared" si="190"/>
        <v>#N/A</v>
      </c>
      <c r="R387" s="28" t="e">
        <f t="shared" si="190"/>
        <v>#N/A</v>
      </c>
      <c r="S387" s="28" t="e">
        <f t="shared" si="190"/>
        <v>#N/A</v>
      </c>
      <c r="T387" s="28" t="e">
        <f t="shared" si="190"/>
        <v>#N/A</v>
      </c>
      <c r="U387" s="28" t="e">
        <f t="shared" si="163"/>
        <v>#N/A</v>
      </c>
      <c r="V387" s="28"/>
      <c r="W387" s="2"/>
      <c r="X387" s="5" t="e">
        <f t="shared" si="191"/>
        <v>#N/A</v>
      </c>
      <c r="Y387" s="5" t="e">
        <f t="shared" si="191"/>
        <v>#N/A</v>
      </c>
      <c r="Z387" s="5" t="e">
        <f t="shared" si="191"/>
        <v>#N/A</v>
      </c>
      <c r="AA387" s="5" t="e">
        <f t="shared" si="191"/>
        <v>#N/A</v>
      </c>
      <c r="AB387" s="5" t="e">
        <f t="shared" si="191"/>
        <v>#N/A</v>
      </c>
      <c r="AC387" s="5" t="e">
        <f t="shared" si="191"/>
        <v>#N/A</v>
      </c>
      <c r="AD387" s="5" t="e">
        <f t="shared" si="191"/>
        <v>#N/A</v>
      </c>
      <c r="AE387" s="5" t="e">
        <f t="shared" si="191"/>
        <v>#N/A</v>
      </c>
      <c r="AF387" s="5" t="e">
        <f t="shared" si="191"/>
        <v>#N/A</v>
      </c>
      <c r="AG387" s="5" t="e">
        <f t="shared" si="191"/>
        <v>#N/A</v>
      </c>
      <c r="AH387" s="5" t="e">
        <f t="shared" si="192"/>
        <v>#N/A</v>
      </c>
      <c r="AI387" s="5" t="e">
        <f t="shared" si="192"/>
        <v>#N/A</v>
      </c>
      <c r="AJ387" s="5" t="e">
        <f t="shared" si="192"/>
        <v>#N/A</v>
      </c>
      <c r="AK387" s="5" t="e">
        <f t="shared" si="192"/>
        <v>#N/A</v>
      </c>
      <c r="AL387" s="5" t="e">
        <f t="shared" si="192"/>
        <v>#N/A</v>
      </c>
      <c r="AM387" s="5" t="e">
        <f t="shared" si="192"/>
        <v>#N/A</v>
      </c>
      <c r="AN387" s="5" t="e">
        <f t="shared" si="192"/>
        <v>#N/A</v>
      </c>
      <c r="AO387" s="5" t="e">
        <f t="shared" si="192"/>
        <v>#N/A</v>
      </c>
      <c r="AP387" s="5" t="e">
        <f t="shared" si="192"/>
        <v>#N/A</v>
      </c>
      <c r="AQ387" s="5" t="e">
        <f t="shared" si="192"/>
        <v>#N/A</v>
      </c>
      <c r="AR387" s="5" t="e">
        <f t="shared" si="193"/>
        <v>#N/A</v>
      </c>
      <c r="AS387" s="5" t="e">
        <f t="shared" si="193"/>
        <v>#N/A</v>
      </c>
      <c r="AT387" s="5" t="e">
        <f t="shared" si="193"/>
        <v>#N/A</v>
      </c>
      <c r="AU387" s="5" t="e">
        <f t="shared" si="193"/>
        <v>#N/A</v>
      </c>
      <c r="AV387" s="5" t="e">
        <f t="shared" si="193"/>
        <v>#N/A</v>
      </c>
      <c r="AW387" s="5" t="e">
        <f t="shared" si="193"/>
        <v>#N/A</v>
      </c>
      <c r="AX387" s="5" t="e">
        <f t="shared" si="193"/>
        <v>#N/A</v>
      </c>
      <c r="AY387" s="5" t="e">
        <f t="shared" si="193"/>
        <v>#N/A</v>
      </c>
      <c r="AZ387" s="5" t="e">
        <f t="shared" si="193"/>
        <v>#N/A</v>
      </c>
      <c r="BA387" s="5" t="e">
        <f t="shared" si="193"/>
        <v>#N/A</v>
      </c>
      <c r="BB387" s="5" t="e">
        <f t="shared" si="194"/>
        <v>#N/A</v>
      </c>
      <c r="BC387" s="5" t="e">
        <f t="shared" si="194"/>
        <v>#N/A</v>
      </c>
      <c r="BD387" s="5" t="e">
        <f t="shared" si="194"/>
        <v>#N/A</v>
      </c>
      <c r="BE387" s="5" t="e">
        <f t="shared" si="194"/>
        <v>#N/A</v>
      </c>
      <c r="BF387" s="5" t="e">
        <f t="shared" si="194"/>
        <v>#N/A</v>
      </c>
      <c r="BG387" s="5" t="e">
        <f t="shared" si="194"/>
        <v>#N/A</v>
      </c>
    </row>
    <row r="388" spans="2:59" x14ac:dyDescent="0.35">
      <c r="B388" t="str">
        <f>'Postcode Data'!B388</f>
        <v>ES37 8RW</v>
      </c>
      <c r="C388">
        <f>'Postcode Data'!C388</f>
        <v>9</v>
      </c>
      <c r="D388" t="str">
        <f>'Postcode Data'!D388</f>
        <v>Delton</v>
      </c>
      <c r="E388" s="5">
        <f>'Postcode Data'!F388</f>
        <v>14.816417462464095</v>
      </c>
      <c r="F388" s="5">
        <f>'Postcode Data'!G388</f>
        <v>10.364633946287318</v>
      </c>
      <c r="G388" s="27">
        <f>'Postcode Data'!I388</f>
        <v>85</v>
      </c>
      <c r="H388" s="11">
        <f>'Postcode Data'!J388</f>
        <v>3.2844240450242372</v>
      </c>
      <c r="I388" s="5">
        <f>'Postcode Data'!K388</f>
        <v>18.088343282402285</v>
      </c>
      <c r="J388" s="5">
        <f>'Postcode Data'!L388</f>
        <v>10.650890363429674</v>
      </c>
      <c r="K388" s="44" t="str">
        <f>'Postcode Data'!M388</f>
        <v>DW1b</v>
      </c>
      <c r="L388" s="5">
        <f>'Postcode Data'!N388</f>
        <v>-5.0306628983556738</v>
      </c>
      <c r="M388" s="28">
        <f t="shared" si="160"/>
        <v>-72.71695125997023</v>
      </c>
      <c r="N388" s="28"/>
      <c r="O388" s="28"/>
      <c r="P388" s="28" t="e">
        <f t="shared" si="161"/>
        <v>#N/A</v>
      </c>
      <c r="Q388" s="28">
        <f t="shared" si="190"/>
        <v>10.650890363429674</v>
      </c>
      <c r="R388" s="28" t="e">
        <f t="shared" si="190"/>
        <v>#N/A</v>
      </c>
      <c r="S388" s="28" t="e">
        <f t="shared" si="190"/>
        <v>#N/A</v>
      </c>
      <c r="T388" s="28" t="e">
        <f t="shared" si="190"/>
        <v>#N/A</v>
      </c>
      <c r="U388" s="28" t="e">
        <f t="shared" si="163"/>
        <v>#N/A</v>
      </c>
      <c r="V388" s="28"/>
      <c r="W388" s="2"/>
      <c r="X388" s="5" t="e">
        <f t="shared" si="191"/>
        <v>#N/A</v>
      </c>
      <c r="Y388" s="5" t="e">
        <f t="shared" si="191"/>
        <v>#N/A</v>
      </c>
      <c r="Z388" s="5" t="e">
        <f t="shared" si="191"/>
        <v>#N/A</v>
      </c>
      <c r="AA388" s="5" t="e">
        <f t="shared" si="191"/>
        <v>#N/A</v>
      </c>
      <c r="AB388" s="5" t="e">
        <f t="shared" si="191"/>
        <v>#N/A</v>
      </c>
      <c r="AC388" s="5" t="e">
        <f t="shared" si="191"/>
        <v>#N/A</v>
      </c>
      <c r="AD388" s="5" t="e">
        <f t="shared" si="191"/>
        <v>#N/A</v>
      </c>
      <c r="AE388" s="5" t="e">
        <f t="shared" si="191"/>
        <v>#N/A</v>
      </c>
      <c r="AF388" s="5" t="e">
        <f t="shared" si="191"/>
        <v>#N/A</v>
      </c>
      <c r="AG388" s="5" t="e">
        <f t="shared" si="191"/>
        <v>#N/A</v>
      </c>
      <c r="AH388" s="5" t="e">
        <f t="shared" si="192"/>
        <v>#N/A</v>
      </c>
      <c r="AI388" s="5" t="e">
        <f t="shared" si="192"/>
        <v>#N/A</v>
      </c>
      <c r="AJ388" s="5" t="e">
        <f t="shared" si="192"/>
        <v>#N/A</v>
      </c>
      <c r="AK388" s="5" t="e">
        <f t="shared" si="192"/>
        <v>#N/A</v>
      </c>
      <c r="AL388" s="5" t="e">
        <f t="shared" si="192"/>
        <v>#N/A</v>
      </c>
      <c r="AM388" s="5" t="e">
        <f t="shared" si="192"/>
        <v>#N/A</v>
      </c>
      <c r="AN388" s="5" t="e">
        <f t="shared" si="192"/>
        <v>#N/A</v>
      </c>
      <c r="AO388" s="5" t="e">
        <f t="shared" si="192"/>
        <v>#N/A</v>
      </c>
      <c r="AP388" s="5" t="e">
        <f t="shared" si="192"/>
        <v>#N/A</v>
      </c>
      <c r="AQ388" s="5">
        <f t="shared" si="192"/>
        <v>10.650890363429674</v>
      </c>
      <c r="AR388" s="5" t="e">
        <f t="shared" si="193"/>
        <v>#N/A</v>
      </c>
      <c r="AS388" s="5" t="e">
        <f t="shared" si="193"/>
        <v>#N/A</v>
      </c>
      <c r="AT388" s="5" t="e">
        <f t="shared" si="193"/>
        <v>#N/A</v>
      </c>
      <c r="AU388" s="5" t="e">
        <f t="shared" si="193"/>
        <v>#N/A</v>
      </c>
      <c r="AV388" s="5" t="e">
        <f t="shared" si="193"/>
        <v>#N/A</v>
      </c>
      <c r="AW388" s="5" t="e">
        <f t="shared" si="193"/>
        <v>#N/A</v>
      </c>
      <c r="AX388" s="5" t="e">
        <f t="shared" si="193"/>
        <v>#N/A</v>
      </c>
      <c r="AY388" s="5" t="e">
        <f t="shared" si="193"/>
        <v>#N/A</v>
      </c>
      <c r="AZ388" s="5" t="e">
        <f t="shared" si="193"/>
        <v>#N/A</v>
      </c>
      <c r="BA388" s="5" t="e">
        <f t="shared" si="193"/>
        <v>#N/A</v>
      </c>
      <c r="BB388" s="5" t="e">
        <f t="shared" si="194"/>
        <v>#N/A</v>
      </c>
      <c r="BC388" s="5" t="e">
        <f t="shared" si="194"/>
        <v>#N/A</v>
      </c>
      <c r="BD388" s="5" t="e">
        <f t="shared" si="194"/>
        <v>#N/A</v>
      </c>
      <c r="BE388" s="5" t="e">
        <f t="shared" si="194"/>
        <v>#N/A</v>
      </c>
      <c r="BF388" s="5" t="e">
        <f t="shared" si="194"/>
        <v>#N/A</v>
      </c>
      <c r="BG388" s="5" t="e">
        <f t="shared" si="194"/>
        <v>#N/A</v>
      </c>
    </row>
    <row r="389" spans="2:59" x14ac:dyDescent="0.35">
      <c r="B389" t="str">
        <f>'Postcode Data'!B389</f>
        <v>ES37 8VL</v>
      </c>
      <c r="C389">
        <f>'Postcode Data'!C389</f>
        <v>1</v>
      </c>
      <c r="D389" t="str">
        <f>'Postcode Data'!D389</f>
        <v>Delton</v>
      </c>
      <c r="E389" s="5" t="e">
        <f>'Postcode Data'!F389</f>
        <v>#N/A</v>
      </c>
      <c r="F389" s="5" t="e">
        <f>'Postcode Data'!G389</f>
        <v>#N/A</v>
      </c>
      <c r="G389" s="27" t="e">
        <f>'Postcode Data'!I389</f>
        <v>#N/A</v>
      </c>
      <c r="H389" s="11" t="e">
        <f>'Postcode Data'!J389</f>
        <v>#N/A</v>
      </c>
      <c r="I389" s="5" t="e">
        <f>'Postcode Data'!K389</f>
        <v>#N/A</v>
      </c>
      <c r="J389" s="5" t="e">
        <f>'Postcode Data'!L389</f>
        <v>#N/A</v>
      </c>
      <c r="K389" s="44" t="e">
        <f>'Postcode Data'!M389</f>
        <v>#N/A</v>
      </c>
      <c r="L389" s="5">
        <f>'Postcode Data'!N389</f>
        <v>-5.528804679958629</v>
      </c>
      <c r="M389" s="28" t="e">
        <f t="shared" si="160"/>
        <v>#N/A</v>
      </c>
      <c r="N389" s="28"/>
      <c r="O389" s="28"/>
      <c r="P389" s="28" t="e">
        <f t="shared" si="161"/>
        <v>#N/A</v>
      </c>
      <c r="Q389" s="28" t="e">
        <f t="shared" si="190"/>
        <v>#N/A</v>
      </c>
      <c r="R389" s="28" t="e">
        <f t="shared" si="190"/>
        <v>#N/A</v>
      </c>
      <c r="S389" s="28" t="e">
        <f t="shared" si="190"/>
        <v>#N/A</v>
      </c>
      <c r="T389" s="28" t="e">
        <f t="shared" si="190"/>
        <v>#N/A</v>
      </c>
      <c r="U389" s="28" t="e">
        <f t="shared" si="163"/>
        <v>#N/A</v>
      </c>
      <c r="V389" s="28"/>
      <c r="W389" s="2"/>
      <c r="X389" s="5" t="e">
        <f t="shared" si="191"/>
        <v>#N/A</v>
      </c>
      <c r="Y389" s="5" t="e">
        <f t="shared" si="191"/>
        <v>#N/A</v>
      </c>
      <c r="Z389" s="5" t="e">
        <f t="shared" si="191"/>
        <v>#N/A</v>
      </c>
      <c r="AA389" s="5" t="e">
        <f t="shared" si="191"/>
        <v>#N/A</v>
      </c>
      <c r="AB389" s="5" t="e">
        <f t="shared" si="191"/>
        <v>#N/A</v>
      </c>
      <c r="AC389" s="5" t="e">
        <f t="shared" si="191"/>
        <v>#N/A</v>
      </c>
      <c r="AD389" s="5" t="e">
        <f t="shared" si="191"/>
        <v>#N/A</v>
      </c>
      <c r="AE389" s="5" t="e">
        <f t="shared" si="191"/>
        <v>#N/A</v>
      </c>
      <c r="AF389" s="5" t="e">
        <f t="shared" si="191"/>
        <v>#N/A</v>
      </c>
      <c r="AG389" s="5" t="e">
        <f t="shared" si="191"/>
        <v>#N/A</v>
      </c>
      <c r="AH389" s="5" t="e">
        <f t="shared" si="192"/>
        <v>#N/A</v>
      </c>
      <c r="AI389" s="5" t="e">
        <f t="shared" si="192"/>
        <v>#N/A</v>
      </c>
      <c r="AJ389" s="5" t="e">
        <f t="shared" si="192"/>
        <v>#N/A</v>
      </c>
      <c r="AK389" s="5" t="e">
        <f t="shared" si="192"/>
        <v>#N/A</v>
      </c>
      <c r="AL389" s="5" t="e">
        <f t="shared" si="192"/>
        <v>#N/A</v>
      </c>
      <c r="AM389" s="5" t="e">
        <f t="shared" si="192"/>
        <v>#N/A</v>
      </c>
      <c r="AN389" s="5" t="e">
        <f t="shared" si="192"/>
        <v>#N/A</v>
      </c>
      <c r="AO389" s="5" t="e">
        <f t="shared" si="192"/>
        <v>#N/A</v>
      </c>
      <c r="AP389" s="5" t="e">
        <f t="shared" si="192"/>
        <v>#N/A</v>
      </c>
      <c r="AQ389" s="5" t="e">
        <f t="shared" si="192"/>
        <v>#N/A</v>
      </c>
      <c r="AR389" s="5" t="e">
        <f t="shared" si="193"/>
        <v>#N/A</v>
      </c>
      <c r="AS389" s="5" t="e">
        <f t="shared" si="193"/>
        <v>#N/A</v>
      </c>
      <c r="AT389" s="5" t="e">
        <f t="shared" si="193"/>
        <v>#N/A</v>
      </c>
      <c r="AU389" s="5" t="e">
        <f t="shared" si="193"/>
        <v>#N/A</v>
      </c>
      <c r="AV389" s="5" t="e">
        <f t="shared" si="193"/>
        <v>#N/A</v>
      </c>
      <c r="AW389" s="5" t="e">
        <f t="shared" si="193"/>
        <v>#N/A</v>
      </c>
      <c r="AX389" s="5" t="e">
        <f t="shared" si="193"/>
        <v>#N/A</v>
      </c>
      <c r="AY389" s="5" t="e">
        <f t="shared" si="193"/>
        <v>#N/A</v>
      </c>
      <c r="AZ389" s="5" t="e">
        <f t="shared" si="193"/>
        <v>#N/A</v>
      </c>
      <c r="BA389" s="5" t="e">
        <f t="shared" si="193"/>
        <v>#N/A</v>
      </c>
      <c r="BB389" s="5" t="e">
        <f t="shared" si="194"/>
        <v>#N/A</v>
      </c>
      <c r="BC389" s="5" t="e">
        <f t="shared" si="194"/>
        <v>#N/A</v>
      </c>
      <c r="BD389" s="5" t="e">
        <f t="shared" si="194"/>
        <v>#N/A</v>
      </c>
      <c r="BE389" s="5" t="e">
        <f t="shared" si="194"/>
        <v>#N/A</v>
      </c>
      <c r="BF389" s="5" t="e">
        <f t="shared" si="194"/>
        <v>#N/A</v>
      </c>
      <c r="BG389" s="5" t="e">
        <f t="shared" si="194"/>
        <v>#N/A</v>
      </c>
    </row>
    <row r="390" spans="2:59" x14ac:dyDescent="0.35">
      <c r="B390" t="str">
        <f>'Postcode Data'!B390</f>
        <v>ES37 8ZI</v>
      </c>
      <c r="C390">
        <f>'Postcode Data'!C390</f>
        <v>9</v>
      </c>
      <c r="D390" t="str">
        <f>'Postcode Data'!D390</f>
        <v>Delton</v>
      </c>
      <c r="E390" s="5" t="e">
        <f>'Postcode Data'!F390</f>
        <v>#N/A</v>
      </c>
      <c r="F390" s="5" t="e">
        <f>'Postcode Data'!G390</f>
        <v>#N/A</v>
      </c>
      <c r="G390" s="27" t="e">
        <f>'Postcode Data'!I390</f>
        <v>#N/A</v>
      </c>
      <c r="H390" s="11" t="e">
        <f>'Postcode Data'!J390</f>
        <v>#N/A</v>
      </c>
      <c r="I390" s="5" t="e">
        <f>'Postcode Data'!K390</f>
        <v>#N/A</v>
      </c>
      <c r="J390" s="5" t="e">
        <f>'Postcode Data'!L390</f>
        <v>#N/A</v>
      </c>
      <c r="K390" s="44" t="e">
        <f>'Postcode Data'!M390</f>
        <v>#N/A</v>
      </c>
      <c r="L390" s="5">
        <f>'Postcode Data'!N390</f>
        <v>-1.335387244148563</v>
      </c>
      <c r="M390" s="28" t="e">
        <f t="shared" ref="M390:M453" si="195">30-20*LOG10(H390)-20*LOG10(5570)-32.44+L390+21-1</f>
        <v>#N/A</v>
      </c>
      <c r="N390" s="28"/>
      <c r="O390" s="28"/>
      <c r="P390" s="28" t="e">
        <f t="shared" ref="P390:P453" si="196">IF($M390&gt;=P$5,$J390,NA())</f>
        <v>#N/A</v>
      </c>
      <c r="Q390" s="28" t="e">
        <f t="shared" si="190"/>
        <v>#N/A</v>
      </c>
      <c r="R390" s="28" t="e">
        <f t="shared" si="190"/>
        <v>#N/A</v>
      </c>
      <c r="S390" s="28" t="e">
        <f t="shared" si="190"/>
        <v>#N/A</v>
      </c>
      <c r="T390" s="28" t="e">
        <f t="shared" si="190"/>
        <v>#N/A</v>
      </c>
      <c r="U390" s="28" t="e">
        <f t="shared" ref="U390:U453" si="197">IF($M390&lt;T$5,$J390,NA())</f>
        <v>#N/A</v>
      </c>
      <c r="V390" s="28"/>
      <c r="W390" s="2"/>
      <c r="X390" s="5" t="e">
        <f t="shared" si="191"/>
        <v>#N/A</v>
      </c>
      <c r="Y390" s="5" t="e">
        <f t="shared" si="191"/>
        <v>#N/A</v>
      </c>
      <c r="Z390" s="5" t="e">
        <f t="shared" si="191"/>
        <v>#N/A</v>
      </c>
      <c r="AA390" s="5" t="e">
        <f t="shared" si="191"/>
        <v>#N/A</v>
      </c>
      <c r="AB390" s="5" t="e">
        <f t="shared" si="191"/>
        <v>#N/A</v>
      </c>
      <c r="AC390" s="5" t="e">
        <f t="shared" si="191"/>
        <v>#N/A</v>
      </c>
      <c r="AD390" s="5" t="e">
        <f t="shared" si="191"/>
        <v>#N/A</v>
      </c>
      <c r="AE390" s="5" t="e">
        <f t="shared" si="191"/>
        <v>#N/A</v>
      </c>
      <c r="AF390" s="5" t="e">
        <f t="shared" si="191"/>
        <v>#N/A</v>
      </c>
      <c r="AG390" s="5" t="e">
        <f t="shared" si="191"/>
        <v>#N/A</v>
      </c>
      <c r="AH390" s="5" t="e">
        <f t="shared" si="192"/>
        <v>#N/A</v>
      </c>
      <c r="AI390" s="5" t="e">
        <f t="shared" si="192"/>
        <v>#N/A</v>
      </c>
      <c r="AJ390" s="5" t="e">
        <f t="shared" si="192"/>
        <v>#N/A</v>
      </c>
      <c r="AK390" s="5" t="e">
        <f t="shared" si="192"/>
        <v>#N/A</v>
      </c>
      <c r="AL390" s="5" t="e">
        <f t="shared" si="192"/>
        <v>#N/A</v>
      </c>
      <c r="AM390" s="5" t="e">
        <f t="shared" si="192"/>
        <v>#N/A</v>
      </c>
      <c r="AN390" s="5" t="e">
        <f t="shared" si="192"/>
        <v>#N/A</v>
      </c>
      <c r="AO390" s="5" t="e">
        <f t="shared" si="192"/>
        <v>#N/A</v>
      </c>
      <c r="AP390" s="5" t="e">
        <f t="shared" si="192"/>
        <v>#N/A</v>
      </c>
      <c r="AQ390" s="5" t="e">
        <f t="shared" si="192"/>
        <v>#N/A</v>
      </c>
      <c r="AR390" s="5" t="e">
        <f t="shared" si="193"/>
        <v>#N/A</v>
      </c>
      <c r="AS390" s="5" t="e">
        <f t="shared" si="193"/>
        <v>#N/A</v>
      </c>
      <c r="AT390" s="5" t="e">
        <f t="shared" si="193"/>
        <v>#N/A</v>
      </c>
      <c r="AU390" s="5" t="e">
        <f t="shared" si="193"/>
        <v>#N/A</v>
      </c>
      <c r="AV390" s="5" t="e">
        <f t="shared" si="193"/>
        <v>#N/A</v>
      </c>
      <c r="AW390" s="5" t="e">
        <f t="shared" si="193"/>
        <v>#N/A</v>
      </c>
      <c r="AX390" s="5" t="e">
        <f t="shared" si="193"/>
        <v>#N/A</v>
      </c>
      <c r="AY390" s="5" t="e">
        <f t="shared" si="193"/>
        <v>#N/A</v>
      </c>
      <c r="AZ390" s="5" t="e">
        <f t="shared" si="193"/>
        <v>#N/A</v>
      </c>
      <c r="BA390" s="5" t="e">
        <f t="shared" si="193"/>
        <v>#N/A</v>
      </c>
      <c r="BB390" s="5" t="e">
        <f t="shared" si="194"/>
        <v>#N/A</v>
      </c>
      <c r="BC390" s="5" t="e">
        <f t="shared" si="194"/>
        <v>#N/A</v>
      </c>
      <c r="BD390" s="5" t="e">
        <f t="shared" si="194"/>
        <v>#N/A</v>
      </c>
      <c r="BE390" s="5" t="e">
        <f t="shared" si="194"/>
        <v>#N/A</v>
      </c>
      <c r="BF390" s="5" t="e">
        <f t="shared" si="194"/>
        <v>#N/A</v>
      </c>
      <c r="BG390" s="5" t="e">
        <f t="shared" si="194"/>
        <v>#N/A</v>
      </c>
    </row>
    <row r="391" spans="2:59" x14ac:dyDescent="0.35">
      <c r="B391" t="str">
        <f>'Postcode Data'!B391</f>
        <v>ES37 9UH</v>
      </c>
      <c r="C391">
        <f>'Postcode Data'!C391</f>
        <v>16</v>
      </c>
      <c r="D391" t="str">
        <f>'Postcode Data'!D391</f>
        <v>Delton</v>
      </c>
      <c r="E391" s="5">
        <f>'Postcode Data'!F391</f>
        <v>10.659715015316081</v>
      </c>
      <c r="F391" s="5">
        <f>'Postcode Data'!G391</f>
        <v>6.5022538134086805</v>
      </c>
      <c r="G391" s="27">
        <f>'Postcode Data'!I391</f>
        <v>114</v>
      </c>
      <c r="H391" s="11">
        <f>'Postcode Data'!J391</f>
        <v>4.9737612467653767</v>
      </c>
      <c r="I391" s="5">
        <f>'Postcode Data'!K391</f>
        <v>15.203472009697389</v>
      </c>
      <c r="J391" s="5">
        <f>'Postcode Data'!L391</f>
        <v>4.4792428604388244</v>
      </c>
      <c r="K391" s="44" t="str">
        <f>'Postcode Data'!M391</f>
        <v>DW2b</v>
      </c>
      <c r="L391" s="5">
        <f>'Postcode Data'!N391</f>
        <v>-4.8873019328686489</v>
      </c>
      <c r="M391" s="28">
        <f t="shared" si="195"/>
        <v>-76.17810452015641</v>
      </c>
      <c r="N391" s="28"/>
      <c r="O391" s="28"/>
      <c r="P391" s="28" t="e">
        <f t="shared" si="196"/>
        <v>#N/A</v>
      </c>
      <c r="Q391" s="28" t="e">
        <f t="shared" si="190"/>
        <v>#N/A</v>
      </c>
      <c r="R391" s="28">
        <f t="shared" si="190"/>
        <v>4.4792428604388244</v>
      </c>
      <c r="S391" s="28" t="e">
        <f t="shared" si="190"/>
        <v>#N/A</v>
      </c>
      <c r="T391" s="28" t="e">
        <f t="shared" si="190"/>
        <v>#N/A</v>
      </c>
      <c r="U391" s="28" t="e">
        <f t="shared" si="197"/>
        <v>#N/A</v>
      </c>
      <c r="V391" s="28"/>
      <c r="W391" s="2"/>
      <c r="X391" s="5" t="e">
        <f t="shared" si="191"/>
        <v>#N/A</v>
      </c>
      <c r="Y391" s="5" t="e">
        <f t="shared" si="191"/>
        <v>#N/A</v>
      </c>
      <c r="Z391" s="5" t="e">
        <f t="shared" si="191"/>
        <v>#N/A</v>
      </c>
      <c r="AA391" s="5" t="e">
        <f t="shared" si="191"/>
        <v>#N/A</v>
      </c>
      <c r="AB391" s="5" t="e">
        <f t="shared" si="191"/>
        <v>#N/A</v>
      </c>
      <c r="AC391" s="5" t="e">
        <f t="shared" si="191"/>
        <v>#N/A</v>
      </c>
      <c r="AD391" s="5" t="e">
        <f t="shared" si="191"/>
        <v>#N/A</v>
      </c>
      <c r="AE391" s="5" t="e">
        <f t="shared" si="191"/>
        <v>#N/A</v>
      </c>
      <c r="AF391" s="5" t="e">
        <f t="shared" si="191"/>
        <v>#N/A</v>
      </c>
      <c r="AG391" s="5" t="e">
        <f t="shared" si="191"/>
        <v>#N/A</v>
      </c>
      <c r="AH391" s="5" t="e">
        <f t="shared" si="192"/>
        <v>#N/A</v>
      </c>
      <c r="AI391" s="5" t="e">
        <f t="shared" si="192"/>
        <v>#N/A</v>
      </c>
      <c r="AJ391" s="5" t="e">
        <f t="shared" si="192"/>
        <v>#N/A</v>
      </c>
      <c r="AK391" s="5" t="e">
        <f t="shared" si="192"/>
        <v>#N/A</v>
      </c>
      <c r="AL391" s="5" t="e">
        <f t="shared" si="192"/>
        <v>#N/A</v>
      </c>
      <c r="AM391" s="5" t="e">
        <f t="shared" si="192"/>
        <v>#N/A</v>
      </c>
      <c r="AN391" s="5" t="e">
        <f t="shared" si="192"/>
        <v>#N/A</v>
      </c>
      <c r="AO391" s="5" t="e">
        <f t="shared" si="192"/>
        <v>#N/A</v>
      </c>
      <c r="AP391" s="5" t="e">
        <f t="shared" si="192"/>
        <v>#N/A</v>
      </c>
      <c r="AQ391" s="5" t="e">
        <f t="shared" si="192"/>
        <v>#N/A</v>
      </c>
      <c r="AR391" s="5" t="e">
        <f t="shared" si="193"/>
        <v>#N/A</v>
      </c>
      <c r="AS391" s="5" t="e">
        <f t="shared" si="193"/>
        <v>#N/A</v>
      </c>
      <c r="AT391" s="5">
        <f t="shared" si="193"/>
        <v>4.4792428604388244</v>
      </c>
      <c r="AU391" s="5" t="e">
        <f t="shared" si="193"/>
        <v>#N/A</v>
      </c>
      <c r="AV391" s="5" t="e">
        <f t="shared" si="193"/>
        <v>#N/A</v>
      </c>
      <c r="AW391" s="5" t="e">
        <f t="shared" si="193"/>
        <v>#N/A</v>
      </c>
      <c r="AX391" s="5" t="e">
        <f t="shared" si="193"/>
        <v>#N/A</v>
      </c>
      <c r="AY391" s="5" t="e">
        <f t="shared" si="193"/>
        <v>#N/A</v>
      </c>
      <c r="AZ391" s="5" t="e">
        <f t="shared" si="193"/>
        <v>#N/A</v>
      </c>
      <c r="BA391" s="5" t="e">
        <f t="shared" si="193"/>
        <v>#N/A</v>
      </c>
      <c r="BB391" s="5" t="e">
        <f t="shared" si="194"/>
        <v>#N/A</v>
      </c>
      <c r="BC391" s="5" t="e">
        <f t="shared" si="194"/>
        <v>#N/A</v>
      </c>
      <c r="BD391" s="5" t="e">
        <f t="shared" si="194"/>
        <v>#N/A</v>
      </c>
      <c r="BE391" s="5" t="e">
        <f t="shared" si="194"/>
        <v>#N/A</v>
      </c>
      <c r="BF391" s="5" t="e">
        <f t="shared" si="194"/>
        <v>#N/A</v>
      </c>
      <c r="BG391" s="5" t="e">
        <f t="shared" si="194"/>
        <v>#N/A</v>
      </c>
    </row>
    <row r="392" spans="2:59" x14ac:dyDescent="0.35">
      <c r="B392" t="str">
        <f>'Postcode Data'!B392</f>
        <v>ES38 1HC</v>
      </c>
      <c r="C392">
        <f>'Postcode Data'!C392</f>
        <v>7</v>
      </c>
      <c r="D392" t="str">
        <f>'Postcode Data'!D392</f>
        <v>Delton</v>
      </c>
      <c r="E392" s="5">
        <f>'Postcode Data'!F392</f>
        <v>14.816417462464095</v>
      </c>
      <c r="F392" s="5">
        <f>'Postcode Data'!G392</f>
        <v>10.364633946287318</v>
      </c>
      <c r="G392" s="27">
        <f>'Postcode Data'!I392</f>
        <v>232</v>
      </c>
      <c r="H392" s="11">
        <f>'Postcode Data'!J392</f>
        <v>4.61352957370912</v>
      </c>
      <c r="I392" s="5">
        <f>'Postcode Data'!K392</f>
        <v>11.180906546298672</v>
      </c>
      <c r="J392" s="5">
        <f>'Postcode Data'!L392</f>
        <v>7.5242615224790068</v>
      </c>
      <c r="K392" s="44" t="str">
        <f>'Postcode Data'!M392</f>
        <v>DW1c</v>
      </c>
      <c r="L392" s="5">
        <f>'Postcode Data'!N392</f>
        <v>-0.25484660301610962</v>
      </c>
      <c r="M392" s="28">
        <f t="shared" si="195"/>
        <v>-70.892616684019686</v>
      </c>
      <c r="N392" s="28"/>
      <c r="O392" s="28"/>
      <c r="P392" s="28">
        <f t="shared" si="196"/>
        <v>7.5242615224790068</v>
      </c>
      <c r="Q392" s="28" t="e">
        <f t="shared" si="190"/>
        <v>#N/A</v>
      </c>
      <c r="R392" s="28" t="e">
        <f t="shared" si="190"/>
        <v>#N/A</v>
      </c>
      <c r="S392" s="28" t="e">
        <f t="shared" si="190"/>
        <v>#N/A</v>
      </c>
      <c r="T392" s="28" t="e">
        <f t="shared" si="190"/>
        <v>#N/A</v>
      </c>
      <c r="U392" s="28" t="e">
        <f t="shared" si="197"/>
        <v>#N/A</v>
      </c>
      <c r="V392" s="28"/>
      <c r="W392" s="2"/>
      <c r="X392" s="5" t="e">
        <f t="shared" si="191"/>
        <v>#N/A</v>
      </c>
      <c r="Y392" s="5" t="e">
        <f t="shared" si="191"/>
        <v>#N/A</v>
      </c>
      <c r="Z392" s="5" t="e">
        <f t="shared" si="191"/>
        <v>#N/A</v>
      </c>
      <c r="AA392" s="5" t="e">
        <f t="shared" si="191"/>
        <v>#N/A</v>
      </c>
      <c r="AB392" s="5" t="e">
        <f t="shared" si="191"/>
        <v>#N/A</v>
      </c>
      <c r="AC392" s="5" t="e">
        <f t="shared" si="191"/>
        <v>#N/A</v>
      </c>
      <c r="AD392" s="5" t="e">
        <f t="shared" si="191"/>
        <v>#N/A</v>
      </c>
      <c r="AE392" s="5" t="e">
        <f t="shared" si="191"/>
        <v>#N/A</v>
      </c>
      <c r="AF392" s="5" t="e">
        <f t="shared" si="191"/>
        <v>#N/A</v>
      </c>
      <c r="AG392" s="5" t="e">
        <f t="shared" si="191"/>
        <v>#N/A</v>
      </c>
      <c r="AH392" s="5" t="e">
        <f t="shared" si="192"/>
        <v>#N/A</v>
      </c>
      <c r="AI392" s="5" t="e">
        <f t="shared" si="192"/>
        <v>#N/A</v>
      </c>
      <c r="AJ392" s="5" t="e">
        <f t="shared" si="192"/>
        <v>#N/A</v>
      </c>
      <c r="AK392" s="5" t="e">
        <f t="shared" si="192"/>
        <v>#N/A</v>
      </c>
      <c r="AL392" s="5" t="e">
        <f t="shared" si="192"/>
        <v>#N/A</v>
      </c>
      <c r="AM392" s="5" t="e">
        <f t="shared" si="192"/>
        <v>#N/A</v>
      </c>
      <c r="AN392" s="5" t="e">
        <f t="shared" si="192"/>
        <v>#N/A</v>
      </c>
      <c r="AO392" s="5" t="e">
        <f t="shared" si="192"/>
        <v>#N/A</v>
      </c>
      <c r="AP392" s="5" t="e">
        <f t="shared" si="192"/>
        <v>#N/A</v>
      </c>
      <c r="AQ392" s="5" t="e">
        <f t="shared" si="192"/>
        <v>#N/A</v>
      </c>
      <c r="AR392" s="5">
        <f t="shared" si="193"/>
        <v>7.5242615224790068</v>
      </c>
      <c r="AS392" s="5" t="e">
        <f t="shared" si="193"/>
        <v>#N/A</v>
      </c>
      <c r="AT392" s="5" t="e">
        <f t="shared" si="193"/>
        <v>#N/A</v>
      </c>
      <c r="AU392" s="5" t="e">
        <f t="shared" si="193"/>
        <v>#N/A</v>
      </c>
      <c r="AV392" s="5" t="e">
        <f t="shared" si="193"/>
        <v>#N/A</v>
      </c>
      <c r="AW392" s="5" t="e">
        <f t="shared" si="193"/>
        <v>#N/A</v>
      </c>
      <c r="AX392" s="5" t="e">
        <f t="shared" si="193"/>
        <v>#N/A</v>
      </c>
      <c r="AY392" s="5" t="e">
        <f t="shared" si="193"/>
        <v>#N/A</v>
      </c>
      <c r="AZ392" s="5" t="e">
        <f t="shared" si="193"/>
        <v>#N/A</v>
      </c>
      <c r="BA392" s="5" t="e">
        <f t="shared" si="193"/>
        <v>#N/A</v>
      </c>
      <c r="BB392" s="5" t="e">
        <f t="shared" si="194"/>
        <v>#N/A</v>
      </c>
      <c r="BC392" s="5" t="e">
        <f t="shared" si="194"/>
        <v>#N/A</v>
      </c>
      <c r="BD392" s="5" t="e">
        <f t="shared" si="194"/>
        <v>#N/A</v>
      </c>
      <c r="BE392" s="5" t="e">
        <f t="shared" si="194"/>
        <v>#N/A</v>
      </c>
      <c r="BF392" s="5" t="e">
        <f t="shared" si="194"/>
        <v>#N/A</v>
      </c>
      <c r="BG392" s="5" t="e">
        <f t="shared" si="194"/>
        <v>#N/A</v>
      </c>
    </row>
    <row r="393" spans="2:59" x14ac:dyDescent="0.35">
      <c r="B393" t="str">
        <f>'Postcode Data'!B393</f>
        <v>ES38 1WU</v>
      </c>
      <c r="C393">
        <f>'Postcode Data'!C393</f>
        <v>11</v>
      </c>
      <c r="D393" t="str">
        <f>'Postcode Data'!D393</f>
        <v>Delton</v>
      </c>
      <c r="E393" s="5" t="e">
        <f>'Postcode Data'!F393</f>
        <v>#N/A</v>
      </c>
      <c r="F393" s="5" t="e">
        <f>'Postcode Data'!G393</f>
        <v>#N/A</v>
      </c>
      <c r="G393" s="27" t="e">
        <f>'Postcode Data'!I393</f>
        <v>#N/A</v>
      </c>
      <c r="H393" s="11" t="e">
        <f>'Postcode Data'!J393</f>
        <v>#N/A</v>
      </c>
      <c r="I393" s="5" t="e">
        <f>'Postcode Data'!K393</f>
        <v>#N/A</v>
      </c>
      <c r="J393" s="5" t="e">
        <f>'Postcode Data'!L393</f>
        <v>#N/A</v>
      </c>
      <c r="K393" s="44" t="e">
        <f>'Postcode Data'!M393</f>
        <v>#N/A</v>
      </c>
      <c r="L393" s="5">
        <f>'Postcode Data'!N393</f>
        <v>-7.4047485955599868</v>
      </c>
      <c r="M393" s="28" t="e">
        <f t="shared" si="195"/>
        <v>#N/A</v>
      </c>
      <c r="N393" s="28"/>
      <c r="O393" s="28"/>
      <c r="P393" s="28" t="e">
        <f t="shared" si="196"/>
        <v>#N/A</v>
      </c>
      <c r="Q393" s="28" t="e">
        <f t="shared" si="190"/>
        <v>#N/A</v>
      </c>
      <c r="R393" s="28" t="e">
        <f t="shared" si="190"/>
        <v>#N/A</v>
      </c>
      <c r="S393" s="28" t="e">
        <f t="shared" si="190"/>
        <v>#N/A</v>
      </c>
      <c r="T393" s="28" t="e">
        <f t="shared" si="190"/>
        <v>#N/A</v>
      </c>
      <c r="U393" s="28" t="e">
        <f t="shared" si="197"/>
        <v>#N/A</v>
      </c>
      <c r="V393" s="28"/>
      <c r="W393" s="2"/>
      <c r="X393" s="5" t="e">
        <f t="shared" si="191"/>
        <v>#N/A</v>
      </c>
      <c r="Y393" s="5" t="e">
        <f t="shared" si="191"/>
        <v>#N/A</v>
      </c>
      <c r="Z393" s="5" t="e">
        <f t="shared" si="191"/>
        <v>#N/A</v>
      </c>
      <c r="AA393" s="5" t="e">
        <f t="shared" si="191"/>
        <v>#N/A</v>
      </c>
      <c r="AB393" s="5" t="e">
        <f t="shared" si="191"/>
        <v>#N/A</v>
      </c>
      <c r="AC393" s="5" t="e">
        <f t="shared" si="191"/>
        <v>#N/A</v>
      </c>
      <c r="AD393" s="5" t="e">
        <f t="shared" si="191"/>
        <v>#N/A</v>
      </c>
      <c r="AE393" s="5" t="e">
        <f t="shared" si="191"/>
        <v>#N/A</v>
      </c>
      <c r="AF393" s="5" t="e">
        <f t="shared" si="191"/>
        <v>#N/A</v>
      </c>
      <c r="AG393" s="5" t="e">
        <f t="shared" si="191"/>
        <v>#N/A</v>
      </c>
      <c r="AH393" s="5" t="e">
        <f t="shared" si="192"/>
        <v>#N/A</v>
      </c>
      <c r="AI393" s="5" t="e">
        <f t="shared" si="192"/>
        <v>#N/A</v>
      </c>
      <c r="AJ393" s="5" t="e">
        <f t="shared" si="192"/>
        <v>#N/A</v>
      </c>
      <c r="AK393" s="5" t="e">
        <f t="shared" si="192"/>
        <v>#N/A</v>
      </c>
      <c r="AL393" s="5" t="e">
        <f t="shared" si="192"/>
        <v>#N/A</v>
      </c>
      <c r="AM393" s="5" t="e">
        <f t="shared" si="192"/>
        <v>#N/A</v>
      </c>
      <c r="AN393" s="5" t="e">
        <f t="shared" si="192"/>
        <v>#N/A</v>
      </c>
      <c r="AO393" s="5" t="e">
        <f t="shared" si="192"/>
        <v>#N/A</v>
      </c>
      <c r="AP393" s="5" t="e">
        <f t="shared" si="192"/>
        <v>#N/A</v>
      </c>
      <c r="AQ393" s="5" t="e">
        <f t="shared" si="192"/>
        <v>#N/A</v>
      </c>
      <c r="AR393" s="5" t="e">
        <f t="shared" si="193"/>
        <v>#N/A</v>
      </c>
      <c r="AS393" s="5" t="e">
        <f t="shared" si="193"/>
        <v>#N/A</v>
      </c>
      <c r="AT393" s="5" t="e">
        <f t="shared" si="193"/>
        <v>#N/A</v>
      </c>
      <c r="AU393" s="5" t="e">
        <f t="shared" si="193"/>
        <v>#N/A</v>
      </c>
      <c r="AV393" s="5" t="e">
        <f t="shared" si="193"/>
        <v>#N/A</v>
      </c>
      <c r="AW393" s="5" t="e">
        <f t="shared" si="193"/>
        <v>#N/A</v>
      </c>
      <c r="AX393" s="5" t="e">
        <f t="shared" si="193"/>
        <v>#N/A</v>
      </c>
      <c r="AY393" s="5" t="e">
        <f t="shared" si="193"/>
        <v>#N/A</v>
      </c>
      <c r="AZ393" s="5" t="e">
        <f t="shared" si="193"/>
        <v>#N/A</v>
      </c>
      <c r="BA393" s="5" t="e">
        <f t="shared" si="193"/>
        <v>#N/A</v>
      </c>
      <c r="BB393" s="5" t="e">
        <f t="shared" si="194"/>
        <v>#N/A</v>
      </c>
      <c r="BC393" s="5" t="e">
        <f t="shared" si="194"/>
        <v>#N/A</v>
      </c>
      <c r="BD393" s="5" t="e">
        <f t="shared" si="194"/>
        <v>#N/A</v>
      </c>
      <c r="BE393" s="5" t="e">
        <f t="shared" si="194"/>
        <v>#N/A</v>
      </c>
      <c r="BF393" s="5" t="e">
        <f t="shared" si="194"/>
        <v>#N/A</v>
      </c>
      <c r="BG393" s="5" t="e">
        <f t="shared" si="194"/>
        <v>#N/A</v>
      </c>
    </row>
    <row r="394" spans="2:59" x14ac:dyDescent="0.35">
      <c r="B394" t="str">
        <f>'Postcode Data'!B394</f>
        <v>ES38 3PT</v>
      </c>
      <c r="C394">
        <f>'Postcode Data'!C394</f>
        <v>4</v>
      </c>
      <c r="D394" t="str">
        <f>'Postcode Data'!D394</f>
        <v>Delton</v>
      </c>
      <c r="E394" s="5">
        <f>'Postcode Data'!F394</f>
        <v>14.816417462464095</v>
      </c>
      <c r="F394" s="5">
        <f>'Postcode Data'!G394</f>
        <v>10.364633946287318</v>
      </c>
      <c r="G394" s="27">
        <f>'Postcode Data'!I394</f>
        <v>129</v>
      </c>
      <c r="H394" s="11">
        <f>'Postcode Data'!J394</f>
        <v>0.47995553788453216</v>
      </c>
      <c r="I394" s="5">
        <f>'Postcode Data'!K394</f>
        <v>15.189412970409968</v>
      </c>
      <c r="J394" s="5">
        <f>'Postcode Data'!L394</f>
        <v>10.06258813949929</v>
      </c>
      <c r="K394" s="44" t="str">
        <f>'Postcode Data'!M394</f>
        <v>DW1b</v>
      </c>
      <c r="L394" s="5">
        <f>'Postcode Data'!N394</f>
        <v>-5.3507128647606006</v>
      </c>
      <c r="M394" s="28">
        <f t="shared" si="195"/>
        <v>-56.331836909672859</v>
      </c>
      <c r="N394" s="28"/>
      <c r="O394" s="28"/>
      <c r="P394" s="28">
        <f t="shared" si="196"/>
        <v>10.06258813949929</v>
      </c>
      <c r="Q394" s="28" t="e">
        <f t="shared" si="190"/>
        <v>#N/A</v>
      </c>
      <c r="R394" s="28" t="e">
        <f t="shared" si="190"/>
        <v>#N/A</v>
      </c>
      <c r="S394" s="28" t="e">
        <f t="shared" si="190"/>
        <v>#N/A</v>
      </c>
      <c r="T394" s="28" t="e">
        <f t="shared" si="190"/>
        <v>#N/A</v>
      </c>
      <c r="U394" s="28" t="e">
        <f t="shared" si="197"/>
        <v>#N/A</v>
      </c>
      <c r="V394" s="28"/>
      <c r="W394" s="2"/>
      <c r="X394" s="5" t="e">
        <f t="shared" si="191"/>
        <v>#N/A</v>
      </c>
      <c r="Y394" s="5" t="e">
        <f t="shared" si="191"/>
        <v>#N/A</v>
      </c>
      <c r="Z394" s="5" t="e">
        <f t="shared" si="191"/>
        <v>#N/A</v>
      </c>
      <c r="AA394" s="5" t="e">
        <f t="shared" si="191"/>
        <v>#N/A</v>
      </c>
      <c r="AB394" s="5" t="e">
        <f t="shared" si="191"/>
        <v>#N/A</v>
      </c>
      <c r="AC394" s="5" t="e">
        <f t="shared" si="191"/>
        <v>#N/A</v>
      </c>
      <c r="AD394" s="5" t="e">
        <f t="shared" si="191"/>
        <v>#N/A</v>
      </c>
      <c r="AE394" s="5" t="e">
        <f t="shared" si="191"/>
        <v>#N/A</v>
      </c>
      <c r="AF394" s="5" t="e">
        <f t="shared" si="191"/>
        <v>#N/A</v>
      </c>
      <c r="AG394" s="5" t="e">
        <f t="shared" si="191"/>
        <v>#N/A</v>
      </c>
      <c r="AH394" s="5" t="e">
        <f t="shared" si="192"/>
        <v>#N/A</v>
      </c>
      <c r="AI394" s="5" t="e">
        <f t="shared" si="192"/>
        <v>#N/A</v>
      </c>
      <c r="AJ394" s="5" t="e">
        <f t="shared" si="192"/>
        <v>#N/A</v>
      </c>
      <c r="AK394" s="5" t="e">
        <f t="shared" si="192"/>
        <v>#N/A</v>
      </c>
      <c r="AL394" s="5" t="e">
        <f t="shared" si="192"/>
        <v>#N/A</v>
      </c>
      <c r="AM394" s="5" t="e">
        <f t="shared" si="192"/>
        <v>#N/A</v>
      </c>
      <c r="AN394" s="5" t="e">
        <f t="shared" si="192"/>
        <v>#N/A</v>
      </c>
      <c r="AO394" s="5" t="e">
        <f t="shared" si="192"/>
        <v>#N/A</v>
      </c>
      <c r="AP394" s="5" t="e">
        <f t="shared" si="192"/>
        <v>#N/A</v>
      </c>
      <c r="AQ394" s="5">
        <f t="shared" si="192"/>
        <v>10.06258813949929</v>
      </c>
      <c r="AR394" s="5" t="e">
        <f t="shared" si="193"/>
        <v>#N/A</v>
      </c>
      <c r="AS394" s="5" t="e">
        <f t="shared" si="193"/>
        <v>#N/A</v>
      </c>
      <c r="AT394" s="5" t="e">
        <f t="shared" si="193"/>
        <v>#N/A</v>
      </c>
      <c r="AU394" s="5" t="e">
        <f t="shared" si="193"/>
        <v>#N/A</v>
      </c>
      <c r="AV394" s="5" t="e">
        <f t="shared" si="193"/>
        <v>#N/A</v>
      </c>
      <c r="AW394" s="5" t="e">
        <f t="shared" si="193"/>
        <v>#N/A</v>
      </c>
      <c r="AX394" s="5" t="e">
        <f t="shared" si="193"/>
        <v>#N/A</v>
      </c>
      <c r="AY394" s="5" t="e">
        <f t="shared" si="193"/>
        <v>#N/A</v>
      </c>
      <c r="AZ394" s="5" t="e">
        <f t="shared" si="193"/>
        <v>#N/A</v>
      </c>
      <c r="BA394" s="5" t="e">
        <f t="shared" si="193"/>
        <v>#N/A</v>
      </c>
      <c r="BB394" s="5" t="e">
        <f t="shared" si="194"/>
        <v>#N/A</v>
      </c>
      <c r="BC394" s="5" t="e">
        <f t="shared" si="194"/>
        <v>#N/A</v>
      </c>
      <c r="BD394" s="5" t="e">
        <f t="shared" si="194"/>
        <v>#N/A</v>
      </c>
      <c r="BE394" s="5" t="e">
        <f t="shared" si="194"/>
        <v>#N/A</v>
      </c>
      <c r="BF394" s="5" t="e">
        <f t="shared" si="194"/>
        <v>#N/A</v>
      </c>
      <c r="BG394" s="5" t="e">
        <f t="shared" si="194"/>
        <v>#N/A</v>
      </c>
    </row>
    <row r="395" spans="2:59" x14ac:dyDescent="0.35">
      <c r="B395" t="str">
        <f>'Postcode Data'!B395</f>
        <v>ES38 4OU</v>
      </c>
      <c r="C395">
        <f>'Postcode Data'!C395</f>
        <v>2</v>
      </c>
      <c r="D395" t="str">
        <f>'Postcode Data'!D395</f>
        <v>Delton</v>
      </c>
      <c r="E395" s="5">
        <f>'Postcode Data'!F395</f>
        <v>14.816417462464095</v>
      </c>
      <c r="F395" s="5">
        <f>'Postcode Data'!G395</f>
        <v>10.364633946287318</v>
      </c>
      <c r="G395" s="27">
        <f>'Postcode Data'!I395</f>
        <v>120</v>
      </c>
      <c r="H395" s="11">
        <f>'Postcode Data'!J395</f>
        <v>4.851309388090832</v>
      </c>
      <c r="I395" s="5">
        <f>'Postcode Data'!K395</f>
        <v>19.017774634168696</v>
      </c>
      <c r="J395" s="5">
        <f>'Postcode Data'!L395</f>
        <v>7.9389792522419036</v>
      </c>
      <c r="K395" s="44" t="str">
        <f>'Postcode Data'!M395</f>
        <v>DW1b</v>
      </c>
      <c r="L395" s="5">
        <f>'Postcode Data'!N395</f>
        <v>-6.4276205192103193</v>
      </c>
      <c r="M395" s="28">
        <f t="shared" si="195"/>
        <v>-77.501903868024144</v>
      </c>
      <c r="N395" s="28"/>
      <c r="O395" s="28"/>
      <c r="P395" s="28" t="e">
        <f t="shared" si="196"/>
        <v>#N/A</v>
      </c>
      <c r="Q395" s="28" t="e">
        <f t="shared" si="190"/>
        <v>#N/A</v>
      </c>
      <c r="R395" s="28">
        <f t="shared" si="190"/>
        <v>7.9389792522419036</v>
      </c>
      <c r="S395" s="28" t="e">
        <f t="shared" si="190"/>
        <v>#N/A</v>
      </c>
      <c r="T395" s="28" t="e">
        <f t="shared" si="190"/>
        <v>#N/A</v>
      </c>
      <c r="U395" s="28" t="e">
        <f t="shared" si="197"/>
        <v>#N/A</v>
      </c>
      <c r="V395" s="28"/>
      <c r="W395" s="2"/>
      <c r="X395" s="5" t="e">
        <f t="shared" si="191"/>
        <v>#N/A</v>
      </c>
      <c r="Y395" s="5" t="e">
        <f t="shared" si="191"/>
        <v>#N/A</v>
      </c>
      <c r="Z395" s="5" t="e">
        <f t="shared" si="191"/>
        <v>#N/A</v>
      </c>
      <c r="AA395" s="5" t="e">
        <f t="shared" si="191"/>
        <v>#N/A</v>
      </c>
      <c r="AB395" s="5" t="e">
        <f t="shared" si="191"/>
        <v>#N/A</v>
      </c>
      <c r="AC395" s="5" t="e">
        <f t="shared" si="191"/>
        <v>#N/A</v>
      </c>
      <c r="AD395" s="5" t="e">
        <f t="shared" si="191"/>
        <v>#N/A</v>
      </c>
      <c r="AE395" s="5" t="e">
        <f t="shared" si="191"/>
        <v>#N/A</v>
      </c>
      <c r="AF395" s="5" t="e">
        <f t="shared" si="191"/>
        <v>#N/A</v>
      </c>
      <c r="AG395" s="5" t="e">
        <f t="shared" si="191"/>
        <v>#N/A</v>
      </c>
      <c r="AH395" s="5" t="e">
        <f t="shared" si="192"/>
        <v>#N/A</v>
      </c>
      <c r="AI395" s="5" t="e">
        <f t="shared" si="192"/>
        <v>#N/A</v>
      </c>
      <c r="AJ395" s="5" t="e">
        <f t="shared" si="192"/>
        <v>#N/A</v>
      </c>
      <c r="AK395" s="5" t="e">
        <f t="shared" si="192"/>
        <v>#N/A</v>
      </c>
      <c r="AL395" s="5" t="e">
        <f t="shared" si="192"/>
        <v>#N/A</v>
      </c>
      <c r="AM395" s="5" t="e">
        <f t="shared" si="192"/>
        <v>#N/A</v>
      </c>
      <c r="AN395" s="5" t="e">
        <f t="shared" si="192"/>
        <v>#N/A</v>
      </c>
      <c r="AO395" s="5" t="e">
        <f t="shared" si="192"/>
        <v>#N/A</v>
      </c>
      <c r="AP395" s="5" t="e">
        <f t="shared" si="192"/>
        <v>#N/A</v>
      </c>
      <c r="AQ395" s="5">
        <f t="shared" si="192"/>
        <v>7.9389792522419036</v>
      </c>
      <c r="AR395" s="5" t="e">
        <f t="shared" si="193"/>
        <v>#N/A</v>
      </c>
      <c r="AS395" s="5" t="e">
        <f t="shared" si="193"/>
        <v>#N/A</v>
      </c>
      <c r="AT395" s="5" t="e">
        <f t="shared" si="193"/>
        <v>#N/A</v>
      </c>
      <c r="AU395" s="5" t="e">
        <f t="shared" si="193"/>
        <v>#N/A</v>
      </c>
      <c r="AV395" s="5" t="e">
        <f t="shared" si="193"/>
        <v>#N/A</v>
      </c>
      <c r="AW395" s="5" t="e">
        <f t="shared" si="193"/>
        <v>#N/A</v>
      </c>
      <c r="AX395" s="5" t="e">
        <f t="shared" si="193"/>
        <v>#N/A</v>
      </c>
      <c r="AY395" s="5" t="e">
        <f t="shared" si="193"/>
        <v>#N/A</v>
      </c>
      <c r="AZ395" s="5" t="e">
        <f t="shared" si="193"/>
        <v>#N/A</v>
      </c>
      <c r="BA395" s="5" t="e">
        <f t="shared" si="193"/>
        <v>#N/A</v>
      </c>
      <c r="BB395" s="5" t="e">
        <f t="shared" si="194"/>
        <v>#N/A</v>
      </c>
      <c r="BC395" s="5" t="e">
        <f t="shared" si="194"/>
        <v>#N/A</v>
      </c>
      <c r="BD395" s="5" t="e">
        <f t="shared" si="194"/>
        <v>#N/A</v>
      </c>
      <c r="BE395" s="5" t="e">
        <f t="shared" si="194"/>
        <v>#N/A</v>
      </c>
      <c r="BF395" s="5" t="e">
        <f t="shared" si="194"/>
        <v>#N/A</v>
      </c>
      <c r="BG395" s="5" t="e">
        <f t="shared" si="194"/>
        <v>#N/A</v>
      </c>
    </row>
    <row r="396" spans="2:59" x14ac:dyDescent="0.35">
      <c r="B396" t="str">
        <f>'Postcode Data'!B396</f>
        <v>ES38 5RJ</v>
      </c>
      <c r="C396">
        <f>'Postcode Data'!C396</f>
        <v>7</v>
      </c>
      <c r="D396" t="str">
        <f>'Postcode Data'!D396</f>
        <v>Delton</v>
      </c>
      <c r="E396" s="5" t="e">
        <f>'Postcode Data'!F396</f>
        <v>#N/A</v>
      </c>
      <c r="F396" s="5" t="e">
        <f>'Postcode Data'!G396</f>
        <v>#N/A</v>
      </c>
      <c r="G396" s="27" t="e">
        <f>'Postcode Data'!I396</f>
        <v>#N/A</v>
      </c>
      <c r="H396" s="11" t="e">
        <f>'Postcode Data'!J396</f>
        <v>#N/A</v>
      </c>
      <c r="I396" s="5" t="e">
        <f>'Postcode Data'!K396</f>
        <v>#N/A</v>
      </c>
      <c r="J396" s="5" t="e">
        <f>'Postcode Data'!L396</f>
        <v>#N/A</v>
      </c>
      <c r="K396" s="44" t="e">
        <f>'Postcode Data'!M396</f>
        <v>#N/A</v>
      </c>
      <c r="L396" s="5">
        <f>'Postcode Data'!N396</f>
        <v>-4.3837819491653871</v>
      </c>
      <c r="M396" s="28" t="e">
        <f t="shared" si="195"/>
        <v>#N/A</v>
      </c>
      <c r="N396" s="28"/>
      <c r="O396" s="28"/>
      <c r="P396" s="28" t="e">
        <f t="shared" si="196"/>
        <v>#N/A</v>
      </c>
      <c r="Q396" s="28" t="e">
        <f t="shared" si="190"/>
        <v>#N/A</v>
      </c>
      <c r="R396" s="28" t="e">
        <f t="shared" si="190"/>
        <v>#N/A</v>
      </c>
      <c r="S396" s="28" t="e">
        <f t="shared" si="190"/>
        <v>#N/A</v>
      </c>
      <c r="T396" s="28" t="e">
        <f t="shared" si="190"/>
        <v>#N/A</v>
      </c>
      <c r="U396" s="28" t="e">
        <f t="shared" si="197"/>
        <v>#N/A</v>
      </c>
      <c r="V396" s="28"/>
      <c r="W396" s="2"/>
      <c r="X396" s="5" t="e">
        <f t="shared" ref="X396:AG405" si="198">IF($K396=X$5,$J396,NA())</f>
        <v>#N/A</v>
      </c>
      <c r="Y396" s="5" t="e">
        <f t="shared" si="198"/>
        <v>#N/A</v>
      </c>
      <c r="Z396" s="5" t="e">
        <f t="shared" si="198"/>
        <v>#N/A</v>
      </c>
      <c r="AA396" s="5" t="e">
        <f t="shared" si="198"/>
        <v>#N/A</v>
      </c>
      <c r="AB396" s="5" t="e">
        <f t="shared" si="198"/>
        <v>#N/A</v>
      </c>
      <c r="AC396" s="5" t="e">
        <f t="shared" si="198"/>
        <v>#N/A</v>
      </c>
      <c r="AD396" s="5" t="e">
        <f t="shared" si="198"/>
        <v>#N/A</v>
      </c>
      <c r="AE396" s="5" t="e">
        <f t="shared" si="198"/>
        <v>#N/A</v>
      </c>
      <c r="AF396" s="5" t="e">
        <f t="shared" si="198"/>
        <v>#N/A</v>
      </c>
      <c r="AG396" s="5" t="e">
        <f t="shared" si="198"/>
        <v>#N/A</v>
      </c>
      <c r="AH396" s="5" t="e">
        <f t="shared" ref="AH396:AQ405" si="199">IF($K396=AH$5,$J396,NA())</f>
        <v>#N/A</v>
      </c>
      <c r="AI396" s="5" t="e">
        <f t="shared" si="199"/>
        <v>#N/A</v>
      </c>
      <c r="AJ396" s="5" t="e">
        <f t="shared" si="199"/>
        <v>#N/A</v>
      </c>
      <c r="AK396" s="5" t="e">
        <f t="shared" si="199"/>
        <v>#N/A</v>
      </c>
      <c r="AL396" s="5" t="e">
        <f t="shared" si="199"/>
        <v>#N/A</v>
      </c>
      <c r="AM396" s="5" t="e">
        <f t="shared" si="199"/>
        <v>#N/A</v>
      </c>
      <c r="AN396" s="5" t="e">
        <f t="shared" si="199"/>
        <v>#N/A</v>
      </c>
      <c r="AO396" s="5" t="e">
        <f t="shared" si="199"/>
        <v>#N/A</v>
      </c>
      <c r="AP396" s="5" t="e">
        <f t="shared" si="199"/>
        <v>#N/A</v>
      </c>
      <c r="AQ396" s="5" t="e">
        <f t="shared" si="199"/>
        <v>#N/A</v>
      </c>
      <c r="AR396" s="5" t="e">
        <f t="shared" ref="AR396:BA405" si="200">IF($K396=AR$5,$J396,NA())</f>
        <v>#N/A</v>
      </c>
      <c r="AS396" s="5" t="e">
        <f t="shared" si="200"/>
        <v>#N/A</v>
      </c>
      <c r="AT396" s="5" t="e">
        <f t="shared" si="200"/>
        <v>#N/A</v>
      </c>
      <c r="AU396" s="5" t="e">
        <f t="shared" si="200"/>
        <v>#N/A</v>
      </c>
      <c r="AV396" s="5" t="e">
        <f t="shared" si="200"/>
        <v>#N/A</v>
      </c>
      <c r="AW396" s="5" t="e">
        <f t="shared" si="200"/>
        <v>#N/A</v>
      </c>
      <c r="AX396" s="5" t="e">
        <f t="shared" si="200"/>
        <v>#N/A</v>
      </c>
      <c r="AY396" s="5" t="e">
        <f t="shared" si="200"/>
        <v>#N/A</v>
      </c>
      <c r="AZ396" s="5" t="e">
        <f t="shared" si="200"/>
        <v>#N/A</v>
      </c>
      <c r="BA396" s="5" t="e">
        <f t="shared" si="200"/>
        <v>#N/A</v>
      </c>
      <c r="BB396" s="5" t="e">
        <f t="shared" ref="BB396:BG405" si="201">IF($K396=BB$5,$J396,NA())</f>
        <v>#N/A</v>
      </c>
      <c r="BC396" s="5" t="e">
        <f t="shared" si="201"/>
        <v>#N/A</v>
      </c>
      <c r="BD396" s="5" t="e">
        <f t="shared" si="201"/>
        <v>#N/A</v>
      </c>
      <c r="BE396" s="5" t="e">
        <f t="shared" si="201"/>
        <v>#N/A</v>
      </c>
      <c r="BF396" s="5" t="e">
        <f t="shared" si="201"/>
        <v>#N/A</v>
      </c>
      <c r="BG396" s="5" t="e">
        <f t="shared" si="201"/>
        <v>#N/A</v>
      </c>
    </row>
    <row r="397" spans="2:59" x14ac:dyDescent="0.35">
      <c r="B397" t="str">
        <f>'Postcode Data'!B397</f>
        <v>ES38 6PU</v>
      </c>
      <c r="C397">
        <f>'Postcode Data'!C397</f>
        <v>16</v>
      </c>
      <c r="D397" t="str">
        <f>'Postcode Data'!D397</f>
        <v>Delton</v>
      </c>
      <c r="E397" s="5">
        <f>'Postcode Data'!F397</f>
        <v>10.659715015316081</v>
      </c>
      <c r="F397" s="5">
        <f>'Postcode Data'!G397</f>
        <v>6.5022538134086805</v>
      </c>
      <c r="G397" s="27">
        <f>'Postcode Data'!I397</f>
        <v>105</v>
      </c>
      <c r="H397" s="11">
        <f>'Postcode Data'!J397</f>
        <v>1.8103879459660486</v>
      </c>
      <c r="I397" s="5">
        <f>'Postcode Data'!K397</f>
        <v>12.408415487927106</v>
      </c>
      <c r="J397" s="5">
        <f>'Postcode Data'!L397</f>
        <v>6.033690933968634</v>
      </c>
      <c r="K397" s="44" t="str">
        <f>'Postcode Data'!M397</f>
        <v>DW2b</v>
      </c>
      <c r="L397" s="5">
        <f>'Postcode Data'!N397</f>
        <v>0.93609097610302916</v>
      </c>
      <c r="M397" s="28">
        <f t="shared" si="195"/>
        <v>-61.576445913584507</v>
      </c>
      <c r="N397" s="28"/>
      <c r="O397" s="28"/>
      <c r="P397" s="28">
        <f t="shared" si="196"/>
        <v>6.033690933968634</v>
      </c>
      <c r="Q397" s="28" t="e">
        <f t="shared" si="190"/>
        <v>#N/A</v>
      </c>
      <c r="R397" s="28" t="e">
        <f t="shared" si="190"/>
        <v>#N/A</v>
      </c>
      <c r="S397" s="28" t="e">
        <f t="shared" si="190"/>
        <v>#N/A</v>
      </c>
      <c r="T397" s="28" t="e">
        <f t="shared" si="190"/>
        <v>#N/A</v>
      </c>
      <c r="U397" s="28" t="e">
        <f t="shared" si="197"/>
        <v>#N/A</v>
      </c>
      <c r="V397" s="28"/>
      <c r="W397" s="2"/>
      <c r="X397" s="5" t="e">
        <f t="shared" si="198"/>
        <v>#N/A</v>
      </c>
      <c r="Y397" s="5" t="e">
        <f t="shared" si="198"/>
        <v>#N/A</v>
      </c>
      <c r="Z397" s="5" t="e">
        <f t="shared" si="198"/>
        <v>#N/A</v>
      </c>
      <c r="AA397" s="5" t="e">
        <f t="shared" si="198"/>
        <v>#N/A</v>
      </c>
      <c r="AB397" s="5" t="e">
        <f t="shared" si="198"/>
        <v>#N/A</v>
      </c>
      <c r="AC397" s="5" t="e">
        <f t="shared" si="198"/>
        <v>#N/A</v>
      </c>
      <c r="AD397" s="5" t="e">
        <f t="shared" si="198"/>
        <v>#N/A</v>
      </c>
      <c r="AE397" s="5" t="e">
        <f t="shared" si="198"/>
        <v>#N/A</v>
      </c>
      <c r="AF397" s="5" t="e">
        <f t="shared" si="198"/>
        <v>#N/A</v>
      </c>
      <c r="AG397" s="5" t="e">
        <f t="shared" si="198"/>
        <v>#N/A</v>
      </c>
      <c r="AH397" s="5" t="e">
        <f t="shared" si="199"/>
        <v>#N/A</v>
      </c>
      <c r="AI397" s="5" t="e">
        <f t="shared" si="199"/>
        <v>#N/A</v>
      </c>
      <c r="AJ397" s="5" t="e">
        <f t="shared" si="199"/>
        <v>#N/A</v>
      </c>
      <c r="AK397" s="5" t="e">
        <f t="shared" si="199"/>
        <v>#N/A</v>
      </c>
      <c r="AL397" s="5" t="e">
        <f t="shared" si="199"/>
        <v>#N/A</v>
      </c>
      <c r="AM397" s="5" t="e">
        <f t="shared" si="199"/>
        <v>#N/A</v>
      </c>
      <c r="AN397" s="5" t="e">
        <f t="shared" si="199"/>
        <v>#N/A</v>
      </c>
      <c r="AO397" s="5" t="e">
        <f t="shared" si="199"/>
        <v>#N/A</v>
      </c>
      <c r="AP397" s="5" t="e">
        <f t="shared" si="199"/>
        <v>#N/A</v>
      </c>
      <c r="AQ397" s="5" t="e">
        <f t="shared" si="199"/>
        <v>#N/A</v>
      </c>
      <c r="AR397" s="5" t="e">
        <f t="shared" si="200"/>
        <v>#N/A</v>
      </c>
      <c r="AS397" s="5" t="e">
        <f t="shared" si="200"/>
        <v>#N/A</v>
      </c>
      <c r="AT397" s="5">
        <f t="shared" si="200"/>
        <v>6.033690933968634</v>
      </c>
      <c r="AU397" s="5" t="e">
        <f t="shared" si="200"/>
        <v>#N/A</v>
      </c>
      <c r="AV397" s="5" t="e">
        <f t="shared" si="200"/>
        <v>#N/A</v>
      </c>
      <c r="AW397" s="5" t="e">
        <f t="shared" si="200"/>
        <v>#N/A</v>
      </c>
      <c r="AX397" s="5" t="e">
        <f t="shared" si="200"/>
        <v>#N/A</v>
      </c>
      <c r="AY397" s="5" t="e">
        <f t="shared" si="200"/>
        <v>#N/A</v>
      </c>
      <c r="AZ397" s="5" t="e">
        <f t="shared" si="200"/>
        <v>#N/A</v>
      </c>
      <c r="BA397" s="5" t="e">
        <f t="shared" si="200"/>
        <v>#N/A</v>
      </c>
      <c r="BB397" s="5" t="e">
        <f t="shared" si="201"/>
        <v>#N/A</v>
      </c>
      <c r="BC397" s="5" t="e">
        <f t="shared" si="201"/>
        <v>#N/A</v>
      </c>
      <c r="BD397" s="5" t="e">
        <f t="shared" si="201"/>
        <v>#N/A</v>
      </c>
      <c r="BE397" s="5" t="e">
        <f t="shared" si="201"/>
        <v>#N/A</v>
      </c>
      <c r="BF397" s="5" t="e">
        <f t="shared" si="201"/>
        <v>#N/A</v>
      </c>
      <c r="BG397" s="5" t="e">
        <f t="shared" si="201"/>
        <v>#N/A</v>
      </c>
    </row>
    <row r="398" spans="2:59" x14ac:dyDescent="0.35">
      <c r="B398" t="str">
        <f>'Postcode Data'!B398</f>
        <v>ES38 8HE</v>
      </c>
      <c r="C398">
        <f>'Postcode Data'!C398</f>
        <v>12</v>
      </c>
      <c r="D398" t="str">
        <f>'Postcode Data'!D398</f>
        <v>Delton</v>
      </c>
      <c r="E398" s="5" t="e">
        <f>'Postcode Data'!F398</f>
        <v>#N/A</v>
      </c>
      <c r="F398" s="5" t="e">
        <f>'Postcode Data'!G398</f>
        <v>#N/A</v>
      </c>
      <c r="G398" s="27" t="e">
        <f>'Postcode Data'!I398</f>
        <v>#N/A</v>
      </c>
      <c r="H398" s="11" t="e">
        <f>'Postcode Data'!J398</f>
        <v>#N/A</v>
      </c>
      <c r="I398" s="5" t="e">
        <f>'Postcode Data'!K398</f>
        <v>#N/A</v>
      </c>
      <c r="J398" s="5" t="e">
        <f>'Postcode Data'!L398</f>
        <v>#N/A</v>
      </c>
      <c r="K398" s="44" t="e">
        <f>'Postcode Data'!M398</f>
        <v>#N/A</v>
      </c>
      <c r="L398" s="5">
        <f>'Postcode Data'!N398</f>
        <v>-5.3587205917187477</v>
      </c>
      <c r="M398" s="28" t="e">
        <f t="shared" si="195"/>
        <v>#N/A</v>
      </c>
      <c r="N398" s="28"/>
      <c r="O398" s="28"/>
      <c r="P398" s="28" t="e">
        <f t="shared" si="196"/>
        <v>#N/A</v>
      </c>
      <c r="Q398" s="28" t="e">
        <f t="shared" si="190"/>
        <v>#N/A</v>
      </c>
      <c r="R398" s="28" t="e">
        <f t="shared" si="190"/>
        <v>#N/A</v>
      </c>
      <c r="S398" s="28" t="e">
        <f t="shared" si="190"/>
        <v>#N/A</v>
      </c>
      <c r="T398" s="28" t="e">
        <f t="shared" si="190"/>
        <v>#N/A</v>
      </c>
      <c r="U398" s="28" t="e">
        <f t="shared" si="197"/>
        <v>#N/A</v>
      </c>
      <c r="V398" s="28"/>
      <c r="W398" s="2"/>
      <c r="X398" s="5" t="e">
        <f t="shared" si="198"/>
        <v>#N/A</v>
      </c>
      <c r="Y398" s="5" t="e">
        <f t="shared" si="198"/>
        <v>#N/A</v>
      </c>
      <c r="Z398" s="5" t="e">
        <f t="shared" si="198"/>
        <v>#N/A</v>
      </c>
      <c r="AA398" s="5" t="e">
        <f t="shared" si="198"/>
        <v>#N/A</v>
      </c>
      <c r="AB398" s="5" t="e">
        <f t="shared" si="198"/>
        <v>#N/A</v>
      </c>
      <c r="AC398" s="5" t="e">
        <f t="shared" si="198"/>
        <v>#N/A</v>
      </c>
      <c r="AD398" s="5" t="e">
        <f t="shared" si="198"/>
        <v>#N/A</v>
      </c>
      <c r="AE398" s="5" t="e">
        <f t="shared" si="198"/>
        <v>#N/A</v>
      </c>
      <c r="AF398" s="5" t="e">
        <f t="shared" si="198"/>
        <v>#N/A</v>
      </c>
      <c r="AG398" s="5" t="e">
        <f t="shared" si="198"/>
        <v>#N/A</v>
      </c>
      <c r="AH398" s="5" t="e">
        <f t="shared" si="199"/>
        <v>#N/A</v>
      </c>
      <c r="AI398" s="5" t="e">
        <f t="shared" si="199"/>
        <v>#N/A</v>
      </c>
      <c r="AJ398" s="5" t="e">
        <f t="shared" si="199"/>
        <v>#N/A</v>
      </c>
      <c r="AK398" s="5" t="e">
        <f t="shared" si="199"/>
        <v>#N/A</v>
      </c>
      <c r="AL398" s="5" t="e">
        <f t="shared" si="199"/>
        <v>#N/A</v>
      </c>
      <c r="AM398" s="5" t="e">
        <f t="shared" si="199"/>
        <v>#N/A</v>
      </c>
      <c r="AN398" s="5" t="e">
        <f t="shared" si="199"/>
        <v>#N/A</v>
      </c>
      <c r="AO398" s="5" t="e">
        <f t="shared" si="199"/>
        <v>#N/A</v>
      </c>
      <c r="AP398" s="5" t="e">
        <f t="shared" si="199"/>
        <v>#N/A</v>
      </c>
      <c r="AQ398" s="5" t="e">
        <f t="shared" si="199"/>
        <v>#N/A</v>
      </c>
      <c r="AR398" s="5" t="e">
        <f t="shared" si="200"/>
        <v>#N/A</v>
      </c>
      <c r="AS398" s="5" t="e">
        <f t="shared" si="200"/>
        <v>#N/A</v>
      </c>
      <c r="AT398" s="5" t="e">
        <f t="shared" si="200"/>
        <v>#N/A</v>
      </c>
      <c r="AU398" s="5" t="e">
        <f t="shared" si="200"/>
        <v>#N/A</v>
      </c>
      <c r="AV398" s="5" t="e">
        <f t="shared" si="200"/>
        <v>#N/A</v>
      </c>
      <c r="AW398" s="5" t="e">
        <f t="shared" si="200"/>
        <v>#N/A</v>
      </c>
      <c r="AX398" s="5" t="e">
        <f t="shared" si="200"/>
        <v>#N/A</v>
      </c>
      <c r="AY398" s="5" t="e">
        <f t="shared" si="200"/>
        <v>#N/A</v>
      </c>
      <c r="AZ398" s="5" t="e">
        <f t="shared" si="200"/>
        <v>#N/A</v>
      </c>
      <c r="BA398" s="5" t="e">
        <f t="shared" si="200"/>
        <v>#N/A</v>
      </c>
      <c r="BB398" s="5" t="e">
        <f t="shared" si="201"/>
        <v>#N/A</v>
      </c>
      <c r="BC398" s="5" t="e">
        <f t="shared" si="201"/>
        <v>#N/A</v>
      </c>
      <c r="BD398" s="5" t="e">
        <f t="shared" si="201"/>
        <v>#N/A</v>
      </c>
      <c r="BE398" s="5" t="e">
        <f t="shared" si="201"/>
        <v>#N/A</v>
      </c>
      <c r="BF398" s="5" t="e">
        <f t="shared" si="201"/>
        <v>#N/A</v>
      </c>
      <c r="BG398" s="5" t="e">
        <f t="shared" si="201"/>
        <v>#N/A</v>
      </c>
    </row>
    <row r="399" spans="2:59" x14ac:dyDescent="0.35">
      <c r="B399" t="str">
        <f>'Postcode Data'!B399</f>
        <v>ES38 9LX</v>
      </c>
      <c r="C399">
        <f>'Postcode Data'!C399</f>
        <v>16</v>
      </c>
      <c r="D399" t="str">
        <f>'Postcode Data'!D399</f>
        <v>Delton</v>
      </c>
      <c r="E399" s="5" t="e">
        <f>'Postcode Data'!F399</f>
        <v>#N/A</v>
      </c>
      <c r="F399" s="5" t="e">
        <f>'Postcode Data'!G399</f>
        <v>#N/A</v>
      </c>
      <c r="G399" s="27" t="e">
        <f>'Postcode Data'!I399</f>
        <v>#N/A</v>
      </c>
      <c r="H399" s="11" t="e">
        <f>'Postcode Data'!J399</f>
        <v>#N/A</v>
      </c>
      <c r="I399" s="5" t="e">
        <f>'Postcode Data'!K399</f>
        <v>#N/A</v>
      </c>
      <c r="J399" s="5" t="e">
        <f>'Postcode Data'!L399</f>
        <v>#N/A</v>
      </c>
      <c r="K399" s="44" t="e">
        <f>'Postcode Data'!M399</f>
        <v>#N/A</v>
      </c>
      <c r="L399" s="5">
        <f>'Postcode Data'!N399</f>
        <v>2.3219795314328096</v>
      </c>
      <c r="M399" s="28" t="e">
        <f t="shared" si="195"/>
        <v>#N/A</v>
      </c>
      <c r="N399" s="28"/>
      <c r="O399" s="28"/>
      <c r="P399" s="28" t="e">
        <f t="shared" si="196"/>
        <v>#N/A</v>
      </c>
      <c r="Q399" s="28" t="e">
        <f t="shared" si="190"/>
        <v>#N/A</v>
      </c>
      <c r="R399" s="28" t="e">
        <f t="shared" si="190"/>
        <v>#N/A</v>
      </c>
      <c r="S399" s="28" t="e">
        <f t="shared" si="190"/>
        <v>#N/A</v>
      </c>
      <c r="T399" s="28" t="e">
        <f t="shared" si="190"/>
        <v>#N/A</v>
      </c>
      <c r="U399" s="28" t="e">
        <f t="shared" si="197"/>
        <v>#N/A</v>
      </c>
      <c r="V399" s="28"/>
      <c r="W399" s="2"/>
      <c r="X399" s="5" t="e">
        <f t="shared" si="198"/>
        <v>#N/A</v>
      </c>
      <c r="Y399" s="5" t="e">
        <f t="shared" si="198"/>
        <v>#N/A</v>
      </c>
      <c r="Z399" s="5" t="e">
        <f t="shared" si="198"/>
        <v>#N/A</v>
      </c>
      <c r="AA399" s="5" t="e">
        <f t="shared" si="198"/>
        <v>#N/A</v>
      </c>
      <c r="AB399" s="5" t="e">
        <f t="shared" si="198"/>
        <v>#N/A</v>
      </c>
      <c r="AC399" s="5" t="e">
        <f t="shared" si="198"/>
        <v>#N/A</v>
      </c>
      <c r="AD399" s="5" t="e">
        <f t="shared" si="198"/>
        <v>#N/A</v>
      </c>
      <c r="AE399" s="5" t="e">
        <f t="shared" si="198"/>
        <v>#N/A</v>
      </c>
      <c r="AF399" s="5" t="e">
        <f t="shared" si="198"/>
        <v>#N/A</v>
      </c>
      <c r="AG399" s="5" t="e">
        <f t="shared" si="198"/>
        <v>#N/A</v>
      </c>
      <c r="AH399" s="5" t="e">
        <f t="shared" si="199"/>
        <v>#N/A</v>
      </c>
      <c r="AI399" s="5" t="e">
        <f t="shared" si="199"/>
        <v>#N/A</v>
      </c>
      <c r="AJ399" s="5" t="e">
        <f t="shared" si="199"/>
        <v>#N/A</v>
      </c>
      <c r="AK399" s="5" t="e">
        <f t="shared" si="199"/>
        <v>#N/A</v>
      </c>
      <c r="AL399" s="5" t="e">
        <f t="shared" si="199"/>
        <v>#N/A</v>
      </c>
      <c r="AM399" s="5" t="e">
        <f t="shared" si="199"/>
        <v>#N/A</v>
      </c>
      <c r="AN399" s="5" t="e">
        <f t="shared" si="199"/>
        <v>#N/A</v>
      </c>
      <c r="AO399" s="5" t="e">
        <f t="shared" si="199"/>
        <v>#N/A</v>
      </c>
      <c r="AP399" s="5" t="e">
        <f t="shared" si="199"/>
        <v>#N/A</v>
      </c>
      <c r="AQ399" s="5" t="e">
        <f t="shared" si="199"/>
        <v>#N/A</v>
      </c>
      <c r="AR399" s="5" t="e">
        <f t="shared" si="200"/>
        <v>#N/A</v>
      </c>
      <c r="AS399" s="5" t="e">
        <f t="shared" si="200"/>
        <v>#N/A</v>
      </c>
      <c r="AT399" s="5" t="e">
        <f t="shared" si="200"/>
        <v>#N/A</v>
      </c>
      <c r="AU399" s="5" t="e">
        <f t="shared" si="200"/>
        <v>#N/A</v>
      </c>
      <c r="AV399" s="5" t="e">
        <f t="shared" si="200"/>
        <v>#N/A</v>
      </c>
      <c r="AW399" s="5" t="e">
        <f t="shared" si="200"/>
        <v>#N/A</v>
      </c>
      <c r="AX399" s="5" t="e">
        <f t="shared" si="200"/>
        <v>#N/A</v>
      </c>
      <c r="AY399" s="5" t="e">
        <f t="shared" si="200"/>
        <v>#N/A</v>
      </c>
      <c r="AZ399" s="5" t="e">
        <f t="shared" si="200"/>
        <v>#N/A</v>
      </c>
      <c r="BA399" s="5" t="e">
        <f t="shared" si="200"/>
        <v>#N/A</v>
      </c>
      <c r="BB399" s="5" t="e">
        <f t="shared" si="201"/>
        <v>#N/A</v>
      </c>
      <c r="BC399" s="5" t="e">
        <f t="shared" si="201"/>
        <v>#N/A</v>
      </c>
      <c r="BD399" s="5" t="e">
        <f t="shared" si="201"/>
        <v>#N/A</v>
      </c>
      <c r="BE399" s="5" t="e">
        <f t="shared" si="201"/>
        <v>#N/A</v>
      </c>
      <c r="BF399" s="5" t="e">
        <f t="shared" si="201"/>
        <v>#N/A</v>
      </c>
      <c r="BG399" s="5" t="e">
        <f t="shared" si="201"/>
        <v>#N/A</v>
      </c>
    </row>
    <row r="400" spans="2:59" x14ac:dyDescent="0.35">
      <c r="B400" t="str">
        <f>'Postcode Data'!B400</f>
        <v>ES38 9PP</v>
      </c>
      <c r="C400">
        <f>'Postcode Data'!C400</f>
        <v>5</v>
      </c>
      <c r="D400" t="str">
        <f>'Postcode Data'!D400</f>
        <v>Delton</v>
      </c>
      <c r="E400" s="5" t="e">
        <f>'Postcode Data'!F400</f>
        <v>#N/A</v>
      </c>
      <c r="F400" s="5" t="e">
        <f>'Postcode Data'!G400</f>
        <v>#N/A</v>
      </c>
      <c r="G400" s="27" t="e">
        <f>'Postcode Data'!I400</f>
        <v>#N/A</v>
      </c>
      <c r="H400" s="11" t="e">
        <f>'Postcode Data'!J400</f>
        <v>#N/A</v>
      </c>
      <c r="I400" s="5" t="e">
        <f>'Postcode Data'!K400</f>
        <v>#N/A</v>
      </c>
      <c r="J400" s="5" t="e">
        <f>'Postcode Data'!L400</f>
        <v>#N/A</v>
      </c>
      <c r="K400" s="44" t="e">
        <f>'Postcode Data'!M400</f>
        <v>#N/A</v>
      </c>
      <c r="L400" s="5">
        <f>'Postcode Data'!N400</f>
        <v>-0.30973728307367265</v>
      </c>
      <c r="M400" s="28" t="e">
        <f t="shared" si="195"/>
        <v>#N/A</v>
      </c>
      <c r="N400" s="28"/>
      <c r="O400" s="28"/>
      <c r="P400" s="28" t="e">
        <f t="shared" si="196"/>
        <v>#N/A</v>
      </c>
      <c r="Q400" s="28" t="e">
        <f t="shared" si="190"/>
        <v>#N/A</v>
      </c>
      <c r="R400" s="28" t="e">
        <f t="shared" si="190"/>
        <v>#N/A</v>
      </c>
      <c r="S400" s="28" t="e">
        <f t="shared" si="190"/>
        <v>#N/A</v>
      </c>
      <c r="T400" s="28" t="e">
        <f t="shared" si="190"/>
        <v>#N/A</v>
      </c>
      <c r="U400" s="28" t="e">
        <f t="shared" si="197"/>
        <v>#N/A</v>
      </c>
      <c r="V400" s="28"/>
      <c r="W400" s="2"/>
      <c r="X400" s="5" t="e">
        <f t="shared" si="198"/>
        <v>#N/A</v>
      </c>
      <c r="Y400" s="5" t="e">
        <f t="shared" si="198"/>
        <v>#N/A</v>
      </c>
      <c r="Z400" s="5" t="e">
        <f t="shared" si="198"/>
        <v>#N/A</v>
      </c>
      <c r="AA400" s="5" t="e">
        <f t="shared" si="198"/>
        <v>#N/A</v>
      </c>
      <c r="AB400" s="5" t="e">
        <f t="shared" si="198"/>
        <v>#N/A</v>
      </c>
      <c r="AC400" s="5" t="e">
        <f t="shared" si="198"/>
        <v>#N/A</v>
      </c>
      <c r="AD400" s="5" t="e">
        <f t="shared" si="198"/>
        <v>#N/A</v>
      </c>
      <c r="AE400" s="5" t="e">
        <f t="shared" si="198"/>
        <v>#N/A</v>
      </c>
      <c r="AF400" s="5" t="e">
        <f t="shared" si="198"/>
        <v>#N/A</v>
      </c>
      <c r="AG400" s="5" t="e">
        <f t="shared" si="198"/>
        <v>#N/A</v>
      </c>
      <c r="AH400" s="5" t="e">
        <f t="shared" si="199"/>
        <v>#N/A</v>
      </c>
      <c r="AI400" s="5" t="e">
        <f t="shared" si="199"/>
        <v>#N/A</v>
      </c>
      <c r="AJ400" s="5" t="e">
        <f t="shared" si="199"/>
        <v>#N/A</v>
      </c>
      <c r="AK400" s="5" t="e">
        <f t="shared" si="199"/>
        <v>#N/A</v>
      </c>
      <c r="AL400" s="5" t="e">
        <f t="shared" si="199"/>
        <v>#N/A</v>
      </c>
      <c r="AM400" s="5" t="e">
        <f t="shared" si="199"/>
        <v>#N/A</v>
      </c>
      <c r="AN400" s="5" t="e">
        <f t="shared" si="199"/>
        <v>#N/A</v>
      </c>
      <c r="AO400" s="5" t="e">
        <f t="shared" si="199"/>
        <v>#N/A</v>
      </c>
      <c r="AP400" s="5" t="e">
        <f t="shared" si="199"/>
        <v>#N/A</v>
      </c>
      <c r="AQ400" s="5" t="e">
        <f t="shared" si="199"/>
        <v>#N/A</v>
      </c>
      <c r="AR400" s="5" t="e">
        <f t="shared" si="200"/>
        <v>#N/A</v>
      </c>
      <c r="AS400" s="5" t="e">
        <f t="shared" si="200"/>
        <v>#N/A</v>
      </c>
      <c r="AT400" s="5" t="e">
        <f t="shared" si="200"/>
        <v>#N/A</v>
      </c>
      <c r="AU400" s="5" t="e">
        <f t="shared" si="200"/>
        <v>#N/A</v>
      </c>
      <c r="AV400" s="5" t="e">
        <f t="shared" si="200"/>
        <v>#N/A</v>
      </c>
      <c r="AW400" s="5" t="e">
        <f t="shared" si="200"/>
        <v>#N/A</v>
      </c>
      <c r="AX400" s="5" t="e">
        <f t="shared" si="200"/>
        <v>#N/A</v>
      </c>
      <c r="AY400" s="5" t="e">
        <f t="shared" si="200"/>
        <v>#N/A</v>
      </c>
      <c r="AZ400" s="5" t="e">
        <f t="shared" si="200"/>
        <v>#N/A</v>
      </c>
      <c r="BA400" s="5" t="e">
        <f t="shared" si="200"/>
        <v>#N/A</v>
      </c>
      <c r="BB400" s="5" t="e">
        <f t="shared" si="201"/>
        <v>#N/A</v>
      </c>
      <c r="BC400" s="5" t="e">
        <f t="shared" si="201"/>
        <v>#N/A</v>
      </c>
      <c r="BD400" s="5" t="e">
        <f t="shared" si="201"/>
        <v>#N/A</v>
      </c>
      <c r="BE400" s="5" t="e">
        <f t="shared" si="201"/>
        <v>#N/A</v>
      </c>
      <c r="BF400" s="5" t="e">
        <f t="shared" si="201"/>
        <v>#N/A</v>
      </c>
      <c r="BG400" s="5" t="e">
        <f t="shared" si="201"/>
        <v>#N/A</v>
      </c>
    </row>
    <row r="401" spans="2:59" x14ac:dyDescent="0.35">
      <c r="B401" t="str">
        <f>'Postcode Data'!B401</f>
        <v>ES39 0ZA</v>
      </c>
      <c r="C401">
        <f>'Postcode Data'!C401</f>
        <v>11</v>
      </c>
      <c r="D401" t="str">
        <f>'Postcode Data'!D401</f>
        <v>Delton</v>
      </c>
      <c r="E401" s="5">
        <f>'Postcode Data'!F401</f>
        <v>14.816417462464095</v>
      </c>
      <c r="F401" s="5">
        <f>'Postcode Data'!G401</f>
        <v>10.364633946287318</v>
      </c>
      <c r="G401" s="27">
        <f>'Postcode Data'!I401</f>
        <v>14</v>
      </c>
      <c r="H401" s="11">
        <f>'Postcode Data'!J401</f>
        <v>3.5381607198887517</v>
      </c>
      <c r="I401" s="5">
        <f>'Postcode Data'!K401</f>
        <v>15.672376010755867</v>
      </c>
      <c r="J401" s="5">
        <f>'Postcode Data'!L401</f>
        <v>13.797696171672976</v>
      </c>
      <c r="K401" s="44" t="str">
        <f>'Postcode Data'!M401</f>
        <v>DW1a</v>
      </c>
      <c r="L401" s="5">
        <f>'Postcode Data'!N401</f>
        <v>-2.8521208676049903</v>
      </c>
      <c r="M401" s="28">
        <f t="shared" si="195"/>
        <v>-71.184775905444994</v>
      </c>
      <c r="N401" s="28"/>
      <c r="O401" s="28"/>
      <c r="P401" s="28" t="e">
        <f t="shared" si="196"/>
        <v>#N/A</v>
      </c>
      <c r="Q401" s="28">
        <f t="shared" si="190"/>
        <v>13.797696171672976</v>
      </c>
      <c r="R401" s="28" t="e">
        <f t="shared" si="190"/>
        <v>#N/A</v>
      </c>
      <c r="S401" s="28" t="e">
        <f t="shared" si="190"/>
        <v>#N/A</v>
      </c>
      <c r="T401" s="28" t="e">
        <f t="shared" si="190"/>
        <v>#N/A</v>
      </c>
      <c r="U401" s="28" t="e">
        <f t="shared" si="197"/>
        <v>#N/A</v>
      </c>
      <c r="V401" s="28"/>
      <c r="W401" s="2"/>
      <c r="X401" s="5" t="e">
        <f t="shared" si="198"/>
        <v>#N/A</v>
      </c>
      <c r="Y401" s="5" t="e">
        <f t="shared" si="198"/>
        <v>#N/A</v>
      </c>
      <c r="Z401" s="5" t="e">
        <f t="shared" si="198"/>
        <v>#N/A</v>
      </c>
      <c r="AA401" s="5" t="e">
        <f t="shared" si="198"/>
        <v>#N/A</v>
      </c>
      <c r="AB401" s="5" t="e">
        <f t="shared" si="198"/>
        <v>#N/A</v>
      </c>
      <c r="AC401" s="5" t="e">
        <f t="shared" si="198"/>
        <v>#N/A</v>
      </c>
      <c r="AD401" s="5" t="e">
        <f t="shared" si="198"/>
        <v>#N/A</v>
      </c>
      <c r="AE401" s="5" t="e">
        <f t="shared" si="198"/>
        <v>#N/A</v>
      </c>
      <c r="AF401" s="5" t="e">
        <f t="shared" si="198"/>
        <v>#N/A</v>
      </c>
      <c r="AG401" s="5" t="e">
        <f t="shared" si="198"/>
        <v>#N/A</v>
      </c>
      <c r="AH401" s="5" t="e">
        <f t="shared" si="199"/>
        <v>#N/A</v>
      </c>
      <c r="AI401" s="5" t="e">
        <f t="shared" si="199"/>
        <v>#N/A</v>
      </c>
      <c r="AJ401" s="5" t="e">
        <f t="shared" si="199"/>
        <v>#N/A</v>
      </c>
      <c r="AK401" s="5" t="e">
        <f t="shared" si="199"/>
        <v>#N/A</v>
      </c>
      <c r="AL401" s="5" t="e">
        <f t="shared" si="199"/>
        <v>#N/A</v>
      </c>
      <c r="AM401" s="5" t="e">
        <f t="shared" si="199"/>
        <v>#N/A</v>
      </c>
      <c r="AN401" s="5" t="e">
        <f t="shared" si="199"/>
        <v>#N/A</v>
      </c>
      <c r="AO401" s="5" t="e">
        <f t="shared" si="199"/>
        <v>#N/A</v>
      </c>
      <c r="AP401" s="5">
        <f t="shared" si="199"/>
        <v>13.797696171672976</v>
      </c>
      <c r="AQ401" s="5" t="e">
        <f t="shared" si="199"/>
        <v>#N/A</v>
      </c>
      <c r="AR401" s="5" t="e">
        <f t="shared" si="200"/>
        <v>#N/A</v>
      </c>
      <c r="AS401" s="5" t="e">
        <f t="shared" si="200"/>
        <v>#N/A</v>
      </c>
      <c r="AT401" s="5" t="e">
        <f t="shared" si="200"/>
        <v>#N/A</v>
      </c>
      <c r="AU401" s="5" t="e">
        <f t="shared" si="200"/>
        <v>#N/A</v>
      </c>
      <c r="AV401" s="5" t="e">
        <f t="shared" si="200"/>
        <v>#N/A</v>
      </c>
      <c r="AW401" s="5" t="e">
        <f t="shared" si="200"/>
        <v>#N/A</v>
      </c>
      <c r="AX401" s="5" t="e">
        <f t="shared" si="200"/>
        <v>#N/A</v>
      </c>
      <c r="AY401" s="5" t="e">
        <f t="shared" si="200"/>
        <v>#N/A</v>
      </c>
      <c r="AZ401" s="5" t="e">
        <f t="shared" si="200"/>
        <v>#N/A</v>
      </c>
      <c r="BA401" s="5" t="e">
        <f t="shared" si="200"/>
        <v>#N/A</v>
      </c>
      <c r="BB401" s="5" t="e">
        <f t="shared" si="201"/>
        <v>#N/A</v>
      </c>
      <c r="BC401" s="5" t="e">
        <f t="shared" si="201"/>
        <v>#N/A</v>
      </c>
      <c r="BD401" s="5" t="e">
        <f t="shared" si="201"/>
        <v>#N/A</v>
      </c>
      <c r="BE401" s="5" t="e">
        <f t="shared" si="201"/>
        <v>#N/A</v>
      </c>
      <c r="BF401" s="5" t="e">
        <f t="shared" si="201"/>
        <v>#N/A</v>
      </c>
      <c r="BG401" s="5" t="e">
        <f t="shared" si="201"/>
        <v>#N/A</v>
      </c>
    </row>
    <row r="402" spans="2:59" x14ac:dyDescent="0.35">
      <c r="B402" t="str">
        <f>'Postcode Data'!B402</f>
        <v>ES39 1VH</v>
      </c>
      <c r="C402">
        <f>'Postcode Data'!C402</f>
        <v>13</v>
      </c>
      <c r="D402" t="str">
        <f>'Postcode Data'!D402</f>
        <v>Delton</v>
      </c>
      <c r="E402" s="5" t="e">
        <f>'Postcode Data'!F402</f>
        <v>#N/A</v>
      </c>
      <c r="F402" s="5" t="e">
        <f>'Postcode Data'!G402</f>
        <v>#N/A</v>
      </c>
      <c r="G402" s="27" t="e">
        <f>'Postcode Data'!I402</f>
        <v>#N/A</v>
      </c>
      <c r="H402" s="11" t="e">
        <f>'Postcode Data'!J402</f>
        <v>#N/A</v>
      </c>
      <c r="I402" s="5" t="e">
        <f>'Postcode Data'!K402</f>
        <v>#N/A</v>
      </c>
      <c r="J402" s="5" t="e">
        <f>'Postcode Data'!L402</f>
        <v>#N/A</v>
      </c>
      <c r="K402" s="44" t="e">
        <f>'Postcode Data'!M402</f>
        <v>#N/A</v>
      </c>
      <c r="L402" s="5">
        <f>'Postcode Data'!N402</f>
        <v>-0.20503974124168112</v>
      </c>
      <c r="M402" s="28" t="e">
        <f t="shared" si="195"/>
        <v>#N/A</v>
      </c>
      <c r="N402" s="28"/>
      <c r="O402" s="28"/>
      <c r="P402" s="28" t="e">
        <f t="shared" si="196"/>
        <v>#N/A</v>
      </c>
      <c r="Q402" s="28" t="e">
        <f t="shared" si="190"/>
        <v>#N/A</v>
      </c>
      <c r="R402" s="28" t="e">
        <f t="shared" si="190"/>
        <v>#N/A</v>
      </c>
      <c r="S402" s="28" t="e">
        <f t="shared" si="190"/>
        <v>#N/A</v>
      </c>
      <c r="T402" s="28" t="e">
        <f t="shared" si="190"/>
        <v>#N/A</v>
      </c>
      <c r="U402" s="28" t="e">
        <f t="shared" si="197"/>
        <v>#N/A</v>
      </c>
      <c r="V402" s="28"/>
      <c r="W402" s="2"/>
      <c r="X402" s="5" t="e">
        <f t="shared" si="198"/>
        <v>#N/A</v>
      </c>
      <c r="Y402" s="5" t="e">
        <f t="shared" si="198"/>
        <v>#N/A</v>
      </c>
      <c r="Z402" s="5" t="e">
        <f t="shared" si="198"/>
        <v>#N/A</v>
      </c>
      <c r="AA402" s="5" t="e">
        <f t="shared" si="198"/>
        <v>#N/A</v>
      </c>
      <c r="AB402" s="5" t="e">
        <f t="shared" si="198"/>
        <v>#N/A</v>
      </c>
      <c r="AC402" s="5" t="e">
        <f t="shared" si="198"/>
        <v>#N/A</v>
      </c>
      <c r="AD402" s="5" t="e">
        <f t="shared" si="198"/>
        <v>#N/A</v>
      </c>
      <c r="AE402" s="5" t="e">
        <f t="shared" si="198"/>
        <v>#N/A</v>
      </c>
      <c r="AF402" s="5" t="e">
        <f t="shared" si="198"/>
        <v>#N/A</v>
      </c>
      <c r="AG402" s="5" t="e">
        <f t="shared" si="198"/>
        <v>#N/A</v>
      </c>
      <c r="AH402" s="5" t="e">
        <f t="shared" si="199"/>
        <v>#N/A</v>
      </c>
      <c r="AI402" s="5" t="e">
        <f t="shared" si="199"/>
        <v>#N/A</v>
      </c>
      <c r="AJ402" s="5" t="e">
        <f t="shared" si="199"/>
        <v>#N/A</v>
      </c>
      <c r="AK402" s="5" t="e">
        <f t="shared" si="199"/>
        <v>#N/A</v>
      </c>
      <c r="AL402" s="5" t="e">
        <f t="shared" si="199"/>
        <v>#N/A</v>
      </c>
      <c r="AM402" s="5" t="e">
        <f t="shared" si="199"/>
        <v>#N/A</v>
      </c>
      <c r="AN402" s="5" t="e">
        <f t="shared" si="199"/>
        <v>#N/A</v>
      </c>
      <c r="AO402" s="5" t="e">
        <f t="shared" si="199"/>
        <v>#N/A</v>
      </c>
      <c r="AP402" s="5" t="e">
        <f t="shared" si="199"/>
        <v>#N/A</v>
      </c>
      <c r="AQ402" s="5" t="e">
        <f t="shared" si="199"/>
        <v>#N/A</v>
      </c>
      <c r="AR402" s="5" t="e">
        <f t="shared" si="200"/>
        <v>#N/A</v>
      </c>
      <c r="AS402" s="5" t="e">
        <f t="shared" si="200"/>
        <v>#N/A</v>
      </c>
      <c r="AT402" s="5" t="e">
        <f t="shared" si="200"/>
        <v>#N/A</v>
      </c>
      <c r="AU402" s="5" t="e">
        <f t="shared" si="200"/>
        <v>#N/A</v>
      </c>
      <c r="AV402" s="5" t="e">
        <f t="shared" si="200"/>
        <v>#N/A</v>
      </c>
      <c r="AW402" s="5" t="e">
        <f t="shared" si="200"/>
        <v>#N/A</v>
      </c>
      <c r="AX402" s="5" t="e">
        <f t="shared" si="200"/>
        <v>#N/A</v>
      </c>
      <c r="AY402" s="5" t="e">
        <f t="shared" si="200"/>
        <v>#N/A</v>
      </c>
      <c r="AZ402" s="5" t="e">
        <f t="shared" si="200"/>
        <v>#N/A</v>
      </c>
      <c r="BA402" s="5" t="e">
        <f t="shared" si="200"/>
        <v>#N/A</v>
      </c>
      <c r="BB402" s="5" t="e">
        <f t="shared" si="201"/>
        <v>#N/A</v>
      </c>
      <c r="BC402" s="5" t="e">
        <f t="shared" si="201"/>
        <v>#N/A</v>
      </c>
      <c r="BD402" s="5" t="e">
        <f t="shared" si="201"/>
        <v>#N/A</v>
      </c>
      <c r="BE402" s="5" t="e">
        <f t="shared" si="201"/>
        <v>#N/A</v>
      </c>
      <c r="BF402" s="5" t="e">
        <f t="shared" si="201"/>
        <v>#N/A</v>
      </c>
      <c r="BG402" s="5" t="e">
        <f t="shared" si="201"/>
        <v>#N/A</v>
      </c>
    </row>
    <row r="403" spans="2:59" x14ac:dyDescent="0.35">
      <c r="B403" t="str">
        <f>'Postcode Data'!B403</f>
        <v>ES39 2UJ</v>
      </c>
      <c r="C403">
        <f>'Postcode Data'!C403</f>
        <v>10</v>
      </c>
      <c r="D403" t="str">
        <f>'Postcode Data'!D403</f>
        <v>Delton</v>
      </c>
      <c r="E403" s="5" t="e">
        <f>'Postcode Data'!F403</f>
        <v>#N/A</v>
      </c>
      <c r="F403" s="5" t="e">
        <f>'Postcode Data'!G403</f>
        <v>#N/A</v>
      </c>
      <c r="G403" s="27" t="e">
        <f>'Postcode Data'!I403</f>
        <v>#N/A</v>
      </c>
      <c r="H403" s="11" t="e">
        <f>'Postcode Data'!J403</f>
        <v>#N/A</v>
      </c>
      <c r="I403" s="5" t="e">
        <f>'Postcode Data'!K403</f>
        <v>#N/A</v>
      </c>
      <c r="J403" s="5" t="e">
        <f>'Postcode Data'!L403</f>
        <v>#N/A</v>
      </c>
      <c r="K403" s="44" t="e">
        <f>'Postcode Data'!M403</f>
        <v>#N/A</v>
      </c>
      <c r="L403" s="5">
        <f>'Postcode Data'!N403</f>
        <v>-9.4839767823819834</v>
      </c>
      <c r="M403" s="28" t="e">
        <f t="shared" si="195"/>
        <v>#N/A</v>
      </c>
      <c r="N403" s="28"/>
      <c r="O403" s="28"/>
      <c r="P403" s="28" t="e">
        <f t="shared" si="196"/>
        <v>#N/A</v>
      </c>
      <c r="Q403" s="28" t="e">
        <f t="shared" si="190"/>
        <v>#N/A</v>
      </c>
      <c r="R403" s="28" t="e">
        <f t="shared" si="190"/>
        <v>#N/A</v>
      </c>
      <c r="S403" s="28" t="e">
        <f t="shared" si="190"/>
        <v>#N/A</v>
      </c>
      <c r="T403" s="28" t="e">
        <f t="shared" si="190"/>
        <v>#N/A</v>
      </c>
      <c r="U403" s="28" t="e">
        <f t="shared" si="197"/>
        <v>#N/A</v>
      </c>
      <c r="V403" s="28"/>
      <c r="W403" s="2"/>
      <c r="X403" s="5" t="e">
        <f t="shared" si="198"/>
        <v>#N/A</v>
      </c>
      <c r="Y403" s="5" t="e">
        <f t="shared" si="198"/>
        <v>#N/A</v>
      </c>
      <c r="Z403" s="5" t="e">
        <f t="shared" si="198"/>
        <v>#N/A</v>
      </c>
      <c r="AA403" s="5" t="e">
        <f t="shared" si="198"/>
        <v>#N/A</v>
      </c>
      <c r="AB403" s="5" t="e">
        <f t="shared" si="198"/>
        <v>#N/A</v>
      </c>
      <c r="AC403" s="5" t="e">
        <f t="shared" si="198"/>
        <v>#N/A</v>
      </c>
      <c r="AD403" s="5" t="e">
        <f t="shared" si="198"/>
        <v>#N/A</v>
      </c>
      <c r="AE403" s="5" t="e">
        <f t="shared" si="198"/>
        <v>#N/A</v>
      </c>
      <c r="AF403" s="5" t="e">
        <f t="shared" si="198"/>
        <v>#N/A</v>
      </c>
      <c r="AG403" s="5" t="e">
        <f t="shared" si="198"/>
        <v>#N/A</v>
      </c>
      <c r="AH403" s="5" t="e">
        <f t="shared" si="199"/>
        <v>#N/A</v>
      </c>
      <c r="AI403" s="5" t="e">
        <f t="shared" si="199"/>
        <v>#N/A</v>
      </c>
      <c r="AJ403" s="5" t="e">
        <f t="shared" si="199"/>
        <v>#N/A</v>
      </c>
      <c r="AK403" s="5" t="e">
        <f t="shared" si="199"/>
        <v>#N/A</v>
      </c>
      <c r="AL403" s="5" t="e">
        <f t="shared" si="199"/>
        <v>#N/A</v>
      </c>
      <c r="AM403" s="5" t="e">
        <f t="shared" si="199"/>
        <v>#N/A</v>
      </c>
      <c r="AN403" s="5" t="e">
        <f t="shared" si="199"/>
        <v>#N/A</v>
      </c>
      <c r="AO403" s="5" t="e">
        <f t="shared" si="199"/>
        <v>#N/A</v>
      </c>
      <c r="AP403" s="5" t="e">
        <f t="shared" si="199"/>
        <v>#N/A</v>
      </c>
      <c r="AQ403" s="5" t="e">
        <f t="shared" si="199"/>
        <v>#N/A</v>
      </c>
      <c r="AR403" s="5" t="e">
        <f t="shared" si="200"/>
        <v>#N/A</v>
      </c>
      <c r="AS403" s="5" t="e">
        <f t="shared" si="200"/>
        <v>#N/A</v>
      </c>
      <c r="AT403" s="5" t="e">
        <f t="shared" si="200"/>
        <v>#N/A</v>
      </c>
      <c r="AU403" s="5" t="e">
        <f t="shared" si="200"/>
        <v>#N/A</v>
      </c>
      <c r="AV403" s="5" t="e">
        <f t="shared" si="200"/>
        <v>#N/A</v>
      </c>
      <c r="AW403" s="5" t="e">
        <f t="shared" si="200"/>
        <v>#N/A</v>
      </c>
      <c r="AX403" s="5" t="e">
        <f t="shared" si="200"/>
        <v>#N/A</v>
      </c>
      <c r="AY403" s="5" t="e">
        <f t="shared" si="200"/>
        <v>#N/A</v>
      </c>
      <c r="AZ403" s="5" t="e">
        <f t="shared" si="200"/>
        <v>#N/A</v>
      </c>
      <c r="BA403" s="5" t="e">
        <f t="shared" si="200"/>
        <v>#N/A</v>
      </c>
      <c r="BB403" s="5" t="e">
        <f t="shared" si="201"/>
        <v>#N/A</v>
      </c>
      <c r="BC403" s="5" t="e">
        <f t="shared" si="201"/>
        <v>#N/A</v>
      </c>
      <c r="BD403" s="5" t="e">
        <f t="shared" si="201"/>
        <v>#N/A</v>
      </c>
      <c r="BE403" s="5" t="e">
        <f t="shared" si="201"/>
        <v>#N/A</v>
      </c>
      <c r="BF403" s="5" t="e">
        <f t="shared" si="201"/>
        <v>#N/A</v>
      </c>
      <c r="BG403" s="5" t="e">
        <f t="shared" si="201"/>
        <v>#N/A</v>
      </c>
    </row>
    <row r="404" spans="2:59" x14ac:dyDescent="0.35">
      <c r="B404" t="str">
        <f>'Postcode Data'!B404</f>
        <v>ES39 3QV</v>
      </c>
      <c r="C404">
        <f>'Postcode Data'!C404</f>
        <v>15</v>
      </c>
      <c r="D404" t="str">
        <f>'Postcode Data'!D404</f>
        <v>Delton</v>
      </c>
      <c r="E404" s="5" t="e">
        <f>'Postcode Data'!F404</f>
        <v>#N/A</v>
      </c>
      <c r="F404" s="5" t="e">
        <f>'Postcode Data'!G404</f>
        <v>#N/A</v>
      </c>
      <c r="G404" s="27" t="e">
        <f>'Postcode Data'!I404</f>
        <v>#N/A</v>
      </c>
      <c r="H404" s="11" t="e">
        <f>'Postcode Data'!J404</f>
        <v>#N/A</v>
      </c>
      <c r="I404" s="5" t="e">
        <f>'Postcode Data'!K404</f>
        <v>#N/A</v>
      </c>
      <c r="J404" s="5" t="e">
        <f>'Postcode Data'!L404</f>
        <v>#N/A</v>
      </c>
      <c r="K404" s="44" t="e">
        <f>'Postcode Data'!M404</f>
        <v>#N/A</v>
      </c>
      <c r="L404" s="5">
        <f>'Postcode Data'!N404</f>
        <v>-6.9846072732618154</v>
      </c>
      <c r="M404" s="28" t="e">
        <f t="shared" si="195"/>
        <v>#N/A</v>
      </c>
      <c r="N404" s="28"/>
      <c r="O404" s="28"/>
      <c r="P404" s="28" t="e">
        <f t="shared" si="196"/>
        <v>#N/A</v>
      </c>
      <c r="Q404" s="28" t="e">
        <f t="shared" si="190"/>
        <v>#N/A</v>
      </c>
      <c r="R404" s="28" t="e">
        <f t="shared" si="190"/>
        <v>#N/A</v>
      </c>
      <c r="S404" s="28" t="e">
        <f t="shared" si="190"/>
        <v>#N/A</v>
      </c>
      <c r="T404" s="28" t="e">
        <f t="shared" si="190"/>
        <v>#N/A</v>
      </c>
      <c r="U404" s="28" t="e">
        <f t="shared" si="197"/>
        <v>#N/A</v>
      </c>
      <c r="V404" s="28"/>
      <c r="W404" s="2"/>
      <c r="X404" s="5" t="e">
        <f t="shared" si="198"/>
        <v>#N/A</v>
      </c>
      <c r="Y404" s="5" t="e">
        <f t="shared" si="198"/>
        <v>#N/A</v>
      </c>
      <c r="Z404" s="5" t="e">
        <f t="shared" si="198"/>
        <v>#N/A</v>
      </c>
      <c r="AA404" s="5" t="e">
        <f t="shared" si="198"/>
        <v>#N/A</v>
      </c>
      <c r="AB404" s="5" t="e">
        <f t="shared" si="198"/>
        <v>#N/A</v>
      </c>
      <c r="AC404" s="5" t="e">
        <f t="shared" si="198"/>
        <v>#N/A</v>
      </c>
      <c r="AD404" s="5" t="e">
        <f t="shared" si="198"/>
        <v>#N/A</v>
      </c>
      <c r="AE404" s="5" t="e">
        <f t="shared" si="198"/>
        <v>#N/A</v>
      </c>
      <c r="AF404" s="5" t="e">
        <f t="shared" si="198"/>
        <v>#N/A</v>
      </c>
      <c r="AG404" s="5" t="e">
        <f t="shared" si="198"/>
        <v>#N/A</v>
      </c>
      <c r="AH404" s="5" t="e">
        <f t="shared" si="199"/>
        <v>#N/A</v>
      </c>
      <c r="AI404" s="5" t="e">
        <f t="shared" si="199"/>
        <v>#N/A</v>
      </c>
      <c r="AJ404" s="5" t="e">
        <f t="shared" si="199"/>
        <v>#N/A</v>
      </c>
      <c r="AK404" s="5" t="e">
        <f t="shared" si="199"/>
        <v>#N/A</v>
      </c>
      <c r="AL404" s="5" t="e">
        <f t="shared" si="199"/>
        <v>#N/A</v>
      </c>
      <c r="AM404" s="5" t="e">
        <f t="shared" si="199"/>
        <v>#N/A</v>
      </c>
      <c r="AN404" s="5" t="e">
        <f t="shared" si="199"/>
        <v>#N/A</v>
      </c>
      <c r="AO404" s="5" t="e">
        <f t="shared" si="199"/>
        <v>#N/A</v>
      </c>
      <c r="AP404" s="5" t="e">
        <f t="shared" si="199"/>
        <v>#N/A</v>
      </c>
      <c r="AQ404" s="5" t="e">
        <f t="shared" si="199"/>
        <v>#N/A</v>
      </c>
      <c r="AR404" s="5" t="e">
        <f t="shared" si="200"/>
        <v>#N/A</v>
      </c>
      <c r="AS404" s="5" t="e">
        <f t="shared" si="200"/>
        <v>#N/A</v>
      </c>
      <c r="AT404" s="5" t="e">
        <f t="shared" si="200"/>
        <v>#N/A</v>
      </c>
      <c r="AU404" s="5" t="e">
        <f t="shared" si="200"/>
        <v>#N/A</v>
      </c>
      <c r="AV404" s="5" t="e">
        <f t="shared" si="200"/>
        <v>#N/A</v>
      </c>
      <c r="AW404" s="5" t="e">
        <f t="shared" si="200"/>
        <v>#N/A</v>
      </c>
      <c r="AX404" s="5" t="e">
        <f t="shared" si="200"/>
        <v>#N/A</v>
      </c>
      <c r="AY404" s="5" t="e">
        <f t="shared" si="200"/>
        <v>#N/A</v>
      </c>
      <c r="AZ404" s="5" t="e">
        <f t="shared" si="200"/>
        <v>#N/A</v>
      </c>
      <c r="BA404" s="5" t="e">
        <f t="shared" si="200"/>
        <v>#N/A</v>
      </c>
      <c r="BB404" s="5" t="e">
        <f t="shared" si="201"/>
        <v>#N/A</v>
      </c>
      <c r="BC404" s="5" t="e">
        <f t="shared" si="201"/>
        <v>#N/A</v>
      </c>
      <c r="BD404" s="5" t="e">
        <f t="shared" si="201"/>
        <v>#N/A</v>
      </c>
      <c r="BE404" s="5" t="e">
        <f t="shared" si="201"/>
        <v>#N/A</v>
      </c>
      <c r="BF404" s="5" t="e">
        <f t="shared" si="201"/>
        <v>#N/A</v>
      </c>
      <c r="BG404" s="5" t="e">
        <f t="shared" si="201"/>
        <v>#N/A</v>
      </c>
    </row>
    <row r="405" spans="2:59" x14ac:dyDescent="0.35">
      <c r="B405" t="str">
        <f>'Postcode Data'!B405</f>
        <v>ES39 4WS</v>
      </c>
      <c r="C405">
        <f>'Postcode Data'!C405</f>
        <v>3</v>
      </c>
      <c r="D405" t="str">
        <f>'Postcode Data'!D405</f>
        <v>Delton</v>
      </c>
      <c r="E405" s="5" t="e">
        <f>'Postcode Data'!F405</f>
        <v>#N/A</v>
      </c>
      <c r="F405" s="5" t="e">
        <f>'Postcode Data'!G405</f>
        <v>#N/A</v>
      </c>
      <c r="G405" s="27" t="e">
        <f>'Postcode Data'!I405</f>
        <v>#N/A</v>
      </c>
      <c r="H405" s="11" t="e">
        <f>'Postcode Data'!J405</f>
        <v>#N/A</v>
      </c>
      <c r="I405" s="5" t="e">
        <f>'Postcode Data'!K405</f>
        <v>#N/A</v>
      </c>
      <c r="J405" s="5" t="e">
        <f>'Postcode Data'!L405</f>
        <v>#N/A</v>
      </c>
      <c r="K405" s="44" t="e">
        <f>'Postcode Data'!M405</f>
        <v>#N/A</v>
      </c>
      <c r="L405" s="5">
        <f>'Postcode Data'!N405</f>
        <v>-4.5786492543517889</v>
      </c>
      <c r="M405" s="28" t="e">
        <f t="shared" si="195"/>
        <v>#N/A</v>
      </c>
      <c r="N405" s="28"/>
      <c r="O405" s="28"/>
      <c r="P405" s="28" t="e">
        <f t="shared" si="196"/>
        <v>#N/A</v>
      </c>
      <c r="Q405" s="28" t="e">
        <f t="shared" si="190"/>
        <v>#N/A</v>
      </c>
      <c r="R405" s="28" t="e">
        <f t="shared" si="190"/>
        <v>#N/A</v>
      </c>
      <c r="S405" s="28" t="e">
        <f t="shared" si="190"/>
        <v>#N/A</v>
      </c>
      <c r="T405" s="28" t="e">
        <f t="shared" si="190"/>
        <v>#N/A</v>
      </c>
      <c r="U405" s="28" t="e">
        <f t="shared" si="197"/>
        <v>#N/A</v>
      </c>
      <c r="V405" s="28"/>
      <c r="W405" s="2"/>
      <c r="X405" s="5" t="e">
        <f t="shared" si="198"/>
        <v>#N/A</v>
      </c>
      <c r="Y405" s="5" t="e">
        <f t="shared" si="198"/>
        <v>#N/A</v>
      </c>
      <c r="Z405" s="5" t="e">
        <f t="shared" si="198"/>
        <v>#N/A</v>
      </c>
      <c r="AA405" s="5" t="e">
        <f t="shared" si="198"/>
        <v>#N/A</v>
      </c>
      <c r="AB405" s="5" t="e">
        <f t="shared" si="198"/>
        <v>#N/A</v>
      </c>
      <c r="AC405" s="5" t="e">
        <f t="shared" si="198"/>
        <v>#N/A</v>
      </c>
      <c r="AD405" s="5" t="e">
        <f t="shared" si="198"/>
        <v>#N/A</v>
      </c>
      <c r="AE405" s="5" t="e">
        <f t="shared" si="198"/>
        <v>#N/A</v>
      </c>
      <c r="AF405" s="5" t="e">
        <f t="shared" si="198"/>
        <v>#N/A</v>
      </c>
      <c r="AG405" s="5" t="e">
        <f t="shared" si="198"/>
        <v>#N/A</v>
      </c>
      <c r="AH405" s="5" t="e">
        <f t="shared" si="199"/>
        <v>#N/A</v>
      </c>
      <c r="AI405" s="5" t="e">
        <f t="shared" si="199"/>
        <v>#N/A</v>
      </c>
      <c r="AJ405" s="5" t="e">
        <f t="shared" si="199"/>
        <v>#N/A</v>
      </c>
      <c r="AK405" s="5" t="e">
        <f t="shared" si="199"/>
        <v>#N/A</v>
      </c>
      <c r="AL405" s="5" t="e">
        <f t="shared" si="199"/>
        <v>#N/A</v>
      </c>
      <c r="AM405" s="5" t="e">
        <f t="shared" si="199"/>
        <v>#N/A</v>
      </c>
      <c r="AN405" s="5" t="e">
        <f t="shared" si="199"/>
        <v>#N/A</v>
      </c>
      <c r="AO405" s="5" t="e">
        <f t="shared" si="199"/>
        <v>#N/A</v>
      </c>
      <c r="AP405" s="5" t="e">
        <f t="shared" si="199"/>
        <v>#N/A</v>
      </c>
      <c r="AQ405" s="5" t="e">
        <f t="shared" si="199"/>
        <v>#N/A</v>
      </c>
      <c r="AR405" s="5" t="e">
        <f t="shared" si="200"/>
        <v>#N/A</v>
      </c>
      <c r="AS405" s="5" t="e">
        <f t="shared" si="200"/>
        <v>#N/A</v>
      </c>
      <c r="AT405" s="5" t="e">
        <f t="shared" si="200"/>
        <v>#N/A</v>
      </c>
      <c r="AU405" s="5" t="e">
        <f t="shared" si="200"/>
        <v>#N/A</v>
      </c>
      <c r="AV405" s="5" t="e">
        <f t="shared" si="200"/>
        <v>#N/A</v>
      </c>
      <c r="AW405" s="5" t="e">
        <f t="shared" si="200"/>
        <v>#N/A</v>
      </c>
      <c r="AX405" s="5" t="e">
        <f t="shared" si="200"/>
        <v>#N/A</v>
      </c>
      <c r="AY405" s="5" t="e">
        <f t="shared" si="200"/>
        <v>#N/A</v>
      </c>
      <c r="AZ405" s="5" t="e">
        <f t="shared" si="200"/>
        <v>#N/A</v>
      </c>
      <c r="BA405" s="5" t="e">
        <f t="shared" si="200"/>
        <v>#N/A</v>
      </c>
      <c r="BB405" s="5" t="e">
        <f t="shared" si="201"/>
        <v>#N/A</v>
      </c>
      <c r="BC405" s="5" t="e">
        <f t="shared" si="201"/>
        <v>#N/A</v>
      </c>
      <c r="BD405" s="5" t="e">
        <f t="shared" si="201"/>
        <v>#N/A</v>
      </c>
      <c r="BE405" s="5" t="e">
        <f t="shared" si="201"/>
        <v>#N/A</v>
      </c>
      <c r="BF405" s="5" t="e">
        <f t="shared" si="201"/>
        <v>#N/A</v>
      </c>
      <c r="BG405" s="5" t="e">
        <f t="shared" si="201"/>
        <v>#N/A</v>
      </c>
    </row>
    <row r="406" spans="2:59" x14ac:dyDescent="0.35">
      <c r="B406" t="str">
        <f>'Postcode Data'!B406</f>
        <v>ES39 5OT</v>
      </c>
      <c r="C406">
        <f>'Postcode Data'!C406</f>
        <v>12</v>
      </c>
      <c r="D406" t="str">
        <f>'Postcode Data'!D406</f>
        <v>Delton</v>
      </c>
      <c r="E406" s="5" t="e">
        <f>'Postcode Data'!F406</f>
        <v>#N/A</v>
      </c>
      <c r="F406" s="5" t="e">
        <f>'Postcode Data'!G406</f>
        <v>#N/A</v>
      </c>
      <c r="G406" s="27" t="e">
        <f>'Postcode Data'!I406</f>
        <v>#N/A</v>
      </c>
      <c r="H406" s="11" t="e">
        <f>'Postcode Data'!J406</f>
        <v>#N/A</v>
      </c>
      <c r="I406" s="5" t="e">
        <f>'Postcode Data'!K406</f>
        <v>#N/A</v>
      </c>
      <c r="J406" s="5" t="e">
        <f>'Postcode Data'!L406</f>
        <v>#N/A</v>
      </c>
      <c r="K406" s="44" t="e">
        <f>'Postcode Data'!M406</f>
        <v>#N/A</v>
      </c>
      <c r="L406" s="5">
        <f>'Postcode Data'!N406</f>
        <v>-2.1547613170636799</v>
      </c>
      <c r="M406" s="28" t="e">
        <f t="shared" si="195"/>
        <v>#N/A</v>
      </c>
      <c r="N406" s="28"/>
      <c r="O406" s="28"/>
      <c r="P406" s="28" t="e">
        <f t="shared" si="196"/>
        <v>#N/A</v>
      </c>
      <c r="Q406" s="28" t="e">
        <f t="shared" ref="Q406:T425" si="202">IF(AND($M406&lt;P$5,$M406&gt;=Q$5),$J406,NA())</f>
        <v>#N/A</v>
      </c>
      <c r="R406" s="28" t="e">
        <f t="shared" si="202"/>
        <v>#N/A</v>
      </c>
      <c r="S406" s="28" t="e">
        <f t="shared" si="202"/>
        <v>#N/A</v>
      </c>
      <c r="T406" s="28" t="e">
        <f t="shared" si="202"/>
        <v>#N/A</v>
      </c>
      <c r="U406" s="28" t="e">
        <f t="shared" si="197"/>
        <v>#N/A</v>
      </c>
      <c r="V406" s="28"/>
      <c r="W406" s="2"/>
      <c r="X406" s="5" t="e">
        <f t="shared" ref="X406:AG415" si="203">IF($K406=X$5,$J406,NA())</f>
        <v>#N/A</v>
      </c>
      <c r="Y406" s="5" t="e">
        <f t="shared" si="203"/>
        <v>#N/A</v>
      </c>
      <c r="Z406" s="5" t="e">
        <f t="shared" si="203"/>
        <v>#N/A</v>
      </c>
      <c r="AA406" s="5" t="e">
        <f t="shared" si="203"/>
        <v>#N/A</v>
      </c>
      <c r="AB406" s="5" t="e">
        <f t="shared" si="203"/>
        <v>#N/A</v>
      </c>
      <c r="AC406" s="5" t="e">
        <f t="shared" si="203"/>
        <v>#N/A</v>
      </c>
      <c r="AD406" s="5" t="e">
        <f t="shared" si="203"/>
        <v>#N/A</v>
      </c>
      <c r="AE406" s="5" t="e">
        <f t="shared" si="203"/>
        <v>#N/A</v>
      </c>
      <c r="AF406" s="5" t="e">
        <f t="shared" si="203"/>
        <v>#N/A</v>
      </c>
      <c r="AG406" s="5" t="e">
        <f t="shared" si="203"/>
        <v>#N/A</v>
      </c>
      <c r="AH406" s="5" t="e">
        <f t="shared" ref="AH406:AQ415" si="204">IF($K406=AH$5,$J406,NA())</f>
        <v>#N/A</v>
      </c>
      <c r="AI406" s="5" t="e">
        <f t="shared" si="204"/>
        <v>#N/A</v>
      </c>
      <c r="AJ406" s="5" t="e">
        <f t="shared" si="204"/>
        <v>#N/A</v>
      </c>
      <c r="AK406" s="5" t="e">
        <f t="shared" si="204"/>
        <v>#N/A</v>
      </c>
      <c r="AL406" s="5" t="e">
        <f t="shared" si="204"/>
        <v>#N/A</v>
      </c>
      <c r="AM406" s="5" t="e">
        <f t="shared" si="204"/>
        <v>#N/A</v>
      </c>
      <c r="AN406" s="5" t="e">
        <f t="shared" si="204"/>
        <v>#N/A</v>
      </c>
      <c r="AO406" s="5" t="e">
        <f t="shared" si="204"/>
        <v>#N/A</v>
      </c>
      <c r="AP406" s="5" t="e">
        <f t="shared" si="204"/>
        <v>#N/A</v>
      </c>
      <c r="AQ406" s="5" t="e">
        <f t="shared" si="204"/>
        <v>#N/A</v>
      </c>
      <c r="AR406" s="5" t="e">
        <f t="shared" ref="AR406:BA415" si="205">IF($K406=AR$5,$J406,NA())</f>
        <v>#N/A</v>
      </c>
      <c r="AS406" s="5" t="e">
        <f t="shared" si="205"/>
        <v>#N/A</v>
      </c>
      <c r="AT406" s="5" t="e">
        <f t="shared" si="205"/>
        <v>#N/A</v>
      </c>
      <c r="AU406" s="5" t="e">
        <f t="shared" si="205"/>
        <v>#N/A</v>
      </c>
      <c r="AV406" s="5" t="e">
        <f t="shared" si="205"/>
        <v>#N/A</v>
      </c>
      <c r="AW406" s="5" t="e">
        <f t="shared" si="205"/>
        <v>#N/A</v>
      </c>
      <c r="AX406" s="5" t="e">
        <f t="shared" si="205"/>
        <v>#N/A</v>
      </c>
      <c r="AY406" s="5" t="e">
        <f t="shared" si="205"/>
        <v>#N/A</v>
      </c>
      <c r="AZ406" s="5" t="e">
        <f t="shared" si="205"/>
        <v>#N/A</v>
      </c>
      <c r="BA406" s="5" t="e">
        <f t="shared" si="205"/>
        <v>#N/A</v>
      </c>
      <c r="BB406" s="5" t="e">
        <f t="shared" ref="BB406:BG415" si="206">IF($K406=BB$5,$J406,NA())</f>
        <v>#N/A</v>
      </c>
      <c r="BC406" s="5" t="e">
        <f t="shared" si="206"/>
        <v>#N/A</v>
      </c>
      <c r="BD406" s="5" t="e">
        <f t="shared" si="206"/>
        <v>#N/A</v>
      </c>
      <c r="BE406" s="5" t="e">
        <f t="shared" si="206"/>
        <v>#N/A</v>
      </c>
      <c r="BF406" s="5" t="e">
        <f t="shared" si="206"/>
        <v>#N/A</v>
      </c>
      <c r="BG406" s="5" t="e">
        <f t="shared" si="206"/>
        <v>#N/A</v>
      </c>
    </row>
    <row r="407" spans="2:59" x14ac:dyDescent="0.35">
      <c r="B407" t="str">
        <f>'Postcode Data'!B407</f>
        <v>ES39 6GT</v>
      </c>
      <c r="C407">
        <f>'Postcode Data'!C407</f>
        <v>11</v>
      </c>
      <c r="D407" t="str">
        <f>'Postcode Data'!D407</f>
        <v>Delton</v>
      </c>
      <c r="E407" s="5">
        <f>'Postcode Data'!F407</f>
        <v>14.816417462464095</v>
      </c>
      <c r="F407" s="5">
        <f>'Postcode Data'!G407</f>
        <v>10.364633946287318</v>
      </c>
      <c r="G407" s="27">
        <f>'Postcode Data'!I407</f>
        <v>175</v>
      </c>
      <c r="H407" s="11">
        <f>'Postcode Data'!J407</f>
        <v>3.5785535269502997</v>
      </c>
      <c r="I407" s="5">
        <f>'Postcode Data'!K407</f>
        <v>15.1283089530677</v>
      </c>
      <c r="J407" s="5">
        <f>'Postcode Data'!L407</f>
        <v>6.7996978959019128</v>
      </c>
      <c r="K407" s="44" t="str">
        <f>'Postcode Data'!M407</f>
        <v>DW1b</v>
      </c>
      <c r="L407" s="5">
        <f>'Postcode Data'!N407</f>
        <v>-2.0652569740396296</v>
      </c>
      <c r="M407" s="28">
        <f t="shared" si="195"/>
        <v>-70.496511230465586</v>
      </c>
      <c r="N407" s="28"/>
      <c r="O407" s="28"/>
      <c r="P407" s="28">
        <f t="shared" si="196"/>
        <v>6.7996978959019128</v>
      </c>
      <c r="Q407" s="28" t="e">
        <f t="shared" si="202"/>
        <v>#N/A</v>
      </c>
      <c r="R407" s="28" t="e">
        <f t="shared" si="202"/>
        <v>#N/A</v>
      </c>
      <c r="S407" s="28" t="e">
        <f t="shared" si="202"/>
        <v>#N/A</v>
      </c>
      <c r="T407" s="28" t="e">
        <f t="shared" si="202"/>
        <v>#N/A</v>
      </c>
      <c r="U407" s="28" t="e">
        <f t="shared" si="197"/>
        <v>#N/A</v>
      </c>
      <c r="V407" s="28"/>
      <c r="W407" s="2"/>
      <c r="X407" s="5" t="e">
        <f t="shared" si="203"/>
        <v>#N/A</v>
      </c>
      <c r="Y407" s="5" t="e">
        <f t="shared" si="203"/>
        <v>#N/A</v>
      </c>
      <c r="Z407" s="5" t="e">
        <f t="shared" si="203"/>
        <v>#N/A</v>
      </c>
      <c r="AA407" s="5" t="e">
        <f t="shared" si="203"/>
        <v>#N/A</v>
      </c>
      <c r="AB407" s="5" t="e">
        <f t="shared" si="203"/>
        <v>#N/A</v>
      </c>
      <c r="AC407" s="5" t="e">
        <f t="shared" si="203"/>
        <v>#N/A</v>
      </c>
      <c r="AD407" s="5" t="e">
        <f t="shared" si="203"/>
        <v>#N/A</v>
      </c>
      <c r="AE407" s="5" t="e">
        <f t="shared" si="203"/>
        <v>#N/A</v>
      </c>
      <c r="AF407" s="5" t="e">
        <f t="shared" si="203"/>
        <v>#N/A</v>
      </c>
      <c r="AG407" s="5" t="e">
        <f t="shared" si="203"/>
        <v>#N/A</v>
      </c>
      <c r="AH407" s="5" t="e">
        <f t="shared" si="204"/>
        <v>#N/A</v>
      </c>
      <c r="AI407" s="5" t="e">
        <f t="shared" si="204"/>
        <v>#N/A</v>
      </c>
      <c r="AJ407" s="5" t="e">
        <f t="shared" si="204"/>
        <v>#N/A</v>
      </c>
      <c r="AK407" s="5" t="e">
        <f t="shared" si="204"/>
        <v>#N/A</v>
      </c>
      <c r="AL407" s="5" t="e">
        <f t="shared" si="204"/>
        <v>#N/A</v>
      </c>
      <c r="AM407" s="5" t="e">
        <f t="shared" si="204"/>
        <v>#N/A</v>
      </c>
      <c r="AN407" s="5" t="e">
        <f t="shared" si="204"/>
        <v>#N/A</v>
      </c>
      <c r="AO407" s="5" t="e">
        <f t="shared" si="204"/>
        <v>#N/A</v>
      </c>
      <c r="AP407" s="5" t="e">
        <f t="shared" si="204"/>
        <v>#N/A</v>
      </c>
      <c r="AQ407" s="5">
        <f t="shared" si="204"/>
        <v>6.7996978959019128</v>
      </c>
      <c r="AR407" s="5" t="e">
        <f t="shared" si="205"/>
        <v>#N/A</v>
      </c>
      <c r="AS407" s="5" t="e">
        <f t="shared" si="205"/>
        <v>#N/A</v>
      </c>
      <c r="AT407" s="5" t="e">
        <f t="shared" si="205"/>
        <v>#N/A</v>
      </c>
      <c r="AU407" s="5" t="e">
        <f t="shared" si="205"/>
        <v>#N/A</v>
      </c>
      <c r="AV407" s="5" t="e">
        <f t="shared" si="205"/>
        <v>#N/A</v>
      </c>
      <c r="AW407" s="5" t="e">
        <f t="shared" si="205"/>
        <v>#N/A</v>
      </c>
      <c r="AX407" s="5" t="e">
        <f t="shared" si="205"/>
        <v>#N/A</v>
      </c>
      <c r="AY407" s="5" t="e">
        <f t="shared" si="205"/>
        <v>#N/A</v>
      </c>
      <c r="AZ407" s="5" t="e">
        <f t="shared" si="205"/>
        <v>#N/A</v>
      </c>
      <c r="BA407" s="5" t="e">
        <f t="shared" si="205"/>
        <v>#N/A</v>
      </c>
      <c r="BB407" s="5" t="e">
        <f t="shared" si="206"/>
        <v>#N/A</v>
      </c>
      <c r="BC407" s="5" t="e">
        <f t="shared" si="206"/>
        <v>#N/A</v>
      </c>
      <c r="BD407" s="5" t="e">
        <f t="shared" si="206"/>
        <v>#N/A</v>
      </c>
      <c r="BE407" s="5" t="e">
        <f t="shared" si="206"/>
        <v>#N/A</v>
      </c>
      <c r="BF407" s="5" t="e">
        <f t="shared" si="206"/>
        <v>#N/A</v>
      </c>
      <c r="BG407" s="5" t="e">
        <f t="shared" si="206"/>
        <v>#N/A</v>
      </c>
    </row>
    <row r="408" spans="2:59" x14ac:dyDescent="0.35">
      <c r="B408" t="str">
        <f>'Postcode Data'!B408</f>
        <v>ES39 7DT</v>
      </c>
      <c r="C408">
        <f>'Postcode Data'!C408</f>
        <v>6</v>
      </c>
      <c r="D408" t="str">
        <f>'Postcode Data'!D408</f>
        <v>Delton</v>
      </c>
      <c r="E408" s="5" t="e">
        <f>'Postcode Data'!F408</f>
        <v>#N/A</v>
      </c>
      <c r="F408" s="5" t="e">
        <f>'Postcode Data'!G408</f>
        <v>#N/A</v>
      </c>
      <c r="G408" s="27" t="e">
        <f>'Postcode Data'!I408</f>
        <v>#N/A</v>
      </c>
      <c r="H408" s="11" t="e">
        <f>'Postcode Data'!J408</f>
        <v>#N/A</v>
      </c>
      <c r="I408" s="5" t="e">
        <f>'Postcode Data'!K408</f>
        <v>#N/A</v>
      </c>
      <c r="J408" s="5" t="e">
        <f>'Postcode Data'!L408</f>
        <v>#N/A</v>
      </c>
      <c r="K408" s="44" t="e">
        <f>'Postcode Data'!M408</f>
        <v>#N/A</v>
      </c>
      <c r="L408" s="5">
        <f>'Postcode Data'!N408</f>
        <v>-1.2620687317356669</v>
      </c>
      <c r="M408" s="28" t="e">
        <f t="shared" si="195"/>
        <v>#N/A</v>
      </c>
      <c r="N408" s="28"/>
      <c r="O408" s="28"/>
      <c r="P408" s="28" t="e">
        <f t="shared" si="196"/>
        <v>#N/A</v>
      </c>
      <c r="Q408" s="28" t="e">
        <f t="shared" si="202"/>
        <v>#N/A</v>
      </c>
      <c r="R408" s="28" t="e">
        <f t="shared" si="202"/>
        <v>#N/A</v>
      </c>
      <c r="S408" s="28" t="e">
        <f t="shared" si="202"/>
        <v>#N/A</v>
      </c>
      <c r="T408" s="28" t="e">
        <f t="shared" si="202"/>
        <v>#N/A</v>
      </c>
      <c r="U408" s="28" t="e">
        <f t="shared" si="197"/>
        <v>#N/A</v>
      </c>
      <c r="V408" s="28"/>
      <c r="W408" s="2"/>
      <c r="X408" s="5" t="e">
        <f t="shared" si="203"/>
        <v>#N/A</v>
      </c>
      <c r="Y408" s="5" t="e">
        <f t="shared" si="203"/>
        <v>#N/A</v>
      </c>
      <c r="Z408" s="5" t="e">
        <f t="shared" si="203"/>
        <v>#N/A</v>
      </c>
      <c r="AA408" s="5" t="e">
        <f t="shared" si="203"/>
        <v>#N/A</v>
      </c>
      <c r="AB408" s="5" t="e">
        <f t="shared" si="203"/>
        <v>#N/A</v>
      </c>
      <c r="AC408" s="5" t="e">
        <f t="shared" si="203"/>
        <v>#N/A</v>
      </c>
      <c r="AD408" s="5" t="e">
        <f t="shared" si="203"/>
        <v>#N/A</v>
      </c>
      <c r="AE408" s="5" t="e">
        <f t="shared" si="203"/>
        <v>#N/A</v>
      </c>
      <c r="AF408" s="5" t="e">
        <f t="shared" si="203"/>
        <v>#N/A</v>
      </c>
      <c r="AG408" s="5" t="e">
        <f t="shared" si="203"/>
        <v>#N/A</v>
      </c>
      <c r="AH408" s="5" t="e">
        <f t="shared" si="204"/>
        <v>#N/A</v>
      </c>
      <c r="AI408" s="5" t="e">
        <f t="shared" si="204"/>
        <v>#N/A</v>
      </c>
      <c r="AJ408" s="5" t="e">
        <f t="shared" si="204"/>
        <v>#N/A</v>
      </c>
      <c r="AK408" s="5" t="e">
        <f t="shared" si="204"/>
        <v>#N/A</v>
      </c>
      <c r="AL408" s="5" t="e">
        <f t="shared" si="204"/>
        <v>#N/A</v>
      </c>
      <c r="AM408" s="5" t="e">
        <f t="shared" si="204"/>
        <v>#N/A</v>
      </c>
      <c r="AN408" s="5" t="e">
        <f t="shared" si="204"/>
        <v>#N/A</v>
      </c>
      <c r="AO408" s="5" t="e">
        <f t="shared" si="204"/>
        <v>#N/A</v>
      </c>
      <c r="AP408" s="5" t="e">
        <f t="shared" si="204"/>
        <v>#N/A</v>
      </c>
      <c r="AQ408" s="5" t="e">
        <f t="shared" si="204"/>
        <v>#N/A</v>
      </c>
      <c r="AR408" s="5" t="e">
        <f t="shared" si="205"/>
        <v>#N/A</v>
      </c>
      <c r="AS408" s="5" t="e">
        <f t="shared" si="205"/>
        <v>#N/A</v>
      </c>
      <c r="AT408" s="5" t="e">
        <f t="shared" si="205"/>
        <v>#N/A</v>
      </c>
      <c r="AU408" s="5" t="e">
        <f t="shared" si="205"/>
        <v>#N/A</v>
      </c>
      <c r="AV408" s="5" t="e">
        <f t="shared" si="205"/>
        <v>#N/A</v>
      </c>
      <c r="AW408" s="5" t="e">
        <f t="shared" si="205"/>
        <v>#N/A</v>
      </c>
      <c r="AX408" s="5" t="e">
        <f t="shared" si="205"/>
        <v>#N/A</v>
      </c>
      <c r="AY408" s="5" t="e">
        <f t="shared" si="205"/>
        <v>#N/A</v>
      </c>
      <c r="AZ408" s="5" t="e">
        <f t="shared" si="205"/>
        <v>#N/A</v>
      </c>
      <c r="BA408" s="5" t="e">
        <f t="shared" si="205"/>
        <v>#N/A</v>
      </c>
      <c r="BB408" s="5" t="e">
        <f t="shared" si="206"/>
        <v>#N/A</v>
      </c>
      <c r="BC408" s="5" t="e">
        <f t="shared" si="206"/>
        <v>#N/A</v>
      </c>
      <c r="BD408" s="5" t="e">
        <f t="shared" si="206"/>
        <v>#N/A</v>
      </c>
      <c r="BE408" s="5" t="e">
        <f t="shared" si="206"/>
        <v>#N/A</v>
      </c>
      <c r="BF408" s="5" t="e">
        <f t="shared" si="206"/>
        <v>#N/A</v>
      </c>
      <c r="BG408" s="5" t="e">
        <f t="shared" si="206"/>
        <v>#N/A</v>
      </c>
    </row>
    <row r="409" spans="2:59" x14ac:dyDescent="0.35">
      <c r="B409" t="str">
        <f>'Postcode Data'!B409</f>
        <v>ES39 7KM</v>
      </c>
      <c r="C409">
        <f>'Postcode Data'!C409</f>
        <v>18</v>
      </c>
      <c r="D409" t="str">
        <f>'Postcode Data'!D409</f>
        <v>Delton</v>
      </c>
      <c r="E409" s="5" t="e">
        <f>'Postcode Data'!F409</f>
        <v>#N/A</v>
      </c>
      <c r="F409" s="5" t="e">
        <f>'Postcode Data'!G409</f>
        <v>#N/A</v>
      </c>
      <c r="G409" s="27" t="e">
        <f>'Postcode Data'!I409</f>
        <v>#N/A</v>
      </c>
      <c r="H409" s="11" t="e">
        <f>'Postcode Data'!J409</f>
        <v>#N/A</v>
      </c>
      <c r="I409" s="5" t="e">
        <f>'Postcode Data'!K409</f>
        <v>#N/A</v>
      </c>
      <c r="J409" s="5" t="e">
        <f>'Postcode Data'!L409</f>
        <v>#N/A</v>
      </c>
      <c r="K409" s="44" t="e">
        <f>'Postcode Data'!M409</f>
        <v>#N/A</v>
      </c>
      <c r="L409" s="5">
        <f>'Postcode Data'!N409</f>
        <v>-6.0602711469371986</v>
      </c>
      <c r="M409" s="28" t="e">
        <f t="shared" si="195"/>
        <v>#N/A</v>
      </c>
      <c r="N409" s="28"/>
      <c r="O409" s="28"/>
      <c r="P409" s="28" t="e">
        <f t="shared" si="196"/>
        <v>#N/A</v>
      </c>
      <c r="Q409" s="28" t="e">
        <f t="shared" si="202"/>
        <v>#N/A</v>
      </c>
      <c r="R409" s="28" t="e">
        <f t="shared" si="202"/>
        <v>#N/A</v>
      </c>
      <c r="S409" s="28" t="e">
        <f t="shared" si="202"/>
        <v>#N/A</v>
      </c>
      <c r="T409" s="28" t="e">
        <f t="shared" si="202"/>
        <v>#N/A</v>
      </c>
      <c r="U409" s="28" t="e">
        <f t="shared" si="197"/>
        <v>#N/A</v>
      </c>
      <c r="V409" s="28"/>
      <c r="W409" s="2"/>
      <c r="X409" s="5" t="e">
        <f t="shared" si="203"/>
        <v>#N/A</v>
      </c>
      <c r="Y409" s="5" t="e">
        <f t="shared" si="203"/>
        <v>#N/A</v>
      </c>
      <c r="Z409" s="5" t="e">
        <f t="shared" si="203"/>
        <v>#N/A</v>
      </c>
      <c r="AA409" s="5" t="e">
        <f t="shared" si="203"/>
        <v>#N/A</v>
      </c>
      <c r="AB409" s="5" t="e">
        <f t="shared" si="203"/>
        <v>#N/A</v>
      </c>
      <c r="AC409" s="5" t="e">
        <f t="shared" si="203"/>
        <v>#N/A</v>
      </c>
      <c r="AD409" s="5" t="e">
        <f t="shared" si="203"/>
        <v>#N/A</v>
      </c>
      <c r="AE409" s="5" t="e">
        <f t="shared" si="203"/>
        <v>#N/A</v>
      </c>
      <c r="AF409" s="5" t="e">
        <f t="shared" si="203"/>
        <v>#N/A</v>
      </c>
      <c r="AG409" s="5" t="e">
        <f t="shared" si="203"/>
        <v>#N/A</v>
      </c>
      <c r="AH409" s="5" t="e">
        <f t="shared" si="204"/>
        <v>#N/A</v>
      </c>
      <c r="AI409" s="5" t="e">
        <f t="shared" si="204"/>
        <v>#N/A</v>
      </c>
      <c r="AJ409" s="5" t="e">
        <f t="shared" si="204"/>
        <v>#N/A</v>
      </c>
      <c r="AK409" s="5" t="e">
        <f t="shared" si="204"/>
        <v>#N/A</v>
      </c>
      <c r="AL409" s="5" t="e">
        <f t="shared" si="204"/>
        <v>#N/A</v>
      </c>
      <c r="AM409" s="5" t="e">
        <f t="shared" si="204"/>
        <v>#N/A</v>
      </c>
      <c r="AN409" s="5" t="e">
        <f t="shared" si="204"/>
        <v>#N/A</v>
      </c>
      <c r="AO409" s="5" t="e">
        <f t="shared" si="204"/>
        <v>#N/A</v>
      </c>
      <c r="AP409" s="5" t="e">
        <f t="shared" si="204"/>
        <v>#N/A</v>
      </c>
      <c r="AQ409" s="5" t="e">
        <f t="shared" si="204"/>
        <v>#N/A</v>
      </c>
      <c r="AR409" s="5" t="e">
        <f t="shared" si="205"/>
        <v>#N/A</v>
      </c>
      <c r="AS409" s="5" t="e">
        <f t="shared" si="205"/>
        <v>#N/A</v>
      </c>
      <c r="AT409" s="5" t="e">
        <f t="shared" si="205"/>
        <v>#N/A</v>
      </c>
      <c r="AU409" s="5" t="e">
        <f t="shared" si="205"/>
        <v>#N/A</v>
      </c>
      <c r="AV409" s="5" t="e">
        <f t="shared" si="205"/>
        <v>#N/A</v>
      </c>
      <c r="AW409" s="5" t="e">
        <f t="shared" si="205"/>
        <v>#N/A</v>
      </c>
      <c r="AX409" s="5" t="e">
        <f t="shared" si="205"/>
        <v>#N/A</v>
      </c>
      <c r="AY409" s="5" t="e">
        <f t="shared" si="205"/>
        <v>#N/A</v>
      </c>
      <c r="AZ409" s="5" t="e">
        <f t="shared" si="205"/>
        <v>#N/A</v>
      </c>
      <c r="BA409" s="5" t="e">
        <f t="shared" si="205"/>
        <v>#N/A</v>
      </c>
      <c r="BB409" s="5" t="e">
        <f t="shared" si="206"/>
        <v>#N/A</v>
      </c>
      <c r="BC409" s="5" t="e">
        <f t="shared" si="206"/>
        <v>#N/A</v>
      </c>
      <c r="BD409" s="5" t="e">
        <f t="shared" si="206"/>
        <v>#N/A</v>
      </c>
      <c r="BE409" s="5" t="e">
        <f t="shared" si="206"/>
        <v>#N/A</v>
      </c>
      <c r="BF409" s="5" t="e">
        <f t="shared" si="206"/>
        <v>#N/A</v>
      </c>
      <c r="BG409" s="5" t="e">
        <f t="shared" si="206"/>
        <v>#N/A</v>
      </c>
    </row>
    <row r="410" spans="2:59" x14ac:dyDescent="0.35">
      <c r="B410" t="str">
        <f>'Postcode Data'!B410</f>
        <v>ES39 7RI</v>
      </c>
      <c r="C410">
        <f>'Postcode Data'!C410</f>
        <v>19</v>
      </c>
      <c r="D410" t="str">
        <f>'Postcode Data'!D410</f>
        <v>Delton</v>
      </c>
      <c r="E410" s="5" t="e">
        <f>'Postcode Data'!F410</f>
        <v>#N/A</v>
      </c>
      <c r="F410" s="5" t="e">
        <f>'Postcode Data'!G410</f>
        <v>#N/A</v>
      </c>
      <c r="G410" s="27" t="e">
        <f>'Postcode Data'!I410</f>
        <v>#N/A</v>
      </c>
      <c r="H410" s="11" t="e">
        <f>'Postcode Data'!J410</f>
        <v>#N/A</v>
      </c>
      <c r="I410" s="5" t="e">
        <f>'Postcode Data'!K410</f>
        <v>#N/A</v>
      </c>
      <c r="J410" s="5" t="e">
        <f>'Postcode Data'!L410</f>
        <v>#N/A</v>
      </c>
      <c r="K410" s="44" t="e">
        <f>'Postcode Data'!M410</f>
        <v>#N/A</v>
      </c>
      <c r="L410" s="5">
        <f>'Postcode Data'!N410</f>
        <v>-4.3073980376554779</v>
      </c>
      <c r="M410" s="28" t="e">
        <f t="shared" si="195"/>
        <v>#N/A</v>
      </c>
      <c r="N410" s="28"/>
      <c r="O410" s="28"/>
      <c r="P410" s="28" t="e">
        <f t="shared" si="196"/>
        <v>#N/A</v>
      </c>
      <c r="Q410" s="28" t="e">
        <f t="shared" si="202"/>
        <v>#N/A</v>
      </c>
      <c r="R410" s="28" t="e">
        <f t="shared" si="202"/>
        <v>#N/A</v>
      </c>
      <c r="S410" s="28" t="e">
        <f t="shared" si="202"/>
        <v>#N/A</v>
      </c>
      <c r="T410" s="28" t="e">
        <f t="shared" si="202"/>
        <v>#N/A</v>
      </c>
      <c r="U410" s="28" t="e">
        <f t="shared" si="197"/>
        <v>#N/A</v>
      </c>
      <c r="V410" s="28"/>
      <c r="W410" s="2"/>
      <c r="X410" s="5" t="e">
        <f t="shared" si="203"/>
        <v>#N/A</v>
      </c>
      <c r="Y410" s="5" t="e">
        <f t="shared" si="203"/>
        <v>#N/A</v>
      </c>
      <c r="Z410" s="5" t="e">
        <f t="shared" si="203"/>
        <v>#N/A</v>
      </c>
      <c r="AA410" s="5" t="e">
        <f t="shared" si="203"/>
        <v>#N/A</v>
      </c>
      <c r="AB410" s="5" t="e">
        <f t="shared" si="203"/>
        <v>#N/A</v>
      </c>
      <c r="AC410" s="5" t="e">
        <f t="shared" si="203"/>
        <v>#N/A</v>
      </c>
      <c r="AD410" s="5" t="e">
        <f t="shared" si="203"/>
        <v>#N/A</v>
      </c>
      <c r="AE410" s="5" t="e">
        <f t="shared" si="203"/>
        <v>#N/A</v>
      </c>
      <c r="AF410" s="5" t="e">
        <f t="shared" si="203"/>
        <v>#N/A</v>
      </c>
      <c r="AG410" s="5" t="e">
        <f t="shared" si="203"/>
        <v>#N/A</v>
      </c>
      <c r="AH410" s="5" t="e">
        <f t="shared" si="204"/>
        <v>#N/A</v>
      </c>
      <c r="AI410" s="5" t="e">
        <f t="shared" si="204"/>
        <v>#N/A</v>
      </c>
      <c r="AJ410" s="5" t="e">
        <f t="shared" si="204"/>
        <v>#N/A</v>
      </c>
      <c r="AK410" s="5" t="e">
        <f t="shared" si="204"/>
        <v>#N/A</v>
      </c>
      <c r="AL410" s="5" t="e">
        <f t="shared" si="204"/>
        <v>#N/A</v>
      </c>
      <c r="AM410" s="5" t="e">
        <f t="shared" si="204"/>
        <v>#N/A</v>
      </c>
      <c r="AN410" s="5" t="e">
        <f t="shared" si="204"/>
        <v>#N/A</v>
      </c>
      <c r="AO410" s="5" t="e">
        <f t="shared" si="204"/>
        <v>#N/A</v>
      </c>
      <c r="AP410" s="5" t="e">
        <f t="shared" si="204"/>
        <v>#N/A</v>
      </c>
      <c r="AQ410" s="5" t="e">
        <f t="shared" si="204"/>
        <v>#N/A</v>
      </c>
      <c r="AR410" s="5" t="e">
        <f t="shared" si="205"/>
        <v>#N/A</v>
      </c>
      <c r="AS410" s="5" t="e">
        <f t="shared" si="205"/>
        <v>#N/A</v>
      </c>
      <c r="AT410" s="5" t="e">
        <f t="shared" si="205"/>
        <v>#N/A</v>
      </c>
      <c r="AU410" s="5" t="e">
        <f t="shared" si="205"/>
        <v>#N/A</v>
      </c>
      <c r="AV410" s="5" t="e">
        <f t="shared" si="205"/>
        <v>#N/A</v>
      </c>
      <c r="AW410" s="5" t="e">
        <f t="shared" si="205"/>
        <v>#N/A</v>
      </c>
      <c r="AX410" s="5" t="e">
        <f t="shared" si="205"/>
        <v>#N/A</v>
      </c>
      <c r="AY410" s="5" t="e">
        <f t="shared" si="205"/>
        <v>#N/A</v>
      </c>
      <c r="AZ410" s="5" t="e">
        <f t="shared" si="205"/>
        <v>#N/A</v>
      </c>
      <c r="BA410" s="5" t="e">
        <f t="shared" si="205"/>
        <v>#N/A</v>
      </c>
      <c r="BB410" s="5" t="e">
        <f t="shared" si="206"/>
        <v>#N/A</v>
      </c>
      <c r="BC410" s="5" t="e">
        <f t="shared" si="206"/>
        <v>#N/A</v>
      </c>
      <c r="BD410" s="5" t="e">
        <f t="shared" si="206"/>
        <v>#N/A</v>
      </c>
      <c r="BE410" s="5" t="e">
        <f t="shared" si="206"/>
        <v>#N/A</v>
      </c>
      <c r="BF410" s="5" t="e">
        <f t="shared" si="206"/>
        <v>#N/A</v>
      </c>
      <c r="BG410" s="5" t="e">
        <f t="shared" si="206"/>
        <v>#N/A</v>
      </c>
    </row>
    <row r="411" spans="2:59" x14ac:dyDescent="0.35">
      <c r="B411" t="str">
        <f>'Postcode Data'!B411</f>
        <v>ES39 8JO</v>
      </c>
      <c r="C411">
        <f>'Postcode Data'!C411</f>
        <v>19</v>
      </c>
      <c r="D411" t="str">
        <f>'Postcode Data'!D411</f>
        <v>Delton</v>
      </c>
      <c r="E411" s="5" t="e">
        <f>'Postcode Data'!F411</f>
        <v>#N/A</v>
      </c>
      <c r="F411" s="5" t="e">
        <f>'Postcode Data'!G411</f>
        <v>#N/A</v>
      </c>
      <c r="G411" s="27" t="e">
        <f>'Postcode Data'!I411</f>
        <v>#N/A</v>
      </c>
      <c r="H411" s="11" t="e">
        <f>'Postcode Data'!J411</f>
        <v>#N/A</v>
      </c>
      <c r="I411" s="5" t="e">
        <f>'Postcode Data'!K411</f>
        <v>#N/A</v>
      </c>
      <c r="J411" s="5" t="e">
        <f>'Postcode Data'!L411</f>
        <v>#N/A</v>
      </c>
      <c r="K411" s="44" t="e">
        <f>'Postcode Data'!M411</f>
        <v>#N/A</v>
      </c>
      <c r="L411" s="5">
        <f>'Postcode Data'!N411</f>
        <v>-1.2498808608687497</v>
      </c>
      <c r="M411" s="28" t="e">
        <f t="shared" si="195"/>
        <v>#N/A</v>
      </c>
      <c r="N411" s="28"/>
      <c r="O411" s="28"/>
      <c r="P411" s="28" t="e">
        <f t="shared" si="196"/>
        <v>#N/A</v>
      </c>
      <c r="Q411" s="28" t="e">
        <f t="shared" si="202"/>
        <v>#N/A</v>
      </c>
      <c r="R411" s="28" t="e">
        <f t="shared" si="202"/>
        <v>#N/A</v>
      </c>
      <c r="S411" s="28" t="e">
        <f t="shared" si="202"/>
        <v>#N/A</v>
      </c>
      <c r="T411" s="28" t="e">
        <f t="shared" si="202"/>
        <v>#N/A</v>
      </c>
      <c r="U411" s="28" t="e">
        <f t="shared" si="197"/>
        <v>#N/A</v>
      </c>
      <c r="V411" s="28"/>
      <c r="W411" s="2"/>
      <c r="X411" s="5" t="e">
        <f t="shared" si="203"/>
        <v>#N/A</v>
      </c>
      <c r="Y411" s="5" t="e">
        <f t="shared" si="203"/>
        <v>#N/A</v>
      </c>
      <c r="Z411" s="5" t="e">
        <f t="shared" si="203"/>
        <v>#N/A</v>
      </c>
      <c r="AA411" s="5" t="e">
        <f t="shared" si="203"/>
        <v>#N/A</v>
      </c>
      <c r="AB411" s="5" t="e">
        <f t="shared" si="203"/>
        <v>#N/A</v>
      </c>
      <c r="AC411" s="5" t="e">
        <f t="shared" si="203"/>
        <v>#N/A</v>
      </c>
      <c r="AD411" s="5" t="e">
        <f t="shared" si="203"/>
        <v>#N/A</v>
      </c>
      <c r="AE411" s="5" t="e">
        <f t="shared" si="203"/>
        <v>#N/A</v>
      </c>
      <c r="AF411" s="5" t="e">
        <f t="shared" si="203"/>
        <v>#N/A</v>
      </c>
      <c r="AG411" s="5" t="e">
        <f t="shared" si="203"/>
        <v>#N/A</v>
      </c>
      <c r="AH411" s="5" t="e">
        <f t="shared" si="204"/>
        <v>#N/A</v>
      </c>
      <c r="AI411" s="5" t="e">
        <f t="shared" si="204"/>
        <v>#N/A</v>
      </c>
      <c r="AJ411" s="5" t="e">
        <f t="shared" si="204"/>
        <v>#N/A</v>
      </c>
      <c r="AK411" s="5" t="e">
        <f t="shared" si="204"/>
        <v>#N/A</v>
      </c>
      <c r="AL411" s="5" t="e">
        <f t="shared" si="204"/>
        <v>#N/A</v>
      </c>
      <c r="AM411" s="5" t="e">
        <f t="shared" si="204"/>
        <v>#N/A</v>
      </c>
      <c r="AN411" s="5" t="e">
        <f t="shared" si="204"/>
        <v>#N/A</v>
      </c>
      <c r="AO411" s="5" t="e">
        <f t="shared" si="204"/>
        <v>#N/A</v>
      </c>
      <c r="AP411" s="5" t="e">
        <f t="shared" si="204"/>
        <v>#N/A</v>
      </c>
      <c r="AQ411" s="5" t="e">
        <f t="shared" si="204"/>
        <v>#N/A</v>
      </c>
      <c r="AR411" s="5" t="e">
        <f t="shared" si="205"/>
        <v>#N/A</v>
      </c>
      <c r="AS411" s="5" t="e">
        <f t="shared" si="205"/>
        <v>#N/A</v>
      </c>
      <c r="AT411" s="5" t="e">
        <f t="shared" si="205"/>
        <v>#N/A</v>
      </c>
      <c r="AU411" s="5" t="e">
        <f t="shared" si="205"/>
        <v>#N/A</v>
      </c>
      <c r="AV411" s="5" t="e">
        <f t="shared" si="205"/>
        <v>#N/A</v>
      </c>
      <c r="AW411" s="5" t="e">
        <f t="shared" si="205"/>
        <v>#N/A</v>
      </c>
      <c r="AX411" s="5" t="e">
        <f t="shared" si="205"/>
        <v>#N/A</v>
      </c>
      <c r="AY411" s="5" t="e">
        <f t="shared" si="205"/>
        <v>#N/A</v>
      </c>
      <c r="AZ411" s="5" t="e">
        <f t="shared" si="205"/>
        <v>#N/A</v>
      </c>
      <c r="BA411" s="5" t="e">
        <f t="shared" si="205"/>
        <v>#N/A</v>
      </c>
      <c r="BB411" s="5" t="e">
        <f t="shared" si="206"/>
        <v>#N/A</v>
      </c>
      <c r="BC411" s="5" t="e">
        <f t="shared" si="206"/>
        <v>#N/A</v>
      </c>
      <c r="BD411" s="5" t="e">
        <f t="shared" si="206"/>
        <v>#N/A</v>
      </c>
      <c r="BE411" s="5" t="e">
        <f t="shared" si="206"/>
        <v>#N/A</v>
      </c>
      <c r="BF411" s="5" t="e">
        <f t="shared" si="206"/>
        <v>#N/A</v>
      </c>
      <c r="BG411" s="5" t="e">
        <f t="shared" si="206"/>
        <v>#N/A</v>
      </c>
    </row>
    <row r="412" spans="2:59" x14ac:dyDescent="0.35">
      <c r="B412" t="str">
        <f>'Postcode Data'!B412</f>
        <v>ES40 0HL</v>
      </c>
      <c r="C412">
        <f>'Postcode Data'!C412</f>
        <v>2</v>
      </c>
      <c r="D412" t="str">
        <f>'Postcode Data'!D412</f>
        <v>Delton</v>
      </c>
      <c r="E412" s="5">
        <f>'Postcode Data'!F412</f>
        <v>14.816417462464095</v>
      </c>
      <c r="F412" s="5">
        <f>'Postcode Data'!G412</f>
        <v>10.364633946287318</v>
      </c>
      <c r="G412" s="27">
        <f>'Postcode Data'!I412</f>
        <v>24</v>
      </c>
      <c r="H412" s="11">
        <f>'Postcode Data'!J412</f>
        <v>3.3948215590727866</v>
      </c>
      <c r="I412" s="5">
        <f>'Postcode Data'!K412</f>
        <v>16.197215787242715</v>
      </c>
      <c r="J412" s="5">
        <f>'Postcode Data'!L412</f>
        <v>13.465957761085434</v>
      </c>
      <c r="K412" s="44" t="str">
        <f>'Postcode Data'!M412</f>
        <v>DW1a</v>
      </c>
      <c r="L412" s="5">
        <f>'Postcode Data'!N412</f>
        <v>-5.5295720754495985</v>
      </c>
      <c r="M412" s="28">
        <f t="shared" si="195"/>
        <v>-73.503015009595103</v>
      </c>
      <c r="N412" s="28"/>
      <c r="O412" s="28"/>
      <c r="P412" s="28" t="e">
        <f t="shared" si="196"/>
        <v>#N/A</v>
      </c>
      <c r="Q412" s="28">
        <f t="shared" si="202"/>
        <v>13.465957761085434</v>
      </c>
      <c r="R412" s="28" t="e">
        <f t="shared" si="202"/>
        <v>#N/A</v>
      </c>
      <c r="S412" s="28" t="e">
        <f t="shared" si="202"/>
        <v>#N/A</v>
      </c>
      <c r="T412" s="28" t="e">
        <f t="shared" si="202"/>
        <v>#N/A</v>
      </c>
      <c r="U412" s="28" t="e">
        <f t="shared" si="197"/>
        <v>#N/A</v>
      </c>
      <c r="V412" s="28"/>
      <c r="W412" s="2"/>
      <c r="X412" s="5" t="e">
        <f t="shared" si="203"/>
        <v>#N/A</v>
      </c>
      <c r="Y412" s="5" t="e">
        <f t="shared" si="203"/>
        <v>#N/A</v>
      </c>
      <c r="Z412" s="5" t="e">
        <f t="shared" si="203"/>
        <v>#N/A</v>
      </c>
      <c r="AA412" s="5" t="e">
        <f t="shared" si="203"/>
        <v>#N/A</v>
      </c>
      <c r="AB412" s="5" t="e">
        <f t="shared" si="203"/>
        <v>#N/A</v>
      </c>
      <c r="AC412" s="5" t="e">
        <f t="shared" si="203"/>
        <v>#N/A</v>
      </c>
      <c r="AD412" s="5" t="e">
        <f t="shared" si="203"/>
        <v>#N/A</v>
      </c>
      <c r="AE412" s="5" t="e">
        <f t="shared" si="203"/>
        <v>#N/A</v>
      </c>
      <c r="AF412" s="5" t="e">
        <f t="shared" si="203"/>
        <v>#N/A</v>
      </c>
      <c r="AG412" s="5" t="e">
        <f t="shared" si="203"/>
        <v>#N/A</v>
      </c>
      <c r="AH412" s="5" t="e">
        <f t="shared" si="204"/>
        <v>#N/A</v>
      </c>
      <c r="AI412" s="5" t="e">
        <f t="shared" si="204"/>
        <v>#N/A</v>
      </c>
      <c r="AJ412" s="5" t="e">
        <f t="shared" si="204"/>
        <v>#N/A</v>
      </c>
      <c r="AK412" s="5" t="e">
        <f t="shared" si="204"/>
        <v>#N/A</v>
      </c>
      <c r="AL412" s="5" t="e">
        <f t="shared" si="204"/>
        <v>#N/A</v>
      </c>
      <c r="AM412" s="5" t="e">
        <f t="shared" si="204"/>
        <v>#N/A</v>
      </c>
      <c r="AN412" s="5" t="e">
        <f t="shared" si="204"/>
        <v>#N/A</v>
      </c>
      <c r="AO412" s="5" t="e">
        <f t="shared" si="204"/>
        <v>#N/A</v>
      </c>
      <c r="AP412" s="5">
        <f t="shared" si="204"/>
        <v>13.465957761085434</v>
      </c>
      <c r="AQ412" s="5" t="e">
        <f t="shared" si="204"/>
        <v>#N/A</v>
      </c>
      <c r="AR412" s="5" t="e">
        <f t="shared" si="205"/>
        <v>#N/A</v>
      </c>
      <c r="AS412" s="5" t="e">
        <f t="shared" si="205"/>
        <v>#N/A</v>
      </c>
      <c r="AT412" s="5" t="e">
        <f t="shared" si="205"/>
        <v>#N/A</v>
      </c>
      <c r="AU412" s="5" t="e">
        <f t="shared" si="205"/>
        <v>#N/A</v>
      </c>
      <c r="AV412" s="5" t="e">
        <f t="shared" si="205"/>
        <v>#N/A</v>
      </c>
      <c r="AW412" s="5" t="e">
        <f t="shared" si="205"/>
        <v>#N/A</v>
      </c>
      <c r="AX412" s="5" t="e">
        <f t="shared" si="205"/>
        <v>#N/A</v>
      </c>
      <c r="AY412" s="5" t="e">
        <f t="shared" si="205"/>
        <v>#N/A</v>
      </c>
      <c r="AZ412" s="5" t="e">
        <f t="shared" si="205"/>
        <v>#N/A</v>
      </c>
      <c r="BA412" s="5" t="e">
        <f t="shared" si="205"/>
        <v>#N/A</v>
      </c>
      <c r="BB412" s="5" t="e">
        <f t="shared" si="206"/>
        <v>#N/A</v>
      </c>
      <c r="BC412" s="5" t="e">
        <f t="shared" si="206"/>
        <v>#N/A</v>
      </c>
      <c r="BD412" s="5" t="e">
        <f t="shared" si="206"/>
        <v>#N/A</v>
      </c>
      <c r="BE412" s="5" t="e">
        <f t="shared" si="206"/>
        <v>#N/A</v>
      </c>
      <c r="BF412" s="5" t="e">
        <f t="shared" si="206"/>
        <v>#N/A</v>
      </c>
      <c r="BG412" s="5" t="e">
        <f t="shared" si="206"/>
        <v>#N/A</v>
      </c>
    </row>
    <row r="413" spans="2:59" x14ac:dyDescent="0.35">
      <c r="B413" t="str">
        <f>'Postcode Data'!B413</f>
        <v>ES40 0JF</v>
      </c>
      <c r="C413">
        <f>'Postcode Data'!C413</f>
        <v>2</v>
      </c>
      <c r="D413" t="str">
        <f>'Postcode Data'!D413</f>
        <v>Delton</v>
      </c>
      <c r="E413" s="5" t="e">
        <f>'Postcode Data'!F413</f>
        <v>#N/A</v>
      </c>
      <c r="F413" s="5" t="e">
        <f>'Postcode Data'!G413</f>
        <v>#N/A</v>
      </c>
      <c r="G413" s="27" t="e">
        <f>'Postcode Data'!I413</f>
        <v>#N/A</v>
      </c>
      <c r="H413" s="11" t="e">
        <f>'Postcode Data'!J413</f>
        <v>#N/A</v>
      </c>
      <c r="I413" s="5" t="e">
        <f>'Postcode Data'!K413</f>
        <v>#N/A</v>
      </c>
      <c r="J413" s="5" t="e">
        <f>'Postcode Data'!L413</f>
        <v>#N/A</v>
      </c>
      <c r="K413" s="44" t="e">
        <f>'Postcode Data'!M413</f>
        <v>#N/A</v>
      </c>
      <c r="L413" s="5">
        <f>'Postcode Data'!N413</f>
        <v>-2.0633187742113797</v>
      </c>
      <c r="M413" s="28" t="e">
        <f t="shared" si="195"/>
        <v>#N/A</v>
      </c>
      <c r="N413" s="28"/>
      <c r="O413" s="28"/>
      <c r="P413" s="28" t="e">
        <f t="shared" si="196"/>
        <v>#N/A</v>
      </c>
      <c r="Q413" s="28" t="e">
        <f t="shared" si="202"/>
        <v>#N/A</v>
      </c>
      <c r="R413" s="28" t="e">
        <f t="shared" si="202"/>
        <v>#N/A</v>
      </c>
      <c r="S413" s="28" t="e">
        <f t="shared" si="202"/>
        <v>#N/A</v>
      </c>
      <c r="T413" s="28" t="e">
        <f t="shared" si="202"/>
        <v>#N/A</v>
      </c>
      <c r="U413" s="28" t="e">
        <f t="shared" si="197"/>
        <v>#N/A</v>
      </c>
      <c r="V413" s="28"/>
      <c r="W413" s="2"/>
      <c r="X413" s="5" t="e">
        <f t="shared" si="203"/>
        <v>#N/A</v>
      </c>
      <c r="Y413" s="5" t="e">
        <f t="shared" si="203"/>
        <v>#N/A</v>
      </c>
      <c r="Z413" s="5" t="e">
        <f t="shared" si="203"/>
        <v>#N/A</v>
      </c>
      <c r="AA413" s="5" t="e">
        <f t="shared" si="203"/>
        <v>#N/A</v>
      </c>
      <c r="AB413" s="5" t="e">
        <f t="shared" si="203"/>
        <v>#N/A</v>
      </c>
      <c r="AC413" s="5" t="e">
        <f t="shared" si="203"/>
        <v>#N/A</v>
      </c>
      <c r="AD413" s="5" t="e">
        <f t="shared" si="203"/>
        <v>#N/A</v>
      </c>
      <c r="AE413" s="5" t="e">
        <f t="shared" si="203"/>
        <v>#N/A</v>
      </c>
      <c r="AF413" s="5" t="e">
        <f t="shared" si="203"/>
        <v>#N/A</v>
      </c>
      <c r="AG413" s="5" t="e">
        <f t="shared" si="203"/>
        <v>#N/A</v>
      </c>
      <c r="AH413" s="5" t="e">
        <f t="shared" si="204"/>
        <v>#N/A</v>
      </c>
      <c r="AI413" s="5" t="e">
        <f t="shared" si="204"/>
        <v>#N/A</v>
      </c>
      <c r="AJ413" s="5" t="e">
        <f t="shared" si="204"/>
        <v>#N/A</v>
      </c>
      <c r="AK413" s="5" t="e">
        <f t="shared" si="204"/>
        <v>#N/A</v>
      </c>
      <c r="AL413" s="5" t="e">
        <f t="shared" si="204"/>
        <v>#N/A</v>
      </c>
      <c r="AM413" s="5" t="e">
        <f t="shared" si="204"/>
        <v>#N/A</v>
      </c>
      <c r="AN413" s="5" t="e">
        <f t="shared" si="204"/>
        <v>#N/A</v>
      </c>
      <c r="AO413" s="5" t="e">
        <f t="shared" si="204"/>
        <v>#N/A</v>
      </c>
      <c r="AP413" s="5" t="e">
        <f t="shared" si="204"/>
        <v>#N/A</v>
      </c>
      <c r="AQ413" s="5" t="e">
        <f t="shared" si="204"/>
        <v>#N/A</v>
      </c>
      <c r="AR413" s="5" t="e">
        <f t="shared" si="205"/>
        <v>#N/A</v>
      </c>
      <c r="AS413" s="5" t="e">
        <f t="shared" si="205"/>
        <v>#N/A</v>
      </c>
      <c r="AT413" s="5" t="e">
        <f t="shared" si="205"/>
        <v>#N/A</v>
      </c>
      <c r="AU413" s="5" t="e">
        <f t="shared" si="205"/>
        <v>#N/A</v>
      </c>
      <c r="AV413" s="5" t="e">
        <f t="shared" si="205"/>
        <v>#N/A</v>
      </c>
      <c r="AW413" s="5" t="e">
        <f t="shared" si="205"/>
        <v>#N/A</v>
      </c>
      <c r="AX413" s="5" t="e">
        <f t="shared" si="205"/>
        <v>#N/A</v>
      </c>
      <c r="AY413" s="5" t="e">
        <f t="shared" si="205"/>
        <v>#N/A</v>
      </c>
      <c r="AZ413" s="5" t="e">
        <f t="shared" si="205"/>
        <v>#N/A</v>
      </c>
      <c r="BA413" s="5" t="e">
        <f t="shared" si="205"/>
        <v>#N/A</v>
      </c>
      <c r="BB413" s="5" t="e">
        <f t="shared" si="206"/>
        <v>#N/A</v>
      </c>
      <c r="BC413" s="5" t="e">
        <f t="shared" si="206"/>
        <v>#N/A</v>
      </c>
      <c r="BD413" s="5" t="e">
        <f t="shared" si="206"/>
        <v>#N/A</v>
      </c>
      <c r="BE413" s="5" t="e">
        <f t="shared" si="206"/>
        <v>#N/A</v>
      </c>
      <c r="BF413" s="5" t="e">
        <f t="shared" si="206"/>
        <v>#N/A</v>
      </c>
      <c r="BG413" s="5" t="e">
        <f t="shared" si="206"/>
        <v>#N/A</v>
      </c>
    </row>
    <row r="414" spans="2:59" x14ac:dyDescent="0.35">
      <c r="B414" t="str">
        <f>'Postcode Data'!B414</f>
        <v>ES40 1JK</v>
      </c>
      <c r="C414">
        <f>'Postcode Data'!C414</f>
        <v>6</v>
      </c>
      <c r="D414" t="str">
        <f>'Postcode Data'!D414</f>
        <v>Delton</v>
      </c>
      <c r="E414" s="5" t="e">
        <f>'Postcode Data'!F414</f>
        <v>#N/A</v>
      </c>
      <c r="F414" s="5" t="e">
        <f>'Postcode Data'!G414</f>
        <v>#N/A</v>
      </c>
      <c r="G414" s="27" t="e">
        <f>'Postcode Data'!I414</f>
        <v>#N/A</v>
      </c>
      <c r="H414" s="11" t="e">
        <f>'Postcode Data'!J414</f>
        <v>#N/A</v>
      </c>
      <c r="I414" s="5" t="e">
        <f>'Postcode Data'!K414</f>
        <v>#N/A</v>
      </c>
      <c r="J414" s="5" t="e">
        <f>'Postcode Data'!L414</f>
        <v>#N/A</v>
      </c>
      <c r="K414" s="44" t="e">
        <f>'Postcode Data'!M414</f>
        <v>#N/A</v>
      </c>
      <c r="L414" s="5">
        <f>'Postcode Data'!N414</f>
        <v>0.99694228944332419</v>
      </c>
      <c r="M414" s="28" t="e">
        <f t="shared" si="195"/>
        <v>#N/A</v>
      </c>
      <c r="N414" s="28"/>
      <c r="O414" s="28"/>
      <c r="P414" s="28" t="e">
        <f t="shared" si="196"/>
        <v>#N/A</v>
      </c>
      <c r="Q414" s="28" t="e">
        <f t="shared" si="202"/>
        <v>#N/A</v>
      </c>
      <c r="R414" s="28" t="e">
        <f t="shared" si="202"/>
        <v>#N/A</v>
      </c>
      <c r="S414" s="28" t="e">
        <f t="shared" si="202"/>
        <v>#N/A</v>
      </c>
      <c r="T414" s="28" t="e">
        <f t="shared" si="202"/>
        <v>#N/A</v>
      </c>
      <c r="U414" s="28" t="e">
        <f t="shared" si="197"/>
        <v>#N/A</v>
      </c>
      <c r="V414" s="28"/>
      <c r="W414" s="2"/>
      <c r="X414" s="5" t="e">
        <f t="shared" si="203"/>
        <v>#N/A</v>
      </c>
      <c r="Y414" s="5" t="e">
        <f t="shared" si="203"/>
        <v>#N/A</v>
      </c>
      <c r="Z414" s="5" t="e">
        <f t="shared" si="203"/>
        <v>#N/A</v>
      </c>
      <c r="AA414" s="5" t="e">
        <f t="shared" si="203"/>
        <v>#N/A</v>
      </c>
      <c r="AB414" s="5" t="e">
        <f t="shared" si="203"/>
        <v>#N/A</v>
      </c>
      <c r="AC414" s="5" t="e">
        <f t="shared" si="203"/>
        <v>#N/A</v>
      </c>
      <c r="AD414" s="5" t="e">
        <f t="shared" si="203"/>
        <v>#N/A</v>
      </c>
      <c r="AE414" s="5" t="e">
        <f t="shared" si="203"/>
        <v>#N/A</v>
      </c>
      <c r="AF414" s="5" t="e">
        <f t="shared" si="203"/>
        <v>#N/A</v>
      </c>
      <c r="AG414" s="5" t="e">
        <f t="shared" si="203"/>
        <v>#N/A</v>
      </c>
      <c r="AH414" s="5" t="e">
        <f t="shared" si="204"/>
        <v>#N/A</v>
      </c>
      <c r="AI414" s="5" t="e">
        <f t="shared" si="204"/>
        <v>#N/A</v>
      </c>
      <c r="AJ414" s="5" t="e">
        <f t="shared" si="204"/>
        <v>#N/A</v>
      </c>
      <c r="AK414" s="5" t="e">
        <f t="shared" si="204"/>
        <v>#N/A</v>
      </c>
      <c r="AL414" s="5" t="e">
        <f t="shared" si="204"/>
        <v>#N/A</v>
      </c>
      <c r="AM414" s="5" t="e">
        <f t="shared" si="204"/>
        <v>#N/A</v>
      </c>
      <c r="AN414" s="5" t="e">
        <f t="shared" si="204"/>
        <v>#N/A</v>
      </c>
      <c r="AO414" s="5" t="e">
        <f t="shared" si="204"/>
        <v>#N/A</v>
      </c>
      <c r="AP414" s="5" t="e">
        <f t="shared" si="204"/>
        <v>#N/A</v>
      </c>
      <c r="AQ414" s="5" t="e">
        <f t="shared" si="204"/>
        <v>#N/A</v>
      </c>
      <c r="AR414" s="5" t="e">
        <f t="shared" si="205"/>
        <v>#N/A</v>
      </c>
      <c r="AS414" s="5" t="e">
        <f t="shared" si="205"/>
        <v>#N/A</v>
      </c>
      <c r="AT414" s="5" t="e">
        <f t="shared" si="205"/>
        <v>#N/A</v>
      </c>
      <c r="AU414" s="5" t="e">
        <f t="shared" si="205"/>
        <v>#N/A</v>
      </c>
      <c r="AV414" s="5" t="e">
        <f t="shared" si="205"/>
        <v>#N/A</v>
      </c>
      <c r="AW414" s="5" t="e">
        <f t="shared" si="205"/>
        <v>#N/A</v>
      </c>
      <c r="AX414" s="5" t="e">
        <f t="shared" si="205"/>
        <v>#N/A</v>
      </c>
      <c r="AY414" s="5" t="e">
        <f t="shared" si="205"/>
        <v>#N/A</v>
      </c>
      <c r="AZ414" s="5" t="e">
        <f t="shared" si="205"/>
        <v>#N/A</v>
      </c>
      <c r="BA414" s="5" t="e">
        <f t="shared" si="205"/>
        <v>#N/A</v>
      </c>
      <c r="BB414" s="5" t="e">
        <f t="shared" si="206"/>
        <v>#N/A</v>
      </c>
      <c r="BC414" s="5" t="e">
        <f t="shared" si="206"/>
        <v>#N/A</v>
      </c>
      <c r="BD414" s="5" t="e">
        <f t="shared" si="206"/>
        <v>#N/A</v>
      </c>
      <c r="BE414" s="5" t="e">
        <f t="shared" si="206"/>
        <v>#N/A</v>
      </c>
      <c r="BF414" s="5" t="e">
        <f t="shared" si="206"/>
        <v>#N/A</v>
      </c>
      <c r="BG414" s="5" t="e">
        <f t="shared" si="206"/>
        <v>#N/A</v>
      </c>
    </row>
    <row r="415" spans="2:59" x14ac:dyDescent="0.35">
      <c r="B415" t="str">
        <f>'Postcode Data'!B415</f>
        <v>ES40 2KU</v>
      </c>
      <c r="C415">
        <f>'Postcode Data'!C415</f>
        <v>18</v>
      </c>
      <c r="D415" t="str">
        <f>'Postcode Data'!D415</f>
        <v>Delton</v>
      </c>
      <c r="E415" s="5">
        <f>'Postcode Data'!F415</f>
        <v>10.659715015316081</v>
      </c>
      <c r="F415" s="5">
        <f>'Postcode Data'!G415</f>
        <v>6.5022538134086805</v>
      </c>
      <c r="G415" s="27">
        <f>'Postcode Data'!I415</f>
        <v>340</v>
      </c>
      <c r="H415" s="11">
        <f>'Postcode Data'!J415</f>
        <v>4.9223281891441486</v>
      </c>
      <c r="I415" s="5">
        <f>'Postcode Data'!K415</f>
        <v>8.9761796225690205</v>
      </c>
      <c r="J415" s="5">
        <f>'Postcode Data'!L415</f>
        <v>11.127729289833901</v>
      </c>
      <c r="K415" s="44" t="str">
        <f>'Postcode Data'!M415</f>
        <v>DW2a</v>
      </c>
      <c r="L415" s="5">
        <f>'Postcode Data'!N415</f>
        <v>-3.2541621695086911</v>
      </c>
      <c r="M415" s="28">
        <f t="shared" si="195"/>
        <v>-74.454677398810219</v>
      </c>
      <c r="N415" s="28"/>
      <c r="O415" s="28"/>
      <c r="P415" s="28" t="e">
        <f t="shared" si="196"/>
        <v>#N/A</v>
      </c>
      <c r="Q415" s="28">
        <f t="shared" si="202"/>
        <v>11.127729289833901</v>
      </c>
      <c r="R415" s="28" t="e">
        <f t="shared" si="202"/>
        <v>#N/A</v>
      </c>
      <c r="S415" s="28" t="e">
        <f t="shared" si="202"/>
        <v>#N/A</v>
      </c>
      <c r="T415" s="28" t="e">
        <f t="shared" si="202"/>
        <v>#N/A</v>
      </c>
      <c r="U415" s="28" t="e">
        <f t="shared" si="197"/>
        <v>#N/A</v>
      </c>
      <c r="V415" s="28"/>
      <c r="W415" s="2"/>
      <c r="X415" s="5" t="e">
        <f t="shared" si="203"/>
        <v>#N/A</v>
      </c>
      <c r="Y415" s="5" t="e">
        <f t="shared" si="203"/>
        <v>#N/A</v>
      </c>
      <c r="Z415" s="5" t="e">
        <f t="shared" si="203"/>
        <v>#N/A</v>
      </c>
      <c r="AA415" s="5" t="e">
        <f t="shared" si="203"/>
        <v>#N/A</v>
      </c>
      <c r="AB415" s="5" t="e">
        <f t="shared" si="203"/>
        <v>#N/A</v>
      </c>
      <c r="AC415" s="5" t="e">
        <f t="shared" si="203"/>
        <v>#N/A</v>
      </c>
      <c r="AD415" s="5" t="e">
        <f t="shared" si="203"/>
        <v>#N/A</v>
      </c>
      <c r="AE415" s="5" t="e">
        <f t="shared" si="203"/>
        <v>#N/A</v>
      </c>
      <c r="AF415" s="5" t="e">
        <f t="shared" si="203"/>
        <v>#N/A</v>
      </c>
      <c r="AG415" s="5" t="e">
        <f t="shared" si="203"/>
        <v>#N/A</v>
      </c>
      <c r="AH415" s="5" t="e">
        <f t="shared" si="204"/>
        <v>#N/A</v>
      </c>
      <c r="AI415" s="5" t="e">
        <f t="shared" si="204"/>
        <v>#N/A</v>
      </c>
      <c r="AJ415" s="5" t="e">
        <f t="shared" si="204"/>
        <v>#N/A</v>
      </c>
      <c r="AK415" s="5" t="e">
        <f t="shared" si="204"/>
        <v>#N/A</v>
      </c>
      <c r="AL415" s="5" t="e">
        <f t="shared" si="204"/>
        <v>#N/A</v>
      </c>
      <c r="AM415" s="5" t="e">
        <f t="shared" si="204"/>
        <v>#N/A</v>
      </c>
      <c r="AN415" s="5" t="e">
        <f t="shared" si="204"/>
        <v>#N/A</v>
      </c>
      <c r="AO415" s="5" t="e">
        <f t="shared" si="204"/>
        <v>#N/A</v>
      </c>
      <c r="AP415" s="5" t="e">
        <f t="shared" si="204"/>
        <v>#N/A</v>
      </c>
      <c r="AQ415" s="5" t="e">
        <f t="shared" si="204"/>
        <v>#N/A</v>
      </c>
      <c r="AR415" s="5" t="e">
        <f t="shared" si="205"/>
        <v>#N/A</v>
      </c>
      <c r="AS415" s="5">
        <f t="shared" si="205"/>
        <v>11.127729289833901</v>
      </c>
      <c r="AT415" s="5" t="e">
        <f t="shared" si="205"/>
        <v>#N/A</v>
      </c>
      <c r="AU415" s="5" t="e">
        <f t="shared" si="205"/>
        <v>#N/A</v>
      </c>
      <c r="AV415" s="5" t="e">
        <f t="shared" si="205"/>
        <v>#N/A</v>
      </c>
      <c r="AW415" s="5" t="e">
        <f t="shared" si="205"/>
        <v>#N/A</v>
      </c>
      <c r="AX415" s="5" t="e">
        <f t="shared" si="205"/>
        <v>#N/A</v>
      </c>
      <c r="AY415" s="5" t="e">
        <f t="shared" si="205"/>
        <v>#N/A</v>
      </c>
      <c r="AZ415" s="5" t="e">
        <f t="shared" si="205"/>
        <v>#N/A</v>
      </c>
      <c r="BA415" s="5" t="e">
        <f t="shared" si="205"/>
        <v>#N/A</v>
      </c>
      <c r="BB415" s="5" t="e">
        <f t="shared" si="206"/>
        <v>#N/A</v>
      </c>
      <c r="BC415" s="5" t="e">
        <f t="shared" si="206"/>
        <v>#N/A</v>
      </c>
      <c r="BD415" s="5" t="e">
        <f t="shared" si="206"/>
        <v>#N/A</v>
      </c>
      <c r="BE415" s="5" t="e">
        <f t="shared" si="206"/>
        <v>#N/A</v>
      </c>
      <c r="BF415" s="5" t="e">
        <f t="shared" si="206"/>
        <v>#N/A</v>
      </c>
      <c r="BG415" s="5" t="e">
        <f t="shared" si="206"/>
        <v>#N/A</v>
      </c>
    </row>
    <row r="416" spans="2:59" x14ac:dyDescent="0.35">
      <c r="B416" t="str">
        <f>'Postcode Data'!B416</f>
        <v>ES40 4ER</v>
      </c>
      <c r="C416">
        <f>'Postcode Data'!C416</f>
        <v>17</v>
      </c>
      <c r="D416" t="str">
        <f>'Postcode Data'!D416</f>
        <v>Delton</v>
      </c>
      <c r="E416" s="5">
        <f>'Postcode Data'!F416</f>
        <v>10.659715015316081</v>
      </c>
      <c r="F416" s="5">
        <f>'Postcode Data'!G416</f>
        <v>6.5022538134086805</v>
      </c>
      <c r="G416" s="27">
        <f>'Postcode Data'!I416</f>
        <v>350</v>
      </c>
      <c r="H416" s="11">
        <f>'Postcode Data'!J416</f>
        <v>3.2273937268291193</v>
      </c>
      <c r="I416" s="5">
        <f>'Postcode Data'!K416</f>
        <v>10.099283976038521</v>
      </c>
      <c r="J416" s="5">
        <f>'Postcode Data'!L416</f>
        <v>9.6806161776129613</v>
      </c>
      <c r="K416" s="44" t="str">
        <f>'Postcode Data'!M416</f>
        <v>DW2a</v>
      </c>
      <c r="L416" s="5">
        <f>'Postcode Data'!N416</f>
        <v>-0.83007652865628412</v>
      </c>
      <c r="M416" s="28">
        <f t="shared" si="195"/>
        <v>-68.364219442462726</v>
      </c>
      <c r="N416" s="28"/>
      <c r="O416" s="28"/>
      <c r="P416" s="28">
        <f t="shared" si="196"/>
        <v>9.6806161776129613</v>
      </c>
      <c r="Q416" s="28" t="e">
        <f t="shared" si="202"/>
        <v>#N/A</v>
      </c>
      <c r="R416" s="28" t="e">
        <f t="shared" si="202"/>
        <v>#N/A</v>
      </c>
      <c r="S416" s="28" t="e">
        <f t="shared" si="202"/>
        <v>#N/A</v>
      </c>
      <c r="T416" s="28" t="e">
        <f t="shared" si="202"/>
        <v>#N/A</v>
      </c>
      <c r="U416" s="28" t="e">
        <f t="shared" si="197"/>
        <v>#N/A</v>
      </c>
      <c r="V416" s="28"/>
      <c r="W416" s="2"/>
      <c r="X416" s="5" t="e">
        <f t="shared" ref="X416:AG425" si="207">IF($K416=X$5,$J416,NA())</f>
        <v>#N/A</v>
      </c>
      <c r="Y416" s="5" t="e">
        <f t="shared" si="207"/>
        <v>#N/A</v>
      </c>
      <c r="Z416" s="5" t="e">
        <f t="shared" si="207"/>
        <v>#N/A</v>
      </c>
      <c r="AA416" s="5" t="e">
        <f t="shared" si="207"/>
        <v>#N/A</v>
      </c>
      <c r="AB416" s="5" t="e">
        <f t="shared" si="207"/>
        <v>#N/A</v>
      </c>
      <c r="AC416" s="5" t="e">
        <f t="shared" si="207"/>
        <v>#N/A</v>
      </c>
      <c r="AD416" s="5" t="e">
        <f t="shared" si="207"/>
        <v>#N/A</v>
      </c>
      <c r="AE416" s="5" t="e">
        <f t="shared" si="207"/>
        <v>#N/A</v>
      </c>
      <c r="AF416" s="5" t="e">
        <f t="shared" si="207"/>
        <v>#N/A</v>
      </c>
      <c r="AG416" s="5" t="e">
        <f t="shared" si="207"/>
        <v>#N/A</v>
      </c>
      <c r="AH416" s="5" t="e">
        <f t="shared" ref="AH416:AQ425" si="208">IF($K416=AH$5,$J416,NA())</f>
        <v>#N/A</v>
      </c>
      <c r="AI416" s="5" t="e">
        <f t="shared" si="208"/>
        <v>#N/A</v>
      </c>
      <c r="AJ416" s="5" t="e">
        <f t="shared" si="208"/>
        <v>#N/A</v>
      </c>
      <c r="AK416" s="5" t="e">
        <f t="shared" si="208"/>
        <v>#N/A</v>
      </c>
      <c r="AL416" s="5" t="e">
        <f t="shared" si="208"/>
        <v>#N/A</v>
      </c>
      <c r="AM416" s="5" t="e">
        <f t="shared" si="208"/>
        <v>#N/A</v>
      </c>
      <c r="AN416" s="5" t="e">
        <f t="shared" si="208"/>
        <v>#N/A</v>
      </c>
      <c r="AO416" s="5" t="e">
        <f t="shared" si="208"/>
        <v>#N/A</v>
      </c>
      <c r="AP416" s="5" t="e">
        <f t="shared" si="208"/>
        <v>#N/A</v>
      </c>
      <c r="AQ416" s="5" t="e">
        <f t="shared" si="208"/>
        <v>#N/A</v>
      </c>
      <c r="AR416" s="5" t="e">
        <f t="shared" ref="AR416:BA425" si="209">IF($K416=AR$5,$J416,NA())</f>
        <v>#N/A</v>
      </c>
      <c r="AS416" s="5">
        <f t="shared" si="209"/>
        <v>9.6806161776129613</v>
      </c>
      <c r="AT416" s="5" t="e">
        <f t="shared" si="209"/>
        <v>#N/A</v>
      </c>
      <c r="AU416" s="5" t="e">
        <f t="shared" si="209"/>
        <v>#N/A</v>
      </c>
      <c r="AV416" s="5" t="e">
        <f t="shared" si="209"/>
        <v>#N/A</v>
      </c>
      <c r="AW416" s="5" t="e">
        <f t="shared" si="209"/>
        <v>#N/A</v>
      </c>
      <c r="AX416" s="5" t="e">
        <f t="shared" si="209"/>
        <v>#N/A</v>
      </c>
      <c r="AY416" s="5" t="e">
        <f t="shared" si="209"/>
        <v>#N/A</v>
      </c>
      <c r="AZ416" s="5" t="e">
        <f t="shared" si="209"/>
        <v>#N/A</v>
      </c>
      <c r="BA416" s="5" t="e">
        <f t="shared" si="209"/>
        <v>#N/A</v>
      </c>
      <c r="BB416" s="5" t="e">
        <f t="shared" ref="BB416:BG425" si="210">IF($K416=BB$5,$J416,NA())</f>
        <v>#N/A</v>
      </c>
      <c r="BC416" s="5" t="e">
        <f t="shared" si="210"/>
        <v>#N/A</v>
      </c>
      <c r="BD416" s="5" t="e">
        <f t="shared" si="210"/>
        <v>#N/A</v>
      </c>
      <c r="BE416" s="5" t="e">
        <f t="shared" si="210"/>
        <v>#N/A</v>
      </c>
      <c r="BF416" s="5" t="e">
        <f t="shared" si="210"/>
        <v>#N/A</v>
      </c>
      <c r="BG416" s="5" t="e">
        <f t="shared" si="210"/>
        <v>#N/A</v>
      </c>
    </row>
    <row r="417" spans="2:59" x14ac:dyDescent="0.35">
      <c r="B417" t="str">
        <f>'Postcode Data'!B417</f>
        <v>ES40 4NT</v>
      </c>
      <c r="C417">
        <f>'Postcode Data'!C417</f>
        <v>18</v>
      </c>
      <c r="D417" t="str">
        <f>'Postcode Data'!D417</f>
        <v>Delton</v>
      </c>
      <c r="E417" s="5">
        <f>'Postcode Data'!F417</f>
        <v>14.816417462464095</v>
      </c>
      <c r="F417" s="5">
        <f>'Postcode Data'!G417</f>
        <v>10.364633946287318</v>
      </c>
      <c r="G417" s="27">
        <f>'Postcode Data'!I417</f>
        <v>208</v>
      </c>
      <c r="H417" s="11">
        <f>'Postcode Data'!J417</f>
        <v>2.3008635896541647</v>
      </c>
      <c r="I417" s="5">
        <f>'Postcode Data'!K417</f>
        <v>13.736227437271999</v>
      </c>
      <c r="J417" s="5">
        <f>'Postcode Data'!L417</f>
        <v>8.3330919783054238</v>
      </c>
      <c r="K417" s="44" t="str">
        <f>'Postcode Data'!M417</f>
        <v>DW1c</v>
      </c>
      <c r="L417" s="5">
        <f>'Postcode Data'!N417</f>
        <v>-1.8498773394586494</v>
      </c>
      <c r="M417" s="28">
        <f t="shared" si="195"/>
        <v>-66.444798674832199</v>
      </c>
      <c r="N417" s="28"/>
      <c r="O417" s="28"/>
      <c r="P417" s="28">
        <f t="shared" si="196"/>
        <v>8.3330919783054238</v>
      </c>
      <c r="Q417" s="28" t="e">
        <f t="shared" si="202"/>
        <v>#N/A</v>
      </c>
      <c r="R417" s="28" t="e">
        <f t="shared" si="202"/>
        <v>#N/A</v>
      </c>
      <c r="S417" s="28" t="e">
        <f t="shared" si="202"/>
        <v>#N/A</v>
      </c>
      <c r="T417" s="28" t="e">
        <f t="shared" si="202"/>
        <v>#N/A</v>
      </c>
      <c r="U417" s="28" t="e">
        <f t="shared" si="197"/>
        <v>#N/A</v>
      </c>
      <c r="V417" s="28"/>
      <c r="W417" s="2"/>
      <c r="X417" s="5" t="e">
        <f t="shared" si="207"/>
        <v>#N/A</v>
      </c>
      <c r="Y417" s="5" t="e">
        <f t="shared" si="207"/>
        <v>#N/A</v>
      </c>
      <c r="Z417" s="5" t="e">
        <f t="shared" si="207"/>
        <v>#N/A</v>
      </c>
      <c r="AA417" s="5" t="e">
        <f t="shared" si="207"/>
        <v>#N/A</v>
      </c>
      <c r="AB417" s="5" t="e">
        <f t="shared" si="207"/>
        <v>#N/A</v>
      </c>
      <c r="AC417" s="5" t="e">
        <f t="shared" si="207"/>
        <v>#N/A</v>
      </c>
      <c r="AD417" s="5" t="e">
        <f t="shared" si="207"/>
        <v>#N/A</v>
      </c>
      <c r="AE417" s="5" t="e">
        <f t="shared" si="207"/>
        <v>#N/A</v>
      </c>
      <c r="AF417" s="5" t="e">
        <f t="shared" si="207"/>
        <v>#N/A</v>
      </c>
      <c r="AG417" s="5" t="e">
        <f t="shared" si="207"/>
        <v>#N/A</v>
      </c>
      <c r="AH417" s="5" t="e">
        <f t="shared" si="208"/>
        <v>#N/A</v>
      </c>
      <c r="AI417" s="5" t="e">
        <f t="shared" si="208"/>
        <v>#N/A</v>
      </c>
      <c r="AJ417" s="5" t="e">
        <f t="shared" si="208"/>
        <v>#N/A</v>
      </c>
      <c r="AK417" s="5" t="e">
        <f t="shared" si="208"/>
        <v>#N/A</v>
      </c>
      <c r="AL417" s="5" t="e">
        <f t="shared" si="208"/>
        <v>#N/A</v>
      </c>
      <c r="AM417" s="5" t="e">
        <f t="shared" si="208"/>
        <v>#N/A</v>
      </c>
      <c r="AN417" s="5" t="e">
        <f t="shared" si="208"/>
        <v>#N/A</v>
      </c>
      <c r="AO417" s="5" t="e">
        <f t="shared" si="208"/>
        <v>#N/A</v>
      </c>
      <c r="AP417" s="5" t="e">
        <f t="shared" si="208"/>
        <v>#N/A</v>
      </c>
      <c r="AQ417" s="5" t="e">
        <f t="shared" si="208"/>
        <v>#N/A</v>
      </c>
      <c r="AR417" s="5">
        <f t="shared" si="209"/>
        <v>8.3330919783054238</v>
      </c>
      <c r="AS417" s="5" t="e">
        <f t="shared" si="209"/>
        <v>#N/A</v>
      </c>
      <c r="AT417" s="5" t="e">
        <f t="shared" si="209"/>
        <v>#N/A</v>
      </c>
      <c r="AU417" s="5" t="e">
        <f t="shared" si="209"/>
        <v>#N/A</v>
      </c>
      <c r="AV417" s="5" t="e">
        <f t="shared" si="209"/>
        <v>#N/A</v>
      </c>
      <c r="AW417" s="5" t="e">
        <f t="shared" si="209"/>
        <v>#N/A</v>
      </c>
      <c r="AX417" s="5" t="e">
        <f t="shared" si="209"/>
        <v>#N/A</v>
      </c>
      <c r="AY417" s="5" t="e">
        <f t="shared" si="209"/>
        <v>#N/A</v>
      </c>
      <c r="AZ417" s="5" t="e">
        <f t="shared" si="209"/>
        <v>#N/A</v>
      </c>
      <c r="BA417" s="5" t="e">
        <f t="shared" si="209"/>
        <v>#N/A</v>
      </c>
      <c r="BB417" s="5" t="e">
        <f t="shared" si="210"/>
        <v>#N/A</v>
      </c>
      <c r="BC417" s="5" t="e">
        <f t="shared" si="210"/>
        <v>#N/A</v>
      </c>
      <c r="BD417" s="5" t="e">
        <f t="shared" si="210"/>
        <v>#N/A</v>
      </c>
      <c r="BE417" s="5" t="e">
        <f t="shared" si="210"/>
        <v>#N/A</v>
      </c>
      <c r="BF417" s="5" t="e">
        <f t="shared" si="210"/>
        <v>#N/A</v>
      </c>
      <c r="BG417" s="5" t="e">
        <f t="shared" si="210"/>
        <v>#N/A</v>
      </c>
    </row>
    <row r="418" spans="2:59" x14ac:dyDescent="0.35">
      <c r="B418" t="str">
        <f>'Postcode Data'!B418</f>
        <v>ES40 6BN</v>
      </c>
      <c r="C418">
        <f>'Postcode Data'!C418</f>
        <v>7</v>
      </c>
      <c r="D418" t="str">
        <f>'Postcode Data'!D418</f>
        <v>Delton</v>
      </c>
      <c r="E418" s="5" t="e">
        <f>'Postcode Data'!F418</f>
        <v>#N/A</v>
      </c>
      <c r="F418" s="5" t="e">
        <f>'Postcode Data'!G418</f>
        <v>#N/A</v>
      </c>
      <c r="G418" s="27" t="e">
        <f>'Postcode Data'!I418</f>
        <v>#N/A</v>
      </c>
      <c r="H418" s="11" t="e">
        <f>'Postcode Data'!J418</f>
        <v>#N/A</v>
      </c>
      <c r="I418" s="5" t="e">
        <f>'Postcode Data'!K418</f>
        <v>#N/A</v>
      </c>
      <c r="J418" s="5" t="e">
        <f>'Postcode Data'!L418</f>
        <v>#N/A</v>
      </c>
      <c r="K418" s="44" t="e">
        <f>'Postcode Data'!M418</f>
        <v>#N/A</v>
      </c>
      <c r="L418" s="5">
        <f>'Postcode Data'!N418</f>
        <v>-7.6416281325352369</v>
      </c>
      <c r="M418" s="28" t="e">
        <f t="shared" si="195"/>
        <v>#N/A</v>
      </c>
      <c r="N418" s="28"/>
      <c r="O418" s="28"/>
      <c r="P418" s="28" t="e">
        <f t="shared" si="196"/>
        <v>#N/A</v>
      </c>
      <c r="Q418" s="28" t="e">
        <f t="shared" si="202"/>
        <v>#N/A</v>
      </c>
      <c r="R418" s="28" t="e">
        <f t="shared" si="202"/>
        <v>#N/A</v>
      </c>
      <c r="S418" s="28" t="e">
        <f t="shared" si="202"/>
        <v>#N/A</v>
      </c>
      <c r="T418" s="28" t="e">
        <f t="shared" si="202"/>
        <v>#N/A</v>
      </c>
      <c r="U418" s="28" t="e">
        <f t="shared" si="197"/>
        <v>#N/A</v>
      </c>
      <c r="V418" s="28"/>
      <c r="W418" s="2"/>
      <c r="X418" s="5" t="e">
        <f t="shared" si="207"/>
        <v>#N/A</v>
      </c>
      <c r="Y418" s="5" t="e">
        <f t="shared" si="207"/>
        <v>#N/A</v>
      </c>
      <c r="Z418" s="5" t="e">
        <f t="shared" si="207"/>
        <v>#N/A</v>
      </c>
      <c r="AA418" s="5" t="e">
        <f t="shared" si="207"/>
        <v>#N/A</v>
      </c>
      <c r="AB418" s="5" t="e">
        <f t="shared" si="207"/>
        <v>#N/A</v>
      </c>
      <c r="AC418" s="5" t="e">
        <f t="shared" si="207"/>
        <v>#N/A</v>
      </c>
      <c r="AD418" s="5" t="e">
        <f t="shared" si="207"/>
        <v>#N/A</v>
      </c>
      <c r="AE418" s="5" t="e">
        <f t="shared" si="207"/>
        <v>#N/A</v>
      </c>
      <c r="AF418" s="5" t="e">
        <f t="shared" si="207"/>
        <v>#N/A</v>
      </c>
      <c r="AG418" s="5" t="e">
        <f t="shared" si="207"/>
        <v>#N/A</v>
      </c>
      <c r="AH418" s="5" t="e">
        <f t="shared" si="208"/>
        <v>#N/A</v>
      </c>
      <c r="AI418" s="5" t="e">
        <f t="shared" si="208"/>
        <v>#N/A</v>
      </c>
      <c r="AJ418" s="5" t="e">
        <f t="shared" si="208"/>
        <v>#N/A</v>
      </c>
      <c r="AK418" s="5" t="e">
        <f t="shared" si="208"/>
        <v>#N/A</v>
      </c>
      <c r="AL418" s="5" t="e">
        <f t="shared" si="208"/>
        <v>#N/A</v>
      </c>
      <c r="AM418" s="5" t="e">
        <f t="shared" si="208"/>
        <v>#N/A</v>
      </c>
      <c r="AN418" s="5" t="e">
        <f t="shared" si="208"/>
        <v>#N/A</v>
      </c>
      <c r="AO418" s="5" t="e">
        <f t="shared" si="208"/>
        <v>#N/A</v>
      </c>
      <c r="AP418" s="5" t="e">
        <f t="shared" si="208"/>
        <v>#N/A</v>
      </c>
      <c r="AQ418" s="5" t="e">
        <f t="shared" si="208"/>
        <v>#N/A</v>
      </c>
      <c r="AR418" s="5" t="e">
        <f t="shared" si="209"/>
        <v>#N/A</v>
      </c>
      <c r="AS418" s="5" t="e">
        <f t="shared" si="209"/>
        <v>#N/A</v>
      </c>
      <c r="AT418" s="5" t="e">
        <f t="shared" si="209"/>
        <v>#N/A</v>
      </c>
      <c r="AU418" s="5" t="e">
        <f t="shared" si="209"/>
        <v>#N/A</v>
      </c>
      <c r="AV418" s="5" t="e">
        <f t="shared" si="209"/>
        <v>#N/A</v>
      </c>
      <c r="AW418" s="5" t="e">
        <f t="shared" si="209"/>
        <v>#N/A</v>
      </c>
      <c r="AX418" s="5" t="e">
        <f t="shared" si="209"/>
        <v>#N/A</v>
      </c>
      <c r="AY418" s="5" t="e">
        <f t="shared" si="209"/>
        <v>#N/A</v>
      </c>
      <c r="AZ418" s="5" t="e">
        <f t="shared" si="209"/>
        <v>#N/A</v>
      </c>
      <c r="BA418" s="5" t="e">
        <f t="shared" si="209"/>
        <v>#N/A</v>
      </c>
      <c r="BB418" s="5" t="e">
        <f t="shared" si="210"/>
        <v>#N/A</v>
      </c>
      <c r="BC418" s="5" t="e">
        <f t="shared" si="210"/>
        <v>#N/A</v>
      </c>
      <c r="BD418" s="5" t="e">
        <f t="shared" si="210"/>
        <v>#N/A</v>
      </c>
      <c r="BE418" s="5" t="e">
        <f t="shared" si="210"/>
        <v>#N/A</v>
      </c>
      <c r="BF418" s="5" t="e">
        <f t="shared" si="210"/>
        <v>#N/A</v>
      </c>
      <c r="BG418" s="5" t="e">
        <f t="shared" si="210"/>
        <v>#N/A</v>
      </c>
    </row>
    <row r="419" spans="2:59" x14ac:dyDescent="0.35">
      <c r="B419" t="str">
        <f>'Postcode Data'!B419</f>
        <v>ES40 7CB</v>
      </c>
      <c r="C419">
        <f>'Postcode Data'!C419</f>
        <v>15</v>
      </c>
      <c r="D419" t="str">
        <f>'Postcode Data'!D419</f>
        <v>Delton</v>
      </c>
      <c r="E419" s="5" t="e">
        <f>'Postcode Data'!F419</f>
        <v>#N/A</v>
      </c>
      <c r="F419" s="5" t="e">
        <f>'Postcode Data'!G419</f>
        <v>#N/A</v>
      </c>
      <c r="G419" s="27" t="e">
        <f>'Postcode Data'!I419</f>
        <v>#N/A</v>
      </c>
      <c r="H419" s="11" t="e">
        <f>'Postcode Data'!J419</f>
        <v>#N/A</v>
      </c>
      <c r="I419" s="5" t="e">
        <f>'Postcode Data'!K419</f>
        <v>#N/A</v>
      </c>
      <c r="J419" s="5" t="e">
        <f>'Postcode Data'!L419</f>
        <v>#N/A</v>
      </c>
      <c r="K419" s="44" t="e">
        <f>'Postcode Data'!M419</f>
        <v>#N/A</v>
      </c>
      <c r="L419" s="5">
        <f>'Postcode Data'!N419</f>
        <v>-2.320292857281093</v>
      </c>
      <c r="M419" s="28" t="e">
        <f t="shared" si="195"/>
        <v>#N/A</v>
      </c>
      <c r="N419" s="28"/>
      <c r="O419" s="28"/>
      <c r="P419" s="28" t="e">
        <f t="shared" si="196"/>
        <v>#N/A</v>
      </c>
      <c r="Q419" s="28" t="e">
        <f t="shared" si="202"/>
        <v>#N/A</v>
      </c>
      <c r="R419" s="28" t="e">
        <f t="shared" si="202"/>
        <v>#N/A</v>
      </c>
      <c r="S419" s="28" t="e">
        <f t="shared" si="202"/>
        <v>#N/A</v>
      </c>
      <c r="T419" s="28" t="e">
        <f t="shared" si="202"/>
        <v>#N/A</v>
      </c>
      <c r="U419" s="28" t="e">
        <f t="shared" si="197"/>
        <v>#N/A</v>
      </c>
      <c r="V419" s="28"/>
      <c r="W419" s="2"/>
      <c r="X419" s="5" t="e">
        <f t="shared" si="207"/>
        <v>#N/A</v>
      </c>
      <c r="Y419" s="5" t="e">
        <f t="shared" si="207"/>
        <v>#N/A</v>
      </c>
      <c r="Z419" s="5" t="e">
        <f t="shared" si="207"/>
        <v>#N/A</v>
      </c>
      <c r="AA419" s="5" t="e">
        <f t="shared" si="207"/>
        <v>#N/A</v>
      </c>
      <c r="AB419" s="5" t="e">
        <f t="shared" si="207"/>
        <v>#N/A</v>
      </c>
      <c r="AC419" s="5" t="e">
        <f t="shared" si="207"/>
        <v>#N/A</v>
      </c>
      <c r="AD419" s="5" t="e">
        <f t="shared" si="207"/>
        <v>#N/A</v>
      </c>
      <c r="AE419" s="5" t="e">
        <f t="shared" si="207"/>
        <v>#N/A</v>
      </c>
      <c r="AF419" s="5" t="e">
        <f t="shared" si="207"/>
        <v>#N/A</v>
      </c>
      <c r="AG419" s="5" t="e">
        <f t="shared" si="207"/>
        <v>#N/A</v>
      </c>
      <c r="AH419" s="5" t="e">
        <f t="shared" si="208"/>
        <v>#N/A</v>
      </c>
      <c r="AI419" s="5" t="e">
        <f t="shared" si="208"/>
        <v>#N/A</v>
      </c>
      <c r="AJ419" s="5" t="e">
        <f t="shared" si="208"/>
        <v>#N/A</v>
      </c>
      <c r="AK419" s="5" t="e">
        <f t="shared" si="208"/>
        <v>#N/A</v>
      </c>
      <c r="AL419" s="5" t="e">
        <f t="shared" si="208"/>
        <v>#N/A</v>
      </c>
      <c r="AM419" s="5" t="e">
        <f t="shared" si="208"/>
        <v>#N/A</v>
      </c>
      <c r="AN419" s="5" t="e">
        <f t="shared" si="208"/>
        <v>#N/A</v>
      </c>
      <c r="AO419" s="5" t="e">
        <f t="shared" si="208"/>
        <v>#N/A</v>
      </c>
      <c r="AP419" s="5" t="e">
        <f t="shared" si="208"/>
        <v>#N/A</v>
      </c>
      <c r="AQ419" s="5" t="e">
        <f t="shared" si="208"/>
        <v>#N/A</v>
      </c>
      <c r="AR419" s="5" t="e">
        <f t="shared" si="209"/>
        <v>#N/A</v>
      </c>
      <c r="AS419" s="5" t="e">
        <f t="shared" si="209"/>
        <v>#N/A</v>
      </c>
      <c r="AT419" s="5" t="e">
        <f t="shared" si="209"/>
        <v>#N/A</v>
      </c>
      <c r="AU419" s="5" t="e">
        <f t="shared" si="209"/>
        <v>#N/A</v>
      </c>
      <c r="AV419" s="5" t="e">
        <f t="shared" si="209"/>
        <v>#N/A</v>
      </c>
      <c r="AW419" s="5" t="e">
        <f t="shared" si="209"/>
        <v>#N/A</v>
      </c>
      <c r="AX419" s="5" t="e">
        <f t="shared" si="209"/>
        <v>#N/A</v>
      </c>
      <c r="AY419" s="5" t="e">
        <f t="shared" si="209"/>
        <v>#N/A</v>
      </c>
      <c r="AZ419" s="5" t="e">
        <f t="shared" si="209"/>
        <v>#N/A</v>
      </c>
      <c r="BA419" s="5" t="e">
        <f t="shared" si="209"/>
        <v>#N/A</v>
      </c>
      <c r="BB419" s="5" t="e">
        <f t="shared" si="210"/>
        <v>#N/A</v>
      </c>
      <c r="BC419" s="5" t="e">
        <f t="shared" si="210"/>
        <v>#N/A</v>
      </c>
      <c r="BD419" s="5" t="e">
        <f t="shared" si="210"/>
        <v>#N/A</v>
      </c>
      <c r="BE419" s="5" t="e">
        <f t="shared" si="210"/>
        <v>#N/A</v>
      </c>
      <c r="BF419" s="5" t="e">
        <f t="shared" si="210"/>
        <v>#N/A</v>
      </c>
      <c r="BG419" s="5" t="e">
        <f t="shared" si="210"/>
        <v>#N/A</v>
      </c>
    </row>
    <row r="420" spans="2:59" x14ac:dyDescent="0.35">
      <c r="B420" t="str">
        <f>'Postcode Data'!B420</f>
        <v>ES40 7HX</v>
      </c>
      <c r="C420">
        <f>'Postcode Data'!C420</f>
        <v>4</v>
      </c>
      <c r="D420" t="str">
        <f>'Postcode Data'!D420</f>
        <v>Delton</v>
      </c>
      <c r="E420" s="5" t="e">
        <f>'Postcode Data'!F420</f>
        <v>#N/A</v>
      </c>
      <c r="F420" s="5" t="e">
        <f>'Postcode Data'!G420</f>
        <v>#N/A</v>
      </c>
      <c r="G420" s="27" t="e">
        <f>'Postcode Data'!I420</f>
        <v>#N/A</v>
      </c>
      <c r="H420" s="11" t="e">
        <f>'Postcode Data'!J420</f>
        <v>#N/A</v>
      </c>
      <c r="I420" s="5" t="e">
        <f>'Postcode Data'!K420</f>
        <v>#N/A</v>
      </c>
      <c r="J420" s="5" t="e">
        <f>'Postcode Data'!L420</f>
        <v>#N/A</v>
      </c>
      <c r="K420" s="44" t="e">
        <f>'Postcode Data'!M420</f>
        <v>#N/A</v>
      </c>
      <c r="L420" s="5">
        <f>'Postcode Data'!N420</f>
        <v>-1.9481421149393765</v>
      </c>
      <c r="M420" s="28" t="e">
        <f t="shared" si="195"/>
        <v>#N/A</v>
      </c>
      <c r="N420" s="28"/>
      <c r="O420" s="28"/>
      <c r="P420" s="28" t="e">
        <f t="shared" si="196"/>
        <v>#N/A</v>
      </c>
      <c r="Q420" s="28" t="e">
        <f t="shared" si="202"/>
        <v>#N/A</v>
      </c>
      <c r="R420" s="28" t="e">
        <f t="shared" si="202"/>
        <v>#N/A</v>
      </c>
      <c r="S420" s="28" t="e">
        <f t="shared" si="202"/>
        <v>#N/A</v>
      </c>
      <c r="T420" s="28" t="e">
        <f t="shared" si="202"/>
        <v>#N/A</v>
      </c>
      <c r="U420" s="28" t="e">
        <f t="shared" si="197"/>
        <v>#N/A</v>
      </c>
      <c r="V420" s="28"/>
      <c r="W420" s="2"/>
      <c r="X420" s="5" t="e">
        <f t="shared" si="207"/>
        <v>#N/A</v>
      </c>
      <c r="Y420" s="5" t="e">
        <f t="shared" si="207"/>
        <v>#N/A</v>
      </c>
      <c r="Z420" s="5" t="e">
        <f t="shared" si="207"/>
        <v>#N/A</v>
      </c>
      <c r="AA420" s="5" t="e">
        <f t="shared" si="207"/>
        <v>#N/A</v>
      </c>
      <c r="AB420" s="5" t="e">
        <f t="shared" si="207"/>
        <v>#N/A</v>
      </c>
      <c r="AC420" s="5" t="e">
        <f t="shared" si="207"/>
        <v>#N/A</v>
      </c>
      <c r="AD420" s="5" t="e">
        <f t="shared" si="207"/>
        <v>#N/A</v>
      </c>
      <c r="AE420" s="5" t="e">
        <f t="shared" si="207"/>
        <v>#N/A</v>
      </c>
      <c r="AF420" s="5" t="e">
        <f t="shared" si="207"/>
        <v>#N/A</v>
      </c>
      <c r="AG420" s="5" t="e">
        <f t="shared" si="207"/>
        <v>#N/A</v>
      </c>
      <c r="AH420" s="5" t="e">
        <f t="shared" si="208"/>
        <v>#N/A</v>
      </c>
      <c r="AI420" s="5" t="e">
        <f t="shared" si="208"/>
        <v>#N/A</v>
      </c>
      <c r="AJ420" s="5" t="e">
        <f t="shared" si="208"/>
        <v>#N/A</v>
      </c>
      <c r="AK420" s="5" t="e">
        <f t="shared" si="208"/>
        <v>#N/A</v>
      </c>
      <c r="AL420" s="5" t="e">
        <f t="shared" si="208"/>
        <v>#N/A</v>
      </c>
      <c r="AM420" s="5" t="e">
        <f t="shared" si="208"/>
        <v>#N/A</v>
      </c>
      <c r="AN420" s="5" t="e">
        <f t="shared" si="208"/>
        <v>#N/A</v>
      </c>
      <c r="AO420" s="5" t="e">
        <f t="shared" si="208"/>
        <v>#N/A</v>
      </c>
      <c r="AP420" s="5" t="e">
        <f t="shared" si="208"/>
        <v>#N/A</v>
      </c>
      <c r="AQ420" s="5" t="e">
        <f t="shared" si="208"/>
        <v>#N/A</v>
      </c>
      <c r="AR420" s="5" t="e">
        <f t="shared" si="209"/>
        <v>#N/A</v>
      </c>
      <c r="AS420" s="5" t="e">
        <f t="shared" si="209"/>
        <v>#N/A</v>
      </c>
      <c r="AT420" s="5" t="e">
        <f t="shared" si="209"/>
        <v>#N/A</v>
      </c>
      <c r="AU420" s="5" t="e">
        <f t="shared" si="209"/>
        <v>#N/A</v>
      </c>
      <c r="AV420" s="5" t="e">
        <f t="shared" si="209"/>
        <v>#N/A</v>
      </c>
      <c r="AW420" s="5" t="e">
        <f t="shared" si="209"/>
        <v>#N/A</v>
      </c>
      <c r="AX420" s="5" t="e">
        <f t="shared" si="209"/>
        <v>#N/A</v>
      </c>
      <c r="AY420" s="5" t="e">
        <f t="shared" si="209"/>
        <v>#N/A</v>
      </c>
      <c r="AZ420" s="5" t="e">
        <f t="shared" si="209"/>
        <v>#N/A</v>
      </c>
      <c r="BA420" s="5" t="e">
        <f t="shared" si="209"/>
        <v>#N/A</v>
      </c>
      <c r="BB420" s="5" t="e">
        <f t="shared" si="210"/>
        <v>#N/A</v>
      </c>
      <c r="BC420" s="5" t="e">
        <f t="shared" si="210"/>
        <v>#N/A</v>
      </c>
      <c r="BD420" s="5" t="e">
        <f t="shared" si="210"/>
        <v>#N/A</v>
      </c>
      <c r="BE420" s="5" t="e">
        <f t="shared" si="210"/>
        <v>#N/A</v>
      </c>
      <c r="BF420" s="5" t="e">
        <f t="shared" si="210"/>
        <v>#N/A</v>
      </c>
      <c r="BG420" s="5" t="e">
        <f t="shared" si="210"/>
        <v>#N/A</v>
      </c>
    </row>
    <row r="421" spans="2:59" x14ac:dyDescent="0.35">
      <c r="B421" t="str">
        <f>'Postcode Data'!B421</f>
        <v>ES40 8AT</v>
      </c>
      <c r="C421">
        <f>'Postcode Data'!C421</f>
        <v>16</v>
      </c>
      <c r="D421" t="str">
        <f>'Postcode Data'!D421</f>
        <v>Delton</v>
      </c>
      <c r="E421" s="5">
        <f>'Postcode Data'!F421</f>
        <v>10.659715015316081</v>
      </c>
      <c r="F421" s="5">
        <f>'Postcode Data'!G421</f>
        <v>6.5022538134086805</v>
      </c>
      <c r="G421" s="27">
        <f>'Postcode Data'!I421</f>
        <v>256</v>
      </c>
      <c r="H421" s="11">
        <f>'Postcode Data'!J421</f>
        <v>2.168869579269443</v>
      </c>
      <c r="I421" s="5">
        <f>'Postcode Data'!K421</f>
        <v>8.5552701317009223</v>
      </c>
      <c r="J421" s="5">
        <f>'Postcode Data'!L421</f>
        <v>5.9775567734833626</v>
      </c>
      <c r="K421" s="44" t="str">
        <f>'Postcode Data'!M421</f>
        <v>DW2c</v>
      </c>
      <c r="L421" s="5">
        <f>'Postcode Data'!N421</f>
        <v>-4.45266627809157</v>
      </c>
      <c r="M421" s="28">
        <f t="shared" si="195"/>
        <v>-68.534438928566743</v>
      </c>
      <c r="N421" s="28"/>
      <c r="O421" s="28"/>
      <c r="P421" s="28">
        <f t="shared" si="196"/>
        <v>5.9775567734833626</v>
      </c>
      <c r="Q421" s="28" t="e">
        <f t="shared" si="202"/>
        <v>#N/A</v>
      </c>
      <c r="R421" s="28" t="e">
        <f t="shared" si="202"/>
        <v>#N/A</v>
      </c>
      <c r="S421" s="28" t="e">
        <f t="shared" si="202"/>
        <v>#N/A</v>
      </c>
      <c r="T421" s="28" t="e">
        <f t="shared" si="202"/>
        <v>#N/A</v>
      </c>
      <c r="U421" s="28" t="e">
        <f t="shared" si="197"/>
        <v>#N/A</v>
      </c>
      <c r="V421" s="28"/>
      <c r="W421" s="2"/>
      <c r="X421" s="5" t="e">
        <f t="shared" si="207"/>
        <v>#N/A</v>
      </c>
      <c r="Y421" s="5" t="e">
        <f t="shared" si="207"/>
        <v>#N/A</v>
      </c>
      <c r="Z421" s="5" t="e">
        <f t="shared" si="207"/>
        <v>#N/A</v>
      </c>
      <c r="AA421" s="5" t="e">
        <f t="shared" si="207"/>
        <v>#N/A</v>
      </c>
      <c r="AB421" s="5" t="e">
        <f t="shared" si="207"/>
        <v>#N/A</v>
      </c>
      <c r="AC421" s="5" t="e">
        <f t="shared" si="207"/>
        <v>#N/A</v>
      </c>
      <c r="AD421" s="5" t="e">
        <f t="shared" si="207"/>
        <v>#N/A</v>
      </c>
      <c r="AE421" s="5" t="e">
        <f t="shared" si="207"/>
        <v>#N/A</v>
      </c>
      <c r="AF421" s="5" t="e">
        <f t="shared" si="207"/>
        <v>#N/A</v>
      </c>
      <c r="AG421" s="5" t="e">
        <f t="shared" si="207"/>
        <v>#N/A</v>
      </c>
      <c r="AH421" s="5" t="e">
        <f t="shared" si="208"/>
        <v>#N/A</v>
      </c>
      <c r="AI421" s="5" t="e">
        <f t="shared" si="208"/>
        <v>#N/A</v>
      </c>
      <c r="AJ421" s="5" t="e">
        <f t="shared" si="208"/>
        <v>#N/A</v>
      </c>
      <c r="AK421" s="5" t="e">
        <f t="shared" si="208"/>
        <v>#N/A</v>
      </c>
      <c r="AL421" s="5" t="e">
        <f t="shared" si="208"/>
        <v>#N/A</v>
      </c>
      <c r="AM421" s="5" t="e">
        <f t="shared" si="208"/>
        <v>#N/A</v>
      </c>
      <c r="AN421" s="5" t="e">
        <f t="shared" si="208"/>
        <v>#N/A</v>
      </c>
      <c r="AO421" s="5" t="e">
        <f t="shared" si="208"/>
        <v>#N/A</v>
      </c>
      <c r="AP421" s="5" t="e">
        <f t="shared" si="208"/>
        <v>#N/A</v>
      </c>
      <c r="AQ421" s="5" t="e">
        <f t="shared" si="208"/>
        <v>#N/A</v>
      </c>
      <c r="AR421" s="5" t="e">
        <f t="shared" si="209"/>
        <v>#N/A</v>
      </c>
      <c r="AS421" s="5" t="e">
        <f t="shared" si="209"/>
        <v>#N/A</v>
      </c>
      <c r="AT421" s="5" t="e">
        <f t="shared" si="209"/>
        <v>#N/A</v>
      </c>
      <c r="AU421" s="5">
        <f t="shared" si="209"/>
        <v>5.9775567734833626</v>
      </c>
      <c r="AV421" s="5" t="e">
        <f t="shared" si="209"/>
        <v>#N/A</v>
      </c>
      <c r="AW421" s="5" t="e">
        <f t="shared" si="209"/>
        <v>#N/A</v>
      </c>
      <c r="AX421" s="5" t="e">
        <f t="shared" si="209"/>
        <v>#N/A</v>
      </c>
      <c r="AY421" s="5" t="e">
        <f t="shared" si="209"/>
        <v>#N/A</v>
      </c>
      <c r="AZ421" s="5" t="e">
        <f t="shared" si="209"/>
        <v>#N/A</v>
      </c>
      <c r="BA421" s="5" t="e">
        <f t="shared" si="209"/>
        <v>#N/A</v>
      </c>
      <c r="BB421" s="5" t="e">
        <f t="shared" si="210"/>
        <v>#N/A</v>
      </c>
      <c r="BC421" s="5" t="e">
        <f t="shared" si="210"/>
        <v>#N/A</v>
      </c>
      <c r="BD421" s="5" t="e">
        <f t="shared" si="210"/>
        <v>#N/A</v>
      </c>
      <c r="BE421" s="5" t="e">
        <f t="shared" si="210"/>
        <v>#N/A</v>
      </c>
      <c r="BF421" s="5" t="e">
        <f t="shared" si="210"/>
        <v>#N/A</v>
      </c>
      <c r="BG421" s="5" t="e">
        <f t="shared" si="210"/>
        <v>#N/A</v>
      </c>
    </row>
    <row r="422" spans="2:59" x14ac:dyDescent="0.35">
      <c r="B422" t="str">
        <f>'Postcode Data'!B422</f>
        <v>ES40 8BZ</v>
      </c>
      <c r="C422">
        <f>'Postcode Data'!C422</f>
        <v>8</v>
      </c>
      <c r="D422" t="str">
        <f>'Postcode Data'!D422</f>
        <v>Delton</v>
      </c>
      <c r="E422" s="5" t="e">
        <f>'Postcode Data'!F422</f>
        <v>#N/A</v>
      </c>
      <c r="F422" s="5" t="e">
        <f>'Postcode Data'!G422</f>
        <v>#N/A</v>
      </c>
      <c r="G422" s="27" t="e">
        <f>'Postcode Data'!I422</f>
        <v>#N/A</v>
      </c>
      <c r="H422" s="11" t="e">
        <f>'Postcode Data'!J422</f>
        <v>#N/A</v>
      </c>
      <c r="I422" s="5" t="e">
        <f>'Postcode Data'!K422</f>
        <v>#N/A</v>
      </c>
      <c r="J422" s="5" t="e">
        <f>'Postcode Data'!L422</f>
        <v>#N/A</v>
      </c>
      <c r="K422" s="44" t="e">
        <f>'Postcode Data'!M422</f>
        <v>#N/A</v>
      </c>
      <c r="L422" s="5">
        <f>'Postcode Data'!N422</f>
        <v>-2.0609768704997249</v>
      </c>
      <c r="M422" s="28" t="e">
        <f t="shared" si="195"/>
        <v>#N/A</v>
      </c>
      <c r="N422" s="28"/>
      <c r="O422" s="28"/>
      <c r="P422" s="28" t="e">
        <f t="shared" si="196"/>
        <v>#N/A</v>
      </c>
      <c r="Q422" s="28" t="e">
        <f t="shared" si="202"/>
        <v>#N/A</v>
      </c>
      <c r="R422" s="28" t="e">
        <f t="shared" si="202"/>
        <v>#N/A</v>
      </c>
      <c r="S422" s="28" t="e">
        <f t="shared" si="202"/>
        <v>#N/A</v>
      </c>
      <c r="T422" s="28" t="e">
        <f t="shared" si="202"/>
        <v>#N/A</v>
      </c>
      <c r="U422" s="28" t="e">
        <f t="shared" si="197"/>
        <v>#N/A</v>
      </c>
      <c r="V422" s="28"/>
      <c r="W422" s="2"/>
      <c r="X422" s="5" t="e">
        <f t="shared" si="207"/>
        <v>#N/A</v>
      </c>
      <c r="Y422" s="5" t="e">
        <f t="shared" si="207"/>
        <v>#N/A</v>
      </c>
      <c r="Z422" s="5" t="e">
        <f t="shared" si="207"/>
        <v>#N/A</v>
      </c>
      <c r="AA422" s="5" t="e">
        <f t="shared" si="207"/>
        <v>#N/A</v>
      </c>
      <c r="AB422" s="5" t="e">
        <f t="shared" si="207"/>
        <v>#N/A</v>
      </c>
      <c r="AC422" s="5" t="e">
        <f t="shared" si="207"/>
        <v>#N/A</v>
      </c>
      <c r="AD422" s="5" t="e">
        <f t="shared" si="207"/>
        <v>#N/A</v>
      </c>
      <c r="AE422" s="5" t="e">
        <f t="shared" si="207"/>
        <v>#N/A</v>
      </c>
      <c r="AF422" s="5" t="e">
        <f t="shared" si="207"/>
        <v>#N/A</v>
      </c>
      <c r="AG422" s="5" t="e">
        <f t="shared" si="207"/>
        <v>#N/A</v>
      </c>
      <c r="AH422" s="5" t="e">
        <f t="shared" si="208"/>
        <v>#N/A</v>
      </c>
      <c r="AI422" s="5" t="e">
        <f t="shared" si="208"/>
        <v>#N/A</v>
      </c>
      <c r="AJ422" s="5" t="e">
        <f t="shared" si="208"/>
        <v>#N/A</v>
      </c>
      <c r="AK422" s="5" t="e">
        <f t="shared" si="208"/>
        <v>#N/A</v>
      </c>
      <c r="AL422" s="5" t="e">
        <f t="shared" si="208"/>
        <v>#N/A</v>
      </c>
      <c r="AM422" s="5" t="e">
        <f t="shared" si="208"/>
        <v>#N/A</v>
      </c>
      <c r="AN422" s="5" t="e">
        <f t="shared" si="208"/>
        <v>#N/A</v>
      </c>
      <c r="AO422" s="5" t="e">
        <f t="shared" si="208"/>
        <v>#N/A</v>
      </c>
      <c r="AP422" s="5" t="e">
        <f t="shared" si="208"/>
        <v>#N/A</v>
      </c>
      <c r="AQ422" s="5" t="e">
        <f t="shared" si="208"/>
        <v>#N/A</v>
      </c>
      <c r="AR422" s="5" t="e">
        <f t="shared" si="209"/>
        <v>#N/A</v>
      </c>
      <c r="AS422" s="5" t="e">
        <f t="shared" si="209"/>
        <v>#N/A</v>
      </c>
      <c r="AT422" s="5" t="e">
        <f t="shared" si="209"/>
        <v>#N/A</v>
      </c>
      <c r="AU422" s="5" t="e">
        <f t="shared" si="209"/>
        <v>#N/A</v>
      </c>
      <c r="AV422" s="5" t="e">
        <f t="shared" si="209"/>
        <v>#N/A</v>
      </c>
      <c r="AW422" s="5" t="e">
        <f t="shared" si="209"/>
        <v>#N/A</v>
      </c>
      <c r="AX422" s="5" t="e">
        <f t="shared" si="209"/>
        <v>#N/A</v>
      </c>
      <c r="AY422" s="5" t="e">
        <f t="shared" si="209"/>
        <v>#N/A</v>
      </c>
      <c r="AZ422" s="5" t="e">
        <f t="shared" si="209"/>
        <v>#N/A</v>
      </c>
      <c r="BA422" s="5" t="e">
        <f t="shared" si="209"/>
        <v>#N/A</v>
      </c>
      <c r="BB422" s="5" t="e">
        <f t="shared" si="210"/>
        <v>#N/A</v>
      </c>
      <c r="BC422" s="5" t="e">
        <f t="shared" si="210"/>
        <v>#N/A</v>
      </c>
      <c r="BD422" s="5" t="e">
        <f t="shared" si="210"/>
        <v>#N/A</v>
      </c>
      <c r="BE422" s="5" t="e">
        <f t="shared" si="210"/>
        <v>#N/A</v>
      </c>
      <c r="BF422" s="5" t="e">
        <f t="shared" si="210"/>
        <v>#N/A</v>
      </c>
      <c r="BG422" s="5" t="e">
        <f t="shared" si="210"/>
        <v>#N/A</v>
      </c>
    </row>
    <row r="423" spans="2:59" x14ac:dyDescent="0.35">
      <c r="B423" t="str">
        <f>'Postcode Data'!B423</f>
        <v>ES40 9YQ</v>
      </c>
      <c r="C423">
        <f>'Postcode Data'!C423</f>
        <v>1</v>
      </c>
      <c r="D423" t="str">
        <f>'Postcode Data'!D423</f>
        <v>Delton</v>
      </c>
      <c r="E423" s="5" t="e">
        <f>'Postcode Data'!F423</f>
        <v>#N/A</v>
      </c>
      <c r="F423" s="5" t="e">
        <f>'Postcode Data'!G423</f>
        <v>#N/A</v>
      </c>
      <c r="G423" s="27" t="e">
        <f>'Postcode Data'!I423</f>
        <v>#N/A</v>
      </c>
      <c r="H423" s="11" t="e">
        <f>'Postcode Data'!J423</f>
        <v>#N/A</v>
      </c>
      <c r="I423" s="5" t="e">
        <f>'Postcode Data'!K423</f>
        <v>#N/A</v>
      </c>
      <c r="J423" s="5" t="e">
        <f>'Postcode Data'!L423</f>
        <v>#N/A</v>
      </c>
      <c r="K423" s="44" t="e">
        <f>'Postcode Data'!M423</f>
        <v>#N/A</v>
      </c>
      <c r="L423" s="5">
        <f>'Postcode Data'!N423</f>
        <v>-3.3332065398093627</v>
      </c>
      <c r="M423" s="28" t="e">
        <f t="shared" si="195"/>
        <v>#N/A</v>
      </c>
      <c r="N423" s="28"/>
      <c r="O423" s="28"/>
      <c r="P423" s="28" t="e">
        <f t="shared" si="196"/>
        <v>#N/A</v>
      </c>
      <c r="Q423" s="28" t="e">
        <f t="shared" si="202"/>
        <v>#N/A</v>
      </c>
      <c r="R423" s="28" t="e">
        <f t="shared" si="202"/>
        <v>#N/A</v>
      </c>
      <c r="S423" s="28" t="e">
        <f t="shared" si="202"/>
        <v>#N/A</v>
      </c>
      <c r="T423" s="28" t="e">
        <f t="shared" si="202"/>
        <v>#N/A</v>
      </c>
      <c r="U423" s="28" t="e">
        <f t="shared" si="197"/>
        <v>#N/A</v>
      </c>
      <c r="V423" s="28"/>
      <c r="W423" s="2"/>
      <c r="X423" s="5" t="e">
        <f t="shared" si="207"/>
        <v>#N/A</v>
      </c>
      <c r="Y423" s="5" t="e">
        <f t="shared" si="207"/>
        <v>#N/A</v>
      </c>
      <c r="Z423" s="5" t="e">
        <f t="shared" si="207"/>
        <v>#N/A</v>
      </c>
      <c r="AA423" s="5" t="e">
        <f t="shared" si="207"/>
        <v>#N/A</v>
      </c>
      <c r="AB423" s="5" t="e">
        <f t="shared" si="207"/>
        <v>#N/A</v>
      </c>
      <c r="AC423" s="5" t="e">
        <f t="shared" si="207"/>
        <v>#N/A</v>
      </c>
      <c r="AD423" s="5" t="e">
        <f t="shared" si="207"/>
        <v>#N/A</v>
      </c>
      <c r="AE423" s="5" t="e">
        <f t="shared" si="207"/>
        <v>#N/A</v>
      </c>
      <c r="AF423" s="5" t="e">
        <f t="shared" si="207"/>
        <v>#N/A</v>
      </c>
      <c r="AG423" s="5" t="e">
        <f t="shared" si="207"/>
        <v>#N/A</v>
      </c>
      <c r="AH423" s="5" t="e">
        <f t="shared" si="208"/>
        <v>#N/A</v>
      </c>
      <c r="AI423" s="5" t="e">
        <f t="shared" si="208"/>
        <v>#N/A</v>
      </c>
      <c r="AJ423" s="5" t="e">
        <f t="shared" si="208"/>
        <v>#N/A</v>
      </c>
      <c r="AK423" s="5" t="e">
        <f t="shared" si="208"/>
        <v>#N/A</v>
      </c>
      <c r="AL423" s="5" t="e">
        <f t="shared" si="208"/>
        <v>#N/A</v>
      </c>
      <c r="AM423" s="5" t="e">
        <f t="shared" si="208"/>
        <v>#N/A</v>
      </c>
      <c r="AN423" s="5" t="e">
        <f t="shared" si="208"/>
        <v>#N/A</v>
      </c>
      <c r="AO423" s="5" t="e">
        <f t="shared" si="208"/>
        <v>#N/A</v>
      </c>
      <c r="AP423" s="5" t="e">
        <f t="shared" si="208"/>
        <v>#N/A</v>
      </c>
      <c r="AQ423" s="5" t="e">
        <f t="shared" si="208"/>
        <v>#N/A</v>
      </c>
      <c r="AR423" s="5" t="e">
        <f t="shared" si="209"/>
        <v>#N/A</v>
      </c>
      <c r="AS423" s="5" t="e">
        <f t="shared" si="209"/>
        <v>#N/A</v>
      </c>
      <c r="AT423" s="5" t="e">
        <f t="shared" si="209"/>
        <v>#N/A</v>
      </c>
      <c r="AU423" s="5" t="e">
        <f t="shared" si="209"/>
        <v>#N/A</v>
      </c>
      <c r="AV423" s="5" t="e">
        <f t="shared" si="209"/>
        <v>#N/A</v>
      </c>
      <c r="AW423" s="5" t="e">
        <f t="shared" si="209"/>
        <v>#N/A</v>
      </c>
      <c r="AX423" s="5" t="e">
        <f t="shared" si="209"/>
        <v>#N/A</v>
      </c>
      <c r="AY423" s="5" t="e">
        <f t="shared" si="209"/>
        <v>#N/A</v>
      </c>
      <c r="AZ423" s="5" t="e">
        <f t="shared" si="209"/>
        <v>#N/A</v>
      </c>
      <c r="BA423" s="5" t="e">
        <f t="shared" si="209"/>
        <v>#N/A</v>
      </c>
      <c r="BB423" s="5" t="e">
        <f t="shared" si="210"/>
        <v>#N/A</v>
      </c>
      <c r="BC423" s="5" t="e">
        <f t="shared" si="210"/>
        <v>#N/A</v>
      </c>
      <c r="BD423" s="5" t="e">
        <f t="shared" si="210"/>
        <v>#N/A</v>
      </c>
      <c r="BE423" s="5" t="e">
        <f t="shared" si="210"/>
        <v>#N/A</v>
      </c>
      <c r="BF423" s="5" t="e">
        <f t="shared" si="210"/>
        <v>#N/A</v>
      </c>
      <c r="BG423" s="5" t="e">
        <f t="shared" si="210"/>
        <v>#N/A</v>
      </c>
    </row>
    <row r="424" spans="2:59" x14ac:dyDescent="0.35">
      <c r="B424" t="str">
        <f>'Postcode Data'!B424</f>
        <v>ES41 1GC</v>
      </c>
      <c r="C424">
        <f>'Postcode Data'!C424</f>
        <v>17</v>
      </c>
      <c r="D424" t="str">
        <f>'Postcode Data'!D424</f>
        <v>Echton</v>
      </c>
      <c r="E424" s="5" t="e">
        <f>'Postcode Data'!F424</f>
        <v>#N/A</v>
      </c>
      <c r="F424" s="5" t="e">
        <f>'Postcode Data'!G424</f>
        <v>#N/A</v>
      </c>
      <c r="G424" s="27" t="e">
        <f>'Postcode Data'!I424</f>
        <v>#N/A</v>
      </c>
      <c r="H424" s="11" t="e">
        <f>'Postcode Data'!J424</f>
        <v>#N/A</v>
      </c>
      <c r="I424" s="5" t="e">
        <f>'Postcode Data'!K424</f>
        <v>#N/A</v>
      </c>
      <c r="J424" s="5" t="e">
        <f>'Postcode Data'!L424</f>
        <v>#N/A</v>
      </c>
      <c r="K424" s="44" t="e">
        <f>'Postcode Data'!M424</f>
        <v>#N/A</v>
      </c>
      <c r="L424" s="5">
        <f>'Postcode Data'!N424</f>
        <v>-5.961433843098022</v>
      </c>
      <c r="M424" s="28" t="e">
        <f t="shared" si="195"/>
        <v>#N/A</v>
      </c>
      <c r="N424" s="28"/>
      <c r="O424" s="28"/>
      <c r="P424" s="28" t="e">
        <f t="shared" si="196"/>
        <v>#N/A</v>
      </c>
      <c r="Q424" s="28" t="e">
        <f t="shared" si="202"/>
        <v>#N/A</v>
      </c>
      <c r="R424" s="28" t="e">
        <f t="shared" si="202"/>
        <v>#N/A</v>
      </c>
      <c r="S424" s="28" t="e">
        <f t="shared" si="202"/>
        <v>#N/A</v>
      </c>
      <c r="T424" s="28" t="e">
        <f t="shared" si="202"/>
        <v>#N/A</v>
      </c>
      <c r="U424" s="28" t="e">
        <f t="shared" si="197"/>
        <v>#N/A</v>
      </c>
      <c r="V424" s="28"/>
      <c r="W424" s="2"/>
      <c r="X424" s="5" t="e">
        <f t="shared" si="207"/>
        <v>#N/A</v>
      </c>
      <c r="Y424" s="5" t="e">
        <f t="shared" si="207"/>
        <v>#N/A</v>
      </c>
      <c r="Z424" s="5" t="e">
        <f t="shared" si="207"/>
        <v>#N/A</v>
      </c>
      <c r="AA424" s="5" t="e">
        <f t="shared" si="207"/>
        <v>#N/A</v>
      </c>
      <c r="AB424" s="5" t="e">
        <f t="shared" si="207"/>
        <v>#N/A</v>
      </c>
      <c r="AC424" s="5" t="e">
        <f t="shared" si="207"/>
        <v>#N/A</v>
      </c>
      <c r="AD424" s="5" t="e">
        <f t="shared" si="207"/>
        <v>#N/A</v>
      </c>
      <c r="AE424" s="5" t="e">
        <f t="shared" si="207"/>
        <v>#N/A</v>
      </c>
      <c r="AF424" s="5" t="e">
        <f t="shared" si="207"/>
        <v>#N/A</v>
      </c>
      <c r="AG424" s="5" t="e">
        <f t="shared" si="207"/>
        <v>#N/A</v>
      </c>
      <c r="AH424" s="5" t="e">
        <f t="shared" si="208"/>
        <v>#N/A</v>
      </c>
      <c r="AI424" s="5" t="e">
        <f t="shared" si="208"/>
        <v>#N/A</v>
      </c>
      <c r="AJ424" s="5" t="e">
        <f t="shared" si="208"/>
        <v>#N/A</v>
      </c>
      <c r="AK424" s="5" t="e">
        <f t="shared" si="208"/>
        <v>#N/A</v>
      </c>
      <c r="AL424" s="5" t="e">
        <f t="shared" si="208"/>
        <v>#N/A</v>
      </c>
      <c r="AM424" s="5" t="e">
        <f t="shared" si="208"/>
        <v>#N/A</v>
      </c>
      <c r="AN424" s="5" t="e">
        <f t="shared" si="208"/>
        <v>#N/A</v>
      </c>
      <c r="AO424" s="5" t="e">
        <f t="shared" si="208"/>
        <v>#N/A</v>
      </c>
      <c r="AP424" s="5" t="e">
        <f t="shared" si="208"/>
        <v>#N/A</v>
      </c>
      <c r="AQ424" s="5" t="e">
        <f t="shared" si="208"/>
        <v>#N/A</v>
      </c>
      <c r="AR424" s="5" t="e">
        <f t="shared" si="209"/>
        <v>#N/A</v>
      </c>
      <c r="AS424" s="5" t="e">
        <f t="shared" si="209"/>
        <v>#N/A</v>
      </c>
      <c r="AT424" s="5" t="e">
        <f t="shared" si="209"/>
        <v>#N/A</v>
      </c>
      <c r="AU424" s="5" t="e">
        <f t="shared" si="209"/>
        <v>#N/A</v>
      </c>
      <c r="AV424" s="5" t="e">
        <f t="shared" si="209"/>
        <v>#N/A</v>
      </c>
      <c r="AW424" s="5" t="e">
        <f t="shared" si="209"/>
        <v>#N/A</v>
      </c>
      <c r="AX424" s="5" t="e">
        <f t="shared" si="209"/>
        <v>#N/A</v>
      </c>
      <c r="AY424" s="5" t="e">
        <f t="shared" si="209"/>
        <v>#N/A</v>
      </c>
      <c r="AZ424" s="5" t="e">
        <f t="shared" si="209"/>
        <v>#N/A</v>
      </c>
      <c r="BA424" s="5" t="e">
        <f t="shared" si="209"/>
        <v>#N/A</v>
      </c>
      <c r="BB424" s="5" t="e">
        <f t="shared" si="210"/>
        <v>#N/A</v>
      </c>
      <c r="BC424" s="5" t="e">
        <f t="shared" si="210"/>
        <v>#N/A</v>
      </c>
      <c r="BD424" s="5" t="e">
        <f t="shared" si="210"/>
        <v>#N/A</v>
      </c>
      <c r="BE424" s="5" t="e">
        <f t="shared" si="210"/>
        <v>#N/A</v>
      </c>
      <c r="BF424" s="5" t="e">
        <f t="shared" si="210"/>
        <v>#N/A</v>
      </c>
      <c r="BG424" s="5" t="e">
        <f t="shared" si="210"/>
        <v>#N/A</v>
      </c>
    </row>
    <row r="425" spans="2:59" x14ac:dyDescent="0.35">
      <c r="B425" t="str">
        <f>'Postcode Data'!B425</f>
        <v>ES41 1NB</v>
      </c>
      <c r="C425">
        <f>'Postcode Data'!C425</f>
        <v>19</v>
      </c>
      <c r="D425" t="str">
        <f>'Postcode Data'!D425</f>
        <v>Echton</v>
      </c>
      <c r="E425" s="5">
        <f>'Postcode Data'!F425</f>
        <v>7.9578812090310675</v>
      </c>
      <c r="F425" s="5">
        <f>'Postcode Data'!G425</f>
        <v>13.55919920395557</v>
      </c>
      <c r="G425" s="27">
        <f>'Postcode Data'!I425</f>
        <v>282</v>
      </c>
      <c r="H425" s="11">
        <f>'Postcode Data'!J425</f>
        <v>4.6560588465958084</v>
      </c>
      <c r="I425" s="5">
        <f>'Postcode Data'!K425</f>
        <v>3.4035684193579678</v>
      </c>
      <c r="J425" s="5">
        <f>'Postcode Data'!L425</f>
        <v>14.527248271298291</v>
      </c>
      <c r="K425" s="44" t="str">
        <f>'Postcode Data'!M425</f>
        <v>EW2c</v>
      </c>
      <c r="L425" s="5">
        <f>'Postcode Data'!N425</f>
        <v>-3.8790871701953558</v>
      </c>
      <c r="M425" s="28">
        <f t="shared" si="195"/>
        <v>-74.596560285674684</v>
      </c>
      <c r="N425" s="28"/>
      <c r="O425" s="28"/>
      <c r="P425" s="28" t="e">
        <f t="shared" si="196"/>
        <v>#N/A</v>
      </c>
      <c r="Q425" s="28">
        <f t="shared" si="202"/>
        <v>14.527248271298291</v>
      </c>
      <c r="R425" s="28" t="e">
        <f t="shared" si="202"/>
        <v>#N/A</v>
      </c>
      <c r="S425" s="28" t="e">
        <f t="shared" si="202"/>
        <v>#N/A</v>
      </c>
      <c r="T425" s="28" t="e">
        <f t="shared" si="202"/>
        <v>#N/A</v>
      </c>
      <c r="U425" s="28" t="e">
        <f t="shared" si="197"/>
        <v>#N/A</v>
      </c>
      <c r="V425" s="28"/>
      <c r="W425" s="2"/>
      <c r="X425" s="5" t="e">
        <f t="shared" si="207"/>
        <v>#N/A</v>
      </c>
      <c r="Y425" s="5" t="e">
        <f t="shared" si="207"/>
        <v>#N/A</v>
      </c>
      <c r="Z425" s="5" t="e">
        <f t="shared" si="207"/>
        <v>#N/A</v>
      </c>
      <c r="AA425" s="5" t="e">
        <f t="shared" si="207"/>
        <v>#N/A</v>
      </c>
      <c r="AB425" s="5" t="e">
        <f t="shared" si="207"/>
        <v>#N/A</v>
      </c>
      <c r="AC425" s="5" t="e">
        <f t="shared" si="207"/>
        <v>#N/A</v>
      </c>
      <c r="AD425" s="5" t="e">
        <f t="shared" si="207"/>
        <v>#N/A</v>
      </c>
      <c r="AE425" s="5" t="e">
        <f t="shared" si="207"/>
        <v>#N/A</v>
      </c>
      <c r="AF425" s="5" t="e">
        <f t="shared" si="207"/>
        <v>#N/A</v>
      </c>
      <c r="AG425" s="5" t="e">
        <f t="shared" si="207"/>
        <v>#N/A</v>
      </c>
      <c r="AH425" s="5" t="e">
        <f t="shared" si="208"/>
        <v>#N/A</v>
      </c>
      <c r="AI425" s="5" t="e">
        <f t="shared" si="208"/>
        <v>#N/A</v>
      </c>
      <c r="AJ425" s="5" t="e">
        <f t="shared" si="208"/>
        <v>#N/A</v>
      </c>
      <c r="AK425" s="5" t="e">
        <f t="shared" si="208"/>
        <v>#N/A</v>
      </c>
      <c r="AL425" s="5" t="e">
        <f t="shared" si="208"/>
        <v>#N/A</v>
      </c>
      <c r="AM425" s="5" t="e">
        <f t="shared" si="208"/>
        <v>#N/A</v>
      </c>
      <c r="AN425" s="5" t="e">
        <f t="shared" si="208"/>
        <v>#N/A</v>
      </c>
      <c r="AO425" s="5" t="e">
        <f t="shared" si="208"/>
        <v>#N/A</v>
      </c>
      <c r="AP425" s="5" t="e">
        <f t="shared" si="208"/>
        <v>#N/A</v>
      </c>
      <c r="AQ425" s="5" t="e">
        <f t="shared" si="208"/>
        <v>#N/A</v>
      </c>
      <c r="AR425" s="5" t="e">
        <f t="shared" si="209"/>
        <v>#N/A</v>
      </c>
      <c r="AS425" s="5" t="e">
        <f t="shared" si="209"/>
        <v>#N/A</v>
      </c>
      <c r="AT425" s="5" t="e">
        <f t="shared" si="209"/>
        <v>#N/A</v>
      </c>
      <c r="AU425" s="5" t="e">
        <f t="shared" si="209"/>
        <v>#N/A</v>
      </c>
      <c r="AV425" s="5" t="e">
        <f t="shared" si="209"/>
        <v>#N/A</v>
      </c>
      <c r="AW425" s="5" t="e">
        <f t="shared" si="209"/>
        <v>#N/A</v>
      </c>
      <c r="AX425" s="5" t="e">
        <f t="shared" si="209"/>
        <v>#N/A</v>
      </c>
      <c r="AY425" s="5" t="e">
        <f t="shared" si="209"/>
        <v>#N/A</v>
      </c>
      <c r="AZ425" s="5" t="e">
        <f t="shared" si="209"/>
        <v>#N/A</v>
      </c>
      <c r="BA425" s="5">
        <f t="shared" si="209"/>
        <v>14.527248271298291</v>
      </c>
      <c r="BB425" s="5" t="e">
        <f t="shared" si="210"/>
        <v>#N/A</v>
      </c>
      <c r="BC425" s="5" t="e">
        <f t="shared" si="210"/>
        <v>#N/A</v>
      </c>
      <c r="BD425" s="5" t="e">
        <f t="shared" si="210"/>
        <v>#N/A</v>
      </c>
      <c r="BE425" s="5" t="e">
        <f t="shared" si="210"/>
        <v>#N/A</v>
      </c>
      <c r="BF425" s="5" t="e">
        <f t="shared" si="210"/>
        <v>#N/A</v>
      </c>
      <c r="BG425" s="5" t="e">
        <f t="shared" si="210"/>
        <v>#N/A</v>
      </c>
    </row>
    <row r="426" spans="2:59" x14ac:dyDescent="0.35">
      <c r="B426" t="str">
        <f>'Postcode Data'!B426</f>
        <v>ES41 2TW</v>
      </c>
      <c r="C426">
        <f>'Postcode Data'!C426</f>
        <v>19</v>
      </c>
      <c r="D426" t="str">
        <f>'Postcode Data'!D426</f>
        <v>Echton</v>
      </c>
      <c r="E426" s="5" t="e">
        <f>'Postcode Data'!F426</f>
        <v>#N/A</v>
      </c>
      <c r="F426" s="5" t="e">
        <f>'Postcode Data'!G426</f>
        <v>#N/A</v>
      </c>
      <c r="G426" s="27" t="e">
        <f>'Postcode Data'!I426</f>
        <v>#N/A</v>
      </c>
      <c r="H426" s="11" t="e">
        <f>'Postcode Data'!J426</f>
        <v>#N/A</v>
      </c>
      <c r="I426" s="5" t="e">
        <f>'Postcode Data'!K426</f>
        <v>#N/A</v>
      </c>
      <c r="J426" s="5" t="e">
        <f>'Postcode Data'!L426</f>
        <v>#N/A</v>
      </c>
      <c r="K426" s="44" t="e">
        <f>'Postcode Data'!M426</f>
        <v>#N/A</v>
      </c>
      <c r="L426" s="5">
        <f>'Postcode Data'!N426</f>
        <v>-3.6182970263402057</v>
      </c>
      <c r="M426" s="28" t="e">
        <f t="shared" si="195"/>
        <v>#N/A</v>
      </c>
      <c r="N426" s="28"/>
      <c r="O426" s="28"/>
      <c r="P426" s="28" t="e">
        <f t="shared" si="196"/>
        <v>#N/A</v>
      </c>
      <c r="Q426" s="28" t="e">
        <f t="shared" ref="Q426:T445" si="211">IF(AND($M426&lt;P$5,$M426&gt;=Q$5),$J426,NA())</f>
        <v>#N/A</v>
      </c>
      <c r="R426" s="28" t="e">
        <f t="shared" si="211"/>
        <v>#N/A</v>
      </c>
      <c r="S426" s="28" t="e">
        <f t="shared" si="211"/>
        <v>#N/A</v>
      </c>
      <c r="T426" s="28" t="e">
        <f t="shared" si="211"/>
        <v>#N/A</v>
      </c>
      <c r="U426" s="28" t="e">
        <f t="shared" si="197"/>
        <v>#N/A</v>
      </c>
      <c r="V426" s="28"/>
      <c r="W426" s="2"/>
      <c r="X426" s="5" t="e">
        <f t="shared" ref="X426:AG435" si="212">IF($K426=X$5,$J426,NA())</f>
        <v>#N/A</v>
      </c>
      <c r="Y426" s="5" t="e">
        <f t="shared" si="212"/>
        <v>#N/A</v>
      </c>
      <c r="Z426" s="5" t="e">
        <f t="shared" si="212"/>
        <v>#N/A</v>
      </c>
      <c r="AA426" s="5" t="e">
        <f t="shared" si="212"/>
        <v>#N/A</v>
      </c>
      <c r="AB426" s="5" t="e">
        <f t="shared" si="212"/>
        <v>#N/A</v>
      </c>
      <c r="AC426" s="5" t="e">
        <f t="shared" si="212"/>
        <v>#N/A</v>
      </c>
      <c r="AD426" s="5" t="e">
        <f t="shared" si="212"/>
        <v>#N/A</v>
      </c>
      <c r="AE426" s="5" t="e">
        <f t="shared" si="212"/>
        <v>#N/A</v>
      </c>
      <c r="AF426" s="5" t="e">
        <f t="shared" si="212"/>
        <v>#N/A</v>
      </c>
      <c r="AG426" s="5" t="e">
        <f t="shared" si="212"/>
        <v>#N/A</v>
      </c>
      <c r="AH426" s="5" t="e">
        <f t="shared" ref="AH426:AQ435" si="213">IF($K426=AH$5,$J426,NA())</f>
        <v>#N/A</v>
      </c>
      <c r="AI426" s="5" t="e">
        <f t="shared" si="213"/>
        <v>#N/A</v>
      </c>
      <c r="AJ426" s="5" t="e">
        <f t="shared" si="213"/>
        <v>#N/A</v>
      </c>
      <c r="AK426" s="5" t="e">
        <f t="shared" si="213"/>
        <v>#N/A</v>
      </c>
      <c r="AL426" s="5" t="e">
        <f t="shared" si="213"/>
        <v>#N/A</v>
      </c>
      <c r="AM426" s="5" t="e">
        <f t="shared" si="213"/>
        <v>#N/A</v>
      </c>
      <c r="AN426" s="5" t="e">
        <f t="shared" si="213"/>
        <v>#N/A</v>
      </c>
      <c r="AO426" s="5" t="e">
        <f t="shared" si="213"/>
        <v>#N/A</v>
      </c>
      <c r="AP426" s="5" t="e">
        <f t="shared" si="213"/>
        <v>#N/A</v>
      </c>
      <c r="AQ426" s="5" t="e">
        <f t="shared" si="213"/>
        <v>#N/A</v>
      </c>
      <c r="AR426" s="5" t="e">
        <f t="shared" ref="AR426:BA435" si="214">IF($K426=AR$5,$J426,NA())</f>
        <v>#N/A</v>
      </c>
      <c r="AS426" s="5" t="e">
        <f t="shared" si="214"/>
        <v>#N/A</v>
      </c>
      <c r="AT426" s="5" t="e">
        <f t="shared" si="214"/>
        <v>#N/A</v>
      </c>
      <c r="AU426" s="5" t="e">
        <f t="shared" si="214"/>
        <v>#N/A</v>
      </c>
      <c r="AV426" s="5" t="e">
        <f t="shared" si="214"/>
        <v>#N/A</v>
      </c>
      <c r="AW426" s="5" t="e">
        <f t="shared" si="214"/>
        <v>#N/A</v>
      </c>
      <c r="AX426" s="5" t="e">
        <f t="shared" si="214"/>
        <v>#N/A</v>
      </c>
      <c r="AY426" s="5" t="e">
        <f t="shared" si="214"/>
        <v>#N/A</v>
      </c>
      <c r="AZ426" s="5" t="e">
        <f t="shared" si="214"/>
        <v>#N/A</v>
      </c>
      <c r="BA426" s="5" t="e">
        <f t="shared" si="214"/>
        <v>#N/A</v>
      </c>
      <c r="BB426" s="5" t="e">
        <f t="shared" ref="BB426:BG435" si="215">IF($K426=BB$5,$J426,NA())</f>
        <v>#N/A</v>
      </c>
      <c r="BC426" s="5" t="e">
        <f t="shared" si="215"/>
        <v>#N/A</v>
      </c>
      <c r="BD426" s="5" t="e">
        <f t="shared" si="215"/>
        <v>#N/A</v>
      </c>
      <c r="BE426" s="5" t="e">
        <f t="shared" si="215"/>
        <v>#N/A</v>
      </c>
      <c r="BF426" s="5" t="e">
        <f t="shared" si="215"/>
        <v>#N/A</v>
      </c>
      <c r="BG426" s="5" t="e">
        <f t="shared" si="215"/>
        <v>#N/A</v>
      </c>
    </row>
    <row r="427" spans="2:59" x14ac:dyDescent="0.35">
      <c r="B427" t="str">
        <f>'Postcode Data'!B427</f>
        <v>ES41 3WQ</v>
      </c>
      <c r="C427">
        <f>'Postcode Data'!C427</f>
        <v>18</v>
      </c>
      <c r="D427" t="str">
        <f>'Postcode Data'!D427</f>
        <v>Echton</v>
      </c>
      <c r="E427" s="5" t="e">
        <f>'Postcode Data'!F427</f>
        <v>#N/A</v>
      </c>
      <c r="F427" s="5" t="e">
        <f>'Postcode Data'!G427</f>
        <v>#N/A</v>
      </c>
      <c r="G427" s="27" t="e">
        <f>'Postcode Data'!I427</f>
        <v>#N/A</v>
      </c>
      <c r="H427" s="11" t="e">
        <f>'Postcode Data'!J427</f>
        <v>#N/A</v>
      </c>
      <c r="I427" s="5" t="e">
        <f>'Postcode Data'!K427</f>
        <v>#N/A</v>
      </c>
      <c r="J427" s="5" t="e">
        <f>'Postcode Data'!L427</f>
        <v>#N/A</v>
      </c>
      <c r="K427" s="44" t="e">
        <f>'Postcode Data'!M427</f>
        <v>#N/A</v>
      </c>
      <c r="L427" s="5">
        <f>'Postcode Data'!N427</f>
        <v>-2.0049184151374684</v>
      </c>
      <c r="M427" s="28" t="e">
        <f t="shared" si="195"/>
        <v>#N/A</v>
      </c>
      <c r="N427" s="28"/>
      <c r="O427" s="28"/>
      <c r="P427" s="28" t="e">
        <f t="shared" si="196"/>
        <v>#N/A</v>
      </c>
      <c r="Q427" s="28" t="e">
        <f t="shared" si="211"/>
        <v>#N/A</v>
      </c>
      <c r="R427" s="28" t="e">
        <f t="shared" si="211"/>
        <v>#N/A</v>
      </c>
      <c r="S427" s="28" t="e">
        <f t="shared" si="211"/>
        <v>#N/A</v>
      </c>
      <c r="T427" s="28" t="e">
        <f t="shared" si="211"/>
        <v>#N/A</v>
      </c>
      <c r="U427" s="28" t="e">
        <f t="shared" si="197"/>
        <v>#N/A</v>
      </c>
      <c r="V427" s="28"/>
      <c r="W427" s="2"/>
      <c r="X427" s="5" t="e">
        <f t="shared" si="212"/>
        <v>#N/A</v>
      </c>
      <c r="Y427" s="5" t="e">
        <f t="shared" si="212"/>
        <v>#N/A</v>
      </c>
      <c r="Z427" s="5" t="e">
        <f t="shared" si="212"/>
        <v>#N/A</v>
      </c>
      <c r="AA427" s="5" t="e">
        <f t="shared" si="212"/>
        <v>#N/A</v>
      </c>
      <c r="AB427" s="5" t="e">
        <f t="shared" si="212"/>
        <v>#N/A</v>
      </c>
      <c r="AC427" s="5" t="e">
        <f t="shared" si="212"/>
        <v>#N/A</v>
      </c>
      <c r="AD427" s="5" t="e">
        <f t="shared" si="212"/>
        <v>#N/A</v>
      </c>
      <c r="AE427" s="5" t="e">
        <f t="shared" si="212"/>
        <v>#N/A</v>
      </c>
      <c r="AF427" s="5" t="e">
        <f t="shared" si="212"/>
        <v>#N/A</v>
      </c>
      <c r="AG427" s="5" t="e">
        <f t="shared" si="212"/>
        <v>#N/A</v>
      </c>
      <c r="AH427" s="5" t="e">
        <f t="shared" si="213"/>
        <v>#N/A</v>
      </c>
      <c r="AI427" s="5" t="e">
        <f t="shared" si="213"/>
        <v>#N/A</v>
      </c>
      <c r="AJ427" s="5" t="e">
        <f t="shared" si="213"/>
        <v>#N/A</v>
      </c>
      <c r="AK427" s="5" t="e">
        <f t="shared" si="213"/>
        <v>#N/A</v>
      </c>
      <c r="AL427" s="5" t="e">
        <f t="shared" si="213"/>
        <v>#N/A</v>
      </c>
      <c r="AM427" s="5" t="e">
        <f t="shared" si="213"/>
        <v>#N/A</v>
      </c>
      <c r="AN427" s="5" t="e">
        <f t="shared" si="213"/>
        <v>#N/A</v>
      </c>
      <c r="AO427" s="5" t="e">
        <f t="shared" si="213"/>
        <v>#N/A</v>
      </c>
      <c r="AP427" s="5" t="e">
        <f t="shared" si="213"/>
        <v>#N/A</v>
      </c>
      <c r="AQ427" s="5" t="e">
        <f t="shared" si="213"/>
        <v>#N/A</v>
      </c>
      <c r="AR427" s="5" t="e">
        <f t="shared" si="214"/>
        <v>#N/A</v>
      </c>
      <c r="AS427" s="5" t="e">
        <f t="shared" si="214"/>
        <v>#N/A</v>
      </c>
      <c r="AT427" s="5" t="e">
        <f t="shared" si="214"/>
        <v>#N/A</v>
      </c>
      <c r="AU427" s="5" t="e">
        <f t="shared" si="214"/>
        <v>#N/A</v>
      </c>
      <c r="AV427" s="5" t="e">
        <f t="shared" si="214"/>
        <v>#N/A</v>
      </c>
      <c r="AW427" s="5" t="e">
        <f t="shared" si="214"/>
        <v>#N/A</v>
      </c>
      <c r="AX427" s="5" t="e">
        <f t="shared" si="214"/>
        <v>#N/A</v>
      </c>
      <c r="AY427" s="5" t="e">
        <f t="shared" si="214"/>
        <v>#N/A</v>
      </c>
      <c r="AZ427" s="5" t="e">
        <f t="shared" si="214"/>
        <v>#N/A</v>
      </c>
      <c r="BA427" s="5" t="e">
        <f t="shared" si="214"/>
        <v>#N/A</v>
      </c>
      <c r="BB427" s="5" t="e">
        <f t="shared" si="215"/>
        <v>#N/A</v>
      </c>
      <c r="BC427" s="5" t="e">
        <f t="shared" si="215"/>
        <v>#N/A</v>
      </c>
      <c r="BD427" s="5" t="e">
        <f t="shared" si="215"/>
        <v>#N/A</v>
      </c>
      <c r="BE427" s="5" t="e">
        <f t="shared" si="215"/>
        <v>#N/A</v>
      </c>
      <c r="BF427" s="5" t="e">
        <f t="shared" si="215"/>
        <v>#N/A</v>
      </c>
      <c r="BG427" s="5" t="e">
        <f t="shared" si="215"/>
        <v>#N/A</v>
      </c>
    </row>
    <row r="428" spans="2:59" x14ac:dyDescent="0.35">
      <c r="B428" t="str">
        <f>'Postcode Data'!B428</f>
        <v>ES41 4IE</v>
      </c>
      <c r="C428">
        <f>'Postcode Data'!C428</f>
        <v>9</v>
      </c>
      <c r="D428" t="str">
        <f>'Postcode Data'!D428</f>
        <v>Echton</v>
      </c>
      <c r="E428" s="5" t="e">
        <f>'Postcode Data'!F428</f>
        <v>#N/A</v>
      </c>
      <c r="F428" s="5" t="e">
        <f>'Postcode Data'!G428</f>
        <v>#N/A</v>
      </c>
      <c r="G428" s="27" t="e">
        <f>'Postcode Data'!I428</f>
        <v>#N/A</v>
      </c>
      <c r="H428" s="11" t="e">
        <f>'Postcode Data'!J428</f>
        <v>#N/A</v>
      </c>
      <c r="I428" s="5" t="e">
        <f>'Postcode Data'!K428</f>
        <v>#N/A</v>
      </c>
      <c r="J428" s="5" t="e">
        <f>'Postcode Data'!L428</f>
        <v>#N/A</v>
      </c>
      <c r="K428" s="44" t="e">
        <f>'Postcode Data'!M428</f>
        <v>#N/A</v>
      </c>
      <c r="L428" s="5">
        <f>'Postcode Data'!N428</f>
        <v>-2.0012838176079044</v>
      </c>
      <c r="M428" s="28" t="e">
        <f t="shared" si="195"/>
        <v>#N/A</v>
      </c>
      <c r="N428" s="28"/>
      <c r="O428" s="28"/>
      <c r="P428" s="28" t="e">
        <f t="shared" si="196"/>
        <v>#N/A</v>
      </c>
      <c r="Q428" s="28" t="e">
        <f t="shared" si="211"/>
        <v>#N/A</v>
      </c>
      <c r="R428" s="28" t="e">
        <f t="shared" si="211"/>
        <v>#N/A</v>
      </c>
      <c r="S428" s="28" t="e">
        <f t="shared" si="211"/>
        <v>#N/A</v>
      </c>
      <c r="T428" s="28" t="e">
        <f t="shared" si="211"/>
        <v>#N/A</v>
      </c>
      <c r="U428" s="28" t="e">
        <f t="shared" si="197"/>
        <v>#N/A</v>
      </c>
      <c r="V428" s="28"/>
      <c r="W428" s="2"/>
      <c r="X428" s="5" t="e">
        <f t="shared" si="212"/>
        <v>#N/A</v>
      </c>
      <c r="Y428" s="5" t="e">
        <f t="shared" si="212"/>
        <v>#N/A</v>
      </c>
      <c r="Z428" s="5" t="e">
        <f t="shared" si="212"/>
        <v>#N/A</v>
      </c>
      <c r="AA428" s="5" t="e">
        <f t="shared" si="212"/>
        <v>#N/A</v>
      </c>
      <c r="AB428" s="5" t="e">
        <f t="shared" si="212"/>
        <v>#N/A</v>
      </c>
      <c r="AC428" s="5" t="e">
        <f t="shared" si="212"/>
        <v>#N/A</v>
      </c>
      <c r="AD428" s="5" t="e">
        <f t="shared" si="212"/>
        <v>#N/A</v>
      </c>
      <c r="AE428" s="5" t="e">
        <f t="shared" si="212"/>
        <v>#N/A</v>
      </c>
      <c r="AF428" s="5" t="e">
        <f t="shared" si="212"/>
        <v>#N/A</v>
      </c>
      <c r="AG428" s="5" t="e">
        <f t="shared" si="212"/>
        <v>#N/A</v>
      </c>
      <c r="AH428" s="5" t="e">
        <f t="shared" si="213"/>
        <v>#N/A</v>
      </c>
      <c r="AI428" s="5" t="e">
        <f t="shared" si="213"/>
        <v>#N/A</v>
      </c>
      <c r="AJ428" s="5" t="e">
        <f t="shared" si="213"/>
        <v>#N/A</v>
      </c>
      <c r="AK428" s="5" t="e">
        <f t="shared" si="213"/>
        <v>#N/A</v>
      </c>
      <c r="AL428" s="5" t="e">
        <f t="shared" si="213"/>
        <v>#N/A</v>
      </c>
      <c r="AM428" s="5" t="e">
        <f t="shared" si="213"/>
        <v>#N/A</v>
      </c>
      <c r="AN428" s="5" t="e">
        <f t="shared" si="213"/>
        <v>#N/A</v>
      </c>
      <c r="AO428" s="5" t="e">
        <f t="shared" si="213"/>
        <v>#N/A</v>
      </c>
      <c r="AP428" s="5" t="e">
        <f t="shared" si="213"/>
        <v>#N/A</v>
      </c>
      <c r="AQ428" s="5" t="e">
        <f t="shared" si="213"/>
        <v>#N/A</v>
      </c>
      <c r="AR428" s="5" t="e">
        <f t="shared" si="214"/>
        <v>#N/A</v>
      </c>
      <c r="AS428" s="5" t="e">
        <f t="shared" si="214"/>
        <v>#N/A</v>
      </c>
      <c r="AT428" s="5" t="e">
        <f t="shared" si="214"/>
        <v>#N/A</v>
      </c>
      <c r="AU428" s="5" t="e">
        <f t="shared" si="214"/>
        <v>#N/A</v>
      </c>
      <c r="AV428" s="5" t="e">
        <f t="shared" si="214"/>
        <v>#N/A</v>
      </c>
      <c r="AW428" s="5" t="e">
        <f t="shared" si="214"/>
        <v>#N/A</v>
      </c>
      <c r="AX428" s="5" t="e">
        <f t="shared" si="214"/>
        <v>#N/A</v>
      </c>
      <c r="AY428" s="5" t="e">
        <f t="shared" si="214"/>
        <v>#N/A</v>
      </c>
      <c r="AZ428" s="5" t="e">
        <f t="shared" si="214"/>
        <v>#N/A</v>
      </c>
      <c r="BA428" s="5" t="e">
        <f t="shared" si="214"/>
        <v>#N/A</v>
      </c>
      <c r="BB428" s="5" t="e">
        <f t="shared" si="215"/>
        <v>#N/A</v>
      </c>
      <c r="BC428" s="5" t="e">
        <f t="shared" si="215"/>
        <v>#N/A</v>
      </c>
      <c r="BD428" s="5" t="e">
        <f t="shared" si="215"/>
        <v>#N/A</v>
      </c>
      <c r="BE428" s="5" t="e">
        <f t="shared" si="215"/>
        <v>#N/A</v>
      </c>
      <c r="BF428" s="5" t="e">
        <f t="shared" si="215"/>
        <v>#N/A</v>
      </c>
      <c r="BG428" s="5" t="e">
        <f t="shared" si="215"/>
        <v>#N/A</v>
      </c>
    </row>
    <row r="429" spans="2:59" x14ac:dyDescent="0.35">
      <c r="B429" t="str">
        <f>'Postcode Data'!B429</f>
        <v>ES41 5SM</v>
      </c>
      <c r="C429">
        <f>'Postcode Data'!C429</f>
        <v>13</v>
      </c>
      <c r="D429" t="str">
        <f>'Postcode Data'!D429</f>
        <v>Echton</v>
      </c>
      <c r="E429" s="5" t="e">
        <f>'Postcode Data'!F429</f>
        <v>#N/A</v>
      </c>
      <c r="F429" s="5" t="e">
        <f>'Postcode Data'!G429</f>
        <v>#N/A</v>
      </c>
      <c r="G429" s="27" t="e">
        <f>'Postcode Data'!I429</f>
        <v>#N/A</v>
      </c>
      <c r="H429" s="11" t="e">
        <f>'Postcode Data'!J429</f>
        <v>#N/A</v>
      </c>
      <c r="I429" s="5" t="e">
        <f>'Postcode Data'!K429</f>
        <v>#N/A</v>
      </c>
      <c r="J429" s="5" t="e">
        <f>'Postcode Data'!L429</f>
        <v>#N/A</v>
      </c>
      <c r="K429" s="44" t="e">
        <f>'Postcode Data'!M429</f>
        <v>#N/A</v>
      </c>
      <c r="L429" s="5">
        <f>'Postcode Data'!N429</f>
        <v>-9.1236930875910947</v>
      </c>
      <c r="M429" s="28" t="e">
        <f t="shared" si="195"/>
        <v>#N/A</v>
      </c>
      <c r="N429" s="28"/>
      <c r="O429" s="28"/>
      <c r="P429" s="28" t="e">
        <f t="shared" si="196"/>
        <v>#N/A</v>
      </c>
      <c r="Q429" s="28" t="e">
        <f t="shared" si="211"/>
        <v>#N/A</v>
      </c>
      <c r="R429" s="28" t="e">
        <f t="shared" si="211"/>
        <v>#N/A</v>
      </c>
      <c r="S429" s="28" t="e">
        <f t="shared" si="211"/>
        <v>#N/A</v>
      </c>
      <c r="T429" s="28" t="e">
        <f t="shared" si="211"/>
        <v>#N/A</v>
      </c>
      <c r="U429" s="28" t="e">
        <f t="shared" si="197"/>
        <v>#N/A</v>
      </c>
      <c r="V429" s="28"/>
      <c r="W429" s="2"/>
      <c r="X429" s="5" t="e">
        <f t="shared" si="212"/>
        <v>#N/A</v>
      </c>
      <c r="Y429" s="5" t="e">
        <f t="shared" si="212"/>
        <v>#N/A</v>
      </c>
      <c r="Z429" s="5" t="e">
        <f t="shared" si="212"/>
        <v>#N/A</v>
      </c>
      <c r="AA429" s="5" t="e">
        <f t="shared" si="212"/>
        <v>#N/A</v>
      </c>
      <c r="AB429" s="5" t="e">
        <f t="shared" si="212"/>
        <v>#N/A</v>
      </c>
      <c r="AC429" s="5" t="e">
        <f t="shared" si="212"/>
        <v>#N/A</v>
      </c>
      <c r="AD429" s="5" t="e">
        <f t="shared" si="212"/>
        <v>#N/A</v>
      </c>
      <c r="AE429" s="5" t="e">
        <f t="shared" si="212"/>
        <v>#N/A</v>
      </c>
      <c r="AF429" s="5" t="e">
        <f t="shared" si="212"/>
        <v>#N/A</v>
      </c>
      <c r="AG429" s="5" t="e">
        <f t="shared" si="212"/>
        <v>#N/A</v>
      </c>
      <c r="AH429" s="5" t="e">
        <f t="shared" si="213"/>
        <v>#N/A</v>
      </c>
      <c r="AI429" s="5" t="e">
        <f t="shared" si="213"/>
        <v>#N/A</v>
      </c>
      <c r="AJ429" s="5" t="e">
        <f t="shared" si="213"/>
        <v>#N/A</v>
      </c>
      <c r="AK429" s="5" t="e">
        <f t="shared" si="213"/>
        <v>#N/A</v>
      </c>
      <c r="AL429" s="5" t="e">
        <f t="shared" si="213"/>
        <v>#N/A</v>
      </c>
      <c r="AM429" s="5" t="e">
        <f t="shared" si="213"/>
        <v>#N/A</v>
      </c>
      <c r="AN429" s="5" t="e">
        <f t="shared" si="213"/>
        <v>#N/A</v>
      </c>
      <c r="AO429" s="5" t="e">
        <f t="shared" si="213"/>
        <v>#N/A</v>
      </c>
      <c r="AP429" s="5" t="e">
        <f t="shared" si="213"/>
        <v>#N/A</v>
      </c>
      <c r="AQ429" s="5" t="e">
        <f t="shared" si="213"/>
        <v>#N/A</v>
      </c>
      <c r="AR429" s="5" t="e">
        <f t="shared" si="214"/>
        <v>#N/A</v>
      </c>
      <c r="AS429" s="5" t="e">
        <f t="shared" si="214"/>
        <v>#N/A</v>
      </c>
      <c r="AT429" s="5" t="e">
        <f t="shared" si="214"/>
        <v>#N/A</v>
      </c>
      <c r="AU429" s="5" t="e">
        <f t="shared" si="214"/>
        <v>#N/A</v>
      </c>
      <c r="AV429" s="5" t="e">
        <f t="shared" si="214"/>
        <v>#N/A</v>
      </c>
      <c r="AW429" s="5" t="e">
        <f t="shared" si="214"/>
        <v>#N/A</v>
      </c>
      <c r="AX429" s="5" t="e">
        <f t="shared" si="214"/>
        <v>#N/A</v>
      </c>
      <c r="AY429" s="5" t="e">
        <f t="shared" si="214"/>
        <v>#N/A</v>
      </c>
      <c r="AZ429" s="5" t="e">
        <f t="shared" si="214"/>
        <v>#N/A</v>
      </c>
      <c r="BA429" s="5" t="e">
        <f t="shared" si="214"/>
        <v>#N/A</v>
      </c>
      <c r="BB429" s="5" t="e">
        <f t="shared" si="215"/>
        <v>#N/A</v>
      </c>
      <c r="BC429" s="5" t="e">
        <f t="shared" si="215"/>
        <v>#N/A</v>
      </c>
      <c r="BD429" s="5" t="e">
        <f t="shared" si="215"/>
        <v>#N/A</v>
      </c>
      <c r="BE429" s="5" t="e">
        <f t="shared" si="215"/>
        <v>#N/A</v>
      </c>
      <c r="BF429" s="5" t="e">
        <f t="shared" si="215"/>
        <v>#N/A</v>
      </c>
      <c r="BG429" s="5" t="e">
        <f t="shared" si="215"/>
        <v>#N/A</v>
      </c>
    </row>
    <row r="430" spans="2:59" x14ac:dyDescent="0.35">
      <c r="B430" t="str">
        <f>'Postcode Data'!B430</f>
        <v>ES41 7HT</v>
      </c>
      <c r="C430">
        <f>'Postcode Data'!C430</f>
        <v>3</v>
      </c>
      <c r="D430" t="str">
        <f>'Postcode Data'!D430</f>
        <v>Echton</v>
      </c>
      <c r="E430" s="5" t="e">
        <f>'Postcode Data'!F430</f>
        <v>#N/A</v>
      </c>
      <c r="F430" s="5" t="e">
        <f>'Postcode Data'!G430</f>
        <v>#N/A</v>
      </c>
      <c r="G430" s="27" t="e">
        <f>'Postcode Data'!I430</f>
        <v>#N/A</v>
      </c>
      <c r="H430" s="11" t="e">
        <f>'Postcode Data'!J430</f>
        <v>#N/A</v>
      </c>
      <c r="I430" s="5" t="e">
        <f>'Postcode Data'!K430</f>
        <v>#N/A</v>
      </c>
      <c r="J430" s="5" t="e">
        <f>'Postcode Data'!L430</f>
        <v>#N/A</v>
      </c>
      <c r="K430" s="44" t="e">
        <f>'Postcode Data'!M430</f>
        <v>#N/A</v>
      </c>
      <c r="L430" s="5">
        <f>'Postcode Data'!N430</f>
        <v>-2.1182944241792665</v>
      </c>
      <c r="M430" s="28" t="e">
        <f t="shared" si="195"/>
        <v>#N/A</v>
      </c>
      <c r="N430" s="28"/>
      <c r="O430" s="28"/>
      <c r="P430" s="28" t="e">
        <f t="shared" si="196"/>
        <v>#N/A</v>
      </c>
      <c r="Q430" s="28" t="e">
        <f t="shared" si="211"/>
        <v>#N/A</v>
      </c>
      <c r="R430" s="28" t="e">
        <f t="shared" si="211"/>
        <v>#N/A</v>
      </c>
      <c r="S430" s="28" t="e">
        <f t="shared" si="211"/>
        <v>#N/A</v>
      </c>
      <c r="T430" s="28" t="e">
        <f t="shared" si="211"/>
        <v>#N/A</v>
      </c>
      <c r="U430" s="28" t="e">
        <f t="shared" si="197"/>
        <v>#N/A</v>
      </c>
      <c r="V430" s="28"/>
      <c r="W430" s="2"/>
      <c r="X430" s="5" t="e">
        <f t="shared" si="212"/>
        <v>#N/A</v>
      </c>
      <c r="Y430" s="5" t="e">
        <f t="shared" si="212"/>
        <v>#N/A</v>
      </c>
      <c r="Z430" s="5" t="e">
        <f t="shared" si="212"/>
        <v>#N/A</v>
      </c>
      <c r="AA430" s="5" t="e">
        <f t="shared" si="212"/>
        <v>#N/A</v>
      </c>
      <c r="AB430" s="5" t="e">
        <f t="shared" si="212"/>
        <v>#N/A</v>
      </c>
      <c r="AC430" s="5" t="e">
        <f t="shared" si="212"/>
        <v>#N/A</v>
      </c>
      <c r="AD430" s="5" t="e">
        <f t="shared" si="212"/>
        <v>#N/A</v>
      </c>
      <c r="AE430" s="5" t="e">
        <f t="shared" si="212"/>
        <v>#N/A</v>
      </c>
      <c r="AF430" s="5" t="e">
        <f t="shared" si="212"/>
        <v>#N/A</v>
      </c>
      <c r="AG430" s="5" t="e">
        <f t="shared" si="212"/>
        <v>#N/A</v>
      </c>
      <c r="AH430" s="5" t="e">
        <f t="shared" si="213"/>
        <v>#N/A</v>
      </c>
      <c r="AI430" s="5" t="e">
        <f t="shared" si="213"/>
        <v>#N/A</v>
      </c>
      <c r="AJ430" s="5" t="e">
        <f t="shared" si="213"/>
        <v>#N/A</v>
      </c>
      <c r="AK430" s="5" t="e">
        <f t="shared" si="213"/>
        <v>#N/A</v>
      </c>
      <c r="AL430" s="5" t="e">
        <f t="shared" si="213"/>
        <v>#N/A</v>
      </c>
      <c r="AM430" s="5" t="e">
        <f t="shared" si="213"/>
        <v>#N/A</v>
      </c>
      <c r="AN430" s="5" t="e">
        <f t="shared" si="213"/>
        <v>#N/A</v>
      </c>
      <c r="AO430" s="5" t="e">
        <f t="shared" si="213"/>
        <v>#N/A</v>
      </c>
      <c r="AP430" s="5" t="e">
        <f t="shared" si="213"/>
        <v>#N/A</v>
      </c>
      <c r="AQ430" s="5" t="e">
        <f t="shared" si="213"/>
        <v>#N/A</v>
      </c>
      <c r="AR430" s="5" t="e">
        <f t="shared" si="214"/>
        <v>#N/A</v>
      </c>
      <c r="AS430" s="5" t="e">
        <f t="shared" si="214"/>
        <v>#N/A</v>
      </c>
      <c r="AT430" s="5" t="e">
        <f t="shared" si="214"/>
        <v>#N/A</v>
      </c>
      <c r="AU430" s="5" t="e">
        <f t="shared" si="214"/>
        <v>#N/A</v>
      </c>
      <c r="AV430" s="5" t="e">
        <f t="shared" si="214"/>
        <v>#N/A</v>
      </c>
      <c r="AW430" s="5" t="e">
        <f t="shared" si="214"/>
        <v>#N/A</v>
      </c>
      <c r="AX430" s="5" t="e">
        <f t="shared" si="214"/>
        <v>#N/A</v>
      </c>
      <c r="AY430" s="5" t="e">
        <f t="shared" si="214"/>
        <v>#N/A</v>
      </c>
      <c r="AZ430" s="5" t="e">
        <f t="shared" si="214"/>
        <v>#N/A</v>
      </c>
      <c r="BA430" s="5" t="e">
        <f t="shared" si="214"/>
        <v>#N/A</v>
      </c>
      <c r="BB430" s="5" t="e">
        <f t="shared" si="215"/>
        <v>#N/A</v>
      </c>
      <c r="BC430" s="5" t="e">
        <f t="shared" si="215"/>
        <v>#N/A</v>
      </c>
      <c r="BD430" s="5" t="e">
        <f t="shared" si="215"/>
        <v>#N/A</v>
      </c>
      <c r="BE430" s="5" t="e">
        <f t="shared" si="215"/>
        <v>#N/A</v>
      </c>
      <c r="BF430" s="5" t="e">
        <f t="shared" si="215"/>
        <v>#N/A</v>
      </c>
      <c r="BG430" s="5" t="e">
        <f t="shared" si="215"/>
        <v>#N/A</v>
      </c>
    </row>
    <row r="431" spans="2:59" x14ac:dyDescent="0.35">
      <c r="B431" t="str">
        <f>'Postcode Data'!B431</f>
        <v>ES41 8BW</v>
      </c>
      <c r="C431">
        <f>'Postcode Data'!C431</f>
        <v>5</v>
      </c>
      <c r="D431" t="str">
        <f>'Postcode Data'!D431</f>
        <v>Echton</v>
      </c>
      <c r="E431" s="5" t="e">
        <f>'Postcode Data'!F431</f>
        <v>#N/A</v>
      </c>
      <c r="F431" s="5" t="e">
        <f>'Postcode Data'!G431</f>
        <v>#N/A</v>
      </c>
      <c r="G431" s="27" t="e">
        <f>'Postcode Data'!I431</f>
        <v>#N/A</v>
      </c>
      <c r="H431" s="11" t="e">
        <f>'Postcode Data'!J431</f>
        <v>#N/A</v>
      </c>
      <c r="I431" s="5" t="e">
        <f>'Postcode Data'!K431</f>
        <v>#N/A</v>
      </c>
      <c r="J431" s="5" t="e">
        <f>'Postcode Data'!L431</f>
        <v>#N/A</v>
      </c>
      <c r="K431" s="44" t="e">
        <f>'Postcode Data'!M431</f>
        <v>#N/A</v>
      </c>
      <c r="L431" s="5">
        <f>'Postcode Data'!N431</f>
        <v>-3.0564995210582366</v>
      </c>
      <c r="M431" s="28" t="e">
        <f t="shared" si="195"/>
        <v>#N/A</v>
      </c>
      <c r="N431" s="28"/>
      <c r="O431" s="28"/>
      <c r="P431" s="28" t="e">
        <f t="shared" si="196"/>
        <v>#N/A</v>
      </c>
      <c r="Q431" s="28" t="e">
        <f t="shared" si="211"/>
        <v>#N/A</v>
      </c>
      <c r="R431" s="28" t="e">
        <f t="shared" si="211"/>
        <v>#N/A</v>
      </c>
      <c r="S431" s="28" t="e">
        <f t="shared" si="211"/>
        <v>#N/A</v>
      </c>
      <c r="T431" s="28" t="e">
        <f t="shared" si="211"/>
        <v>#N/A</v>
      </c>
      <c r="U431" s="28" t="e">
        <f t="shared" si="197"/>
        <v>#N/A</v>
      </c>
      <c r="V431" s="28"/>
      <c r="W431" s="2"/>
      <c r="X431" s="5" t="e">
        <f t="shared" si="212"/>
        <v>#N/A</v>
      </c>
      <c r="Y431" s="5" t="e">
        <f t="shared" si="212"/>
        <v>#N/A</v>
      </c>
      <c r="Z431" s="5" t="e">
        <f t="shared" si="212"/>
        <v>#N/A</v>
      </c>
      <c r="AA431" s="5" t="e">
        <f t="shared" si="212"/>
        <v>#N/A</v>
      </c>
      <c r="AB431" s="5" t="e">
        <f t="shared" si="212"/>
        <v>#N/A</v>
      </c>
      <c r="AC431" s="5" t="e">
        <f t="shared" si="212"/>
        <v>#N/A</v>
      </c>
      <c r="AD431" s="5" t="e">
        <f t="shared" si="212"/>
        <v>#N/A</v>
      </c>
      <c r="AE431" s="5" t="e">
        <f t="shared" si="212"/>
        <v>#N/A</v>
      </c>
      <c r="AF431" s="5" t="e">
        <f t="shared" si="212"/>
        <v>#N/A</v>
      </c>
      <c r="AG431" s="5" t="e">
        <f t="shared" si="212"/>
        <v>#N/A</v>
      </c>
      <c r="AH431" s="5" t="e">
        <f t="shared" si="213"/>
        <v>#N/A</v>
      </c>
      <c r="AI431" s="5" t="e">
        <f t="shared" si="213"/>
        <v>#N/A</v>
      </c>
      <c r="AJ431" s="5" t="e">
        <f t="shared" si="213"/>
        <v>#N/A</v>
      </c>
      <c r="AK431" s="5" t="e">
        <f t="shared" si="213"/>
        <v>#N/A</v>
      </c>
      <c r="AL431" s="5" t="e">
        <f t="shared" si="213"/>
        <v>#N/A</v>
      </c>
      <c r="AM431" s="5" t="e">
        <f t="shared" si="213"/>
        <v>#N/A</v>
      </c>
      <c r="AN431" s="5" t="e">
        <f t="shared" si="213"/>
        <v>#N/A</v>
      </c>
      <c r="AO431" s="5" t="e">
        <f t="shared" si="213"/>
        <v>#N/A</v>
      </c>
      <c r="AP431" s="5" t="e">
        <f t="shared" si="213"/>
        <v>#N/A</v>
      </c>
      <c r="AQ431" s="5" t="e">
        <f t="shared" si="213"/>
        <v>#N/A</v>
      </c>
      <c r="AR431" s="5" t="e">
        <f t="shared" si="214"/>
        <v>#N/A</v>
      </c>
      <c r="AS431" s="5" t="e">
        <f t="shared" si="214"/>
        <v>#N/A</v>
      </c>
      <c r="AT431" s="5" t="e">
        <f t="shared" si="214"/>
        <v>#N/A</v>
      </c>
      <c r="AU431" s="5" t="e">
        <f t="shared" si="214"/>
        <v>#N/A</v>
      </c>
      <c r="AV431" s="5" t="e">
        <f t="shared" si="214"/>
        <v>#N/A</v>
      </c>
      <c r="AW431" s="5" t="e">
        <f t="shared" si="214"/>
        <v>#N/A</v>
      </c>
      <c r="AX431" s="5" t="e">
        <f t="shared" si="214"/>
        <v>#N/A</v>
      </c>
      <c r="AY431" s="5" t="e">
        <f t="shared" si="214"/>
        <v>#N/A</v>
      </c>
      <c r="AZ431" s="5" t="e">
        <f t="shared" si="214"/>
        <v>#N/A</v>
      </c>
      <c r="BA431" s="5" t="e">
        <f t="shared" si="214"/>
        <v>#N/A</v>
      </c>
      <c r="BB431" s="5" t="e">
        <f t="shared" si="215"/>
        <v>#N/A</v>
      </c>
      <c r="BC431" s="5" t="e">
        <f t="shared" si="215"/>
        <v>#N/A</v>
      </c>
      <c r="BD431" s="5" t="e">
        <f t="shared" si="215"/>
        <v>#N/A</v>
      </c>
      <c r="BE431" s="5" t="e">
        <f t="shared" si="215"/>
        <v>#N/A</v>
      </c>
      <c r="BF431" s="5" t="e">
        <f t="shared" si="215"/>
        <v>#N/A</v>
      </c>
      <c r="BG431" s="5" t="e">
        <f t="shared" si="215"/>
        <v>#N/A</v>
      </c>
    </row>
    <row r="432" spans="2:59" x14ac:dyDescent="0.35">
      <c r="B432" t="str">
        <f>'Postcode Data'!B432</f>
        <v>ES41 9SB</v>
      </c>
      <c r="C432">
        <f>'Postcode Data'!C432</f>
        <v>1</v>
      </c>
      <c r="D432" t="str">
        <f>'Postcode Data'!D432</f>
        <v>Echton</v>
      </c>
      <c r="E432" s="5" t="e">
        <f>'Postcode Data'!F432</f>
        <v>#N/A</v>
      </c>
      <c r="F432" s="5" t="e">
        <f>'Postcode Data'!G432</f>
        <v>#N/A</v>
      </c>
      <c r="G432" s="27" t="e">
        <f>'Postcode Data'!I432</f>
        <v>#N/A</v>
      </c>
      <c r="H432" s="11" t="e">
        <f>'Postcode Data'!J432</f>
        <v>#N/A</v>
      </c>
      <c r="I432" s="5" t="e">
        <f>'Postcode Data'!K432</f>
        <v>#N/A</v>
      </c>
      <c r="J432" s="5" t="e">
        <f>'Postcode Data'!L432</f>
        <v>#N/A</v>
      </c>
      <c r="K432" s="44" t="e">
        <f>'Postcode Data'!M432</f>
        <v>#N/A</v>
      </c>
      <c r="L432" s="5">
        <f>'Postcode Data'!N432</f>
        <v>-5.6908377475693852</v>
      </c>
      <c r="M432" s="28" t="e">
        <f t="shared" si="195"/>
        <v>#N/A</v>
      </c>
      <c r="N432" s="28"/>
      <c r="O432" s="28"/>
      <c r="P432" s="28" t="e">
        <f t="shared" si="196"/>
        <v>#N/A</v>
      </c>
      <c r="Q432" s="28" t="e">
        <f t="shared" si="211"/>
        <v>#N/A</v>
      </c>
      <c r="R432" s="28" t="e">
        <f t="shared" si="211"/>
        <v>#N/A</v>
      </c>
      <c r="S432" s="28" t="e">
        <f t="shared" si="211"/>
        <v>#N/A</v>
      </c>
      <c r="T432" s="28" t="e">
        <f t="shared" si="211"/>
        <v>#N/A</v>
      </c>
      <c r="U432" s="28" t="e">
        <f t="shared" si="197"/>
        <v>#N/A</v>
      </c>
      <c r="V432" s="28"/>
      <c r="W432" s="2"/>
      <c r="X432" s="5" t="e">
        <f t="shared" si="212"/>
        <v>#N/A</v>
      </c>
      <c r="Y432" s="5" t="e">
        <f t="shared" si="212"/>
        <v>#N/A</v>
      </c>
      <c r="Z432" s="5" t="e">
        <f t="shared" si="212"/>
        <v>#N/A</v>
      </c>
      <c r="AA432" s="5" t="e">
        <f t="shared" si="212"/>
        <v>#N/A</v>
      </c>
      <c r="AB432" s="5" t="e">
        <f t="shared" si="212"/>
        <v>#N/A</v>
      </c>
      <c r="AC432" s="5" t="e">
        <f t="shared" si="212"/>
        <v>#N/A</v>
      </c>
      <c r="AD432" s="5" t="e">
        <f t="shared" si="212"/>
        <v>#N/A</v>
      </c>
      <c r="AE432" s="5" t="e">
        <f t="shared" si="212"/>
        <v>#N/A</v>
      </c>
      <c r="AF432" s="5" t="e">
        <f t="shared" si="212"/>
        <v>#N/A</v>
      </c>
      <c r="AG432" s="5" t="e">
        <f t="shared" si="212"/>
        <v>#N/A</v>
      </c>
      <c r="AH432" s="5" t="e">
        <f t="shared" si="213"/>
        <v>#N/A</v>
      </c>
      <c r="AI432" s="5" t="e">
        <f t="shared" si="213"/>
        <v>#N/A</v>
      </c>
      <c r="AJ432" s="5" t="e">
        <f t="shared" si="213"/>
        <v>#N/A</v>
      </c>
      <c r="AK432" s="5" t="e">
        <f t="shared" si="213"/>
        <v>#N/A</v>
      </c>
      <c r="AL432" s="5" t="e">
        <f t="shared" si="213"/>
        <v>#N/A</v>
      </c>
      <c r="AM432" s="5" t="e">
        <f t="shared" si="213"/>
        <v>#N/A</v>
      </c>
      <c r="AN432" s="5" t="e">
        <f t="shared" si="213"/>
        <v>#N/A</v>
      </c>
      <c r="AO432" s="5" t="e">
        <f t="shared" si="213"/>
        <v>#N/A</v>
      </c>
      <c r="AP432" s="5" t="e">
        <f t="shared" si="213"/>
        <v>#N/A</v>
      </c>
      <c r="AQ432" s="5" t="e">
        <f t="shared" si="213"/>
        <v>#N/A</v>
      </c>
      <c r="AR432" s="5" t="e">
        <f t="shared" si="214"/>
        <v>#N/A</v>
      </c>
      <c r="AS432" s="5" t="e">
        <f t="shared" si="214"/>
        <v>#N/A</v>
      </c>
      <c r="AT432" s="5" t="e">
        <f t="shared" si="214"/>
        <v>#N/A</v>
      </c>
      <c r="AU432" s="5" t="e">
        <f t="shared" si="214"/>
        <v>#N/A</v>
      </c>
      <c r="AV432" s="5" t="e">
        <f t="shared" si="214"/>
        <v>#N/A</v>
      </c>
      <c r="AW432" s="5" t="e">
        <f t="shared" si="214"/>
        <v>#N/A</v>
      </c>
      <c r="AX432" s="5" t="e">
        <f t="shared" si="214"/>
        <v>#N/A</v>
      </c>
      <c r="AY432" s="5" t="e">
        <f t="shared" si="214"/>
        <v>#N/A</v>
      </c>
      <c r="AZ432" s="5" t="e">
        <f t="shared" si="214"/>
        <v>#N/A</v>
      </c>
      <c r="BA432" s="5" t="e">
        <f t="shared" si="214"/>
        <v>#N/A</v>
      </c>
      <c r="BB432" s="5" t="e">
        <f t="shared" si="215"/>
        <v>#N/A</v>
      </c>
      <c r="BC432" s="5" t="e">
        <f t="shared" si="215"/>
        <v>#N/A</v>
      </c>
      <c r="BD432" s="5" t="e">
        <f t="shared" si="215"/>
        <v>#N/A</v>
      </c>
      <c r="BE432" s="5" t="e">
        <f t="shared" si="215"/>
        <v>#N/A</v>
      </c>
      <c r="BF432" s="5" t="e">
        <f t="shared" si="215"/>
        <v>#N/A</v>
      </c>
      <c r="BG432" s="5" t="e">
        <f t="shared" si="215"/>
        <v>#N/A</v>
      </c>
    </row>
    <row r="433" spans="2:59" x14ac:dyDescent="0.35">
      <c r="B433" t="str">
        <f>'Postcode Data'!B433</f>
        <v>ES42 0UN</v>
      </c>
      <c r="C433">
        <f>'Postcode Data'!C433</f>
        <v>19</v>
      </c>
      <c r="D433" t="str">
        <f>'Postcode Data'!D433</f>
        <v>Echton</v>
      </c>
      <c r="E433" s="5" t="e">
        <f>'Postcode Data'!F433</f>
        <v>#N/A</v>
      </c>
      <c r="F433" s="5" t="e">
        <f>'Postcode Data'!G433</f>
        <v>#N/A</v>
      </c>
      <c r="G433" s="27" t="e">
        <f>'Postcode Data'!I433</f>
        <v>#N/A</v>
      </c>
      <c r="H433" s="11" t="e">
        <f>'Postcode Data'!J433</f>
        <v>#N/A</v>
      </c>
      <c r="I433" s="5" t="e">
        <f>'Postcode Data'!K433</f>
        <v>#N/A</v>
      </c>
      <c r="J433" s="5" t="e">
        <f>'Postcode Data'!L433</f>
        <v>#N/A</v>
      </c>
      <c r="K433" s="44" t="e">
        <f>'Postcode Data'!M433</f>
        <v>#N/A</v>
      </c>
      <c r="L433" s="5">
        <f>'Postcode Data'!N433</f>
        <v>0.42655522354079878</v>
      </c>
      <c r="M433" s="28" t="e">
        <f t="shared" si="195"/>
        <v>#N/A</v>
      </c>
      <c r="N433" s="28"/>
      <c r="O433" s="28"/>
      <c r="P433" s="28" t="e">
        <f t="shared" si="196"/>
        <v>#N/A</v>
      </c>
      <c r="Q433" s="28" t="e">
        <f t="shared" si="211"/>
        <v>#N/A</v>
      </c>
      <c r="R433" s="28" t="e">
        <f t="shared" si="211"/>
        <v>#N/A</v>
      </c>
      <c r="S433" s="28" t="e">
        <f t="shared" si="211"/>
        <v>#N/A</v>
      </c>
      <c r="T433" s="28" t="e">
        <f t="shared" si="211"/>
        <v>#N/A</v>
      </c>
      <c r="U433" s="28" t="e">
        <f t="shared" si="197"/>
        <v>#N/A</v>
      </c>
      <c r="V433" s="28"/>
      <c r="W433" s="2"/>
      <c r="X433" s="5" t="e">
        <f t="shared" si="212"/>
        <v>#N/A</v>
      </c>
      <c r="Y433" s="5" t="e">
        <f t="shared" si="212"/>
        <v>#N/A</v>
      </c>
      <c r="Z433" s="5" t="e">
        <f t="shared" si="212"/>
        <v>#N/A</v>
      </c>
      <c r="AA433" s="5" t="e">
        <f t="shared" si="212"/>
        <v>#N/A</v>
      </c>
      <c r="AB433" s="5" t="e">
        <f t="shared" si="212"/>
        <v>#N/A</v>
      </c>
      <c r="AC433" s="5" t="e">
        <f t="shared" si="212"/>
        <v>#N/A</v>
      </c>
      <c r="AD433" s="5" t="e">
        <f t="shared" si="212"/>
        <v>#N/A</v>
      </c>
      <c r="AE433" s="5" t="e">
        <f t="shared" si="212"/>
        <v>#N/A</v>
      </c>
      <c r="AF433" s="5" t="e">
        <f t="shared" si="212"/>
        <v>#N/A</v>
      </c>
      <c r="AG433" s="5" t="e">
        <f t="shared" si="212"/>
        <v>#N/A</v>
      </c>
      <c r="AH433" s="5" t="e">
        <f t="shared" si="213"/>
        <v>#N/A</v>
      </c>
      <c r="AI433" s="5" t="e">
        <f t="shared" si="213"/>
        <v>#N/A</v>
      </c>
      <c r="AJ433" s="5" t="e">
        <f t="shared" si="213"/>
        <v>#N/A</v>
      </c>
      <c r="AK433" s="5" t="e">
        <f t="shared" si="213"/>
        <v>#N/A</v>
      </c>
      <c r="AL433" s="5" t="e">
        <f t="shared" si="213"/>
        <v>#N/A</v>
      </c>
      <c r="AM433" s="5" t="e">
        <f t="shared" si="213"/>
        <v>#N/A</v>
      </c>
      <c r="AN433" s="5" t="e">
        <f t="shared" si="213"/>
        <v>#N/A</v>
      </c>
      <c r="AO433" s="5" t="e">
        <f t="shared" si="213"/>
        <v>#N/A</v>
      </c>
      <c r="AP433" s="5" t="e">
        <f t="shared" si="213"/>
        <v>#N/A</v>
      </c>
      <c r="AQ433" s="5" t="e">
        <f t="shared" si="213"/>
        <v>#N/A</v>
      </c>
      <c r="AR433" s="5" t="e">
        <f t="shared" si="214"/>
        <v>#N/A</v>
      </c>
      <c r="AS433" s="5" t="e">
        <f t="shared" si="214"/>
        <v>#N/A</v>
      </c>
      <c r="AT433" s="5" t="e">
        <f t="shared" si="214"/>
        <v>#N/A</v>
      </c>
      <c r="AU433" s="5" t="e">
        <f t="shared" si="214"/>
        <v>#N/A</v>
      </c>
      <c r="AV433" s="5" t="e">
        <f t="shared" si="214"/>
        <v>#N/A</v>
      </c>
      <c r="AW433" s="5" t="e">
        <f t="shared" si="214"/>
        <v>#N/A</v>
      </c>
      <c r="AX433" s="5" t="e">
        <f t="shared" si="214"/>
        <v>#N/A</v>
      </c>
      <c r="AY433" s="5" t="e">
        <f t="shared" si="214"/>
        <v>#N/A</v>
      </c>
      <c r="AZ433" s="5" t="e">
        <f t="shared" si="214"/>
        <v>#N/A</v>
      </c>
      <c r="BA433" s="5" t="e">
        <f t="shared" si="214"/>
        <v>#N/A</v>
      </c>
      <c r="BB433" s="5" t="e">
        <f t="shared" si="215"/>
        <v>#N/A</v>
      </c>
      <c r="BC433" s="5" t="e">
        <f t="shared" si="215"/>
        <v>#N/A</v>
      </c>
      <c r="BD433" s="5" t="e">
        <f t="shared" si="215"/>
        <v>#N/A</v>
      </c>
      <c r="BE433" s="5" t="e">
        <f t="shared" si="215"/>
        <v>#N/A</v>
      </c>
      <c r="BF433" s="5" t="e">
        <f t="shared" si="215"/>
        <v>#N/A</v>
      </c>
      <c r="BG433" s="5" t="e">
        <f t="shared" si="215"/>
        <v>#N/A</v>
      </c>
    </row>
    <row r="434" spans="2:59" x14ac:dyDescent="0.35">
      <c r="B434" t="str">
        <f>'Postcode Data'!B434</f>
        <v>ES42 1UY</v>
      </c>
      <c r="C434">
        <f>'Postcode Data'!C434</f>
        <v>5</v>
      </c>
      <c r="D434" t="str">
        <f>'Postcode Data'!D434</f>
        <v>Echton</v>
      </c>
      <c r="E434" s="5" t="e">
        <f>'Postcode Data'!F434</f>
        <v>#N/A</v>
      </c>
      <c r="F434" s="5" t="e">
        <f>'Postcode Data'!G434</f>
        <v>#N/A</v>
      </c>
      <c r="G434" s="27" t="e">
        <f>'Postcode Data'!I434</f>
        <v>#N/A</v>
      </c>
      <c r="H434" s="11" t="e">
        <f>'Postcode Data'!J434</f>
        <v>#N/A</v>
      </c>
      <c r="I434" s="5" t="e">
        <f>'Postcode Data'!K434</f>
        <v>#N/A</v>
      </c>
      <c r="J434" s="5" t="e">
        <f>'Postcode Data'!L434</f>
        <v>#N/A</v>
      </c>
      <c r="K434" s="44" t="e">
        <f>'Postcode Data'!M434</f>
        <v>#N/A</v>
      </c>
      <c r="L434" s="5">
        <f>'Postcode Data'!N434</f>
        <v>-3.7464513150378767</v>
      </c>
      <c r="M434" s="28" t="e">
        <f t="shared" si="195"/>
        <v>#N/A</v>
      </c>
      <c r="N434" s="28"/>
      <c r="O434" s="28"/>
      <c r="P434" s="28" t="e">
        <f t="shared" si="196"/>
        <v>#N/A</v>
      </c>
      <c r="Q434" s="28" t="e">
        <f t="shared" si="211"/>
        <v>#N/A</v>
      </c>
      <c r="R434" s="28" t="e">
        <f t="shared" si="211"/>
        <v>#N/A</v>
      </c>
      <c r="S434" s="28" t="e">
        <f t="shared" si="211"/>
        <v>#N/A</v>
      </c>
      <c r="T434" s="28" t="e">
        <f t="shared" si="211"/>
        <v>#N/A</v>
      </c>
      <c r="U434" s="28" t="e">
        <f t="shared" si="197"/>
        <v>#N/A</v>
      </c>
      <c r="V434" s="28"/>
      <c r="W434" s="2"/>
      <c r="X434" s="5" t="e">
        <f t="shared" si="212"/>
        <v>#N/A</v>
      </c>
      <c r="Y434" s="5" t="e">
        <f t="shared" si="212"/>
        <v>#N/A</v>
      </c>
      <c r="Z434" s="5" t="e">
        <f t="shared" si="212"/>
        <v>#N/A</v>
      </c>
      <c r="AA434" s="5" t="e">
        <f t="shared" si="212"/>
        <v>#N/A</v>
      </c>
      <c r="AB434" s="5" t="e">
        <f t="shared" si="212"/>
        <v>#N/A</v>
      </c>
      <c r="AC434" s="5" t="e">
        <f t="shared" si="212"/>
        <v>#N/A</v>
      </c>
      <c r="AD434" s="5" t="e">
        <f t="shared" si="212"/>
        <v>#N/A</v>
      </c>
      <c r="AE434" s="5" t="e">
        <f t="shared" si="212"/>
        <v>#N/A</v>
      </c>
      <c r="AF434" s="5" t="e">
        <f t="shared" si="212"/>
        <v>#N/A</v>
      </c>
      <c r="AG434" s="5" t="e">
        <f t="shared" si="212"/>
        <v>#N/A</v>
      </c>
      <c r="AH434" s="5" t="e">
        <f t="shared" si="213"/>
        <v>#N/A</v>
      </c>
      <c r="AI434" s="5" t="e">
        <f t="shared" si="213"/>
        <v>#N/A</v>
      </c>
      <c r="AJ434" s="5" t="e">
        <f t="shared" si="213"/>
        <v>#N/A</v>
      </c>
      <c r="AK434" s="5" t="e">
        <f t="shared" si="213"/>
        <v>#N/A</v>
      </c>
      <c r="AL434" s="5" t="e">
        <f t="shared" si="213"/>
        <v>#N/A</v>
      </c>
      <c r="AM434" s="5" t="e">
        <f t="shared" si="213"/>
        <v>#N/A</v>
      </c>
      <c r="AN434" s="5" t="e">
        <f t="shared" si="213"/>
        <v>#N/A</v>
      </c>
      <c r="AO434" s="5" t="e">
        <f t="shared" si="213"/>
        <v>#N/A</v>
      </c>
      <c r="AP434" s="5" t="e">
        <f t="shared" si="213"/>
        <v>#N/A</v>
      </c>
      <c r="AQ434" s="5" t="e">
        <f t="shared" si="213"/>
        <v>#N/A</v>
      </c>
      <c r="AR434" s="5" t="e">
        <f t="shared" si="214"/>
        <v>#N/A</v>
      </c>
      <c r="AS434" s="5" t="e">
        <f t="shared" si="214"/>
        <v>#N/A</v>
      </c>
      <c r="AT434" s="5" t="e">
        <f t="shared" si="214"/>
        <v>#N/A</v>
      </c>
      <c r="AU434" s="5" t="e">
        <f t="shared" si="214"/>
        <v>#N/A</v>
      </c>
      <c r="AV434" s="5" t="e">
        <f t="shared" si="214"/>
        <v>#N/A</v>
      </c>
      <c r="AW434" s="5" t="e">
        <f t="shared" si="214"/>
        <v>#N/A</v>
      </c>
      <c r="AX434" s="5" t="e">
        <f t="shared" si="214"/>
        <v>#N/A</v>
      </c>
      <c r="AY434" s="5" t="e">
        <f t="shared" si="214"/>
        <v>#N/A</v>
      </c>
      <c r="AZ434" s="5" t="e">
        <f t="shared" si="214"/>
        <v>#N/A</v>
      </c>
      <c r="BA434" s="5" t="e">
        <f t="shared" si="214"/>
        <v>#N/A</v>
      </c>
      <c r="BB434" s="5" t="e">
        <f t="shared" si="215"/>
        <v>#N/A</v>
      </c>
      <c r="BC434" s="5" t="e">
        <f t="shared" si="215"/>
        <v>#N/A</v>
      </c>
      <c r="BD434" s="5" t="e">
        <f t="shared" si="215"/>
        <v>#N/A</v>
      </c>
      <c r="BE434" s="5" t="e">
        <f t="shared" si="215"/>
        <v>#N/A</v>
      </c>
      <c r="BF434" s="5" t="e">
        <f t="shared" si="215"/>
        <v>#N/A</v>
      </c>
      <c r="BG434" s="5" t="e">
        <f t="shared" si="215"/>
        <v>#N/A</v>
      </c>
    </row>
    <row r="435" spans="2:59" x14ac:dyDescent="0.35">
      <c r="B435" t="str">
        <f>'Postcode Data'!B435</f>
        <v>ES42 2OM</v>
      </c>
      <c r="C435">
        <f>'Postcode Data'!C435</f>
        <v>17</v>
      </c>
      <c r="D435" t="str">
        <f>'Postcode Data'!D435</f>
        <v>Echton</v>
      </c>
      <c r="E435" s="5" t="e">
        <f>'Postcode Data'!F435</f>
        <v>#N/A</v>
      </c>
      <c r="F435" s="5" t="e">
        <f>'Postcode Data'!G435</f>
        <v>#N/A</v>
      </c>
      <c r="G435" s="27" t="e">
        <f>'Postcode Data'!I435</f>
        <v>#N/A</v>
      </c>
      <c r="H435" s="11" t="e">
        <f>'Postcode Data'!J435</f>
        <v>#N/A</v>
      </c>
      <c r="I435" s="5" t="e">
        <f>'Postcode Data'!K435</f>
        <v>#N/A</v>
      </c>
      <c r="J435" s="5" t="e">
        <f>'Postcode Data'!L435</f>
        <v>#N/A</v>
      </c>
      <c r="K435" s="44" t="e">
        <f>'Postcode Data'!M435</f>
        <v>#N/A</v>
      </c>
      <c r="L435" s="5">
        <f>'Postcode Data'!N435</f>
        <v>-9.0747894033746874</v>
      </c>
      <c r="M435" s="28" t="e">
        <f t="shared" si="195"/>
        <v>#N/A</v>
      </c>
      <c r="N435" s="28"/>
      <c r="O435" s="28"/>
      <c r="P435" s="28" t="e">
        <f t="shared" si="196"/>
        <v>#N/A</v>
      </c>
      <c r="Q435" s="28" t="e">
        <f t="shared" si="211"/>
        <v>#N/A</v>
      </c>
      <c r="R435" s="28" t="e">
        <f t="shared" si="211"/>
        <v>#N/A</v>
      </c>
      <c r="S435" s="28" t="e">
        <f t="shared" si="211"/>
        <v>#N/A</v>
      </c>
      <c r="T435" s="28" t="e">
        <f t="shared" si="211"/>
        <v>#N/A</v>
      </c>
      <c r="U435" s="28" t="e">
        <f t="shared" si="197"/>
        <v>#N/A</v>
      </c>
      <c r="V435" s="28"/>
      <c r="W435" s="2"/>
      <c r="X435" s="5" t="e">
        <f t="shared" si="212"/>
        <v>#N/A</v>
      </c>
      <c r="Y435" s="5" t="e">
        <f t="shared" si="212"/>
        <v>#N/A</v>
      </c>
      <c r="Z435" s="5" t="e">
        <f t="shared" si="212"/>
        <v>#N/A</v>
      </c>
      <c r="AA435" s="5" t="e">
        <f t="shared" si="212"/>
        <v>#N/A</v>
      </c>
      <c r="AB435" s="5" t="e">
        <f t="shared" si="212"/>
        <v>#N/A</v>
      </c>
      <c r="AC435" s="5" t="e">
        <f t="shared" si="212"/>
        <v>#N/A</v>
      </c>
      <c r="AD435" s="5" t="e">
        <f t="shared" si="212"/>
        <v>#N/A</v>
      </c>
      <c r="AE435" s="5" t="e">
        <f t="shared" si="212"/>
        <v>#N/A</v>
      </c>
      <c r="AF435" s="5" t="e">
        <f t="shared" si="212"/>
        <v>#N/A</v>
      </c>
      <c r="AG435" s="5" t="e">
        <f t="shared" si="212"/>
        <v>#N/A</v>
      </c>
      <c r="AH435" s="5" t="e">
        <f t="shared" si="213"/>
        <v>#N/A</v>
      </c>
      <c r="AI435" s="5" t="e">
        <f t="shared" si="213"/>
        <v>#N/A</v>
      </c>
      <c r="AJ435" s="5" t="e">
        <f t="shared" si="213"/>
        <v>#N/A</v>
      </c>
      <c r="AK435" s="5" t="e">
        <f t="shared" si="213"/>
        <v>#N/A</v>
      </c>
      <c r="AL435" s="5" t="e">
        <f t="shared" si="213"/>
        <v>#N/A</v>
      </c>
      <c r="AM435" s="5" t="e">
        <f t="shared" si="213"/>
        <v>#N/A</v>
      </c>
      <c r="AN435" s="5" t="e">
        <f t="shared" si="213"/>
        <v>#N/A</v>
      </c>
      <c r="AO435" s="5" t="e">
        <f t="shared" si="213"/>
        <v>#N/A</v>
      </c>
      <c r="AP435" s="5" t="e">
        <f t="shared" si="213"/>
        <v>#N/A</v>
      </c>
      <c r="AQ435" s="5" t="e">
        <f t="shared" si="213"/>
        <v>#N/A</v>
      </c>
      <c r="AR435" s="5" t="e">
        <f t="shared" si="214"/>
        <v>#N/A</v>
      </c>
      <c r="AS435" s="5" t="e">
        <f t="shared" si="214"/>
        <v>#N/A</v>
      </c>
      <c r="AT435" s="5" t="e">
        <f t="shared" si="214"/>
        <v>#N/A</v>
      </c>
      <c r="AU435" s="5" t="e">
        <f t="shared" si="214"/>
        <v>#N/A</v>
      </c>
      <c r="AV435" s="5" t="e">
        <f t="shared" si="214"/>
        <v>#N/A</v>
      </c>
      <c r="AW435" s="5" t="e">
        <f t="shared" si="214"/>
        <v>#N/A</v>
      </c>
      <c r="AX435" s="5" t="e">
        <f t="shared" si="214"/>
        <v>#N/A</v>
      </c>
      <c r="AY435" s="5" t="e">
        <f t="shared" si="214"/>
        <v>#N/A</v>
      </c>
      <c r="AZ435" s="5" t="e">
        <f t="shared" si="214"/>
        <v>#N/A</v>
      </c>
      <c r="BA435" s="5" t="e">
        <f t="shared" si="214"/>
        <v>#N/A</v>
      </c>
      <c r="BB435" s="5" t="e">
        <f t="shared" si="215"/>
        <v>#N/A</v>
      </c>
      <c r="BC435" s="5" t="e">
        <f t="shared" si="215"/>
        <v>#N/A</v>
      </c>
      <c r="BD435" s="5" t="e">
        <f t="shared" si="215"/>
        <v>#N/A</v>
      </c>
      <c r="BE435" s="5" t="e">
        <f t="shared" si="215"/>
        <v>#N/A</v>
      </c>
      <c r="BF435" s="5" t="e">
        <f t="shared" si="215"/>
        <v>#N/A</v>
      </c>
      <c r="BG435" s="5" t="e">
        <f t="shared" si="215"/>
        <v>#N/A</v>
      </c>
    </row>
    <row r="436" spans="2:59" x14ac:dyDescent="0.35">
      <c r="B436" t="str">
        <f>'Postcode Data'!B436</f>
        <v>ES42 4DZ</v>
      </c>
      <c r="C436">
        <f>'Postcode Data'!C436</f>
        <v>19</v>
      </c>
      <c r="D436" t="str">
        <f>'Postcode Data'!D436</f>
        <v>Echton</v>
      </c>
      <c r="E436" s="5" t="e">
        <f>'Postcode Data'!F436</f>
        <v>#N/A</v>
      </c>
      <c r="F436" s="5" t="e">
        <f>'Postcode Data'!G436</f>
        <v>#N/A</v>
      </c>
      <c r="G436" s="27" t="e">
        <f>'Postcode Data'!I436</f>
        <v>#N/A</v>
      </c>
      <c r="H436" s="11" t="e">
        <f>'Postcode Data'!J436</f>
        <v>#N/A</v>
      </c>
      <c r="I436" s="5" t="e">
        <f>'Postcode Data'!K436</f>
        <v>#N/A</v>
      </c>
      <c r="J436" s="5" t="e">
        <f>'Postcode Data'!L436</f>
        <v>#N/A</v>
      </c>
      <c r="K436" s="44" t="e">
        <f>'Postcode Data'!M436</f>
        <v>#N/A</v>
      </c>
      <c r="L436" s="5">
        <f>'Postcode Data'!N436</f>
        <v>-1.6601890117406832</v>
      </c>
      <c r="M436" s="28" t="e">
        <f t="shared" si="195"/>
        <v>#N/A</v>
      </c>
      <c r="N436" s="28"/>
      <c r="O436" s="28"/>
      <c r="P436" s="28" t="e">
        <f t="shared" si="196"/>
        <v>#N/A</v>
      </c>
      <c r="Q436" s="28" t="e">
        <f t="shared" si="211"/>
        <v>#N/A</v>
      </c>
      <c r="R436" s="28" t="e">
        <f t="shared" si="211"/>
        <v>#N/A</v>
      </c>
      <c r="S436" s="28" t="e">
        <f t="shared" si="211"/>
        <v>#N/A</v>
      </c>
      <c r="T436" s="28" t="e">
        <f t="shared" si="211"/>
        <v>#N/A</v>
      </c>
      <c r="U436" s="28" t="e">
        <f t="shared" si="197"/>
        <v>#N/A</v>
      </c>
      <c r="V436" s="28"/>
      <c r="W436" s="2"/>
      <c r="X436" s="5" t="e">
        <f t="shared" ref="X436:AG445" si="216">IF($K436=X$5,$J436,NA())</f>
        <v>#N/A</v>
      </c>
      <c r="Y436" s="5" t="e">
        <f t="shared" si="216"/>
        <v>#N/A</v>
      </c>
      <c r="Z436" s="5" t="e">
        <f t="shared" si="216"/>
        <v>#N/A</v>
      </c>
      <c r="AA436" s="5" t="e">
        <f t="shared" si="216"/>
        <v>#N/A</v>
      </c>
      <c r="AB436" s="5" t="e">
        <f t="shared" si="216"/>
        <v>#N/A</v>
      </c>
      <c r="AC436" s="5" t="e">
        <f t="shared" si="216"/>
        <v>#N/A</v>
      </c>
      <c r="AD436" s="5" t="e">
        <f t="shared" si="216"/>
        <v>#N/A</v>
      </c>
      <c r="AE436" s="5" t="e">
        <f t="shared" si="216"/>
        <v>#N/A</v>
      </c>
      <c r="AF436" s="5" t="e">
        <f t="shared" si="216"/>
        <v>#N/A</v>
      </c>
      <c r="AG436" s="5" t="e">
        <f t="shared" si="216"/>
        <v>#N/A</v>
      </c>
      <c r="AH436" s="5" t="e">
        <f t="shared" ref="AH436:AQ445" si="217">IF($K436=AH$5,$J436,NA())</f>
        <v>#N/A</v>
      </c>
      <c r="AI436" s="5" t="e">
        <f t="shared" si="217"/>
        <v>#N/A</v>
      </c>
      <c r="AJ436" s="5" t="e">
        <f t="shared" si="217"/>
        <v>#N/A</v>
      </c>
      <c r="AK436" s="5" t="e">
        <f t="shared" si="217"/>
        <v>#N/A</v>
      </c>
      <c r="AL436" s="5" t="e">
        <f t="shared" si="217"/>
        <v>#N/A</v>
      </c>
      <c r="AM436" s="5" t="e">
        <f t="shared" si="217"/>
        <v>#N/A</v>
      </c>
      <c r="AN436" s="5" t="e">
        <f t="shared" si="217"/>
        <v>#N/A</v>
      </c>
      <c r="AO436" s="5" t="e">
        <f t="shared" si="217"/>
        <v>#N/A</v>
      </c>
      <c r="AP436" s="5" t="e">
        <f t="shared" si="217"/>
        <v>#N/A</v>
      </c>
      <c r="AQ436" s="5" t="e">
        <f t="shared" si="217"/>
        <v>#N/A</v>
      </c>
      <c r="AR436" s="5" t="e">
        <f t="shared" ref="AR436:BA445" si="218">IF($K436=AR$5,$J436,NA())</f>
        <v>#N/A</v>
      </c>
      <c r="AS436" s="5" t="e">
        <f t="shared" si="218"/>
        <v>#N/A</v>
      </c>
      <c r="AT436" s="5" t="e">
        <f t="shared" si="218"/>
        <v>#N/A</v>
      </c>
      <c r="AU436" s="5" t="e">
        <f t="shared" si="218"/>
        <v>#N/A</v>
      </c>
      <c r="AV436" s="5" t="e">
        <f t="shared" si="218"/>
        <v>#N/A</v>
      </c>
      <c r="AW436" s="5" t="e">
        <f t="shared" si="218"/>
        <v>#N/A</v>
      </c>
      <c r="AX436" s="5" t="e">
        <f t="shared" si="218"/>
        <v>#N/A</v>
      </c>
      <c r="AY436" s="5" t="e">
        <f t="shared" si="218"/>
        <v>#N/A</v>
      </c>
      <c r="AZ436" s="5" t="e">
        <f t="shared" si="218"/>
        <v>#N/A</v>
      </c>
      <c r="BA436" s="5" t="e">
        <f t="shared" si="218"/>
        <v>#N/A</v>
      </c>
      <c r="BB436" s="5" t="e">
        <f t="shared" ref="BB436:BG445" si="219">IF($K436=BB$5,$J436,NA())</f>
        <v>#N/A</v>
      </c>
      <c r="BC436" s="5" t="e">
        <f t="shared" si="219"/>
        <v>#N/A</v>
      </c>
      <c r="BD436" s="5" t="e">
        <f t="shared" si="219"/>
        <v>#N/A</v>
      </c>
      <c r="BE436" s="5" t="e">
        <f t="shared" si="219"/>
        <v>#N/A</v>
      </c>
      <c r="BF436" s="5" t="e">
        <f t="shared" si="219"/>
        <v>#N/A</v>
      </c>
      <c r="BG436" s="5" t="e">
        <f t="shared" si="219"/>
        <v>#N/A</v>
      </c>
    </row>
    <row r="437" spans="2:59" x14ac:dyDescent="0.35">
      <c r="B437" t="str">
        <f>'Postcode Data'!B437</f>
        <v>ES42 5YC</v>
      </c>
      <c r="C437">
        <f>'Postcode Data'!C437</f>
        <v>13</v>
      </c>
      <c r="D437" t="str">
        <f>'Postcode Data'!D437</f>
        <v>Echton</v>
      </c>
      <c r="E437" s="5" t="e">
        <f>'Postcode Data'!F437</f>
        <v>#N/A</v>
      </c>
      <c r="F437" s="5" t="e">
        <f>'Postcode Data'!G437</f>
        <v>#N/A</v>
      </c>
      <c r="G437" s="27" t="e">
        <f>'Postcode Data'!I437</f>
        <v>#N/A</v>
      </c>
      <c r="H437" s="11" t="e">
        <f>'Postcode Data'!J437</f>
        <v>#N/A</v>
      </c>
      <c r="I437" s="5" t="e">
        <f>'Postcode Data'!K437</f>
        <v>#N/A</v>
      </c>
      <c r="J437" s="5" t="e">
        <f>'Postcode Data'!L437</f>
        <v>#N/A</v>
      </c>
      <c r="K437" s="44" t="e">
        <f>'Postcode Data'!M437</f>
        <v>#N/A</v>
      </c>
      <c r="L437" s="5">
        <f>'Postcode Data'!N437</f>
        <v>-5.0317231479978481</v>
      </c>
      <c r="M437" s="28" t="e">
        <f t="shared" si="195"/>
        <v>#N/A</v>
      </c>
      <c r="N437" s="28"/>
      <c r="O437" s="28"/>
      <c r="P437" s="28" t="e">
        <f t="shared" si="196"/>
        <v>#N/A</v>
      </c>
      <c r="Q437" s="28" t="e">
        <f t="shared" si="211"/>
        <v>#N/A</v>
      </c>
      <c r="R437" s="28" t="e">
        <f t="shared" si="211"/>
        <v>#N/A</v>
      </c>
      <c r="S437" s="28" t="e">
        <f t="shared" si="211"/>
        <v>#N/A</v>
      </c>
      <c r="T437" s="28" t="e">
        <f t="shared" si="211"/>
        <v>#N/A</v>
      </c>
      <c r="U437" s="28" t="e">
        <f t="shared" si="197"/>
        <v>#N/A</v>
      </c>
      <c r="V437" s="28"/>
      <c r="W437" s="2"/>
      <c r="X437" s="5" t="e">
        <f t="shared" si="216"/>
        <v>#N/A</v>
      </c>
      <c r="Y437" s="5" t="e">
        <f t="shared" si="216"/>
        <v>#N/A</v>
      </c>
      <c r="Z437" s="5" t="e">
        <f t="shared" si="216"/>
        <v>#N/A</v>
      </c>
      <c r="AA437" s="5" t="e">
        <f t="shared" si="216"/>
        <v>#N/A</v>
      </c>
      <c r="AB437" s="5" t="e">
        <f t="shared" si="216"/>
        <v>#N/A</v>
      </c>
      <c r="AC437" s="5" t="e">
        <f t="shared" si="216"/>
        <v>#N/A</v>
      </c>
      <c r="AD437" s="5" t="e">
        <f t="shared" si="216"/>
        <v>#N/A</v>
      </c>
      <c r="AE437" s="5" t="e">
        <f t="shared" si="216"/>
        <v>#N/A</v>
      </c>
      <c r="AF437" s="5" t="e">
        <f t="shared" si="216"/>
        <v>#N/A</v>
      </c>
      <c r="AG437" s="5" t="e">
        <f t="shared" si="216"/>
        <v>#N/A</v>
      </c>
      <c r="AH437" s="5" t="e">
        <f t="shared" si="217"/>
        <v>#N/A</v>
      </c>
      <c r="AI437" s="5" t="e">
        <f t="shared" si="217"/>
        <v>#N/A</v>
      </c>
      <c r="AJ437" s="5" t="e">
        <f t="shared" si="217"/>
        <v>#N/A</v>
      </c>
      <c r="AK437" s="5" t="e">
        <f t="shared" si="217"/>
        <v>#N/A</v>
      </c>
      <c r="AL437" s="5" t="e">
        <f t="shared" si="217"/>
        <v>#N/A</v>
      </c>
      <c r="AM437" s="5" t="e">
        <f t="shared" si="217"/>
        <v>#N/A</v>
      </c>
      <c r="AN437" s="5" t="e">
        <f t="shared" si="217"/>
        <v>#N/A</v>
      </c>
      <c r="AO437" s="5" t="e">
        <f t="shared" si="217"/>
        <v>#N/A</v>
      </c>
      <c r="AP437" s="5" t="e">
        <f t="shared" si="217"/>
        <v>#N/A</v>
      </c>
      <c r="AQ437" s="5" t="e">
        <f t="shared" si="217"/>
        <v>#N/A</v>
      </c>
      <c r="AR437" s="5" t="e">
        <f t="shared" si="218"/>
        <v>#N/A</v>
      </c>
      <c r="AS437" s="5" t="e">
        <f t="shared" si="218"/>
        <v>#N/A</v>
      </c>
      <c r="AT437" s="5" t="e">
        <f t="shared" si="218"/>
        <v>#N/A</v>
      </c>
      <c r="AU437" s="5" t="e">
        <f t="shared" si="218"/>
        <v>#N/A</v>
      </c>
      <c r="AV437" s="5" t="e">
        <f t="shared" si="218"/>
        <v>#N/A</v>
      </c>
      <c r="AW437" s="5" t="e">
        <f t="shared" si="218"/>
        <v>#N/A</v>
      </c>
      <c r="AX437" s="5" t="e">
        <f t="shared" si="218"/>
        <v>#N/A</v>
      </c>
      <c r="AY437" s="5" t="e">
        <f t="shared" si="218"/>
        <v>#N/A</v>
      </c>
      <c r="AZ437" s="5" t="e">
        <f t="shared" si="218"/>
        <v>#N/A</v>
      </c>
      <c r="BA437" s="5" t="e">
        <f t="shared" si="218"/>
        <v>#N/A</v>
      </c>
      <c r="BB437" s="5" t="e">
        <f t="shared" si="219"/>
        <v>#N/A</v>
      </c>
      <c r="BC437" s="5" t="e">
        <f t="shared" si="219"/>
        <v>#N/A</v>
      </c>
      <c r="BD437" s="5" t="e">
        <f t="shared" si="219"/>
        <v>#N/A</v>
      </c>
      <c r="BE437" s="5" t="e">
        <f t="shared" si="219"/>
        <v>#N/A</v>
      </c>
      <c r="BF437" s="5" t="e">
        <f t="shared" si="219"/>
        <v>#N/A</v>
      </c>
      <c r="BG437" s="5" t="e">
        <f t="shared" si="219"/>
        <v>#N/A</v>
      </c>
    </row>
    <row r="438" spans="2:59" x14ac:dyDescent="0.35">
      <c r="B438" t="str">
        <f>'Postcode Data'!B438</f>
        <v>ES42 7FC</v>
      </c>
      <c r="C438">
        <f>'Postcode Data'!C438</f>
        <v>3</v>
      </c>
      <c r="D438" t="str">
        <f>'Postcode Data'!D438</f>
        <v>Echton</v>
      </c>
      <c r="E438" s="5">
        <f>'Postcode Data'!F438</f>
        <v>11.233955038272278</v>
      </c>
      <c r="F438" s="5">
        <f>'Postcode Data'!G438</f>
        <v>14.850780878419533</v>
      </c>
      <c r="G438" s="27">
        <f>'Postcode Data'!I438</f>
        <v>318</v>
      </c>
      <c r="H438" s="11">
        <f>'Postcode Data'!J438</f>
        <v>0.64417183208292805</v>
      </c>
      <c r="I438" s="5">
        <f>'Postcode Data'!K438</f>
        <v>10.802919949671331</v>
      </c>
      <c r="J438" s="5">
        <f>'Postcode Data'!L438</f>
        <v>15.329493842150255</v>
      </c>
      <c r="K438" s="44" t="str">
        <f>'Postcode Data'!M438</f>
        <v>EW1a</v>
      </c>
      <c r="L438" s="5">
        <f>'Postcode Data'!N438</f>
        <v>1.579357045909072</v>
      </c>
      <c r="M438" s="28">
        <f t="shared" si="195"/>
        <v>-51.957781464742553</v>
      </c>
      <c r="N438" s="28"/>
      <c r="O438" s="28"/>
      <c r="P438" s="28">
        <f t="shared" si="196"/>
        <v>15.329493842150255</v>
      </c>
      <c r="Q438" s="28" t="e">
        <f t="shared" si="211"/>
        <v>#N/A</v>
      </c>
      <c r="R438" s="28" t="e">
        <f t="shared" si="211"/>
        <v>#N/A</v>
      </c>
      <c r="S438" s="28" t="e">
        <f t="shared" si="211"/>
        <v>#N/A</v>
      </c>
      <c r="T438" s="28" t="e">
        <f t="shared" si="211"/>
        <v>#N/A</v>
      </c>
      <c r="U438" s="28" t="e">
        <f t="shared" si="197"/>
        <v>#N/A</v>
      </c>
      <c r="V438" s="28"/>
      <c r="W438" s="2"/>
      <c r="X438" s="5" t="e">
        <f t="shared" si="216"/>
        <v>#N/A</v>
      </c>
      <c r="Y438" s="5" t="e">
        <f t="shared" si="216"/>
        <v>#N/A</v>
      </c>
      <c r="Z438" s="5" t="e">
        <f t="shared" si="216"/>
        <v>#N/A</v>
      </c>
      <c r="AA438" s="5" t="e">
        <f t="shared" si="216"/>
        <v>#N/A</v>
      </c>
      <c r="AB438" s="5" t="e">
        <f t="shared" si="216"/>
        <v>#N/A</v>
      </c>
      <c r="AC438" s="5" t="e">
        <f t="shared" si="216"/>
        <v>#N/A</v>
      </c>
      <c r="AD438" s="5" t="e">
        <f t="shared" si="216"/>
        <v>#N/A</v>
      </c>
      <c r="AE438" s="5" t="e">
        <f t="shared" si="216"/>
        <v>#N/A</v>
      </c>
      <c r="AF438" s="5" t="e">
        <f t="shared" si="216"/>
        <v>#N/A</v>
      </c>
      <c r="AG438" s="5" t="e">
        <f t="shared" si="216"/>
        <v>#N/A</v>
      </c>
      <c r="AH438" s="5" t="e">
        <f t="shared" si="217"/>
        <v>#N/A</v>
      </c>
      <c r="AI438" s="5" t="e">
        <f t="shared" si="217"/>
        <v>#N/A</v>
      </c>
      <c r="AJ438" s="5" t="e">
        <f t="shared" si="217"/>
        <v>#N/A</v>
      </c>
      <c r="AK438" s="5" t="e">
        <f t="shared" si="217"/>
        <v>#N/A</v>
      </c>
      <c r="AL438" s="5" t="e">
        <f t="shared" si="217"/>
        <v>#N/A</v>
      </c>
      <c r="AM438" s="5" t="e">
        <f t="shared" si="217"/>
        <v>#N/A</v>
      </c>
      <c r="AN438" s="5" t="e">
        <f t="shared" si="217"/>
        <v>#N/A</v>
      </c>
      <c r="AO438" s="5" t="e">
        <f t="shared" si="217"/>
        <v>#N/A</v>
      </c>
      <c r="AP438" s="5" t="e">
        <f t="shared" si="217"/>
        <v>#N/A</v>
      </c>
      <c r="AQ438" s="5" t="e">
        <f t="shared" si="217"/>
        <v>#N/A</v>
      </c>
      <c r="AR438" s="5" t="e">
        <f t="shared" si="218"/>
        <v>#N/A</v>
      </c>
      <c r="AS438" s="5" t="e">
        <f t="shared" si="218"/>
        <v>#N/A</v>
      </c>
      <c r="AT438" s="5" t="e">
        <f t="shared" si="218"/>
        <v>#N/A</v>
      </c>
      <c r="AU438" s="5" t="e">
        <f t="shared" si="218"/>
        <v>#N/A</v>
      </c>
      <c r="AV438" s="5">
        <f t="shared" si="218"/>
        <v>15.329493842150255</v>
      </c>
      <c r="AW438" s="5" t="e">
        <f t="shared" si="218"/>
        <v>#N/A</v>
      </c>
      <c r="AX438" s="5" t="e">
        <f t="shared" si="218"/>
        <v>#N/A</v>
      </c>
      <c r="AY438" s="5" t="e">
        <f t="shared" si="218"/>
        <v>#N/A</v>
      </c>
      <c r="AZ438" s="5" t="e">
        <f t="shared" si="218"/>
        <v>#N/A</v>
      </c>
      <c r="BA438" s="5" t="e">
        <f t="shared" si="218"/>
        <v>#N/A</v>
      </c>
      <c r="BB438" s="5" t="e">
        <f t="shared" si="219"/>
        <v>#N/A</v>
      </c>
      <c r="BC438" s="5" t="e">
        <f t="shared" si="219"/>
        <v>#N/A</v>
      </c>
      <c r="BD438" s="5" t="e">
        <f t="shared" si="219"/>
        <v>#N/A</v>
      </c>
      <c r="BE438" s="5" t="e">
        <f t="shared" si="219"/>
        <v>#N/A</v>
      </c>
      <c r="BF438" s="5" t="e">
        <f t="shared" si="219"/>
        <v>#N/A</v>
      </c>
      <c r="BG438" s="5" t="e">
        <f t="shared" si="219"/>
        <v>#N/A</v>
      </c>
    </row>
    <row r="439" spans="2:59" x14ac:dyDescent="0.35">
      <c r="B439" t="str">
        <f>'Postcode Data'!B439</f>
        <v>ES42 7GP</v>
      </c>
      <c r="C439">
        <f>'Postcode Data'!C439</f>
        <v>9</v>
      </c>
      <c r="D439" t="str">
        <f>'Postcode Data'!D439</f>
        <v>Echton</v>
      </c>
      <c r="E439" s="5" t="e">
        <f>'Postcode Data'!F439</f>
        <v>#N/A</v>
      </c>
      <c r="F439" s="5" t="e">
        <f>'Postcode Data'!G439</f>
        <v>#N/A</v>
      </c>
      <c r="G439" s="27" t="e">
        <f>'Postcode Data'!I439</f>
        <v>#N/A</v>
      </c>
      <c r="H439" s="11" t="e">
        <f>'Postcode Data'!J439</f>
        <v>#N/A</v>
      </c>
      <c r="I439" s="5" t="e">
        <f>'Postcode Data'!K439</f>
        <v>#N/A</v>
      </c>
      <c r="J439" s="5" t="e">
        <f>'Postcode Data'!L439</f>
        <v>#N/A</v>
      </c>
      <c r="K439" s="44" t="e">
        <f>'Postcode Data'!M439</f>
        <v>#N/A</v>
      </c>
      <c r="L439" s="5">
        <f>'Postcode Data'!N439</f>
        <v>-5.9810438843991989</v>
      </c>
      <c r="M439" s="28" t="e">
        <f t="shared" si="195"/>
        <v>#N/A</v>
      </c>
      <c r="N439" s="28"/>
      <c r="O439" s="28"/>
      <c r="P439" s="28" t="e">
        <f t="shared" si="196"/>
        <v>#N/A</v>
      </c>
      <c r="Q439" s="28" t="e">
        <f t="shared" si="211"/>
        <v>#N/A</v>
      </c>
      <c r="R439" s="28" t="e">
        <f t="shared" si="211"/>
        <v>#N/A</v>
      </c>
      <c r="S439" s="28" t="e">
        <f t="shared" si="211"/>
        <v>#N/A</v>
      </c>
      <c r="T439" s="28" t="e">
        <f t="shared" si="211"/>
        <v>#N/A</v>
      </c>
      <c r="U439" s="28" t="e">
        <f t="shared" si="197"/>
        <v>#N/A</v>
      </c>
      <c r="V439" s="28"/>
      <c r="W439" s="2"/>
      <c r="X439" s="5" t="e">
        <f t="shared" si="216"/>
        <v>#N/A</v>
      </c>
      <c r="Y439" s="5" t="e">
        <f t="shared" si="216"/>
        <v>#N/A</v>
      </c>
      <c r="Z439" s="5" t="e">
        <f t="shared" si="216"/>
        <v>#N/A</v>
      </c>
      <c r="AA439" s="5" t="e">
        <f t="shared" si="216"/>
        <v>#N/A</v>
      </c>
      <c r="AB439" s="5" t="e">
        <f t="shared" si="216"/>
        <v>#N/A</v>
      </c>
      <c r="AC439" s="5" t="e">
        <f t="shared" si="216"/>
        <v>#N/A</v>
      </c>
      <c r="AD439" s="5" t="e">
        <f t="shared" si="216"/>
        <v>#N/A</v>
      </c>
      <c r="AE439" s="5" t="e">
        <f t="shared" si="216"/>
        <v>#N/A</v>
      </c>
      <c r="AF439" s="5" t="e">
        <f t="shared" si="216"/>
        <v>#N/A</v>
      </c>
      <c r="AG439" s="5" t="e">
        <f t="shared" si="216"/>
        <v>#N/A</v>
      </c>
      <c r="AH439" s="5" t="e">
        <f t="shared" si="217"/>
        <v>#N/A</v>
      </c>
      <c r="AI439" s="5" t="e">
        <f t="shared" si="217"/>
        <v>#N/A</v>
      </c>
      <c r="AJ439" s="5" t="e">
        <f t="shared" si="217"/>
        <v>#N/A</v>
      </c>
      <c r="AK439" s="5" t="e">
        <f t="shared" si="217"/>
        <v>#N/A</v>
      </c>
      <c r="AL439" s="5" t="e">
        <f t="shared" si="217"/>
        <v>#N/A</v>
      </c>
      <c r="AM439" s="5" t="e">
        <f t="shared" si="217"/>
        <v>#N/A</v>
      </c>
      <c r="AN439" s="5" t="e">
        <f t="shared" si="217"/>
        <v>#N/A</v>
      </c>
      <c r="AO439" s="5" t="e">
        <f t="shared" si="217"/>
        <v>#N/A</v>
      </c>
      <c r="AP439" s="5" t="e">
        <f t="shared" si="217"/>
        <v>#N/A</v>
      </c>
      <c r="AQ439" s="5" t="e">
        <f t="shared" si="217"/>
        <v>#N/A</v>
      </c>
      <c r="AR439" s="5" t="e">
        <f t="shared" si="218"/>
        <v>#N/A</v>
      </c>
      <c r="AS439" s="5" t="e">
        <f t="shared" si="218"/>
        <v>#N/A</v>
      </c>
      <c r="AT439" s="5" t="e">
        <f t="shared" si="218"/>
        <v>#N/A</v>
      </c>
      <c r="AU439" s="5" t="e">
        <f t="shared" si="218"/>
        <v>#N/A</v>
      </c>
      <c r="AV439" s="5" t="e">
        <f t="shared" si="218"/>
        <v>#N/A</v>
      </c>
      <c r="AW439" s="5" t="e">
        <f t="shared" si="218"/>
        <v>#N/A</v>
      </c>
      <c r="AX439" s="5" t="e">
        <f t="shared" si="218"/>
        <v>#N/A</v>
      </c>
      <c r="AY439" s="5" t="e">
        <f t="shared" si="218"/>
        <v>#N/A</v>
      </c>
      <c r="AZ439" s="5" t="e">
        <f t="shared" si="218"/>
        <v>#N/A</v>
      </c>
      <c r="BA439" s="5" t="e">
        <f t="shared" si="218"/>
        <v>#N/A</v>
      </c>
      <c r="BB439" s="5" t="e">
        <f t="shared" si="219"/>
        <v>#N/A</v>
      </c>
      <c r="BC439" s="5" t="e">
        <f t="shared" si="219"/>
        <v>#N/A</v>
      </c>
      <c r="BD439" s="5" t="e">
        <f t="shared" si="219"/>
        <v>#N/A</v>
      </c>
      <c r="BE439" s="5" t="e">
        <f t="shared" si="219"/>
        <v>#N/A</v>
      </c>
      <c r="BF439" s="5" t="e">
        <f t="shared" si="219"/>
        <v>#N/A</v>
      </c>
      <c r="BG439" s="5" t="e">
        <f t="shared" si="219"/>
        <v>#N/A</v>
      </c>
    </row>
    <row r="440" spans="2:59" x14ac:dyDescent="0.35">
      <c r="B440" t="str">
        <f>'Postcode Data'!B440</f>
        <v>ES42 9DR</v>
      </c>
      <c r="C440">
        <f>'Postcode Data'!C440</f>
        <v>5</v>
      </c>
      <c r="D440" t="str">
        <f>'Postcode Data'!D440</f>
        <v>Echton</v>
      </c>
      <c r="E440" s="5">
        <f>'Postcode Data'!F440</f>
        <v>11.233955038272278</v>
      </c>
      <c r="F440" s="5">
        <f>'Postcode Data'!G440</f>
        <v>14.850780878419533</v>
      </c>
      <c r="G440" s="27">
        <f>'Postcode Data'!I440</f>
        <v>283</v>
      </c>
      <c r="H440" s="11">
        <f>'Postcode Data'!J440</f>
        <v>1.5175580866945237</v>
      </c>
      <c r="I440" s="5">
        <f>'Postcode Data'!K440</f>
        <v>9.7552918670243773</v>
      </c>
      <c r="J440" s="5">
        <f>'Postcode Data'!L440</f>
        <v>15.192157170049525</v>
      </c>
      <c r="K440" s="44" t="str">
        <f>'Postcode Data'!M440</f>
        <v>EW1c</v>
      </c>
      <c r="L440" s="5">
        <f>'Postcode Data'!N440</f>
        <v>-2.6571346148208552</v>
      </c>
      <c r="M440" s="28">
        <f t="shared" si="195"/>
        <v>-63.63714498438604</v>
      </c>
      <c r="N440" s="28"/>
      <c r="O440" s="28"/>
      <c r="P440" s="28">
        <f t="shared" si="196"/>
        <v>15.192157170049525</v>
      </c>
      <c r="Q440" s="28" t="e">
        <f t="shared" si="211"/>
        <v>#N/A</v>
      </c>
      <c r="R440" s="28" t="e">
        <f t="shared" si="211"/>
        <v>#N/A</v>
      </c>
      <c r="S440" s="28" t="e">
        <f t="shared" si="211"/>
        <v>#N/A</v>
      </c>
      <c r="T440" s="28" t="e">
        <f t="shared" si="211"/>
        <v>#N/A</v>
      </c>
      <c r="U440" s="28" t="e">
        <f t="shared" si="197"/>
        <v>#N/A</v>
      </c>
      <c r="V440" s="28"/>
      <c r="W440" s="2"/>
      <c r="X440" s="5" t="e">
        <f t="shared" si="216"/>
        <v>#N/A</v>
      </c>
      <c r="Y440" s="5" t="e">
        <f t="shared" si="216"/>
        <v>#N/A</v>
      </c>
      <c r="Z440" s="5" t="e">
        <f t="shared" si="216"/>
        <v>#N/A</v>
      </c>
      <c r="AA440" s="5" t="e">
        <f t="shared" si="216"/>
        <v>#N/A</v>
      </c>
      <c r="AB440" s="5" t="e">
        <f t="shared" si="216"/>
        <v>#N/A</v>
      </c>
      <c r="AC440" s="5" t="e">
        <f t="shared" si="216"/>
        <v>#N/A</v>
      </c>
      <c r="AD440" s="5" t="e">
        <f t="shared" si="216"/>
        <v>#N/A</v>
      </c>
      <c r="AE440" s="5" t="e">
        <f t="shared" si="216"/>
        <v>#N/A</v>
      </c>
      <c r="AF440" s="5" t="e">
        <f t="shared" si="216"/>
        <v>#N/A</v>
      </c>
      <c r="AG440" s="5" t="e">
        <f t="shared" si="216"/>
        <v>#N/A</v>
      </c>
      <c r="AH440" s="5" t="e">
        <f t="shared" si="217"/>
        <v>#N/A</v>
      </c>
      <c r="AI440" s="5" t="e">
        <f t="shared" si="217"/>
        <v>#N/A</v>
      </c>
      <c r="AJ440" s="5" t="e">
        <f t="shared" si="217"/>
        <v>#N/A</v>
      </c>
      <c r="AK440" s="5" t="e">
        <f t="shared" si="217"/>
        <v>#N/A</v>
      </c>
      <c r="AL440" s="5" t="e">
        <f t="shared" si="217"/>
        <v>#N/A</v>
      </c>
      <c r="AM440" s="5" t="e">
        <f t="shared" si="217"/>
        <v>#N/A</v>
      </c>
      <c r="AN440" s="5" t="e">
        <f t="shared" si="217"/>
        <v>#N/A</v>
      </c>
      <c r="AO440" s="5" t="e">
        <f t="shared" si="217"/>
        <v>#N/A</v>
      </c>
      <c r="AP440" s="5" t="e">
        <f t="shared" si="217"/>
        <v>#N/A</v>
      </c>
      <c r="AQ440" s="5" t="e">
        <f t="shared" si="217"/>
        <v>#N/A</v>
      </c>
      <c r="AR440" s="5" t="e">
        <f t="shared" si="218"/>
        <v>#N/A</v>
      </c>
      <c r="AS440" s="5" t="e">
        <f t="shared" si="218"/>
        <v>#N/A</v>
      </c>
      <c r="AT440" s="5" t="e">
        <f t="shared" si="218"/>
        <v>#N/A</v>
      </c>
      <c r="AU440" s="5" t="e">
        <f t="shared" si="218"/>
        <v>#N/A</v>
      </c>
      <c r="AV440" s="5" t="e">
        <f t="shared" si="218"/>
        <v>#N/A</v>
      </c>
      <c r="AW440" s="5" t="e">
        <f t="shared" si="218"/>
        <v>#N/A</v>
      </c>
      <c r="AX440" s="5">
        <f t="shared" si="218"/>
        <v>15.192157170049525</v>
      </c>
      <c r="AY440" s="5" t="e">
        <f t="shared" si="218"/>
        <v>#N/A</v>
      </c>
      <c r="AZ440" s="5" t="e">
        <f t="shared" si="218"/>
        <v>#N/A</v>
      </c>
      <c r="BA440" s="5" t="e">
        <f t="shared" si="218"/>
        <v>#N/A</v>
      </c>
      <c r="BB440" s="5" t="e">
        <f t="shared" si="219"/>
        <v>#N/A</v>
      </c>
      <c r="BC440" s="5" t="e">
        <f t="shared" si="219"/>
        <v>#N/A</v>
      </c>
      <c r="BD440" s="5" t="e">
        <f t="shared" si="219"/>
        <v>#N/A</v>
      </c>
      <c r="BE440" s="5" t="e">
        <f t="shared" si="219"/>
        <v>#N/A</v>
      </c>
      <c r="BF440" s="5" t="e">
        <f t="shared" si="219"/>
        <v>#N/A</v>
      </c>
      <c r="BG440" s="5" t="e">
        <f t="shared" si="219"/>
        <v>#N/A</v>
      </c>
    </row>
    <row r="441" spans="2:59" x14ac:dyDescent="0.35">
      <c r="B441" t="str">
        <f>'Postcode Data'!B441</f>
        <v>ES43 0OX</v>
      </c>
      <c r="C441">
        <f>'Postcode Data'!C441</f>
        <v>19</v>
      </c>
      <c r="D441" t="str">
        <f>'Postcode Data'!D441</f>
        <v>Echton</v>
      </c>
      <c r="E441" s="5" t="e">
        <f>'Postcode Data'!F441</f>
        <v>#N/A</v>
      </c>
      <c r="F441" s="5" t="e">
        <f>'Postcode Data'!G441</f>
        <v>#N/A</v>
      </c>
      <c r="G441" s="27" t="e">
        <f>'Postcode Data'!I441</f>
        <v>#N/A</v>
      </c>
      <c r="H441" s="11" t="e">
        <f>'Postcode Data'!J441</f>
        <v>#N/A</v>
      </c>
      <c r="I441" s="5" t="e">
        <f>'Postcode Data'!K441</f>
        <v>#N/A</v>
      </c>
      <c r="J441" s="5" t="e">
        <f>'Postcode Data'!L441</f>
        <v>#N/A</v>
      </c>
      <c r="K441" s="44" t="e">
        <f>'Postcode Data'!M441</f>
        <v>#N/A</v>
      </c>
      <c r="L441" s="5">
        <f>'Postcode Data'!N441</f>
        <v>-3.055553164134015</v>
      </c>
      <c r="M441" s="28" t="e">
        <f t="shared" si="195"/>
        <v>#N/A</v>
      </c>
      <c r="N441" s="28"/>
      <c r="O441" s="28"/>
      <c r="P441" s="28" t="e">
        <f t="shared" si="196"/>
        <v>#N/A</v>
      </c>
      <c r="Q441" s="28" t="e">
        <f t="shared" si="211"/>
        <v>#N/A</v>
      </c>
      <c r="R441" s="28" t="e">
        <f t="shared" si="211"/>
        <v>#N/A</v>
      </c>
      <c r="S441" s="28" t="e">
        <f t="shared" si="211"/>
        <v>#N/A</v>
      </c>
      <c r="T441" s="28" t="e">
        <f t="shared" si="211"/>
        <v>#N/A</v>
      </c>
      <c r="U441" s="28" t="e">
        <f t="shared" si="197"/>
        <v>#N/A</v>
      </c>
      <c r="V441" s="28"/>
      <c r="W441" s="2"/>
      <c r="X441" s="5" t="e">
        <f t="shared" si="216"/>
        <v>#N/A</v>
      </c>
      <c r="Y441" s="5" t="e">
        <f t="shared" si="216"/>
        <v>#N/A</v>
      </c>
      <c r="Z441" s="5" t="e">
        <f t="shared" si="216"/>
        <v>#N/A</v>
      </c>
      <c r="AA441" s="5" t="e">
        <f t="shared" si="216"/>
        <v>#N/A</v>
      </c>
      <c r="AB441" s="5" t="e">
        <f t="shared" si="216"/>
        <v>#N/A</v>
      </c>
      <c r="AC441" s="5" t="e">
        <f t="shared" si="216"/>
        <v>#N/A</v>
      </c>
      <c r="AD441" s="5" t="e">
        <f t="shared" si="216"/>
        <v>#N/A</v>
      </c>
      <c r="AE441" s="5" t="e">
        <f t="shared" si="216"/>
        <v>#N/A</v>
      </c>
      <c r="AF441" s="5" t="e">
        <f t="shared" si="216"/>
        <v>#N/A</v>
      </c>
      <c r="AG441" s="5" t="e">
        <f t="shared" si="216"/>
        <v>#N/A</v>
      </c>
      <c r="AH441" s="5" t="e">
        <f t="shared" si="217"/>
        <v>#N/A</v>
      </c>
      <c r="AI441" s="5" t="e">
        <f t="shared" si="217"/>
        <v>#N/A</v>
      </c>
      <c r="AJ441" s="5" t="e">
        <f t="shared" si="217"/>
        <v>#N/A</v>
      </c>
      <c r="AK441" s="5" t="e">
        <f t="shared" si="217"/>
        <v>#N/A</v>
      </c>
      <c r="AL441" s="5" t="e">
        <f t="shared" si="217"/>
        <v>#N/A</v>
      </c>
      <c r="AM441" s="5" t="e">
        <f t="shared" si="217"/>
        <v>#N/A</v>
      </c>
      <c r="AN441" s="5" t="e">
        <f t="shared" si="217"/>
        <v>#N/A</v>
      </c>
      <c r="AO441" s="5" t="e">
        <f t="shared" si="217"/>
        <v>#N/A</v>
      </c>
      <c r="AP441" s="5" t="e">
        <f t="shared" si="217"/>
        <v>#N/A</v>
      </c>
      <c r="AQ441" s="5" t="e">
        <f t="shared" si="217"/>
        <v>#N/A</v>
      </c>
      <c r="AR441" s="5" t="e">
        <f t="shared" si="218"/>
        <v>#N/A</v>
      </c>
      <c r="AS441" s="5" t="e">
        <f t="shared" si="218"/>
        <v>#N/A</v>
      </c>
      <c r="AT441" s="5" t="e">
        <f t="shared" si="218"/>
        <v>#N/A</v>
      </c>
      <c r="AU441" s="5" t="e">
        <f t="shared" si="218"/>
        <v>#N/A</v>
      </c>
      <c r="AV441" s="5" t="e">
        <f t="shared" si="218"/>
        <v>#N/A</v>
      </c>
      <c r="AW441" s="5" t="e">
        <f t="shared" si="218"/>
        <v>#N/A</v>
      </c>
      <c r="AX441" s="5" t="e">
        <f t="shared" si="218"/>
        <v>#N/A</v>
      </c>
      <c r="AY441" s="5" t="e">
        <f t="shared" si="218"/>
        <v>#N/A</v>
      </c>
      <c r="AZ441" s="5" t="e">
        <f t="shared" si="218"/>
        <v>#N/A</v>
      </c>
      <c r="BA441" s="5" t="e">
        <f t="shared" si="218"/>
        <v>#N/A</v>
      </c>
      <c r="BB441" s="5" t="e">
        <f t="shared" si="219"/>
        <v>#N/A</v>
      </c>
      <c r="BC441" s="5" t="e">
        <f t="shared" si="219"/>
        <v>#N/A</v>
      </c>
      <c r="BD441" s="5" t="e">
        <f t="shared" si="219"/>
        <v>#N/A</v>
      </c>
      <c r="BE441" s="5" t="e">
        <f t="shared" si="219"/>
        <v>#N/A</v>
      </c>
      <c r="BF441" s="5" t="e">
        <f t="shared" si="219"/>
        <v>#N/A</v>
      </c>
      <c r="BG441" s="5" t="e">
        <f t="shared" si="219"/>
        <v>#N/A</v>
      </c>
    </row>
    <row r="442" spans="2:59" x14ac:dyDescent="0.35">
      <c r="B442" t="str">
        <f>'Postcode Data'!B442</f>
        <v>ES43 1WU</v>
      </c>
      <c r="C442">
        <f>'Postcode Data'!C442</f>
        <v>1</v>
      </c>
      <c r="D442" t="str">
        <f>'Postcode Data'!D442</f>
        <v>Echton</v>
      </c>
      <c r="E442" s="5">
        <f>'Postcode Data'!F442</f>
        <v>11.233955038272278</v>
      </c>
      <c r="F442" s="5">
        <f>'Postcode Data'!G442</f>
        <v>14.850780878419533</v>
      </c>
      <c r="G442" s="27">
        <f>'Postcode Data'!I442</f>
        <v>141</v>
      </c>
      <c r="H442" s="11">
        <f>'Postcode Data'!J442</f>
        <v>4.936944493738979</v>
      </c>
      <c r="I442" s="5">
        <f>'Postcode Data'!K442</f>
        <v>14.340874877663433</v>
      </c>
      <c r="J442" s="5">
        <f>'Postcode Data'!L442</f>
        <v>11.014054403173056</v>
      </c>
      <c r="K442" s="44" t="str">
        <f>'Postcode Data'!M442</f>
        <v>EW1b</v>
      </c>
      <c r="L442" s="5">
        <f>'Postcode Data'!N442</f>
        <v>-0.72901764110838618</v>
      </c>
      <c r="M442" s="28">
        <f t="shared" si="195"/>
        <v>-71.955286433723899</v>
      </c>
      <c r="N442" s="28"/>
      <c r="O442" s="28"/>
      <c r="P442" s="28" t="e">
        <f t="shared" si="196"/>
        <v>#N/A</v>
      </c>
      <c r="Q442" s="28">
        <f t="shared" si="211"/>
        <v>11.014054403173056</v>
      </c>
      <c r="R442" s="28" t="e">
        <f t="shared" si="211"/>
        <v>#N/A</v>
      </c>
      <c r="S442" s="28" t="e">
        <f t="shared" si="211"/>
        <v>#N/A</v>
      </c>
      <c r="T442" s="28" t="e">
        <f t="shared" si="211"/>
        <v>#N/A</v>
      </c>
      <c r="U442" s="28" t="e">
        <f t="shared" si="197"/>
        <v>#N/A</v>
      </c>
      <c r="V442" s="28"/>
      <c r="W442" s="2"/>
      <c r="X442" s="5" t="e">
        <f t="shared" si="216"/>
        <v>#N/A</v>
      </c>
      <c r="Y442" s="5" t="e">
        <f t="shared" si="216"/>
        <v>#N/A</v>
      </c>
      <c r="Z442" s="5" t="e">
        <f t="shared" si="216"/>
        <v>#N/A</v>
      </c>
      <c r="AA442" s="5" t="e">
        <f t="shared" si="216"/>
        <v>#N/A</v>
      </c>
      <c r="AB442" s="5" t="e">
        <f t="shared" si="216"/>
        <v>#N/A</v>
      </c>
      <c r="AC442" s="5" t="e">
        <f t="shared" si="216"/>
        <v>#N/A</v>
      </c>
      <c r="AD442" s="5" t="e">
        <f t="shared" si="216"/>
        <v>#N/A</v>
      </c>
      <c r="AE442" s="5" t="e">
        <f t="shared" si="216"/>
        <v>#N/A</v>
      </c>
      <c r="AF442" s="5" t="e">
        <f t="shared" si="216"/>
        <v>#N/A</v>
      </c>
      <c r="AG442" s="5" t="e">
        <f t="shared" si="216"/>
        <v>#N/A</v>
      </c>
      <c r="AH442" s="5" t="e">
        <f t="shared" si="217"/>
        <v>#N/A</v>
      </c>
      <c r="AI442" s="5" t="e">
        <f t="shared" si="217"/>
        <v>#N/A</v>
      </c>
      <c r="AJ442" s="5" t="e">
        <f t="shared" si="217"/>
        <v>#N/A</v>
      </c>
      <c r="AK442" s="5" t="e">
        <f t="shared" si="217"/>
        <v>#N/A</v>
      </c>
      <c r="AL442" s="5" t="e">
        <f t="shared" si="217"/>
        <v>#N/A</v>
      </c>
      <c r="AM442" s="5" t="e">
        <f t="shared" si="217"/>
        <v>#N/A</v>
      </c>
      <c r="AN442" s="5" t="e">
        <f t="shared" si="217"/>
        <v>#N/A</v>
      </c>
      <c r="AO442" s="5" t="e">
        <f t="shared" si="217"/>
        <v>#N/A</v>
      </c>
      <c r="AP442" s="5" t="e">
        <f t="shared" si="217"/>
        <v>#N/A</v>
      </c>
      <c r="AQ442" s="5" t="e">
        <f t="shared" si="217"/>
        <v>#N/A</v>
      </c>
      <c r="AR442" s="5" t="e">
        <f t="shared" si="218"/>
        <v>#N/A</v>
      </c>
      <c r="AS442" s="5" t="e">
        <f t="shared" si="218"/>
        <v>#N/A</v>
      </c>
      <c r="AT442" s="5" t="e">
        <f t="shared" si="218"/>
        <v>#N/A</v>
      </c>
      <c r="AU442" s="5" t="e">
        <f t="shared" si="218"/>
        <v>#N/A</v>
      </c>
      <c r="AV442" s="5" t="e">
        <f t="shared" si="218"/>
        <v>#N/A</v>
      </c>
      <c r="AW442" s="5">
        <f t="shared" si="218"/>
        <v>11.014054403173056</v>
      </c>
      <c r="AX442" s="5" t="e">
        <f t="shared" si="218"/>
        <v>#N/A</v>
      </c>
      <c r="AY442" s="5" t="e">
        <f t="shared" si="218"/>
        <v>#N/A</v>
      </c>
      <c r="AZ442" s="5" t="e">
        <f t="shared" si="218"/>
        <v>#N/A</v>
      </c>
      <c r="BA442" s="5" t="e">
        <f t="shared" si="218"/>
        <v>#N/A</v>
      </c>
      <c r="BB442" s="5" t="e">
        <f t="shared" si="219"/>
        <v>#N/A</v>
      </c>
      <c r="BC442" s="5" t="e">
        <f t="shared" si="219"/>
        <v>#N/A</v>
      </c>
      <c r="BD442" s="5" t="e">
        <f t="shared" si="219"/>
        <v>#N/A</v>
      </c>
      <c r="BE442" s="5" t="e">
        <f t="shared" si="219"/>
        <v>#N/A</v>
      </c>
      <c r="BF442" s="5" t="e">
        <f t="shared" si="219"/>
        <v>#N/A</v>
      </c>
      <c r="BG442" s="5" t="e">
        <f t="shared" si="219"/>
        <v>#N/A</v>
      </c>
    </row>
    <row r="443" spans="2:59" x14ac:dyDescent="0.35">
      <c r="B443" t="str">
        <f>'Postcode Data'!B443</f>
        <v>ES43 3HO</v>
      </c>
      <c r="C443">
        <f>'Postcode Data'!C443</f>
        <v>2</v>
      </c>
      <c r="D443" t="str">
        <f>'Postcode Data'!D443</f>
        <v>Echton</v>
      </c>
      <c r="E443" s="5">
        <f>'Postcode Data'!F443</f>
        <v>7.9578812090310675</v>
      </c>
      <c r="F443" s="5">
        <f>'Postcode Data'!G443</f>
        <v>13.55919920395557</v>
      </c>
      <c r="G443" s="27">
        <f>'Postcode Data'!I443</f>
        <v>142</v>
      </c>
      <c r="H443" s="11">
        <f>'Postcode Data'!J443</f>
        <v>2.3270763211880614</v>
      </c>
      <c r="I443" s="5">
        <f>'Postcode Data'!K443</f>
        <v>9.390572450129115</v>
      </c>
      <c r="J443" s="5">
        <f>'Postcode Data'!L443</f>
        <v>11.725438038395808</v>
      </c>
      <c r="K443" s="44" t="str">
        <f>'Postcode Data'!M443</f>
        <v>EW2b</v>
      </c>
      <c r="L443" s="5">
        <f>'Postcode Data'!N443</f>
        <v>-0.31118680275390354</v>
      </c>
      <c r="M443" s="28">
        <f t="shared" si="195"/>
        <v>-65.004503248003303</v>
      </c>
      <c r="N443" s="28"/>
      <c r="O443" s="28"/>
      <c r="P443" s="28">
        <f t="shared" si="196"/>
        <v>11.725438038395808</v>
      </c>
      <c r="Q443" s="28" t="e">
        <f t="shared" si="211"/>
        <v>#N/A</v>
      </c>
      <c r="R443" s="28" t="e">
        <f t="shared" si="211"/>
        <v>#N/A</v>
      </c>
      <c r="S443" s="28" t="e">
        <f t="shared" si="211"/>
        <v>#N/A</v>
      </c>
      <c r="T443" s="28" t="e">
        <f t="shared" si="211"/>
        <v>#N/A</v>
      </c>
      <c r="U443" s="28" t="e">
        <f t="shared" si="197"/>
        <v>#N/A</v>
      </c>
      <c r="V443" s="28"/>
      <c r="W443" s="2"/>
      <c r="X443" s="5" t="e">
        <f t="shared" si="216"/>
        <v>#N/A</v>
      </c>
      <c r="Y443" s="5" t="e">
        <f t="shared" si="216"/>
        <v>#N/A</v>
      </c>
      <c r="Z443" s="5" t="e">
        <f t="shared" si="216"/>
        <v>#N/A</v>
      </c>
      <c r="AA443" s="5" t="e">
        <f t="shared" si="216"/>
        <v>#N/A</v>
      </c>
      <c r="AB443" s="5" t="e">
        <f t="shared" si="216"/>
        <v>#N/A</v>
      </c>
      <c r="AC443" s="5" t="e">
        <f t="shared" si="216"/>
        <v>#N/A</v>
      </c>
      <c r="AD443" s="5" t="e">
        <f t="shared" si="216"/>
        <v>#N/A</v>
      </c>
      <c r="AE443" s="5" t="e">
        <f t="shared" si="216"/>
        <v>#N/A</v>
      </c>
      <c r="AF443" s="5" t="e">
        <f t="shared" si="216"/>
        <v>#N/A</v>
      </c>
      <c r="AG443" s="5" t="e">
        <f t="shared" si="216"/>
        <v>#N/A</v>
      </c>
      <c r="AH443" s="5" t="e">
        <f t="shared" si="217"/>
        <v>#N/A</v>
      </c>
      <c r="AI443" s="5" t="e">
        <f t="shared" si="217"/>
        <v>#N/A</v>
      </c>
      <c r="AJ443" s="5" t="e">
        <f t="shared" si="217"/>
        <v>#N/A</v>
      </c>
      <c r="AK443" s="5" t="e">
        <f t="shared" si="217"/>
        <v>#N/A</v>
      </c>
      <c r="AL443" s="5" t="e">
        <f t="shared" si="217"/>
        <v>#N/A</v>
      </c>
      <c r="AM443" s="5" t="e">
        <f t="shared" si="217"/>
        <v>#N/A</v>
      </c>
      <c r="AN443" s="5" t="e">
        <f t="shared" si="217"/>
        <v>#N/A</v>
      </c>
      <c r="AO443" s="5" t="e">
        <f t="shared" si="217"/>
        <v>#N/A</v>
      </c>
      <c r="AP443" s="5" t="e">
        <f t="shared" si="217"/>
        <v>#N/A</v>
      </c>
      <c r="AQ443" s="5" t="e">
        <f t="shared" si="217"/>
        <v>#N/A</v>
      </c>
      <c r="AR443" s="5" t="e">
        <f t="shared" si="218"/>
        <v>#N/A</v>
      </c>
      <c r="AS443" s="5" t="e">
        <f t="shared" si="218"/>
        <v>#N/A</v>
      </c>
      <c r="AT443" s="5" t="e">
        <f t="shared" si="218"/>
        <v>#N/A</v>
      </c>
      <c r="AU443" s="5" t="e">
        <f t="shared" si="218"/>
        <v>#N/A</v>
      </c>
      <c r="AV443" s="5" t="e">
        <f t="shared" si="218"/>
        <v>#N/A</v>
      </c>
      <c r="AW443" s="5" t="e">
        <f t="shared" si="218"/>
        <v>#N/A</v>
      </c>
      <c r="AX443" s="5" t="e">
        <f t="shared" si="218"/>
        <v>#N/A</v>
      </c>
      <c r="AY443" s="5" t="e">
        <f t="shared" si="218"/>
        <v>#N/A</v>
      </c>
      <c r="AZ443" s="5">
        <f t="shared" si="218"/>
        <v>11.725438038395808</v>
      </c>
      <c r="BA443" s="5" t="e">
        <f t="shared" si="218"/>
        <v>#N/A</v>
      </c>
      <c r="BB443" s="5" t="e">
        <f t="shared" si="219"/>
        <v>#N/A</v>
      </c>
      <c r="BC443" s="5" t="e">
        <f t="shared" si="219"/>
        <v>#N/A</v>
      </c>
      <c r="BD443" s="5" t="e">
        <f t="shared" si="219"/>
        <v>#N/A</v>
      </c>
      <c r="BE443" s="5" t="e">
        <f t="shared" si="219"/>
        <v>#N/A</v>
      </c>
      <c r="BF443" s="5" t="e">
        <f t="shared" si="219"/>
        <v>#N/A</v>
      </c>
      <c r="BG443" s="5" t="e">
        <f t="shared" si="219"/>
        <v>#N/A</v>
      </c>
    </row>
    <row r="444" spans="2:59" x14ac:dyDescent="0.35">
      <c r="B444" t="str">
        <f>'Postcode Data'!B444</f>
        <v>ES43 3RE</v>
      </c>
      <c r="C444">
        <f>'Postcode Data'!C444</f>
        <v>16</v>
      </c>
      <c r="D444" t="str">
        <f>'Postcode Data'!D444</f>
        <v>Echton</v>
      </c>
      <c r="E444" s="5">
        <f>'Postcode Data'!F444</f>
        <v>11.233955038272278</v>
      </c>
      <c r="F444" s="5">
        <f>'Postcode Data'!G444</f>
        <v>14.850780878419533</v>
      </c>
      <c r="G444" s="27">
        <f>'Postcode Data'!I444</f>
        <v>118</v>
      </c>
      <c r="H444" s="11">
        <f>'Postcode Data'!J444</f>
        <v>2.4514058169548001</v>
      </c>
      <c r="I444" s="5">
        <f>'Postcode Data'!K444</f>
        <v>13.39841790347289</v>
      </c>
      <c r="J444" s="5">
        <f>'Postcode Data'!L444</f>
        <v>13.699915558511339</v>
      </c>
      <c r="K444" s="44" t="str">
        <f>'Postcode Data'!M444</f>
        <v>EW1b</v>
      </c>
      <c r="L444" s="5">
        <f>'Postcode Data'!N444</f>
        <v>-7.6482825173856162</v>
      </c>
      <c r="M444" s="28">
        <f t="shared" si="195"/>
        <v>-72.793690666915239</v>
      </c>
      <c r="N444" s="28"/>
      <c r="O444" s="28"/>
      <c r="P444" s="28" t="e">
        <f t="shared" si="196"/>
        <v>#N/A</v>
      </c>
      <c r="Q444" s="28">
        <f t="shared" si="211"/>
        <v>13.699915558511339</v>
      </c>
      <c r="R444" s="28" t="e">
        <f t="shared" si="211"/>
        <v>#N/A</v>
      </c>
      <c r="S444" s="28" t="e">
        <f t="shared" si="211"/>
        <v>#N/A</v>
      </c>
      <c r="T444" s="28" t="e">
        <f t="shared" si="211"/>
        <v>#N/A</v>
      </c>
      <c r="U444" s="28" t="e">
        <f t="shared" si="197"/>
        <v>#N/A</v>
      </c>
      <c r="V444" s="28"/>
      <c r="W444" s="2"/>
      <c r="X444" s="5" t="e">
        <f t="shared" si="216"/>
        <v>#N/A</v>
      </c>
      <c r="Y444" s="5" t="e">
        <f t="shared" si="216"/>
        <v>#N/A</v>
      </c>
      <c r="Z444" s="5" t="e">
        <f t="shared" si="216"/>
        <v>#N/A</v>
      </c>
      <c r="AA444" s="5" t="e">
        <f t="shared" si="216"/>
        <v>#N/A</v>
      </c>
      <c r="AB444" s="5" t="e">
        <f t="shared" si="216"/>
        <v>#N/A</v>
      </c>
      <c r="AC444" s="5" t="e">
        <f t="shared" si="216"/>
        <v>#N/A</v>
      </c>
      <c r="AD444" s="5" t="e">
        <f t="shared" si="216"/>
        <v>#N/A</v>
      </c>
      <c r="AE444" s="5" t="e">
        <f t="shared" si="216"/>
        <v>#N/A</v>
      </c>
      <c r="AF444" s="5" t="e">
        <f t="shared" si="216"/>
        <v>#N/A</v>
      </c>
      <c r="AG444" s="5" t="e">
        <f t="shared" si="216"/>
        <v>#N/A</v>
      </c>
      <c r="AH444" s="5" t="e">
        <f t="shared" si="217"/>
        <v>#N/A</v>
      </c>
      <c r="AI444" s="5" t="e">
        <f t="shared" si="217"/>
        <v>#N/A</v>
      </c>
      <c r="AJ444" s="5" t="e">
        <f t="shared" si="217"/>
        <v>#N/A</v>
      </c>
      <c r="AK444" s="5" t="e">
        <f t="shared" si="217"/>
        <v>#N/A</v>
      </c>
      <c r="AL444" s="5" t="e">
        <f t="shared" si="217"/>
        <v>#N/A</v>
      </c>
      <c r="AM444" s="5" t="e">
        <f t="shared" si="217"/>
        <v>#N/A</v>
      </c>
      <c r="AN444" s="5" t="e">
        <f t="shared" si="217"/>
        <v>#N/A</v>
      </c>
      <c r="AO444" s="5" t="e">
        <f t="shared" si="217"/>
        <v>#N/A</v>
      </c>
      <c r="AP444" s="5" t="e">
        <f t="shared" si="217"/>
        <v>#N/A</v>
      </c>
      <c r="AQ444" s="5" t="e">
        <f t="shared" si="217"/>
        <v>#N/A</v>
      </c>
      <c r="AR444" s="5" t="e">
        <f t="shared" si="218"/>
        <v>#N/A</v>
      </c>
      <c r="AS444" s="5" t="e">
        <f t="shared" si="218"/>
        <v>#N/A</v>
      </c>
      <c r="AT444" s="5" t="e">
        <f t="shared" si="218"/>
        <v>#N/A</v>
      </c>
      <c r="AU444" s="5" t="e">
        <f t="shared" si="218"/>
        <v>#N/A</v>
      </c>
      <c r="AV444" s="5" t="e">
        <f t="shared" si="218"/>
        <v>#N/A</v>
      </c>
      <c r="AW444" s="5">
        <f t="shared" si="218"/>
        <v>13.699915558511339</v>
      </c>
      <c r="AX444" s="5" t="e">
        <f t="shared" si="218"/>
        <v>#N/A</v>
      </c>
      <c r="AY444" s="5" t="e">
        <f t="shared" si="218"/>
        <v>#N/A</v>
      </c>
      <c r="AZ444" s="5" t="e">
        <f t="shared" si="218"/>
        <v>#N/A</v>
      </c>
      <c r="BA444" s="5" t="e">
        <f t="shared" si="218"/>
        <v>#N/A</v>
      </c>
      <c r="BB444" s="5" t="e">
        <f t="shared" si="219"/>
        <v>#N/A</v>
      </c>
      <c r="BC444" s="5" t="e">
        <f t="shared" si="219"/>
        <v>#N/A</v>
      </c>
      <c r="BD444" s="5" t="e">
        <f t="shared" si="219"/>
        <v>#N/A</v>
      </c>
      <c r="BE444" s="5" t="e">
        <f t="shared" si="219"/>
        <v>#N/A</v>
      </c>
      <c r="BF444" s="5" t="e">
        <f t="shared" si="219"/>
        <v>#N/A</v>
      </c>
      <c r="BG444" s="5" t="e">
        <f t="shared" si="219"/>
        <v>#N/A</v>
      </c>
    </row>
    <row r="445" spans="2:59" x14ac:dyDescent="0.35">
      <c r="B445" t="str">
        <f>'Postcode Data'!B445</f>
        <v>ES43 4KZ</v>
      </c>
      <c r="C445">
        <f>'Postcode Data'!C445</f>
        <v>2</v>
      </c>
      <c r="D445" t="str">
        <f>'Postcode Data'!D445</f>
        <v>Echton</v>
      </c>
      <c r="E445" s="5" t="e">
        <f>'Postcode Data'!F445</f>
        <v>#N/A</v>
      </c>
      <c r="F445" s="5" t="e">
        <f>'Postcode Data'!G445</f>
        <v>#N/A</v>
      </c>
      <c r="G445" s="27" t="e">
        <f>'Postcode Data'!I445</f>
        <v>#N/A</v>
      </c>
      <c r="H445" s="11" t="e">
        <f>'Postcode Data'!J445</f>
        <v>#N/A</v>
      </c>
      <c r="I445" s="5" t="e">
        <f>'Postcode Data'!K445</f>
        <v>#N/A</v>
      </c>
      <c r="J445" s="5" t="e">
        <f>'Postcode Data'!L445</f>
        <v>#N/A</v>
      </c>
      <c r="K445" s="44" t="e">
        <f>'Postcode Data'!M445</f>
        <v>#N/A</v>
      </c>
      <c r="L445" s="5">
        <f>'Postcode Data'!N445</f>
        <v>-3.0761092137409909</v>
      </c>
      <c r="M445" s="28" t="e">
        <f t="shared" si="195"/>
        <v>#N/A</v>
      </c>
      <c r="N445" s="28"/>
      <c r="O445" s="28"/>
      <c r="P445" s="28" t="e">
        <f t="shared" si="196"/>
        <v>#N/A</v>
      </c>
      <c r="Q445" s="28" t="e">
        <f t="shared" si="211"/>
        <v>#N/A</v>
      </c>
      <c r="R445" s="28" t="e">
        <f t="shared" si="211"/>
        <v>#N/A</v>
      </c>
      <c r="S445" s="28" t="e">
        <f t="shared" si="211"/>
        <v>#N/A</v>
      </c>
      <c r="T445" s="28" t="e">
        <f t="shared" si="211"/>
        <v>#N/A</v>
      </c>
      <c r="U445" s="28" t="e">
        <f t="shared" si="197"/>
        <v>#N/A</v>
      </c>
      <c r="V445" s="28"/>
      <c r="W445" s="2"/>
      <c r="X445" s="5" t="e">
        <f t="shared" si="216"/>
        <v>#N/A</v>
      </c>
      <c r="Y445" s="5" t="e">
        <f t="shared" si="216"/>
        <v>#N/A</v>
      </c>
      <c r="Z445" s="5" t="e">
        <f t="shared" si="216"/>
        <v>#N/A</v>
      </c>
      <c r="AA445" s="5" t="e">
        <f t="shared" si="216"/>
        <v>#N/A</v>
      </c>
      <c r="AB445" s="5" t="e">
        <f t="shared" si="216"/>
        <v>#N/A</v>
      </c>
      <c r="AC445" s="5" t="e">
        <f t="shared" si="216"/>
        <v>#N/A</v>
      </c>
      <c r="AD445" s="5" t="e">
        <f t="shared" si="216"/>
        <v>#N/A</v>
      </c>
      <c r="AE445" s="5" t="e">
        <f t="shared" si="216"/>
        <v>#N/A</v>
      </c>
      <c r="AF445" s="5" t="e">
        <f t="shared" si="216"/>
        <v>#N/A</v>
      </c>
      <c r="AG445" s="5" t="e">
        <f t="shared" si="216"/>
        <v>#N/A</v>
      </c>
      <c r="AH445" s="5" t="e">
        <f t="shared" si="217"/>
        <v>#N/A</v>
      </c>
      <c r="AI445" s="5" t="e">
        <f t="shared" si="217"/>
        <v>#N/A</v>
      </c>
      <c r="AJ445" s="5" t="e">
        <f t="shared" si="217"/>
        <v>#N/A</v>
      </c>
      <c r="AK445" s="5" t="e">
        <f t="shared" si="217"/>
        <v>#N/A</v>
      </c>
      <c r="AL445" s="5" t="e">
        <f t="shared" si="217"/>
        <v>#N/A</v>
      </c>
      <c r="AM445" s="5" t="e">
        <f t="shared" si="217"/>
        <v>#N/A</v>
      </c>
      <c r="AN445" s="5" t="e">
        <f t="shared" si="217"/>
        <v>#N/A</v>
      </c>
      <c r="AO445" s="5" t="e">
        <f t="shared" si="217"/>
        <v>#N/A</v>
      </c>
      <c r="AP445" s="5" t="e">
        <f t="shared" si="217"/>
        <v>#N/A</v>
      </c>
      <c r="AQ445" s="5" t="e">
        <f t="shared" si="217"/>
        <v>#N/A</v>
      </c>
      <c r="AR445" s="5" t="e">
        <f t="shared" si="218"/>
        <v>#N/A</v>
      </c>
      <c r="AS445" s="5" t="e">
        <f t="shared" si="218"/>
        <v>#N/A</v>
      </c>
      <c r="AT445" s="5" t="e">
        <f t="shared" si="218"/>
        <v>#N/A</v>
      </c>
      <c r="AU445" s="5" t="e">
        <f t="shared" si="218"/>
        <v>#N/A</v>
      </c>
      <c r="AV445" s="5" t="e">
        <f t="shared" si="218"/>
        <v>#N/A</v>
      </c>
      <c r="AW445" s="5" t="e">
        <f t="shared" si="218"/>
        <v>#N/A</v>
      </c>
      <c r="AX445" s="5" t="e">
        <f t="shared" si="218"/>
        <v>#N/A</v>
      </c>
      <c r="AY445" s="5" t="e">
        <f t="shared" si="218"/>
        <v>#N/A</v>
      </c>
      <c r="AZ445" s="5" t="e">
        <f t="shared" si="218"/>
        <v>#N/A</v>
      </c>
      <c r="BA445" s="5" t="e">
        <f t="shared" si="218"/>
        <v>#N/A</v>
      </c>
      <c r="BB445" s="5" t="e">
        <f t="shared" si="219"/>
        <v>#N/A</v>
      </c>
      <c r="BC445" s="5" t="e">
        <f t="shared" si="219"/>
        <v>#N/A</v>
      </c>
      <c r="BD445" s="5" t="e">
        <f t="shared" si="219"/>
        <v>#N/A</v>
      </c>
      <c r="BE445" s="5" t="e">
        <f t="shared" si="219"/>
        <v>#N/A</v>
      </c>
      <c r="BF445" s="5" t="e">
        <f t="shared" si="219"/>
        <v>#N/A</v>
      </c>
      <c r="BG445" s="5" t="e">
        <f t="shared" si="219"/>
        <v>#N/A</v>
      </c>
    </row>
    <row r="446" spans="2:59" x14ac:dyDescent="0.35">
      <c r="B446" t="str">
        <f>'Postcode Data'!B446</f>
        <v>ES43 6AX</v>
      </c>
      <c r="C446">
        <f>'Postcode Data'!C446</f>
        <v>7</v>
      </c>
      <c r="D446" t="str">
        <f>'Postcode Data'!D446</f>
        <v>Echton</v>
      </c>
      <c r="E446" s="5" t="e">
        <f>'Postcode Data'!F446</f>
        <v>#N/A</v>
      </c>
      <c r="F446" s="5" t="e">
        <f>'Postcode Data'!G446</f>
        <v>#N/A</v>
      </c>
      <c r="G446" s="27" t="e">
        <f>'Postcode Data'!I446</f>
        <v>#N/A</v>
      </c>
      <c r="H446" s="11" t="e">
        <f>'Postcode Data'!J446</f>
        <v>#N/A</v>
      </c>
      <c r="I446" s="5" t="e">
        <f>'Postcode Data'!K446</f>
        <v>#N/A</v>
      </c>
      <c r="J446" s="5" t="e">
        <f>'Postcode Data'!L446</f>
        <v>#N/A</v>
      </c>
      <c r="K446" s="44" t="e">
        <f>'Postcode Data'!M446</f>
        <v>#N/A</v>
      </c>
      <c r="L446" s="5">
        <f>'Postcode Data'!N446</f>
        <v>-2.4809143624912364</v>
      </c>
      <c r="M446" s="28" t="e">
        <f t="shared" si="195"/>
        <v>#N/A</v>
      </c>
      <c r="N446" s="28"/>
      <c r="O446" s="28"/>
      <c r="P446" s="28" t="e">
        <f t="shared" si="196"/>
        <v>#N/A</v>
      </c>
      <c r="Q446" s="28" t="e">
        <f t="shared" ref="Q446:T465" si="220">IF(AND($M446&lt;P$5,$M446&gt;=Q$5),$J446,NA())</f>
        <v>#N/A</v>
      </c>
      <c r="R446" s="28" t="e">
        <f t="shared" si="220"/>
        <v>#N/A</v>
      </c>
      <c r="S446" s="28" t="e">
        <f t="shared" si="220"/>
        <v>#N/A</v>
      </c>
      <c r="T446" s="28" t="e">
        <f t="shared" si="220"/>
        <v>#N/A</v>
      </c>
      <c r="U446" s="28" t="e">
        <f t="shared" si="197"/>
        <v>#N/A</v>
      </c>
      <c r="V446" s="28"/>
      <c r="W446" s="2"/>
      <c r="X446" s="5" t="e">
        <f t="shared" ref="X446:AG455" si="221">IF($K446=X$5,$J446,NA())</f>
        <v>#N/A</v>
      </c>
      <c r="Y446" s="5" t="e">
        <f t="shared" si="221"/>
        <v>#N/A</v>
      </c>
      <c r="Z446" s="5" t="e">
        <f t="shared" si="221"/>
        <v>#N/A</v>
      </c>
      <c r="AA446" s="5" t="e">
        <f t="shared" si="221"/>
        <v>#N/A</v>
      </c>
      <c r="AB446" s="5" t="e">
        <f t="shared" si="221"/>
        <v>#N/A</v>
      </c>
      <c r="AC446" s="5" t="e">
        <f t="shared" si="221"/>
        <v>#N/A</v>
      </c>
      <c r="AD446" s="5" t="e">
        <f t="shared" si="221"/>
        <v>#N/A</v>
      </c>
      <c r="AE446" s="5" t="e">
        <f t="shared" si="221"/>
        <v>#N/A</v>
      </c>
      <c r="AF446" s="5" t="e">
        <f t="shared" si="221"/>
        <v>#N/A</v>
      </c>
      <c r="AG446" s="5" t="e">
        <f t="shared" si="221"/>
        <v>#N/A</v>
      </c>
      <c r="AH446" s="5" t="e">
        <f t="shared" ref="AH446:AQ455" si="222">IF($K446=AH$5,$J446,NA())</f>
        <v>#N/A</v>
      </c>
      <c r="AI446" s="5" t="e">
        <f t="shared" si="222"/>
        <v>#N/A</v>
      </c>
      <c r="AJ446" s="5" t="e">
        <f t="shared" si="222"/>
        <v>#N/A</v>
      </c>
      <c r="AK446" s="5" t="e">
        <f t="shared" si="222"/>
        <v>#N/A</v>
      </c>
      <c r="AL446" s="5" t="e">
        <f t="shared" si="222"/>
        <v>#N/A</v>
      </c>
      <c r="AM446" s="5" t="e">
        <f t="shared" si="222"/>
        <v>#N/A</v>
      </c>
      <c r="AN446" s="5" t="e">
        <f t="shared" si="222"/>
        <v>#N/A</v>
      </c>
      <c r="AO446" s="5" t="e">
        <f t="shared" si="222"/>
        <v>#N/A</v>
      </c>
      <c r="AP446" s="5" t="e">
        <f t="shared" si="222"/>
        <v>#N/A</v>
      </c>
      <c r="AQ446" s="5" t="e">
        <f t="shared" si="222"/>
        <v>#N/A</v>
      </c>
      <c r="AR446" s="5" t="e">
        <f t="shared" ref="AR446:BA455" si="223">IF($K446=AR$5,$J446,NA())</f>
        <v>#N/A</v>
      </c>
      <c r="AS446" s="5" t="e">
        <f t="shared" si="223"/>
        <v>#N/A</v>
      </c>
      <c r="AT446" s="5" t="e">
        <f t="shared" si="223"/>
        <v>#N/A</v>
      </c>
      <c r="AU446" s="5" t="e">
        <f t="shared" si="223"/>
        <v>#N/A</v>
      </c>
      <c r="AV446" s="5" t="e">
        <f t="shared" si="223"/>
        <v>#N/A</v>
      </c>
      <c r="AW446" s="5" t="e">
        <f t="shared" si="223"/>
        <v>#N/A</v>
      </c>
      <c r="AX446" s="5" t="e">
        <f t="shared" si="223"/>
        <v>#N/A</v>
      </c>
      <c r="AY446" s="5" t="e">
        <f t="shared" si="223"/>
        <v>#N/A</v>
      </c>
      <c r="AZ446" s="5" t="e">
        <f t="shared" si="223"/>
        <v>#N/A</v>
      </c>
      <c r="BA446" s="5" t="e">
        <f t="shared" si="223"/>
        <v>#N/A</v>
      </c>
      <c r="BB446" s="5" t="e">
        <f t="shared" ref="BB446:BG455" si="224">IF($K446=BB$5,$J446,NA())</f>
        <v>#N/A</v>
      </c>
      <c r="BC446" s="5" t="e">
        <f t="shared" si="224"/>
        <v>#N/A</v>
      </c>
      <c r="BD446" s="5" t="e">
        <f t="shared" si="224"/>
        <v>#N/A</v>
      </c>
      <c r="BE446" s="5" t="e">
        <f t="shared" si="224"/>
        <v>#N/A</v>
      </c>
      <c r="BF446" s="5" t="e">
        <f t="shared" si="224"/>
        <v>#N/A</v>
      </c>
      <c r="BG446" s="5" t="e">
        <f t="shared" si="224"/>
        <v>#N/A</v>
      </c>
    </row>
    <row r="447" spans="2:59" x14ac:dyDescent="0.35">
      <c r="B447" t="str">
        <f>'Postcode Data'!B447</f>
        <v>ES43 7JM</v>
      </c>
      <c r="C447">
        <f>'Postcode Data'!C447</f>
        <v>9</v>
      </c>
      <c r="D447" t="str">
        <f>'Postcode Data'!D447</f>
        <v>Echton</v>
      </c>
      <c r="E447" s="5" t="e">
        <f>'Postcode Data'!F447</f>
        <v>#N/A</v>
      </c>
      <c r="F447" s="5" t="e">
        <f>'Postcode Data'!G447</f>
        <v>#N/A</v>
      </c>
      <c r="G447" s="27" t="e">
        <f>'Postcode Data'!I447</f>
        <v>#N/A</v>
      </c>
      <c r="H447" s="11" t="e">
        <f>'Postcode Data'!J447</f>
        <v>#N/A</v>
      </c>
      <c r="I447" s="5" t="e">
        <f>'Postcode Data'!K447</f>
        <v>#N/A</v>
      </c>
      <c r="J447" s="5" t="e">
        <f>'Postcode Data'!L447</f>
        <v>#N/A</v>
      </c>
      <c r="K447" s="44" t="e">
        <f>'Postcode Data'!M447</f>
        <v>#N/A</v>
      </c>
      <c r="L447" s="5">
        <f>'Postcode Data'!N447</f>
        <v>-2.427525131035642</v>
      </c>
      <c r="M447" s="28" t="e">
        <f t="shared" si="195"/>
        <v>#N/A</v>
      </c>
      <c r="N447" s="28"/>
      <c r="O447" s="28"/>
      <c r="P447" s="28" t="e">
        <f t="shared" si="196"/>
        <v>#N/A</v>
      </c>
      <c r="Q447" s="28" t="e">
        <f t="shared" si="220"/>
        <v>#N/A</v>
      </c>
      <c r="R447" s="28" t="e">
        <f t="shared" si="220"/>
        <v>#N/A</v>
      </c>
      <c r="S447" s="28" t="e">
        <f t="shared" si="220"/>
        <v>#N/A</v>
      </c>
      <c r="T447" s="28" t="e">
        <f t="shared" si="220"/>
        <v>#N/A</v>
      </c>
      <c r="U447" s="28" t="e">
        <f t="shared" si="197"/>
        <v>#N/A</v>
      </c>
      <c r="V447" s="28"/>
      <c r="W447" s="2"/>
      <c r="X447" s="5" t="e">
        <f t="shared" si="221"/>
        <v>#N/A</v>
      </c>
      <c r="Y447" s="5" t="e">
        <f t="shared" si="221"/>
        <v>#N/A</v>
      </c>
      <c r="Z447" s="5" t="e">
        <f t="shared" si="221"/>
        <v>#N/A</v>
      </c>
      <c r="AA447" s="5" t="e">
        <f t="shared" si="221"/>
        <v>#N/A</v>
      </c>
      <c r="AB447" s="5" t="e">
        <f t="shared" si="221"/>
        <v>#N/A</v>
      </c>
      <c r="AC447" s="5" t="e">
        <f t="shared" si="221"/>
        <v>#N/A</v>
      </c>
      <c r="AD447" s="5" t="e">
        <f t="shared" si="221"/>
        <v>#N/A</v>
      </c>
      <c r="AE447" s="5" t="e">
        <f t="shared" si="221"/>
        <v>#N/A</v>
      </c>
      <c r="AF447" s="5" t="e">
        <f t="shared" si="221"/>
        <v>#N/A</v>
      </c>
      <c r="AG447" s="5" t="e">
        <f t="shared" si="221"/>
        <v>#N/A</v>
      </c>
      <c r="AH447" s="5" t="e">
        <f t="shared" si="222"/>
        <v>#N/A</v>
      </c>
      <c r="AI447" s="5" t="e">
        <f t="shared" si="222"/>
        <v>#N/A</v>
      </c>
      <c r="AJ447" s="5" t="e">
        <f t="shared" si="222"/>
        <v>#N/A</v>
      </c>
      <c r="AK447" s="5" t="e">
        <f t="shared" si="222"/>
        <v>#N/A</v>
      </c>
      <c r="AL447" s="5" t="e">
        <f t="shared" si="222"/>
        <v>#N/A</v>
      </c>
      <c r="AM447" s="5" t="e">
        <f t="shared" si="222"/>
        <v>#N/A</v>
      </c>
      <c r="AN447" s="5" t="e">
        <f t="shared" si="222"/>
        <v>#N/A</v>
      </c>
      <c r="AO447" s="5" t="e">
        <f t="shared" si="222"/>
        <v>#N/A</v>
      </c>
      <c r="AP447" s="5" t="e">
        <f t="shared" si="222"/>
        <v>#N/A</v>
      </c>
      <c r="AQ447" s="5" t="e">
        <f t="shared" si="222"/>
        <v>#N/A</v>
      </c>
      <c r="AR447" s="5" t="e">
        <f t="shared" si="223"/>
        <v>#N/A</v>
      </c>
      <c r="AS447" s="5" t="e">
        <f t="shared" si="223"/>
        <v>#N/A</v>
      </c>
      <c r="AT447" s="5" t="e">
        <f t="shared" si="223"/>
        <v>#N/A</v>
      </c>
      <c r="AU447" s="5" t="e">
        <f t="shared" si="223"/>
        <v>#N/A</v>
      </c>
      <c r="AV447" s="5" t="e">
        <f t="shared" si="223"/>
        <v>#N/A</v>
      </c>
      <c r="AW447" s="5" t="e">
        <f t="shared" si="223"/>
        <v>#N/A</v>
      </c>
      <c r="AX447" s="5" t="e">
        <f t="shared" si="223"/>
        <v>#N/A</v>
      </c>
      <c r="AY447" s="5" t="e">
        <f t="shared" si="223"/>
        <v>#N/A</v>
      </c>
      <c r="AZ447" s="5" t="e">
        <f t="shared" si="223"/>
        <v>#N/A</v>
      </c>
      <c r="BA447" s="5" t="e">
        <f t="shared" si="223"/>
        <v>#N/A</v>
      </c>
      <c r="BB447" s="5" t="e">
        <f t="shared" si="224"/>
        <v>#N/A</v>
      </c>
      <c r="BC447" s="5" t="e">
        <f t="shared" si="224"/>
        <v>#N/A</v>
      </c>
      <c r="BD447" s="5" t="e">
        <f t="shared" si="224"/>
        <v>#N/A</v>
      </c>
      <c r="BE447" s="5" t="e">
        <f t="shared" si="224"/>
        <v>#N/A</v>
      </c>
      <c r="BF447" s="5" t="e">
        <f t="shared" si="224"/>
        <v>#N/A</v>
      </c>
      <c r="BG447" s="5" t="e">
        <f t="shared" si="224"/>
        <v>#N/A</v>
      </c>
    </row>
    <row r="448" spans="2:59" x14ac:dyDescent="0.35">
      <c r="B448" t="str">
        <f>'Postcode Data'!B448</f>
        <v>ES43 7MW</v>
      </c>
      <c r="C448">
        <f>'Postcode Data'!C448</f>
        <v>4</v>
      </c>
      <c r="D448" t="str">
        <f>'Postcode Data'!D448</f>
        <v>Echton</v>
      </c>
      <c r="E448" s="5">
        <f>'Postcode Data'!F448</f>
        <v>7.9578812090310675</v>
      </c>
      <c r="F448" s="5">
        <f>'Postcode Data'!G448</f>
        <v>13.55919920395557</v>
      </c>
      <c r="G448" s="27">
        <f>'Postcode Data'!I448</f>
        <v>286</v>
      </c>
      <c r="H448" s="11">
        <f>'Postcode Data'!J448</f>
        <v>3.681991213982255</v>
      </c>
      <c r="I448" s="5">
        <f>'Postcode Data'!K448</f>
        <v>4.4185240902484963</v>
      </c>
      <c r="J448" s="5">
        <f>'Postcode Data'!L448</f>
        <v>14.574093526319063</v>
      </c>
      <c r="K448" s="44" t="str">
        <f>'Postcode Data'!M448</f>
        <v>EW2c</v>
      </c>
      <c r="L448" s="5">
        <f>'Postcode Data'!N448</f>
        <v>-1.4410678692109515</v>
      </c>
      <c r="M448" s="28">
        <f t="shared" si="195"/>
        <v>-70.119826729681648</v>
      </c>
      <c r="N448" s="28"/>
      <c r="O448" s="28"/>
      <c r="P448" s="28">
        <f t="shared" si="196"/>
        <v>14.574093526319063</v>
      </c>
      <c r="Q448" s="28" t="e">
        <f t="shared" si="220"/>
        <v>#N/A</v>
      </c>
      <c r="R448" s="28" t="e">
        <f t="shared" si="220"/>
        <v>#N/A</v>
      </c>
      <c r="S448" s="28" t="e">
        <f t="shared" si="220"/>
        <v>#N/A</v>
      </c>
      <c r="T448" s="28" t="e">
        <f t="shared" si="220"/>
        <v>#N/A</v>
      </c>
      <c r="U448" s="28" t="e">
        <f t="shared" si="197"/>
        <v>#N/A</v>
      </c>
      <c r="V448" s="28"/>
      <c r="W448" s="2"/>
      <c r="X448" s="5" t="e">
        <f t="shared" si="221"/>
        <v>#N/A</v>
      </c>
      <c r="Y448" s="5" t="e">
        <f t="shared" si="221"/>
        <v>#N/A</v>
      </c>
      <c r="Z448" s="5" t="e">
        <f t="shared" si="221"/>
        <v>#N/A</v>
      </c>
      <c r="AA448" s="5" t="e">
        <f t="shared" si="221"/>
        <v>#N/A</v>
      </c>
      <c r="AB448" s="5" t="e">
        <f t="shared" si="221"/>
        <v>#N/A</v>
      </c>
      <c r="AC448" s="5" t="e">
        <f t="shared" si="221"/>
        <v>#N/A</v>
      </c>
      <c r="AD448" s="5" t="e">
        <f t="shared" si="221"/>
        <v>#N/A</v>
      </c>
      <c r="AE448" s="5" t="e">
        <f t="shared" si="221"/>
        <v>#N/A</v>
      </c>
      <c r="AF448" s="5" t="e">
        <f t="shared" si="221"/>
        <v>#N/A</v>
      </c>
      <c r="AG448" s="5" t="e">
        <f t="shared" si="221"/>
        <v>#N/A</v>
      </c>
      <c r="AH448" s="5" t="e">
        <f t="shared" si="222"/>
        <v>#N/A</v>
      </c>
      <c r="AI448" s="5" t="e">
        <f t="shared" si="222"/>
        <v>#N/A</v>
      </c>
      <c r="AJ448" s="5" t="e">
        <f t="shared" si="222"/>
        <v>#N/A</v>
      </c>
      <c r="AK448" s="5" t="e">
        <f t="shared" si="222"/>
        <v>#N/A</v>
      </c>
      <c r="AL448" s="5" t="e">
        <f t="shared" si="222"/>
        <v>#N/A</v>
      </c>
      <c r="AM448" s="5" t="e">
        <f t="shared" si="222"/>
        <v>#N/A</v>
      </c>
      <c r="AN448" s="5" t="e">
        <f t="shared" si="222"/>
        <v>#N/A</v>
      </c>
      <c r="AO448" s="5" t="e">
        <f t="shared" si="222"/>
        <v>#N/A</v>
      </c>
      <c r="AP448" s="5" t="e">
        <f t="shared" si="222"/>
        <v>#N/A</v>
      </c>
      <c r="AQ448" s="5" t="e">
        <f t="shared" si="222"/>
        <v>#N/A</v>
      </c>
      <c r="AR448" s="5" t="e">
        <f t="shared" si="223"/>
        <v>#N/A</v>
      </c>
      <c r="AS448" s="5" t="e">
        <f t="shared" si="223"/>
        <v>#N/A</v>
      </c>
      <c r="AT448" s="5" t="e">
        <f t="shared" si="223"/>
        <v>#N/A</v>
      </c>
      <c r="AU448" s="5" t="e">
        <f t="shared" si="223"/>
        <v>#N/A</v>
      </c>
      <c r="AV448" s="5" t="e">
        <f t="shared" si="223"/>
        <v>#N/A</v>
      </c>
      <c r="AW448" s="5" t="e">
        <f t="shared" si="223"/>
        <v>#N/A</v>
      </c>
      <c r="AX448" s="5" t="e">
        <f t="shared" si="223"/>
        <v>#N/A</v>
      </c>
      <c r="AY448" s="5" t="e">
        <f t="shared" si="223"/>
        <v>#N/A</v>
      </c>
      <c r="AZ448" s="5" t="e">
        <f t="shared" si="223"/>
        <v>#N/A</v>
      </c>
      <c r="BA448" s="5">
        <f t="shared" si="223"/>
        <v>14.574093526319063</v>
      </c>
      <c r="BB448" s="5" t="e">
        <f t="shared" si="224"/>
        <v>#N/A</v>
      </c>
      <c r="BC448" s="5" t="e">
        <f t="shared" si="224"/>
        <v>#N/A</v>
      </c>
      <c r="BD448" s="5" t="e">
        <f t="shared" si="224"/>
        <v>#N/A</v>
      </c>
      <c r="BE448" s="5" t="e">
        <f t="shared" si="224"/>
        <v>#N/A</v>
      </c>
      <c r="BF448" s="5" t="e">
        <f t="shared" si="224"/>
        <v>#N/A</v>
      </c>
      <c r="BG448" s="5" t="e">
        <f t="shared" si="224"/>
        <v>#N/A</v>
      </c>
    </row>
    <row r="449" spans="2:59" x14ac:dyDescent="0.35">
      <c r="B449" t="str">
        <f>'Postcode Data'!B449</f>
        <v>ES43 8GD</v>
      </c>
      <c r="C449">
        <f>'Postcode Data'!C449</f>
        <v>10</v>
      </c>
      <c r="D449" t="str">
        <f>'Postcode Data'!D449</f>
        <v>Echton</v>
      </c>
      <c r="E449" s="5" t="e">
        <f>'Postcode Data'!F449</f>
        <v>#N/A</v>
      </c>
      <c r="F449" s="5" t="e">
        <f>'Postcode Data'!G449</f>
        <v>#N/A</v>
      </c>
      <c r="G449" s="27" t="e">
        <f>'Postcode Data'!I449</f>
        <v>#N/A</v>
      </c>
      <c r="H449" s="11" t="e">
        <f>'Postcode Data'!J449</f>
        <v>#N/A</v>
      </c>
      <c r="I449" s="5" t="e">
        <f>'Postcode Data'!K449</f>
        <v>#N/A</v>
      </c>
      <c r="J449" s="5" t="e">
        <f>'Postcode Data'!L449</f>
        <v>#N/A</v>
      </c>
      <c r="K449" s="44" t="e">
        <f>'Postcode Data'!M449</f>
        <v>#N/A</v>
      </c>
      <c r="L449" s="5">
        <f>'Postcode Data'!N449</f>
        <v>-2.8481914532710726</v>
      </c>
      <c r="M449" s="28" t="e">
        <f t="shared" si="195"/>
        <v>#N/A</v>
      </c>
      <c r="N449" s="28"/>
      <c r="O449" s="28"/>
      <c r="P449" s="28" t="e">
        <f t="shared" si="196"/>
        <v>#N/A</v>
      </c>
      <c r="Q449" s="28" t="e">
        <f t="shared" si="220"/>
        <v>#N/A</v>
      </c>
      <c r="R449" s="28" t="e">
        <f t="shared" si="220"/>
        <v>#N/A</v>
      </c>
      <c r="S449" s="28" t="e">
        <f t="shared" si="220"/>
        <v>#N/A</v>
      </c>
      <c r="T449" s="28" t="e">
        <f t="shared" si="220"/>
        <v>#N/A</v>
      </c>
      <c r="U449" s="28" t="e">
        <f t="shared" si="197"/>
        <v>#N/A</v>
      </c>
      <c r="V449" s="28"/>
      <c r="W449" s="2"/>
      <c r="X449" s="5" t="e">
        <f t="shared" si="221"/>
        <v>#N/A</v>
      </c>
      <c r="Y449" s="5" t="e">
        <f t="shared" si="221"/>
        <v>#N/A</v>
      </c>
      <c r="Z449" s="5" t="e">
        <f t="shared" si="221"/>
        <v>#N/A</v>
      </c>
      <c r="AA449" s="5" t="e">
        <f t="shared" si="221"/>
        <v>#N/A</v>
      </c>
      <c r="AB449" s="5" t="e">
        <f t="shared" si="221"/>
        <v>#N/A</v>
      </c>
      <c r="AC449" s="5" t="e">
        <f t="shared" si="221"/>
        <v>#N/A</v>
      </c>
      <c r="AD449" s="5" t="e">
        <f t="shared" si="221"/>
        <v>#N/A</v>
      </c>
      <c r="AE449" s="5" t="e">
        <f t="shared" si="221"/>
        <v>#N/A</v>
      </c>
      <c r="AF449" s="5" t="e">
        <f t="shared" si="221"/>
        <v>#N/A</v>
      </c>
      <c r="AG449" s="5" t="e">
        <f t="shared" si="221"/>
        <v>#N/A</v>
      </c>
      <c r="AH449" s="5" t="e">
        <f t="shared" si="222"/>
        <v>#N/A</v>
      </c>
      <c r="AI449" s="5" t="e">
        <f t="shared" si="222"/>
        <v>#N/A</v>
      </c>
      <c r="AJ449" s="5" t="e">
        <f t="shared" si="222"/>
        <v>#N/A</v>
      </c>
      <c r="AK449" s="5" t="e">
        <f t="shared" si="222"/>
        <v>#N/A</v>
      </c>
      <c r="AL449" s="5" t="e">
        <f t="shared" si="222"/>
        <v>#N/A</v>
      </c>
      <c r="AM449" s="5" t="e">
        <f t="shared" si="222"/>
        <v>#N/A</v>
      </c>
      <c r="AN449" s="5" t="e">
        <f t="shared" si="222"/>
        <v>#N/A</v>
      </c>
      <c r="AO449" s="5" t="e">
        <f t="shared" si="222"/>
        <v>#N/A</v>
      </c>
      <c r="AP449" s="5" t="e">
        <f t="shared" si="222"/>
        <v>#N/A</v>
      </c>
      <c r="AQ449" s="5" t="e">
        <f t="shared" si="222"/>
        <v>#N/A</v>
      </c>
      <c r="AR449" s="5" t="e">
        <f t="shared" si="223"/>
        <v>#N/A</v>
      </c>
      <c r="AS449" s="5" t="e">
        <f t="shared" si="223"/>
        <v>#N/A</v>
      </c>
      <c r="AT449" s="5" t="e">
        <f t="shared" si="223"/>
        <v>#N/A</v>
      </c>
      <c r="AU449" s="5" t="e">
        <f t="shared" si="223"/>
        <v>#N/A</v>
      </c>
      <c r="AV449" s="5" t="e">
        <f t="shared" si="223"/>
        <v>#N/A</v>
      </c>
      <c r="AW449" s="5" t="e">
        <f t="shared" si="223"/>
        <v>#N/A</v>
      </c>
      <c r="AX449" s="5" t="e">
        <f t="shared" si="223"/>
        <v>#N/A</v>
      </c>
      <c r="AY449" s="5" t="e">
        <f t="shared" si="223"/>
        <v>#N/A</v>
      </c>
      <c r="AZ449" s="5" t="e">
        <f t="shared" si="223"/>
        <v>#N/A</v>
      </c>
      <c r="BA449" s="5" t="e">
        <f t="shared" si="223"/>
        <v>#N/A</v>
      </c>
      <c r="BB449" s="5" t="e">
        <f t="shared" si="224"/>
        <v>#N/A</v>
      </c>
      <c r="BC449" s="5" t="e">
        <f t="shared" si="224"/>
        <v>#N/A</v>
      </c>
      <c r="BD449" s="5" t="e">
        <f t="shared" si="224"/>
        <v>#N/A</v>
      </c>
      <c r="BE449" s="5" t="e">
        <f t="shared" si="224"/>
        <v>#N/A</v>
      </c>
      <c r="BF449" s="5" t="e">
        <f t="shared" si="224"/>
        <v>#N/A</v>
      </c>
      <c r="BG449" s="5" t="e">
        <f t="shared" si="224"/>
        <v>#N/A</v>
      </c>
    </row>
    <row r="450" spans="2:59" x14ac:dyDescent="0.35">
      <c r="B450" t="str">
        <f>'Postcode Data'!B450</f>
        <v>ES43 9RY</v>
      </c>
      <c r="C450">
        <f>'Postcode Data'!C450</f>
        <v>8</v>
      </c>
      <c r="D450" t="str">
        <f>'Postcode Data'!D450</f>
        <v>Echton</v>
      </c>
      <c r="E450" s="5" t="e">
        <f>'Postcode Data'!F450</f>
        <v>#N/A</v>
      </c>
      <c r="F450" s="5" t="e">
        <f>'Postcode Data'!G450</f>
        <v>#N/A</v>
      </c>
      <c r="G450" s="27" t="e">
        <f>'Postcode Data'!I450</f>
        <v>#N/A</v>
      </c>
      <c r="H450" s="11" t="e">
        <f>'Postcode Data'!J450</f>
        <v>#N/A</v>
      </c>
      <c r="I450" s="5" t="e">
        <f>'Postcode Data'!K450</f>
        <v>#N/A</v>
      </c>
      <c r="J450" s="5" t="e">
        <f>'Postcode Data'!L450</f>
        <v>#N/A</v>
      </c>
      <c r="K450" s="44" t="e">
        <f>'Postcode Data'!M450</f>
        <v>#N/A</v>
      </c>
      <c r="L450" s="5">
        <f>'Postcode Data'!N450</f>
        <v>0.80272804417899479</v>
      </c>
      <c r="M450" s="28" t="e">
        <f t="shared" si="195"/>
        <v>#N/A</v>
      </c>
      <c r="N450" s="28"/>
      <c r="O450" s="28"/>
      <c r="P450" s="28" t="e">
        <f t="shared" si="196"/>
        <v>#N/A</v>
      </c>
      <c r="Q450" s="28" t="e">
        <f t="shared" si="220"/>
        <v>#N/A</v>
      </c>
      <c r="R450" s="28" t="e">
        <f t="shared" si="220"/>
        <v>#N/A</v>
      </c>
      <c r="S450" s="28" t="e">
        <f t="shared" si="220"/>
        <v>#N/A</v>
      </c>
      <c r="T450" s="28" t="e">
        <f t="shared" si="220"/>
        <v>#N/A</v>
      </c>
      <c r="U450" s="28" t="e">
        <f t="shared" si="197"/>
        <v>#N/A</v>
      </c>
      <c r="V450" s="28"/>
      <c r="W450" s="2"/>
      <c r="X450" s="5" t="e">
        <f t="shared" si="221"/>
        <v>#N/A</v>
      </c>
      <c r="Y450" s="5" t="e">
        <f t="shared" si="221"/>
        <v>#N/A</v>
      </c>
      <c r="Z450" s="5" t="e">
        <f t="shared" si="221"/>
        <v>#N/A</v>
      </c>
      <c r="AA450" s="5" t="e">
        <f t="shared" si="221"/>
        <v>#N/A</v>
      </c>
      <c r="AB450" s="5" t="e">
        <f t="shared" si="221"/>
        <v>#N/A</v>
      </c>
      <c r="AC450" s="5" t="e">
        <f t="shared" si="221"/>
        <v>#N/A</v>
      </c>
      <c r="AD450" s="5" t="e">
        <f t="shared" si="221"/>
        <v>#N/A</v>
      </c>
      <c r="AE450" s="5" t="e">
        <f t="shared" si="221"/>
        <v>#N/A</v>
      </c>
      <c r="AF450" s="5" t="e">
        <f t="shared" si="221"/>
        <v>#N/A</v>
      </c>
      <c r="AG450" s="5" t="e">
        <f t="shared" si="221"/>
        <v>#N/A</v>
      </c>
      <c r="AH450" s="5" t="e">
        <f t="shared" si="222"/>
        <v>#N/A</v>
      </c>
      <c r="AI450" s="5" t="e">
        <f t="shared" si="222"/>
        <v>#N/A</v>
      </c>
      <c r="AJ450" s="5" t="e">
        <f t="shared" si="222"/>
        <v>#N/A</v>
      </c>
      <c r="AK450" s="5" t="e">
        <f t="shared" si="222"/>
        <v>#N/A</v>
      </c>
      <c r="AL450" s="5" t="e">
        <f t="shared" si="222"/>
        <v>#N/A</v>
      </c>
      <c r="AM450" s="5" t="e">
        <f t="shared" si="222"/>
        <v>#N/A</v>
      </c>
      <c r="AN450" s="5" t="e">
        <f t="shared" si="222"/>
        <v>#N/A</v>
      </c>
      <c r="AO450" s="5" t="e">
        <f t="shared" si="222"/>
        <v>#N/A</v>
      </c>
      <c r="AP450" s="5" t="e">
        <f t="shared" si="222"/>
        <v>#N/A</v>
      </c>
      <c r="AQ450" s="5" t="e">
        <f t="shared" si="222"/>
        <v>#N/A</v>
      </c>
      <c r="AR450" s="5" t="e">
        <f t="shared" si="223"/>
        <v>#N/A</v>
      </c>
      <c r="AS450" s="5" t="e">
        <f t="shared" si="223"/>
        <v>#N/A</v>
      </c>
      <c r="AT450" s="5" t="e">
        <f t="shared" si="223"/>
        <v>#N/A</v>
      </c>
      <c r="AU450" s="5" t="e">
        <f t="shared" si="223"/>
        <v>#N/A</v>
      </c>
      <c r="AV450" s="5" t="e">
        <f t="shared" si="223"/>
        <v>#N/A</v>
      </c>
      <c r="AW450" s="5" t="e">
        <f t="shared" si="223"/>
        <v>#N/A</v>
      </c>
      <c r="AX450" s="5" t="e">
        <f t="shared" si="223"/>
        <v>#N/A</v>
      </c>
      <c r="AY450" s="5" t="e">
        <f t="shared" si="223"/>
        <v>#N/A</v>
      </c>
      <c r="AZ450" s="5" t="e">
        <f t="shared" si="223"/>
        <v>#N/A</v>
      </c>
      <c r="BA450" s="5" t="e">
        <f t="shared" si="223"/>
        <v>#N/A</v>
      </c>
      <c r="BB450" s="5" t="e">
        <f t="shared" si="224"/>
        <v>#N/A</v>
      </c>
      <c r="BC450" s="5" t="e">
        <f t="shared" si="224"/>
        <v>#N/A</v>
      </c>
      <c r="BD450" s="5" t="e">
        <f t="shared" si="224"/>
        <v>#N/A</v>
      </c>
      <c r="BE450" s="5" t="e">
        <f t="shared" si="224"/>
        <v>#N/A</v>
      </c>
      <c r="BF450" s="5" t="e">
        <f t="shared" si="224"/>
        <v>#N/A</v>
      </c>
      <c r="BG450" s="5" t="e">
        <f t="shared" si="224"/>
        <v>#N/A</v>
      </c>
    </row>
    <row r="451" spans="2:59" x14ac:dyDescent="0.35">
      <c r="B451" t="str">
        <f>'Postcode Data'!B451</f>
        <v>ES44 0WX</v>
      </c>
      <c r="C451">
        <f>'Postcode Data'!C451</f>
        <v>15</v>
      </c>
      <c r="D451" t="str">
        <f>'Postcode Data'!D451</f>
        <v>Echton</v>
      </c>
      <c r="E451" s="5">
        <f>'Postcode Data'!F451</f>
        <v>11.233955038272278</v>
      </c>
      <c r="F451" s="5">
        <f>'Postcode Data'!G451</f>
        <v>14.850780878419533</v>
      </c>
      <c r="G451" s="27">
        <f>'Postcode Data'!I451</f>
        <v>251</v>
      </c>
      <c r="H451" s="11">
        <f>'Postcode Data'!J451</f>
        <v>4.5174783844296247</v>
      </c>
      <c r="I451" s="5">
        <f>'Postcode Data'!K451</f>
        <v>6.9625953109256757</v>
      </c>
      <c r="J451" s="5">
        <f>'Postcode Data'!L451</f>
        <v>13.380033778000682</v>
      </c>
      <c r="K451" s="44" t="str">
        <f>'Postcode Data'!M451</f>
        <v>EW1c</v>
      </c>
      <c r="L451" s="5">
        <f>'Postcode Data'!N451</f>
        <v>-1.2401085454406024</v>
      </c>
      <c r="M451" s="28">
        <f t="shared" si="195"/>
        <v>-71.695134112775918</v>
      </c>
      <c r="N451" s="28"/>
      <c r="O451" s="28"/>
      <c r="P451" s="28" t="e">
        <f t="shared" si="196"/>
        <v>#N/A</v>
      </c>
      <c r="Q451" s="28">
        <f t="shared" si="220"/>
        <v>13.380033778000682</v>
      </c>
      <c r="R451" s="28" t="e">
        <f t="shared" si="220"/>
        <v>#N/A</v>
      </c>
      <c r="S451" s="28" t="e">
        <f t="shared" si="220"/>
        <v>#N/A</v>
      </c>
      <c r="T451" s="28" t="e">
        <f t="shared" si="220"/>
        <v>#N/A</v>
      </c>
      <c r="U451" s="28" t="e">
        <f t="shared" si="197"/>
        <v>#N/A</v>
      </c>
      <c r="V451" s="28"/>
      <c r="W451" s="2"/>
      <c r="X451" s="5" t="e">
        <f t="shared" si="221"/>
        <v>#N/A</v>
      </c>
      <c r="Y451" s="5" t="e">
        <f t="shared" si="221"/>
        <v>#N/A</v>
      </c>
      <c r="Z451" s="5" t="e">
        <f t="shared" si="221"/>
        <v>#N/A</v>
      </c>
      <c r="AA451" s="5" t="e">
        <f t="shared" si="221"/>
        <v>#N/A</v>
      </c>
      <c r="AB451" s="5" t="e">
        <f t="shared" si="221"/>
        <v>#N/A</v>
      </c>
      <c r="AC451" s="5" t="e">
        <f t="shared" si="221"/>
        <v>#N/A</v>
      </c>
      <c r="AD451" s="5" t="e">
        <f t="shared" si="221"/>
        <v>#N/A</v>
      </c>
      <c r="AE451" s="5" t="e">
        <f t="shared" si="221"/>
        <v>#N/A</v>
      </c>
      <c r="AF451" s="5" t="e">
        <f t="shared" si="221"/>
        <v>#N/A</v>
      </c>
      <c r="AG451" s="5" t="e">
        <f t="shared" si="221"/>
        <v>#N/A</v>
      </c>
      <c r="AH451" s="5" t="e">
        <f t="shared" si="222"/>
        <v>#N/A</v>
      </c>
      <c r="AI451" s="5" t="e">
        <f t="shared" si="222"/>
        <v>#N/A</v>
      </c>
      <c r="AJ451" s="5" t="e">
        <f t="shared" si="222"/>
        <v>#N/A</v>
      </c>
      <c r="AK451" s="5" t="e">
        <f t="shared" si="222"/>
        <v>#N/A</v>
      </c>
      <c r="AL451" s="5" t="e">
        <f t="shared" si="222"/>
        <v>#N/A</v>
      </c>
      <c r="AM451" s="5" t="e">
        <f t="shared" si="222"/>
        <v>#N/A</v>
      </c>
      <c r="AN451" s="5" t="e">
        <f t="shared" si="222"/>
        <v>#N/A</v>
      </c>
      <c r="AO451" s="5" t="e">
        <f t="shared" si="222"/>
        <v>#N/A</v>
      </c>
      <c r="AP451" s="5" t="e">
        <f t="shared" si="222"/>
        <v>#N/A</v>
      </c>
      <c r="AQ451" s="5" t="e">
        <f t="shared" si="222"/>
        <v>#N/A</v>
      </c>
      <c r="AR451" s="5" t="e">
        <f t="shared" si="223"/>
        <v>#N/A</v>
      </c>
      <c r="AS451" s="5" t="e">
        <f t="shared" si="223"/>
        <v>#N/A</v>
      </c>
      <c r="AT451" s="5" t="e">
        <f t="shared" si="223"/>
        <v>#N/A</v>
      </c>
      <c r="AU451" s="5" t="e">
        <f t="shared" si="223"/>
        <v>#N/A</v>
      </c>
      <c r="AV451" s="5" t="e">
        <f t="shared" si="223"/>
        <v>#N/A</v>
      </c>
      <c r="AW451" s="5" t="e">
        <f t="shared" si="223"/>
        <v>#N/A</v>
      </c>
      <c r="AX451" s="5">
        <f t="shared" si="223"/>
        <v>13.380033778000682</v>
      </c>
      <c r="AY451" s="5" t="e">
        <f t="shared" si="223"/>
        <v>#N/A</v>
      </c>
      <c r="AZ451" s="5" t="e">
        <f t="shared" si="223"/>
        <v>#N/A</v>
      </c>
      <c r="BA451" s="5" t="e">
        <f t="shared" si="223"/>
        <v>#N/A</v>
      </c>
      <c r="BB451" s="5" t="e">
        <f t="shared" si="224"/>
        <v>#N/A</v>
      </c>
      <c r="BC451" s="5" t="e">
        <f t="shared" si="224"/>
        <v>#N/A</v>
      </c>
      <c r="BD451" s="5" t="e">
        <f t="shared" si="224"/>
        <v>#N/A</v>
      </c>
      <c r="BE451" s="5" t="e">
        <f t="shared" si="224"/>
        <v>#N/A</v>
      </c>
      <c r="BF451" s="5" t="e">
        <f t="shared" si="224"/>
        <v>#N/A</v>
      </c>
      <c r="BG451" s="5" t="e">
        <f t="shared" si="224"/>
        <v>#N/A</v>
      </c>
    </row>
    <row r="452" spans="2:59" x14ac:dyDescent="0.35">
      <c r="B452" t="str">
        <f>'Postcode Data'!B452</f>
        <v>ES44 1TG</v>
      </c>
      <c r="C452">
        <f>'Postcode Data'!C452</f>
        <v>8</v>
      </c>
      <c r="D452" t="str">
        <f>'Postcode Data'!D452</f>
        <v>Echton</v>
      </c>
      <c r="E452" s="5" t="e">
        <f>'Postcode Data'!F452</f>
        <v>#N/A</v>
      </c>
      <c r="F452" s="5" t="e">
        <f>'Postcode Data'!G452</f>
        <v>#N/A</v>
      </c>
      <c r="G452" s="27" t="e">
        <f>'Postcode Data'!I452</f>
        <v>#N/A</v>
      </c>
      <c r="H452" s="11" t="e">
        <f>'Postcode Data'!J452</f>
        <v>#N/A</v>
      </c>
      <c r="I452" s="5" t="e">
        <f>'Postcode Data'!K452</f>
        <v>#N/A</v>
      </c>
      <c r="J452" s="5" t="e">
        <f>'Postcode Data'!L452</f>
        <v>#N/A</v>
      </c>
      <c r="K452" s="44" t="e">
        <f>'Postcode Data'!M452</f>
        <v>#N/A</v>
      </c>
      <c r="L452" s="5">
        <f>'Postcode Data'!N452</f>
        <v>-1.5152592711318986</v>
      </c>
      <c r="M452" s="28" t="e">
        <f t="shared" si="195"/>
        <v>#N/A</v>
      </c>
      <c r="N452" s="28"/>
      <c r="O452" s="28"/>
      <c r="P452" s="28" t="e">
        <f t="shared" si="196"/>
        <v>#N/A</v>
      </c>
      <c r="Q452" s="28" t="e">
        <f t="shared" si="220"/>
        <v>#N/A</v>
      </c>
      <c r="R452" s="28" t="e">
        <f t="shared" si="220"/>
        <v>#N/A</v>
      </c>
      <c r="S452" s="28" t="e">
        <f t="shared" si="220"/>
        <v>#N/A</v>
      </c>
      <c r="T452" s="28" t="e">
        <f t="shared" si="220"/>
        <v>#N/A</v>
      </c>
      <c r="U452" s="28" t="e">
        <f t="shared" si="197"/>
        <v>#N/A</v>
      </c>
      <c r="V452" s="28"/>
      <c r="W452" s="2"/>
      <c r="X452" s="5" t="e">
        <f t="shared" si="221"/>
        <v>#N/A</v>
      </c>
      <c r="Y452" s="5" t="e">
        <f t="shared" si="221"/>
        <v>#N/A</v>
      </c>
      <c r="Z452" s="5" t="e">
        <f t="shared" si="221"/>
        <v>#N/A</v>
      </c>
      <c r="AA452" s="5" t="e">
        <f t="shared" si="221"/>
        <v>#N/A</v>
      </c>
      <c r="AB452" s="5" t="e">
        <f t="shared" si="221"/>
        <v>#N/A</v>
      </c>
      <c r="AC452" s="5" t="e">
        <f t="shared" si="221"/>
        <v>#N/A</v>
      </c>
      <c r="AD452" s="5" t="e">
        <f t="shared" si="221"/>
        <v>#N/A</v>
      </c>
      <c r="AE452" s="5" t="e">
        <f t="shared" si="221"/>
        <v>#N/A</v>
      </c>
      <c r="AF452" s="5" t="e">
        <f t="shared" si="221"/>
        <v>#N/A</v>
      </c>
      <c r="AG452" s="5" t="e">
        <f t="shared" si="221"/>
        <v>#N/A</v>
      </c>
      <c r="AH452" s="5" t="e">
        <f t="shared" si="222"/>
        <v>#N/A</v>
      </c>
      <c r="AI452" s="5" t="e">
        <f t="shared" si="222"/>
        <v>#N/A</v>
      </c>
      <c r="AJ452" s="5" t="e">
        <f t="shared" si="222"/>
        <v>#N/A</v>
      </c>
      <c r="AK452" s="5" t="e">
        <f t="shared" si="222"/>
        <v>#N/A</v>
      </c>
      <c r="AL452" s="5" t="e">
        <f t="shared" si="222"/>
        <v>#N/A</v>
      </c>
      <c r="AM452" s="5" t="e">
        <f t="shared" si="222"/>
        <v>#N/A</v>
      </c>
      <c r="AN452" s="5" t="e">
        <f t="shared" si="222"/>
        <v>#N/A</v>
      </c>
      <c r="AO452" s="5" t="e">
        <f t="shared" si="222"/>
        <v>#N/A</v>
      </c>
      <c r="AP452" s="5" t="e">
        <f t="shared" si="222"/>
        <v>#N/A</v>
      </c>
      <c r="AQ452" s="5" t="e">
        <f t="shared" si="222"/>
        <v>#N/A</v>
      </c>
      <c r="AR452" s="5" t="e">
        <f t="shared" si="223"/>
        <v>#N/A</v>
      </c>
      <c r="AS452" s="5" t="e">
        <f t="shared" si="223"/>
        <v>#N/A</v>
      </c>
      <c r="AT452" s="5" t="e">
        <f t="shared" si="223"/>
        <v>#N/A</v>
      </c>
      <c r="AU452" s="5" t="e">
        <f t="shared" si="223"/>
        <v>#N/A</v>
      </c>
      <c r="AV452" s="5" t="e">
        <f t="shared" si="223"/>
        <v>#N/A</v>
      </c>
      <c r="AW452" s="5" t="e">
        <f t="shared" si="223"/>
        <v>#N/A</v>
      </c>
      <c r="AX452" s="5" t="e">
        <f t="shared" si="223"/>
        <v>#N/A</v>
      </c>
      <c r="AY452" s="5" t="e">
        <f t="shared" si="223"/>
        <v>#N/A</v>
      </c>
      <c r="AZ452" s="5" t="e">
        <f t="shared" si="223"/>
        <v>#N/A</v>
      </c>
      <c r="BA452" s="5" t="e">
        <f t="shared" si="223"/>
        <v>#N/A</v>
      </c>
      <c r="BB452" s="5" t="e">
        <f t="shared" si="224"/>
        <v>#N/A</v>
      </c>
      <c r="BC452" s="5" t="e">
        <f t="shared" si="224"/>
        <v>#N/A</v>
      </c>
      <c r="BD452" s="5" t="e">
        <f t="shared" si="224"/>
        <v>#N/A</v>
      </c>
      <c r="BE452" s="5" t="e">
        <f t="shared" si="224"/>
        <v>#N/A</v>
      </c>
      <c r="BF452" s="5" t="e">
        <f t="shared" si="224"/>
        <v>#N/A</v>
      </c>
      <c r="BG452" s="5" t="e">
        <f t="shared" si="224"/>
        <v>#N/A</v>
      </c>
    </row>
    <row r="453" spans="2:59" x14ac:dyDescent="0.35">
      <c r="B453" t="str">
        <f>'Postcode Data'!B453</f>
        <v>ES44 2YD</v>
      </c>
      <c r="C453">
        <f>'Postcode Data'!C453</f>
        <v>19</v>
      </c>
      <c r="D453" t="str">
        <f>'Postcode Data'!D453</f>
        <v>Echton</v>
      </c>
      <c r="E453" s="5" t="e">
        <f>'Postcode Data'!F453</f>
        <v>#N/A</v>
      </c>
      <c r="F453" s="5" t="e">
        <f>'Postcode Data'!G453</f>
        <v>#N/A</v>
      </c>
      <c r="G453" s="27" t="e">
        <f>'Postcode Data'!I453</f>
        <v>#N/A</v>
      </c>
      <c r="H453" s="11" t="e">
        <f>'Postcode Data'!J453</f>
        <v>#N/A</v>
      </c>
      <c r="I453" s="5" t="e">
        <f>'Postcode Data'!K453</f>
        <v>#N/A</v>
      </c>
      <c r="J453" s="5" t="e">
        <f>'Postcode Data'!L453</f>
        <v>#N/A</v>
      </c>
      <c r="K453" s="44" t="e">
        <f>'Postcode Data'!M453</f>
        <v>#N/A</v>
      </c>
      <c r="L453" s="5">
        <f>'Postcode Data'!N453</f>
        <v>-3.3528415216096783</v>
      </c>
      <c r="M453" s="28" t="e">
        <f t="shared" si="195"/>
        <v>#N/A</v>
      </c>
      <c r="N453" s="28"/>
      <c r="O453" s="28"/>
      <c r="P453" s="28" t="e">
        <f t="shared" si="196"/>
        <v>#N/A</v>
      </c>
      <c r="Q453" s="28" t="e">
        <f t="shared" si="220"/>
        <v>#N/A</v>
      </c>
      <c r="R453" s="28" t="e">
        <f t="shared" si="220"/>
        <v>#N/A</v>
      </c>
      <c r="S453" s="28" t="e">
        <f t="shared" si="220"/>
        <v>#N/A</v>
      </c>
      <c r="T453" s="28" t="e">
        <f t="shared" si="220"/>
        <v>#N/A</v>
      </c>
      <c r="U453" s="28" t="e">
        <f t="shared" si="197"/>
        <v>#N/A</v>
      </c>
      <c r="V453" s="28"/>
      <c r="W453" s="2"/>
      <c r="X453" s="5" t="e">
        <f t="shared" si="221"/>
        <v>#N/A</v>
      </c>
      <c r="Y453" s="5" t="e">
        <f t="shared" si="221"/>
        <v>#N/A</v>
      </c>
      <c r="Z453" s="5" t="e">
        <f t="shared" si="221"/>
        <v>#N/A</v>
      </c>
      <c r="AA453" s="5" t="e">
        <f t="shared" si="221"/>
        <v>#N/A</v>
      </c>
      <c r="AB453" s="5" t="e">
        <f t="shared" si="221"/>
        <v>#N/A</v>
      </c>
      <c r="AC453" s="5" t="e">
        <f t="shared" si="221"/>
        <v>#N/A</v>
      </c>
      <c r="AD453" s="5" t="e">
        <f t="shared" si="221"/>
        <v>#N/A</v>
      </c>
      <c r="AE453" s="5" t="e">
        <f t="shared" si="221"/>
        <v>#N/A</v>
      </c>
      <c r="AF453" s="5" t="e">
        <f t="shared" si="221"/>
        <v>#N/A</v>
      </c>
      <c r="AG453" s="5" t="e">
        <f t="shared" si="221"/>
        <v>#N/A</v>
      </c>
      <c r="AH453" s="5" t="e">
        <f t="shared" si="222"/>
        <v>#N/A</v>
      </c>
      <c r="AI453" s="5" t="e">
        <f t="shared" si="222"/>
        <v>#N/A</v>
      </c>
      <c r="AJ453" s="5" t="e">
        <f t="shared" si="222"/>
        <v>#N/A</v>
      </c>
      <c r="AK453" s="5" t="e">
        <f t="shared" si="222"/>
        <v>#N/A</v>
      </c>
      <c r="AL453" s="5" t="e">
        <f t="shared" si="222"/>
        <v>#N/A</v>
      </c>
      <c r="AM453" s="5" t="e">
        <f t="shared" si="222"/>
        <v>#N/A</v>
      </c>
      <c r="AN453" s="5" t="e">
        <f t="shared" si="222"/>
        <v>#N/A</v>
      </c>
      <c r="AO453" s="5" t="e">
        <f t="shared" si="222"/>
        <v>#N/A</v>
      </c>
      <c r="AP453" s="5" t="e">
        <f t="shared" si="222"/>
        <v>#N/A</v>
      </c>
      <c r="AQ453" s="5" t="e">
        <f t="shared" si="222"/>
        <v>#N/A</v>
      </c>
      <c r="AR453" s="5" t="e">
        <f t="shared" si="223"/>
        <v>#N/A</v>
      </c>
      <c r="AS453" s="5" t="e">
        <f t="shared" si="223"/>
        <v>#N/A</v>
      </c>
      <c r="AT453" s="5" t="e">
        <f t="shared" si="223"/>
        <v>#N/A</v>
      </c>
      <c r="AU453" s="5" t="e">
        <f t="shared" si="223"/>
        <v>#N/A</v>
      </c>
      <c r="AV453" s="5" t="e">
        <f t="shared" si="223"/>
        <v>#N/A</v>
      </c>
      <c r="AW453" s="5" t="e">
        <f t="shared" si="223"/>
        <v>#N/A</v>
      </c>
      <c r="AX453" s="5" t="e">
        <f t="shared" si="223"/>
        <v>#N/A</v>
      </c>
      <c r="AY453" s="5" t="e">
        <f t="shared" si="223"/>
        <v>#N/A</v>
      </c>
      <c r="AZ453" s="5" t="e">
        <f t="shared" si="223"/>
        <v>#N/A</v>
      </c>
      <c r="BA453" s="5" t="e">
        <f t="shared" si="223"/>
        <v>#N/A</v>
      </c>
      <c r="BB453" s="5" t="e">
        <f t="shared" si="224"/>
        <v>#N/A</v>
      </c>
      <c r="BC453" s="5" t="e">
        <f t="shared" si="224"/>
        <v>#N/A</v>
      </c>
      <c r="BD453" s="5" t="e">
        <f t="shared" si="224"/>
        <v>#N/A</v>
      </c>
      <c r="BE453" s="5" t="e">
        <f t="shared" si="224"/>
        <v>#N/A</v>
      </c>
      <c r="BF453" s="5" t="e">
        <f t="shared" si="224"/>
        <v>#N/A</v>
      </c>
      <c r="BG453" s="5" t="e">
        <f t="shared" si="224"/>
        <v>#N/A</v>
      </c>
    </row>
    <row r="454" spans="2:59" x14ac:dyDescent="0.35">
      <c r="B454" t="str">
        <f>'Postcode Data'!B454</f>
        <v>ES44 3DF</v>
      </c>
      <c r="C454">
        <f>'Postcode Data'!C454</f>
        <v>1</v>
      </c>
      <c r="D454" t="str">
        <f>'Postcode Data'!D454</f>
        <v>Echton</v>
      </c>
      <c r="E454" s="5" t="e">
        <f>'Postcode Data'!F454</f>
        <v>#N/A</v>
      </c>
      <c r="F454" s="5" t="e">
        <f>'Postcode Data'!G454</f>
        <v>#N/A</v>
      </c>
      <c r="G454" s="27" t="e">
        <f>'Postcode Data'!I454</f>
        <v>#N/A</v>
      </c>
      <c r="H454" s="11" t="e">
        <f>'Postcode Data'!J454</f>
        <v>#N/A</v>
      </c>
      <c r="I454" s="5" t="e">
        <f>'Postcode Data'!K454</f>
        <v>#N/A</v>
      </c>
      <c r="J454" s="5" t="e">
        <f>'Postcode Data'!L454</f>
        <v>#N/A</v>
      </c>
      <c r="K454" s="44" t="e">
        <f>'Postcode Data'!M454</f>
        <v>#N/A</v>
      </c>
      <c r="L454" s="5">
        <f>'Postcode Data'!N454</f>
        <v>2.5743059898542677</v>
      </c>
      <c r="M454" s="28" t="e">
        <f t="shared" ref="M454:M517" si="225">30-20*LOG10(H454)-20*LOG10(5570)-32.44+L454+21-1</f>
        <v>#N/A</v>
      </c>
      <c r="N454" s="28"/>
      <c r="O454" s="28"/>
      <c r="P454" s="28" t="e">
        <f t="shared" ref="P454:P517" si="226">IF($M454&gt;=P$5,$J454,NA())</f>
        <v>#N/A</v>
      </c>
      <c r="Q454" s="28" t="e">
        <f t="shared" si="220"/>
        <v>#N/A</v>
      </c>
      <c r="R454" s="28" t="e">
        <f t="shared" si="220"/>
        <v>#N/A</v>
      </c>
      <c r="S454" s="28" t="e">
        <f t="shared" si="220"/>
        <v>#N/A</v>
      </c>
      <c r="T454" s="28" t="e">
        <f t="shared" si="220"/>
        <v>#N/A</v>
      </c>
      <c r="U454" s="28" t="e">
        <f t="shared" ref="U454:U517" si="227">IF($M454&lt;T$5,$J454,NA())</f>
        <v>#N/A</v>
      </c>
      <c r="V454" s="28"/>
      <c r="W454" s="2"/>
      <c r="X454" s="5" t="e">
        <f t="shared" si="221"/>
        <v>#N/A</v>
      </c>
      <c r="Y454" s="5" t="e">
        <f t="shared" si="221"/>
        <v>#N/A</v>
      </c>
      <c r="Z454" s="5" t="e">
        <f t="shared" si="221"/>
        <v>#N/A</v>
      </c>
      <c r="AA454" s="5" t="e">
        <f t="shared" si="221"/>
        <v>#N/A</v>
      </c>
      <c r="AB454" s="5" t="e">
        <f t="shared" si="221"/>
        <v>#N/A</v>
      </c>
      <c r="AC454" s="5" t="e">
        <f t="shared" si="221"/>
        <v>#N/A</v>
      </c>
      <c r="AD454" s="5" t="e">
        <f t="shared" si="221"/>
        <v>#N/A</v>
      </c>
      <c r="AE454" s="5" t="e">
        <f t="shared" si="221"/>
        <v>#N/A</v>
      </c>
      <c r="AF454" s="5" t="e">
        <f t="shared" si="221"/>
        <v>#N/A</v>
      </c>
      <c r="AG454" s="5" t="e">
        <f t="shared" si="221"/>
        <v>#N/A</v>
      </c>
      <c r="AH454" s="5" t="e">
        <f t="shared" si="222"/>
        <v>#N/A</v>
      </c>
      <c r="AI454" s="5" t="e">
        <f t="shared" si="222"/>
        <v>#N/A</v>
      </c>
      <c r="AJ454" s="5" t="e">
        <f t="shared" si="222"/>
        <v>#N/A</v>
      </c>
      <c r="AK454" s="5" t="e">
        <f t="shared" si="222"/>
        <v>#N/A</v>
      </c>
      <c r="AL454" s="5" t="e">
        <f t="shared" si="222"/>
        <v>#N/A</v>
      </c>
      <c r="AM454" s="5" t="e">
        <f t="shared" si="222"/>
        <v>#N/A</v>
      </c>
      <c r="AN454" s="5" t="e">
        <f t="shared" si="222"/>
        <v>#N/A</v>
      </c>
      <c r="AO454" s="5" t="e">
        <f t="shared" si="222"/>
        <v>#N/A</v>
      </c>
      <c r="AP454" s="5" t="e">
        <f t="shared" si="222"/>
        <v>#N/A</v>
      </c>
      <c r="AQ454" s="5" t="e">
        <f t="shared" si="222"/>
        <v>#N/A</v>
      </c>
      <c r="AR454" s="5" t="e">
        <f t="shared" si="223"/>
        <v>#N/A</v>
      </c>
      <c r="AS454" s="5" t="e">
        <f t="shared" si="223"/>
        <v>#N/A</v>
      </c>
      <c r="AT454" s="5" t="e">
        <f t="shared" si="223"/>
        <v>#N/A</v>
      </c>
      <c r="AU454" s="5" t="e">
        <f t="shared" si="223"/>
        <v>#N/A</v>
      </c>
      <c r="AV454" s="5" t="e">
        <f t="shared" si="223"/>
        <v>#N/A</v>
      </c>
      <c r="AW454" s="5" t="e">
        <f t="shared" si="223"/>
        <v>#N/A</v>
      </c>
      <c r="AX454" s="5" t="e">
        <f t="shared" si="223"/>
        <v>#N/A</v>
      </c>
      <c r="AY454" s="5" t="e">
        <f t="shared" si="223"/>
        <v>#N/A</v>
      </c>
      <c r="AZ454" s="5" t="e">
        <f t="shared" si="223"/>
        <v>#N/A</v>
      </c>
      <c r="BA454" s="5" t="e">
        <f t="shared" si="223"/>
        <v>#N/A</v>
      </c>
      <c r="BB454" s="5" t="e">
        <f t="shared" si="224"/>
        <v>#N/A</v>
      </c>
      <c r="BC454" s="5" t="e">
        <f t="shared" si="224"/>
        <v>#N/A</v>
      </c>
      <c r="BD454" s="5" t="e">
        <f t="shared" si="224"/>
        <v>#N/A</v>
      </c>
      <c r="BE454" s="5" t="e">
        <f t="shared" si="224"/>
        <v>#N/A</v>
      </c>
      <c r="BF454" s="5" t="e">
        <f t="shared" si="224"/>
        <v>#N/A</v>
      </c>
      <c r="BG454" s="5" t="e">
        <f t="shared" si="224"/>
        <v>#N/A</v>
      </c>
    </row>
    <row r="455" spans="2:59" x14ac:dyDescent="0.35">
      <c r="B455" t="str">
        <f>'Postcode Data'!B455</f>
        <v>ES44 4MD</v>
      </c>
      <c r="C455">
        <f>'Postcode Data'!C455</f>
        <v>17</v>
      </c>
      <c r="D455" t="str">
        <f>'Postcode Data'!D455</f>
        <v>Echton</v>
      </c>
      <c r="E455" s="5" t="e">
        <f>'Postcode Data'!F455</f>
        <v>#N/A</v>
      </c>
      <c r="F455" s="5" t="e">
        <f>'Postcode Data'!G455</f>
        <v>#N/A</v>
      </c>
      <c r="G455" s="27" t="e">
        <f>'Postcode Data'!I455</f>
        <v>#N/A</v>
      </c>
      <c r="H455" s="11" t="e">
        <f>'Postcode Data'!J455</f>
        <v>#N/A</v>
      </c>
      <c r="I455" s="5" t="e">
        <f>'Postcode Data'!K455</f>
        <v>#N/A</v>
      </c>
      <c r="J455" s="5" t="e">
        <f>'Postcode Data'!L455</f>
        <v>#N/A</v>
      </c>
      <c r="K455" s="44" t="e">
        <f>'Postcode Data'!M455</f>
        <v>#N/A</v>
      </c>
      <c r="L455" s="5">
        <f>'Postcode Data'!N455</f>
        <v>-2.1139462650166125</v>
      </c>
      <c r="M455" s="28" t="e">
        <f t="shared" si="225"/>
        <v>#N/A</v>
      </c>
      <c r="N455" s="28"/>
      <c r="O455" s="28"/>
      <c r="P455" s="28" t="e">
        <f t="shared" si="226"/>
        <v>#N/A</v>
      </c>
      <c r="Q455" s="28" t="e">
        <f t="shared" si="220"/>
        <v>#N/A</v>
      </c>
      <c r="R455" s="28" t="e">
        <f t="shared" si="220"/>
        <v>#N/A</v>
      </c>
      <c r="S455" s="28" t="e">
        <f t="shared" si="220"/>
        <v>#N/A</v>
      </c>
      <c r="T455" s="28" t="e">
        <f t="shared" si="220"/>
        <v>#N/A</v>
      </c>
      <c r="U455" s="28" t="e">
        <f t="shared" si="227"/>
        <v>#N/A</v>
      </c>
      <c r="V455" s="28"/>
      <c r="W455" s="2"/>
      <c r="X455" s="5" t="e">
        <f t="shared" si="221"/>
        <v>#N/A</v>
      </c>
      <c r="Y455" s="5" t="e">
        <f t="shared" si="221"/>
        <v>#N/A</v>
      </c>
      <c r="Z455" s="5" t="e">
        <f t="shared" si="221"/>
        <v>#N/A</v>
      </c>
      <c r="AA455" s="5" t="e">
        <f t="shared" si="221"/>
        <v>#N/A</v>
      </c>
      <c r="AB455" s="5" t="e">
        <f t="shared" si="221"/>
        <v>#N/A</v>
      </c>
      <c r="AC455" s="5" t="e">
        <f t="shared" si="221"/>
        <v>#N/A</v>
      </c>
      <c r="AD455" s="5" t="e">
        <f t="shared" si="221"/>
        <v>#N/A</v>
      </c>
      <c r="AE455" s="5" t="e">
        <f t="shared" si="221"/>
        <v>#N/A</v>
      </c>
      <c r="AF455" s="5" t="e">
        <f t="shared" si="221"/>
        <v>#N/A</v>
      </c>
      <c r="AG455" s="5" t="e">
        <f t="shared" si="221"/>
        <v>#N/A</v>
      </c>
      <c r="AH455" s="5" t="e">
        <f t="shared" si="222"/>
        <v>#N/A</v>
      </c>
      <c r="AI455" s="5" t="e">
        <f t="shared" si="222"/>
        <v>#N/A</v>
      </c>
      <c r="AJ455" s="5" t="e">
        <f t="shared" si="222"/>
        <v>#N/A</v>
      </c>
      <c r="AK455" s="5" t="e">
        <f t="shared" si="222"/>
        <v>#N/A</v>
      </c>
      <c r="AL455" s="5" t="e">
        <f t="shared" si="222"/>
        <v>#N/A</v>
      </c>
      <c r="AM455" s="5" t="e">
        <f t="shared" si="222"/>
        <v>#N/A</v>
      </c>
      <c r="AN455" s="5" t="e">
        <f t="shared" si="222"/>
        <v>#N/A</v>
      </c>
      <c r="AO455" s="5" t="e">
        <f t="shared" si="222"/>
        <v>#N/A</v>
      </c>
      <c r="AP455" s="5" t="e">
        <f t="shared" si="222"/>
        <v>#N/A</v>
      </c>
      <c r="AQ455" s="5" t="e">
        <f t="shared" si="222"/>
        <v>#N/A</v>
      </c>
      <c r="AR455" s="5" t="e">
        <f t="shared" si="223"/>
        <v>#N/A</v>
      </c>
      <c r="AS455" s="5" t="e">
        <f t="shared" si="223"/>
        <v>#N/A</v>
      </c>
      <c r="AT455" s="5" t="e">
        <f t="shared" si="223"/>
        <v>#N/A</v>
      </c>
      <c r="AU455" s="5" t="e">
        <f t="shared" si="223"/>
        <v>#N/A</v>
      </c>
      <c r="AV455" s="5" t="e">
        <f t="shared" si="223"/>
        <v>#N/A</v>
      </c>
      <c r="AW455" s="5" t="e">
        <f t="shared" si="223"/>
        <v>#N/A</v>
      </c>
      <c r="AX455" s="5" t="e">
        <f t="shared" si="223"/>
        <v>#N/A</v>
      </c>
      <c r="AY455" s="5" t="e">
        <f t="shared" si="223"/>
        <v>#N/A</v>
      </c>
      <c r="AZ455" s="5" t="e">
        <f t="shared" si="223"/>
        <v>#N/A</v>
      </c>
      <c r="BA455" s="5" t="e">
        <f t="shared" si="223"/>
        <v>#N/A</v>
      </c>
      <c r="BB455" s="5" t="e">
        <f t="shared" si="224"/>
        <v>#N/A</v>
      </c>
      <c r="BC455" s="5" t="e">
        <f t="shared" si="224"/>
        <v>#N/A</v>
      </c>
      <c r="BD455" s="5" t="e">
        <f t="shared" si="224"/>
        <v>#N/A</v>
      </c>
      <c r="BE455" s="5" t="e">
        <f t="shared" si="224"/>
        <v>#N/A</v>
      </c>
      <c r="BF455" s="5" t="e">
        <f t="shared" si="224"/>
        <v>#N/A</v>
      </c>
      <c r="BG455" s="5" t="e">
        <f t="shared" si="224"/>
        <v>#N/A</v>
      </c>
    </row>
    <row r="456" spans="2:59" x14ac:dyDescent="0.35">
      <c r="B456" t="str">
        <f>'Postcode Data'!B456</f>
        <v>ES44 4WU</v>
      </c>
      <c r="C456">
        <f>'Postcode Data'!C456</f>
        <v>2</v>
      </c>
      <c r="D456" t="str">
        <f>'Postcode Data'!D456</f>
        <v>Echton</v>
      </c>
      <c r="E456" s="5">
        <f>'Postcode Data'!F456</f>
        <v>7.9578812090310675</v>
      </c>
      <c r="F456" s="5">
        <f>'Postcode Data'!G456</f>
        <v>13.55919920395557</v>
      </c>
      <c r="G456" s="27">
        <f>'Postcode Data'!I456</f>
        <v>221</v>
      </c>
      <c r="H456" s="11">
        <f>'Postcode Data'!J456</f>
        <v>2.4883528307591689</v>
      </c>
      <c r="I456" s="5">
        <f>'Postcode Data'!K456</f>
        <v>6.3253748670974277</v>
      </c>
      <c r="J456" s="5">
        <f>'Postcode Data'!L456</f>
        <v>11.681215483607172</v>
      </c>
      <c r="K456" s="44" t="str">
        <f>'Postcode Data'!M456</f>
        <v>EW2c</v>
      </c>
      <c r="L456" s="5">
        <f>'Postcode Data'!N456</f>
        <v>5.6030431958653182</v>
      </c>
      <c r="M456" s="28">
        <f t="shared" si="225"/>
        <v>-59.672299912772672</v>
      </c>
      <c r="N456" s="28"/>
      <c r="O456" s="28"/>
      <c r="P456" s="28">
        <f t="shared" si="226"/>
        <v>11.681215483607172</v>
      </c>
      <c r="Q456" s="28" t="e">
        <f t="shared" si="220"/>
        <v>#N/A</v>
      </c>
      <c r="R456" s="28" t="e">
        <f t="shared" si="220"/>
        <v>#N/A</v>
      </c>
      <c r="S456" s="28" t="e">
        <f t="shared" si="220"/>
        <v>#N/A</v>
      </c>
      <c r="T456" s="28" t="e">
        <f t="shared" si="220"/>
        <v>#N/A</v>
      </c>
      <c r="U456" s="28" t="e">
        <f t="shared" si="227"/>
        <v>#N/A</v>
      </c>
      <c r="V456" s="28"/>
      <c r="W456" s="2"/>
      <c r="X456" s="5" t="e">
        <f t="shared" ref="X456:AG465" si="228">IF($K456=X$5,$J456,NA())</f>
        <v>#N/A</v>
      </c>
      <c r="Y456" s="5" t="e">
        <f t="shared" si="228"/>
        <v>#N/A</v>
      </c>
      <c r="Z456" s="5" t="e">
        <f t="shared" si="228"/>
        <v>#N/A</v>
      </c>
      <c r="AA456" s="5" t="e">
        <f t="shared" si="228"/>
        <v>#N/A</v>
      </c>
      <c r="AB456" s="5" t="e">
        <f t="shared" si="228"/>
        <v>#N/A</v>
      </c>
      <c r="AC456" s="5" t="e">
        <f t="shared" si="228"/>
        <v>#N/A</v>
      </c>
      <c r="AD456" s="5" t="e">
        <f t="shared" si="228"/>
        <v>#N/A</v>
      </c>
      <c r="AE456" s="5" t="e">
        <f t="shared" si="228"/>
        <v>#N/A</v>
      </c>
      <c r="AF456" s="5" t="e">
        <f t="shared" si="228"/>
        <v>#N/A</v>
      </c>
      <c r="AG456" s="5" t="e">
        <f t="shared" si="228"/>
        <v>#N/A</v>
      </c>
      <c r="AH456" s="5" t="e">
        <f t="shared" ref="AH456:AQ465" si="229">IF($K456=AH$5,$J456,NA())</f>
        <v>#N/A</v>
      </c>
      <c r="AI456" s="5" t="e">
        <f t="shared" si="229"/>
        <v>#N/A</v>
      </c>
      <c r="AJ456" s="5" t="e">
        <f t="shared" si="229"/>
        <v>#N/A</v>
      </c>
      <c r="AK456" s="5" t="e">
        <f t="shared" si="229"/>
        <v>#N/A</v>
      </c>
      <c r="AL456" s="5" t="e">
        <f t="shared" si="229"/>
        <v>#N/A</v>
      </c>
      <c r="AM456" s="5" t="e">
        <f t="shared" si="229"/>
        <v>#N/A</v>
      </c>
      <c r="AN456" s="5" t="e">
        <f t="shared" si="229"/>
        <v>#N/A</v>
      </c>
      <c r="AO456" s="5" t="e">
        <f t="shared" si="229"/>
        <v>#N/A</v>
      </c>
      <c r="AP456" s="5" t="e">
        <f t="shared" si="229"/>
        <v>#N/A</v>
      </c>
      <c r="AQ456" s="5" t="e">
        <f t="shared" si="229"/>
        <v>#N/A</v>
      </c>
      <c r="AR456" s="5" t="e">
        <f t="shared" ref="AR456:BA465" si="230">IF($K456=AR$5,$J456,NA())</f>
        <v>#N/A</v>
      </c>
      <c r="AS456" s="5" t="e">
        <f t="shared" si="230"/>
        <v>#N/A</v>
      </c>
      <c r="AT456" s="5" t="e">
        <f t="shared" si="230"/>
        <v>#N/A</v>
      </c>
      <c r="AU456" s="5" t="e">
        <f t="shared" si="230"/>
        <v>#N/A</v>
      </c>
      <c r="AV456" s="5" t="e">
        <f t="shared" si="230"/>
        <v>#N/A</v>
      </c>
      <c r="AW456" s="5" t="e">
        <f t="shared" si="230"/>
        <v>#N/A</v>
      </c>
      <c r="AX456" s="5" t="e">
        <f t="shared" si="230"/>
        <v>#N/A</v>
      </c>
      <c r="AY456" s="5" t="e">
        <f t="shared" si="230"/>
        <v>#N/A</v>
      </c>
      <c r="AZ456" s="5" t="e">
        <f t="shared" si="230"/>
        <v>#N/A</v>
      </c>
      <c r="BA456" s="5">
        <f t="shared" si="230"/>
        <v>11.681215483607172</v>
      </c>
      <c r="BB456" s="5" t="e">
        <f t="shared" ref="BB456:BG465" si="231">IF($K456=BB$5,$J456,NA())</f>
        <v>#N/A</v>
      </c>
      <c r="BC456" s="5" t="e">
        <f t="shared" si="231"/>
        <v>#N/A</v>
      </c>
      <c r="BD456" s="5" t="e">
        <f t="shared" si="231"/>
        <v>#N/A</v>
      </c>
      <c r="BE456" s="5" t="e">
        <f t="shared" si="231"/>
        <v>#N/A</v>
      </c>
      <c r="BF456" s="5" t="e">
        <f t="shared" si="231"/>
        <v>#N/A</v>
      </c>
      <c r="BG456" s="5" t="e">
        <f t="shared" si="231"/>
        <v>#N/A</v>
      </c>
    </row>
    <row r="457" spans="2:59" x14ac:dyDescent="0.35">
      <c r="B457" t="str">
        <f>'Postcode Data'!B457</f>
        <v>ES44 6HM</v>
      </c>
      <c r="C457">
        <f>'Postcode Data'!C457</f>
        <v>18</v>
      </c>
      <c r="D457" t="str">
        <f>'Postcode Data'!D457</f>
        <v>Echton</v>
      </c>
      <c r="E457" s="5" t="e">
        <f>'Postcode Data'!F457</f>
        <v>#N/A</v>
      </c>
      <c r="F457" s="5" t="e">
        <f>'Postcode Data'!G457</f>
        <v>#N/A</v>
      </c>
      <c r="G457" s="27" t="e">
        <f>'Postcode Data'!I457</f>
        <v>#N/A</v>
      </c>
      <c r="H457" s="11" t="e">
        <f>'Postcode Data'!J457</f>
        <v>#N/A</v>
      </c>
      <c r="I457" s="5" t="e">
        <f>'Postcode Data'!K457</f>
        <v>#N/A</v>
      </c>
      <c r="J457" s="5" t="e">
        <f>'Postcode Data'!L457</f>
        <v>#N/A</v>
      </c>
      <c r="K457" s="44" t="e">
        <f>'Postcode Data'!M457</f>
        <v>#N/A</v>
      </c>
      <c r="L457" s="5">
        <f>'Postcode Data'!N457</f>
        <v>-3.5550189340476419</v>
      </c>
      <c r="M457" s="28" t="e">
        <f t="shared" si="225"/>
        <v>#N/A</v>
      </c>
      <c r="N457" s="28"/>
      <c r="O457" s="28"/>
      <c r="P457" s="28" t="e">
        <f t="shared" si="226"/>
        <v>#N/A</v>
      </c>
      <c r="Q457" s="28" t="e">
        <f t="shared" si="220"/>
        <v>#N/A</v>
      </c>
      <c r="R457" s="28" t="e">
        <f t="shared" si="220"/>
        <v>#N/A</v>
      </c>
      <c r="S457" s="28" t="e">
        <f t="shared" si="220"/>
        <v>#N/A</v>
      </c>
      <c r="T457" s="28" t="e">
        <f t="shared" si="220"/>
        <v>#N/A</v>
      </c>
      <c r="U457" s="28" t="e">
        <f t="shared" si="227"/>
        <v>#N/A</v>
      </c>
      <c r="V457" s="28"/>
      <c r="W457" s="2"/>
      <c r="X457" s="5" t="e">
        <f t="shared" si="228"/>
        <v>#N/A</v>
      </c>
      <c r="Y457" s="5" t="e">
        <f t="shared" si="228"/>
        <v>#N/A</v>
      </c>
      <c r="Z457" s="5" t="e">
        <f t="shared" si="228"/>
        <v>#N/A</v>
      </c>
      <c r="AA457" s="5" t="e">
        <f t="shared" si="228"/>
        <v>#N/A</v>
      </c>
      <c r="AB457" s="5" t="e">
        <f t="shared" si="228"/>
        <v>#N/A</v>
      </c>
      <c r="AC457" s="5" t="e">
        <f t="shared" si="228"/>
        <v>#N/A</v>
      </c>
      <c r="AD457" s="5" t="e">
        <f t="shared" si="228"/>
        <v>#N/A</v>
      </c>
      <c r="AE457" s="5" t="e">
        <f t="shared" si="228"/>
        <v>#N/A</v>
      </c>
      <c r="AF457" s="5" t="e">
        <f t="shared" si="228"/>
        <v>#N/A</v>
      </c>
      <c r="AG457" s="5" t="e">
        <f t="shared" si="228"/>
        <v>#N/A</v>
      </c>
      <c r="AH457" s="5" t="e">
        <f t="shared" si="229"/>
        <v>#N/A</v>
      </c>
      <c r="AI457" s="5" t="e">
        <f t="shared" si="229"/>
        <v>#N/A</v>
      </c>
      <c r="AJ457" s="5" t="e">
        <f t="shared" si="229"/>
        <v>#N/A</v>
      </c>
      <c r="AK457" s="5" t="e">
        <f t="shared" si="229"/>
        <v>#N/A</v>
      </c>
      <c r="AL457" s="5" t="e">
        <f t="shared" si="229"/>
        <v>#N/A</v>
      </c>
      <c r="AM457" s="5" t="e">
        <f t="shared" si="229"/>
        <v>#N/A</v>
      </c>
      <c r="AN457" s="5" t="e">
        <f t="shared" si="229"/>
        <v>#N/A</v>
      </c>
      <c r="AO457" s="5" t="e">
        <f t="shared" si="229"/>
        <v>#N/A</v>
      </c>
      <c r="AP457" s="5" t="e">
        <f t="shared" si="229"/>
        <v>#N/A</v>
      </c>
      <c r="AQ457" s="5" t="e">
        <f t="shared" si="229"/>
        <v>#N/A</v>
      </c>
      <c r="AR457" s="5" t="e">
        <f t="shared" si="230"/>
        <v>#N/A</v>
      </c>
      <c r="AS457" s="5" t="e">
        <f t="shared" si="230"/>
        <v>#N/A</v>
      </c>
      <c r="AT457" s="5" t="e">
        <f t="shared" si="230"/>
        <v>#N/A</v>
      </c>
      <c r="AU457" s="5" t="e">
        <f t="shared" si="230"/>
        <v>#N/A</v>
      </c>
      <c r="AV457" s="5" t="e">
        <f t="shared" si="230"/>
        <v>#N/A</v>
      </c>
      <c r="AW457" s="5" t="e">
        <f t="shared" si="230"/>
        <v>#N/A</v>
      </c>
      <c r="AX457" s="5" t="e">
        <f t="shared" si="230"/>
        <v>#N/A</v>
      </c>
      <c r="AY457" s="5" t="e">
        <f t="shared" si="230"/>
        <v>#N/A</v>
      </c>
      <c r="AZ457" s="5" t="e">
        <f t="shared" si="230"/>
        <v>#N/A</v>
      </c>
      <c r="BA457" s="5" t="e">
        <f t="shared" si="230"/>
        <v>#N/A</v>
      </c>
      <c r="BB457" s="5" t="e">
        <f t="shared" si="231"/>
        <v>#N/A</v>
      </c>
      <c r="BC457" s="5" t="e">
        <f t="shared" si="231"/>
        <v>#N/A</v>
      </c>
      <c r="BD457" s="5" t="e">
        <f t="shared" si="231"/>
        <v>#N/A</v>
      </c>
      <c r="BE457" s="5" t="e">
        <f t="shared" si="231"/>
        <v>#N/A</v>
      </c>
      <c r="BF457" s="5" t="e">
        <f t="shared" si="231"/>
        <v>#N/A</v>
      </c>
      <c r="BG457" s="5" t="e">
        <f t="shared" si="231"/>
        <v>#N/A</v>
      </c>
    </row>
    <row r="458" spans="2:59" x14ac:dyDescent="0.35">
      <c r="B458" t="str">
        <f>'Postcode Data'!B458</f>
        <v>ES44 7HH</v>
      </c>
      <c r="C458">
        <f>'Postcode Data'!C458</f>
        <v>9</v>
      </c>
      <c r="D458" t="str">
        <f>'Postcode Data'!D458</f>
        <v>Echton</v>
      </c>
      <c r="E458" s="5" t="e">
        <f>'Postcode Data'!F458</f>
        <v>#N/A</v>
      </c>
      <c r="F458" s="5" t="e">
        <f>'Postcode Data'!G458</f>
        <v>#N/A</v>
      </c>
      <c r="G458" s="27" t="e">
        <f>'Postcode Data'!I458</f>
        <v>#N/A</v>
      </c>
      <c r="H458" s="11" t="e">
        <f>'Postcode Data'!J458</f>
        <v>#N/A</v>
      </c>
      <c r="I458" s="5" t="e">
        <f>'Postcode Data'!K458</f>
        <v>#N/A</v>
      </c>
      <c r="J458" s="5" t="e">
        <f>'Postcode Data'!L458</f>
        <v>#N/A</v>
      </c>
      <c r="K458" s="44" t="e">
        <f>'Postcode Data'!M458</f>
        <v>#N/A</v>
      </c>
      <c r="L458" s="5">
        <f>'Postcode Data'!N458</f>
        <v>-3.4167573022666411</v>
      </c>
      <c r="M458" s="28" t="e">
        <f t="shared" si="225"/>
        <v>#N/A</v>
      </c>
      <c r="N458" s="28"/>
      <c r="O458" s="28"/>
      <c r="P458" s="28" t="e">
        <f t="shared" si="226"/>
        <v>#N/A</v>
      </c>
      <c r="Q458" s="28" t="e">
        <f t="shared" si="220"/>
        <v>#N/A</v>
      </c>
      <c r="R458" s="28" t="e">
        <f t="shared" si="220"/>
        <v>#N/A</v>
      </c>
      <c r="S458" s="28" t="e">
        <f t="shared" si="220"/>
        <v>#N/A</v>
      </c>
      <c r="T458" s="28" t="e">
        <f t="shared" si="220"/>
        <v>#N/A</v>
      </c>
      <c r="U458" s="28" t="e">
        <f t="shared" si="227"/>
        <v>#N/A</v>
      </c>
      <c r="V458" s="28"/>
      <c r="W458" s="2"/>
      <c r="X458" s="5" t="e">
        <f t="shared" si="228"/>
        <v>#N/A</v>
      </c>
      <c r="Y458" s="5" t="e">
        <f t="shared" si="228"/>
        <v>#N/A</v>
      </c>
      <c r="Z458" s="5" t="e">
        <f t="shared" si="228"/>
        <v>#N/A</v>
      </c>
      <c r="AA458" s="5" t="e">
        <f t="shared" si="228"/>
        <v>#N/A</v>
      </c>
      <c r="AB458" s="5" t="e">
        <f t="shared" si="228"/>
        <v>#N/A</v>
      </c>
      <c r="AC458" s="5" t="e">
        <f t="shared" si="228"/>
        <v>#N/A</v>
      </c>
      <c r="AD458" s="5" t="e">
        <f t="shared" si="228"/>
        <v>#N/A</v>
      </c>
      <c r="AE458" s="5" t="e">
        <f t="shared" si="228"/>
        <v>#N/A</v>
      </c>
      <c r="AF458" s="5" t="e">
        <f t="shared" si="228"/>
        <v>#N/A</v>
      </c>
      <c r="AG458" s="5" t="e">
        <f t="shared" si="228"/>
        <v>#N/A</v>
      </c>
      <c r="AH458" s="5" t="e">
        <f t="shared" si="229"/>
        <v>#N/A</v>
      </c>
      <c r="AI458" s="5" t="e">
        <f t="shared" si="229"/>
        <v>#N/A</v>
      </c>
      <c r="AJ458" s="5" t="e">
        <f t="shared" si="229"/>
        <v>#N/A</v>
      </c>
      <c r="AK458" s="5" t="e">
        <f t="shared" si="229"/>
        <v>#N/A</v>
      </c>
      <c r="AL458" s="5" t="e">
        <f t="shared" si="229"/>
        <v>#N/A</v>
      </c>
      <c r="AM458" s="5" t="e">
        <f t="shared" si="229"/>
        <v>#N/A</v>
      </c>
      <c r="AN458" s="5" t="e">
        <f t="shared" si="229"/>
        <v>#N/A</v>
      </c>
      <c r="AO458" s="5" t="e">
        <f t="shared" si="229"/>
        <v>#N/A</v>
      </c>
      <c r="AP458" s="5" t="e">
        <f t="shared" si="229"/>
        <v>#N/A</v>
      </c>
      <c r="AQ458" s="5" t="e">
        <f t="shared" si="229"/>
        <v>#N/A</v>
      </c>
      <c r="AR458" s="5" t="e">
        <f t="shared" si="230"/>
        <v>#N/A</v>
      </c>
      <c r="AS458" s="5" t="e">
        <f t="shared" si="230"/>
        <v>#N/A</v>
      </c>
      <c r="AT458" s="5" t="e">
        <f t="shared" si="230"/>
        <v>#N/A</v>
      </c>
      <c r="AU458" s="5" t="e">
        <f t="shared" si="230"/>
        <v>#N/A</v>
      </c>
      <c r="AV458" s="5" t="e">
        <f t="shared" si="230"/>
        <v>#N/A</v>
      </c>
      <c r="AW458" s="5" t="e">
        <f t="shared" si="230"/>
        <v>#N/A</v>
      </c>
      <c r="AX458" s="5" t="e">
        <f t="shared" si="230"/>
        <v>#N/A</v>
      </c>
      <c r="AY458" s="5" t="e">
        <f t="shared" si="230"/>
        <v>#N/A</v>
      </c>
      <c r="AZ458" s="5" t="e">
        <f t="shared" si="230"/>
        <v>#N/A</v>
      </c>
      <c r="BA458" s="5" t="e">
        <f t="shared" si="230"/>
        <v>#N/A</v>
      </c>
      <c r="BB458" s="5" t="e">
        <f t="shared" si="231"/>
        <v>#N/A</v>
      </c>
      <c r="BC458" s="5" t="e">
        <f t="shared" si="231"/>
        <v>#N/A</v>
      </c>
      <c r="BD458" s="5" t="e">
        <f t="shared" si="231"/>
        <v>#N/A</v>
      </c>
      <c r="BE458" s="5" t="e">
        <f t="shared" si="231"/>
        <v>#N/A</v>
      </c>
      <c r="BF458" s="5" t="e">
        <f t="shared" si="231"/>
        <v>#N/A</v>
      </c>
      <c r="BG458" s="5" t="e">
        <f t="shared" si="231"/>
        <v>#N/A</v>
      </c>
    </row>
    <row r="459" spans="2:59" x14ac:dyDescent="0.35">
      <c r="B459" t="str">
        <f>'Postcode Data'!B459</f>
        <v>ES44 8FV</v>
      </c>
      <c r="C459">
        <f>'Postcode Data'!C459</f>
        <v>5</v>
      </c>
      <c r="D459" t="str">
        <f>'Postcode Data'!D459</f>
        <v>Echton</v>
      </c>
      <c r="E459" s="5" t="e">
        <f>'Postcode Data'!F459</f>
        <v>#N/A</v>
      </c>
      <c r="F459" s="5" t="e">
        <f>'Postcode Data'!G459</f>
        <v>#N/A</v>
      </c>
      <c r="G459" s="27" t="e">
        <f>'Postcode Data'!I459</f>
        <v>#N/A</v>
      </c>
      <c r="H459" s="11" t="e">
        <f>'Postcode Data'!J459</f>
        <v>#N/A</v>
      </c>
      <c r="I459" s="5" t="e">
        <f>'Postcode Data'!K459</f>
        <v>#N/A</v>
      </c>
      <c r="J459" s="5" t="e">
        <f>'Postcode Data'!L459</f>
        <v>#N/A</v>
      </c>
      <c r="K459" s="44" t="e">
        <f>'Postcode Data'!M459</f>
        <v>#N/A</v>
      </c>
      <c r="L459" s="5">
        <f>'Postcode Data'!N459</f>
        <v>-5.0748215320690342</v>
      </c>
      <c r="M459" s="28" t="e">
        <f t="shared" si="225"/>
        <v>#N/A</v>
      </c>
      <c r="N459" s="28"/>
      <c r="O459" s="28"/>
      <c r="P459" s="28" t="e">
        <f t="shared" si="226"/>
        <v>#N/A</v>
      </c>
      <c r="Q459" s="28" t="e">
        <f t="shared" si="220"/>
        <v>#N/A</v>
      </c>
      <c r="R459" s="28" t="e">
        <f t="shared" si="220"/>
        <v>#N/A</v>
      </c>
      <c r="S459" s="28" t="e">
        <f t="shared" si="220"/>
        <v>#N/A</v>
      </c>
      <c r="T459" s="28" t="e">
        <f t="shared" si="220"/>
        <v>#N/A</v>
      </c>
      <c r="U459" s="28" t="e">
        <f t="shared" si="227"/>
        <v>#N/A</v>
      </c>
      <c r="V459" s="28"/>
      <c r="W459" s="2"/>
      <c r="X459" s="5" t="e">
        <f t="shared" si="228"/>
        <v>#N/A</v>
      </c>
      <c r="Y459" s="5" t="e">
        <f t="shared" si="228"/>
        <v>#N/A</v>
      </c>
      <c r="Z459" s="5" t="e">
        <f t="shared" si="228"/>
        <v>#N/A</v>
      </c>
      <c r="AA459" s="5" t="e">
        <f t="shared" si="228"/>
        <v>#N/A</v>
      </c>
      <c r="AB459" s="5" t="e">
        <f t="shared" si="228"/>
        <v>#N/A</v>
      </c>
      <c r="AC459" s="5" t="e">
        <f t="shared" si="228"/>
        <v>#N/A</v>
      </c>
      <c r="AD459" s="5" t="e">
        <f t="shared" si="228"/>
        <v>#N/A</v>
      </c>
      <c r="AE459" s="5" t="e">
        <f t="shared" si="228"/>
        <v>#N/A</v>
      </c>
      <c r="AF459" s="5" t="e">
        <f t="shared" si="228"/>
        <v>#N/A</v>
      </c>
      <c r="AG459" s="5" t="e">
        <f t="shared" si="228"/>
        <v>#N/A</v>
      </c>
      <c r="AH459" s="5" t="e">
        <f t="shared" si="229"/>
        <v>#N/A</v>
      </c>
      <c r="AI459" s="5" t="e">
        <f t="shared" si="229"/>
        <v>#N/A</v>
      </c>
      <c r="AJ459" s="5" t="e">
        <f t="shared" si="229"/>
        <v>#N/A</v>
      </c>
      <c r="AK459" s="5" t="e">
        <f t="shared" si="229"/>
        <v>#N/A</v>
      </c>
      <c r="AL459" s="5" t="e">
        <f t="shared" si="229"/>
        <v>#N/A</v>
      </c>
      <c r="AM459" s="5" t="e">
        <f t="shared" si="229"/>
        <v>#N/A</v>
      </c>
      <c r="AN459" s="5" t="e">
        <f t="shared" si="229"/>
        <v>#N/A</v>
      </c>
      <c r="AO459" s="5" t="e">
        <f t="shared" si="229"/>
        <v>#N/A</v>
      </c>
      <c r="AP459" s="5" t="e">
        <f t="shared" si="229"/>
        <v>#N/A</v>
      </c>
      <c r="AQ459" s="5" t="e">
        <f t="shared" si="229"/>
        <v>#N/A</v>
      </c>
      <c r="AR459" s="5" t="e">
        <f t="shared" si="230"/>
        <v>#N/A</v>
      </c>
      <c r="AS459" s="5" t="e">
        <f t="shared" si="230"/>
        <v>#N/A</v>
      </c>
      <c r="AT459" s="5" t="e">
        <f t="shared" si="230"/>
        <v>#N/A</v>
      </c>
      <c r="AU459" s="5" t="e">
        <f t="shared" si="230"/>
        <v>#N/A</v>
      </c>
      <c r="AV459" s="5" t="e">
        <f t="shared" si="230"/>
        <v>#N/A</v>
      </c>
      <c r="AW459" s="5" t="e">
        <f t="shared" si="230"/>
        <v>#N/A</v>
      </c>
      <c r="AX459" s="5" t="e">
        <f t="shared" si="230"/>
        <v>#N/A</v>
      </c>
      <c r="AY459" s="5" t="e">
        <f t="shared" si="230"/>
        <v>#N/A</v>
      </c>
      <c r="AZ459" s="5" t="e">
        <f t="shared" si="230"/>
        <v>#N/A</v>
      </c>
      <c r="BA459" s="5" t="e">
        <f t="shared" si="230"/>
        <v>#N/A</v>
      </c>
      <c r="BB459" s="5" t="e">
        <f t="shared" si="231"/>
        <v>#N/A</v>
      </c>
      <c r="BC459" s="5" t="e">
        <f t="shared" si="231"/>
        <v>#N/A</v>
      </c>
      <c r="BD459" s="5" t="e">
        <f t="shared" si="231"/>
        <v>#N/A</v>
      </c>
      <c r="BE459" s="5" t="e">
        <f t="shared" si="231"/>
        <v>#N/A</v>
      </c>
      <c r="BF459" s="5" t="e">
        <f t="shared" si="231"/>
        <v>#N/A</v>
      </c>
      <c r="BG459" s="5" t="e">
        <f t="shared" si="231"/>
        <v>#N/A</v>
      </c>
    </row>
    <row r="460" spans="2:59" x14ac:dyDescent="0.35">
      <c r="B460" t="str">
        <f>'Postcode Data'!B460</f>
        <v>ES44 8VX</v>
      </c>
      <c r="C460">
        <f>'Postcode Data'!C460</f>
        <v>9</v>
      </c>
      <c r="D460" t="str">
        <f>'Postcode Data'!D460</f>
        <v>Echton</v>
      </c>
      <c r="E460" s="5" t="e">
        <f>'Postcode Data'!F460</f>
        <v>#N/A</v>
      </c>
      <c r="F460" s="5" t="e">
        <f>'Postcode Data'!G460</f>
        <v>#N/A</v>
      </c>
      <c r="G460" s="27" t="e">
        <f>'Postcode Data'!I460</f>
        <v>#N/A</v>
      </c>
      <c r="H460" s="11" t="e">
        <f>'Postcode Data'!J460</f>
        <v>#N/A</v>
      </c>
      <c r="I460" s="5" t="e">
        <f>'Postcode Data'!K460</f>
        <v>#N/A</v>
      </c>
      <c r="J460" s="5" t="e">
        <f>'Postcode Data'!L460</f>
        <v>#N/A</v>
      </c>
      <c r="K460" s="44" t="e">
        <f>'Postcode Data'!M460</f>
        <v>#N/A</v>
      </c>
      <c r="L460" s="5">
        <f>'Postcode Data'!N460</f>
        <v>-5.0001360234183974</v>
      </c>
      <c r="M460" s="28" t="e">
        <f t="shared" si="225"/>
        <v>#N/A</v>
      </c>
      <c r="N460" s="28"/>
      <c r="O460" s="28"/>
      <c r="P460" s="28" t="e">
        <f t="shared" si="226"/>
        <v>#N/A</v>
      </c>
      <c r="Q460" s="28" t="e">
        <f t="shared" si="220"/>
        <v>#N/A</v>
      </c>
      <c r="R460" s="28" t="e">
        <f t="shared" si="220"/>
        <v>#N/A</v>
      </c>
      <c r="S460" s="28" t="e">
        <f t="shared" si="220"/>
        <v>#N/A</v>
      </c>
      <c r="T460" s="28" t="e">
        <f t="shared" si="220"/>
        <v>#N/A</v>
      </c>
      <c r="U460" s="28" t="e">
        <f t="shared" si="227"/>
        <v>#N/A</v>
      </c>
      <c r="V460" s="28"/>
      <c r="W460" s="2"/>
      <c r="X460" s="5" t="e">
        <f t="shared" si="228"/>
        <v>#N/A</v>
      </c>
      <c r="Y460" s="5" t="e">
        <f t="shared" si="228"/>
        <v>#N/A</v>
      </c>
      <c r="Z460" s="5" t="e">
        <f t="shared" si="228"/>
        <v>#N/A</v>
      </c>
      <c r="AA460" s="5" t="e">
        <f t="shared" si="228"/>
        <v>#N/A</v>
      </c>
      <c r="AB460" s="5" t="e">
        <f t="shared" si="228"/>
        <v>#N/A</v>
      </c>
      <c r="AC460" s="5" t="e">
        <f t="shared" si="228"/>
        <v>#N/A</v>
      </c>
      <c r="AD460" s="5" t="e">
        <f t="shared" si="228"/>
        <v>#N/A</v>
      </c>
      <c r="AE460" s="5" t="e">
        <f t="shared" si="228"/>
        <v>#N/A</v>
      </c>
      <c r="AF460" s="5" t="e">
        <f t="shared" si="228"/>
        <v>#N/A</v>
      </c>
      <c r="AG460" s="5" t="e">
        <f t="shared" si="228"/>
        <v>#N/A</v>
      </c>
      <c r="AH460" s="5" t="e">
        <f t="shared" si="229"/>
        <v>#N/A</v>
      </c>
      <c r="AI460" s="5" t="e">
        <f t="shared" si="229"/>
        <v>#N/A</v>
      </c>
      <c r="AJ460" s="5" t="e">
        <f t="shared" si="229"/>
        <v>#N/A</v>
      </c>
      <c r="AK460" s="5" t="e">
        <f t="shared" si="229"/>
        <v>#N/A</v>
      </c>
      <c r="AL460" s="5" t="e">
        <f t="shared" si="229"/>
        <v>#N/A</v>
      </c>
      <c r="AM460" s="5" t="e">
        <f t="shared" si="229"/>
        <v>#N/A</v>
      </c>
      <c r="AN460" s="5" t="e">
        <f t="shared" si="229"/>
        <v>#N/A</v>
      </c>
      <c r="AO460" s="5" t="e">
        <f t="shared" si="229"/>
        <v>#N/A</v>
      </c>
      <c r="AP460" s="5" t="e">
        <f t="shared" si="229"/>
        <v>#N/A</v>
      </c>
      <c r="AQ460" s="5" t="e">
        <f t="shared" si="229"/>
        <v>#N/A</v>
      </c>
      <c r="AR460" s="5" t="e">
        <f t="shared" si="230"/>
        <v>#N/A</v>
      </c>
      <c r="AS460" s="5" t="e">
        <f t="shared" si="230"/>
        <v>#N/A</v>
      </c>
      <c r="AT460" s="5" t="e">
        <f t="shared" si="230"/>
        <v>#N/A</v>
      </c>
      <c r="AU460" s="5" t="e">
        <f t="shared" si="230"/>
        <v>#N/A</v>
      </c>
      <c r="AV460" s="5" t="e">
        <f t="shared" si="230"/>
        <v>#N/A</v>
      </c>
      <c r="AW460" s="5" t="e">
        <f t="shared" si="230"/>
        <v>#N/A</v>
      </c>
      <c r="AX460" s="5" t="e">
        <f t="shared" si="230"/>
        <v>#N/A</v>
      </c>
      <c r="AY460" s="5" t="e">
        <f t="shared" si="230"/>
        <v>#N/A</v>
      </c>
      <c r="AZ460" s="5" t="e">
        <f t="shared" si="230"/>
        <v>#N/A</v>
      </c>
      <c r="BA460" s="5" t="e">
        <f t="shared" si="230"/>
        <v>#N/A</v>
      </c>
      <c r="BB460" s="5" t="e">
        <f t="shared" si="231"/>
        <v>#N/A</v>
      </c>
      <c r="BC460" s="5" t="e">
        <f t="shared" si="231"/>
        <v>#N/A</v>
      </c>
      <c r="BD460" s="5" t="e">
        <f t="shared" si="231"/>
        <v>#N/A</v>
      </c>
      <c r="BE460" s="5" t="e">
        <f t="shared" si="231"/>
        <v>#N/A</v>
      </c>
      <c r="BF460" s="5" t="e">
        <f t="shared" si="231"/>
        <v>#N/A</v>
      </c>
      <c r="BG460" s="5" t="e">
        <f t="shared" si="231"/>
        <v>#N/A</v>
      </c>
    </row>
    <row r="461" spans="2:59" x14ac:dyDescent="0.35">
      <c r="B461" t="str">
        <f>'Postcode Data'!B461</f>
        <v>ES44 9XK</v>
      </c>
      <c r="C461">
        <f>'Postcode Data'!C461</f>
        <v>18</v>
      </c>
      <c r="D461" t="str">
        <f>'Postcode Data'!D461</f>
        <v>Echton</v>
      </c>
      <c r="E461" s="5" t="e">
        <f>'Postcode Data'!F461</f>
        <v>#N/A</v>
      </c>
      <c r="F461" s="5" t="e">
        <f>'Postcode Data'!G461</f>
        <v>#N/A</v>
      </c>
      <c r="G461" s="27" t="e">
        <f>'Postcode Data'!I461</f>
        <v>#N/A</v>
      </c>
      <c r="H461" s="11" t="e">
        <f>'Postcode Data'!J461</f>
        <v>#N/A</v>
      </c>
      <c r="I461" s="5" t="e">
        <f>'Postcode Data'!K461</f>
        <v>#N/A</v>
      </c>
      <c r="J461" s="5" t="e">
        <f>'Postcode Data'!L461</f>
        <v>#N/A</v>
      </c>
      <c r="K461" s="44" t="e">
        <f>'Postcode Data'!M461</f>
        <v>#N/A</v>
      </c>
      <c r="L461" s="5">
        <f>'Postcode Data'!N461</f>
        <v>-6.330843164777086</v>
      </c>
      <c r="M461" s="28" t="e">
        <f t="shared" si="225"/>
        <v>#N/A</v>
      </c>
      <c r="N461" s="28"/>
      <c r="O461" s="28"/>
      <c r="P461" s="28" t="e">
        <f t="shared" si="226"/>
        <v>#N/A</v>
      </c>
      <c r="Q461" s="28" t="e">
        <f t="shared" si="220"/>
        <v>#N/A</v>
      </c>
      <c r="R461" s="28" t="e">
        <f t="shared" si="220"/>
        <v>#N/A</v>
      </c>
      <c r="S461" s="28" t="e">
        <f t="shared" si="220"/>
        <v>#N/A</v>
      </c>
      <c r="T461" s="28" t="e">
        <f t="shared" si="220"/>
        <v>#N/A</v>
      </c>
      <c r="U461" s="28" t="e">
        <f t="shared" si="227"/>
        <v>#N/A</v>
      </c>
      <c r="V461" s="28"/>
      <c r="W461" s="2"/>
      <c r="X461" s="5" t="e">
        <f t="shared" si="228"/>
        <v>#N/A</v>
      </c>
      <c r="Y461" s="5" t="e">
        <f t="shared" si="228"/>
        <v>#N/A</v>
      </c>
      <c r="Z461" s="5" t="e">
        <f t="shared" si="228"/>
        <v>#N/A</v>
      </c>
      <c r="AA461" s="5" t="e">
        <f t="shared" si="228"/>
        <v>#N/A</v>
      </c>
      <c r="AB461" s="5" t="e">
        <f t="shared" si="228"/>
        <v>#N/A</v>
      </c>
      <c r="AC461" s="5" t="e">
        <f t="shared" si="228"/>
        <v>#N/A</v>
      </c>
      <c r="AD461" s="5" t="e">
        <f t="shared" si="228"/>
        <v>#N/A</v>
      </c>
      <c r="AE461" s="5" t="e">
        <f t="shared" si="228"/>
        <v>#N/A</v>
      </c>
      <c r="AF461" s="5" t="e">
        <f t="shared" si="228"/>
        <v>#N/A</v>
      </c>
      <c r="AG461" s="5" t="e">
        <f t="shared" si="228"/>
        <v>#N/A</v>
      </c>
      <c r="AH461" s="5" t="e">
        <f t="shared" si="229"/>
        <v>#N/A</v>
      </c>
      <c r="AI461" s="5" t="e">
        <f t="shared" si="229"/>
        <v>#N/A</v>
      </c>
      <c r="AJ461" s="5" t="e">
        <f t="shared" si="229"/>
        <v>#N/A</v>
      </c>
      <c r="AK461" s="5" t="e">
        <f t="shared" si="229"/>
        <v>#N/A</v>
      </c>
      <c r="AL461" s="5" t="e">
        <f t="shared" si="229"/>
        <v>#N/A</v>
      </c>
      <c r="AM461" s="5" t="e">
        <f t="shared" si="229"/>
        <v>#N/A</v>
      </c>
      <c r="AN461" s="5" t="e">
        <f t="shared" si="229"/>
        <v>#N/A</v>
      </c>
      <c r="AO461" s="5" t="e">
        <f t="shared" si="229"/>
        <v>#N/A</v>
      </c>
      <c r="AP461" s="5" t="e">
        <f t="shared" si="229"/>
        <v>#N/A</v>
      </c>
      <c r="AQ461" s="5" t="e">
        <f t="shared" si="229"/>
        <v>#N/A</v>
      </c>
      <c r="AR461" s="5" t="e">
        <f t="shared" si="230"/>
        <v>#N/A</v>
      </c>
      <c r="AS461" s="5" t="e">
        <f t="shared" si="230"/>
        <v>#N/A</v>
      </c>
      <c r="AT461" s="5" t="e">
        <f t="shared" si="230"/>
        <v>#N/A</v>
      </c>
      <c r="AU461" s="5" t="e">
        <f t="shared" si="230"/>
        <v>#N/A</v>
      </c>
      <c r="AV461" s="5" t="e">
        <f t="shared" si="230"/>
        <v>#N/A</v>
      </c>
      <c r="AW461" s="5" t="e">
        <f t="shared" si="230"/>
        <v>#N/A</v>
      </c>
      <c r="AX461" s="5" t="e">
        <f t="shared" si="230"/>
        <v>#N/A</v>
      </c>
      <c r="AY461" s="5" t="e">
        <f t="shared" si="230"/>
        <v>#N/A</v>
      </c>
      <c r="AZ461" s="5" t="e">
        <f t="shared" si="230"/>
        <v>#N/A</v>
      </c>
      <c r="BA461" s="5" t="e">
        <f t="shared" si="230"/>
        <v>#N/A</v>
      </c>
      <c r="BB461" s="5" t="e">
        <f t="shared" si="231"/>
        <v>#N/A</v>
      </c>
      <c r="BC461" s="5" t="e">
        <f t="shared" si="231"/>
        <v>#N/A</v>
      </c>
      <c r="BD461" s="5" t="e">
        <f t="shared" si="231"/>
        <v>#N/A</v>
      </c>
      <c r="BE461" s="5" t="e">
        <f t="shared" si="231"/>
        <v>#N/A</v>
      </c>
      <c r="BF461" s="5" t="e">
        <f t="shared" si="231"/>
        <v>#N/A</v>
      </c>
      <c r="BG461" s="5" t="e">
        <f t="shared" si="231"/>
        <v>#N/A</v>
      </c>
    </row>
    <row r="462" spans="2:59" x14ac:dyDescent="0.35">
      <c r="B462" t="str">
        <f>'Postcode Data'!B462</f>
        <v>ES45 0XA</v>
      </c>
      <c r="C462">
        <f>'Postcode Data'!C462</f>
        <v>10</v>
      </c>
      <c r="D462" t="str">
        <f>'Postcode Data'!D462</f>
        <v>Echton</v>
      </c>
      <c r="E462" s="5">
        <f>'Postcode Data'!F462</f>
        <v>11.233955038272278</v>
      </c>
      <c r="F462" s="5">
        <f>'Postcode Data'!G462</f>
        <v>14.850780878419533</v>
      </c>
      <c r="G462" s="27">
        <f>'Postcode Data'!I462</f>
        <v>315</v>
      </c>
      <c r="H462" s="11">
        <f>'Postcode Data'!J462</f>
        <v>2.9083071269002669</v>
      </c>
      <c r="I462" s="5">
        <f>'Postcode Data'!K462</f>
        <v>9.1774713470679341</v>
      </c>
      <c r="J462" s="5">
        <f>'Postcode Data'!L462</f>
        <v>16.907264569623877</v>
      </c>
      <c r="K462" s="44" t="str">
        <f>'Postcode Data'!M462</f>
        <v>EW1a</v>
      </c>
      <c r="L462" s="5">
        <f>'Postcode Data'!N462</f>
        <v>-1.1898647374972657</v>
      </c>
      <c r="M462" s="28">
        <f t="shared" si="225"/>
        <v>-67.819773991967082</v>
      </c>
      <c r="N462" s="28"/>
      <c r="O462" s="28"/>
      <c r="P462" s="28">
        <f t="shared" si="226"/>
        <v>16.907264569623877</v>
      </c>
      <c r="Q462" s="28" t="e">
        <f t="shared" si="220"/>
        <v>#N/A</v>
      </c>
      <c r="R462" s="28" t="e">
        <f t="shared" si="220"/>
        <v>#N/A</v>
      </c>
      <c r="S462" s="28" t="e">
        <f t="shared" si="220"/>
        <v>#N/A</v>
      </c>
      <c r="T462" s="28" t="e">
        <f t="shared" si="220"/>
        <v>#N/A</v>
      </c>
      <c r="U462" s="28" t="e">
        <f t="shared" si="227"/>
        <v>#N/A</v>
      </c>
      <c r="V462" s="28"/>
      <c r="W462" s="2"/>
      <c r="X462" s="5" t="e">
        <f t="shared" si="228"/>
        <v>#N/A</v>
      </c>
      <c r="Y462" s="5" t="e">
        <f t="shared" si="228"/>
        <v>#N/A</v>
      </c>
      <c r="Z462" s="5" t="e">
        <f t="shared" si="228"/>
        <v>#N/A</v>
      </c>
      <c r="AA462" s="5" t="e">
        <f t="shared" si="228"/>
        <v>#N/A</v>
      </c>
      <c r="AB462" s="5" t="e">
        <f t="shared" si="228"/>
        <v>#N/A</v>
      </c>
      <c r="AC462" s="5" t="e">
        <f t="shared" si="228"/>
        <v>#N/A</v>
      </c>
      <c r="AD462" s="5" t="e">
        <f t="shared" si="228"/>
        <v>#N/A</v>
      </c>
      <c r="AE462" s="5" t="e">
        <f t="shared" si="228"/>
        <v>#N/A</v>
      </c>
      <c r="AF462" s="5" t="e">
        <f t="shared" si="228"/>
        <v>#N/A</v>
      </c>
      <c r="AG462" s="5" t="e">
        <f t="shared" si="228"/>
        <v>#N/A</v>
      </c>
      <c r="AH462" s="5" t="e">
        <f t="shared" si="229"/>
        <v>#N/A</v>
      </c>
      <c r="AI462" s="5" t="e">
        <f t="shared" si="229"/>
        <v>#N/A</v>
      </c>
      <c r="AJ462" s="5" t="e">
        <f t="shared" si="229"/>
        <v>#N/A</v>
      </c>
      <c r="AK462" s="5" t="e">
        <f t="shared" si="229"/>
        <v>#N/A</v>
      </c>
      <c r="AL462" s="5" t="e">
        <f t="shared" si="229"/>
        <v>#N/A</v>
      </c>
      <c r="AM462" s="5" t="e">
        <f t="shared" si="229"/>
        <v>#N/A</v>
      </c>
      <c r="AN462" s="5" t="e">
        <f t="shared" si="229"/>
        <v>#N/A</v>
      </c>
      <c r="AO462" s="5" t="e">
        <f t="shared" si="229"/>
        <v>#N/A</v>
      </c>
      <c r="AP462" s="5" t="e">
        <f t="shared" si="229"/>
        <v>#N/A</v>
      </c>
      <c r="AQ462" s="5" t="e">
        <f t="shared" si="229"/>
        <v>#N/A</v>
      </c>
      <c r="AR462" s="5" t="e">
        <f t="shared" si="230"/>
        <v>#N/A</v>
      </c>
      <c r="AS462" s="5" t="e">
        <f t="shared" si="230"/>
        <v>#N/A</v>
      </c>
      <c r="AT462" s="5" t="e">
        <f t="shared" si="230"/>
        <v>#N/A</v>
      </c>
      <c r="AU462" s="5" t="e">
        <f t="shared" si="230"/>
        <v>#N/A</v>
      </c>
      <c r="AV462" s="5">
        <f t="shared" si="230"/>
        <v>16.907264569623877</v>
      </c>
      <c r="AW462" s="5" t="e">
        <f t="shared" si="230"/>
        <v>#N/A</v>
      </c>
      <c r="AX462" s="5" t="e">
        <f t="shared" si="230"/>
        <v>#N/A</v>
      </c>
      <c r="AY462" s="5" t="e">
        <f t="shared" si="230"/>
        <v>#N/A</v>
      </c>
      <c r="AZ462" s="5" t="e">
        <f t="shared" si="230"/>
        <v>#N/A</v>
      </c>
      <c r="BA462" s="5" t="e">
        <f t="shared" si="230"/>
        <v>#N/A</v>
      </c>
      <c r="BB462" s="5" t="e">
        <f t="shared" si="231"/>
        <v>#N/A</v>
      </c>
      <c r="BC462" s="5" t="e">
        <f t="shared" si="231"/>
        <v>#N/A</v>
      </c>
      <c r="BD462" s="5" t="e">
        <f t="shared" si="231"/>
        <v>#N/A</v>
      </c>
      <c r="BE462" s="5" t="e">
        <f t="shared" si="231"/>
        <v>#N/A</v>
      </c>
      <c r="BF462" s="5" t="e">
        <f t="shared" si="231"/>
        <v>#N/A</v>
      </c>
      <c r="BG462" s="5" t="e">
        <f t="shared" si="231"/>
        <v>#N/A</v>
      </c>
    </row>
    <row r="463" spans="2:59" x14ac:dyDescent="0.35">
      <c r="B463" t="str">
        <f>'Postcode Data'!B463</f>
        <v>ES45 1NL</v>
      </c>
      <c r="C463">
        <f>'Postcode Data'!C463</f>
        <v>1</v>
      </c>
      <c r="D463" t="str">
        <f>'Postcode Data'!D463</f>
        <v>Echton</v>
      </c>
      <c r="E463" s="5">
        <f>'Postcode Data'!F463</f>
        <v>11.233955038272278</v>
      </c>
      <c r="F463" s="5">
        <f>'Postcode Data'!G463</f>
        <v>14.850780878419533</v>
      </c>
      <c r="G463" s="27">
        <f>'Postcode Data'!I463</f>
        <v>103</v>
      </c>
      <c r="H463" s="11">
        <f>'Postcode Data'!J463</f>
        <v>4.9748340572722221</v>
      </c>
      <c r="I463" s="5">
        <f>'Postcode Data'!K463</f>
        <v>16.081284420952407</v>
      </c>
      <c r="J463" s="5">
        <f>'Postcode Data'!L463</f>
        <v>13.731686712050379</v>
      </c>
      <c r="K463" s="44" t="str">
        <f>'Postcode Data'!M463</f>
        <v>EW1b</v>
      </c>
      <c r="L463" s="5">
        <f>'Postcode Data'!N463</f>
        <v>-2.0833080671168753</v>
      </c>
      <c r="M463" s="28">
        <f t="shared" si="225"/>
        <v>-73.375983946747183</v>
      </c>
      <c r="N463" s="28"/>
      <c r="O463" s="28"/>
      <c r="P463" s="28" t="e">
        <f t="shared" si="226"/>
        <v>#N/A</v>
      </c>
      <c r="Q463" s="28">
        <f t="shared" si="220"/>
        <v>13.731686712050379</v>
      </c>
      <c r="R463" s="28" t="e">
        <f t="shared" si="220"/>
        <v>#N/A</v>
      </c>
      <c r="S463" s="28" t="e">
        <f t="shared" si="220"/>
        <v>#N/A</v>
      </c>
      <c r="T463" s="28" t="e">
        <f t="shared" si="220"/>
        <v>#N/A</v>
      </c>
      <c r="U463" s="28" t="e">
        <f t="shared" si="227"/>
        <v>#N/A</v>
      </c>
      <c r="V463" s="28"/>
      <c r="W463" s="2"/>
      <c r="X463" s="5" t="e">
        <f t="shared" si="228"/>
        <v>#N/A</v>
      </c>
      <c r="Y463" s="5" t="e">
        <f t="shared" si="228"/>
        <v>#N/A</v>
      </c>
      <c r="Z463" s="5" t="e">
        <f t="shared" si="228"/>
        <v>#N/A</v>
      </c>
      <c r="AA463" s="5" t="e">
        <f t="shared" si="228"/>
        <v>#N/A</v>
      </c>
      <c r="AB463" s="5" t="e">
        <f t="shared" si="228"/>
        <v>#N/A</v>
      </c>
      <c r="AC463" s="5" t="e">
        <f t="shared" si="228"/>
        <v>#N/A</v>
      </c>
      <c r="AD463" s="5" t="e">
        <f t="shared" si="228"/>
        <v>#N/A</v>
      </c>
      <c r="AE463" s="5" t="e">
        <f t="shared" si="228"/>
        <v>#N/A</v>
      </c>
      <c r="AF463" s="5" t="e">
        <f t="shared" si="228"/>
        <v>#N/A</v>
      </c>
      <c r="AG463" s="5" t="e">
        <f t="shared" si="228"/>
        <v>#N/A</v>
      </c>
      <c r="AH463" s="5" t="e">
        <f t="shared" si="229"/>
        <v>#N/A</v>
      </c>
      <c r="AI463" s="5" t="e">
        <f t="shared" si="229"/>
        <v>#N/A</v>
      </c>
      <c r="AJ463" s="5" t="e">
        <f t="shared" si="229"/>
        <v>#N/A</v>
      </c>
      <c r="AK463" s="5" t="e">
        <f t="shared" si="229"/>
        <v>#N/A</v>
      </c>
      <c r="AL463" s="5" t="e">
        <f t="shared" si="229"/>
        <v>#N/A</v>
      </c>
      <c r="AM463" s="5" t="e">
        <f t="shared" si="229"/>
        <v>#N/A</v>
      </c>
      <c r="AN463" s="5" t="e">
        <f t="shared" si="229"/>
        <v>#N/A</v>
      </c>
      <c r="AO463" s="5" t="e">
        <f t="shared" si="229"/>
        <v>#N/A</v>
      </c>
      <c r="AP463" s="5" t="e">
        <f t="shared" si="229"/>
        <v>#N/A</v>
      </c>
      <c r="AQ463" s="5" t="e">
        <f t="shared" si="229"/>
        <v>#N/A</v>
      </c>
      <c r="AR463" s="5" t="e">
        <f t="shared" si="230"/>
        <v>#N/A</v>
      </c>
      <c r="AS463" s="5" t="e">
        <f t="shared" si="230"/>
        <v>#N/A</v>
      </c>
      <c r="AT463" s="5" t="e">
        <f t="shared" si="230"/>
        <v>#N/A</v>
      </c>
      <c r="AU463" s="5" t="e">
        <f t="shared" si="230"/>
        <v>#N/A</v>
      </c>
      <c r="AV463" s="5" t="e">
        <f t="shared" si="230"/>
        <v>#N/A</v>
      </c>
      <c r="AW463" s="5">
        <f t="shared" si="230"/>
        <v>13.731686712050379</v>
      </c>
      <c r="AX463" s="5" t="e">
        <f t="shared" si="230"/>
        <v>#N/A</v>
      </c>
      <c r="AY463" s="5" t="e">
        <f t="shared" si="230"/>
        <v>#N/A</v>
      </c>
      <c r="AZ463" s="5" t="e">
        <f t="shared" si="230"/>
        <v>#N/A</v>
      </c>
      <c r="BA463" s="5" t="e">
        <f t="shared" si="230"/>
        <v>#N/A</v>
      </c>
      <c r="BB463" s="5" t="e">
        <f t="shared" si="231"/>
        <v>#N/A</v>
      </c>
      <c r="BC463" s="5" t="e">
        <f t="shared" si="231"/>
        <v>#N/A</v>
      </c>
      <c r="BD463" s="5" t="e">
        <f t="shared" si="231"/>
        <v>#N/A</v>
      </c>
      <c r="BE463" s="5" t="e">
        <f t="shared" si="231"/>
        <v>#N/A</v>
      </c>
      <c r="BF463" s="5" t="e">
        <f t="shared" si="231"/>
        <v>#N/A</v>
      </c>
      <c r="BG463" s="5" t="e">
        <f t="shared" si="231"/>
        <v>#N/A</v>
      </c>
    </row>
    <row r="464" spans="2:59" x14ac:dyDescent="0.35">
      <c r="B464" t="str">
        <f>'Postcode Data'!B464</f>
        <v>ES45 1UP</v>
      </c>
      <c r="C464">
        <f>'Postcode Data'!C464</f>
        <v>17</v>
      </c>
      <c r="D464" t="str">
        <f>'Postcode Data'!D464</f>
        <v>Echton</v>
      </c>
      <c r="E464" s="5">
        <f>'Postcode Data'!F464</f>
        <v>11.233955038272278</v>
      </c>
      <c r="F464" s="5">
        <f>'Postcode Data'!G464</f>
        <v>14.850780878419533</v>
      </c>
      <c r="G464" s="27">
        <f>'Postcode Data'!I464</f>
        <v>241</v>
      </c>
      <c r="H464" s="11">
        <f>'Postcode Data'!J464</f>
        <v>4.0709686730293413</v>
      </c>
      <c r="I464" s="5">
        <f>'Postcode Data'!K464</f>
        <v>7.6734056096936998</v>
      </c>
      <c r="J464" s="5">
        <f>'Postcode Data'!L464</f>
        <v>12.877136102013445</v>
      </c>
      <c r="K464" s="44" t="str">
        <f>'Postcode Data'!M464</f>
        <v>EW1c</v>
      </c>
      <c r="L464" s="5">
        <f>'Postcode Data'!N464</f>
        <v>-6.6372192508771866</v>
      </c>
      <c r="M464" s="28">
        <f t="shared" si="225"/>
        <v>-76.188278362426914</v>
      </c>
      <c r="N464" s="28"/>
      <c r="O464" s="28"/>
      <c r="P464" s="28" t="e">
        <f t="shared" si="226"/>
        <v>#N/A</v>
      </c>
      <c r="Q464" s="28" t="e">
        <f t="shared" si="220"/>
        <v>#N/A</v>
      </c>
      <c r="R464" s="28">
        <f t="shared" si="220"/>
        <v>12.877136102013445</v>
      </c>
      <c r="S464" s="28" t="e">
        <f t="shared" si="220"/>
        <v>#N/A</v>
      </c>
      <c r="T464" s="28" t="e">
        <f t="shared" si="220"/>
        <v>#N/A</v>
      </c>
      <c r="U464" s="28" t="e">
        <f t="shared" si="227"/>
        <v>#N/A</v>
      </c>
      <c r="V464" s="28"/>
      <c r="W464" s="2"/>
      <c r="X464" s="5" t="e">
        <f t="shared" si="228"/>
        <v>#N/A</v>
      </c>
      <c r="Y464" s="5" t="e">
        <f t="shared" si="228"/>
        <v>#N/A</v>
      </c>
      <c r="Z464" s="5" t="e">
        <f t="shared" si="228"/>
        <v>#N/A</v>
      </c>
      <c r="AA464" s="5" t="e">
        <f t="shared" si="228"/>
        <v>#N/A</v>
      </c>
      <c r="AB464" s="5" t="e">
        <f t="shared" si="228"/>
        <v>#N/A</v>
      </c>
      <c r="AC464" s="5" t="e">
        <f t="shared" si="228"/>
        <v>#N/A</v>
      </c>
      <c r="AD464" s="5" t="e">
        <f t="shared" si="228"/>
        <v>#N/A</v>
      </c>
      <c r="AE464" s="5" t="e">
        <f t="shared" si="228"/>
        <v>#N/A</v>
      </c>
      <c r="AF464" s="5" t="e">
        <f t="shared" si="228"/>
        <v>#N/A</v>
      </c>
      <c r="AG464" s="5" t="e">
        <f t="shared" si="228"/>
        <v>#N/A</v>
      </c>
      <c r="AH464" s="5" t="e">
        <f t="shared" si="229"/>
        <v>#N/A</v>
      </c>
      <c r="AI464" s="5" t="e">
        <f t="shared" si="229"/>
        <v>#N/A</v>
      </c>
      <c r="AJ464" s="5" t="e">
        <f t="shared" si="229"/>
        <v>#N/A</v>
      </c>
      <c r="AK464" s="5" t="e">
        <f t="shared" si="229"/>
        <v>#N/A</v>
      </c>
      <c r="AL464" s="5" t="e">
        <f t="shared" si="229"/>
        <v>#N/A</v>
      </c>
      <c r="AM464" s="5" t="e">
        <f t="shared" si="229"/>
        <v>#N/A</v>
      </c>
      <c r="AN464" s="5" t="e">
        <f t="shared" si="229"/>
        <v>#N/A</v>
      </c>
      <c r="AO464" s="5" t="e">
        <f t="shared" si="229"/>
        <v>#N/A</v>
      </c>
      <c r="AP464" s="5" t="e">
        <f t="shared" si="229"/>
        <v>#N/A</v>
      </c>
      <c r="AQ464" s="5" t="e">
        <f t="shared" si="229"/>
        <v>#N/A</v>
      </c>
      <c r="AR464" s="5" t="e">
        <f t="shared" si="230"/>
        <v>#N/A</v>
      </c>
      <c r="AS464" s="5" t="e">
        <f t="shared" si="230"/>
        <v>#N/A</v>
      </c>
      <c r="AT464" s="5" t="e">
        <f t="shared" si="230"/>
        <v>#N/A</v>
      </c>
      <c r="AU464" s="5" t="e">
        <f t="shared" si="230"/>
        <v>#N/A</v>
      </c>
      <c r="AV464" s="5" t="e">
        <f t="shared" si="230"/>
        <v>#N/A</v>
      </c>
      <c r="AW464" s="5" t="e">
        <f t="shared" si="230"/>
        <v>#N/A</v>
      </c>
      <c r="AX464" s="5">
        <f t="shared" si="230"/>
        <v>12.877136102013445</v>
      </c>
      <c r="AY464" s="5" t="e">
        <f t="shared" si="230"/>
        <v>#N/A</v>
      </c>
      <c r="AZ464" s="5" t="e">
        <f t="shared" si="230"/>
        <v>#N/A</v>
      </c>
      <c r="BA464" s="5" t="e">
        <f t="shared" si="230"/>
        <v>#N/A</v>
      </c>
      <c r="BB464" s="5" t="e">
        <f t="shared" si="231"/>
        <v>#N/A</v>
      </c>
      <c r="BC464" s="5" t="e">
        <f t="shared" si="231"/>
        <v>#N/A</v>
      </c>
      <c r="BD464" s="5" t="e">
        <f t="shared" si="231"/>
        <v>#N/A</v>
      </c>
      <c r="BE464" s="5" t="e">
        <f t="shared" si="231"/>
        <v>#N/A</v>
      </c>
      <c r="BF464" s="5" t="e">
        <f t="shared" si="231"/>
        <v>#N/A</v>
      </c>
      <c r="BG464" s="5" t="e">
        <f t="shared" si="231"/>
        <v>#N/A</v>
      </c>
    </row>
    <row r="465" spans="2:59" x14ac:dyDescent="0.35">
      <c r="B465" t="str">
        <f>'Postcode Data'!B465</f>
        <v>ES45 3FY</v>
      </c>
      <c r="C465">
        <f>'Postcode Data'!C465</f>
        <v>15</v>
      </c>
      <c r="D465" t="str">
        <f>'Postcode Data'!D465</f>
        <v>Echton</v>
      </c>
      <c r="E465" s="5" t="e">
        <f>'Postcode Data'!F465</f>
        <v>#N/A</v>
      </c>
      <c r="F465" s="5" t="e">
        <f>'Postcode Data'!G465</f>
        <v>#N/A</v>
      </c>
      <c r="G465" s="27" t="e">
        <f>'Postcode Data'!I465</f>
        <v>#N/A</v>
      </c>
      <c r="H465" s="11" t="e">
        <f>'Postcode Data'!J465</f>
        <v>#N/A</v>
      </c>
      <c r="I465" s="5" t="e">
        <f>'Postcode Data'!K465</f>
        <v>#N/A</v>
      </c>
      <c r="J465" s="5" t="e">
        <f>'Postcode Data'!L465</f>
        <v>#N/A</v>
      </c>
      <c r="K465" s="44" t="e">
        <f>'Postcode Data'!M465</f>
        <v>#N/A</v>
      </c>
      <c r="L465" s="5">
        <f>'Postcode Data'!N465</f>
        <v>-7.0119719366921283</v>
      </c>
      <c r="M465" s="28" t="e">
        <f t="shared" si="225"/>
        <v>#N/A</v>
      </c>
      <c r="N465" s="28"/>
      <c r="O465" s="28"/>
      <c r="P465" s="28" t="e">
        <f t="shared" si="226"/>
        <v>#N/A</v>
      </c>
      <c r="Q465" s="28" t="e">
        <f t="shared" si="220"/>
        <v>#N/A</v>
      </c>
      <c r="R465" s="28" t="e">
        <f t="shared" si="220"/>
        <v>#N/A</v>
      </c>
      <c r="S465" s="28" t="e">
        <f t="shared" si="220"/>
        <v>#N/A</v>
      </c>
      <c r="T465" s="28" t="e">
        <f t="shared" si="220"/>
        <v>#N/A</v>
      </c>
      <c r="U465" s="28" t="e">
        <f t="shared" si="227"/>
        <v>#N/A</v>
      </c>
      <c r="V465" s="28"/>
      <c r="W465" s="2"/>
      <c r="X465" s="5" t="e">
        <f t="shared" si="228"/>
        <v>#N/A</v>
      </c>
      <c r="Y465" s="5" t="e">
        <f t="shared" si="228"/>
        <v>#N/A</v>
      </c>
      <c r="Z465" s="5" t="e">
        <f t="shared" si="228"/>
        <v>#N/A</v>
      </c>
      <c r="AA465" s="5" t="e">
        <f t="shared" si="228"/>
        <v>#N/A</v>
      </c>
      <c r="AB465" s="5" t="e">
        <f t="shared" si="228"/>
        <v>#N/A</v>
      </c>
      <c r="AC465" s="5" t="e">
        <f t="shared" si="228"/>
        <v>#N/A</v>
      </c>
      <c r="AD465" s="5" t="e">
        <f t="shared" si="228"/>
        <v>#N/A</v>
      </c>
      <c r="AE465" s="5" t="e">
        <f t="shared" si="228"/>
        <v>#N/A</v>
      </c>
      <c r="AF465" s="5" t="e">
        <f t="shared" si="228"/>
        <v>#N/A</v>
      </c>
      <c r="AG465" s="5" t="e">
        <f t="shared" si="228"/>
        <v>#N/A</v>
      </c>
      <c r="AH465" s="5" t="e">
        <f t="shared" si="229"/>
        <v>#N/A</v>
      </c>
      <c r="AI465" s="5" t="e">
        <f t="shared" si="229"/>
        <v>#N/A</v>
      </c>
      <c r="AJ465" s="5" t="e">
        <f t="shared" si="229"/>
        <v>#N/A</v>
      </c>
      <c r="AK465" s="5" t="e">
        <f t="shared" si="229"/>
        <v>#N/A</v>
      </c>
      <c r="AL465" s="5" t="e">
        <f t="shared" si="229"/>
        <v>#N/A</v>
      </c>
      <c r="AM465" s="5" t="e">
        <f t="shared" si="229"/>
        <v>#N/A</v>
      </c>
      <c r="AN465" s="5" t="e">
        <f t="shared" si="229"/>
        <v>#N/A</v>
      </c>
      <c r="AO465" s="5" t="e">
        <f t="shared" si="229"/>
        <v>#N/A</v>
      </c>
      <c r="AP465" s="5" t="e">
        <f t="shared" si="229"/>
        <v>#N/A</v>
      </c>
      <c r="AQ465" s="5" t="e">
        <f t="shared" si="229"/>
        <v>#N/A</v>
      </c>
      <c r="AR465" s="5" t="e">
        <f t="shared" si="230"/>
        <v>#N/A</v>
      </c>
      <c r="AS465" s="5" t="e">
        <f t="shared" si="230"/>
        <v>#N/A</v>
      </c>
      <c r="AT465" s="5" t="e">
        <f t="shared" si="230"/>
        <v>#N/A</v>
      </c>
      <c r="AU465" s="5" t="e">
        <f t="shared" si="230"/>
        <v>#N/A</v>
      </c>
      <c r="AV465" s="5" t="e">
        <f t="shared" si="230"/>
        <v>#N/A</v>
      </c>
      <c r="AW465" s="5" t="e">
        <f t="shared" si="230"/>
        <v>#N/A</v>
      </c>
      <c r="AX465" s="5" t="e">
        <f t="shared" si="230"/>
        <v>#N/A</v>
      </c>
      <c r="AY465" s="5" t="e">
        <f t="shared" si="230"/>
        <v>#N/A</v>
      </c>
      <c r="AZ465" s="5" t="e">
        <f t="shared" si="230"/>
        <v>#N/A</v>
      </c>
      <c r="BA465" s="5" t="e">
        <f t="shared" si="230"/>
        <v>#N/A</v>
      </c>
      <c r="BB465" s="5" t="e">
        <f t="shared" si="231"/>
        <v>#N/A</v>
      </c>
      <c r="BC465" s="5" t="e">
        <f t="shared" si="231"/>
        <v>#N/A</v>
      </c>
      <c r="BD465" s="5" t="e">
        <f t="shared" si="231"/>
        <v>#N/A</v>
      </c>
      <c r="BE465" s="5" t="e">
        <f t="shared" si="231"/>
        <v>#N/A</v>
      </c>
      <c r="BF465" s="5" t="e">
        <f t="shared" si="231"/>
        <v>#N/A</v>
      </c>
      <c r="BG465" s="5" t="e">
        <f t="shared" si="231"/>
        <v>#N/A</v>
      </c>
    </row>
    <row r="466" spans="2:59" x14ac:dyDescent="0.35">
      <c r="B466" t="str">
        <f>'Postcode Data'!B466</f>
        <v>ES45 3OT</v>
      </c>
      <c r="C466">
        <f>'Postcode Data'!C466</f>
        <v>5</v>
      </c>
      <c r="D466" t="str">
        <f>'Postcode Data'!D466</f>
        <v>Echton</v>
      </c>
      <c r="E466" s="5" t="e">
        <f>'Postcode Data'!F466</f>
        <v>#N/A</v>
      </c>
      <c r="F466" s="5" t="e">
        <f>'Postcode Data'!G466</f>
        <v>#N/A</v>
      </c>
      <c r="G466" s="27" t="e">
        <f>'Postcode Data'!I466</f>
        <v>#N/A</v>
      </c>
      <c r="H466" s="11" t="e">
        <f>'Postcode Data'!J466</f>
        <v>#N/A</v>
      </c>
      <c r="I466" s="5" t="e">
        <f>'Postcode Data'!K466</f>
        <v>#N/A</v>
      </c>
      <c r="J466" s="5" t="e">
        <f>'Postcode Data'!L466</f>
        <v>#N/A</v>
      </c>
      <c r="K466" s="44" t="e">
        <f>'Postcode Data'!M466</f>
        <v>#N/A</v>
      </c>
      <c r="L466" s="5">
        <f>'Postcode Data'!N466</f>
        <v>-4.1383163554935631</v>
      </c>
      <c r="M466" s="28" t="e">
        <f t="shared" si="225"/>
        <v>#N/A</v>
      </c>
      <c r="N466" s="28"/>
      <c r="O466" s="28"/>
      <c r="P466" s="28" t="e">
        <f t="shared" si="226"/>
        <v>#N/A</v>
      </c>
      <c r="Q466" s="28" t="e">
        <f t="shared" ref="Q466:T485" si="232">IF(AND($M466&lt;P$5,$M466&gt;=Q$5),$J466,NA())</f>
        <v>#N/A</v>
      </c>
      <c r="R466" s="28" t="e">
        <f t="shared" si="232"/>
        <v>#N/A</v>
      </c>
      <c r="S466" s="28" t="e">
        <f t="shared" si="232"/>
        <v>#N/A</v>
      </c>
      <c r="T466" s="28" t="e">
        <f t="shared" si="232"/>
        <v>#N/A</v>
      </c>
      <c r="U466" s="28" t="e">
        <f t="shared" si="227"/>
        <v>#N/A</v>
      </c>
      <c r="V466" s="28"/>
      <c r="W466" s="2"/>
      <c r="X466" s="5" t="e">
        <f t="shared" ref="X466:AG475" si="233">IF($K466=X$5,$J466,NA())</f>
        <v>#N/A</v>
      </c>
      <c r="Y466" s="5" t="e">
        <f t="shared" si="233"/>
        <v>#N/A</v>
      </c>
      <c r="Z466" s="5" t="e">
        <f t="shared" si="233"/>
        <v>#N/A</v>
      </c>
      <c r="AA466" s="5" t="e">
        <f t="shared" si="233"/>
        <v>#N/A</v>
      </c>
      <c r="AB466" s="5" t="e">
        <f t="shared" si="233"/>
        <v>#N/A</v>
      </c>
      <c r="AC466" s="5" t="e">
        <f t="shared" si="233"/>
        <v>#N/A</v>
      </c>
      <c r="AD466" s="5" t="e">
        <f t="shared" si="233"/>
        <v>#N/A</v>
      </c>
      <c r="AE466" s="5" t="e">
        <f t="shared" si="233"/>
        <v>#N/A</v>
      </c>
      <c r="AF466" s="5" t="e">
        <f t="shared" si="233"/>
        <v>#N/A</v>
      </c>
      <c r="AG466" s="5" t="e">
        <f t="shared" si="233"/>
        <v>#N/A</v>
      </c>
      <c r="AH466" s="5" t="e">
        <f t="shared" ref="AH466:AQ475" si="234">IF($K466=AH$5,$J466,NA())</f>
        <v>#N/A</v>
      </c>
      <c r="AI466" s="5" t="e">
        <f t="shared" si="234"/>
        <v>#N/A</v>
      </c>
      <c r="AJ466" s="5" t="e">
        <f t="shared" si="234"/>
        <v>#N/A</v>
      </c>
      <c r="AK466" s="5" t="e">
        <f t="shared" si="234"/>
        <v>#N/A</v>
      </c>
      <c r="AL466" s="5" t="e">
        <f t="shared" si="234"/>
        <v>#N/A</v>
      </c>
      <c r="AM466" s="5" t="e">
        <f t="shared" si="234"/>
        <v>#N/A</v>
      </c>
      <c r="AN466" s="5" t="e">
        <f t="shared" si="234"/>
        <v>#N/A</v>
      </c>
      <c r="AO466" s="5" t="e">
        <f t="shared" si="234"/>
        <v>#N/A</v>
      </c>
      <c r="AP466" s="5" t="e">
        <f t="shared" si="234"/>
        <v>#N/A</v>
      </c>
      <c r="AQ466" s="5" t="e">
        <f t="shared" si="234"/>
        <v>#N/A</v>
      </c>
      <c r="AR466" s="5" t="e">
        <f t="shared" ref="AR466:BA475" si="235">IF($K466=AR$5,$J466,NA())</f>
        <v>#N/A</v>
      </c>
      <c r="AS466" s="5" t="e">
        <f t="shared" si="235"/>
        <v>#N/A</v>
      </c>
      <c r="AT466" s="5" t="e">
        <f t="shared" si="235"/>
        <v>#N/A</v>
      </c>
      <c r="AU466" s="5" t="e">
        <f t="shared" si="235"/>
        <v>#N/A</v>
      </c>
      <c r="AV466" s="5" t="e">
        <f t="shared" si="235"/>
        <v>#N/A</v>
      </c>
      <c r="AW466" s="5" t="e">
        <f t="shared" si="235"/>
        <v>#N/A</v>
      </c>
      <c r="AX466" s="5" t="e">
        <f t="shared" si="235"/>
        <v>#N/A</v>
      </c>
      <c r="AY466" s="5" t="e">
        <f t="shared" si="235"/>
        <v>#N/A</v>
      </c>
      <c r="AZ466" s="5" t="e">
        <f t="shared" si="235"/>
        <v>#N/A</v>
      </c>
      <c r="BA466" s="5" t="e">
        <f t="shared" si="235"/>
        <v>#N/A</v>
      </c>
      <c r="BB466" s="5" t="e">
        <f t="shared" ref="BB466:BG475" si="236">IF($K466=BB$5,$J466,NA())</f>
        <v>#N/A</v>
      </c>
      <c r="BC466" s="5" t="e">
        <f t="shared" si="236"/>
        <v>#N/A</v>
      </c>
      <c r="BD466" s="5" t="e">
        <f t="shared" si="236"/>
        <v>#N/A</v>
      </c>
      <c r="BE466" s="5" t="e">
        <f t="shared" si="236"/>
        <v>#N/A</v>
      </c>
      <c r="BF466" s="5" t="e">
        <f t="shared" si="236"/>
        <v>#N/A</v>
      </c>
      <c r="BG466" s="5" t="e">
        <f t="shared" si="236"/>
        <v>#N/A</v>
      </c>
    </row>
    <row r="467" spans="2:59" x14ac:dyDescent="0.35">
      <c r="B467" t="str">
        <f>'Postcode Data'!B467</f>
        <v>ES45 4RK</v>
      </c>
      <c r="C467">
        <f>'Postcode Data'!C467</f>
        <v>14</v>
      </c>
      <c r="D467" t="str">
        <f>'Postcode Data'!D467</f>
        <v>Echton</v>
      </c>
      <c r="E467" s="5" t="e">
        <f>'Postcode Data'!F467</f>
        <v>#N/A</v>
      </c>
      <c r="F467" s="5" t="e">
        <f>'Postcode Data'!G467</f>
        <v>#N/A</v>
      </c>
      <c r="G467" s="27" t="e">
        <f>'Postcode Data'!I467</f>
        <v>#N/A</v>
      </c>
      <c r="H467" s="11" t="e">
        <f>'Postcode Data'!J467</f>
        <v>#N/A</v>
      </c>
      <c r="I467" s="5" t="e">
        <f>'Postcode Data'!K467</f>
        <v>#N/A</v>
      </c>
      <c r="J467" s="5" t="e">
        <f>'Postcode Data'!L467</f>
        <v>#N/A</v>
      </c>
      <c r="K467" s="44" t="e">
        <f>'Postcode Data'!M467</f>
        <v>#N/A</v>
      </c>
      <c r="L467" s="5">
        <f>'Postcode Data'!N467</f>
        <v>-1.8484895470664027</v>
      </c>
      <c r="M467" s="28" t="e">
        <f t="shared" si="225"/>
        <v>#N/A</v>
      </c>
      <c r="N467" s="28"/>
      <c r="O467" s="28"/>
      <c r="P467" s="28" t="e">
        <f t="shared" si="226"/>
        <v>#N/A</v>
      </c>
      <c r="Q467" s="28" t="e">
        <f t="shared" si="232"/>
        <v>#N/A</v>
      </c>
      <c r="R467" s="28" t="e">
        <f t="shared" si="232"/>
        <v>#N/A</v>
      </c>
      <c r="S467" s="28" t="e">
        <f t="shared" si="232"/>
        <v>#N/A</v>
      </c>
      <c r="T467" s="28" t="e">
        <f t="shared" si="232"/>
        <v>#N/A</v>
      </c>
      <c r="U467" s="28" t="e">
        <f t="shared" si="227"/>
        <v>#N/A</v>
      </c>
      <c r="V467" s="28"/>
      <c r="W467" s="2"/>
      <c r="X467" s="5" t="e">
        <f t="shared" si="233"/>
        <v>#N/A</v>
      </c>
      <c r="Y467" s="5" t="e">
        <f t="shared" si="233"/>
        <v>#N/A</v>
      </c>
      <c r="Z467" s="5" t="e">
        <f t="shared" si="233"/>
        <v>#N/A</v>
      </c>
      <c r="AA467" s="5" t="e">
        <f t="shared" si="233"/>
        <v>#N/A</v>
      </c>
      <c r="AB467" s="5" t="e">
        <f t="shared" si="233"/>
        <v>#N/A</v>
      </c>
      <c r="AC467" s="5" t="e">
        <f t="shared" si="233"/>
        <v>#N/A</v>
      </c>
      <c r="AD467" s="5" t="e">
        <f t="shared" si="233"/>
        <v>#N/A</v>
      </c>
      <c r="AE467" s="5" t="e">
        <f t="shared" si="233"/>
        <v>#N/A</v>
      </c>
      <c r="AF467" s="5" t="e">
        <f t="shared" si="233"/>
        <v>#N/A</v>
      </c>
      <c r="AG467" s="5" t="e">
        <f t="shared" si="233"/>
        <v>#N/A</v>
      </c>
      <c r="AH467" s="5" t="e">
        <f t="shared" si="234"/>
        <v>#N/A</v>
      </c>
      <c r="AI467" s="5" t="e">
        <f t="shared" si="234"/>
        <v>#N/A</v>
      </c>
      <c r="AJ467" s="5" t="e">
        <f t="shared" si="234"/>
        <v>#N/A</v>
      </c>
      <c r="AK467" s="5" t="e">
        <f t="shared" si="234"/>
        <v>#N/A</v>
      </c>
      <c r="AL467" s="5" t="e">
        <f t="shared" si="234"/>
        <v>#N/A</v>
      </c>
      <c r="AM467" s="5" t="e">
        <f t="shared" si="234"/>
        <v>#N/A</v>
      </c>
      <c r="AN467" s="5" t="e">
        <f t="shared" si="234"/>
        <v>#N/A</v>
      </c>
      <c r="AO467" s="5" t="e">
        <f t="shared" si="234"/>
        <v>#N/A</v>
      </c>
      <c r="AP467" s="5" t="e">
        <f t="shared" si="234"/>
        <v>#N/A</v>
      </c>
      <c r="AQ467" s="5" t="e">
        <f t="shared" si="234"/>
        <v>#N/A</v>
      </c>
      <c r="AR467" s="5" t="e">
        <f t="shared" si="235"/>
        <v>#N/A</v>
      </c>
      <c r="AS467" s="5" t="e">
        <f t="shared" si="235"/>
        <v>#N/A</v>
      </c>
      <c r="AT467" s="5" t="e">
        <f t="shared" si="235"/>
        <v>#N/A</v>
      </c>
      <c r="AU467" s="5" t="e">
        <f t="shared" si="235"/>
        <v>#N/A</v>
      </c>
      <c r="AV467" s="5" t="e">
        <f t="shared" si="235"/>
        <v>#N/A</v>
      </c>
      <c r="AW467" s="5" t="e">
        <f t="shared" si="235"/>
        <v>#N/A</v>
      </c>
      <c r="AX467" s="5" t="e">
        <f t="shared" si="235"/>
        <v>#N/A</v>
      </c>
      <c r="AY467" s="5" t="e">
        <f t="shared" si="235"/>
        <v>#N/A</v>
      </c>
      <c r="AZ467" s="5" t="e">
        <f t="shared" si="235"/>
        <v>#N/A</v>
      </c>
      <c r="BA467" s="5" t="e">
        <f t="shared" si="235"/>
        <v>#N/A</v>
      </c>
      <c r="BB467" s="5" t="e">
        <f t="shared" si="236"/>
        <v>#N/A</v>
      </c>
      <c r="BC467" s="5" t="e">
        <f t="shared" si="236"/>
        <v>#N/A</v>
      </c>
      <c r="BD467" s="5" t="e">
        <f t="shared" si="236"/>
        <v>#N/A</v>
      </c>
      <c r="BE467" s="5" t="e">
        <f t="shared" si="236"/>
        <v>#N/A</v>
      </c>
      <c r="BF467" s="5" t="e">
        <f t="shared" si="236"/>
        <v>#N/A</v>
      </c>
      <c r="BG467" s="5" t="e">
        <f t="shared" si="236"/>
        <v>#N/A</v>
      </c>
    </row>
    <row r="468" spans="2:59" x14ac:dyDescent="0.35">
      <c r="B468" t="str">
        <f>'Postcode Data'!B468</f>
        <v>ES45 5QH</v>
      </c>
      <c r="C468">
        <f>'Postcode Data'!C468</f>
        <v>2</v>
      </c>
      <c r="D468" t="str">
        <f>'Postcode Data'!D468</f>
        <v>Echton</v>
      </c>
      <c r="E468" s="5" t="e">
        <f>'Postcode Data'!F468</f>
        <v>#N/A</v>
      </c>
      <c r="F468" s="5" t="e">
        <f>'Postcode Data'!G468</f>
        <v>#N/A</v>
      </c>
      <c r="G468" s="27" t="e">
        <f>'Postcode Data'!I468</f>
        <v>#N/A</v>
      </c>
      <c r="H468" s="11" t="e">
        <f>'Postcode Data'!J468</f>
        <v>#N/A</v>
      </c>
      <c r="I468" s="5" t="e">
        <f>'Postcode Data'!K468</f>
        <v>#N/A</v>
      </c>
      <c r="J468" s="5" t="e">
        <f>'Postcode Data'!L468</f>
        <v>#N/A</v>
      </c>
      <c r="K468" s="44" t="e">
        <f>'Postcode Data'!M468</f>
        <v>#N/A</v>
      </c>
      <c r="L468" s="5">
        <f>'Postcode Data'!N468</f>
        <v>-4.6557604963445041</v>
      </c>
      <c r="M468" s="28" t="e">
        <f t="shared" si="225"/>
        <v>#N/A</v>
      </c>
      <c r="N468" s="28"/>
      <c r="O468" s="28"/>
      <c r="P468" s="28" t="e">
        <f t="shared" si="226"/>
        <v>#N/A</v>
      </c>
      <c r="Q468" s="28" t="e">
        <f t="shared" si="232"/>
        <v>#N/A</v>
      </c>
      <c r="R468" s="28" t="e">
        <f t="shared" si="232"/>
        <v>#N/A</v>
      </c>
      <c r="S468" s="28" t="e">
        <f t="shared" si="232"/>
        <v>#N/A</v>
      </c>
      <c r="T468" s="28" t="e">
        <f t="shared" si="232"/>
        <v>#N/A</v>
      </c>
      <c r="U468" s="28" t="e">
        <f t="shared" si="227"/>
        <v>#N/A</v>
      </c>
      <c r="V468" s="28"/>
      <c r="W468" s="2"/>
      <c r="X468" s="5" t="e">
        <f t="shared" si="233"/>
        <v>#N/A</v>
      </c>
      <c r="Y468" s="5" t="e">
        <f t="shared" si="233"/>
        <v>#N/A</v>
      </c>
      <c r="Z468" s="5" t="e">
        <f t="shared" si="233"/>
        <v>#N/A</v>
      </c>
      <c r="AA468" s="5" t="e">
        <f t="shared" si="233"/>
        <v>#N/A</v>
      </c>
      <c r="AB468" s="5" t="e">
        <f t="shared" si="233"/>
        <v>#N/A</v>
      </c>
      <c r="AC468" s="5" t="e">
        <f t="shared" si="233"/>
        <v>#N/A</v>
      </c>
      <c r="AD468" s="5" t="e">
        <f t="shared" si="233"/>
        <v>#N/A</v>
      </c>
      <c r="AE468" s="5" t="e">
        <f t="shared" si="233"/>
        <v>#N/A</v>
      </c>
      <c r="AF468" s="5" t="e">
        <f t="shared" si="233"/>
        <v>#N/A</v>
      </c>
      <c r="AG468" s="5" t="e">
        <f t="shared" si="233"/>
        <v>#N/A</v>
      </c>
      <c r="AH468" s="5" t="e">
        <f t="shared" si="234"/>
        <v>#N/A</v>
      </c>
      <c r="AI468" s="5" t="e">
        <f t="shared" si="234"/>
        <v>#N/A</v>
      </c>
      <c r="AJ468" s="5" t="e">
        <f t="shared" si="234"/>
        <v>#N/A</v>
      </c>
      <c r="AK468" s="5" t="e">
        <f t="shared" si="234"/>
        <v>#N/A</v>
      </c>
      <c r="AL468" s="5" t="e">
        <f t="shared" si="234"/>
        <v>#N/A</v>
      </c>
      <c r="AM468" s="5" t="e">
        <f t="shared" si="234"/>
        <v>#N/A</v>
      </c>
      <c r="AN468" s="5" t="e">
        <f t="shared" si="234"/>
        <v>#N/A</v>
      </c>
      <c r="AO468" s="5" t="e">
        <f t="shared" si="234"/>
        <v>#N/A</v>
      </c>
      <c r="AP468" s="5" t="e">
        <f t="shared" si="234"/>
        <v>#N/A</v>
      </c>
      <c r="AQ468" s="5" t="e">
        <f t="shared" si="234"/>
        <v>#N/A</v>
      </c>
      <c r="AR468" s="5" t="e">
        <f t="shared" si="235"/>
        <v>#N/A</v>
      </c>
      <c r="AS468" s="5" t="e">
        <f t="shared" si="235"/>
        <v>#N/A</v>
      </c>
      <c r="AT468" s="5" t="e">
        <f t="shared" si="235"/>
        <v>#N/A</v>
      </c>
      <c r="AU468" s="5" t="e">
        <f t="shared" si="235"/>
        <v>#N/A</v>
      </c>
      <c r="AV468" s="5" t="e">
        <f t="shared" si="235"/>
        <v>#N/A</v>
      </c>
      <c r="AW468" s="5" t="e">
        <f t="shared" si="235"/>
        <v>#N/A</v>
      </c>
      <c r="AX468" s="5" t="e">
        <f t="shared" si="235"/>
        <v>#N/A</v>
      </c>
      <c r="AY468" s="5" t="e">
        <f t="shared" si="235"/>
        <v>#N/A</v>
      </c>
      <c r="AZ468" s="5" t="e">
        <f t="shared" si="235"/>
        <v>#N/A</v>
      </c>
      <c r="BA468" s="5" t="e">
        <f t="shared" si="235"/>
        <v>#N/A</v>
      </c>
      <c r="BB468" s="5" t="e">
        <f t="shared" si="236"/>
        <v>#N/A</v>
      </c>
      <c r="BC468" s="5" t="e">
        <f t="shared" si="236"/>
        <v>#N/A</v>
      </c>
      <c r="BD468" s="5" t="e">
        <f t="shared" si="236"/>
        <v>#N/A</v>
      </c>
      <c r="BE468" s="5" t="e">
        <f t="shared" si="236"/>
        <v>#N/A</v>
      </c>
      <c r="BF468" s="5" t="e">
        <f t="shared" si="236"/>
        <v>#N/A</v>
      </c>
      <c r="BG468" s="5" t="e">
        <f t="shared" si="236"/>
        <v>#N/A</v>
      </c>
    </row>
    <row r="469" spans="2:59" x14ac:dyDescent="0.35">
      <c r="B469" t="str">
        <f>'Postcode Data'!B469</f>
        <v>ES45 5UF</v>
      </c>
      <c r="C469">
        <f>'Postcode Data'!C469</f>
        <v>12</v>
      </c>
      <c r="D469" t="str">
        <f>'Postcode Data'!D469</f>
        <v>Echton</v>
      </c>
      <c r="E469" s="5" t="e">
        <f>'Postcode Data'!F469</f>
        <v>#N/A</v>
      </c>
      <c r="F469" s="5" t="e">
        <f>'Postcode Data'!G469</f>
        <v>#N/A</v>
      </c>
      <c r="G469" s="27" t="e">
        <f>'Postcode Data'!I469</f>
        <v>#N/A</v>
      </c>
      <c r="H469" s="11" t="e">
        <f>'Postcode Data'!J469</f>
        <v>#N/A</v>
      </c>
      <c r="I469" s="5" t="e">
        <f>'Postcode Data'!K469</f>
        <v>#N/A</v>
      </c>
      <c r="J469" s="5" t="e">
        <f>'Postcode Data'!L469</f>
        <v>#N/A</v>
      </c>
      <c r="K469" s="44" t="e">
        <f>'Postcode Data'!M469</f>
        <v>#N/A</v>
      </c>
      <c r="L469" s="5">
        <f>'Postcode Data'!N469</f>
        <v>-6.3826291657075505</v>
      </c>
      <c r="M469" s="28" t="e">
        <f t="shared" si="225"/>
        <v>#N/A</v>
      </c>
      <c r="N469" s="28"/>
      <c r="O469" s="28"/>
      <c r="P469" s="28" t="e">
        <f t="shared" si="226"/>
        <v>#N/A</v>
      </c>
      <c r="Q469" s="28" t="e">
        <f t="shared" si="232"/>
        <v>#N/A</v>
      </c>
      <c r="R469" s="28" t="e">
        <f t="shared" si="232"/>
        <v>#N/A</v>
      </c>
      <c r="S469" s="28" t="e">
        <f t="shared" si="232"/>
        <v>#N/A</v>
      </c>
      <c r="T469" s="28" t="e">
        <f t="shared" si="232"/>
        <v>#N/A</v>
      </c>
      <c r="U469" s="28" t="e">
        <f t="shared" si="227"/>
        <v>#N/A</v>
      </c>
      <c r="V469" s="28"/>
      <c r="W469" s="2"/>
      <c r="X469" s="5" t="e">
        <f t="shared" si="233"/>
        <v>#N/A</v>
      </c>
      <c r="Y469" s="5" t="e">
        <f t="shared" si="233"/>
        <v>#N/A</v>
      </c>
      <c r="Z469" s="5" t="e">
        <f t="shared" si="233"/>
        <v>#N/A</v>
      </c>
      <c r="AA469" s="5" t="e">
        <f t="shared" si="233"/>
        <v>#N/A</v>
      </c>
      <c r="AB469" s="5" t="e">
        <f t="shared" si="233"/>
        <v>#N/A</v>
      </c>
      <c r="AC469" s="5" t="e">
        <f t="shared" si="233"/>
        <v>#N/A</v>
      </c>
      <c r="AD469" s="5" t="e">
        <f t="shared" si="233"/>
        <v>#N/A</v>
      </c>
      <c r="AE469" s="5" t="e">
        <f t="shared" si="233"/>
        <v>#N/A</v>
      </c>
      <c r="AF469" s="5" t="e">
        <f t="shared" si="233"/>
        <v>#N/A</v>
      </c>
      <c r="AG469" s="5" t="e">
        <f t="shared" si="233"/>
        <v>#N/A</v>
      </c>
      <c r="AH469" s="5" t="e">
        <f t="shared" si="234"/>
        <v>#N/A</v>
      </c>
      <c r="AI469" s="5" t="e">
        <f t="shared" si="234"/>
        <v>#N/A</v>
      </c>
      <c r="AJ469" s="5" t="e">
        <f t="shared" si="234"/>
        <v>#N/A</v>
      </c>
      <c r="AK469" s="5" t="e">
        <f t="shared" si="234"/>
        <v>#N/A</v>
      </c>
      <c r="AL469" s="5" t="e">
        <f t="shared" si="234"/>
        <v>#N/A</v>
      </c>
      <c r="AM469" s="5" t="e">
        <f t="shared" si="234"/>
        <v>#N/A</v>
      </c>
      <c r="AN469" s="5" t="e">
        <f t="shared" si="234"/>
        <v>#N/A</v>
      </c>
      <c r="AO469" s="5" t="e">
        <f t="shared" si="234"/>
        <v>#N/A</v>
      </c>
      <c r="AP469" s="5" t="e">
        <f t="shared" si="234"/>
        <v>#N/A</v>
      </c>
      <c r="AQ469" s="5" t="e">
        <f t="shared" si="234"/>
        <v>#N/A</v>
      </c>
      <c r="AR469" s="5" t="e">
        <f t="shared" si="235"/>
        <v>#N/A</v>
      </c>
      <c r="AS469" s="5" t="e">
        <f t="shared" si="235"/>
        <v>#N/A</v>
      </c>
      <c r="AT469" s="5" t="e">
        <f t="shared" si="235"/>
        <v>#N/A</v>
      </c>
      <c r="AU469" s="5" t="e">
        <f t="shared" si="235"/>
        <v>#N/A</v>
      </c>
      <c r="AV469" s="5" t="e">
        <f t="shared" si="235"/>
        <v>#N/A</v>
      </c>
      <c r="AW469" s="5" t="e">
        <f t="shared" si="235"/>
        <v>#N/A</v>
      </c>
      <c r="AX469" s="5" t="e">
        <f t="shared" si="235"/>
        <v>#N/A</v>
      </c>
      <c r="AY469" s="5" t="e">
        <f t="shared" si="235"/>
        <v>#N/A</v>
      </c>
      <c r="AZ469" s="5" t="e">
        <f t="shared" si="235"/>
        <v>#N/A</v>
      </c>
      <c r="BA469" s="5" t="e">
        <f t="shared" si="235"/>
        <v>#N/A</v>
      </c>
      <c r="BB469" s="5" t="e">
        <f t="shared" si="236"/>
        <v>#N/A</v>
      </c>
      <c r="BC469" s="5" t="e">
        <f t="shared" si="236"/>
        <v>#N/A</v>
      </c>
      <c r="BD469" s="5" t="e">
        <f t="shared" si="236"/>
        <v>#N/A</v>
      </c>
      <c r="BE469" s="5" t="e">
        <f t="shared" si="236"/>
        <v>#N/A</v>
      </c>
      <c r="BF469" s="5" t="e">
        <f t="shared" si="236"/>
        <v>#N/A</v>
      </c>
      <c r="BG469" s="5" t="e">
        <f t="shared" si="236"/>
        <v>#N/A</v>
      </c>
    </row>
    <row r="470" spans="2:59" x14ac:dyDescent="0.35">
      <c r="B470" t="str">
        <f>'Postcode Data'!B470</f>
        <v>ES45 6PE</v>
      </c>
      <c r="C470">
        <f>'Postcode Data'!C470</f>
        <v>7</v>
      </c>
      <c r="D470" t="str">
        <f>'Postcode Data'!D470</f>
        <v>Echton</v>
      </c>
      <c r="E470" s="5" t="e">
        <f>'Postcode Data'!F470</f>
        <v>#N/A</v>
      </c>
      <c r="F470" s="5" t="e">
        <f>'Postcode Data'!G470</f>
        <v>#N/A</v>
      </c>
      <c r="G470" s="27" t="e">
        <f>'Postcode Data'!I470</f>
        <v>#N/A</v>
      </c>
      <c r="H470" s="11" t="e">
        <f>'Postcode Data'!J470</f>
        <v>#N/A</v>
      </c>
      <c r="I470" s="5" t="e">
        <f>'Postcode Data'!K470</f>
        <v>#N/A</v>
      </c>
      <c r="J470" s="5" t="e">
        <f>'Postcode Data'!L470</f>
        <v>#N/A</v>
      </c>
      <c r="K470" s="44" t="e">
        <f>'Postcode Data'!M470</f>
        <v>#N/A</v>
      </c>
      <c r="L470" s="5">
        <f>'Postcode Data'!N470</f>
        <v>-5.3247702698885568</v>
      </c>
      <c r="M470" s="28" t="e">
        <f t="shared" si="225"/>
        <v>#N/A</v>
      </c>
      <c r="N470" s="28"/>
      <c r="O470" s="28"/>
      <c r="P470" s="28" t="e">
        <f t="shared" si="226"/>
        <v>#N/A</v>
      </c>
      <c r="Q470" s="28" t="e">
        <f t="shared" si="232"/>
        <v>#N/A</v>
      </c>
      <c r="R470" s="28" t="e">
        <f t="shared" si="232"/>
        <v>#N/A</v>
      </c>
      <c r="S470" s="28" t="e">
        <f t="shared" si="232"/>
        <v>#N/A</v>
      </c>
      <c r="T470" s="28" t="e">
        <f t="shared" si="232"/>
        <v>#N/A</v>
      </c>
      <c r="U470" s="28" t="e">
        <f t="shared" si="227"/>
        <v>#N/A</v>
      </c>
      <c r="V470" s="28"/>
      <c r="W470" s="2"/>
      <c r="X470" s="5" t="e">
        <f t="shared" si="233"/>
        <v>#N/A</v>
      </c>
      <c r="Y470" s="5" t="e">
        <f t="shared" si="233"/>
        <v>#N/A</v>
      </c>
      <c r="Z470" s="5" t="e">
        <f t="shared" si="233"/>
        <v>#N/A</v>
      </c>
      <c r="AA470" s="5" t="e">
        <f t="shared" si="233"/>
        <v>#N/A</v>
      </c>
      <c r="AB470" s="5" t="e">
        <f t="shared" si="233"/>
        <v>#N/A</v>
      </c>
      <c r="AC470" s="5" t="e">
        <f t="shared" si="233"/>
        <v>#N/A</v>
      </c>
      <c r="AD470" s="5" t="e">
        <f t="shared" si="233"/>
        <v>#N/A</v>
      </c>
      <c r="AE470" s="5" t="e">
        <f t="shared" si="233"/>
        <v>#N/A</v>
      </c>
      <c r="AF470" s="5" t="e">
        <f t="shared" si="233"/>
        <v>#N/A</v>
      </c>
      <c r="AG470" s="5" t="e">
        <f t="shared" si="233"/>
        <v>#N/A</v>
      </c>
      <c r="AH470" s="5" t="e">
        <f t="shared" si="234"/>
        <v>#N/A</v>
      </c>
      <c r="AI470" s="5" t="e">
        <f t="shared" si="234"/>
        <v>#N/A</v>
      </c>
      <c r="AJ470" s="5" t="e">
        <f t="shared" si="234"/>
        <v>#N/A</v>
      </c>
      <c r="AK470" s="5" t="e">
        <f t="shared" si="234"/>
        <v>#N/A</v>
      </c>
      <c r="AL470" s="5" t="e">
        <f t="shared" si="234"/>
        <v>#N/A</v>
      </c>
      <c r="AM470" s="5" t="e">
        <f t="shared" si="234"/>
        <v>#N/A</v>
      </c>
      <c r="AN470" s="5" t="e">
        <f t="shared" si="234"/>
        <v>#N/A</v>
      </c>
      <c r="AO470" s="5" t="e">
        <f t="shared" si="234"/>
        <v>#N/A</v>
      </c>
      <c r="AP470" s="5" t="e">
        <f t="shared" si="234"/>
        <v>#N/A</v>
      </c>
      <c r="AQ470" s="5" t="e">
        <f t="shared" si="234"/>
        <v>#N/A</v>
      </c>
      <c r="AR470" s="5" t="e">
        <f t="shared" si="235"/>
        <v>#N/A</v>
      </c>
      <c r="AS470" s="5" t="e">
        <f t="shared" si="235"/>
        <v>#N/A</v>
      </c>
      <c r="AT470" s="5" t="e">
        <f t="shared" si="235"/>
        <v>#N/A</v>
      </c>
      <c r="AU470" s="5" t="e">
        <f t="shared" si="235"/>
        <v>#N/A</v>
      </c>
      <c r="AV470" s="5" t="e">
        <f t="shared" si="235"/>
        <v>#N/A</v>
      </c>
      <c r="AW470" s="5" t="e">
        <f t="shared" si="235"/>
        <v>#N/A</v>
      </c>
      <c r="AX470" s="5" t="e">
        <f t="shared" si="235"/>
        <v>#N/A</v>
      </c>
      <c r="AY470" s="5" t="e">
        <f t="shared" si="235"/>
        <v>#N/A</v>
      </c>
      <c r="AZ470" s="5" t="e">
        <f t="shared" si="235"/>
        <v>#N/A</v>
      </c>
      <c r="BA470" s="5" t="e">
        <f t="shared" si="235"/>
        <v>#N/A</v>
      </c>
      <c r="BB470" s="5" t="e">
        <f t="shared" si="236"/>
        <v>#N/A</v>
      </c>
      <c r="BC470" s="5" t="e">
        <f t="shared" si="236"/>
        <v>#N/A</v>
      </c>
      <c r="BD470" s="5" t="e">
        <f t="shared" si="236"/>
        <v>#N/A</v>
      </c>
      <c r="BE470" s="5" t="e">
        <f t="shared" si="236"/>
        <v>#N/A</v>
      </c>
      <c r="BF470" s="5" t="e">
        <f t="shared" si="236"/>
        <v>#N/A</v>
      </c>
      <c r="BG470" s="5" t="e">
        <f t="shared" si="236"/>
        <v>#N/A</v>
      </c>
    </row>
    <row r="471" spans="2:59" x14ac:dyDescent="0.35">
      <c r="B471" t="str">
        <f>'Postcode Data'!B471</f>
        <v>ES45 7HP</v>
      </c>
      <c r="C471">
        <f>'Postcode Data'!C471</f>
        <v>3</v>
      </c>
      <c r="D471" t="str">
        <f>'Postcode Data'!D471</f>
        <v>Echton</v>
      </c>
      <c r="E471" s="5" t="e">
        <f>'Postcode Data'!F471</f>
        <v>#N/A</v>
      </c>
      <c r="F471" s="5" t="e">
        <f>'Postcode Data'!G471</f>
        <v>#N/A</v>
      </c>
      <c r="G471" s="27" t="e">
        <f>'Postcode Data'!I471</f>
        <v>#N/A</v>
      </c>
      <c r="H471" s="11" t="e">
        <f>'Postcode Data'!J471</f>
        <v>#N/A</v>
      </c>
      <c r="I471" s="5" t="e">
        <f>'Postcode Data'!K471</f>
        <v>#N/A</v>
      </c>
      <c r="J471" s="5" t="e">
        <f>'Postcode Data'!L471</f>
        <v>#N/A</v>
      </c>
      <c r="K471" s="44" t="e">
        <f>'Postcode Data'!M471</f>
        <v>#N/A</v>
      </c>
      <c r="L471" s="5">
        <f>'Postcode Data'!N471</f>
        <v>-3.843572424595453</v>
      </c>
      <c r="M471" s="28" t="e">
        <f t="shared" si="225"/>
        <v>#N/A</v>
      </c>
      <c r="N471" s="28"/>
      <c r="O471" s="28"/>
      <c r="P471" s="28" t="e">
        <f t="shared" si="226"/>
        <v>#N/A</v>
      </c>
      <c r="Q471" s="28" t="e">
        <f t="shared" si="232"/>
        <v>#N/A</v>
      </c>
      <c r="R471" s="28" t="e">
        <f t="shared" si="232"/>
        <v>#N/A</v>
      </c>
      <c r="S471" s="28" t="e">
        <f t="shared" si="232"/>
        <v>#N/A</v>
      </c>
      <c r="T471" s="28" t="e">
        <f t="shared" si="232"/>
        <v>#N/A</v>
      </c>
      <c r="U471" s="28" t="e">
        <f t="shared" si="227"/>
        <v>#N/A</v>
      </c>
      <c r="V471" s="28"/>
      <c r="W471" s="2"/>
      <c r="X471" s="5" t="e">
        <f t="shared" si="233"/>
        <v>#N/A</v>
      </c>
      <c r="Y471" s="5" t="e">
        <f t="shared" si="233"/>
        <v>#N/A</v>
      </c>
      <c r="Z471" s="5" t="e">
        <f t="shared" si="233"/>
        <v>#N/A</v>
      </c>
      <c r="AA471" s="5" t="e">
        <f t="shared" si="233"/>
        <v>#N/A</v>
      </c>
      <c r="AB471" s="5" t="e">
        <f t="shared" si="233"/>
        <v>#N/A</v>
      </c>
      <c r="AC471" s="5" t="e">
        <f t="shared" si="233"/>
        <v>#N/A</v>
      </c>
      <c r="AD471" s="5" t="e">
        <f t="shared" si="233"/>
        <v>#N/A</v>
      </c>
      <c r="AE471" s="5" t="e">
        <f t="shared" si="233"/>
        <v>#N/A</v>
      </c>
      <c r="AF471" s="5" t="e">
        <f t="shared" si="233"/>
        <v>#N/A</v>
      </c>
      <c r="AG471" s="5" t="e">
        <f t="shared" si="233"/>
        <v>#N/A</v>
      </c>
      <c r="AH471" s="5" t="e">
        <f t="shared" si="234"/>
        <v>#N/A</v>
      </c>
      <c r="AI471" s="5" t="e">
        <f t="shared" si="234"/>
        <v>#N/A</v>
      </c>
      <c r="AJ471" s="5" t="e">
        <f t="shared" si="234"/>
        <v>#N/A</v>
      </c>
      <c r="AK471" s="5" t="e">
        <f t="shared" si="234"/>
        <v>#N/A</v>
      </c>
      <c r="AL471" s="5" t="e">
        <f t="shared" si="234"/>
        <v>#N/A</v>
      </c>
      <c r="AM471" s="5" t="e">
        <f t="shared" si="234"/>
        <v>#N/A</v>
      </c>
      <c r="AN471" s="5" t="e">
        <f t="shared" si="234"/>
        <v>#N/A</v>
      </c>
      <c r="AO471" s="5" t="e">
        <f t="shared" si="234"/>
        <v>#N/A</v>
      </c>
      <c r="AP471" s="5" t="e">
        <f t="shared" si="234"/>
        <v>#N/A</v>
      </c>
      <c r="AQ471" s="5" t="e">
        <f t="shared" si="234"/>
        <v>#N/A</v>
      </c>
      <c r="AR471" s="5" t="e">
        <f t="shared" si="235"/>
        <v>#N/A</v>
      </c>
      <c r="AS471" s="5" t="e">
        <f t="shared" si="235"/>
        <v>#N/A</v>
      </c>
      <c r="AT471" s="5" t="e">
        <f t="shared" si="235"/>
        <v>#N/A</v>
      </c>
      <c r="AU471" s="5" t="e">
        <f t="shared" si="235"/>
        <v>#N/A</v>
      </c>
      <c r="AV471" s="5" t="e">
        <f t="shared" si="235"/>
        <v>#N/A</v>
      </c>
      <c r="AW471" s="5" t="e">
        <f t="shared" si="235"/>
        <v>#N/A</v>
      </c>
      <c r="AX471" s="5" t="e">
        <f t="shared" si="235"/>
        <v>#N/A</v>
      </c>
      <c r="AY471" s="5" t="e">
        <f t="shared" si="235"/>
        <v>#N/A</v>
      </c>
      <c r="AZ471" s="5" t="e">
        <f t="shared" si="235"/>
        <v>#N/A</v>
      </c>
      <c r="BA471" s="5" t="e">
        <f t="shared" si="235"/>
        <v>#N/A</v>
      </c>
      <c r="BB471" s="5" t="e">
        <f t="shared" si="236"/>
        <v>#N/A</v>
      </c>
      <c r="BC471" s="5" t="e">
        <f t="shared" si="236"/>
        <v>#N/A</v>
      </c>
      <c r="BD471" s="5" t="e">
        <f t="shared" si="236"/>
        <v>#N/A</v>
      </c>
      <c r="BE471" s="5" t="e">
        <f t="shared" si="236"/>
        <v>#N/A</v>
      </c>
      <c r="BF471" s="5" t="e">
        <f t="shared" si="236"/>
        <v>#N/A</v>
      </c>
      <c r="BG471" s="5" t="e">
        <f t="shared" si="236"/>
        <v>#N/A</v>
      </c>
    </row>
    <row r="472" spans="2:59" x14ac:dyDescent="0.35">
      <c r="B472" t="str">
        <f>'Postcode Data'!B472</f>
        <v>ES45 8WS</v>
      </c>
      <c r="C472">
        <f>'Postcode Data'!C472</f>
        <v>19</v>
      </c>
      <c r="D472" t="str">
        <f>'Postcode Data'!D472</f>
        <v>Echton</v>
      </c>
      <c r="E472" s="5">
        <f>'Postcode Data'!F472</f>
        <v>11.233955038272278</v>
      </c>
      <c r="F472" s="5">
        <f>'Postcode Data'!G472</f>
        <v>14.850780878419533</v>
      </c>
      <c r="G472" s="27">
        <f>'Postcode Data'!I472</f>
        <v>274</v>
      </c>
      <c r="H472" s="11">
        <f>'Postcode Data'!J472</f>
        <v>4.9242875791588308</v>
      </c>
      <c r="I472" s="5">
        <f>'Postcode Data'!K472</f>
        <v>6.3216627761624489</v>
      </c>
      <c r="J472" s="5">
        <f>'Postcode Data'!L472</f>
        <v>15.194281815643649</v>
      </c>
      <c r="K472" s="44" t="str">
        <f>'Postcode Data'!M472</f>
        <v>EW1c</v>
      </c>
      <c r="L472" s="5">
        <f>'Postcode Data'!N472</f>
        <v>-3.0419122848891256</v>
      </c>
      <c r="M472" s="28">
        <f t="shared" si="225"/>
        <v>-74.245884345664649</v>
      </c>
      <c r="N472" s="28"/>
      <c r="O472" s="28"/>
      <c r="P472" s="28" t="e">
        <f t="shared" si="226"/>
        <v>#N/A</v>
      </c>
      <c r="Q472" s="28">
        <f t="shared" si="232"/>
        <v>15.194281815643649</v>
      </c>
      <c r="R472" s="28" t="e">
        <f t="shared" si="232"/>
        <v>#N/A</v>
      </c>
      <c r="S472" s="28" t="e">
        <f t="shared" si="232"/>
        <v>#N/A</v>
      </c>
      <c r="T472" s="28" t="e">
        <f t="shared" si="232"/>
        <v>#N/A</v>
      </c>
      <c r="U472" s="28" t="e">
        <f t="shared" si="227"/>
        <v>#N/A</v>
      </c>
      <c r="V472" s="28"/>
      <c r="W472" s="2"/>
      <c r="X472" s="5" t="e">
        <f t="shared" si="233"/>
        <v>#N/A</v>
      </c>
      <c r="Y472" s="5" t="e">
        <f t="shared" si="233"/>
        <v>#N/A</v>
      </c>
      <c r="Z472" s="5" t="e">
        <f t="shared" si="233"/>
        <v>#N/A</v>
      </c>
      <c r="AA472" s="5" t="e">
        <f t="shared" si="233"/>
        <v>#N/A</v>
      </c>
      <c r="AB472" s="5" t="e">
        <f t="shared" si="233"/>
        <v>#N/A</v>
      </c>
      <c r="AC472" s="5" t="e">
        <f t="shared" si="233"/>
        <v>#N/A</v>
      </c>
      <c r="AD472" s="5" t="e">
        <f t="shared" si="233"/>
        <v>#N/A</v>
      </c>
      <c r="AE472" s="5" t="e">
        <f t="shared" si="233"/>
        <v>#N/A</v>
      </c>
      <c r="AF472" s="5" t="e">
        <f t="shared" si="233"/>
        <v>#N/A</v>
      </c>
      <c r="AG472" s="5" t="e">
        <f t="shared" si="233"/>
        <v>#N/A</v>
      </c>
      <c r="AH472" s="5" t="e">
        <f t="shared" si="234"/>
        <v>#N/A</v>
      </c>
      <c r="AI472" s="5" t="e">
        <f t="shared" si="234"/>
        <v>#N/A</v>
      </c>
      <c r="AJ472" s="5" t="e">
        <f t="shared" si="234"/>
        <v>#N/A</v>
      </c>
      <c r="AK472" s="5" t="e">
        <f t="shared" si="234"/>
        <v>#N/A</v>
      </c>
      <c r="AL472" s="5" t="e">
        <f t="shared" si="234"/>
        <v>#N/A</v>
      </c>
      <c r="AM472" s="5" t="e">
        <f t="shared" si="234"/>
        <v>#N/A</v>
      </c>
      <c r="AN472" s="5" t="e">
        <f t="shared" si="234"/>
        <v>#N/A</v>
      </c>
      <c r="AO472" s="5" t="e">
        <f t="shared" si="234"/>
        <v>#N/A</v>
      </c>
      <c r="AP472" s="5" t="e">
        <f t="shared" si="234"/>
        <v>#N/A</v>
      </c>
      <c r="AQ472" s="5" t="e">
        <f t="shared" si="234"/>
        <v>#N/A</v>
      </c>
      <c r="AR472" s="5" t="e">
        <f t="shared" si="235"/>
        <v>#N/A</v>
      </c>
      <c r="AS472" s="5" t="e">
        <f t="shared" si="235"/>
        <v>#N/A</v>
      </c>
      <c r="AT472" s="5" t="e">
        <f t="shared" si="235"/>
        <v>#N/A</v>
      </c>
      <c r="AU472" s="5" t="e">
        <f t="shared" si="235"/>
        <v>#N/A</v>
      </c>
      <c r="AV472" s="5" t="e">
        <f t="shared" si="235"/>
        <v>#N/A</v>
      </c>
      <c r="AW472" s="5" t="e">
        <f t="shared" si="235"/>
        <v>#N/A</v>
      </c>
      <c r="AX472" s="5">
        <f t="shared" si="235"/>
        <v>15.194281815643649</v>
      </c>
      <c r="AY472" s="5" t="e">
        <f t="shared" si="235"/>
        <v>#N/A</v>
      </c>
      <c r="AZ472" s="5" t="e">
        <f t="shared" si="235"/>
        <v>#N/A</v>
      </c>
      <c r="BA472" s="5" t="e">
        <f t="shared" si="235"/>
        <v>#N/A</v>
      </c>
      <c r="BB472" s="5" t="e">
        <f t="shared" si="236"/>
        <v>#N/A</v>
      </c>
      <c r="BC472" s="5" t="e">
        <f t="shared" si="236"/>
        <v>#N/A</v>
      </c>
      <c r="BD472" s="5" t="e">
        <f t="shared" si="236"/>
        <v>#N/A</v>
      </c>
      <c r="BE472" s="5" t="e">
        <f t="shared" si="236"/>
        <v>#N/A</v>
      </c>
      <c r="BF472" s="5" t="e">
        <f t="shared" si="236"/>
        <v>#N/A</v>
      </c>
      <c r="BG472" s="5" t="e">
        <f t="shared" si="236"/>
        <v>#N/A</v>
      </c>
    </row>
    <row r="473" spans="2:59" x14ac:dyDescent="0.35">
      <c r="B473" t="str">
        <f>'Postcode Data'!B473</f>
        <v>ES45 9DN</v>
      </c>
      <c r="C473">
        <f>'Postcode Data'!C473</f>
        <v>6</v>
      </c>
      <c r="D473" t="str">
        <f>'Postcode Data'!D473</f>
        <v>Echton</v>
      </c>
      <c r="E473" s="5" t="e">
        <f>'Postcode Data'!F473</f>
        <v>#N/A</v>
      </c>
      <c r="F473" s="5" t="e">
        <f>'Postcode Data'!G473</f>
        <v>#N/A</v>
      </c>
      <c r="G473" s="27" t="e">
        <f>'Postcode Data'!I473</f>
        <v>#N/A</v>
      </c>
      <c r="H473" s="11" t="e">
        <f>'Postcode Data'!J473</f>
        <v>#N/A</v>
      </c>
      <c r="I473" s="5" t="e">
        <f>'Postcode Data'!K473</f>
        <v>#N/A</v>
      </c>
      <c r="J473" s="5" t="e">
        <f>'Postcode Data'!L473</f>
        <v>#N/A</v>
      </c>
      <c r="K473" s="44" t="e">
        <f>'Postcode Data'!M473</f>
        <v>#N/A</v>
      </c>
      <c r="L473" s="5">
        <f>'Postcode Data'!N473</f>
        <v>-0.79810185961971802</v>
      </c>
      <c r="M473" s="28" t="e">
        <f t="shared" si="225"/>
        <v>#N/A</v>
      </c>
      <c r="N473" s="28"/>
      <c r="O473" s="28"/>
      <c r="P473" s="28" t="e">
        <f t="shared" si="226"/>
        <v>#N/A</v>
      </c>
      <c r="Q473" s="28" t="e">
        <f t="shared" si="232"/>
        <v>#N/A</v>
      </c>
      <c r="R473" s="28" t="e">
        <f t="shared" si="232"/>
        <v>#N/A</v>
      </c>
      <c r="S473" s="28" t="e">
        <f t="shared" si="232"/>
        <v>#N/A</v>
      </c>
      <c r="T473" s="28" t="e">
        <f t="shared" si="232"/>
        <v>#N/A</v>
      </c>
      <c r="U473" s="28" t="e">
        <f t="shared" si="227"/>
        <v>#N/A</v>
      </c>
      <c r="V473" s="28"/>
      <c r="W473" s="2"/>
      <c r="X473" s="5" t="e">
        <f t="shared" si="233"/>
        <v>#N/A</v>
      </c>
      <c r="Y473" s="5" t="e">
        <f t="shared" si="233"/>
        <v>#N/A</v>
      </c>
      <c r="Z473" s="5" t="e">
        <f t="shared" si="233"/>
        <v>#N/A</v>
      </c>
      <c r="AA473" s="5" t="e">
        <f t="shared" si="233"/>
        <v>#N/A</v>
      </c>
      <c r="AB473" s="5" t="e">
        <f t="shared" si="233"/>
        <v>#N/A</v>
      </c>
      <c r="AC473" s="5" t="e">
        <f t="shared" si="233"/>
        <v>#N/A</v>
      </c>
      <c r="AD473" s="5" t="e">
        <f t="shared" si="233"/>
        <v>#N/A</v>
      </c>
      <c r="AE473" s="5" t="e">
        <f t="shared" si="233"/>
        <v>#N/A</v>
      </c>
      <c r="AF473" s="5" t="e">
        <f t="shared" si="233"/>
        <v>#N/A</v>
      </c>
      <c r="AG473" s="5" t="e">
        <f t="shared" si="233"/>
        <v>#N/A</v>
      </c>
      <c r="AH473" s="5" t="e">
        <f t="shared" si="234"/>
        <v>#N/A</v>
      </c>
      <c r="AI473" s="5" t="e">
        <f t="shared" si="234"/>
        <v>#N/A</v>
      </c>
      <c r="AJ473" s="5" t="e">
        <f t="shared" si="234"/>
        <v>#N/A</v>
      </c>
      <c r="AK473" s="5" t="e">
        <f t="shared" si="234"/>
        <v>#N/A</v>
      </c>
      <c r="AL473" s="5" t="e">
        <f t="shared" si="234"/>
        <v>#N/A</v>
      </c>
      <c r="AM473" s="5" t="e">
        <f t="shared" si="234"/>
        <v>#N/A</v>
      </c>
      <c r="AN473" s="5" t="e">
        <f t="shared" si="234"/>
        <v>#N/A</v>
      </c>
      <c r="AO473" s="5" t="e">
        <f t="shared" si="234"/>
        <v>#N/A</v>
      </c>
      <c r="AP473" s="5" t="e">
        <f t="shared" si="234"/>
        <v>#N/A</v>
      </c>
      <c r="AQ473" s="5" t="e">
        <f t="shared" si="234"/>
        <v>#N/A</v>
      </c>
      <c r="AR473" s="5" t="e">
        <f t="shared" si="235"/>
        <v>#N/A</v>
      </c>
      <c r="AS473" s="5" t="e">
        <f t="shared" si="235"/>
        <v>#N/A</v>
      </c>
      <c r="AT473" s="5" t="e">
        <f t="shared" si="235"/>
        <v>#N/A</v>
      </c>
      <c r="AU473" s="5" t="e">
        <f t="shared" si="235"/>
        <v>#N/A</v>
      </c>
      <c r="AV473" s="5" t="e">
        <f t="shared" si="235"/>
        <v>#N/A</v>
      </c>
      <c r="AW473" s="5" t="e">
        <f t="shared" si="235"/>
        <v>#N/A</v>
      </c>
      <c r="AX473" s="5" t="e">
        <f t="shared" si="235"/>
        <v>#N/A</v>
      </c>
      <c r="AY473" s="5" t="e">
        <f t="shared" si="235"/>
        <v>#N/A</v>
      </c>
      <c r="AZ473" s="5" t="e">
        <f t="shared" si="235"/>
        <v>#N/A</v>
      </c>
      <c r="BA473" s="5" t="e">
        <f t="shared" si="235"/>
        <v>#N/A</v>
      </c>
      <c r="BB473" s="5" t="e">
        <f t="shared" si="236"/>
        <v>#N/A</v>
      </c>
      <c r="BC473" s="5" t="e">
        <f t="shared" si="236"/>
        <v>#N/A</v>
      </c>
      <c r="BD473" s="5" t="e">
        <f t="shared" si="236"/>
        <v>#N/A</v>
      </c>
      <c r="BE473" s="5" t="e">
        <f t="shared" si="236"/>
        <v>#N/A</v>
      </c>
      <c r="BF473" s="5" t="e">
        <f t="shared" si="236"/>
        <v>#N/A</v>
      </c>
      <c r="BG473" s="5" t="e">
        <f t="shared" si="236"/>
        <v>#N/A</v>
      </c>
    </row>
    <row r="474" spans="2:59" x14ac:dyDescent="0.35">
      <c r="B474" t="str">
        <f>'Postcode Data'!B474</f>
        <v>ES46 0KQ</v>
      </c>
      <c r="C474">
        <f>'Postcode Data'!C474</f>
        <v>18</v>
      </c>
      <c r="D474" t="str">
        <f>'Postcode Data'!D474</f>
        <v>Echton</v>
      </c>
      <c r="E474" s="5">
        <f>'Postcode Data'!F474</f>
        <v>7.9578812090310675</v>
      </c>
      <c r="F474" s="5">
        <f>'Postcode Data'!G474</f>
        <v>13.55919920395557</v>
      </c>
      <c r="G474" s="27">
        <f>'Postcode Data'!I474</f>
        <v>52</v>
      </c>
      <c r="H474" s="11">
        <f>'Postcode Data'!J474</f>
        <v>1.3612121244885202</v>
      </c>
      <c r="I474" s="5">
        <f>'Postcode Data'!K474</f>
        <v>9.0305310010678728</v>
      </c>
      <c r="J474" s="5">
        <f>'Postcode Data'!L474</f>
        <v>14.397245068749346</v>
      </c>
      <c r="K474" s="44" t="str">
        <f>'Postcode Data'!M474</f>
        <v>EW2a</v>
      </c>
      <c r="L474" s="5">
        <f>'Postcode Data'!N474</f>
        <v>0.66009830228759636</v>
      </c>
      <c r="M474" s="28">
        <f t="shared" si="225"/>
        <v>-59.375521776324334</v>
      </c>
      <c r="N474" s="28"/>
      <c r="O474" s="28"/>
      <c r="P474" s="28">
        <f t="shared" si="226"/>
        <v>14.397245068749346</v>
      </c>
      <c r="Q474" s="28" t="e">
        <f t="shared" si="232"/>
        <v>#N/A</v>
      </c>
      <c r="R474" s="28" t="e">
        <f t="shared" si="232"/>
        <v>#N/A</v>
      </c>
      <c r="S474" s="28" t="e">
        <f t="shared" si="232"/>
        <v>#N/A</v>
      </c>
      <c r="T474" s="28" t="e">
        <f t="shared" si="232"/>
        <v>#N/A</v>
      </c>
      <c r="U474" s="28" t="e">
        <f t="shared" si="227"/>
        <v>#N/A</v>
      </c>
      <c r="V474" s="28"/>
      <c r="W474" s="2"/>
      <c r="X474" s="5" t="e">
        <f t="shared" si="233"/>
        <v>#N/A</v>
      </c>
      <c r="Y474" s="5" t="e">
        <f t="shared" si="233"/>
        <v>#N/A</v>
      </c>
      <c r="Z474" s="5" t="e">
        <f t="shared" si="233"/>
        <v>#N/A</v>
      </c>
      <c r="AA474" s="5" t="e">
        <f t="shared" si="233"/>
        <v>#N/A</v>
      </c>
      <c r="AB474" s="5" t="e">
        <f t="shared" si="233"/>
        <v>#N/A</v>
      </c>
      <c r="AC474" s="5" t="e">
        <f t="shared" si="233"/>
        <v>#N/A</v>
      </c>
      <c r="AD474" s="5" t="e">
        <f t="shared" si="233"/>
        <v>#N/A</v>
      </c>
      <c r="AE474" s="5" t="e">
        <f t="shared" si="233"/>
        <v>#N/A</v>
      </c>
      <c r="AF474" s="5" t="e">
        <f t="shared" si="233"/>
        <v>#N/A</v>
      </c>
      <c r="AG474" s="5" t="e">
        <f t="shared" si="233"/>
        <v>#N/A</v>
      </c>
      <c r="AH474" s="5" t="e">
        <f t="shared" si="234"/>
        <v>#N/A</v>
      </c>
      <c r="AI474" s="5" t="e">
        <f t="shared" si="234"/>
        <v>#N/A</v>
      </c>
      <c r="AJ474" s="5" t="e">
        <f t="shared" si="234"/>
        <v>#N/A</v>
      </c>
      <c r="AK474" s="5" t="e">
        <f t="shared" si="234"/>
        <v>#N/A</v>
      </c>
      <c r="AL474" s="5" t="e">
        <f t="shared" si="234"/>
        <v>#N/A</v>
      </c>
      <c r="AM474" s="5" t="e">
        <f t="shared" si="234"/>
        <v>#N/A</v>
      </c>
      <c r="AN474" s="5" t="e">
        <f t="shared" si="234"/>
        <v>#N/A</v>
      </c>
      <c r="AO474" s="5" t="e">
        <f t="shared" si="234"/>
        <v>#N/A</v>
      </c>
      <c r="AP474" s="5" t="e">
        <f t="shared" si="234"/>
        <v>#N/A</v>
      </c>
      <c r="AQ474" s="5" t="e">
        <f t="shared" si="234"/>
        <v>#N/A</v>
      </c>
      <c r="AR474" s="5" t="e">
        <f t="shared" si="235"/>
        <v>#N/A</v>
      </c>
      <c r="AS474" s="5" t="e">
        <f t="shared" si="235"/>
        <v>#N/A</v>
      </c>
      <c r="AT474" s="5" t="e">
        <f t="shared" si="235"/>
        <v>#N/A</v>
      </c>
      <c r="AU474" s="5" t="e">
        <f t="shared" si="235"/>
        <v>#N/A</v>
      </c>
      <c r="AV474" s="5" t="e">
        <f t="shared" si="235"/>
        <v>#N/A</v>
      </c>
      <c r="AW474" s="5" t="e">
        <f t="shared" si="235"/>
        <v>#N/A</v>
      </c>
      <c r="AX474" s="5" t="e">
        <f t="shared" si="235"/>
        <v>#N/A</v>
      </c>
      <c r="AY474" s="5">
        <f t="shared" si="235"/>
        <v>14.397245068749346</v>
      </c>
      <c r="AZ474" s="5" t="e">
        <f t="shared" si="235"/>
        <v>#N/A</v>
      </c>
      <c r="BA474" s="5" t="e">
        <f t="shared" si="235"/>
        <v>#N/A</v>
      </c>
      <c r="BB474" s="5" t="e">
        <f t="shared" si="236"/>
        <v>#N/A</v>
      </c>
      <c r="BC474" s="5" t="e">
        <f t="shared" si="236"/>
        <v>#N/A</v>
      </c>
      <c r="BD474" s="5" t="e">
        <f t="shared" si="236"/>
        <v>#N/A</v>
      </c>
      <c r="BE474" s="5" t="e">
        <f t="shared" si="236"/>
        <v>#N/A</v>
      </c>
      <c r="BF474" s="5" t="e">
        <f t="shared" si="236"/>
        <v>#N/A</v>
      </c>
      <c r="BG474" s="5" t="e">
        <f t="shared" si="236"/>
        <v>#N/A</v>
      </c>
    </row>
    <row r="475" spans="2:59" x14ac:dyDescent="0.35">
      <c r="B475" t="str">
        <f>'Postcode Data'!B475</f>
        <v>ES46 1IN</v>
      </c>
      <c r="C475">
        <f>'Postcode Data'!C475</f>
        <v>19</v>
      </c>
      <c r="D475" t="str">
        <f>'Postcode Data'!D475</f>
        <v>Echton</v>
      </c>
      <c r="E475" s="5">
        <f>'Postcode Data'!F475</f>
        <v>7.9578812090310675</v>
      </c>
      <c r="F475" s="5">
        <f>'Postcode Data'!G475</f>
        <v>13.55919920395557</v>
      </c>
      <c r="G475" s="27">
        <f>'Postcode Data'!I475</f>
        <v>268</v>
      </c>
      <c r="H475" s="11">
        <f>'Postcode Data'!J475</f>
        <v>2.5781101728256468</v>
      </c>
      <c r="I475" s="5">
        <f>'Postcode Data'!K475</f>
        <v>5.3813415512645006</v>
      </c>
      <c r="J475" s="5">
        <f>'Postcode Data'!L475</f>
        <v>13.469224456480358</v>
      </c>
      <c r="K475" s="44" t="str">
        <f>'Postcode Data'!M475</f>
        <v>EW2c</v>
      </c>
      <c r="L475" s="5">
        <f>'Postcode Data'!N475</f>
        <v>2.8697468607691015</v>
      </c>
      <c r="M475" s="28">
        <f t="shared" si="225"/>
        <v>-62.713386493339158</v>
      </c>
      <c r="N475" s="28"/>
      <c r="O475" s="28"/>
      <c r="P475" s="28">
        <f t="shared" si="226"/>
        <v>13.469224456480358</v>
      </c>
      <c r="Q475" s="28" t="e">
        <f t="shared" si="232"/>
        <v>#N/A</v>
      </c>
      <c r="R475" s="28" t="e">
        <f t="shared" si="232"/>
        <v>#N/A</v>
      </c>
      <c r="S475" s="28" t="e">
        <f t="shared" si="232"/>
        <v>#N/A</v>
      </c>
      <c r="T475" s="28" t="e">
        <f t="shared" si="232"/>
        <v>#N/A</v>
      </c>
      <c r="U475" s="28" t="e">
        <f t="shared" si="227"/>
        <v>#N/A</v>
      </c>
      <c r="V475" s="28"/>
      <c r="W475" s="2"/>
      <c r="X475" s="5" t="e">
        <f t="shared" si="233"/>
        <v>#N/A</v>
      </c>
      <c r="Y475" s="5" t="e">
        <f t="shared" si="233"/>
        <v>#N/A</v>
      </c>
      <c r="Z475" s="5" t="e">
        <f t="shared" si="233"/>
        <v>#N/A</v>
      </c>
      <c r="AA475" s="5" t="e">
        <f t="shared" si="233"/>
        <v>#N/A</v>
      </c>
      <c r="AB475" s="5" t="e">
        <f t="shared" si="233"/>
        <v>#N/A</v>
      </c>
      <c r="AC475" s="5" t="e">
        <f t="shared" si="233"/>
        <v>#N/A</v>
      </c>
      <c r="AD475" s="5" t="e">
        <f t="shared" si="233"/>
        <v>#N/A</v>
      </c>
      <c r="AE475" s="5" t="e">
        <f t="shared" si="233"/>
        <v>#N/A</v>
      </c>
      <c r="AF475" s="5" t="e">
        <f t="shared" si="233"/>
        <v>#N/A</v>
      </c>
      <c r="AG475" s="5" t="e">
        <f t="shared" si="233"/>
        <v>#N/A</v>
      </c>
      <c r="AH475" s="5" t="e">
        <f t="shared" si="234"/>
        <v>#N/A</v>
      </c>
      <c r="AI475" s="5" t="e">
        <f t="shared" si="234"/>
        <v>#N/A</v>
      </c>
      <c r="AJ475" s="5" t="e">
        <f t="shared" si="234"/>
        <v>#N/A</v>
      </c>
      <c r="AK475" s="5" t="e">
        <f t="shared" si="234"/>
        <v>#N/A</v>
      </c>
      <c r="AL475" s="5" t="e">
        <f t="shared" si="234"/>
        <v>#N/A</v>
      </c>
      <c r="AM475" s="5" t="e">
        <f t="shared" si="234"/>
        <v>#N/A</v>
      </c>
      <c r="AN475" s="5" t="e">
        <f t="shared" si="234"/>
        <v>#N/A</v>
      </c>
      <c r="AO475" s="5" t="e">
        <f t="shared" si="234"/>
        <v>#N/A</v>
      </c>
      <c r="AP475" s="5" t="e">
        <f t="shared" si="234"/>
        <v>#N/A</v>
      </c>
      <c r="AQ475" s="5" t="e">
        <f t="shared" si="234"/>
        <v>#N/A</v>
      </c>
      <c r="AR475" s="5" t="e">
        <f t="shared" si="235"/>
        <v>#N/A</v>
      </c>
      <c r="AS475" s="5" t="e">
        <f t="shared" si="235"/>
        <v>#N/A</v>
      </c>
      <c r="AT475" s="5" t="e">
        <f t="shared" si="235"/>
        <v>#N/A</v>
      </c>
      <c r="AU475" s="5" t="e">
        <f t="shared" si="235"/>
        <v>#N/A</v>
      </c>
      <c r="AV475" s="5" t="e">
        <f t="shared" si="235"/>
        <v>#N/A</v>
      </c>
      <c r="AW475" s="5" t="e">
        <f t="shared" si="235"/>
        <v>#N/A</v>
      </c>
      <c r="AX475" s="5" t="e">
        <f t="shared" si="235"/>
        <v>#N/A</v>
      </c>
      <c r="AY475" s="5" t="e">
        <f t="shared" si="235"/>
        <v>#N/A</v>
      </c>
      <c r="AZ475" s="5" t="e">
        <f t="shared" si="235"/>
        <v>#N/A</v>
      </c>
      <c r="BA475" s="5">
        <f t="shared" si="235"/>
        <v>13.469224456480358</v>
      </c>
      <c r="BB475" s="5" t="e">
        <f t="shared" si="236"/>
        <v>#N/A</v>
      </c>
      <c r="BC475" s="5" t="e">
        <f t="shared" si="236"/>
        <v>#N/A</v>
      </c>
      <c r="BD475" s="5" t="e">
        <f t="shared" si="236"/>
        <v>#N/A</v>
      </c>
      <c r="BE475" s="5" t="e">
        <f t="shared" si="236"/>
        <v>#N/A</v>
      </c>
      <c r="BF475" s="5" t="e">
        <f t="shared" si="236"/>
        <v>#N/A</v>
      </c>
      <c r="BG475" s="5" t="e">
        <f t="shared" si="236"/>
        <v>#N/A</v>
      </c>
    </row>
    <row r="476" spans="2:59" x14ac:dyDescent="0.35">
      <c r="B476" t="str">
        <f>'Postcode Data'!B476</f>
        <v>ES46 2HT</v>
      </c>
      <c r="C476">
        <f>'Postcode Data'!C476</f>
        <v>5</v>
      </c>
      <c r="D476" t="str">
        <f>'Postcode Data'!D476</f>
        <v>Echton</v>
      </c>
      <c r="E476" s="5" t="e">
        <f>'Postcode Data'!F476</f>
        <v>#N/A</v>
      </c>
      <c r="F476" s="5" t="e">
        <f>'Postcode Data'!G476</f>
        <v>#N/A</v>
      </c>
      <c r="G476" s="27" t="e">
        <f>'Postcode Data'!I476</f>
        <v>#N/A</v>
      </c>
      <c r="H476" s="11" t="e">
        <f>'Postcode Data'!J476</f>
        <v>#N/A</v>
      </c>
      <c r="I476" s="5" t="e">
        <f>'Postcode Data'!K476</f>
        <v>#N/A</v>
      </c>
      <c r="J476" s="5" t="e">
        <f>'Postcode Data'!L476</f>
        <v>#N/A</v>
      </c>
      <c r="K476" s="44" t="e">
        <f>'Postcode Data'!M476</f>
        <v>#N/A</v>
      </c>
      <c r="L476" s="5">
        <f>'Postcode Data'!N476</f>
        <v>-2.0025383980716573</v>
      </c>
      <c r="M476" s="28" t="e">
        <f t="shared" si="225"/>
        <v>#N/A</v>
      </c>
      <c r="N476" s="28"/>
      <c r="O476" s="28"/>
      <c r="P476" s="28" t="e">
        <f t="shared" si="226"/>
        <v>#N/A</v>
      </c>
      <c r="Q476" s="28" t="e">
        <f t="shared" si="232"/>
        <v>#N/A</v>
      </c>
      <c r="R476" s="28" t="e">
        <f t="shared" si="232"/>
        <v>#N/A</v>
      </c>
      <c r="S476" s="28" t="e">
        <f t="shared" si="232"/>
        <v>#N/A</v>
      </c>
      <c r="T476" s="28" t="e">
        <f t="shared" si="232"/>
        <v>#N/A</v>
      </c>
      <c r="U476" s="28" t="e">
        <f t="shared" si="227"/>
        <v>#N/A</v>
      </c>
      <c r="V476" s="28"/>
      <c r="W476" s="2"/>
      <c r="X476" s="5" t="e">
        <f t="shared" ref="X476:AG485" si="237">IF($K476=X$5,$J476,NA())</f>
        <v>#N/A</v>
      </c>
      <c r="Y476" s="5" t="e">
        <f t="shared" si="237"/>
        <v>#N/A</v>
      </c>
      <c r="Z476" s="5" t="e">
        <f t="shared" si="237"/>
        <v>#N/A</v>
      </c>
      <c r="AA476" s="5" t="e">
        <f t="shared" si="237"/>
        <v>#N/A</v>
      </c>
      <c r="AB476" s="5" t="e">
        <f t="shared" si="237"/>
        <v>#N/A</v>
      </c>
      <c r="AC476" s="5" t="e">
        <f t="shared" si="237"/>
        <v>#N/A</v>
      </c>
      <c r="AD476" s="5" t="e">
        <f t="shared" si="237"/>
        <v>#N/A</v>
      </c>
      <c r="AE476" s="5" t="e">
        <f t="shared" si="237"/>
        <v>#N/A</v>
      </c>
      <c r="AF476" s="5" t="e">
        <f t="shared" si="237"/>
        <v>#N/A</v>
      </c>
      <c r="AG476" s="5" t="e">
        <f t="shared" si="237"/>
        <v>#N/A</v>
      </c>
      <c r="AH476" s="5" t="e">
        <f t="shared" ref="AH476:AQ485" si="238">IF($K476=AH$5,$J476,NA())</f>
        <v>#N/A</v>
      </c>
      <c r="AI476" s="5" t="e">
        <f t="shared" si="238"/>
        <v>#N/A</v>
      </c>
      <c r="AJ476" s="5" t="e">
        <f t="shared" si="238"/>
        <v>#N/A</v>
      </c>
      <c r="AK476" s="5" t="e">
        <f t="shared" si="238"/>
        <v>#N/A</v>
      </c>
      <c r="AL476" s="5" t="e">
        <f t="shared" si="238"/>
        <v>#N/A</v>
      </c>
      <c r="AM476" s="5" t="e">
        <f t="shared" si="238"/>
        <v>#N/A</v>
      </c>
      <c r="AN476" s="5" t="e">
        <f t="shared" si="238"/>
        <v>#N/A</v>
      </c>
      <c r="AO476" s="5" t="e">
        <f t="shared" si="238"/>
        <v>#N/A</v>
      </c>
      <c r="AP476" s="5" t="e">
        <f t="shared" si="238"/>
        <v>#N/A</v>
      </c>
      <c r="AQ476" s="5" t="e">
        <f t="shared" si="238"/>
        <v>#N/A</v>
      </c>
      <c r="AR476" s="5" t="e">
        <f t="shared" ref="AR476:BA485" si="239">IF($K476=AR$5,$J476,NA())</f>
        <v>#N/A</v>
      </c>
      <c r="AS476" s="5" t="e">
        <f t="shared" si="239"/>
        <v>#N/A</v>
      </c>
      <c r="AT476" s="5" t="e">
        <f t="shared" si="239"/>
        <v>#N/A</v>
      </c>
      <c r="AU476" s="5" t="e">
        <f t="shared" si="239"/>
        <v>#N/A</v>
      </c>
      <c r="AV476" s="5" t="e">
        <f t="shared" si="239"/>
        <v>#N/A</v>
      </c>
      <c r="AW476" s="5" t="e">
        <f t="shared" si="239"/>
        <v>#N/A</v>
      </c>
      <c r="AX476" s="5" t="e">
        <f t="shared" si="239"/>
        <v>#N/A</v>
      </c>
      <c r="AY476" s="5" t="e">
        <f t="shared" si="239"/>
        <v>#N/A</v>
      </c>
      <c r="AZ476" s="5" t="e">
        <f t="shared" si="239"/>
        <v>#N/A</v>
      </c>
      <c r="BA476" s="5" t="e">
        <f t="shared" si="239"/>
        <v>#N/A</v>
      </c>
      <c r="BB476" s="5" t="e">
        <f t="shared" ref="BB476:BG485" si="240">IF($K476=BB$5,$J476,NA())</f>
        <v>#N/A</v>
      </c>
      <c r="BC476" s="5" t="e">
        <f t="shared" si="240"/>
        <v>#N/A</v>
      </c>
      <c r="BD476" s="5" t="e">
        <f t="shared" si="240"/>
        <v>#N/A</v>
      </c>
      <c r="BE476" s="5" t="e">
        <f t="shared" si="240"/>
        <v>#N/A</v>
      </c>
      <c r="BF476" s="5" t="e">
        <f t="shared" si="240"/>
        <v>#N/A</v>
      </c>
      <c r="BG476" s="5" t="e">
        <f t="shared" si="240"/>
        <v>#N/A</v>
      </c>
    </row>
    <row r="477" spans="2:59" x14ac:dyDescent="0.35">
      <c r="B477" t="str">
        <f>'Postcode Data'!B477</f>
        <v>ES46 4CG</v>
      </c>
      <c r="C477">
        <f>'Postcode Data'!C477</f>
        <v>17</v>
      </c>
      <c r="D477" t="str">
        <f>'Postcode Data'!D477</f>
        <v>Echton</v>
      </c>
      <c r="E477" s="5" t="e">
        <f>'Postcode Data'!F477</f>
        <v>#N/A</v>
      </c>
      <c r="F477" s="5" t="e">
        <f>'Postcode Data'!G477</f>
        <v>#N/A</v>
      </c>
      <c r="G477" s="27" t="e">
        <f>'Postcode Data'!I477</f>
        <v>#N/A</v>
      </c>
      <c r="H477" s="11" t="e">
        <f>'Postcode Data'!J477</f>
        <v>#N/A</v>
      </c>
      <c r="I477" s="5" t="e">
        <f>'Postcode Data'!K477</f>
        <v>#N/A</v>
      </c>
      <c r="J477" s="5" t="e">
        <f>'Postcode Data'!L477</f>
        <v>#N/A</v>
      </c>
      <c r="K477" s="44" t="e">
        <f>'Postcode Data'!M477</f>
        <v>#N/A</v>
      </c>
      <c r="L477" s="5">
        <f>'Postcode Data'!N477</f>
        <v>-7.8092425989588019</v>
      </c>
      <c r="M477" s="28" t="e">
        <f t="shared" si="225"/>
        <v>#N/A</v>
      </c>
      <c r="N477" s="28"/>
      <c r="O477" s="28"/>
      <c r="P477" s="28" t="e">
        <f t="shared" si="226"/>
        <v>#N/A</v>
      </c>
      <c r="Q477" s="28" t="e">
        <f t="shared" si="232"/>
        <v>#N/A</v>
      </c>
      <c r="R477" s="28" t="e">
        <f t="shared" si="232"/>
        <v>#N/A</v>
      </c>
      <c r="S477" s="28" t="e">
        <f t="shared" si="232"/>
        <v>#N/A</v>
      </c>
      <c r="T477" s="28" t="e">
        <f t="shared" si="232"/>
        <v>#N/A</v>
      </c>
      <c r="U477" s="28" t="e">
        <f t="shared" si="227"/>
        <v>#N/A</v>
      </c>
      <c r="V477" s="28"/>
      <c r="W477" s="2"/>
      <c r="X477" s="5" t="e">
        <f t="shared" si="237"/>
        <v>#N/A</v>
      </c>
      <c r="Y477" s="5" t="e">
        <f t="shared" si="237"/>
        <v>#N/A</v>
      </c>
      <c r="Z477" s="5" t="e">
        <f t="shared" si="237"/>
        <v>#N/A</v>
      </c>
      <c r="AA477" s="5" t="e">
        <f t="shared" si="237"/>
        <v>#N/A</v>
      </c>
      <c r="AB477" s="5" t="e">
        <f t="shared" si="237"/>
        <v>#N/A</v>
      </c>
      <c r="AC477" s="5" t="e">
        <f t="shared" si="237"/>
        <v>#N/A</v>
      </c>
      <c r="AD477" s="5" t="e">
        <f t="shared" si="237"/>
        <v>#N/A</v>
      </c>
      <c r="AE477" s="5" t="e">
        <f t="shared" si="237"/>
        <v>#N/A</v>
      </c>
      <c r="AF477" s="5" t="e">
        <f t="shared" si="237"/>
        <v>#N/A</v>
      </c>
      <c r="AG477" s="5" t="e">
        <f t="shared" si="237"/>
        <v>#N/A</v>
      </c>
      <c r="AH477" s="5" t="e">
        <f t="shared" si="238"/>
        <v>#N/A</v>
      </c>
      <c r="AI477" s="5" t="e">
        <f t="shared" si="238"/>
        <v>#N/A</v>
      </c>
      <c r="AJ477" s="5" t="e">
        <f t="shared" si="238"/>
        <v>#N/A</v>
      </c>
      <c r="AK477" s="5" t="e">
        <f t="shared" si="238"/>
        <v>#N/A</v>
      </c>
      <c r="AL477" s="5" t="e">
        <f t="shared" si="238"/>
        <v>#N/A</v>
      </c>
      <c r="AM477" s="5" t="e">
        <f t="shared" si="238"/>
        <v>#N/A</v>
      </c>
      <c r="AN477" s="5" t="e">
        <f t="shared" si="238"/>
        <v>#N/A</v>
      </c>
      <c r="AO477" s="5" t="e">
        <f t="shared" si="238"/>
        <v>#N/A</v>
      </c>
      <c r="AP477" s="5" t="e">
        <f t="shared" si="238"/>
        <v>#N/A</v>
      </c>
      <c r="AQ477" s="5" t="e">
        <f t="shared" si="238"/>
        <v>#N/A</v>
      </c>
      <c r="AR477" s="5" t="e">
        <f t="shared" si="239"/>
        <v>#N/A</v>
      </c>
      <c r="AS477" s="5" t="e">
        <f t="shared" si="239"/>
        <v>#N/A</v>
      </c>
      <c r="AT477" s="5" t="e">
        <f t="shared" si="239"/>
        <v>#N/A</v>
      </c>
      <c r="AU477" s="5" t="e">
        <f t="shared" si="239"/>
        <v>#N/A</v>
      </c>
      <c r="AV477" s="5" t="e">
        <f t="shared" si="239"/>
        <v>#N/A</v>
      </c>
      <c r="AW477" s="5" t="e">
        <f t="shared" si="239"/>
        <v>#N/A</v>
      </c>
      <c r="AX477" s="5" t="e">
        <f t="shared" si="239"/>
        <v>#N/A</v>
      </c>
      <c r="AY477" s="5" t="e">
        <f t="shared" si="239"/>
        <v>#N/A</v>
      </c>
      <c r="AZ477" s="5" t="e">
        <f t="shared" si="239"/>
        <v>#N/A</v>
      </c>
      <c r="BA477" s="5" t="e">
        <f t="shared" si="239"/>
        <v>#N/A</v>
      </c>
      <c r="BB477" s="5" t="e">
        <f t="shared" si="240"/>
        <v>#N/A</v>
      </c>
      <c r="BC477" s="5" t="e">
        <f t="shared" si="240"/>
        <v>#N/A</v>
      </c>
      <c r="BD477" s="5" t="e">
        <f t="shared" si="240"/>
        <v>#N/A</v>
      </c>
      <c r="BE477" s="5" t="e">
        <f t="shared" si="240"/>
        <v>#N/A</v>
      </c>
      <c r="BF477" s="5" t="e">
        <f t="shared" si="240"/>
        <v>#N/A</v>
      </c>
      <c r="BG477" s="5" t="e">
        <f t="shared" si="240"/>
        <v>#N/A</v>
      </c>
    </row>
    <row r="478" spans="2:59" x14ac:dyDescent="0.35">
      <c r="B478" t="str">
        <f>'Postcode Data'!B478</f>
        <v>ES46 5YX</v>
      </c>
      <c r="C478">
        <f>'Postcode Data'!C478</f>
        <v>8</v>
      </c>
      <c r="D478" t="str">
        <f>'Postcode Data'!D478</f>
        <v>Echton</v>
      </c>
      <c r="E478" s="5" t="e">
        <f>'Postcode Data'!F478</f>
        <v>#N/A</v>
      </c>
      <c r="F478" s="5" t="e">
        <f>'Postcode Data'!G478</f>
        <v>#N/A</v>
      </c>
      <c r="G478" s="27" t="e">
        <f>'Postcode Data'!I478</f>
        <v>#N/A</v>
      </c>
      <c r="H478" s="11" t="e">
        <f>'Postcode Data'!J478</f>
        <v>#N/A</v>
      </c>
      <c r="I478" s="5" t="e">
        <f>'Postcode Data'!K478</f>
        <v>#N/A</v>
      </c>
      <c r="J478" s="5" t="e">
        <f>'Postcode Data'!L478</f>
        <v>#N/A</v>
      </c>
      <c r="K478" s="44" t="e">
        <f>'Postcode Data'!M478</f>
        <v>#N/A</v>
      </c>
      <c r="L478" s="5">
        <f>'Postcode Data'!N478</f>
        <v>-3.5409350547091867</v>
      </c>
      <c r="M478" s="28" t="e">
        <f t="shared" si="225"/>
        <v>#N/A</v>
      </c>
      <c r="N478" s="28"/>
      <c r="O478" s="28"/>
      <c r="P478" s="28" t="e">
        <f t="shared" si="226"/>
        <v>#N/A</v>
      </c>
      <c r="Q478" s="28" t="e">
        <f t="shared" si="232"/>
        <v>#N/A</v>
      </c>
      <c r="R478" s="28" t="e">
        <f t="shared" si="232"/>
        <v>#N/A</v>
      </c>
      <c r="S478" s="28" t="e">
        <f t="shared" si="232"/>
        <v>#N/A</v>
      </c>
      <c r="T478" s="28" t="e">
        <f t="shared" si="232"/>
        <v>#N/A</v>
      </c>
      <c r="U478" s="28" t="e">
        <f t="shared" si="227"/>
        <v>#N/A</v>
      </c>
      <c r="V478" s="28"/>
      <c r="W478" s="2"/>
      <c r="X478" s="5" t="e">
        <f t="shared" si="237"/>
        <v>#N/A</v>
      </c>
      <c r="Y478" s="5" t="e">
        <f t="shared" si="237"/>
        <v>#N/A</v>
      </c>
      <c r="Z478" s="5" t="e">
        <f t="shared" si="237"/>
        <v>#N/A</v>
      </c>
      <c r="AA478" s="5" t="e">
        <f t="shared" si="237"/>
        <v>#N/A</v>
      </c>
      <c r="AB478" s="5" t="e">
        <f t="shared" si="237"/>
        <v>#N/A</v>
      </c>
      <c r="AC478" s="5" t="e">
        <f t="shared" si="237"/>
        <v>#N/A</v>
      </c>
      <c r="AD478" s="5" t="e">
        <f t="shared" si="237"/>
        <v>#N/A</v>
      </c>
      <c r="AE478" s="5" t="e">
        <f t="shared" si="237"/>
        <v>#N/A</v>
      </c>
      <c r="AF478" s="5" t="e">
        <f t="shared" si="237"/>
        <v>#N/A</v>
      </c>
      <c r="AG478" s="5" t="e">
        <f t="shared" si="237"/>
        <v>#N/A</v>
      </c>
      <c r="AH478" s="5" t="e">
        <f t="shared" si="238"/>
        <v>#N/A</v>
      </c>
      <c r="AI478" s="5" t="e">
        <f t="shared" si="238"/>
        <v>#N/A</v>
      </c>
      <c r="AJ478" s="5" t="e">
        <f t="shared" si="238"/>
        <v>#N/A</v>
      </c>
      <c r="AK478" s="5" t="e">
        <f t="shared" si="238"/>
        <v>#N/A</v>
      </c>
      <c r="AL478" s="5" t="e">
        <f t="shared" si="238"/>
        <v>#N/A</v>
      </c>
      <c r="AM478" s="5" t="e">
        <f t="shared" si="238"/>
        <v>#N/A</v>
      </c>
      <c r="AN478" s="5" t="e">
        <f t="shared" si="238"/>
        <v>#N/A</v>
      </c>
      <c r="AO478" s="5" t="e">
        <f t="shared" si="238"/>
        <v>#N/A</v>
      </c>
      <c r="AP478" s="5" t="e">
        <f t="shared" si="238"/>
        <v>#N/A</v>
      </c>
      <c r="AQ478" s="5" t="e">
        <f t="shared" si="238"/>
        <v>#N/A</v>
      </c>
      <c r="AR478" s="5" t="e">
        <f t="shared" si="239"/>
        <v>#N/A</v>
      </c>
      <c r="AS478" s="5" t="e">
        <f t="shared" si="239"/>
        <v>#N/A</v>
      </c>
      <c r="AT478" s="5" t="e">
        <f t="shared" si="239"/>
        <v>#N/A</v>
      </c>
      <c r="AU478" s="5" t="e">
        <f t="shared" si="239"/>
        <v>#N/A</v>
      </c>
      <c r="AV478" s="5" t="e">
        <f t="shared" si="239"/>
        <v>#N/A</v>
      </c>
      <c r="AW478" s="5" t="e">
        <f t="shared" si="239"/>
        <v>#N/A</v>
      </c>
      <c r="AX478" s="5" t="e">
        <f t="shared" si="239"/>
        <v>#N/A</v>
      </c>
      <c r="AY478" s="5" t="e">
        <f t="shared" si="239"/>
        <v>#N/A</v>
      </c>
      <c r="AZ478" s="5" t="e">
        <f t="shared" si="239"/>
        <v>#N/A</v>
      </c>
      <c r="BA478" s="5" t="e">
        <f t="shared" si="239"/>
        <v>#N/A</v>
      </c>
      <c r="BB478" s="5" t="e">
        <f t="shared" si="240"/>
        <v>#N/A</v>
      </c>
      <c r="BC478" s="5" t="e">
        <f t="shared" si="240"/>
        <v>#N/A</v>
      </c>
      <c r="BD478" s="5" t="e">
        <f t="shared" si="240"/>
        <v>#N/A</v>
      </c>
      <c r="BE478" s="5" t="e">
        <f t="shared" si="240"/>
        <v>#N/A</v>
      </c>
      <c r="BF478" s="5" t="e">
        <f t="shared" si="240"/>
        <v>#N/A</v>
      </c>
      <c r="BG478" s="5" t="e">
        <f t="shared" si="240"/>
        <v>#N/A</v>
      </c>
    </row>
    <row r="479" spans="2:59" x14ac:dyDescent="0.35">
      <c r="B479" t="str">
        <f>'Postcode Data'!B479</f>
        <v>ES46 6UN</v>
      </c>
      <c r="C479">
        <f>'Postcode Data'!C479</f>
        <v>13</v>
      </c>
      <c r="D479" t="str">
        <f>'Postcode Data'!D479</f>
        <v>Echton</v>
      </c>
      <c r="E479" s="5" t="e">
        <f>'Postcode Data'!F479</f>
        <v>#N/A</v>
      </c>
      <c r="F479" s="5" t="e">
        <f>'Postcode Data'!G479</f>
        <v>#N/A</v>
      </c>
      <c r="G479" s="27" t="e">
        <f>'Postcode Data'!I479</f>
        <v>#N/A</v>
      </c>
      <c r="H479" s="11" t="e">
        <f>'Postcode Data'!J479</f>
        <v>#N/A</v>
      </c>
      <c r="I479" s="5" t="e">
        <f>'Postcode Data'!K479</f>
        <v>#N/A</v>
      </c>
      <c r="J479" s="5" t="e">
        <f>'Postcode Data'!L479</f>
        <v>#N/A</v>
      </c>
      <c r="K479" s="44" t="e">
        <f>'Postcode Data'!M479</f>
        <v>#N/A</v>
      </c>
      <c r="L479" s="5">
        <f>'Postcode Data'!N479</f>
        <v>-2.6768488872794469</v>
      </c>
      <c r="M479" s="28" t="e">
        <f t="shared" si="225"/>
        <v>#N/A</v>
      </c>
      <c r="N479" s="28"/>
      <c r="O479" s="28"/>
      <c r="P479" s="28" t="e">
        <f t="shared" si="226"/>
        <v>#N/A</v>
      </c>
      <c r="Q479" s="28" t="e">
        <f t="shared" si="232"/>
        <v>#N/A</v>
      </c>
      <c r="R479" s="28" t="e">
        <f t="shared" si="232"/>
        <v>#N/A</v>
      </c>
      <c r="S479" s="28" t="e">
        <f t="shared" si="232"/>
        <v>#N/A</v>
      </c>
      <c r="T479" s="28" t="e">
        <f t="shared" si="232"/>
        <v>#N/A</v>
      </c>
      <c r="U479" s="28" t="e">
        <f t="shared" si="227"/>
        <v>#N/A</v>
      </c>
      <c r="V479" s="28"/>
      <c r="W479" s="2"/>
      <c r="X479" s="5" t="e">
        <f t="shared" si="237"/>
        <v>#N/A</v>
      </c>
      <c r="Y479" s="5" t="e">
        <f t="shared" si="237"/>
        <v>#N/A</v>
      </c>
      <c r="Z479" s="5" t="e">
        <f t="shared" si="237"/>
        <v>#N/A</v>
      </c>
      <c r="AA479" s="5" t="e">
        <f t="shared" si="237"/>
        <v>#N/A</v>
      </c>
      <c r="AB479" s="5" t="e">
        <f t="shared" si="237"/>
        <v>#N/A</v>
      </c>
      <c r="AC479" s="5" t="e">
        <f t="shared" si="237"/>
        <v>#N/A</v>
      </c>
      <c r="AD479" s="5" t="e">
        <f t="shared" si="237"/>
        <v>#N/A</v>
      </c>
      <c r="AE479" s="5" t="e">
        <f t="shared" si="237"/>
        <v>#N/A</v>
      </c>
      <c r="AF479" s="5" t="e">
        <f t="shared" si="237"/>
        <v>#N/A</v>
      </c>
      <c r="AG479" s="5" t="e">
        <f t="shared" si="237"/>
        <v>#N/A</v>
      </c>
      <c r="AH479" s="5" t="e">
        <f t="shared" si="238"/>
        <v>#N/A</v>
      </c>
      <c r="AI479" s="5" t="e">
        <f t="shared" si="238"/>
        <v>#N/A</v>
      </c>
      <c r="AJ479" s="5" t="e">
        <f t="shared" si="238"/>
        <v>#N/A</v>
      </c>
      <c r="AK479" s="5" t="e">
        <f t="shared" si="238"/>
        <v>#N/A</v>
      </c>
      <c r="AL479" s="5" t="e">
        <f t="shared" si="238"/>
        <v>#N/A</v>
      </c>
      <c r="AM479" s="5" t="e">
        <f t="shared" si="238"/>
        <v>#N/A</v>
      </c>
      <c r="AN479" s="5" t="e">
        <f t="shared" si="238"/>
        <v>#N/A</v>
      </c>
      <c r="AO479" s="5" t="e">
        <f t="shared" si="238"/>
        <v>#N/A</v>
      </c>
      <c r="AP479" s="5" t="e">
        <f t="shared" si="238"/>
        <v>#N/A</v>
      </c>
      <c r="AQ479" s="5" t="e">
        <f t="shared" si="238"/>
        <v>#N/A</v>
      </c>
      <c r="AR479" s="5" t="e">
        <f t="shared" si="239"/>
        <v>#N/A</v>
      </c>
      <c r="AS479" s="5" t="e">
        <f t="shared" si="239"/>
        <v>#N/A</v>
      </c>
      <c r="AT479" s="5" t="e">
        <f t="shared" si="239"/>
        <v>#N/A</v>
      </c>
      <c r="AU479" s="5" t="e">
        <f t="shared" si="239"/>
        <v>#N/A</v>
      </c>
      <c r="AV479" s="5" t="e">
        <f t="shared" si="239"/>
        <v>#N/A</v>
      </c>
      <c r="AW479" s="5" t="e">
        <f t="shared" si="239"/>
        <v>#N/A</v>
      </c>
      <c r="AX479" s="5" t="e">
        <f t="shared" si="239"/>
        <v>#N/A</v>
      </c>
      <c r="AY479" s="5" t="e">
        <f t="shared" si="239"/>
        <v>#N/A</v>
      </c>
      <c r="AZ479" s="5" t="e">
        <f t="shared" si="239"/>
        <v>#N/A</v>
      </c>
      <c r="BA479" s="5" t="e">
        <f t="shared" si="239"/>
        <v>#N/A</v>
      </c>
      <c r="BB479" s="5" t="e">
        <f t="shared" si="240"/>
        <v>#N/A</v>
      </c>
      <c r="BC479" s="5" t="e">
        <f t="shared" si="240"/>
        <v>#N/A</v>
      </c>
      <c r="BD479" s="5" t="e">
        <f t="shared" si="240"/>
        <v>#N/A</v>
      </c>
      <c r="BE479" s="5" t="e">
        <f t="shared" si="240"/>
        <v>#N/A</v>
      </c>
      <c r="BF479" s="5" t="e">
        <f t="shared" si="240"/>
        <v>#N/A</v>
      </c>
      <c r="BG479" s="5" t="e">
        <f t="shared" si="240"/>
        <v>#N/A</v>
      </c>
    </row>
    <row r="480" spans="2:59" x14ac:dyDescent="0.35">
      <c r="B480" t="str">
        <f>'Postcode Data'!B480</f>
        <v>ES46 6XT</v>
      </c>
      <c r="C480">
        <f>'Postcode Data'!C480</f>
        <v>19</v>
      </c>
      <c r="D480" t="str">
        <f>'Postcode Data'!D480</f>
        <v>Echton</v>
      </c>
      <c r="E480" s="5">
        <f>'Postcode Data'!F480</f>
        <v>7.9578812090310675</v>
      </c>
      <c r="F480" s="5">
        <f>'Postcode Data'!G480</f>
        <v>13.55919920395557</v>
      </c>
      <c r="G480" s="27">
        <f>'Postcode Data'!I480</f>
        <v>67</v>
      </c>
      <c r="H480" s="11">
        <f>'Postcode Data'!J480</f>
        <v>3.6015196549448318</v>
      </c>
      <c r="I480" s="5">
        <f>'Postcode Data'!K480</f>
        <v>11.273097531212144</v>
      </c>
      <c r="J480" s="5">
        <f>'Postcode Data'!L480</f>
        <v>14.966425043008464</v>
      </c>
      <c r="K480" s="44" t="str">
        <f>'Postcode Data'!M480</f>
        <v>EW2b</v>
      </c>
      <c r="L480" s="5">
        <f>'Postcode Data'!N480</f>
        <v>-3.1608659418842873</v>
      </c>
      <c r="M480" s="28">
        <f t="shared" si="225"/>
        <v>-71.647685630144153</v>
      </c>
      <c r="N480" s="28"/>
      <c r="O480" s="28"/>
      <c r="P480" s="28" t="e">
        <f t="shared" si="226"/>
        <v>#N/A</v>
      </c>
      <c r="Q480" s="28">
        <f t="shared" si="232"/>
        <v>14.966425043008464</v>
      </c>
      <c r="R480" s="28" t="e">
        <f t="shared" si="232"/>
        <v>#N/A</v>
      </c>
      <c r="S480" s="28" t="e">
        <f t="shared" si="232"/>
        <v>#N/A</v>
      </c>
      <c r="T480" s="28" t="e">
        <f t="shared" si="232"/>
        <v>#N/A</v>
      </c>
      <c r="U480" s="28" t="e">
        <f t="shared" si="227"/>
        <v>#N/A</v>
      </c>
      <c r="V480" s="28"/>
      <c r="W480" s="2"/>
      <c r="X480" s="5" t="e">
        <f t="shared" si="237"/>
        <v>#N/A</v>
      </c>
      <c r="Y480" s="5" t="e">
        <f t="shared" si="237"/>
        <v>#N/A</v>
      </c>
      <c r="Z480" s="5" t="e">
        <f t="shared" si="237"/>
        <v>#N/A</v>
      </c>
      <c r="AA480" s="5" t="e">
        <f t="shared" si="237"/>
        <v>#N/A</v>
      </c>
      <c r="AB480" s="5" t="e">
        <f t="shared" si="237"/>
        <v>#N/A</v>
      </c>
      <c r="AC480" s="5" t="e">
        <f t="shared" si="237"/>
        <v>#N/A</v>
      </c>
      <c r="AD480" s="5" t="e">
        <f t="shared" si="237"/>
        <v>#N/A</v>
      </c>
      <c r="AE480" s="5" t="e">
        <f t="shared" si="237"/>
        <v>#N/A</v>
      </c>
      <c r="AF480" s="5" t="e">
        <f t="shared" si="237"/>
        <v>#N/A</v>
      </c>
      <c r="AG480" s="5" t="e">
        <f t="shared" si="237"/>
        <v>#N/A</v>
      </c>
      <c r="AH480" s="5" t="e">
        <f t="shared" si="238"/>
        <v>#N/A</v>
      </c>
      <c r="AI480" s="5" t="e">
        <f t="shared" si="238"/>
        <v>#N/A</v>
      </c>
      <c r="AJ480" s="5" t="e">
        <f t="shared" si="238"/>
        <v>#N/A</v>
      </c>
      <c r="AK480" s="5" t="e">
        <f t="shared" si="238"/>
        <v>#N/A</v>
      </c>
      <c r="AL480" s="5" t="e">
        <f t="shared" si="238"/>
        <v>#N/A</v>
      </c>
      <c r="AM480" s="5" t="e">
        <f t="shared" si="238"/>
        <v>#N/A</v>
      </c>
      <c r="AN480" s="5" t="e">
        <f t="shared" si="238"/>
        <v>#N/A</v>
      </c>
      <c r="AO480" s="5" t="e">
        <f t="shared" si="238"/>
        <v>#N/A</v>
      </c>
      <c r="AP480" s="5" t="e">
        <f t="shared" si="238"/>
        <v>#N/A</v>
      </c>
      <c r="AQ480" s="5" t="e">
        <f t="shared" si="238"/>
        <v>#N/A</v>
      </c>
      <c r="AR480" s="5" t="e">
        <f t="shared" si="239"/>
        <v>#N/A</v>
      </c>
      <c r="AS480" s="5" t="e">
        <f t="shared" si="239"/>
        <v>#N/A</v>
      </c>
      <c r="AT480" s="5" t="e">
        <f t="shared" si="239"/>
        <v>#N/A</v>
      </c>
      <c r="AU480" s="5" t="e">
        <f t="shared" si="239"/>
        <v>#N/A</v>
      </c>
      <c r="AV480" s="5" t="e">
        <f t="shared" si="239"/>
        <v>#N/A</v>
      </c>
      <c r="AW480" s="5" t="e">
        <f t="shared" si="239"/>
        <v>#N/A</v>
      </c>
      <c r="AX480" s="5" t="e">
        <f t="shared" si="239"/>
        <v>#N/A</v>
      </c>
      <c r="AY480" s="5" t="e">
        <f t="shared" si="239"/>
        <v>#N/A</v>
      </c>
      <c r="AZ480" s="5">
        <f t="shared" si="239"/>
        <v>14.966425043008464</v>
      </c>
      <c r="BA480" s="5" t="e">
        <f t="shared" si="239"/>
        <v>#N/A</v>
      </c>
      <c r="BB480" s="5" t="e">
        <f t="shared" si="240"/>
        <v>#N/A</v>
      </c>
      <c r="BC480" s="5" t="e">
        <f t="shared" si="240"/>
        <v>#N/A</v>
      </c>
      <c r="BD480" s="5" t="e">
        <f t="shared" si="240"/>
        <v>#N/A</v>
      </c>
      <c r="BE480" s="5" t="e">
        <f t="shared" si="240"/>
        <v>#N/A</v>
      </c>
      <c r="BF480" s="5" t="e">
        <f t="shared" si="240"/>
        <v>#N/A</v>
      </c>
      <c r="BG480" s="5" t="e">
        <f t="shared" si="240"/>
        <v>#N/A</v>
      </c>
    </row>
    <row r="481" spans="2:59" x14ac:dyDescent="0.35">
      <c r="B481" t="str">
        <f>'Postcode Data'!B481</f>
        <v>ES46 7MA</v>
      </c>
      <c r="C481">
        <f>'Postcode Data'!C481</f>
        <v>14</v>
      </c>
      <c r="D481" t="str">
        <f>'Postcode Data'!D481</f>
        <v>Echton</v>
      </c>
      <c r="E481" s="5">
        <f>'Postcode Data'!F481</f>
        <v>7.9578812090310675</v>
      </c>
      <c r="F481" s="5">
        <f>'Postcode Data'!G481</f>
        <v>13.55919920395557</v>
      </c>
      <c r="G481" s="27">
        <f>'Postcode Data'!I481</f>
        <v>117</v>
      </c>
      <c r="H481" s="11">
        <f>'Postcode Data'!J481</f>
        <v>3.7936831124155508</v>
      </c>
      <c r="I481" s="5">
        <f>'Postcode Data'!K481</f>
        <v>11.338077612896557</v>
      </c>
      <c r="J481" s="5">
        <f>'Postcode Data'!L481</f>
        <v>11.836903111896556</v>
      </c>
      <c r="K481" s="44" t="str">
        <f>'Postcode Data'!M481</f>
        <v>EW2b</v>
      </c>
      <c r="L481" s="5">
        <f>'Postcode Data'!N481</f>
        <v>-5.5477967145434208</v>
      </c>
      <c r="M481" s="28">
        <f t="shared" si="225"/>
        <v>-74.486121644184337</v>
      </c>
      <c r="N481" s="28"/>
      <c r="O481" s="28"/>
      <c r="P481" s="28" t="e">
        <f t="shared" si="226"/>
        <v>#N/A</v>
      </c>
      <c r="Q481" s="28">
        <f t="shared" si="232"/>
        <v>11.836903111896556</v>
      </c>
      <c r="R481" s="28" t="e">
        <f t="shared" si="232"/>
        <v>#N/A</v>
      </c>
      <c r="S481" s="28" t="e">
        <f t="shared" si="232"/>
        <v>#N/A</v>
      </c>
      <c r="T481" s="28" t="e">
        <f t="shared" si="232"/>
        <v>#N/A</v>
      </c>
      <c r="U481" s="28" t="e">
        <f t="shared" si="227"/>
        <v>#N/A</v>
      </c>
      <c r="V481" s="28"/>
      <c r="W481" s="2"/>
      <c r="X481" s="5" t="e">
        <f t="shared" si="237"/>
        <v>#N/A</v>
      </c>
      <c r="Y481" s="5" t="e">
        <f t="shared" si="237"/>
        <v>#N/A</v>
      </c>
      <c r="Z481" s="5" t="e">
        <f t="shared" si="237"/>
        <v>#N/A</v>
      </c>
      <c r="AA481" s="5" t="e">
        <f t="shared" si="237"/>
        <v>#N/A</v>
      </c>
      <c r="AB481" s="5" t="e">
        <f t="shared" si="237"/>
        <v>#N/A</v>
      </c>
      <c r="AC481" s="5" t="e">
        <f t="shared" si="237"/>
        <v>#N/A</v>
      </c>
      <c r="AD481" s="5" t="e">
        <f t="shared" si="237"/>
        <v>#N/A</v>
      </c>
      <c r="AE481" s="5" t="e">
        <f t="shared" si="237"/>
        <v>#N/A</v>
      </c>
      <c r="AF481" s="5" t="e">
        <f t="shared" si="237"/>
        <v>#N/A</v>
      </c>
      <c r="AG481" s="5" t="e">
        <f t="shared" si="237"/>
        <v>#N/A</v>
      </c>
      <c r="AH481" s="5" t="e">
        <f t="shared" si="238"/>
        <v>#N/A</v>
      </c>
      <c r="AI481" s="5" t="e">
        <f t="shared" si="238"/>
        <v>#N/A</v>
      </c>
      <c r="AJ481" s="5" t="e">
        <f t="shared" si="238"/>
        <v>#N/A</v>
      </c>
      <c r="AK481" s="5" t="e">
        <f t="shared" si="238"/>
        <v>#N/A</v>
      </c>
      <c r="AL481" s="5" t="e">
        <f t="shared" si="238"/>
        <v>#N/A</v>
      </c>
      <c r="AM481" s="5" t="e">
        <f t="shared" si="238"/>
        <v>#N/A</v>
      </c>
      <c r="AN481" s="5" t="e">
        <f t="shared" si="238"/>
        <v>#N/A</v>
      </c>
      <c r="AO481" s="5" t="e">
        <f t="shared" si="238"/>
        <v>#N/A</v>
      </c>
      <c r="AP481" s="5" t="e">
        <f t="shared" si="238"/>
        <v>#N/A</v>
      </c>
      <c r="AQ481" s="5" t="e">
        <f t="shared" si="238"/>
        <v>#N/A</v>
      </c>
      <c r="AR481" s="5" t="e">
        <f t="shared" si="239"/>
        <v>#N/A</v>
      </c>
      <c r="AS481" s="5" t="e">
        <f t="shared" si="239"/>
        <v>#N/A</v>
      </c>
      <c r="AT481" s="5" t="e">
        <f t="shared" si="239"/>
        <v>#N/A</v>
      </c>
      <c r="AU481" s="5" t="e">
        <f t="shared" si="239"/>
        <v>#N/A</v>
      </c>
      <c r="AV481" s="5" t="e">
        <f t="shared" si="239"/>
        <v>#N/A</v>
      </c>
      <c r="AW481" s="5" t="e">
        <f t="shared" si="239"/>
        <v>#N/A</v>
      </c>
      <c r="AX481" s="5" t="e">
        <f t="shared" si="239"/>
        <v>#N/A</v>
      </c>
      <c r="AY481" s="5" t="e">
        <f t="shared" si="239"/>
        <v>#N/A</v>
      </c>
      <c r="AZ481" s="5">
        <f t="shared" si="239"/>
        <v>11.836903111896556</v>
      </c>
      <c r="BA481" s="5" t="e">
        <f t="shared" si="239"/>
        <v>#N/A</v>
      </c>
      <c r="BB481" s="5" t="e">
        <f t="shared" si="240"/>
        <v>#N/A</v>
      </c>
      <c r="BC481" s="5" t="e">
        <f t="shared" si="240"/>
        <v>#N/A</v>
      </c>
      <c r="BD481" s="5" t="e">
        <f t="shared" si="240"/>
        <v>#N/A</v>
      </c>
      <c r="BE481" s="5" t="e">
        <f t="shared" si="240"/>
        <v>#N/A</v>
      </c>
      <c r="BF481" s="5" t="e">
        <f t="shared" si="240"/>
        <v>#N/A</v>
      </c>
      <c r="BG481" s="5" t="e">
        <f t="shared" si="240"/>
        <v>#N/A</v>
      </c>
    </row>
    <row r="482" spans="2:59" x14ac:dyDescent="0.35">
      <c r="B482" t="str">
        <f>'Postcode Data'!B482</f>
        <v>ES46 8CT</v>
      </c>
      <c r="C482">
        <f>'Postcode Data'!C482</f>
        <v>1</v>
      </c>
      <c r="D482" t="str">
        <f>'Postcode Data'!D482</f>
        <v>Echton</v>
      </c>
      <c r="E482" s="5" t="e">
        <f>'Postcode Data'!F482</f>
        <v>#N/A</v>
      </c>
      <c r="F482" s="5" t="e">
        <f>'Postcode Data'!G482</f>
        <v>#N/A</v>
      </c>
      <c r="G482" s="27" t="e">
        <f>'Postcode Data'!I482</f>
        <v>#N/A</v>
      </c>
      <c r="H482" s="11" t="e">
        <f>'Postcode Data'!J482</f>
        <v>#N/A</v>
      </c>
      <c r="I482" s="5" t="e">
        <f>'Postcode Data'!K482</f>
        <v>#N/A</v>
      </c>
      <c r="J482" s="5" t="e">
        <f>'Postcode Data'!L482</f>
        <v>#N/A</v>
      </c>
      <c r="K482" s="44" t="e">
        <f>'Postcode Data'!M482</f>
        <v>#N/A</v>
      </c>
      <c r="L482" s="5">
        <f>'Postcode Data'!N482</f>
        <v>-1.3426714570175835</v>
      </c>
      <c r="M482" s="28" t="e">
        <f t="shared" si="225"/>
        <v>#N/A</v>
      </c>
      <c r="N482" s="28"/>
      <c r="O482" s="28"/>
      <c r="P482" s="28" t="e">
        <f t="shared" si="226"/>
        <v>#N/A</v>
      </c>
      <c r="Q482" s="28" t="e">
        <f t="shared" si="232"/>
        <v>#N/A</v>
      </c>
      <c r="R482" s="28" t="e">
        <f t="shared" si="232"/>
        <v>#N/A</v>
      </c>
      <c r="S482" s="28" t="e">
        <f t="shared" si="232"/>
        <v>#N/A</v>
      </c>
      <c r="T482" s="28" t="e">
        <f t="shared" si="232"/>
        <v>#N/A</v>
      </c>
      <c r="U482" s="28" t="e">
        <f t="shared" si="227"/>
        <v>#N/A</v>
      </c>
      <c r="V482" s="28"/>
      <c r="W482" s="2"/>
      <c r="X482" s="5" t="e">
        <f t="shared" si="237"/>
        <v>#N/A</v>
      </c>
      <c r="Y482" s="5" t="e">
        <f t="shared" si="237"/>
        <v>#N/A</v>
      </c>
      <c r="Z482" s="5" t="e">
        <f t="shared" si="237"/>
        <v>#N/A</v>
      </c>
      <c r="AA482" s="5" t="e">
        <f t="shared" si="237"/>
        <v>#N/A</v>
      </c>
      <c r="AB482" s="5" t="e">
        <f t="shared" si="237"/>
        <v>#N/A</v>
      </c>
      <c r="AC482" s="5" t="e">
        <f t="shared" si="237"/>
        <v>#N/A</v>
      </c>
      <c r="AD482" s="5" t="e">
        <f t="shared" si="237"/>
        <v>#N/A</v>
      </c>
      <c r="AE482" s="5" t="e">
        <f t="shared" si="237"/>
        <v>#N/A</v>
      </c>
      <c r="AF482" s="5" t="e">
        <f t="shared" si="237"/>
        <v>#N/A</v>
      </c>
      <c r="AG482" s="5" t="e">
        <f t="shared" si="237"/>
        <v>#N/A</v>
      </c>
      <c r="AH482" s="5" t="e">
        <f t="shared" si="238"/>
        <v>#N/A</v>
      </c>
      <c r="AI482" s="5" t="e">
        <f t="shared" si="238"/>
        <v>#N/A</v>
      </c>
      <c r="AJ482" s="5" t="e">
        <f t="shared" si="238"/>
        <v>#N/A</v>
      </c>
      <c r="AK482" s="5" t="e">
        <f t="shared" si="238"/>
        <v>#N/A</v>
      </c>
      <c r="AL482" s="5" t="e">
        <f t="shared" si="238"/>
        <v>#N/A</v>
      </c>
      <c r="AM482" s="5" t="e">
        <f t="shared" si="238"/>
        <v>#N/A</v>
      </c>
      <c r="AN482" s="5" t="e">
        <f t="shared" si="238"/>
        <v>#N/A</v>
      </c>
      <c r="AO482" s="5" t="e">
        <f t="shared" si="238"/>
        <v>#N/A</v>
      </c>
      <c r="AP482" s="5" t="e">
        <f t="shared" si="238"/>
        <v>#N/A</v>
      </c>
      <c r="AQ482" s="5" t="e">
        <f t="shared" si="238"/>
        <v>#N/A</v>
      </c>
      <c r="AR482" s="5" t="e">
        <f t="shared" si="239"/>
        <v>#N/A</v>
      </c>
      <c r="AS482" s="5" t="e">
        <f t="shared" si="239"/>
        <v>#N/A</v>
      </c>
      <c r="AT482" s="5" t="e">
        <f t="shared" si="239"/>
        <v>#N/A</v>
      </c>
      <c r="AU482" s="5" t="e">
        <f t="shared" si="239"/>
        <v>#N/A</v>
      </c>
      <c r="AV482" s="5" t="e">
        <f t="shared" si="239"/>
        <v>#N/A</v>
      </c>
      <c r="AW482" s="5" t="e">
        <f t="shared" si="239"/>
        <v>#N/A</v>
      </c>
      <c r="AX482" s="5" t="e">
        <f t="shared" si="239"/>
        <v>#N/A</v>
      </c>
      <c r="AY482" s="5" t="e">
        <f t="shared" si="239"/>
        <v>#N/A</v>
      </c>
      <c r="AZ482" s="5" t="e">
        <f t="shared" si="239"/>
        <v>#N/A</v>
      </c>
      <c r="BA482" s="5" t="e">
        <f t="shared" si="239"/>
        <v>#N/A</v>
      </c>
      <c r="BB482" s="5" t="e">
        <f t="shared" si="240"/>
        <v>#N/A</v>
      </c>
      <c r="BC482" s="5" t="e">
        <f t="shared" si="240"/>
        <v>#N/A</v>
      </c>
      <c r="BD482" s="5" t="e">
        <f t="shared" si="240"/>
        <v>#N/A</v>
      </c>
      <c r="BE482" s="5" t="e">
        <f t="shared" si="240"/>
        <v>#N/A</v>
      </c>
      <c r="BF482" s="5" t="e">
        <f t="shared" si="240"/>
        <v>#N/A</v>
      </c>
      <c r="BG482" s="5" t="e">
        <f t="shared" si="240"/>
        <v>#N/A</v>
      </c>
    </row>
    <row r="483" spans="2:59" x14ac:dyDescent="0.35">
      <c r="B483" t="str">
        <f>'Postcode Data'!B483</f>
        <v>ES46 9JH</v>
      </c>
      <c r="C483">
        <f>'Postcode Data'!C483</f>
        <v>4</v>
      </c>
      <c r="D483" t="str">
        <f>'Postcode Data'!D483</f>
        <v>Echton</v>
      </c>
      <c r="E483" s="5" t="e">
        <f>'Postcode Data'!F483</f>
        <v>#N/A</v>
      </c>
      <c r="F483" s="5" t="e">
        <f>'Postcode Data'!G483</f>
        <v>#N/A</v>
      </c>
      <c r="G483" s="27" t="e">
        <f>'Postcode Data'!I483</f>
        <v>#N/A</v>
      </c>
      <c r="H483" s="11" t="e">
        <f>'Postcode Data'!J483</f>
        <v>#N/A</v>
      </c>
      <c r="I483" s="5" t="e">
        <f>'Postcode Data'!K483</f>
        <v>#N/A</v>
      </c>
      <c r="J483" s="5" t="e">
        <f>'Postcode Data'!L483</f>
        <v>#N/A</v>
      </c>
      <c r="K483" s="44" t="e">
        <f>'Postcode Data'!M483</f>
        <v>#N/A</v>
      </c>
      <c r="L483" s="5">
        <f>'Postcode Data'!N483</f>
        <v>-1.5963005316799417</v>
      </c>
      <c r="M483" s="28" t="e">
        <f t="shared" si="225"/>
        <v>#N/A</v>
      </c>
      <c r="N483" s="28"/>
      <c r="O483" s="28"/>
      <c r="P483" s="28" t="e">
        <f t="shared" si="226"/>
        <v>#N/A</v>
      </c>
      <c r="Q483" s="28" t="e">
        <f t="shared" si="232"/>
        <v>#N/A</v>
      </c>
      <c r="R483" s="28" t="e">
        <f t="shared" si="232"/>
        <v>#N/A</v>
      </c>
      <c r="S483" s="28" t="e">
        <f t="shared" si="232"/>
        <v>#N/A</v>
      </c>
      <c r="T483" s="28" t="e">
        <f t="shared" si="232"/>
        <v>#N/A</v>
      </c>
      <c r="U483" s="28" t="e">
        <f t="shared" si="227"/>
        <v>#N/A</v>
      </c>
      <c r="V483" s="28"/>
      <c r="W483" s="2"/>
      <c r="X483" s="5" t="e">
        <f t="shared" si="237"/>
        <v>#N/A</v>
      </c>
      <c r="Y483" s="5" t="e">
        <f t="shared" si="237"/>
        <v>#N/A</v>
      </c>
      <c r="Z483" s="5" t="e">
        <f t="shared" si="237"/>
        <v>#N/A</v>
      </c>
      <c r="AA483" s="5" t="e">
        <f t="shared" si="237"/>
        <v>#N/A</v>
      </c>
      <c r="AB483" s="5" t="e">
        <f t="shared" si="237"/>
        <v>#N/A</v>
      </c>
      <c r="AC483" s="5" t="e">
        <f t="shared" si="237"/>
        <v>#N/A</v>
      </c>
      <c r="AD483" s="5" t="e">
        <f t="shared" si="237"/>
        <v>#N/A</v>
      </c>
      <c r="AE483" s="5" t="e">
        <f t="shared" si="237"/>
        <v>#N/A</v>
      </c>
      <c r="AF483" s="5" t="e">
        <f t="shared" si="237"/>
        <v>#N/A</v>
      </c>
      <c r="AG483" s="5" t="e">
        <f t="shared" si="237"/>
        <v>#N/A</v>
      </c>
      <c r="AH483" s="5" t="e">
        <f t="shared" si="238"/>
        <v>#N/A</v>
      </c>
      <c r="AI483" s="5" t="e">
        <f t="shared" si="238"/>
        <v>#N/A</v>
      </c>
      <c r="AJ483" s="5" t="e">
        <f t="shared" si="238"/>
        <v>#N/A</v>
      </c>
      <c r="AK483" s="5" t="e">
        <f t="shared" si="238"/>
        <v>#N/A</v>
      </c>
      <c r="AL483" s="5" t="e">
        <f t="shared" si="238"/>
        <v>#N/A</v>
      </c>
      <c r="AM483" s="5" t="e">
        <f t="shared" si="238"/>
        <v>#N/A</v>
      </c>
      <c r="AN483" s="5" t="e">
        <f t="shared" si="238"/>
        <v>#N/A</v>
      </c>
      <c r="AO483" s="5" t="e">
        <f t="shared" si="238"/>
        <v>#N/A</v>
      </c>
      <c r="AP483" s="5" t="e">
        <f t="shared" si="238"/>
        <v>#N/A</v>
      </c>
      <c r="AQ483" s="5" t="e">
        <f t="shared" si="238"/>
        <v>#N/A</v>
      </c>
      <c r="AR483" s="5" t="e">
        <f t="shared" si="239"/>
        <v>#N/A</v>
      </c>
      <c r="AS483" s="5" t="e">
        <f t="shared" si="239"/>
        <v>#N/A</v>
      </c>
      <c r="AT483" s="5" t="e">
        <f t="shared" si="239"/>
        <v>#N/A</v>
      </c>
      <c r="AU483" s="5" t="e">
        <f t="shared" si="239"/>
        <v>#N/A</v>
      </c>
      <c r="AV483" s="5" t="e">
        <f t="shared" si="239"/>
        <v>#N/A</v>
      </c>
      <c r="AW483" s="5" t="e">
        <f t="shared" si="239"/>
        <v>#N/A</v>
      </c>
      <c r="AX483" s="5" t="e">
        <f t="shared" si="239"/>
        <v>#N/A</v>
      </c>
      <c r="AY483" s="5" t="e">
        <f t="shared" si="239"/>
        <v>#N/A</v>
      </c>
      <c r="AZ483" s="5" t="e">
        <f t="shared" si="239"/>
        <v>#N/A</v>
      </c>
      <c r="BA483" s="5" t="e">
        <f t="shared" si="239"/>
        <v>#N/A</v>
      </c>
      <c r="BB483" s="5" t="e">
        <f t="shared" si="240"/>
        <v>#N/A</v>
      </c>
      <c r="BC483" s="5" t="e">
        <f t="shared" si="240"/>
        <v>#N/A</v>
      </c>
      <c r="BD483" s="5" t="e">
        <f t="shared" si="240"/>
        <v>#N/A</v>
      </c>
      <c r="BE483" s="5" t="e">
        <f t="shared" si="240"/>
        <v>#N/A</v>
      </c>
      <c r="BF483" s="5" t="e">
        <f t="shared" si="240"/>
        <v>#N/A</v>
      </c>
      <c r="BG483" s="5" t="e">
        <f t="shared" si="240"/>
        <v>#N/A</v>
      </c>
    </row>
    <row r="484" spans="2:59" x14ac:dyDescent="0.35">
      <c r="B484" t="str">
        <f>'Postcode Data'!B484</f>
        <v>ES47 0OB</v>
      </c>
      <c r="C484">
        <f>'Postcode Data'!C484</f>
        <v>1</v>
      </c>
      <c r="D484" t="str">
        <f>'Postcode Data'!D484</f>
        <v>Echton</v>
      </c>
      <c r="E484" s="5" t="e">
        <f>'Postcode Data'!F484</f>
        <v>#N/A</v>
      </c>
      <c r="F484" s="5" t="e">
        <f>'Postcode Data'!G484</f>
        <v>#N/A</v>
      </c>
      <c r="G484" s="27" t="e">
        <f>'Postcode Data'!I484</f>
        <v>#N/A</v>
      </c>
      <c r="H484" s="11" t="e">
        <f>'Postcode Data'!J484</f>
        <v>#N/A</v>
      </c>
      <c r="I484" s="5" t="e">
        <f>'Postcode Data'!K484</f>
        <v>#N/A</v>
      </c>
      <c r="J484" s="5" t="e">
        <f>'Postcode Data'!L484</f>
        <v>#N/A</v>
      </c>
      <c r="K484" s="44" t="e">
        <f>'Postcode Data'!M484</f>
        <v>#N/A</v>
      </c>
      <c r="L484" s="5">
        <f>'Postcode Data'!N484</f>
        <v>0.45234261722590929</v>
      </c>
      <c r="M484" s="28" t="e">
        <f t="shared" si="225"/>
        <v>#N/A</v>
      </c>
      <c r="N484" s="28"/>
      <c r="O484" s="28"/>
      <c r="P484" s="28" t="e">
        <f t="shared" si="226"/>
        <v>#N/A</v>
      </c>
      <c r="Q484" s="28" t="e">
        <f t="shared" si="232"/>
        <v>#N/A</v>
      </c>
      <c r="R484" s="28" t="e">
        <f t="shared" si="232"/>
        <v>#N/A</v>
      </c>
      <c r="S484" s="28" t="e">
        <f t="shared" si="232"/>
        <v>#N/A</v>
      </c>
      <c r="T484" s="28" t="e">
        <f t="shared" si="232"/>
        <v>#N/A</v>
      </c>
      <c r="U484" s="28" t="e">
        <f t="shared" si="227"/>
        <v>#N/A</v>
      </c>
      <c r="V484" s="28"/>
      <c r="W484" s="2"/>
      <c r="X484" s="5" t="e">
        <f t="shared" si="237"/>
        <v>#N/A</v>
      </c>
      <c r="Y484" s="5" t="e">
        <f t="shared" si="237"/>
        <v>#N/A</v>
      </c>
      <c r="Z484" s="5" t="e">
        <f t="shared" si="237"/>
        <v>#N/A</v>
      </c>
      <c r="AA484" s="5" t="e">
        <f t="shared" si="237"/>
        <v>#N/A</v>
      </c>
      <c r="AB484" s="5" t="e">
        <f t="shared" si="237"/>
        <v>#N/A</v>
      </c>
      <c r="AC484" s="5" t="e">
        <f t="shared" si="237"/>
        <v>#N/A</v>
      </c>
      <c r="AD484" s="5" t="e">
        <f t="shared" si="237"/>
        <v>#N/A</v>
      </c>
      <c r="AE484" s="5" t="e">
        <f t="shared" si="237"/>
        <v>#N/A</v>
      </c>
      <c r="AF484" s="5" t="e">
        <f t="shared" si="237"/>
        <v>#N/A</v>
      </c>
      <c r="AG484" s="5" t="e">
        <f t="shared" si="237"/>
        <v>#N/A</v>
      </c>
      <c r="AH484" s="5" t="e">
        <f t="shared" si="238"/>
        <v>#N/A</v>
      </c>
      <c r="AI484" s="5" t="e">
        <f t="shared" si="238"/>
        <v>#N/A</v>
      </c>
      <c r="AJ484" s="5" t="e">
        <f t="shared" si="238"/>
        <v>#N/A</v>
      </c>
      <c r="AK484" s="5" t="e">
        <f t="shared" si="238"/>
        <v>#N/A</v>
      </c>
      <c r="AL484" s="5" t="e">
        <f t="shared" si="238"/>
        <v>#N/A</v>
      </c>
      <c r="AM484" s="5" t="e">
        <f t="shared" si="238"/>
        <v>#N/A</v>
      </c>
      <c r="AN484" s="5" t="e">
        <f t="shared" si="238"/>
        <v>#N/A</v>
      </c>
      <c r="AO484" s="5" t="e">
        <f t="shared" si="238"/>
        <v>#N/A</v>
      </c>
      <c r="AP484" s="5" t="e">
        <f t="shared" si="238"/>
        <v>#N/A</v>
      </c>
      <c r="AQ484" s="5" t="e">
        <f t="shared" si="238"/>
        <v>#N/A</v>
      </c>
      <c r="AR484" s="5" t="e">
        <f t="shared" si="239"/>
        <v>#N/A</v>
      </c>
      <c r="AS484" s="5" t="e">
        <f t="shared" si="239"/>
        <v>#N/A</v>
      </c>
      <c r="AT484" s="5" t="e">
        <f t="shared" si="239"/>
        <v>#N/A</v>
      </c>
      <c r="AU484" s="5" t="e">
        <f t="shared" si="239"/>
        <v>#N/A</v>
      </c>
      <c r="AV484" s="5" t="e">
        <f t="shared" si="239"/>
        <v>#N/A</v>
      </c>
      <c r="AW484" s="5" t="e">
        <f t="shared" si="239"/>
        <v>#N/A</v>
      </c>
      <c r="AX484" s="5" t="e">
        <f t="shared" si="239"/>
        <v>#N/A</v>
      </c>
      <c r="AY484" s="5" t="e">
        <f t="shared" si="239"/>
        <v>#N/A</v>
      </c>
      <c r="AZ484" s="5" t="e">
        <f t="shared" si="239"/>
        <v>#N/A</v>
      </c>
      <c r="BA484" s="5" t="e">
        <f t="shared" si="239"/>
        <v>#N/A</v>
      </c>
      <c r="BB484" s="5" t="e">
        <f t="shared" si="240"/>
        <v>#N/A</v>
      </c>
      <c r="BC484" s="5" t="e">
        <f t="shared" si="240"/>
        <v>#N/A</v>
      </c>
      <c r="BD484" s="5" t="e">
        <f t="shared" si="240"/>
        <v>#N/A</v>
      </c>
      <c r="BE484" s="5" t="e">
        <f t="shared" si="240"/>
        <v>#N/A</v>
      </c>
      <c r="BF484" s="5" t="e">
        <f t="shared" si="240"/>
        <v>#N/A</v>
      </c>
      <c r="BG484" s="5" t="e">
        <f t="shared" si="240"/>
        <v>#N/A</v>
      </c>
    </row>
    <row r="485" spans="2:59" x14ac:dyDescent="0.35">
      <c r="B485" t="str">
        <f>'Postcode Data'!B485</f>
        <v>ES47 2GY</v>
      </c>
      <c r="C485">
        <f>'Postcode Data'!C485</f>
        <v>3</v>
      </c>
      <c r="D485" t="str">
        <f>'Postcode Data'!D485</f>
        <v>Echton</v>
      </c>
      <c r="E485" s="5" t="e">
        <f>'Postcode Data'!F485</f>
        <v>#N/A</v>
      </c>
      <c r="F485" s="5" t="e">
        <f>'Postcode Data'!G485</f>
        <v>#N/A</v>
      </c>
      <c r="G485" s="27" t="e">
        <f>'Postcode Data'!I485</f>
        <v>#N/A</v>
      </c>
      <c r="H485" s="11" t="e">
        <f>'Postcode Data'!J485</f>
        <v>#N/A</v>
      </c>
      <c r="I485" s="5" t="e">
        <f>'Postcode Data'!K485</f>
        <v>#N/A</v>
      </c>
      <c r="J485" s="5" t="e">
        <f>'Postcode Data'!L485</f>
        <v>#N/A</v>
      </c>
      <c r="K485" s="44" t="e">
        <f>'Postcode Data'!M485</f>
        <v>#N/A</v>
      </c>
      <c r="L485" s="5">
        <f>'Postcode Data'!N485</f>
        <v>0.12357224047040027</v>
      </c>
      <c r="M485" s="28" t="e">
        <f t="shared" si="225"/>
        <v>#N/A</v>
      </c>
      <c r="N485" s="28"/>
      <c r="O485" s="28"/>
      <c r="P485" s="28" t="e">
        <f t="shared" si="226"/>
        <v>#N/A</v>
      </c>
      <c r="Q485" s="28" t="e">
        <f t="shared" si="232"/>
        <v>#N/A</v>
      </c>
      <c r="R485" s="28" t="e">
        <f t="shared" si="232"/>
        <v>#N/A</v>
      </c>
      <c r="S485" s="28" t="e">
        <f t="shared" si="232"/>
        <v>#N/A</v>
      </c>
      <c r="T485" s="28" t="e">
        <f t="shared" si="232"/>
        <v>#N/A</v>
      </c>
      <c r="U485" s="28" t="e">
        <f t="shared" si="227"/>
        <v>#N/A</v>
      </c>
      <c r="V485" s="28"/>
      <c r="W485" s="2"/>
      <c r="X485" s="5" t="e">
        <f t="shared" si="237"/>
        <v>#N/A</v>
      </c>
      <c r="Y485" s="5" t="e">
        <f t="shared" si="237"/>
        <v>#N/A</v>
      </c>
      <c r="Z485" s="5" t="e">
        <f t="shared" si="237"/>
        <v>#N/A</v>
      </c>
      <c r="AA485" s="5" t="e">
        <f t="shared" si="237"/>
        <v>#N/A</v>
      </c>
      <c r="AB485" s="5" t="e">
        <f t="shared" si="237"/>
        <v>#N/A</v>
      </c>
      <c r="AC485" s="5" t="e">
        <f t="shared" si="237"/>
        <v>#N/A</v>
      </c>
      <c r="AD485" s="5" t="e">
        <f t="shared" si="237"/>
        <v>#N/A</v>
      </c>
      <c r="AE485" s="5" t="e">
        <f t="shared" si="237"/>
        <v>#N/A</v>
      </c>
      <c r="AF485" s="5" t="e">
        <f t="shared" si="237"/>
        <v>#N/A</v>
      </c>
      <c r="AG485" s="5" t="e">
        <f t="shared" si="237"/>
        <v>#N/A</v>
      </c>
      <c r="AH485" s="5" t="e">
        <f t="shared" si="238"/>
        <v>#N/A</v>
      </c>
      <c r="AI485" s="5" t="e">
        <f t="shared" si="238"/>
        <v>#N/A</v>
      </c>
      <c r="AJ485" s="5" t="e">
        <f t="shared" si="238"/>
        <v>#N/A</v>
      </c>
      <c r="AK485" s="5" t="e">
        <f t="shared" si="238"/>
        <v>#N/A</v>
      </c>
      <c r="AL485" s="5" t="e">
        <f t="shared" si="238"/>
        <v>#N/A</v>
      </c>
      <c r="AM485" s="5" t="e">
        <f t="shared" si="238"/>
        <v>#N/A</v>
      </c>
      <c r="AN485" s="5" t="e">
        <f t="shared" si="238"/>
        <v>#N/A</v>
      </c>
      <c r="AO485" s="5" t="e">
        <f t="shared" si="238"/>
        <v>#N/A</v>
      </c>
      <c r="AP485" s="5" t="e">
        <f t="shared" si="238"/>
        <v>#N/A</v>
      </c>
      <c r="AQ485" s="5" t="e">
        <f t="shared" si="238"/>
        <v>#N/A</v>
      </c>
      <c r="AR485" s="5" t="e">
        <f t="shared" si="239"/>
        <v>#N/A</v>
      </c>
      <c r="AS485" s="5" t="e">
        <f t="shared" si="239"/>
        <v>#N/A</v>
      </c>
      <c r="AT485" s="5" t="e">
        <f t="shared" si="239"/>
        <v>#N/A</v>
      </c>
      <c r="AU485" s="5" t="e">
        <f t="shared" si="239"/>
        <v>#N/A</v>
      </c>
      <c r="AV485" s="5" t="e">
        <f t="shared" si="239"/>
        <v>#N/A</v>
      </c>
      <c r="AW485" s="5" t="e">
        <f t="shared" si="239"/>
        <v>#N/A</v>
      </c>
      <c r="AX485" s="5" t="e">
        <f t="shared" si="239"/>
        <v>#N/A</v>
      </c>
      <c r="AY485" s="5" t="e">
        <f t="shared" si="239"/>
        <v>#N/A</v>
      </c>
      <c r="AZ485" s="5" t="e">
        <f t="shared" si="239"/>
        <v>#N/A</v>
      </c>
      <c r="BA485" s="5" t="e">
        <f t="shared" si="239"/>
        <v>#N/A</v>
      </c>
      <c r="BB485" s="5" t="e">
        <f t="shared" si="240"/>
        <v>#N/A</v>
      </c>
      <c r="BC485" s="5" t="e">
        <f t="shared" si="240"/>
        <v>#N/A</v>
      </c>
      <c r="BD485" s="5" t="e">
        <f t="shared" si="240"/>
        <v>#N/A</v>
      </c>
      <c r="BE485" s="5" t="e">
        <f t="shared" si="240"/>
        <v>#N/A</v>
      </c>
      <c r="BF485" s="5" t="e">
        <f t="shared" si="240"/>
        <v>#N/A</v>
      </c>
      <c r="BG485" s="5" t="e">
        <f t="shared" si="240"/>
        <v>#N/A</v>
      </c>
    </row>
    <row r="486" spans="2:59" x14ac:dyDescent="0.35">
      <c r="B486" t="str">
        <f>'Postcode Data'!B486</f>
        <v>ES47 4CL</v>
      </c>
      <c r="C486">
        <f>'Postcode Data'!C486</f>
        <v>4</v>
      </c>
      <c r="D486" t="str">
        <f>'Postcode Data'!D486</f>
        <v>Echton</v>
      </c>
      <c r="E486" s="5" t="e">
        <f>'Postcode Data'!F486</f>
        <v>#N/A</v>
      </c>
      <c r="F486" s="5" t="e">
        <f>'Postcode Data'!G486</f>
        <v>#N/A</v>
      </c>
      <c r="G486" s="27" t="e">
        <f>'Postcode Data'!I486</f>
        <v>#N/A</v>
      </c>
      <c r="H486" s="11" t="e">
        <f>'Postcode Data'!J486</f>
        <v>#N/A</v>
      </c>
      <c r="I486" s="5" t="e">
        <f>'Postcode Data'!K486</f>
        <v>#N/A</v>
      </c>
      <c r="J486" s="5" t="e">
        <f>'Postcode Data'!L486</f>
        <v>#N/A</v>
      </c>
      <c r="K486" s="44" t="e">
        <f>'Postcode Data'!M486</f>
        <v>#N/A</v>
      </c>
      <c r="L486" s="5">
        <f>'Postcode Data'!N486</f>
        <v>-12.279169629132102</v>
      </c>
      <c r="M486" s="28" t="e">
        <f t="shared" si="225"/>
        <v>#N/A</v>
      </c>
      <c r="N486" s="28"/>
      <c r="O486" s="28"/>
      <c r="P486" s="28" t="e">
        <f t="shared" si="226"/>
        <v>#N/A</v>
      </c>
      <c r="Q486" s="28" t="e">
        <f t="shared" ref="Q486:T505" si="241">IF(AND($M486&lt;P$5,$M486&gt;=Q$5),$J486,NA())</f>
        <v>#N/A</v>
      </c>
      <c r="R486" s="28" t="e">
        <f t="shared" si="241"/>
        <v>#N/A</v>
      </c>
      <c r="S486" s="28" t="e">
        <f t="shared" si="241"/>
        <v>#N/A</v>
      </c>
      <c r="T486" s="28" t="e">
        <f t="shared" si="241"/>
        <v>#N/A</v>
      </c>
      <c r="U486" s="28" t="e">
        <f t="shared" si="227"/>
        <v>#N/A</v>
      </c>
      <c r="V486" s="28"/>
      <c r="W486" s="2"/>
      <c r="X486" s="5" t="e">
        <f t="shared" ref="X486:AG495" si="242">IF($K486=X$5,$J486,NA())</f>
        <v>#N/A</v>
      </c>
      <c r="Y486" s="5" t="e">
        <f t="shared" si="242"/>
        <v>#N/A</v>
      </c>
      <c r="Z486" s="5" t="e">
        <f t="shared" si="242"/>
        <v>#N/A</v>
      </c>
      <c r="AA486" s="5" t="e">
        <f t="shared" si="242"/>
        <v>#N/A</v>
      </c>
      <c r="AB486" s="5" t="e">
        <f t="shared" si="242"/>
        <v>#N/A</v>
      </c>
      <c r="AC486" s="5" t="e">
        <f t="shared" si="242"/>
        <v>#N/A</v>
      </c>
      <c r="AD486" s="5" t="e">
        <f t="shared" si="242"/>
        <v>#N/A</v>
      </c>
      <c r="AE486" s="5" t="e">
        <f t="shared" si="242"/>
        <v>#N/A</v>
      </c>
      <c r="AF486" s="5" t="e">
        <f t="shared" si="242"/>
        <v>#N/A</v>
      </c>
      <c r="AG486" s="5" t="e">
        <f t="shared" si="242"/>
        <v>#N/A</v>
      </c>
      <c r="AH486" s="5" t="e">
        <f t="shared" ref="AH486:AQ495" si="243">IF($K486=AH$5,$J486,NA())</f>
        <v>#N/A</v>
      </c>
      <c r="AI486" s="5" t="e">
        <f t="shared" si="243"/>
        <v>#N/A</v>
      </c>
      <c r="AJ486" s="5" t="e">
        <f t="shared" si="243"/>
        <v>#N/A</v>
      </c>
      <c r="AK486" s="5" t="e">
        <f t="shared" si="243"/>
        <v>#N/A</v>
      </c>
      <c r="AL486" s="5" t="e">
        <f t="shared" si="243"/>
        <v>#N/A</v>
      </c>
      <c r="AM486" s="5" t="e">
        <f t="shared" si="243"/>
        <v>#N/A</v>
      </c>
      <c r="AN486" s="5" t="e">
        <f t="shared" si="243"/>
        <v>#N/A</v>
      </c>
      <c r="AO486" s="5" t="e">
        <f t="shared" si="243"/>
        <v>#N/A</v>
      </c>
      <c r="AP486" s="5" t="e">
        <f t="shared" si="243"/>
        <v>#N/A</v>
      </c>
      <c r="AQ486" s="5" t="e">
        <f t="shared" si="243"/>
        <v>#N/A</v>
      </c>
      <c r="AR486" s="5" t="e">
        <f t="shared" ref="AR486:BA495" si="244">IF($K486=AR$5,$J486,NA())</f>
        <v>#N/A</v>
      </c>
      <c r="AS486" s="5" t="e">
        <f t="shared" si="244"/>
        <v>#N/A</v>
      </c>
      <c r="AT486" s="5" t="e">
        <f t="shared" si="244"/>
        <v>#N/A</v>
      </c>
      <c r="AU486" s="5" t="e">
        <f t="shared" si="244"/>
        <v>#N/A</v>
      </c>
      <c r="AV486" s="5" t="e">
        <f t="shared" si="244"/>
        <v>#N/A</v>
      </c>
      <c r="AW486" s="5" t="e">
        <f t="shared" si="244"/>
        <v>#N/A</v>
      </c>
      <c r="AX486" s="5" t="e">
        <f t="shared" si="244"/>
        <v>#N/A</v>
      </c>
      <c r="AY486" s="5" t="e">
        <f t="shared" si="244"/>
        <v>#N/A</v>
      </c>
      <c r="AZ486" s="5" t="e">
        <f t="shared" si="244"/>
        <v>#N/A</v>
      </c>
      <c r="BA486" s="5" t="e">
        <f t="shared" si="244"/>
        <v>#N/A</v>
      </c>
      <c r="BB486" s="5" t="e">
        <f t="shared" ref="BB486:BG495" si="245">IF($K486=BB$5,$J486,NA())</f>
        <v>#N/A</v>
      </c>
      <c r="BC486" s="5" t="e">
        <f t="shared" si="245"/>
        <v>#N/A</v>
      </c>
      <c r="BD486" s="5" t="e">
        <f t="shared" si="245"/>
        <v>#N/A</v>
      </c>
      <c r="BE486" s="5" t="e">
        <f t="shared" si="245"/>
        <v>#N/A</v>
      </c>
      <c r="BF486" s="5" t="e">
        <f t="shared" si="245"/>
        <v>#N/A</v>
      </c>
      <c r="BG486" s="5" t="e">
        <f t="shared" si="245"/>
        <v>#N/A</v>
      </c>
    </row>
    <row r="487" spans="2:59" x14ac:dyDescent="0.35">
      <c r="B487" t="str">
        <f>'Postcode Data'!B487</f>
        <v>ES47 5IQ</v>
      </c>
      <c r="C487">
        <f>'Postcode Data'!C487</f>
        <v>17</v>
      </c>
      <c r="D487" t="str">
        <f>'Postcode Data'!D487</f>
        <v>Echton</v>
      </c>
      <c r="E487" s="5" t="e">
        <f>'Postcode Data'!F487</f>
        <v>#N/A</v>
      </c>
      <c r="F487" s="5" t="e">
        <f>'Postcode Data'!G487</f>
        <v>#N/A</v>
      </c>
      <c r="G487" s="27" t="e">
        <f>'Postcode Data'!I487</f>
        <v>#N/A</v>
      </c>
      <c r="H487" s="11" t="e">
        <f>'Postcode Data'!J487</f>
        <v>#N/A</v>
      </c>
      <c r="I487" s="5" t="e">
        <f>'Postcode Data'!K487</f>
        <v>#N/A</v>
      </c>
      <c r="J487" s="5" t="e">
        <f>'Postcode Data'!L487</f>
        <v>#N/A</v>
      </c>
      <c r="K487" s="44" t="e">
        <f>'Postcode Data'!M487</f>
        <v>#N/A</v>
      </c>
      <c r="L487" s="5">
        <f>'Postcode Data'!N487</f>
        <v>-7.3863579477613959</v>
      </c>
      <c r="M487" s="28" t="e">
        <f t="shared" si="225"/>
        <v>#N/A</v>
      </c>
      <c r="N487" s="28"/>
      <c r="O487" s="28"/>
      <c r="P487" s="28" t="e">
        <f t="shared" si="226"/>
        <v>#N/A</v>
      </c>
      <c r="Q487" s="28" t="e">
        <f t="shared" si="241"/>
        <v>#N/A</v>
      </c>
      <c r="R487" s="28" t="e">
        <f t="shared" si="241"/>
        <v>#N/A</v>
      </c>
      <c r="S487" s="28" t="e">
        <f t="shared" si="241"/>
        <v>#N/A</v>
      </c>
      <c r="T487" s="28" t="e">
        <f t="shared" si="241"/>
        <v>#N/A</v>
      </c>
      <c r="U487" s="28" t="e">
        <f t="shared" si="227"/>
        <v>#N/A</v>
      </c>
      <c r="V487" s="28"/>
      <c r="W487" s="2"/>
      <c r="X487" s="5" t="e">
        <f t="shared" si="242"/>
        <v>#N/A</v>
      </c>
      <c r="Y487" s="5" t="e">
        <f t="shared" si="242"/>
        <v>#N/A</v>
      </c>
      <c r="Z487" s="5" t="e">
        <f t="shared" si="242"/>
        <v>#N/A</v>
      </c>
      <c r="AA487" s="5" t="e">
        <f t="shared" si="242"/>
        <v>#N/A</v>
      </c>
      <c r="AB487" s="5" t="e">
        <f t="shared" si="242"/>
        <v>#N/A</v>
      </c>
      <c r="AC487" s="5" t="e">
        <f t="shared" si="242"/>
        <v>#N/A</v>
      </c>
      <c r="AD487" s="5" t="e">
        <f t="shared" si="242"/>
        <v>#N/A</v>
      </c>
      <c r="AE487" s="5" t="e">
        <f t="shared" si="242"/>
        <v>#N/A</v>
      </c>
      <c r="AF487" s="5" t="e">
        <f t="shared" si="242"/>
        <v>#N/A</v>
      </c>
      <c r="AG487" s="5" t="e">
        <f t="shared" si="242"/>
        <v>#N/A</v>
      </c>
      <c r="AH487" s="5" t="e">
        <f t="shared" si="243"/>
        <v>#N/A</v>
      </c>
      <c r="AI487" s="5" t="e">
        <f t="shared" si="243"/>
        <v>#N/A</v>
      </c>
      <c r="AJ487" s="5" t="e">
        <f t="shared" si="243"/>
        <v>#N/A</v>
      </c>
      <c r="AK487" s="5" t="e">
        <f t="shared" si="243"/>
        <v>#N/A</v>
      </c>
      <c r="AL487" s="5" t="e">
        <f t="shared" si="243"/>
        <v>#N/A</v>
      </c>
      <c r="AM487" s="5" t="e">
        <f t="shared" si="243"/>
        <v>#N/A</v>
      </c>
      <c r="AN487" s="5" t="e">
        <f t="shared" si="243"/>
        <v>#N/A</v>
      </c>
      <c r="AO487" s="5" t="e">
        <f t="shared" si="243"/>
        <v>#N/A</v>
      </c>
      <c r="AP487" s="5" t="e">
        <f t="shared" si="243"/>
        <v>#N/A</v>
      </c>
      <c r="AQ487" s="5" t="e">
        <f t="shared" si="243"/>
        <v>#N/A</v>
      </c>
      <c r="AR487" s="5" t="e">
        <f t="shared" si="244"/>
        <v>#N/A</v>
      </c>
      <c r="AS487" s="5" t="e">
        <f t="shared" si="244"/>
        <v>#N/A</v>
      </c>
      <c r="AT487" s="5" t="e">
        <f t="shared" si="244"/>
        <v>#N/A</v>
      </c>
      <c r="AU487" s="5" t="e">
        <f t="shared" si="244"/>
        <v>#N/A</v>
      </c>
      <c r="AV487" s="5" t="e">
        <f t="shared" si="244"/>
        <v>#N/A</v>
      </c>
      <c r="AW487" s="5" t="e">
        <f t="shared" si="244"/>
        <v>#N/A</v>
      </c>
      <c r="AX487" s="5" t="e">
        <f t="shared" si="244"/>
        <v>#N/A</v>
      </c>
      <c r="AY487" s="5" t="e">
        <f t="shared" si="244"/>
        <v>#N/A</v>
      </c>
      <c r="AZ487" s="5" t="e">
        <f t="shared" si="244"/>
        <v>#N/A</v>
      </c>
      <c r="BA487" s="5" t="e">
        <f t="shared" si="244"/>
        <v>#N/A</v>
      </c>
      <c r="BB487" s="5" t="e">
        <f t="shared" si="245"/>
        <v>#N/A</v>
      </c>
      <c r="BC487" s="5" t="e">
        <f t="shared" si="245"/>
        <v>#N/A</v>
      </c>
      <c r="BD487" s="5" t="e">
        <f t="shared" si="245"/>
        <v>#N/A</v>
      </c>
      <c r="BE487" s="5" t="e">
        <f t="shared" si="245"/>
        <v>#N/A</v>
      </c>
      <c r="BF487" s="5" t="e">
        <f t="shared" si="245"/>
        <v>#N/A</v>
      </c>
      <c r="BG487" s="5" t="e">
        <f t="shared" si="245"/>
        <v>#N/A</v>
      </c>
    </row>
    <row r="488" spans="2:59" x14ac:dyDescent="0.35">
      <c r="B488" t="str">
        <f>'Postcode Data'!B488</f>
        <v>ES47 6PJ</v>
      </c>
      <c r="C488">
        <f>'Postcode Data'!C488</f>
        <v>9</v>
      </c>
      <c r="D488" t="str">
        <f>'Postcode Data'!D488</f>
        <v>Echton</v>
      </c>
      <c r="E488" s="5" t="e">
        <f>'Postcode Data'!F488</f>
        <v>#N/A</v>
      </c>
      <c r="F488" s="5" t="e">
        <f>'Postcode Data'!G488</f>
        <v>#N/A</v>
      </c>
      <c r="G488" s="27" t="e">
        <f>'Postcode Data'!I488</f>
        <v>#N/A</v>
      </c>
      <c r="H488" s="11" t="e">
        <f>'Postcode Data'!J488</f>
        <v>#N/A</v>
      </c>
      <c r="I488" s="5" t="e">
        <f>'Postcode Data'!K488</f>
        <v>#N/A</v>
      </c>
      <c r="J488" s="5" t="e">
        <f>'Postcode Data'!L488</f>
        <v>#N/A</v>
      </c>
      <c r="K488" s="44" t="e">
        <f>'Postcode Data'!M488</f>
        <v>#N/A</v>
      </c>
      <c r="L488" s="5">
        <f>'Postcode Data'!N488</f>
        <v>-4.2554752909604723</v>
      </c>
      <c r="M488" s="28" t="e">
        <f t="shared" si="225"/>
        <v>#N/A</v>
      </c>
      <c r="N488" s="28"/>
      <c r="O488" s="28"/>
      <c r="P488" s="28" t="e">
        <f t="shared" si="226"/>
        <v>#N/A</v>
      </c>
      <c r="Q488" s="28" t="e">
        <f t="shared" si="241"/>
        <v>#N/A</v>
      </c>
      <c r="R488" s="28" t="e">
        <f t="shared" si="241"/>
        <v>#N/A</v>
      </c>
      <c r="S488" s="28" t="e">
        <f t="shared" si="241"/>
        <v>#N/A</v>
      </c>
      <c r="T488" s="28" t="e">
        <f t="shared" si="241"/>
        <v>#N/A</v>
      </c>
      <c r="U488" s="28" t="e">
        <f t="shared" si="227"/>
        <v>#N/A</v>
      </c>
      <c r="V488" s="28"/>
      <c r="W488" s="2"/>
      <c r="X488" s="5" t="e">
        <f t="shared" si="242"/>
        <v>#N/A</v>
      </c>
      <c r="Y488" s="5" t="e">
        <f t="shared" si="242"/>
        <v>#N/A</v>
      </c>
      <c r="Z488" s="5" t="e">
        <f t="shared" si="242"/>
        <v>#N/A</v>
      </c>
      <c r="AA488" s="5" t="e">
        <f t="shared" si="242"/>
        <v>#N/A</v>
      </c>
      <c r="AB488" s="5" t="e">
        <f t="shared" si="242"/>
        <v>#N/A</v>
      </c>
      <c r="AC488" s="5" t="e">
        <f t="shared" si="242"/>
        <v>#N/A</v>
      </c>
      <c r="AD488" s="5" t="e">
        <f t="shared" si="242"/>
        <v>#N/A</v>
      </c>
      <c r="AE488" s="5" t="e">
        <f t="shared" si="242"/>
        <v>#N/A</v>
      </c>
      <c r="AF488" s="5" t="e">
        <f t="shared" si="242"/>
        <v>#N/A</v>
      </c>
      <c r="AG488" s="5" t="e">
        <f t="shared" si="242"/>
        <v>#N/A</v>
      </c>
      <c r="AH488" s="5" t="e">
        <f t="shared" si="243"/>
        <v>#N/A</v>
      </c>
      <c r="AI488" s="5" t="e">
        <f t="shared" si="243"/>
        <v>#N/A</v>
      </c>
      <c r="AJ488" s="5" t="e">
        <f t="shared" si="243"/>
        <v>#N/A</v>
      </c>
      <c r="AK488" s="5" t="e">
        <f t="shared" si="243"/>
        <v>#N/A</v>
      </c>
      <c r="AL488" s="5" t="e">
        <f t="shared" si="243"/>
        <v>#N/A</v>
      </c>
      <c r="AM488" s="5" t="e">
        <f t="shared" si="243"/>
        <v>#N/A</v>
      </c>
      <c r="AN488" s="5" t="e">
        <f t="shared" si="243"/>
        <v>#N/A</v>
      </c>
      <c r="AO488" s="5" t="e">
        <f t="shared" si="243"/>
        <v>#N/A</v>
      </c>
      <c r="AP488" s="5" t="e">
        <f t="shared" si="243"/>
        <v>#N/A</v>
      </c>
      <c r="AQ488" s="5" t="e">
        <f t="shared" si="243"/>
        <v>#N/A</v>
      </c>
      <c r="AR488" s="5" t="e">
        <f t="shared" si="244"/>
        <v>#N/A</v>
      </c>
      <c r="AS488" s="5" t="e">
        <f t="shared" si="244"/>
        <v>#N/A</v>
      </c>
      <c r="AT488" s="5" t="e">
        <f t="shared" si="244"/>
        <v>#N/A</v>
      </c>
      <c r="AU488" s="5" t="e">
        <f t="shared" si="244"/>
        <v>#N/A</v>
      </c>
      <c r="AV488" s="5" t="e">
        <f t="shared" si="244"/>
        <v>#N/A</v>
      </c>
      <c r="AW488" s="5" t="e">
        <f t="shared" si="244"/>
        <v>#N/A</v>
      </c>
      <c r="AX488" s="5" t="e">
        <f t="shared" si="244"/>
        <v>#N/A</v>
      </c>
      <c r="AY488" s="5" t="e">
        <f t="shared" si="244"/>
        <v>#N/A</v>
      </c>
      <c r="AZ488" s="5" t="e">
        <f t="shared" si="244"/>
        <v>#N/A</v>
      </c>
      <c r="BA488" s="5" t="e">
        <f t="shared" si="244"/>
        <v>#N/A</v>
      </c>
      <c r="BB488" s="5" t="e">
        <f t="shared" si="245"/>
        <v>#N/A</v>
      </c>
      <c r="BC488" s="5" t="e">
        <f t="shared" si="245"/>
        <v>#N/A</v>
      </c>
      <c r="BD488" s="5" t="e">
        <f t="shared" si="245"/>
        <v>#N/A</v>
      </c>
      <c r="BE488" s="5" t="e">
        <f t="shared" si="245"/>
        <v>#N/A</v>
      </c>
      <c r="BF488" s="5" t="e">
        <f t="shared" si="245"/>
        <v>#N/A</v>
      </c>
      <c r="BG488" s="5" t="e">
        <f t="shared" si="245"/>
        <v>#N/A</v>
      </c>
    </row>
    <row r="489" spans="2:59" x14ac:dyDescent="0.35">
      <c r="B489" t="str">
        <f>'Postcode Data'!B489</f>
        <v>ES47 7JX</v>
      </c>
      <c r="C489">
        <f>'Postcode Data'!C489</f>
        <v>10</v>
      </c>
      <c r="D489" t="str">
        <f>'Postcode Data'!D489</f>
        <v>Echton</v>
      </c>
      <c r="E489" s="5" t="e">
        <f>'Postcode Data'!F489</f>
        <v>#N/A</v>
      </c>
      <c r="F489" s="5" t="e">
        <f>'Postcode Data'!G489</f>
        <v>#N/A</v>
      </c>
      <c r="G489" s="27" t="e">
        <f>'Postcode Data'!I489</f>
        <v>#N/A</v>
      </c>
      <c r="H489" s="11" t="e">
        <f>'Postcode Data'!J489</f>
        <v>#N/A</v>
      </c>
      <c r="I489" s="5" t="e">
        <f>'Postcode Data'!K489</f>
        <v>#N/A</v>
      </c>
      <c r="J489" s="5" t="e">
        <f>'Postcode Data'!L489</f>
        <v>#N/A</v>
      </c>
      <c r="K489" s="44" t="e">
        <f>'Postcode Data'!M489</f>
        <v>#N/A</v>
      </c>
      <c r="L489" s="5">
        <f>'Postcode Data'!N489</f>
        <v>-1.1589936467835735</v>
      </c>
      <c r="M489" s="28" t="e">
        <f t="shared" si="225"/>
        <v>#N/A</v>
      </c>
      <c r="N489" s="28"/>
      <c r="O489" s="28"/>
      <c r="P489" s="28" t="e">
        <f t="shared" si="226"/>
        <v>#N/A</v>
      </c>
      <c r="Q489" s="28" t="e">
        <f t="shared" si="241"/>
        <v>#N/A</v>
      </c>
      <c r="R489" s="28" t="e">
        <f t="shared" si="241"/>
        <v>#N/A</v>
      </c>
      <c r="S489" s="28" t="e">
        <f t="shared" si="241"/>
        <v>#N/A</v>
      </c>
      <c r="T489" s="28" t="e">
        <f t="shared" si="241"/>
        <v>#N/A</v>
      </c>
      <c r="U489" s="28" t="e">
        <f t="shared" si="227"/>
        <v>#N/A</v>
      </c>
      <c r="V489" s="28"/>
      <c r="W489" s="2"/>
      <c r="X489" s="5" t="e">
        <f t="shared" si="242"/>
        <v>#N/A</v>
      </c>
      <c r="Y489" s="5" t="e">
        <f t="shared" si="242"/>
        <v>#N/A</v>
      </c>
      <c r="Z489" s="5" t="e">
        <f t="shared" si="242"/>
        <v>#N/A</v>
      </c>
      <c r="AA489" s="5" t="e">
        <f t="shared" si="242"/>
        <v>#N/A</v>
      </c>
      <c r="AB489" s="5" t="e">
        <f t="shared" si="242"/>
        <v>#N/A</v>
      </c>
      <c r="AC489" s="5" t="e">
        <f t="shared" si="242"/>
        <v>#N/A</v>
      </c>
      <c r="AD489" s="5" t="e">
        <f t="shared" si="242"/>
        <v>#N/A</v>
      </c>
      <c r="AE489" s="5" t="e">
        <f t="shared" si="242"/>
        <v>#N/A</v>
      </c>
      <c r="AF489" s="5" t="e">
        <f t="shared" si="242"/>
        <v>#N/A</v>
      </c>
      <c r="AG489" s="5" t="e">
        <f t="shared" si="242"/>
        <v>#N/A</v>
      </c>
      <c r="AH489" s="5" t="e">
        <f t="shared" si="243"/>
        <v>#N/A</v>
      </c>
      <c r="AI489" s="5" t="e">
        <f t="shared" si="243"/>
        <v>#N/A</v>
      </c>
      <c r="AJ489" s="5" t="e">
        <f t="shared" si="243"/>
        <v>#N/A</v>
      </c>
      <c r="AK489" s="5" t="e">
        <f t="shared" si="243"/>
        <v>#N/A</v>
      </c>
      <c r="AL489" s="5" t="e">
        <f t="shared" si="243"/>
        <v>#N/A</v>
      </c>
      <c r="AM489" s="5" t="e">
        <f t="shared" si="243"/>
        <v>#N/A</v>
      </c>
      <c r="AN489" s="5" t="e">
        <f t="shared" si="243"/>
        <v>#N/A</v>
      </c>
      <c r="AO489" s="5" t="e">
        <f t="shared" si="243"/>
        <v>#N/A</v>
      </c>
      <c r="AP489" s="5" t="e">
        <f t="shared" si="243"/>
        <v>#N/A</v>
      </c>
      <c r="AQ489" s="5" t="e">
        <f t="shared" si="243"/>
        <v>#N/A</v>
      </c>
      <c r="AR489" s="5" t="e">
        <f t="shared" si="244"/>
        <v>#N/A</v>
      </c>
      <c r="AS489" s="5" t="e">
        <f t="shared" si="244"/>
        <v>#N/A</v>
      </c>
      <c r="AT489" s="5" t="e">
        <f t="shared" si="244"/>
        <v>#N/A</v>
      </c>
      <c r="AU489" s="5" t="e">
        <f t="shared" si="244"/>
        <v>#N/A</v>
      </c>
      <c r="AV489" s="5" t="e">
        <f t="shared" si="244"/>
        <v>#N/A</v>
      </c>
      <c r="AW489" s="5" t="e">
        <f t="shared" si="244"/>
        <v>#N/A</v>
      </c>
      <c r="AX489" s="5" t="e">
        <f t="shared" si="244"/>
        <v>#N/A</v>
      </c>
      <c r="AY489" s="5" t="e">
        <f t="shared" si="244"/>
        <v>#N/A</v>
      </c>
      <c r="AZ489" s="5" t="e">
        <f t="shared" si="244"/>
        <v>#N/A</v>
      </c>
      <c r="BA489" s="5" t="e">
        <f t="shared" si="244"/>
        <v>#N/A</v>
      </c>
      <c r="BB489" s="5" t="e">
        <f t="shared" si="245"/>
        <v>#N/A</v>
      </c>
      <c r="BC489" s="5" t="e">
        <f t="shared" si="245"/>
        <v>#N/A</v>
      </c>
      <c r="BD489" s="5" t="e">
        <f t="shared" si="245"/>
        <v>#N/A</v>
      </c>
      <c r="BE489" s="5" t="e">
        <f t="shared" si="245"/>
        <v>#N/A</v>
      </c>
      <c r="BF489" s="5" t="e">
        <f t="shared" si="245"/>
        <v>#N/A</v>
      </c>
      <c r="BG489" s="5" t="e">
        <f t="shared" si="245"/>
        <v>#N/A</v>
      </c>
    </row>
    <row r="490" spans="2:59" x14ac:dyDescent="0.35">
      <c r="B490" t="str">
        <f>'Postcode Data'!B490</f>
        <v>ES47 9DY</v>
      </c>
      <c r="C490">
        <f>'Postcode Data'!C490</f>
        <v>16</v>
      </c>
      <c r="D490" t="str">
        <f>'Postcode Data'!D490</f>
        <v>Echton</v>
      </c>
      <c r="E490" s="5" t="e">
        <f>'Postcode Data'!F490</f>
        <v>#N/A</v>
      </c>
      <c r="F490" s="5" t="e">
        <f>'Postcode Data'!G490</f>
        <v>#N/A</v>
      </c>
      <c r="G490" s="27" t="e">
        <f>'Postcode Data'!I490</f>
        <v>#N/A</v>
      </c>
      <c r="H490" s="11" t="e">
        <f>'Postcode Data'!J490</f>
        <v>#N/A</v>
      </c>
      <c r="I490" s="5" t="e">
        <f>'Postcode Data'!K490</f>
        <v>#N/A</v>
      </c>
      <c r="J490" s="5" t="e">
        <f>'Postcode Data'!L490</f>
        <v>#N/A</v>
      </c>
      <c r="K490" s="44" t="e">
        <f>'Postcode Data'!M490</f>
        <v>#N/A</v>
      </c>
      <c r="L490" s="5">
        <f>'Postcode Data'!N490</f>
        <v>-1.8486805149252503</v>
      </c>
      <c r="M490" s="28" t="e">
        <f t="shared" si="225"/>
        <v>#N/A</v>
      </c>
      <c r="N490" s="28"/>
      <c r="O490" s="28"/>
      <c r="P490" s="28" t="e">
        <f t="shared" si="226"/>
        <v>#N/A</v>
      </c>
      <c r="Q490" s="28" t="e">
        <f t="shared" si="241"/>
        <v>#N/A</v>
      </c>
      <c r="R490" s="28" t="e">
        <f t="shared" si="241"/>
        <v>#N/A</v>
      </c>
      <c r="S490" s="28" t="e">
        <f t="shared" si="241"/>
        <v>#N/A</v>
      </c>
      <c r="T490" s="28" t="e">
        <f t="shared" si="241"/>
        <v>#N/A</v>
      </c>
      <c r="U490" s="28" t="e">
        <f t="shared" si="227"/>
        <v>#N/A</v>
      </c>
      <c r="V490" s="28"/>
      <c r="W490" s="2"/>
      <c r="X490" s="5" t="e">
        <f t="shared" si="242"/>
        <v>#N/A</v>
      </c>
      <c r="Y490" s="5" t="e">
        <f t="shared" si="242"/>
        <v>#N/A</v>
      </c>
      <c r="Z490" s="5" t="e">
        <f t="shared" si="242"/>
        <v>#N/A</v>
      </c>
      <c r="AA490" s="5" t="e">
        <f t="shared" si="242"/>
        <v>#N/A</v>
      </c>
      <c r="AB490" s="5" t="e">
        <f t="shared" si="242"/>
        <v>#N/A</v>
      </c>
      <c r="AC490" s="5" t="e">
        <f t="shared" si="242"/>
        <v>#N/A</v>
      </c>
      <c r="AD490" s="5" t="e">
        <f t="shared" si="242"/>
        <v>#N/A</v>
      </c>
      <c r="AE490" s="5" t="e">
        <f t="shared" si="242"/>
        <v>#N/A</v>
      </c>
      <c r="AF490" s="5" t="e">
        <f t="shared" si="242"/>
        <v>#N/A</v>
      </c>
      <c r="AG490" s="5" t="e">
        <f t="shared" si="242"/>
        <v>#N/A</v>
      </c>
      <c r="AH490" s="5" t="e">
        <f t="shared" si="243"/>
        <v>#N/A</v>
      </c>
      <c r="AI490" s="5" t="e">
        <f t="shared" si="243"/>
        <v>#N/A</v>
      </c>
      <c r="AJ490" s="5" t="e">
        <f t="shared" si="243"/>
        <v>#N/A</v>
      </c>
      <c r="AK490" s="5" t="e">
        <f t="shared" si="243"/>
        <v>#N/A</v>
      </c>
      <c r="AL490" s="5" t="e">
        <f t="shared" si="243"/>
        <v>#N/A</v>
      </c>
      <c r="AM490" s="5" t="e">
        <f t="shared" si="243"/>
        <v>#N/A</v>
      </c>
      <c r="AN490" s="5" t="e">
        <f t="shared" si="243"/>
        <v>#N/A</v>
      </c>
      <c r="AO490" s="5" t="e">
        <f t="shared" si="243"/>
        <v>#N/A</v>
      </c>
      <c r="AP490" s="5" t="e">
        <f t="shared" si="243"/>
        <v>#N/A</v>
      </c>
      <c r="AQ490" s="5" t="e">
        <f t="shared" si="243"/>
        <v>#N/A</v>
      </c>
      <c r="AR490" s="5" t="e">
        <f t="shared" si="244"/>
        <v>#N/A</v>
      </c>
      <c r="AS490" s="5" t="e">
        <f t="shared" si="244"/>
        <v>#N/A</v>
      </c>
      <c r="AT490" s="5" t="e">
        <f t="shared" si="244"/>
        <v>#N/A</v>
      </c>
      <c r="AU490" s="5" t="e">
        <f t="shared" si="244"/>
        <v>#N/A</v>
      </c>
      <c r="AV490" s="5" t="e">
        <f t="shared" si="244"/>
        <v>#N/A</v>
      </c>
      <c r="AW490" s="5" t="e">
        <f t="shared" si="244"/>
        <v>#N/A</v>
      </c>
      <c r="AX490" s="5" t="e">
        <f t="shared" si="244"/>
        <v>#N/A</v>
      </c>
      <c r="AY490" s="5" t="e">
        <f t="shared" si="244"/>
        <v>#N/A</v>
      </c>
      <c r="AZ490" s="5" t="e">
        <f t="shared" si="244"/>
        <v>#N/A</v>
      </c>
      <c r="BA490" s="5" t="e">
        <f t="shared" si="244"/>
        <v>#N/A</v>
      </c>
      <c r="BB490" s="5" t="e">
        <f t="shared" si="245"/>
        <v>#N/A</v>
      </c>
      <c r="BC490" s="5" t="e">
        <f t="shared" si="245"/>
        <v>#N/A</v>
      </c>
      <c r="BD490" s="5" t="e">
        <f t="shared" si="245"/>
        <v>#N/A</v>
      </c>
      <c r="BE490" s="5" t="e">
        <f t="shared" si="245"/>
        <v>#N/A</v>
      </c>
      <c r="BF490" s="5" t="e">
        <f t="shared" si="245"/>
        <v>#N/A</v>
      </c>
      <c r="BG490" s="5" t="e">
        <f t="shared" si="245"/>
        <v>#N/A</v>
      </c>
    </row>
    <row r="491" spans="2:59" x14ac:dyDescent="0.35">
      <c r="B491" t="str">
        <f>'Postcode Data'!B491</f>
        <v>ES48 0HM</v>
      </c>
      <c r="C491">
        <f>'Postcode Data'!C491</f>
        <v>18</v>
      </c>
      <c r="D491" t="str">
        <f>'Postcode Data'!D491</f>
        <v>Echton</v>
      </c>
      <c r="E491" s="5" t="e">
        <f>'Postcode Data'!F491</f>
        <v>#N/A</v>
      </c>
      <c r="F491" s="5" t="e">
        <f>'Postcode Data'!G491</f>
        <v>#N/A</v>
      </c>
      <c r="G491" s="27" t="e">
        <f>'Postcode Data'!I491</f>
        <v>#N/A</v>
      </c>
      <c r="H491" s="11" t="e">
        <f>'Postcode Data'!J491</f>
        <v>#N/A</v>
      </c>
      <c r="I491" s="5" t="e">
        <f>'Postcode Data'!K491</f>
        <v>#N/A</v>
      </c>
      <c r="J491" s="5" t="e">
        <f>'Postcode Data'!L491</f>
        <v>#N/A</v>
      </c>
      <c r="K491" s="44" t="e">
        <f>'Postcode Data'!M491</f>
        <v>#N/A</v>
      </c>
      <c r="L491" s="5">
        <f>'Postcode Data'!N491</f>
        <v>-0.40512095219499944</v>
      </c>
      <c r="M491" s="28" t="e">
        <f t="shared" si="225"/>
        <v>#N/A</v>
      </c>
      <c r="N491" s="28"/>
      <c r="O491" s="28"/>
      <c r="P491" s="28" t="e">
        <f t="shared" si="226"/>
        <v>#N/A</v>
      </c>
      <c r="Q491" s="28" t="e">
        <f t="shared" si="241"/>
        <v>#N/A</v>
      </c>
      <c r="R491" s="28" t="e">
        <f t="shared" si="241"/>
        <v>#N/A</v>
      </c>
      <c r="S491" s="28" t="e">
        <f t="shared" si="241"/>
        <v>#N/A</v>
      </c>
      <c r="T491" s="28" t="e">
        <f t="shared" si="241"/>
        <v>#N/A</v>
      </c>
      <c r="U491" s="28" t="e">
        <f t="shared" si="227"/>
        <v>#N/A</v>
      </c>
      <c r="V491" s="28"/>
      <c r="W491" s="2"/>
      <c r="X491" s="5" t="e">
        <f t="shared" si="242"/>
        <v>#N/A</v>
      </c>
      <c r="Y491" s="5" t="e">
        <f t="shared" si="242"/>
        <v>#N/A</v>
      </c>
      <c r="Z491" s="5" t="e">
        <f t="shared" si="242"/>
        <v>#N/A</v>
      </c>
      <c r="AA491" s="5" t="e">
        <f t="shared" si="242"/>
        <v>#N/A</v>
      </c>
      <c r="AB491" s="5" t="e">
        <f t="shared" si="242"/>
        <v>#N/A</v>
      </c>
      <c r="AC491" s="5" t="e">
        <f t="shared" si="242"/>
        <v>#N/A</v>
      </c>
      <c r="AD491" s="5" t="e">
        <f t="shared" si="242"/>
        <v>#N/A</v>
      </c>
      <c r="AE491" s="5" t="e">
        <f t="shared" si="242"/>
        <v>#N/A</v>
      </c>
      <c r="AF491" s="5" t="e">
        <f t="shared" si="242"/>
        <v>#N/A</v>
      </c>
      <c r="AG491" s="5" t="e">
        <f t="shared" si="242"/>
        <v>#N/A</v>
      </c>
      <c r="AH491" s="5" t="e">
        <f t="shared" si="243"/>
        <v>#N/A</v>
      </c>
      <c r="AI491" s="5" t="e">
        <f t="shared" si="243"/>
        <v>#N/A</v>
      </c>
      <c r="AJ491" s="5" t="e">
        <f t="shared" si="243"/>
        <v>#N/A</v>
      </c>
      <c r="AK491" s="5" t="e">
        <f t="shared" si="243"/>
        <v>#N/A</v>
      </c>
      <c r="AL491" s="5" t="e">
        <f t="shared" si="243"/>
        <v>#N/A</v>
      </c>
      <c r="AM491" s="5" t="e">
        <f t="shared" si="243"/>
        <v>#N/A</v>
      </c>
      <c r="AN491" s="5" t="e">
        <f t="shared" si="243"/>
        <v>#N/A</v>
      </c>
      <c r="AO491" s="5" t="e">
        <f t="shared" si="243"/>
        <v>#N/A</v>
      </c>
      <c r="AP491" s="5" t="e">
        <f t="shared" si="243"/>
        <v>#N/A</v>
      </c>
      <c r="AQ491" s="5" t="e">
        <f t="shared" si="243"/>
        <v>#N/A</v>
      </c>
      <c r="AR491" s="5" t="e">
        <f t="shared" si="244"/>
        <v>#N/A</v>
      </c>
      <c r="AS491" s="5" t="e">
        <f t="shared" si="244"/>
        <v>#N/A</v>
      </c>
      <c r="AT491" s="5" t="e">
        <f t="shared" si="244"/>
        <v>#N/A</v>
      </c>
      <c r="AU491" s="5" t="e">
        <f t="shared" si="244"/>
        <v>#N/A</v>
      </c>
      <c r="AV491" s="5" t="e">
        <f t="shared" si="244"/>
        <v>#N/A</v>
      </c>
      <c r="AW491" s="5" t="e">
        <f t="shared" si="244"/>
        <v>#N/A</v>
      </c>
      <c r="AX491" s="5" t="e">
        <f t="shared" si="244"/>
        <v>#N/A</v>
      </c>
      <c r="AY491" s="5" t="e">
        <f t="shared" si="244"/>
        <v>#N/A</v>
      </c>
      <c r="AZ491" s="5" t="e">
        <f t="shared" si="244"/>
        <v>#N/A</v>
      </c>
      <c r="BA491" s="5" t="e">
        <f t="shared" si="244"/>
        <v>#N/A</v>
      </c>
      <c r="BB491" s="5" t="e">
        <f t="shared" si="245"/>
        <v>#N/A</v>
      </c>
      <c r="BC491" s="5" t="e">
        <f t="shared" si="245"/>
        <v>#N/A</v>
      </c>
      <c r="BD491" s="5" t="e">
        <f t="shared" si="245"/>
        <v>#N/A</v>
      </c>
      <c r="BE491" s="5" t="e">
        <f t="shared" si="245"/>
        <v>#N/A</v>
      </c>
      <c r="BF491" s="5" t="e">
        <f t="shared" si="245"/>
        <v>#N/A</v>
      </c>
      <c r="BG491" s="5" t="e">
        <f t="shared" si="245"/>
        <v>#N/A</v>
      </c>
    </row>
    <row r="492" spans="2:59" x14ac:dyDescent="0.35">
      <c r="B492" t="str">
        <f>'Postcode Data'!B492</f>
        <v>ES48 0QV</v>
      </c>
      <c r="C492">
        <f>'Postcode Data'!C492</f>
        <v>6</v>
      </c>
      <c r="D492" t="str">
        <f>'Postcode Data'!D492</f>
        <v>Echton</v>
      </c>
      <c r="E492" s="5">
        <f>'Postcode Data'!F492</f>
        <v>11.233955038272278</v>
      </c>
      <c r="F492" s="5">
        <f>'Postcode Data'!G492</f>
        <v>14.850780878419533</v>
      </c>
      <c r="G492" s="27">
        <f>'Postcode Data'!I492</f>
        <v>312</v>
      </c>
      <c r="H492" s="11">
        <f>'Postcode Data'!J492</f>
        <v>1.2837410059486878</v>
      </c>
      <c r="I492" s="5">
        <f>'Postcode Data'!K492</f>
        <v>10.279949552448365</v>
      </c>
      <c r="J492" s="5">
        <f>'Postcode Data'!L492</f>
        <v>15.709771276137708</v>
      </c>
      <c r="K492" s="44" t="str">
        <f>'Postcode Data'!M492</f>
        <v>EW1a</v>
      </c>
      <c r="L492" s="5">
        <f>'Postcode Data'!N492</f>
        <v>-3.3123476809246495</v>
      </c>
      <c r="M492" s="28">
        <f t="shared" si="225"/>
        <v>-62.838999862281369</v>
      </c>
      <c r="N492" s="28"/>
      <c r="O492" s="28"/>
      <c r="P492" s="28">
        <f t="shared" si="226"/>
        <v>15.709771276137708</v>
      </c>
      <c r="Q492" s="28" t="e">
        <f t="shared" si="241"/>
        <v>#N/A</v>
      </c>
      <c r="R492" s="28" t="e">
        <f t="shared" si="241"/>
        <v>#N/A</v>
      </c>
      <c r="S492" s="28" t="e">
        <f t="shared" si="241"/>
        <v>#N/A</v>
      </c>
      <c r="T492" s="28" t="e">
        <f t="shared" si="241"/>
        <v>#N/A</v>
      </c>
      <c r="U492" s="28" t="e">
        <f t="shared" si="227"/>
        <v>#N/A</v>
      </c>
      <c r="V492" s="28"/>
      <c r="W492" s="2"/>
      <c r="X492" s="5" t="e">
        <f t="shared" si="242"/>
        <v>#N/A</v>
      </c>
      <c r="Y492" s="5" t="e">
        <f t="shared" si="242"/>
        <v>#N/A</v>
      </c>
      <c r="Z492" s="5" t="e">
        <f t="shared" si="242"/>
        <v>#N/A</v>
      </c>
      <c r="AA492" s="5" t="e">
        <f t="shared" si="242"/>
        <v>#N/A</v>
      </c>
      <c r="AB492" s="5" t="e">
        <f t="shared" si="242"/>
        <v>#N/A</v>
      </c>
      <c r="AC492" s="5" t="e">
        <f t="shared" si="242"/>
        <v>#N/A</v>
      </c>
      <c r="AD492" s="5" t="e">
        <f t="shared" si="242"/>
        <v>#N/A</v>
      </c>
      <c r="AE492" s="5" t="e">
        <f t="shared" si="242"/>
        <v>#N/A</v>
      </c>
      <c r="AF492" s="5" t="e">
        <f t="shared" si="242"/>
        <v>#N/A</v>
      </c>
      <c r="AG492" s="5" t="e">
        <f t="shared" si="242"/>
        <v>#N/A</v>
      </c>
      <c r="AH492" s="5" t="e">
        <f t="shared" si="243"/>
        <v>#N/A</v>
      </c>
      <c r="AI492" s="5" t="e">
        <f t="shared" si="243"/>
        <v>#N/A</v>
      </c>
      <c r="AJ492" s="5" t="e">
        <f t="shared" si="243"/>
        <v>#N/A</v>
      </c>
      <c r="AK492" s="5" t="e">
        <f t="shared" si="243"/>
        <v>#N/A</v>
      </c>
      <c r="AL492" s="5" t="e">
        <f t="shared" si="243"/>
        <v>#N/A</v>
      </c>
      <c r="AM492" s="5" t="e">
        <f t="shared" si="243"/>
        <v>#N/A</v>
      </c>
      <c r="AN492" s="5" t="e">
        <f t="shared" si="243"/>
        <v>#N/A</v>
      </c>
      <c r="AO492" s="5" t="e">
        <f t="shared" si="243"/>
        <v>#N/A</v>
      </c>
      <c r="AP492" s="5" t="e">
        <f t="shared" si="243"/>
        <v>#N/A</v>
      </c>
      <c r="AQ492" s="5" t="e">
        <f t="shared" si="243"/>
        <v>#N/A</v>
      </c>
      <c r="AR492" s="5" t="e">
        <f t="shared" si="244"/>
        <v>#N/A</v>
      </c>
      <c r="AS492" s="5" t="e">
        <f t="shared" si="244"/>
        <v>#N/A</v>
      </c>
      <c r="AT492" s="5" t="e">
        <f t="shared" si="244"/>
        <v>#N/A</v>
      </c>
      <c r="AU492" s="5" t="e">
        <f t="shared" si="244"/>
        <v>#N/A</v>
      </c>
      <c r="AV492" s="5">
        <f t="shared" si="244"/>
        <v>15.709771276137708</v>
      </c>
      <c r="AW492" s="5" t="e">
        <f t="shared" si="244"/>
        <v>#N/A</v>
      </c>
      <c r="AX492" s="5" t="e">
        <f t="shared" si="244"/>
        <v>#N/A</v>
      </c>
      <c r="AY492" s="5" t="e">
        <f t="shared" si="244"/>
        <v>#N/A</v>
      </c>
      <c r="AZ492" s="5" t="e">
        <f t="shared" si="244"/>
        <v>#N/A</v>
      </c>
      <c r="BA492" s="5" t="e">
        <f t="shared" si="244"/>
        <v>#N/A</v>
      </c>
      <c r="BB492" s="5" t="e">
        <f t="shared" si="245"/>
        <v>#N/A</v>
      </c>
      <c r="BC492" s="5" t="e">
        <f t="shared" si="245"/>
        <v>#N/A</v>
      </c>
      <c r="BD492" s="5" t="e">
        <f t="shared" si="245"/>
        <v>#N/A</v>
      </c>
      <c r="BE492" s="5" t="e">
        <f t="shared" si="245"/>
        <v>#N/A</v>
      </c>
      <c r="BF492" s="5" t="e">
        <f t="shared" si="245"/>
        <v>#N/A</v>
      </c>
      <c r="BG492" s="5" t="e">
        <f t="shared" si="245"/>
        <v>#N/A</v>
      </c>
    </row>
    <row r="493" spans="2:59" x14ac:dyDescent="0.35">
      <c r="B493" t="str">
        <f>'Postcode Data'!B493</f>
        <v>ES48 1ER</v>
      </c>
      <c r="C493">
        <f>'Postcode Data'!C493</f>
        <v>13</v>
      </c>
      <c r="D493" t="str">
        <f>'Postcode Data'!D493</f>
        <v>Echton</v>
      </c>
      <c r="E493" s="5" t="e">
        <f>'Postcode Data'!F493</f>
        <v>#N/A</v>
      </c>
      <c r="F493" s="5" t="e">
        <f>'Postcode Data'!G493</f>
        <v>#N/A</v>
      </c>
      <c r="G493" s="27" t="e">
        <f>'Postcode Data'!I493</f>
        <v>#N/A</v>
      </c>
      <c r="H493" s="11" t="e">
        <f>'Postcode Data'!J493</f>
        <v>#N/A</v>
      </c>
      <c r="I493" s="5" t="e">
        <f>'Postcode Data'!K493</f>
        <v>#N/A</v>
      </c>
      <c r="J493" s="5" t="e">
        <f>'Postcode Data'!L493</f>
        <v>#N/A</v>
      </c>
      <c r="K493" s="44" t="e">
        <f>'Postcode Data'!M493</f>
        <v>#N/A</v>
      </c>
      <c r="L493" s="5">
        <f>'Postcode Data'!N493</f>
        <v>-2.0425678625295571</v>
      </c>
      <c r="M493" s="28" t="e">
        <f t="shared" si="225"/>
        <v>#N/A</v>
      </c>
      <c r="N493" s="28"/>
      <c r="O493" s="28"/>
      <c r="P493" s="28" t="e">
        <f t="shared" si="226"/>
        <v>#N/A</v>
      </c>
      <c r="Q493" s="28" t="e">
        <f t="shared" si="241"/>
        <v>#N/A</v>
      </c>
      <c r="R493" s="28" t="e">
        <f t="shared" si="241"/>
        <v>#N/A</v>
      </c>
      <c r="S493" s="28" t="e">
        <f t="shared" si="241"/>
        <v>#N/A</v>
      </c>
      <c r="T493" s="28" t="e">
        <f t="shared" si="241"/>
        <v>#N/A</v>
      </c>
      <c r="U493" s="28" t="e">
        <f t="shared" si="227"/>
        <v>#N/A</v>
      </c>
      <c r="V493" s="28"/>
      <c r="W493" s="2"/>
      <c r="X493" s="5" t="e">
        <f t="shared" si="242"/>
        <v>#N/A</v>
      </c>
      <c r="Y493" s="5" t="e">
        <f t="shared" si="242"/>
        <v>#N/A</v>
      </c>
      <c r="Z493" s="5" t="e">
        <f t="shared" si="242"/>
        <v>#N/A</v>
      </c>
      <c r="AA493" s="5" t="e">
        <f t="shared" si="242"/>
        <v>#N/A</v>
      </c>
      <c r="AB493" s="5" t="e">
        <f t="shared" si="242"/>
        <v>#N/A</v>
      </c>
      <c r="AC493" s="5" t="e">
        <f t="shared" si="242"/>
        <v>#N/A</v>
      </c>
      <c r="AD493" s="5" t="e">
        <f t="shared" si="242"/>
        <v>#N/A</v>
      </c>
      <c r="AE493" s="5" t="e">
        <f t="shared" si="242"/>
        <v>#N/A</v>
      </c>
      <c r="AF493" s="5" t="e">
        <f t="shared" si="242"/>
        <v>#N/A</v>
      </c>
      <c r="AG493" s="5" t="e">
        <f t="shared" si="242"/>
        <v>#N/A</v>
      </c>
      <c r="AH493" s="5" t="e">
        <f t="shared" si="243"/>
        <v>#N/A</v>
      </c>
      <c r="AI493" s="5" t="e">
        <f t="shared" si="243"/>
        <v>#N/A</v>
      </c>
      <c r="AJ493" s="5" t="e">
        <f t="shared" si="243"/>
        <v>#N/A</v>
      </c>
      <c r="AK493" s="5" t="e">
        <f t="shared" si="243"/>
        <v>#N/A</v>
      </c>
      <c r="AL493" s="5" t="e">
        <f t="shared" si="243"/>
        <v>#N/A</v>
      </c>
      <c r="AM493" s="5" t="e">
        <f t="shared" si="243"/>
        <v>#N/A</v>
      </c>
      <c r="AN493" s="5" t="e">
        <f t="shared" si="243"/>
        <v>#N/A</v>
      </c>
      <c r="AO493" s="5" t="e">
        <f t="shared" si="243"/>
        <v>#N/A</v>
      </c>
      <c r="AP493" s="5" t="e">
        <f t="shared" si="243"/>
        <v>#N/A</v>
      </c>
      <c r="AQ493" s="5" t="e">
        <f t="shared" si="243"/>
        <v>#N/A</v>
      </c>
      <c r="AR493" s="5" t="e">
        <f t="shared" si="244"/>
        <v>#N/A</v>
      </c>
      <c r="AS493" s="5" t="e">
        <f t="shared" si="244"/>
        <v>#N/A</v>
      </c>
      <c r="AT493" s="5" t="e">
        <f t="shared" si="244"/>
        <v>#N/A</v>
      </c>
      <c r="AU493" s="5" t="e">
        <f t="shared" si="244"/>
        <v>#N/A</v>
      </c>
      <c r="AV493" s="5" t="e">
        <f t="shared" si="244"/>
        <v>#N/A</v>
      </c>
      <c r="AW493" s="5" t="e">
        <f t="shared" si="244"/>
        <v>#N/A</v>
      </c>
      <c r="AX493" s="5" t="e">
        <f t="shared" si="244"/>
        <v>#N/A</v>
      </c>
      <c r="AY493" s="5" t="e">
        <f t="shared" si="244"/>
        <v>#N/A</v>
      </c>
      <c r="AZ493" s="5" t="e">
        <f t="shared" si="244"/>
        <v>#N/A</v>
      </c>
      <c r="BA493" s="5" t="e">
        <f t="shared" si="244"/>
        <v>#N/A</v>
      </c>
      <c r="BB493" s="5" t="e">
        <f t="shared" si="245"/>
        <v>#N/A</v>
      </c>
      <c r="BC493" s="5" t="e">
        <f t="shared" si="245"/>
        <v>#N/A</v>
      </c>
      <c r="BD493" s="5" t="e">
        <f t="shared" si="245"/>
        <v>#N/A</v>
      </c>
      <c r="BE493" s="5" t="e">
        <f t="shared" si="245"/>
        <v>#N/A</v>
      </c>
      <c r="BF493" s="5" t="e">
        <f t="shared" si="245"/>
        <v>#N/A</v>
      </c>
      <c r="BG493" s="5" t="e">
        <f t="shared" si="245"/>
        <v>#N/A</v>
      </c>
    </row>
    <row r="494" spans="2:59" x14ac:dyDescent="0.35">
      <c r="B494" t="str">
        <f>'Postcode Data'!B494</f>
        <v>ES48 2KS</v>
      </c>
      <c r="C494">
        <f>'Postcode Data'!C494</f>
        <v>1</v>
      </c>
      <c r="D494" t="str">
        <f>'Postcode Data'!D494</f>
        <v>Echton</v>
      </c>
      <c r="E494" s="5" t="e">
        <f>'Postcode Data'!F494</f>
        <v>#N/A</v>
      </c>
      <c r="F494" s="5" t="e">
        <f>'Postcode Data'!G494</f>
        <v>#N/A</v>
      </c>
      <c r="G494" s="27" t="e">
        <f>'Postcode Data'!I494</f>
        <v>#N/A</v>
      </c>
      <c r="H494" s="11" t="e">
        <f>'Postcode Data'!J494</f>
        <v>#N/A</v>
      </c>
      <c r="I494" s="5" t="e">
        <f>'Postcode Data'!K494</f>
        <v>#N/A</v>
      </c>
      <c r="J494" s="5" t="e">
        <f>'Postcode Data'!L494</f>
        <v>#N/A</v>
      </c>
      <c r="K494" s="44" t="e">
        <f>'Postcode Data'!M494</f>
        <v>#N/A</v>
      </c>
      <c r="L494" s="5">
        <f>'Postcode Data'!N494</f>
        <v>0.42330501307150747</v>
      </c>
      <c r="M494" s="28" t="e">
        <f t="shared" si="225"/>
        <v>#N/A</v>
      </c>
      <c r="N494" s="28"/>
      <c r="O494" s="28"/>
      <c r="P494" s="28" t="e">
        <f t="shared" si="226"/>
        <v>#N/A</v>
      </c>
      <c r="Q494" s="28" t="e">
        <f t="shared" si="241"/>
        <v>#N/A</v>
      </c>
      <c r="R494" s="28" t="e">
        <f t="shared" si="241"/>
        <v>#N/A</v>
      </c>
      <c r="S494" s="28" t="e">
        <f t="shared" si="241"/>
        <v>#N/A</v>
      </c>
      <c r="T494" s="28" t="e">
        <f t="shared" si="241"/>
        <v>#N/A</v>
      </c>
      <c r="U494" s="28" t="e">
        <f t="shared" si="227"/>
        <v>#N/A</v>
      </c>
      <c r="V494" s="28"/>
      <c r="W494" s="2"/>
      <c r="X494" s="5" t="e">
        <f t="shared" si="242"/>
        <v>#N/A</v>
      </c>
      <c r="Y494" s="5" t="e">
        <f t="shared" si="242"/>
        <v>#N/A</v>
      </c>
      <c r="Z494" s="5" t="e">
        <f t="shared" si="242"/>
        <v>#N/A</v>
      </c>
      <c r="AA494" s="5" t="e">
        <f t="shared" si="242"/>
        <v>#N/A</v>
      </c>
      <c r="AB494" s="5" t="e">
        <f t="shared" si="242"/>
        <v>#N/A</v>
      </c>
      <c r="AC494" s="5" t="e">
        <f t="shared" si="242"/>
        <v>#N/A</v>
      </c>
      <c r="AD494" s="5" t="e">
        <f t="shared" si="242"/>
        <v>#N/A</v>
      </c>
      <c r="AE494" s="5" t="e">
        <f t="shared" si="242"/>
        <v>#N/A</v>
      </c>
      <c r="AF494" s="5" t="e">
        <f t="shared" si="242"/>
        <v>#N/A</v>
      </c>
      <c r="AG494" s="5" t="e">
        <f t="shared" si="242"/>
        <v>#N/A</v>
      </c>
      <c r="AH494" s="5" t="e">
        <f t="shared" si="243"/>
        <v>#N/A</v>
      </c>
      <c r="AI494" s="5" t="e">
        <f t="shared" si="243"/>
        <v>#N/A</v>
      </c>
      <c r="AJ494" s="5" t="e">
        <f t="shared" si="243"/>
        <v>#N/A</v>
      </c>
      <c r="AK494" s="5" t="e">
        <f t="shared" si="243"/>
        <v>#N/A</v>
      </c>
      <c r="AL494" s="5" t="e">
        <f t="shared" si="243"/>
        <v>#N/A</v>
      </c>
      <c r="AM494" s="5" t="e">
        <f t="shared" si="243"/>
        <v>#N/A</v>
      </c>
      <c r="AN494" s="5" t="e">
        <f t="shared" si="243"/>
        <v>#N/A</v>
      </c>
      <c r="AO494" s="5" t="e">
        <f t="shared" si="243"/>
        <v>#N/A</v>
      </c>
      <c r="AP494" s="5" t="e">
        <f t="shared" si="243"/>
        <v>#N/A</v>
      </c>
      <c r="AQ494" s="5" t="e">
        <f t="shared" si="243"/>
        <v>#N/A</v>
      </c>
      <c r="AR494" s="5" t="e">
        <f t="shared" si="244"/>
        <v>#N/A</v>
      </c>
      <c r="AS494" s="5" t="e">
        <f t="shared" si="244"/>
        <v>#N/A</v>
      </c>
      <c r="AT494" s="5" t="e">
        <f t="shared" si="244"/>
        <v>#N/A</v>
      </c>
      <c r="AU494" s="5" t="e">
        <f t="shared" si="244"/>
        <v>#N/A</v>
      </c>
      <c r="AV494" s="5" t="e">
        <f t="shared" si="244"/>
        <v>#N/A</v>
      </c>
      <c r="AW494" s="5" t="e">
        <f t="shared" si="244"/>
        <v>#N/A</v>
      </c>
      <c r="AX494" s="5" t="e">
        <f t="shared" si="244"/>
        <v>#N/A</v>
      </c>
      <c r="AY494" s="5" t="e">
        <f t="shared" si="244"/>
        <v>#N/A</v>
      </c>
      <c r="AZ494" s="5" t="e">
        <f t="shared" si="244"/>
        <v>#N/A</v>
      </c>
      <c r="BA494" s="5" t="e">
        <f t="shared" si="244"/>
        <v>#N/A</v>
      </c>
      <c r="BB494" s="5" t="e">
        <f t="shared" si="245"/>
        <v>#N/A</v>
      </c>
      <c r="BC494" s="5" t="e">
        <f t="shared" si="245"/>
        <v>#N/A</v>
      </c>
      <c r="BD494" s="5" t="e">
        <f t="shared" si="245"/>
        <v>#N/A</v>
      </c>
      <c r="BE494" s="5" t="e">
        <f t="shared" si="245"/>
        <v>#N/A</v>
      </c>
      <c r="BF494" s="5" t="e">
        <f t="shared" si="245"/>
        <v>#N/A</v>
      </c>
      <c r="BG494" s="5" t="e">
        <f t="shared" si="245"/>
        <v>#N/A</v>
      </c>
    </row>
    <row r="495" spans="2:59" x14ac:dyDescent="0.35">
      <c r="B495" t="str">
        <f>'Postcode Data'!B495</f>
        <v>ES48 3BL</v>
      </c>
      <c r="C495">
        <f>'Postcode Data'!C495</f>
        <v>14</v>
      </c>
      <c r="D495" t="str">
        <f>'Postcode Data'!D495</f>
        <v>Echton</v>
      </c>
      <c r="E495" s="5" t="e">
        <f>'Postcode Data'!F495</f>
        <v>#N/A</v>
      </c>
      <c r="F495" s="5" t="e">
        <f>'Postcode Data'!G495</f>
        <v>#N/A</v>
      </c>
      <c r="G495" s="27" t="e">
        <f>'Postcode Data'!I495</f>
        <v>#N/A</v>
      </c>
      <c r="H495" s="11" t="e">
        <f>'Postcode Data'!J495</f>
        <v>#N/A</v>
      </c>
      <c r="I495" s="5" t="e">
        <f>'Postcode Data'!K495</f>
        <v>#N/A</v>
      </c>
      <c r="J495" s="5" t="e">
        <f>'Postcode Data'!L495</f>
        <v>#N/A</v>
      </c>
      <c r="K495" s="44" t="e">
        <f>'Postcode Data'!M495</f>
        <v>#N/A</v>
      </c>
      <c r="L495" s="5">
        <f>'Postcode Data'!N495</f>
        <v>1.7358192304493372</v>
      </c>
      <c r="M495" s="28" t="e">
        <f t="shared" si="225"/>
        <v>#N/A</v>
      </c>
      <c r="N495" s="28"/>
      <c r="O495" s="28"/>
      <c r="P495" s="28" t="e">
        <f t="shared" si="226"/>
        <v>#N/A</v>
      </c>
      <c r="Q495" s="28" t="e">
        <f t="shared" si="241"/>
        <v>#N/A</v>
      </c>
      <c r="R495" s="28" t="e">
        <f t="shared" si="241"/>
        <v>#N/A</v>
      </c>
      <c r="S495" s="28" t="e">
        <f t="shared" si="241"/>
        <v>#N/A</v>
      </c>
      <c r="T495" s="28" t="e">
        <f t="shared" si="241"/>
        <v>#N/A</v>
      </c>
      <c r="U495" s="28" t="e">
        <f t="shared" si="227"/>
        <v>#N/A</v>
      </c>
      <c r="V495" s="28"/>
      <c r="W495" s="2"/>
      <c r="X495" s="5" t="e">
        <f t="shared" si="242"/>
        <v>#N/A</v>
      </c>
      <c r="Y495" s="5" t="e">
        <f t="shared" si="242"/>
        <v>#N/A</v>
      </c>
      <c r="Z495" s="5" t="e">
        <f t="shared" si="242"/>
        <v>#N/A</v>
      </c>
      <c r="AA495" s="5" t="e">
        <f t="shared" si="242"/>
        <v>#N/A</v>
      </c>
      <c r="AB495" s="5" t="e">
        <f t="shared" si="242"/>
        <v>#N/A</v>
      </c>
      <c r="AC495" s="5" t="e">
        <f t="shared" si="242"/>
        <v>#N/A</v>
      </c>
      <c r="AD495" s="5" t="e">
        <f t="shared" si="242"/>
        <v>#N/A</v>
      </c>
      <c r="AE495" s="5" t="e">
        <f t="shared" si="242"/>
        <v>#N/A</v>
      </c>
      <c r="AF495" s="5" t="e">
        <f t="shared" si="242"/>
        <v>#N/A</v>
      </c>
      <c r="AG495" s="5" t="e">
        <f t="shared" si="242"/>
        <v>#N/A</v>
      </c>
      <c r="AH495" s="5" t="e">
        <f t="shared" si="243"/>
        <v>#N/A</v>
      </c>
      <c r="AI495" s="5" t="e">
        <f t="shared" si="243"/>
        <v>#N/A</v>
      </c>
      <c r="AJ495" s="5" t="e">
        <f t="shared" si="243"/>
        <v>#N/A</v>
      </c>
      <c r="AK495" s="5" t="e">
        <f t="shared" si="243"/>
        <v>#N/A</v>
      </c>
      <c r="AL495" s="5" t="e">
        <f t="shared" si="243"/>
        <v>#N/A</v>
      </c>
      <c r="AM495" s="5" t="e">
        <f t="shared" si="243"/>
        <v>#N/A</v>
      </c>
      <c r="AN495" s="5" t="e">
        <f t="shared" si="243"/>
        <v>#N/A</v>
      </c>
      <c r="AO495" s="5" t="e">
        <f t="shared" si="243"/>
        <v>#N/A</v>
      </c>
      <c r="AP495" s="5" t="e">
        <f t="shared" si="243"/>
        <v>#N/A</v>
      </c>
      <c r="AQ495" s="5" t="e">
        <f t="shared" si="243"/>
        <v>#N/A</v>
      </c>
      <c r="AR495" s="5" t="e">
        <f t="shared" si="244"/>
        <v>#N/A</v>
      </c>
      <c r="AS495" s="5" t="e">
        <f t="shared" si="244"/>
        <v>#N/A</v>
      </c>
      <c r="AT495" s="5" t="e">
        <f t="shared" si="244"/>
        <v>#N/A</v>
      </c>
      <c r="AU495" s="5" t="e">
        <f t="shared" si="244"/>
        <v>#N/A</v>
      </c>
      <c r="AV495" s="5" t="e">
        <f t="shared" si="244"/>
        <v>#N/A</v>
      </c>
      <c r="AW495" s="5" t="e">
        <f t="shared" si="244"/>
        <v>#N/A</v>
      </c>
      <c r="AX495" s="5" t="e">
        <f t="shared" si="244"/>
        <v>#N/A</v>
      </c>
      <c r="AY495" s="5" t="e">
        <f t="shared" si="244"/>
        <v>#N/A</v>
      </c>
      <c r="AZ495" s="5" t="e">
        <f t="shared" si="244"/>
        <v>#N/A</v>
      </c>
      <c r="BA495" s="5" t="e">
        <f t="shared" si="244"/>
        <v>#N/A</v>
      </c>
      <c r="BB495" s="5" t="e">
        <f t="shared" si="245"/>
        <v>#N/A</v>
      </c>
      <c r="BC495" s="5" t="e">
        <f t="shared" si="245"/>
        <v>#N/A</v>
      </c>
      <c r="BD495" s="5" t="e">
        <f t="shared" si="245"/>
        <v>#N/A</v>
      </c>
      <c r="BE495" s="5" t="e">
        <f t="shared" si="245"/>
        <v>#N/A</v>
      </c>
      <c r="BF495" s="5" t="e">
        <f t="shared" si="245"/>
        <v>#N/A</v>
      </c>
      <c r="BG495" s="5" t="e">
        <f t="shared" si="245"/>
        <v>#N/A</v>
      </c>
    </row>
    <row r="496" spans="2:59" x14ac:dyDescent="0.35">
      <c r="B496" t="str">
        <f>'Postcode Data'!B496</f>
        <v>ES48 3MN</v>
      </c>
      <c r="C496">
        <f>'Postcode Data'!C496</f>
        <v>13</v>
      </c>
      <c r="D496" t="str">
        <f>'Postcode Data'!D496</f>
        <v>Echton</v>
      </c>
      <c r="E496" s="5">
        <f>'Postcode Data'!F496</f>
        <v>11.233955038272278</v>
      </c>
      <c r="F496" s="5">
        <f>'Postcode Data'!G496</f>
        <v>14.850780878419533</v>
      </c>
      <c r="G496" s="27">
        <f>'Postcode Data'!I496</f>
        <v>67</v>
      </c>
      <c r="H496" s="11">
        <f>'Postcode Data'!J496</f>
        <v>1.103801822105555</v>
      </c>
      <c r="I496" s="5">
        <f>'Postcode Data'!K496</f>
        <v>12.250009972770089</v>
      </c>
      <c r="J496" s="5">
        <f>'Postcode Data'!L496</f>
        <v>15.282070609999353</v>
      </c>
      <c r="K496" s="44" t="str">
        <f>'Postcode Data'!M496</f>
        <v>EW1a</v>
      </c>
      <c r="L496" s="5">
        <f>'Postcode Data'!N496</f>
        <v>-1.9472734414066901</v>
      </c>
      <c r="M496" s="28">
        <f t="shared" si="225"/>
        <v>-60.162199477747279</v>
      </c>
      <c r="N496" s="28"/>
      <c r="O496" s="28"/>
      <c r="P496" s="28">
        <f t="shared" si="226"/>
        <v>15.282070609999353</v>
      </c>
      <c r="Q496" s="28" t="e">
        <f t="shared" si="241"/>
        <v>#N/A</v>
      </c>
      <c r="R496" s="28" t="e">
        <f t="shared" si="241"/>
        <v>#N/A</v>
      </c>
      <c r="S496" s="28" t="e">
        <f t="shared" si="241"/>
        <v>#N/A</v>
      </c>
      <c r="T496" s="28" t="e">
        <f t="shared" si="241"/>
        <v>#N/A</v>
      </c>
      <c r="U496" s="28" t="e">
        <f t="shared" si="227"/>
        <v>#N/A</v>
      </c>
      <c r="V496" s="28"/>
      <c r="W496" s="2"/>
      <c r="X496" s="5" t="e">
        <f t="shared" ref="X496:AG505" si="246">IF($K496=X$5,$J496,NA())</f>
        <v>#N/A</v>
      </c>
      <c r="Y496" s="5" t="e">
        <f t="shared" si="246"/>
        <v>#N/A</v>
      </c>
      <c r="Z496" s="5" t="e">
        <f t="shared" si="246"/>
        <v>#N/A</v>
      </c>
      <c r="AA496" s="5" t="e">
        <f t="shared" si="246"/>
        <v>#N/A</v>
      </c>
      <c r="AB496" s="5" t="e">
        <f t="shared" si="246"/>
        <v>#N/A</v>
      </c>
      <c r="AC496" s="5" t="e">
        <f t="shared" si="246"/>
        <v>#N/A</v>
      </c>
      <c r="AD496" s="5" t="e">
        <f t="shared" si="246"/>
        <v>#N/A</v>
      </c>
      <c r="AE496" s="5" t="e">
        <f t="shared" si="246"/>
        <v>#N/A</v>
      </c>
      <c r="AF496" s="5" t="e">
        <f t="shared" si="246"/>
        <v>#N/A</v>
      </c>
      <c r="AG496" s="5" t="e">
        <f t="shared" si="246"/>
        <v>#N/A</v>
      </c>
      <c r="AH496" s="5" t="e">
        <f t="shared" ref="AH496:AQ505" si="247">IF($K496=AH$5,$J496,NA())</f>
        <v>#N/A</v>
      </c>
      <c r="AI496" s="5" t="e">
        <f t="shared" si="247"/>
        <v>#N/A</v>
      </c>
      <c r="AJ496" s="5" t="e">
        <f t="shared" si="247"/>
        <v>#N/A</v>
      </c>
      <c r="AK496" s="5" t="e">
        <f t="shared" si="247"/>
        <v>#N/A</v>
      </c>
      <c r="AL496" s="5" t="e">
        <f t="shared" si="247"/>
        <v>#N/A</v>
      </c>
      <c r="AM496" s="5" t="e">
        <f t="shared" si="247"/>
        <v>#N/A</v>
      </c>
      <c r="AN496" s="5" t="e">
        <f t="shared" si="247"/>
        <v>#N/A</v>
      </c>
      <c r="AO496" s="5" t="e">
        <f t="shared" si="247"/>
        <v>#N/A</v>
      </c>
      <c r="AP496" s="5" t="e">
        <f t="shared" si="247"/>
        <v>#N/A</v>
      </c>
      <c r="AQ496" s="5" t="e">
        <f t="shared" si="247"/>
        <v>#N/A</v>
      </c>
      <c r="AR496" s="5" t="e">
        <f t="shared" ref="AR496:BA505" si="248">IF($K496=AR$5,$J496,NA())</f>
        <v>#N/A</v>
      </c>
      <c r="AS496" s="5" t="e">
        <f t="shared" si="248"/>
        <v>#N/A</v>
      </c>
      <c r="AT496" s="5" t="e">
        <f t="shared" si="248"/>
        <v>#N/A</v>
      </c>
      <c r="AU496" s="5" t="e">
        <f t="shared" si="248"/>
        <v>#N/A</v>
      </c>
      <c r="AV496" s="5">
        <f t="shared" si="248"/>
        <v>15.282070609999353</v>
      </c>
      <c r="AW496" s="5" t="e">
        <f t="shared" si="248"/>
        <v>#N/A</v>
      </c>
      <c r="AX496" s="5" t="e">
        <f t="shared" si="248"/>
        <v>#N/A</v>
      </c>
      <c r="AY496" s="5" t="e">
        <f t="shared" si="248"/>
        <v>#N/A</v>
      </c>
      <c r="AZ496" s="5" t="e">
        <f t="shared" si="248"/>
        <v>#N/A</v>
      </c>
      <c r="BA496" s="5" t="e">
        <f t="shared" si="248"/>
        <v>#N/A</v>
      </c>
      <c r="BB496" s="5" t="e">
        <f t="shared" ref="BB496:BG505" si="249">IF($K496=BB$5,$J496,NA())</f>
        <v>#N/A</v>
      </c>
      <c r="BC496" s="5" t="e">
        <f t="shared" si="249"/>
        <v>#N/A</v>
      </c>
      <c r="BD496" s="5" t="e">
        <f t="shared" si="249"/>
        <v>#N/A</v>
      </c>
      <c r="BE496" s="5" t="e">
        <f t="shared" si="249"/>
        <v>#N/A</v>
      </c>
      <c r="BF496" s="5" t="e">
        <f t="shared" si="249"/>
        <v>#N/A</v>
      </c>
      <c r="BG496" s="5" t="e">
        <f t="shared" si="249"/>
        <v>#N/A</v>
      </c>
    </row>
    <row r="497" spans="2:59" x14ac:dyDescent="0.35">
      <c r="B497" t="str">
        <f>'Postcode Data'!B497</f>
        <v>ES48 4UC</v>
      </c>
      <c r="C497">
        <f>'Postcode Data'!C497</f>
        <v>15</v>
      </c>
      <c r="D497" t="str">
        <f>'Postcode Data'!D497</f>
        <v>Echton</v>
      </c>
      <c r="E497" s="5" t="e">
        <f>'Postcode Data'!F497</f>
        <v>#N/A</v>
      </c>
      <c r="F497" s="5" t="e">
        <f>'Postcode Data'!G497</f>
        <v>#N/A</v>
      </c>
      <c r="G497" s="27" t="e">
        <f>'Postcode Data'!I497</f>
        <v>#N/A</v>
      </c>
      <c r="H497" s="11" t="e">
        <f>'Postcode Data'!J497</f>
        <v>#N/A</v>
      </c>
      <c r="I497" s="5" t="e">
        <f>'Postcode Data'!K497</f>
        <v>#N/A</v>
      </c>
      <c r="J497" s="5" t="e">
        <f>'Postcode Data'!L497</f>
        <v>#N/A</v>
      </c>
      <c r="K497" s="44" t="e">
        <f>'Postcode Data'!M497</f>
        <v>#N/A</v>
      </c>
      <c r="L497" s="5">
        <f>'Postcode Data'!N497</f>
        <v>-4.244577176747069</v>
      </c>
      <c r="M497" s="28" t="e">
        <f t="shared" si="225"/>
        <v>#N/A</v>
      </c>
      <c r="N497" s="28"/>
      <c r="O497" s="28"/>
      <c r="P497" s="28" t="e">
        <f t="shared" si="226"/>
        <v>#N/A</v>
      </c>
      <c r="Q497" s="28" t="e">
        <f t="shared" si="241"/>
        <v>#N/A</v>
      </c>
      <c r="R497" s="28" t="e">
        <f t="shared" si="241"/>
        <v>#N/A</v>
      </c>
      <c r="S497" s="28" t="e">
        <f t="shared" si="241"/>
        <v>#N/A</v>
      </c>
      <c r="T497" s="28" t="e">
        <f t="shared" si="241"/>
        <v>#N/A</v>
      </c>
      <c r="U497" s="28" t="e">
        <f t="shared" si="227"/>
        <v>#N/A</v>
      </c>
      <c r="V497" s="28"/>
      <c r="W497" s="2"/>
      <c r="X497" s="5" t="e">
        <f t="shared" si="246"/>
        <v>#N/A</v>
      </c>
      <c r="Y497" s="5" t="e">
        <f t="shared" si="246"/>
        <v>#N/A</v>
      </c>
      <c r="Z497" s="5" t="e">
        <f t="shared" si="246"/>
        <v>#N/A</v>
      </c>
      <c r="AA497" s="5" t="e">
        <f t="shared" si="246"/>
        <v>#N/A</v>
      </c>
      <c r="AB497" s="5" t="e">
        <f t="shared" si="246"/>
        <v>#N/A</v>
      </c>
      <c r="AC497" s="5" t="e">
        <f t="shared" si="246"/>
        <v>#N/A</v>
      </c>
      <c r="AD497" s="5" t="e">
        <f t="shared" si="246"/>
        <v>#N/A</v>
      </c>
      <c r="AE497" s="5" t="e">
        <f t="shared" si="246"/>
        <v>#N/A</v>
      </c>
      <c r="AF497" s="5" t="e">
        <f t="shared" si="246"/>
        <v>#N/A</v>
      </c>
      <c r="AG497" s="5" t="e">
        <f t="shared" si="246"/>
        <v>#N/A</v>
      </c>
      <c r="AH497" s="5" t="e">
        <f t="shared" si="247"/>
        <v>#N/A</v>
      </c>
      <c r="AI497" s="5" t="e">
        <f t="shared" si="247"/>
        <v>#N/A</v>
      </c>
      <c r="AJ497" s="5" t="e">
        <f t="shared" si="247"/>
        <v>#N/A</v>
      </c>
      <c r="AK497" s="5" t="e">
        <f t="shared" si="247"/>
        <v>#N/A</v>
      </c>
      <c r="AL497" s="5" t="e">
        <f t="shared" si="247"/>
        <v>#N/A</v>
      </c>
      <c r="AM497" s="5" t="e">
        <f t="shared" si="247"/>
        <v>#N/A</v>
      </c>
      <c r="AN497" s="5" t="e">
        <f t="shared" si="247"/>
        <v>#N/A</v>
      </c>
      <c r="AO497" s="5" t="e">
        <f t="shared" si="247"/>
        <v>#N/A</v>
      </c>
      <c r="AP497" s="5" t="e">
        <f t="shared" si="247"/>
        <v>#N/A</v>
      </c>
      <c r="AQ497" s="5" t="e">
        <f t="shared" si="247"/>
        <v>#N/A</v>
      </c>
      <c r="AR497" s="5" t="e">
        <f t="shared" si="248"/>
        <v>#N/A</v>
      </c>
      <c r="AS497" s="5" t="e">
        <f t="shared" si="248"/>
        <v>#N/A</v>
      </c>
      <c r="AT497" s="5" t="e">
        <f t="shared" si="248"/>
        <v>#N/A</v>
      </c>
      <c r="AU497" s="5" t="e">
        <f t="shared" si="248"/>
        <v>#N/A</v>
      </c>
      <c r="AV497" s="5" t="e">
        <f t="shared" si="248"/>
        <v>#N/A</v>
      </c>
      <c r="AW497" s="5" t="e">
        <f t="shared" si="248"/>
        <v>#N/A</v>
      </c>
      <c r="AX497" s="5" t="e">
        <f t="shared" si="248"/>
        <v>#N/A</v>
      </c>
      <c r="AY497" s="5" t="e">
        <f t="shared" si="248"/>
        <v>#N/A</v>
      </c>
      <c r="AZ497" s="5" t="e">
        <f t="shared" si="248"/>
        <v>#N/A</v>
      </c>
      <c r="BA497" s="5" t="e">
        <f t="shared" si="248"/>
        <v>#N/A</v>
      </c>
      <c r="BB497" s="5" t="e">
        <f t="shared" si="249"/>
        <v>#N/A</v>
      </c>
      <c r="BC497" s="5" t="e">
        <f t="shared" si="249"/>
        <v>#N/A</v>
      </c>
      <c r="BD497" s="5" t="e">
        <f t="shared" si="249"/>
        <v>#N/A</v>
      </c>
      <c r="BE497" s="5" t="e">
        <f t="shared" si="249"/>
        <v>#N/A</v>
      </c>
      <c r="BF497" s="5" t="e">
        <f t="shared" si="249"/>
        <v>#N/A</v>
      </c>
      <c r="BG497" s="5" t="e">
        <f t="shared" si="249"/>
        <v>#N/A</v>
      </c>
    </row>
    <row r="498" spans="2:59" x14ac:dyDescent="0.35">
      <c r="B498" t="str">
        <f>'Postcode Data'!B498</f>
        <v>ES48 6CC</v>
      </c>
      <c r="C498">
        <f>'Postcode Data'!C498</f>
        <v>7</v>
      </c>
      <c r="D498" t="str">
        <f>'Postcode Data'!D498</f>
        <v>Echton</v>
      </c>
      <c r="E498" s="5">
        <f>'Postcode Data'!F498</f>
        <v>11.233955038272278</v>
      </c>
      <c r="F498" s="5">
        <f>'Postcode Data'!G498</f>
        <v>14.850780878419533</v>
      </c>
      <c r="G498" s="27">
        <f>'Postcode Data'!I498</f>
        <v>14</v>
      </c>
      <c r="H498" s="11">
        <f>'Postcode Data'!J498</f>
        <v>4.3805128736470813</v>
      </c>
      <c r="I498" s="5">
        <f>'Postcode Data'!K498</f>
        <v>12.293697016363728</v>
      </c>
      <c r="J498" s="5">
        <f>'Postcode Data'!L498</f>
        <v>19.10117379861628</v>
      </c>
      <c r="K498" s="44" t="str">
        <f>'Postcode Data'!M498</f>
        <v>EW1a</v>
      </c>
      <c r="L498" s="5">
        <f>'Postcode Data'!N498</f>
        <v>-5.2059663057323968</v>
      </c>
      <c r="M498" s="28">
        <f t="shared" si="225"/>
        <v>-75.393569429129869</v>
      </c>
      <c r="N498" s="28"/>
      <c r="O498" s="28"/>
      <c r="P498" s="28" t="e">
        <f t="shared" si="226"/>
        <v>#N/A</v>
      </c>
      <c r="Q498" s="28">
        <f t="shared" si="241"/>
        <v>19.10117379861628</v>
      </c>
      <c r="R498" s="28" t="e">
        <f t="shared" si="241"/>
        <v>#N/A</v>
      </c>
      <c r="S498" s="28" t="e">
        <f t="shared" si="241"/>
        <v>#N/A</v>
      </c>
      <c r="T498" s="28" t="e">
        <f t="shared" si="241"/>
        <v>#N/A</v>
      </c>
      <c r="U498" s="28" t="e">
        <f t="shared" si="227"/>
        <v>#N/A</v>
      </c>
      <c r="V498" s="28"/>
      <c r="W498" s="2"/>
      <c r="X498" s="5" t="e">
        <f t="shared" si="246"/>
        <v>#N/A</v>
      </c>
      <c r="Y498" s="5" t="e">
        <f t="shared" si="246"/>
        <v>#N/A</v>
      </c>
      <c r="Z498" s="5" t="e">
        <f t="shared" si="246"/>
        <v>#N/A</v>
      </c>
      <c r="AA498" s="5" t="e">
        <f t="shared" si="246"/>
        <v>#N/A</v>
      </c>
      <c r="AB498" s="5" t="e">
        <f t="shared" si="246"/>
        <v>#N/A</v>
      </c>
      <c r="AC498" s="5" t="e">
        <f t="shared" si="246"/>
        <v>#N/A</v>
      </c>
      <c r="AD498" s="5" t="e">
        <f t="shared" si="246"/>
        <v>#N/A</v>
      </c>
      <c r="AE498" s="5" t="e">
        <f t="shared" si="246"/>
        <v>#N/A</v>
      </c>
      <c r="AF498" s="5" t="e">
        <f t="shared" si="246"/>
        <v>#N/A</v>
      </c>
      <c r="AG498" s="5" t="e">
        <f t="shared" si="246"/>
        <v>#N/A</v>
      </c>
      <c r="AH498" s="5" t="e">
        <f t="shared" si="247"/>
        <v>#N/A</v>
      </c>
      <c r="AI498" s="5" t="e">
        <f t="shared" si="247"/>
        <v>#N/A</v>
      </c>
      <c r="AJ498" s="5" t="e">
        <f t="shared" si="247"/>
        <v>#N/A</v>
      </c>
      <c r="AK498" s="5" t="e">
        <f t="shared" si="247"/>
        <v>#N/A</v>
      </c>
      <c r="AL498" s="5" t="e">
        <f t="shared" si="247"/>
        <v>#N/A</v>
      </c>
      <c r="AM498" s="5" t="e">
        <f t="shared" si="247"/>
        <v>#N/A</v>
      </c>
      <c r="AN498" s="5" t="e">
        <f t="shared" si="247"/>
        <v>#N/A</v>
      </c>
      <c r="AO498" s="5" t="e">
        <f t="shared" si="247"/>
        <v>#N/A</v>
      </c>
      <c r="AP498" s="5" t="e">
        <f t="shared" si="247"/>
        <v>#N/A</v>
      </c>
      <c r="AQ498" s="5" t="e">
        <f t="shared" si="247"/>
        <v>#N/A</v>
      </c>
      <c r="AR498" s="5" t="e">
        <f t="shared" si="248"/>
        <v>#N/A</v>
      </c>
      <c r="AS498" s="5" t="e">
        <f t="shared" si="248"/>
        <v>#N/A</v>
      </c>
      <c r="AT498" s="5" t="e">
        <f t="shared" si="248"/>
        <v>#N/A</v>
      </c>
      <c r="AU498" s="5" t="e">
        <f t="shared" si="248"/>
        <v>#N/A</v>
      </c>
      <c r="AV498" s="5">
        <f t="shared" si="248"/>
        <v>19.10117379861628</v>
      </c>
      <c r="AW498" s="5" t="e">
        <f t="shared" si="248"/>
        <v>#N/A</v>
      </c>
      <c r="AX498" s="5" t="e">
        <f t="shared" si="248"/>
        <v>#N/A</v>
      </c>
      <c r="AY498" s="5" t="e">
        <f t="shared" si="248"/>
        <v>#N/A</v>
      </c>
      <c r="AZ498" s="5" t="e">
        <f t="shared" si="248"/>
        <v>#N/A</v>
      </c>
      <c r="BA498" s="5" t="e">
        <f t="shared" si="248"/>
        <v>#N/A</v>
      </c>
      <c r="BB498" s="5" t="e">
        <f t="shared" si="249"/>
        <v>#N/A</v>
      </c>
      <c r="BC498" s="5" t="e">
        <f t="shared" si="249"/>
        <v>#N/A</v>
      </c>
      <c r="BD498" s="5" t="e">
        <f t="shared" si="249"/>
        <v>#N/A</v>
      </c>
      <c r="BE498" s="5" t="e">
        <f t="shared" si="249"/>
        <v>#N/A</v>
      </c>
      <c r="BF498" s="5" t="e">
        <f t="shared" si="249"/>
        <v>#N/A</v>
      </c>
      <c r="BG498" s="5" t="e">
        <f t="shared" si="249"/>
        <v>#N/A</v>
      </c>
    </row>
    <row r="499" spans="2:59" x14ac:dyDescent="0.35">
      <c r="B499" t="str">
        <f>'Postcode Data'!B499</f>
        <v>ES48 7LK</v>
      </c>
      <c r="C499">
        <f>'Postcode Data'!C499</f>
        <v>18</v>
      </c>
      <c r="D499" t="str">
        <f>'Postcode Data'!D499</f>
        <v>Echton</v>
      </c>
      <c r="E499" s="5" t="e">
        <f>'Postcode Data'!F499</f>
        <v>#N/A</v>
      </c>
      <c r="F499" s="5" t="e">
        <f>'Postcode Data'!G499</f>
        <v>#N/A</v>
      </c>
      <c r="G499" s="27" t="e">
        <f>'Postcode Data'!I499</f>
        <v>#N/A</v>
      </c>
      <c r="H499" s="11" t="e">
        <f>'Postcode Data'!J499</f>
        <v>#N/A</v>
      </c>
      <c r="I499" s="5" t="e">
        <f>'Postcode Data'!K499</f>
        <v>#N/A</v>
      </c>
      <c r="J499" s="5" t="e">
        <f>'Postcode Data'!L499</f>
        <v>#N/A</v>
      </c>
      <c r="K499" s="44" t="e">
        <f>'Postcode Data'!M499</f>
        <v>#N/A</v>
      </c>
      <c r="L499" s="5">
        <f>'Postcode Data'!N499</f>
        <v>-2.1389992304137624</v>
      </c>
      <c r="M499" s="28" t="e">
        <f t="shared" si="225"/>
        <v>#N/A</v>
      </c>
      <c r="N499" s="28"/>
      <c r="O499" s="28"/>
      <c r="P499" s="28" t="e">
        <f t="shared" si="226"/>
        <v>#N/A</v>
      </c>
      <c r="Q499" s="28" t="e">
        <f t="shared" si="241"/>
        <v>#N/A</v>
      </c>
      <c r="R499" s="28" t="e">
        <f t="shared" si="241"/>
        <v>#N/A</v>
      </c>
      <c r="S499" s="28" t="e">
        <f t="shared" si="241"/>
        <v>#N/A</v>
      </c>
      <c r="T499" s="28" t="e">
        <f t="shared" si="241"/>
        <v>#N/A</v>
      </c>
      <c r="U499" s="28" t="e">
        <f t="shared" si="227"/>
        <v>#N/A</v>
      </c>
      <c r="V499" s="28"/>
      <c r="W499" s="2"/>
      <c r="X499" s="5" t="e">
        <f t="shared" si="246"/>
        <v>#N/A</v>
      </c>
      <c r="Y499" s="5" t="e">
        <f t="shared" si="246"/>
        <v>#N/A</v>
      </c>
      <c r="Z499" s="5" t="e">
        <f t="shared" si="246"/>
        <v>#N/A</v>
      </c>
      <c r="AA499" s="5" t="e">
        <f t="shared" si="246"/>
        <v>#N/A</v>
      </c>
      <c r="AB499" s="5" t="e">
        <f t="shared" si="246"/>
        <v>#N/A</v>
      </c>
      <c r="AC499" s="5" t="e">
        <f t="shared" si="246"/>
        <v>#N/A</v>
      </c>
      <c r="AD499" s="5" t="e">
        <f t="shared" si="246"/>
        <v>#N/A</v>
      </c>
      <c r="AE499" s="5" t="e">
        <f t="shared" si="246"/>
        <v>#N/A</v>
      </c>
      <c r="AF499" s="5" t="e">
        <f t="shared" si="246"/>
        <v>#N/A</v>
      </c>
      <c r="AG499" s="5" t="e">
        <f t="shared" si="246"/>
        <v>#N/A</v>
      </c>
      <c r="AH499" s="5" t="e">
        <f t="shared" si="247"/>
        <v>#N/A</v>
      </c>
      <c r="AI499" s="5" t="e">
        <f t="shared" si="247"/>
        <v>#N/A</v>
      </c>
      <c r="AJ499" s="5" t="e">
        <f t="shared" si="247"/>
        <v>#N/A</v>
      </c>
      <c r="AK499" s="5" t="e">
        <f t="shared" si="247"/>
        <v>#N/A</v>
      </c>
      <c r="AL499" s="5" t="e">
        <f t="shared" si="247"/>
        <v>#N/A</v>
      </c>
      <c r="AM499" s="5" t="e">
        <f t="shared" si="247"/>
        <v>#N/A</v>
      </c>
      <c r="AN499" s="5" t="e">
        <f t="shared" si="247"/>
        <v>#N/A</v>
      </c>
      <c r="AO499" s="5" t="e">
        <f t="shared" si="247"/>
        <v>#N/A</v>
      </c>
      <c r="AP499" s="5" t="e">
        <f t="shared" si="247"/>
        <v>#N/A</v>
      </c>
      <c r="AQ499" s="5" t="e">
        <f t="shared" si="247"/>
        <v>#N/A</v>
      </c>
      <c r="AR499" s="5" t="e">
        <f t="shared" si="248"/>
        <v>#N/A</v>
      </c>
      <c r="AS499" s="5" t="e">
        <f t="shared" si="248"/>
        <v>#N/A</v>
      </c>
      <c r="AT499" s="5" t="e">
        <f t="shared" si="248"/>
        <v>#N/A</v>
      </c>
      <c r="AU499" s="5" t="e">
        <f t="shared" si="248"/>
        <v>#N/A</v>
      </c>
      <c r="AV499" s="5" t="e">
        <f t="shared" si="248"/>
        <v>#N/A</v>
      </c>
      <c r="AW499" s="5" t="e">
        <f t="shared" si="248"/>
        <v>#N/A</v>
      </c>
      <c r="AX499" s="5" t="e">
        <f t="shared" si="248"/>
        <v>#N/A</v>
      </c>
      <c r="AY499" s="5" t="e">
        <f t="shared" si="248"/>
        <v>#N/A</v>
      </c>
      <c r="AZ499" s="5" t="e">
        <f t="shared" si="248"/>
        <v>#N/A</v>
      </c>
      <c r="BA499" s="5" t="e">
        <f t="shared" si="248"/>
        <v>#N/A</v>
      </c>
      <c r="BB499" s="5" t="e">
        <f t="shared" si="249"/>
        <v>#N/A</v>
      </c>
      <c r="BC499" s="5" t="e">
        <f t="shared" si="249"/>
        <v>#N/A</v>
      </c>
      <c r="BD499" s="5" t="e">
        <f t="shared" si="249"/>
        <v>#N/A</v>
      </c>
      <c r="BE499" s="5" t="e">
        <f t="shared" si="249"/>
        <v>#N/A</v>
      </c>
      <c r="BF499" s="5" t="e">
        <f t="shared" si="249"/>
        <v>#N/A</v>
      </c>
      <c r="BG499" s="5" t="e">
        <f t="shared" si="249"/>
        <v>#N/A</v>
      </c>
    </row>
    <row r="500" spans="2:59" x14ac:dyDescent="0.35">
      <c r="B500" t="str">
        <f>'Postcode Data'!B500</f>
        <v>ES48 9BU</v>
      </c>
      <c r="C500">
        <f>'Postcode Data'!C500</f>
        <v>7</v>
      </c>
      <c r="D500" t="str">
        <f>'Postcode Data'!D500</f>
        <v>Echton</v>
      </c>
      <c r="E500" s="5" t="e">
        <f>'Postcode Data'!F500</f>
        <v>#N/A</v>
      </c>
      <c r="F500" s="5" t="e">
        <f>'Postcode Data'!G500</f>
        <v>#N/A</v>
      </c>
      <c r="G500" s="27" t="e">
        <f>'Postcode Data'!I500</f>
        <v>#N/A</v>
      </c>
      <c r="H500" s="11" t="e">
        <f>'Postcode Data'!J500</f>
        <v>#N/A</v>
      </c>
      <c r="I500" s="5" t="e">
        <f>'Postcode Data'!K500</f>
        <v>#N/A</v>
      </c>
      <c r="J500" s="5" t="e">
        <f>'Postcode Data'!L500</f>
        <v>#N/A</v>
      </c>
      <c r="K500" s="44" t="e">
        <f>'Postcode Data'!M500</f>
        <v>#N/A</v>
      </c>
      <c r="L500" s="5">
        <f>'Postcode Data'!N500</f>
        <v>0.21934298848074185</v>
      </c>
      <c r="M500" s="28" t="e">
        <f t="shared" si="225"/>
        <v>#N/A</v>
      </c>
      <c r="N500" s="28"/>
      <c r="O500" s="28"/>
      <c r="P500" s="28" t="e">
        <f t="shared" si="226"/>
        <v>#N/A</v>
      </c>
      <c r="Q500" s="28" t="e">
        <f t="shared" si="241"/>
        <v>#N/A</v>
      </c>
      <c r="R500" s="28" t="e">
        <f t="shared" si="241"/>
        <v>#N/A</v>
      </c>
      <c r="S500" s="28" t="e">
        <f t="shared" si="241"/>
        <v>#N/A</v>
      </c>
      <c r="T500" s="28" t="e">
        <f t="shared" si="241"/>
        <v>#N/A</v>
      </c>
      <c r="U500" s="28" t="e">
        <f t="shared" si="227"/>
        <v>#N/A</v>
      </c>
      <c r="V500" s="28"/>
      <c r="W500" s="2"/>
      <c r="X500" s="5" t="e">
        <f t="shared" si="246"/>
        <v>#N/A</v>
      </c>
      <c r="Y500" s="5" t="e">
        <f t="shared" si="246"/>
        <v>#N/A</v>
      </c>
      <c r="Z500" s="5" t="e">
        <f t="shared" si="246"/>
        <v>#N/A</v>
      </c>
      <c r="AA500" s="5" t="e">
        <f t="shared" si="246"/>
        <v>#N/A</v>
      </c>
      <c r="AB500" s="5" t="e">
        <f t="shared" si="246"/>
        <v>#N/A</v>
      </c>
      <c r="AC500" s="5" t="e">
        <f t="shared" si="246"/>
        <v>#N/A</v>
      </c>
      <c r="AD500" s="5" t="e">
        <f t="shared" si="246"/>
        <v>#N/A</v>
      </c>
      <c r="AE500" s="5" t="e">
        <f t="shared" si="246"/>
        <v>#N/A</v>
      </c>
      <c r="AF500" s="5" t="e">
        <f t="shared" si="246"/>
        <v>#N/A</v>
      </c>
      <c r="AG500" s="5" t="e">
        <f t="shared" si="246"/>
        <v>#N/A</v>
      </c>
      <c r="AH500" s="5" t="e">
        <f t="shared" si="247"/>
        <v>#N/A</v>
      </c>
      <c r="AI500" s="5" t="e">
        <f t="shared" si="247"/>
        <v>#N/A</v>
      </c>
      <c r="AJ500" s="5" t="e">
        <f t="shared" si="247"/>
        <v>#N/A</v>
      </c>
      <c r="AK500" s="5" t="e">
        <f t="shared" si="247"/>
        <v>#N/A</v>
      </c>
      <c r="AL500" s="5" t="e">
        <f t="shared" si="247"/>
        <v>#N/A</v>
      </c>
      <c r="AM500" s="5" t="e">
        <f t="shared" si="247"/>
        <v>#N/A</v>
      </c>
      <c r="AN500" s="5" t="e">
        <f t="shared" si="247"/>
        <v>#N/A</v>
      </c>
      <c r="AO500" s="5" t="e">
        <f t="shared" si="247"/>
        <v>#N/A</v>
      </c>
      <c r="AP500" s="5" t="e">
        <f t="shared" si="247"/>
        <v>#N/A</v>
      </c>
      <c r="AQ500" s="5" t="e">
        <f t="shared" si="247"/>
        <v>#N/A</v>
      </c>
      <c r="AR500" s="5" t="e">
        <f t="shared" si="248"/>
        <v>#N/A</v>
      </c>
      <c r="AS500" s="5" t="e">
        <f t="shared" si="248"/>
        <v>#N/A</v>
      </c>
      <c r="AT500" s="5" t="e">
        <f t="shared" si="248"/>
        <v>#N/A</v>
      </c>
      <c r="AU500" s="5" t="e">
        <f t="shared" si="248"/>
        <v>#N/A</v>
      </c>
      <c r="AV500" s="5" t="e">
        <f t="shared" si="248"/>
        <v>#N/A</v>
      </c>
      <c r="AW500" s="5" t="e">
        <f t="shared" si="248"/>
        <v>#N/A</v>
      </c>
      <c r="AX500" s="5" t="e">
        <f t="shared" si="248"/>
        <v>#N/A</v>
      </c>
      <c r="AY500" s="5" t="e">
        <f t="shared" si="248"/>
        <v>#N/A</v>
      </c>
      <c r="AZ500" s="5" t="e">
        <f t="shared" si="248"/>
        <v>#N/A</v>
      </c>
      <c r="BA500" s="5" t="e">
        <f t="shared" si="248"/>
        <v>#N/A</v>
      </c>
      <c r="BB500" s="5" t="e">
        <f t="shared" si="249"/>
        <v>#N/A</v>
      </c>
      <c r="BC500" s="5" t="e">
        <f t="shared" si="249"/>
        <v>#N/A</v>
      </c>
      <c r="BD500" s="5" t="e">
        <f t="shared" si="249"/>
        <v>#N/A</v>
      </c>
      <c r="BE500" s="5" t="e">
        <f t="shared" si="249"/>
        <v>#N/A</v>
      </c>
      <c r="BF500" s="5" t="e">
        <f t="shared" si="249"/>
        <v>#N/A</v>
      </c>
      <c r="BG500" s="5" t="e">
        <f t="shared" si="249"/>
        <v>#N/A</v>
      </c>
    </row>
    <row r="501" spans="2:59" x14ac:dyDescent="0.35">
      <c r="B501" t="str">
        <f>'Postcode Data'!B501</f>
        <v>ES48 9RM</v>
      </c>
      <c r="C501">
        <f>'Postcode Data'!C501</f>
        <v>19</v>
      </c>
      <c r="D501" t="str">
        <f>'Postcode Data'!D501</f>
        <v>Echton</v>
      </c>
      <c r="E501" s="5">
        <f>'Postcode Data'!F501</f>
        <v>7.9578812090310675</v>
      </c>
      <c r="F501" s="5">
        <f>'Postcode Data'!G501</f>
        <v>13.55919920395557</v>
      </c>
      <c r="G501" s="27">
        <f>'Postcode Data'!I501</f>
        <v>119</v>
      </c>
      <c r="H501" s="11">
        <f>'Postcode Data'!J501</f>
        <v>3.9832493033057137</v>
      </c>
      <c r="I501" s="5">
        <f>'Postcode Data'!K501</f>
        <v>11.441709548151513</v>
      </c>
      <c r="J501" s="5">
        <f>'Postcode Data'!L501</f>
        <v>11.628081621873442</v>
      </c>
      <c r="K501" s="44" t="str">
        <f>'Postcode Data'!M501</f>
        <v>EW2b</v>
      </c>
      <c r="L501" s="5">
        <f>'Postcode Data'!N501</f>
        <v>-2.1902600625984783</v>
      </c>
      <c r="M501" s="28">
        <f t="shared" si="225"/>
        <v>-71.552113743075537</v>
      </c>
      <c r="N501" s="28"/>
      <c r="O501" s="28"/>
      <c r="P501" s="28" t="e">
        <f t="shared" si="226"/>
        <v>#N/A</v>
      </c>
      <c r="Q501" s="28">
        <f t="shared" si="241"/>
        <v>11.628081621873442</v>
      </c>
      <c r="R501" s="28" t="e">
        <f t="shared" si="241"/>
        <v>#N/A</v>
      </c>
      <c r="S501" s="28" t="e">
        <f t="shared" si="241"/>
        <v>#N/A</v>
      </c>
      <c r="T501" s="28" t="e">
        <f t="shared" si="241"/>
        <v>#N/A</v>
      </c>
      <c r="U501" s="28" t="e">
        <f t="shared" si="227"/>
        <v>#N/A</v>
      </c>
      <c r="V501" s="28"/>
      <c r="W501" s="2"/>
      <c r="X501" s="5" t="e">
        <f t="shared" si="246"/>
        <v>#N/A</v>
      </c>
      <c r="Y501" s="5" t="e">
        <f t="shared" si="246"/>
        <v>#N/A</v>
      </c>
      <c r="Z501" s="5" t="e">
        <f t="shared" si="246"/>
        <v>#N/A</v>
      </c>
      <c r="AA501" s="5" t="e">
        <f t="shared" si="246"/>
        <v>#N/A</v>
      </c>
      <c r="AB501" s="5" t="e">
        <f t="shared" si="246"/>
        <v>#N/A</v>
      </c>
      <c r="AC501" s="5" t="e">
        <f t="shared" si="246"/>
        <v>#N/A</v>
      </c>
      <c r="AD501" s="5" t="e">
        <f t="shared" si="246"/>
        <v>#N/A</v>
      </c>
      <c r="AE501" s="5" t="e">
        <f t="shared" si="246"/>
        <v>#N/A</v>
      </c>
      <c r="AF501" s="5" t="e">
        <f t="shared" si="246"/>
        <v>#N/A</v>
      </c>
      <c r="AG501" s="5" t="e">
        <f t="shared" si="246"/>
        <v>#N/A</v>
      </c>
      <c r="AH501" s="5" t="e">
        <f t="shared" si="247"/>
        <v>#N/A</v>
      </c>
      <c r="AI501" s="5" t="e">
        <f t="shared" si="247"/>
        <v>#N/A</v>
      </c>
      <c r="AJ501" s="5" t="e">
        <f t="shared" si="247"/>
        <v>#N/A</v>
      </c>
      <c r="AK501" s="5" t="e">
        <f t="shared" si="247"/>
        <v>#N/A</v>
      </c>
      <c r="AL501" s="5" t="e">
        <f t="shared" si="247"/>
        <v>#N/A</v>
      </c>
      <c r="AM501" s="5" t="e">
        <f t="shared" si="247"/>
        <v>#N/A</v>
      </c>
      <c r="AN501" s="5" t="e">
        <f t="shared" si="247"/>
        <v>#N/A</v>
      </c>
      <c r="AO501" s="5" t="e">
        <f t="shared" si="247"/>
        <v>#N/A</v>
      </c>
      <c r="AP501" s="5" t="e">
        <f t="shared" si="247"/>
        <v>#N/A</v>
      </c>
      <c r="AQ501" s="5" t="e">
        <f t="shared" si="247"/>
        <v>#N/A</v>
      </c>
      <c r="AR501" s="5" t="e">
        <f t="shared" si="248"/>
        <v>#N/A</v>
      </c>
      <c r="AS501" s="5" t="e">
        <f t="shared" si="248"/>
        <v>#N/A</v>
      </c>
      <c r="AT501" s="5" t="e">
        <f t="shared" si="248"/>
        <v>#N/A</v>
      </c>
      <c r="AU501" s="5" t="e">
        <f t="shared" si="248"/>
        <v>#N/A</v>
      </c>
      <c r="AV501" s="5" t="e">
        <f t="shared" si="248"/>
        <v>#N/A</v>
      </c>
      <c r="AW501" s="5" t="e">
        <f t="shared" si="248"/>
        <v>#N/A</v>
      </c>
      <c r="AX501" s="5" t="e">
        <f t="shared" si="248"/>
        <v>#N/A</v>
      </c>
      <c r="AY501" s="5" t="e">
        <f t="shared" si="248"/>
        <v>#N/A</v>
      </c>
      <c r="AZ501" s="5">
        <f t="shared" si="248"/>
        <v>11.628081621873442</v>
      </c>
      <c r="BA501" s="5" t="e">
        <f t="shared" si="248"/>
        <v>#N/A</v>
      </c>
      <c r="BB501" s="5" t="e">
        <f t="shared" si="249"/>
        <v>#N/A</v>
      </c>
      <c r="BC501" s="5" t="e">
        <f t="shared" si="249"/>
        <v>#N/A</v>
      </c>
      <c r="BD501" s="5" t="e">
        <f t="shared" si="249"/>
        <v>#N/A</v>
      </c>
      <c r="BE501" s="5" t="e">
        <f t="shared" si="249"/>
        <v>#N/A</v>
      </c>
      <c r="BF501" s="5" t="e">
        <f t="shared" si="249"/>
        <v>#N/A</v>
      </c>
      <c r="BG501" s="5" t="e">
        <f t="shared" si="249"/>
        <v>#N/A</v>
      </c>
    </row>
    <row r="502" spans="2:59" x14ac:dyDescent="0.35">
      <c r="B502" t="str">
        <f>'Postcode Data'!B502</f>
        <v>ES48 9VT</v>
      </c>
      <c r="C502">
        <f>'Postcode Data'!C502</f>
        <v>10</v>
      </c>
      <c r="D502" t="str">
        <f>'Postcode Data'!D502</f>
        <v>Echton</v>
      </c>
      <c r="E502" s="5" t="e">
        <f>'Postcode Data'!F502</f>
        <v>#N/A</v>
      </c>
      <c r="F502" s="5" t="e">
        <f>'Postcode Data'!G502</f>
        <v>#N/A</v>
      </c>
      <c r="G502" s="27" t="e">
        <f>'Postcode Data'!I502</f>
        <v>#N/A</v>
      </c>
      <c r="H502" s="11" t="e">
        <f>'Postcode Data'!J502</f>
        <v>#N/A</v>
      </c>
      <c r="I502" s="5" t="e">
        <f>'Postcode Data'!K502</f>
        <v>#N/A</v>
      </c>
      <c r="J502" s="5" t="e">
        <f>'Postcode Data'!L502</f>
        <v>#N/A</v>
      </c>
      <c r="K502" s="44" t="e">
        <f>'Postcode Data'!M502</f>
        <v>#N/A</v>
      </c>
      <c r="L502" s="5">
        <f>'Postcode Data'!N502</f>
        <v>-7.9077366183347104</v>
      </c>
      <c r="M502" s="28" t="e">
        <f t="shared" si="225"/>
        <v>#N/A</v>
      </c>
      <c r="N502" s="28"/>
      <c r="O502" s="28"/>
      <c r="P502" s="28" t="e">
        <f t="shared" si="226"/>
        <v>#N/A</v>
      </c>
      <c r="Q502" s="28" t="e">
        <f t="shared" si="241"/>
        <v>#N/A</v>
      </c>
      <c r="R502" s="28" t="e">
        <f t="shared" si="241"/>
        <v>#N/A</v>
      </c>
      <c r="S502" s="28" t="e">
        <f t="shared" si="241"/>
        <v>#N/A</v>
      </c>
      <c r="T502" s="28" t="e">
        <f t="shared" si="241"/>
        <v>#N/A</v>
      </c>
      <c r="U502" s="28" t="e">
        <f t="shared" si="227"/>
        <v>#N/A</v>
      </c>
      <c r="V502" s="28"/>
      <c r="W502" s="2"/>
      <c r="X502" s="5" t="e">
        <f t="shared" si="246"/>
        <v>#N/A</v>
      </c>
      <c r="Y502" s="5" t="e">
        <f t="shared" si="246"/>
        <v>#N/A</v>
      </c>
      <c r="Z502" s="5" t="e">
        <f t="shared" si="246"/>
        <v>#N/A</v>
      </c>
      <c r="AA502" s="5" t="e">
        <f t="shared" si="246"/>
        <v>#N/A</v>
      </c>
      <c r="AB502" s="5" t="e">
        <f t="shared" si="246"/>
        <v>#N/A</v>
      </c>
      <c r="AC502" s="5" t="e">
        <f t="shared" si="246"/>
        <v>#N/A</v>
      </c>
      <c r="AD502" s="5" t="e">
        <f t="shared" si="246"/>
        <v>#N/A</v>
      </c>
      <c r="AE502" s="5" t="e">
        <f t="shared" si="246"/>
        <v>#N/A</v>
      </c>
      <c r="AF502" s="5" t="e">
        <f t="shared" si="246"/>
        <v>#N/A</v>
      </c>
      <c r="AG502" s="5" t="e">
        <f t="shared" si="246"/>
        <v>#N/A</v>
      </c>
      <c r="AH502" s="5" t="e">
        <f t="shared" si="247"/>
        <v>#N/A</v>
      </c>
      <c r="AI502" s="5" t="e">
        <f t="shared" si="247"/>
        <v>#N/A</v>
      </c>
      <c r="AJ502" s="5" t="e">
        <f t="shared" si="247"/>
        <v>#N/A</v>
      </c>
      <c r="AK502" s="5" t="e">
        <f t="shared" si="247"/>
        <v>#N/A</v>
      </c>
      <c r="AL502" s="5" t="e">
        <f t="shared" si="247"/>
        <v>#N/A</v>
      </c>
      <c r="AM502" s="5" t="e">
        <f t="shared" si="247"/>
        <v>#N/A</v>
      </c>
      <c r="AN502" s="5" t="e">
        <f t="shared" si="247"/>
        <v>#N/A</v>
      </c>
      <c r="AO502" s="5" t="e">
        <f t="shared" si="247"/>
        <v>#N/A</v>
      </c>
      <c r="AP502" s="5" t="e">
        <f t="shared" si="247"/>
        <v>#N/A</v>
      </c>
      <c r="AQ502" s="5" t="e">
        <f t="shared" si="247"/>
        <v>#N/A</v>
      </c>
      <c r="AR502" s="5" t="e">
        <f t="shared" si="248"/>
        <v>#N/A</v>
      </c>
      <c r="AS502" s="5" t="e">
        <f t="shared" si="248"/>
        <v>#N/A</v>
      </c>
      <c r="AT502" s="5" t="e">
        <f t="shared" si="248"/>
        <v>#N/A</v>
      </c>
      <c r="AU502" s="5" t="e">
        <f t="shared" si="248"/>
        <v>#N/A</v>
      </c>
      <c r="AV502" s="5" t="e">
        <f t="shared" si="248"/>
        <v>#N/A</v>
      </c>
      <c r="AW502" s="5" t="e">
        <f t="shared" si="248"/>
        <v>#N/A</v>
      </c>
      <c r="AX502" s="5" t="e">
        <f t="shared" si="248"/>
        <v>#N/A</v>
      </c>
      <c r="AY502" s="5" t="e">
        <f t="shared" si="248"/>
        <v>#N/A</v>
      </c>
      <c r="AZ502" s="5" t="e">
        <f t="shared" si="248"/>
        <v>#N/A</v>
      </c>
      <c r="BA502" s="5" t="e">
        <f t="shared" si="248"/>
        <v>#N/A</v>
      </c>
      <c r="BB502" s="5" t="e">
        <f t="shared" si="249"/>
        <v>#N/A</v>
      </c>
      <c r="BC502" s="5" t="e">
        <f t="shared" si="249"/>
        <v>#N/A</v>
      </c>
      <c r="BD502" s="5" t="e">
        <f t="shared" si="249"/>
        <v>#N/A</v>
      </c>
      <c r="BE502" s="5" t="e">
        <f t="shared" si="249"/>
        <v>#N/A</v>
      </c>
      <c r="BF502" s="5" t="e">
        <f t="shared" si="249"/>
        <v>#N/A</v>
      </c>
      <c r="BG502" s="5" t="e">
        <f t="shared" si="249"/>
        <v>#N/A</v>
      </c>
    </row>
    <row r="503" spans="2:59" x14ac:dyDescent="0.35">
      <c r="B503" t="str">
        <f>'Postcode Data'!B503</f>
        <v>ES49 1FB</v>
      </c>
      <c r="C503">
        <f>'Postcode Data'!C503</f>
        <v>6</v>
      </c>
      <c r="D503" t="str">
        <f>'Postcode Data'!D503</f>
        <v>Echton</v>
      </c>
      <c r="E503" s="5" t="e">
        <f>'Postcode Data'!F503</f>
        <v>#N/A</v>
      </c>
      <c r="F503" s="5" t="e">
        <f>'Postcode Data'!G503</f>
        <v>#N/A</v>
      </c>
      <c r="G503" s="27" t="e">
        <f>'Postcode Data'!I503</f>
        <v>#N/A</v>
      </c>
      <c r="H503" s="11" t="e">
        <f>'Postcode Data'!J503</f>
        <v>#N/A</v>
      </c>
      <c r="I503" s="5" t="e">
        <f>'Postcode Data'!K503</f>
        <v>#N/A</v>
      </c>
      <c r="J503" s="5" t="e">
        <f>'Postcode Data'!L503</f>
        <v>#N/A</v>
      </c>
      <c r="K503" s="44" t="e">
        <f>'Postcode Data'!M503</f>
        <v>#N/A</v>
      </c>
      <c r="L503" s="5">
        <f>'Postcode Data'!N503</f>
        <v>-0.26914980753177442</v>
      </c>
      <c r="M503" s="28" t="e">
        <f t="shared" si="225"/>
        <v>#N/A</v>
      </c>
      <c r="N503" s="28"/>
      <c r="O503" s="28"/>
      <c r="P503" s="28" t="e">
        <f t="shared" si="226"/>
        <v>#N/A</v>
      </c>
      <c r="Q503" s="28" t="e">
        <f t="shared" si="241"/>
        <v>#N/A</v>
      </c>
      <c r="R503" s="28" t="e">
        <f t="shared" si="241"/>
        <v>#N/A</v>
      </c>
      <c r="S503" s="28" t="e">
        <f t="shared" si="241"/>
        <v>#N/A</v>
      </c>
      <c r="T503" s="28" t="e">
        <f t="shared" si="241"/>
        <v>#N/A</v>
      </c>
      <c r="U503" s="28" t="e">
        <f t="shared" si="227"/>
        <v>#N/A</v>
      </c>
      <c r="V503" s="28"/>
      <c r="W503" s="2"/>
      <c r="X503" s="5" t="e">
        <f t="shared" si="246"/>
        <v>#N/A</v>
      </c>
      <c r="Y503" s="5" t="e">
        <f t="shared" si="246"/>
        <v>#N/A</v>
      </c>
      <c r="Z503" s="5" t="e">
        <f t="shared" si="246"/>
        <v>#N/A</v>
      </c>
      <c r="AA503" s="5" t="e">
        <f t="shared" si="246"/>
        <v>#N/A</v>
      </c>
      <c r="AB503" s="5" t="e">
        <f t="shared" si="246"/>
        <v>#N/A</v>
      </c>
      <c r="AC503" s="5" t="e">
        <f t="shared" si="246"/>
        <v>#N/A</v>
      </c>
      <c r="AD503" s="5" t="e">
        <f t="shared" si="246"/>
        <v>#N/A</v>
      </c>
      <c r="AE503" s="5" t="e">
        <f t="shared" si="246"/>
        <v>#N/A</v>
      </c>
      <c r="AF503" s="5" t="e">
        <f t="shared" si="246"/>
        <v>#N/A</v>
      </c>
      <c r="AG503" s="5" t="e">
        <f t="shared" si="246"/>
        <v>#N/A</v>
      </c>
      <c r="AH503" s="5" t="e">
        <f t="shared" si="247"/>
        <v>#N/A</v>
      </c>
      <c r="AI503" s="5" t="e">
        <f t="shared" si="247"/>
        <v>#N/A</v>
      </c>
      <c r="AJ503" s="5" t="e">
        <f t="shared" si="247"/>
        <v>#N/A</v>
      </c>
      <c r="AK503" s="5" t="e">
        <f t="shared" si="247"/>
        <v>#N/A</v>
      </c>
      <c r="AL503" s="5" t="e">
        <f t="shared" si="247"/>
        <v>#N/A</v>
      </c>
      <c r="AM503" s="5" t="e">
        <f t="shared" si="247"/>
        <v>#N/A</v>
      </c>
      <c r="AN503" s="5" t="e">
        <f t="shared" si="247"/>
        <v>#N/A</v>
      </c>
      <c r="AO503" s="5" t="e">
        <f t="shared" si="247"/>
        <v>#N/A</v>
      </c>
      <c r="AP503" s="5" t="e">
        <f t="shared" si="247"/>
        <v>#N/A</v>
      </c>
      <c r="AQ503" s="5" t="e">
        <f t="shared" si="247"/>
        <v>#N/A</v>
      </c>
      <c r="AR503" s="5" t="e">
        <f t="shared" si="248"/>
        <v>#N/A</v>
      </c>
      <c r="AS503" s="5" t="e">
        <f t="shared" si="248"/>
        <v>#N/A</v>
      </c>
      <c r="AT503" s="5" t="e">
        <f t="shared" si="248"/>
        <v>#N/A</v>
      </c>
      <c r="AU503" s="5" t="e">
        <f t="shared" si="248"/>
        <v>#N/A</v>
      </c>
      <c r="AV503" s="5" t="e">
        <f t="shared" si="248"/>
        <v>#N/A</v>
      </c>
      <c r="AW503" s="5" t="e">
        <f t="shared" si="248"/>
        <v>#N/A</v>
      </c>
      <c r="AX503" s="5" t="e">
        <f t="shared" si="248"/>
        <v>#N/A</v>
      </c>
      <c r="AY503" s="5" t="e">
        <f t="shared" si="248"/>
        <v>#N/A</v>
      </c>
      <c r="AZ503" s="5" t="e">
        <f t="shared" si="248"/>
        <v>#N/A</v>
      </c>
      <c r="BA503" s="5" t="e">
        <f t="shared" si="248"/>
        <v>#N/A</v>
      </c>
      <c r="BB503" s="5" t="e">
        <f t="shared" si="249"/>
        <v>#N/A</v>
      </c>
      <c r="BC503" s="5" t="e">
        <f t="shared" si="249"/>
        <v>#N/A</v>
      </c>
      <c r="BD503" s="5" t="e">
        <f t="shared" si="249"/>
        <v>#N/A</v>
      </c>
      <c r="BE503" s="5" t="e">
        <f t="shared" si="249"/>
        <v>#N/A</v>
      </c>
      <c r="BF503" s="5" t="e">
        <f t="shared" si="249"/>
        <v>#N/A</v>
      </c>
      <c r="BG503" s="5" t="e">
        <f t="shared" si="249"/>
        <v>#N/A</v>
      </c>
    </row>
    <row r="504" spans="2:59" x14ac:dyDescent="0.35">
      <c r="B504" t="str">
        <f>'Postcode Data'!B504</f>
        <v>ES49 2NC</v>
      </c>
      <c r="C504">
        <f>'Postcode Data'!C504</f>
        <v>15</v>
      </c>
      <c r="D504" t="str">
        <f>'Postcode Data'!D504</f>
        <v>Echton</v>
      </c>
      <c r="E504" s="5" t="e">
        <f>'Postcode Data'!F504</f>
        <v>#N/A</v>
      </c>
      <c r="F504" s="5" t="e">
        <f>'Postcode Data'!G504</f>
        <v>#N/A</v>
      </c>
      <c r="G504" s="27" t="e">
        <f>'Postcode Data'!I504</f>
        <v>#N/A</v>
      </c>
      <c r="H504" s="11" t="e">
        <f>'Postcode Data'!J504</f>
        <v>#N/A</v>
      </c>
      <c r="I504" s="5" t="e">
        <f>'Postcode Data'!K504</f>
        <v>#N/A</v>
      </c>
      <c r="J504" s="5" t="e">
        <f>'Postcode Data'!L504</f>
        <v>#N/A</v>
      </c>
      <c r="K504" s="44" t="e">
        <f>'Postcode Data'!M504</f>
        <v>#N/A</v>
      </c>
      <c r="L504" s="5">
        <f>'Postcode Data'!N504</f>
        <v>-5.4691611790538053</v>
      </c>
      <c r="M504" s="28" t="e">
        <f t="shared" si="225"/>
        <v>#N/A</v>
      </c>
      <c r="N504" s="28"/>
      <c r="O504" s="28"/>
      <c r="P504" s="28" t="e">
        <f t="shared" si="226"/>
        <v>#N/A</v>
      </c>
      <c r="Q504" s="28" t="e">
        <f t="shared" si="241"/>
        <v>#N/A</v>
      </c>
      <c r="R504" s="28" t="e">
        <f t="shared" si="241"/>
        <v>#N/A</v>
      </c>
      <c r="S504" s="28" t="e">
        <f t="shared" si="241"/>
        <v>#N/A</v>
      </c>
      <c r="T504" s="28" t="e">
        <f t="shared" si="241"/>
        <v>#N/A</v>
      </c>
      <c r="U504" s="28" t="e">
        <f t="shared" si="227"/>
        <v>#N/A</v>
      </c>
      <c r="V504" s="28"/>
      <c r="W504" s="2"/>
      <c r="X504" s="5" t="e">
        <f t="shared" si="246"/>
        <v>#N/A</v>
      </c>
      <c r="Y504" s="5" t="e">
        <f t="shared" si="246"/>
        <v>#N/A</v>
      </c>
      <c r="Z504" s="5" t="e">
        <f t="shared" si="246"/>
        <v>#N/A</v>
      </c>
      <c r="AA504" s="5" t="e">
        <f t="shared" si="246"/>
        <v>#N/A</v>
      </c>
      <c r="AB504" s="5" t="e">
        <f t="shared" si="246"/>
        <v>#N/A</v>
      </c>
      <c r="AC504" s="5" t="e">
        <f t="shared" si="246"/>
        <v>#N/A</v>
      </c>
      <c r="AD504" s="5" t="e">
        <f t="shared" si="246"/>
        <v>#N/A</v>
      </c>
      <c r="AE504" s="5" t="e">
        <f t="shared" si="246"/>
        <v>#N/A</v>
      </c>
      <c r="AF504" s="5" t="e">
        <f t="shared" si="246"/>
        <v>#N/A</v>
      </c>
      <c r="AG504" s="5" t="e">
        <f t="shared" si="246"/>
        <v>#N/A</v>
      </c>
      <c r="AH504" s="5" t="e">
        <f t="shared" si="247"/>
        <v>#N/A</v>
      </c>
      <c r="AI504" s="5" t="e">
        <f t="shared" si="247"/>
        <v>#N/A</v>
      </c>
      <c r="AJ504" s="5" t="e">
        <f t="shared" si="247"/>
        <v>#N/A</v>
      </c>
      <c r="AK504" s="5" t="e">
        <f t="shared" si="247"/>
        <v>#N/A</v>
      </c>
      <c r="AL504" s="5" t="e">
        <f t="shared" si="247"/>
        <v>#N/A</v>
      </c>
      <c r="AM504" s="5" t="e">
        <f t="shared" si="247"/>
        <v>#N/A</v>
      </c>
      <c r="AN504" s="5" t="e">
        <f t="shared" si="247"/>
        <v>#N/A</v>
      </c>
      <c r="AO504" s="5" t="e">
        <f t="shared" si="247"/>
        <v>#N/A</v>
      </c>
      <c r="AP504" s="5" t="e">
        <f t="shared" si="247"/>
        <v>#N/A</v>
      </c>
      <c r="AQ504" s="5" t="e">
        <f t="shared" si="247"/>
        <v>#N/A</v>
      </c>
      <c r="AR504" s="5" t="e">
        <f t="shared" si="248"/>
        <v>#N/A</v>
      </c>
      <c r="AS504" s="5" t="e">
        <f t="shared" si="248"/>
        <v>#N/A</v>
      </c>
      <c r="AT504" s="5" t="e">
        <f t="shared" si="248"/>
        <v>#N/A</v>
      </c>
      <c r="AU504" s="5" t="e">
        <f t="shared" si="248"/>
        <v>#N/A</v>
      </c>
      <c r="AV504" s="5" t="e">
        <f t="shared" si="248"/>
        <v>#N/A</v>
      </c>
      <c r="AW504" s="5" t="e">
        <f t="shared" si="248"/>
        <v>#N/A</v>
      </c>
      <c r="AX504" s="5" t="e">
        <f t="shared" si="248"/>
        <v>#N/A</v>
      </c>
      <c r="AY504" s="5" t="e">
        <f t="shared" si="248"/>
        <v>#N/A</v>
      </c>
      <c r="AZ504" s="5" t="e">
        <f t="shared" si="248"/>
        <v>#N/A</v>
      </c>
      <c r="BA504" s="5" t="e">
        <f t="shared" si="248"/>
        <v>#N/A</v>
      </c>
      <c r="BB504" s="5" t="e">
        <f t="shared" si="249"/>
        <v>#N/A</v>
      </c>
      <c r="BC504" s="5" t="e">
        <f t="shared" si="249"/>
        <v>#N/A</v>
      </c>
      <c r="BD504" s="5" t="e">
        <f t="shared" si="249"/>
        <v>#N/A</v>
      </c>
      <c r="BE504" s="5" t="e">
        <f t="shared" si="249"/>
        <v>#N/A</v>
      </c>
      <c r="BF504" s="5" t="e">
        <f t="shared" si="249"/>
        <v>#N/A</v>
      </c>
      <c r="BG504" s="5" t="e">
        <f t="shared" si="249"/>
        <v>#N/A</v>
      </c>
    </row>
    <row r="505" spans="2:59" x14ac:dyDescent="0.35">
      <c r="B505" t="str">
        <f>'Postcode Data'!B505</f>
        <v>ES49 3SV</v>
      </c>
      <c r="C505">
        <f>'Postcode Data'!C505</f>
        <v>18</v>
      </c>
      <c r="D505" t="str">
        <f>'Postcode Data'!D505</f>
        <v>Echton</v>
      </c>
      <c r="E505" s="5" t="e">
        <f>'Postcode Data'!F505</f>
        <v>#N/A</v>
      </c>
      <c r="F505" s="5" t="e">
        <f>'Postcode Data'!G505</f>
        <v>#N/A</v>
      </c>
      <c r="G505" s="27" t="e">
        <f>'Postcode Data'!I505</f>
        <v>#N/A</v>
      </c>
      <c r="H505" s="11" t="e">
        <f>'Postcode Data'!J505</f>
        <v>#N/A</v>
      </c>
      <c r="I505" s="5" t="e">
        <f>'Postcode Data'!K505</f>
        <v>#N/A</v>
      </c>
      <c r="J505" s="5" t="e">
        <f>'Postcode Data'!L505</f>
        <v>#N/A</v>
      </c>
      <c r="K505" s="44" t="e">
        <f>'Postcode Data'!M505</f>
        <v>#N/A</v>
      </c>
      <c r="L505" s="5">
        <f>'Postcode Data'!N505</f>
        <v>0.28780729815492556</v>
      </c>
      <c r="M505" s="28" t="e">
        <f t="shared" si="225"/>
        <v>#N/A</v>
      </c>
      <c r="N505" s="28"/>
      <c r="O505" s="28"/>
      <c r="P505" s="28" t="e">
        <f t="shared" si="226"/>
        <v>#N/A</v>
      </c>
      <c r="Q505" s="28" t="e">
        <f t="shared" si="241"/>
        <v>#N/A</v>
      </c>
      <c r="R505" s="28" t="e">
        <f t="shared" si="241"/>
        <v>#N/A</v>
      </c>
      <c r="S505" s="28" t="e">
        <f t="shared" si="241"/>
        <v>#N/A</v>
      </c>
      <c r="T505" s="28" t="e">
        <f t="shared" si="241"/>
        <v>#N/A</v>
      </c>
      <c r="U505" s="28" t="e">
        <f t="shared" si="227"/>
        <v>#N/A</v>
      </c>
      <c r="V505" s="28"/>
      <c r="W505" s="2"/>
      <c r="X505" s="5" t="e">
        <f t="shared" si="246"/>
        <v>#N/A</v>
      </c>
      <c r="Y505" s="5" t="e">
        <f t="shared" si="246"/>
        <v>#N/A</v>
      </c>
      <c r="Z505" s="5" t="e">
        <f t="shared" si="246"/>
        <v>#N/A</v>
      </c>
      <c r="AA505" s="5" t="e">
        <f t="shared" si="246"/>
        <v>#N/A</v>
      </c>
      <c r="AB505" s="5" t="e">
        <f t="shared" si="246"/>
        <v>#N/A</v>
      </c>
      <c r="AC505" s="5" t="e">
        <f t="shared" si="246"/>
        <v>#N/A</v>
      </c>
      <c r="AD505" s="5" t="e">
        <f t="shared" si="246"/>
        <v>#N/A</v>
      </c>
      <c r="AE505" s="5" t="e">
        <f t="shared" si="246"/>
        <v>#N/A</v>
      </c>
      <c r="AF505" s="5" t="e">
        <f t="shared" si="246"/>
        <v>#N/A</v>
      </c>
      <c r="AG505" s="5" t="e">
        <f t="shared" si="246"/>
        <v>#N/A</v>
      </c>
      <c r="AH505" s="5" t="e">
        <f t="shared" si="247"/>
        <v>#N/A</v>
      </c>
      <c r="AI505" s="5" t="e">
        <f t="shared" si="247"/>
        <v>#N/A</v>
      </c>
      <c r="AJ505" s="5" t="e">
        <f t="shared" si="247"/>
        <v>#N/A</v>
      </c>
      <c r="AK505" s="5" t="e">
        <f t="shared" si="247"/>
        <v>#N/A</v>
      </c>
      <c r="AL505" s="5" t="e">
        <f t="shared" si="247"/>
        <v>#N/A</v>
      </c>
      <c r="AM505" s="5" t="e">
        <f t="shared" si="247"/>
        <v>#N/A</v>
      </c>
      <c r="AN505" s="5" t="e">
        <f t="shared" si="247"/>
        <v>#N/A</v>
      </c>
      <c r="AO505" s="5" t="e">
        <f t="shared" si="247"/>
        <v>#N/A</v>
      </c>
      <c r="AP505" s="5" t="e">
        <f t="shared" si="247"/>
        <v>#N/A</v>
      </c>
      <c r="AQ505" s="5" t="e">
        <f t="shared" si="247"/>
        <v>#N/A</v>
      </c>
      <c r="AR505" s="5" t="e">
        <f t="shared" si="248"/>
        <v>#N/A</v>
      </c>
      <c r="AS505" s="5" t="e">
        <f t="shared" si="248"/>
        <v>#N/A</v>
      </c>
      <c r="AT505" s="5" t="e">
        <f t="shared" si="248"/>
        <v>#N/A</v>
      </c>
      <c r="AU505" s="5" t="e">
        <f t="shared" si="248"/>
        <v>#N/A</v>
      </c>
      <c r="AV505" s="5" t="e">
        <f t="shared" si="248"/>
        <v>#N/A</v>
      </c>
      <c r="AW505" s="5" t="e">
        <f t="shared" si="248"/>
        <v>#N/A</v>
      </c>
      <c r="AX505" s="5" t="e">
        <f t="shared" si="248"/>
        <v>#N/A</v>
      </c>
      <c r="AY505" s="5" t="e">
        <f t="shared" si="248"/>
        <v>#N/A</v>
      </c>
      <c r="AZ505" s="5" t="e">
        <f t="shared" si="248"/>
        <v>#N/A</v>
      </c>
      <c r="BA505" s="5" t="e">
        <f t="shared" si="248"/>
        <v>#N/A</v>
      </c>
      <c r="BB505" s="5" t="e">
        <f t="shared" si="249"/>
        <v>#N/A</v>
      </c>
      <c r="BC505" s="5" t="e">
        <f t="shared" si="249"/>
        <v>#N/A</v>
      </c>
      <c r="BD505" s="5" t="e">
        <f t="shared" si="249"/>
        <v>#N/A</v>
      </c>
      <c r="BE505" s="5" t="e">
        <f t="shared" si="249"/>
        <v>#N/A</v>
      </c>
      <c r="BF505" s="5" t="e">
        <f t="shared" si="249"/>
        <v>#N/A</v>
      </c>
      <c r="BG505" s="5" t="e">
        <f t="shared" si="249"/>
        <v>#N/A</v>
      </c>
    </row>
    <row r="506" spans="2:59" x14ac:dyDescent="0.35">
      <c r="B506" t="str">
        <f>'Postcode Data'!B506</f>
        <v>ES49 5NC</v>
      </c>
      <c r="C506">
        <f>'Postcode Data'!C506</f>
        <v>19</v>
      </c>
      <c r="D506" t="str">
        <f>'Postcode Data'!D506</f>
        <v>Echton</v>
      </c>
      <c r="E506" s="5">
        <f>'Postcode Data'!F506</f>
        <v>7.9578812090310675</v>
      </c>
      <c r="F506" s="5">
        <f>'Postcode Data'!G506</f>
        <v>13.55919920395557</v>
      </c>
      <c r="G506" s="27">
        <f>'Postcode Data'!I506</f>
        <v>261</v>
      </c>
      <c r="H506" s="11">
        <f>'Postcode Data'!J506</f>
        <v>2.5711352642744996</v>
      </c>
      <c r="I506" s="5">
        <f>'Postcode Data'!K506</f>
        <v>5.4184008864141457</v>
      </c>
      <c r="J506" s="5">
        <f>'Postcode Data'!L506</f>
        <v>13.156985034342716</v>
      </c>
      <c r="K506" s="44" t="str">
        <f>'Postcode Data'!M506</f>
        <v>EW2c</v>
      </c>
      <c r="L506" s="5">
        <f>'Postcode Data'!N506</f>
        <v>-7.8305950051795676</v>
      </c>
      <c r="M506" s="28">
        <f t="shared" si="225"/>
        <v>-73.390197407538182</v>
      </c>
      <c r="N506" s="28"/>
      <c r="O506" s="28"/>
      <c r="P506" s="28" t="e">
        <f t="shared" si="226"/>
        <v>#N/A</v>
      </c>
      <c r="Q506" s="28">
        <f t="shared" ref="Q506:T525" si="250">IF(AND($M506&lt;P$5,$M506&gt;=Q$5),$J506,NA())</f>
        <v>13.156985034342716</v>
      </c>
      <c r="R506" s="28" t="e">
        <f t="shared" si="250"/>
        <v>#N/A</v>
      </c>
      <c r="S506" s="28" t="e">
        <f t="shared" si="250"/>
        <v>#N/A</v>
      </c>
      <c r="T506" s="28" t="e">
        <f t="shared" si="250"/>
        <v>#N/A</v>
      </c>
      <c r="U506" s="28" t="e">
        <f t="shared" si="227"/>
        <v>#N/A</v>
      </c>
      <c r="V506" s="28"/>
      <c r="W506" s="2"/>
      <c r="X506" s="5" t="e">
        <f t="shared" ref="X506:AG515" si="251">IF($K506=X$5,$J506,NA())</f>
        <v>#N/A</v>
      </c>
      <c r="Y506" s="5" t="e">
        <f t="shared" si="251"/>
        <v>#N/A</v>
      </c>
      <c r="Z506" s="5" t="e">
        <f t="shared" si="251"/>
        <v>#N/A</v>
      </c>
      <c r="AA506" s="5" t="e">
        <f t="shared" si="251"/>
        <v>#N/A</v>
      </c>
      <c r="AB506" s="5" t="e">
        <f t="shared" si="251"/>
        <v>#N/A</v>
      </c>
      <c r="AC506" s="5" t="e">
        <f t="shared" si="251"/>
        <v>#N/A</v>
      </c>
      <c r="AD506" s="5" t="e">
        <f t="shared" si="251"/>
        <v>#N/A</v>
      </c>
      <c r="AE506" s="5" t="e">
        <f t="shared" si="251"/>
        <v>#N/A</v>
      </c>
      <c r="AF506" s="5" t="e">
        <f t="shared" si="251"/>
        <v>#N/A</v>
      </c>
      <c r="AG506" s="5" t="e">
        <f t="shared" si="251"/>
        <v>#N/A</v>
      </c>
      <c r="AH506" s="5" t="e">
        <f t="shared" ref="AH506:AQ515" si="252">IF($K506=AH$5,$J506,NA())</f>
        <v>#N/A</v>
      </c>
      <c r="AI506" s="5" t="e">
        <f t="shared" si="252"/>
        <v>#N/A</v>
      </c>
      <c r="AJ506" s="5" t="e">
        <f t="shared" si="252"/>
        <v>#N/A</v>
      </c>
      <c r="AK506" s="5" t="e">
        <f t="shared" si="252"/>
        <v>#N/A</v>
      </c>
      <c r="AL506" s="5" t="e">
        <f t="shared" si="252"/>
        <v>#N/A</v>
      </c>
      <c r="AM506" s="5" t="e">
        <f t="shared" si="252"/>
        <v>#N/A</v>
      </c>
      <c r="AN506" s="5" t="e">
        <f t="shared" si="252"/>
        <v>#N/A</v>
      </c>
      <c r="AO506" s="5" t="e">
        <f t="shared" si="252"/>
        <v>#N/A</v>
      </c>
      <c r="AP506" s="5" t="e">
        <f t="shared" si="252"/>
        <v>#N/A</v>
      </c>
      <c r="AQ506" s="5" t="e">
        <f t="shared" si="252"/>
        <v>#N/A</v>
      </c>
      <c r="AR506" s="5" t="e">
        <f t="shared" ref="AR506:BA515" si="253">IF($K506=AR$5,$J506,NA())</f>
        <v>#N/A</v>
      </c>
      <c r="AS506" s="5" t="e">
        <f t="shared" si="253"/>
        <v>#N/A</v>
      </c>
      <c r="AT506" s="5" t="e">
        <f t="shared" si="253"/>
        <v>#N/A</v>
      </c>
      <c r="AU506" s="5" t="e">
        <f t="shared" si="253"/>
        <v>#N/A</v>
      </c>
      <c r="AV506" s="5" t="e">
        <f t="shared" si="253"/>
        <v>#N/A</v>
      </c>
      <c r="AW506" s="5" t="e">
        <f t="shared" si="253"/>
        <v>#N/A</v>
      </c>
      <c r="AX506" s="5" t="e">
        <f t="shared" si="253"/>
        <v>#N/A</v>
      </c>
      <c r="AY506" s="5" t="e">
        <f t="shared" si="253"/>
        <v>#N/A</v>
      </c>
      <c r="AZ506" s="5" t="e">
        <f t="shared" si="253"/>
        <v>#N/A</v>
      </c>
      <c r="BA506" s="5">
        <f t="shared" si="253"/>
        <v>13.156985034342716</v>
      </c>
      <c r="BB506" s="5" t="e">
        <f t="shared" ref="BB506:BG515" si="254">IF($K506=BB$5,$J506,NA())</f>
        <v>#N/A</v>
      </c>
      <c r="BC506" s="5" t="e">
        <f t="shared" si="254"/>
        <v>#N/A</v>
      </c>
      <c r="BD506" s="5" t="e">
        <f t="shared" si="254"/>
        <v>#N/A</v>
      </c>
      <c r="BE506" s="5" t="e">
        <f t="shared" si="254"/>
        <v>#N/A</v>
      </c>
      <c r="BF506" s="5" t="e">
        <f t="shared" si="254"/>
        <v>#N/A</v>
      </c>
      <c r="BG506" s="5" t="e">
        <f t="shared" si="254"/>
        <v>#N/A</v>
      </c>
    </row>
    <row r="507" spans="2:59" x14ac:dyDescent="0.35">
      <c r="B507" t="str">
        <f>'Postcode Data'!B507</f>
        <v>ES49 6FN</v>
      </c>
      <c r="C507">
        <f>'Postcode Data'!C507</f>
        <v>5</v>
      </c>
      <c r="D507" t="str">
        <f>'Postcode Data'!D507</f>
        <v>Echton</v>
      </c>
      <c r="E507" s="5" t="e">
        <f>'Postcode Data'!F507</f>
        <v>#N/A</v>
      </c>
      <c r="F507" s="5" t="e">
        <f>'Postcode Data'!G507</f>
        <v>#N/A</v>
      </c>
      <c r="G507" s="27" t="e">
        <f>'Postcode Data'!I507</f>
        <v>#N/A</v>
      </c>
      <c r="H507" s="11" t="e">
        <f>'Postcode Data'!J507</f>
        <v>#N/A</v>
      </c>
      <c r="I507" s="5" t="e">
        <f>'Postcode Data'!K507</f>
        <v>#N/A</v>
      </c>
      <c r="J507" s="5" t="e">
        <f>'Postcode Data'!L507</f>
        <v>#N/A</v>
      </c>
      <c r="K507" s="44" t="e">
        <f>'Postcode Data'!M507</f>
        <v>#N/A</v>
      </c>
      <c r="L507" s="5">
        <f>'Postcode Data'!N507</f>
        <v>0.45697533504921939</v>
      </c>
      <c r="M507" s="28" t="e">
        <f t="shared" si="225"/>
        <v>#N/A</v>
      </c>
      <c r="N507" s="28"/>
      <c r="O507" s="28"/>
      <c r="P507" s="28" t="e">
        <f t="shared" si="226"/>
        <v>#N/A</v>
      </c>
      <c r="Q507" s="28" t="e">
        <f t="shared" si="250"/>
        <v>#N/A</v>
      </c>
      <c r="R507" s="28" t="e">
        <f t="shared" si="250"/>
        <v>#N/A</v>
      </c>
      <c r="S507" s="28" t="e">
        <f t="shared" si="250"/>
        <v>#N/A</v>
      </c>
      <c r="T507" s="28" t="e">
        <f t="shared" si="250"/>
        <v>#N/A</v>
      </c>
      <c r="U507" s="28" t="e">
        <f t="shared" si="227"/>
        <v>#N/A</v>
      </c>
      <c r="V507" s="28"/>
      <c r="W507" s="2"/>
      <c r="X507" s="5" t="e">
        <f t="shared" si="251"/>
        <v>#N/A</v>
      </c>
      <c r="Y507" s="5" t="e">
        <f t="shared" si="251"/>
        <v>#N/A</v>
      </c>
      <c r="Z507" s="5" t="e">
        <f t="shared" si="251"/>
        <v>#N/A</v>
      </c>
      <c r="AA507" s="5" t="e">
        <f t="shared" si="251"/>
        <v>#N/A</v>
      </c>
      <c r="AB507" s="5" t="e">
        <f t="shared" si="251"/>
        <v>#N/A</v>
      </c>
      <c r="AC507" s="5" t="e">
        <f t="shared" si="251"/>
        <v>#N/A</v>
      </c>
      <c r="AD507" s="5" t="e">
        <f t="shared" si="251"/>
        <v>#N/A</v>
      </c>
      <c r="AE507" s="5" t="e">
        <f t="shared" si="251"/>
        <v>#N/A</v>
      </c>
      <c r="AF507" s="5" t="e">
        <f t="shared" si="251"/>
        <v>#N/A</v>
      </c>
      <c r="AG507" s="5" t="e">
        <f t="shared" si="251"/>
        <v>#N/A</v>
      </c>
      <c r="AH507" s="5" t="e">
        <f t="shared" si="252"/>
        <v>#N/A</v>
      </c>
      <c r="AI507" s="5" t="e">
        <f t="shared" si="252"/>
        <v>#N/A</v>
      </c>
      <c r="AJ507" s="5" t="e">
        <f t="shared" si="252"/>
        <v>#N/A</v>
      </c>
      <c r="AK507" s="5" t="e">
        <f t="shared" si="252"/>
        <v>#N/A</v>
      </c>
      <c r="AL507" s="5" t="e">
        <f t="shared" si="252"/>
        <v>#N/A</v>
      </c>
      <c r="AM507" s="5" t="e">
        <f t="shared" si="252"/>
        <v>#N/A</v>
      </c>
      <c r="AN507" s="5" t="e">
        <f t="shared" si="252"/>
        <v>#N/A</v>
      </c>
      <c r="AO507" s="5" t="e">
        <f t="shared" si="252"/>
        <v>#N/A</v>
      </c>
      <c r="AP507" s="5" t="e">
        <f t="shared" si="252"/>
        <v>#N/A</v>
      </c>
      <c r="AQ507" s="5" t="e">
        <f t="shared" si="252"/>
        <v>#N/A</v>
      </c>
      <c r="AR507" s="5" t="e">
        <f t="shared" si="253"/>
        <v>#N/A</v>
      </c>
      <c r="AS507" s="5" t="e">
        <f t="shared" si="253"/>
        <v>#N/A</v>
      </c>
      <c r="AT507" s="5" t="e">
        <f t="shared" si="253"/>
        <v>#N/A</v>
      </c>
      <c r="AU507" s="5" t="e">
        <f t="shared" si="253"/>
        <v>#N/A</v>
      </c>
      <c r="AV507" s="5" t="e">
        <f t="shared" si="253"/>
        <v>#N/A</v>
      </c>
      <c r="AW507" s="5" t="e">
        <f t="shared" si="253"/>
        <v>#N/A</v>
      </c>
      <c r="AX507" s="5" t="e">
        <f t="shared" si="253"/>
        <v>#N/A</v>
      </c>
      <c r="AY507" s="5" t="e">
        <f t="shared" si="253"/>
        <v>#N/A</v>
      </c>
      <c r="AZ507" s="5" t="e">
        <f t="shared" si="253"/>
        <v>#N/A</v>
      </c>
      <c r="BA507" s="5" t="e">
        <f t="shared" si="253"/>
        <v>#N/A</v>
      </c>
      <c r="BB507" s="5" t="e">
        <f t="shared" si="254"/>
        <v>#N/A</v>
      </c>
      <c r="BC507" s="5" t="e">
        <f t="shared" si="254"/>
        <v>#N/A</v>
      </c>
      <c r="BD507" s="5" t="e">
        <f t="shared" si="254"/>
        <v>#N/A</v>
      </c>
      <c r="BE507" s="5" t="e">
        <f t="shared" si="254"/>
        <v>#N/A</v>
      </c>
      <c r="BF507" s="5" t="e">
        <f t="shared" si="254"/>
        <v>#N/A</v>
      </c>
      <c r="BG507" s="5" t="e">
        <f t="shared" si="254"/>
        <v>#N/A</v>
      </c>
    </row>
    <row r="508" spans="2:59" x14ac:dyDescent="0.35">
      <c r="B508" t="str">
        <f>'Postcode Data'!B508</f>
        <v>ES49 6SA</v>
      </c>
      <c r="C508">
        <f>'Postcode Data'!C508</f>
        <v>11</v>
      </c>
      <c r="D508" t="str">
        <f>'Postcode Data'!D508</f>
        <v>Echton</v>
      </c>
      <c r="E508" s="5" t="e">
        <f>'Postcode Data'!F508</f>
        <v>#N/A</v>
      </c>
      <c r="F508" s="5" t="e">
        <f>'Postcode Data'!G508</f>
        <v>#N/A</v>
      </c>
      <c r="G508" s="27" t="e">
        <f>'Postcode Data'!I508</f>
        <v>#N/A</v>
      </c>
      <c r="H508" s="11" t="e">
        <f>'Postcode Data'!J508</f>
        <v>#N/A</v>
      </c>
      <c r="I508" s="5" t="e">
        <f>'Postcode Data'!K508</f>
        <v>#N/A</v>
      </c>
      <c r="J508" s="5" t="e">
        <f>'Postcode Data'!L508</f>
        <v>#N/A</v>
      </c>
      <c r="K508" s="44" t="e">
        <f>'Postcode Data'!M508</f>
        <v>#N/A</v>
      </c>
      <c r="L508" s="5">
        <f>'Postcode Data'!N508</f>
        <v>-5.7426043250800101</v>
      </c>
      <c r="M508" s="28" t="e">
        <f t="shared" si="225"/>
        <v>#N/A</v>
      </c>
      <c r="N508" s="28"/>
      <c r="O508" s="28"/>
      <c r="P508" s="28" t="e">
        <f t="shared" si="226"/>
        <v>#N/A</v>
      </c>
      <c r="Q508" s="28" t="e">
        <f t="shared" si="250"/>
        <v>#N/A</v>
      </c>
      <c r="R508" s="28" t="e">
        <f t="shared" si="250"/>
        <v>#N/A</v>
      </c>
      <c r="S508" s="28" t="e">
        <f t="shared" si="250"/>
        <v>#N/A</v>
      </c>
      <c r="T508" s="28" t="e">
        <f t="shared" si="250"/>
        <v>#N/A</v>
      </c>
      <c r="U508" s="28" t="e">
        <f t="shared" si="227"/>
        <v>#N/A</v>
      </c>
      <c r="V508" s="28"/>
      <c r="W508" s="2"/>
      <c r="X508" s="5" t="e">
        <f t="shared" si="251"/>
        <v>#N/A</v>
      </c>
      <c r="Y508" s="5" t="e">
        <f t="shared" si="251"/>
        <v>#N/A</v>
      </c>
      <c r="Z508" s="5" t="e">
        <f t="shared" si="251"/>
        <v>#N/A</v>
      </c>
      <c r="AA508" s="5" t="e">
        <f t="shared" si="251"/>
        <v>#N/A</v>
      </c>
      <c r="AB508" s="5" t="e">
        <f t="shared" si="251"/>
        <v>#N/A</v>
      </c>
      <c r="AC508" s="5" t="e">
        <f t="shared" si="251"/>
        <v>#N/A</v>
      </c>
      <c r="AD508" s="5" t="e">
        <f t="shared" si="251"/>
        <v>#N/A</v>
      </c>
      <c r="AE508" s="5" t="e">
        <f t="shared" si="251"/>
        <v>#N/A</v>
      </c>
      <c r="AF508" s="5" t="e">
        <f t="shared" si="251"/>
        <v>#N/A</v>
      </c>
      <c r="AG508" s="5" t="e">
        <f t="shared" si="251"/>
        <v>#N/A</v>
      </c>
      <c r="AH508" s="5" t="e">
        <f t="shared" si="252"/>
        <v>#N/A</v>
      </c>
      <c r="AI508" s="5" t="e">
        <f t="shared" si="252"/>
        <v>#N/A</v>
      </c>
      <c r="AJ508" s="5" t="e">
        <f t="shared" si="252"/>
        <v>#N/A</v>
      </c>
      <c r="AK508" s="5" t="e">
        <f t="shared" si="252"/>
        <v>#N/A</v>
      </c>
      <c r="AL508" s="5" t="e">
        <f t="shared" si="252"/>
        <v>#N/A</v>
      </c>
      <c r="AM508" s="5" t="e">
        <f t="shared" si="252"/>
        <v>#N/A</v>
      </c>
      <c r="AN508" s="5" t="e">
        <f t="shared" si="252"/>
        <v>#N/A</v>
      </c>
      <c r="AO508" s="5" t="e">
        <f t="shared" si="252"/>
        <v>#N/A</v>
      </c>
      <c r="AP508" s="5" t="e">
        <f t="shared" si="252"/>
        <v>#N/A</v>
      </c>
      <c r="AQ508" s="5" t="e">
        <f t="shared" si="252"/>
        <v>#N/A</v>
      </c>
      <c r="AR508" s="5" t="e">
        <f t="shared" si="253"/>
        <v>#N/A</v>
      </c>
      <c r="AS508" s="5" t="e">
        <f t="shared" si="253"/>
        <v>#N/A</v>
      </c>
      <c r="AT508" s="5" t="e">
        <f t="shared" si="253"/>
        <v>#N/A</v>
      </c>
      <c r="AU508" s="5" t="e">
        <f t="shared" si="253"/>
        <v>#N/A</v>
      </c>
      <c r="AV508" s="5" t="e">
        <f t="shared" si="253"/>
        <v>#N/A</v>
      </c>
      <c r="AW508" s="5" t="e">
        <f t="shared" si="253"/>
        <v>#N/A</v>
      </c>
      <c r="AX508" s="5" t="e">
        <f t="shared" si="253"/>
        <v>#N/A</v>
      </c>
      <c r="AY508" s="5" t="e">
        <f t="shared" si="253"/>
        <v>#N/A</v>
      </c>
      <c r="AZ508" s="5" t="e">
        <f t="shared" si="253"/>
        <v>#N/A</v>
      </c>
      <c r="BA508" s="5" t="e">
        <f t="shared" si="253"/>
        <v>#N/A</v>
      </c>
      <c r="BB508" s="5" t="e">
        <f t="shared" si="254"/>
        <v>#N/A</v>
      </c>
      <c r="BC508" s="5" t="e">
        <f t="shared" si="254"/>
        <v>#N/A</v>
      </c>
      <c r="BD508" s="5" t="e">
        <f t="shared" si="254"/>
        <v>#N/A</v>
      </c>
      <c r="BE508" s="5" t="e">
        <f t="shared" si="254"/>
        <v>#N/A</v>
      </c>
      <c r="BF508" s="5" t="e">
        <f t="shared" si="254"/>
        <v>#N/A</v>
      </c>
      <c r="BG508" s="5" t="e">
        <f t="shared" si="254"/>
        <v>#N/A</v>
      </c>
    </row>
    <row r="509" spans="2:59" x14ac:dyDescent="0.35">
      <c r="B509" t="str">
        <f>'Postcode Data'!B509</f>
        <v>ES49 7ST</v>
      </c>
      <c r="C509">
        <f>'Postcode Data'!C509</f>
        <v>16</v>
      </c>
      <c r="D509" t="str">
        <f>'Postcode Data'!D509</f>
        <v>Echton</v>
      </c>
      <c r="E509" s="5">
        <f>'Postcode Data'!F509</f>
        <v>11.233955038272278</v>
      </c>
      <c r="F509" s="5">
        <f>'Postcode Data'!G509</f>
        <v>14.850780878419533</v>
      </c>
      <c r="G509" s="27">
        <f>'Postcode Data'!I509</f>
        <v>132</v>
      </c>
      <c r="H509" s="11">
        <f>'Postcode Data'!J509</f>
        <v>2.4704174472296145</v>
      </c>
      <c r="I509" s="5">
        <f>'Postcode Data'!K509</f>
        <v>13.069832980950039</v>
      </c>
      <c r="J509" s="5">
        <f>'Postcode Data'!L509</f>
        <v>13.197748953995278</v>
      </c>
      <c r="K509" s="44" t="str">
        <f>'Postcode Data'!M509</f>
        <v>EW1b</v>
      </c>
      <c r="L509" s="5">
        <f>'Postcode Data'!N509</f>
        <v>3.7293327095042628E-3</v>
      </c>
      <c r="M509" s="28">
        <f t="shared" si="225"/>
        <v>-65.208781487860989</v>
      </c>
      <c r="N509" s="28"/>
      <c r="O509" s="28"/>
      <c r="P509" s="28">
        <f t="shared" si="226"/>
        <v>13.197748953995278</v>
      </c>
      <c r="Q509" s="28" t="e">
        <f t="shared" si="250"/>
        <v>#N/A</v>
      </c>
      <c r="R509" s="28" t="e">
        <f t="shared" si="250"/>
        <v>#N/A</v>
      </c>
      <c r="S509" s="28" t="e">
        <f t="shared" si="250"/>
        <v>#N/A</v>
      </c>
      <c r="T509" s="28" t="e">
        <f t="shared" si="250"/>
        <v>#N/A</v>
      </c>
      <c r="U509" s="28" t="e">
        <f t="shared" si="227"/>
        <v>#N/A</v>
      </c>
      <c r="V509" s="28"/>
      <c r="W509" s="2"/>
      <c r="X509" s="5" t="e">
        <f t="shared" si="251"/>
        <v>#N/A</v>
      </c>
      <c r="Y509" s="5" t="e">
        <f t="shared" si="251"/>
        <v>#N/A</v>
      </c>
      <c r="Z509" s="5" t="e">
        <f t="shared" si="251"/>
        <v>#N/A</v>
      </c>
      <c r="AA509" s="5" t="e">
        <f t="shared" si="251"/>
        <v>#N/A</v>
      </c>
      <c r="AB509" s="5" t="e">
        <f t="shared" si="251"/>
        <v>#N/A</v>
      </c>
      <c r="AC509" s="5" t="e">
        <f t="shared" si="251"/>
        <v>#N/A</v>
      </c>
      <c r="AD509" s="5" t="e">
        <f t="shared" si="251"/>
        <v>#N/A</v>
      </c>
      <c r="AE509" s="5" t="e">
        <f t="shared" si="251"/>
        <v>#N/A</v>
      </c>
      <c r="AF509" s="5" t="e">
        <f t="shared" si="251"/>
        <v>#N/A</v>
      </c>
      <c r="AG509" s="5" t="e">
        <f t="shared" si="251"/>
        <v>#N/A</v>
      </c>
      <c r="AH509" s="5" t="e">
        <f t="shared" si="252"/>
        <v>#N/A</v>
      </c>
      <c r="AI509" s="5" t="e">
        <f t="shared" si="252"/>
        <v>#N/A</v>
      </c>
      <c r="AJ509" s="5" t="e">
        <f t="shared" si="252"/>
        <v>#N/A</v>
      </c>
      <c r="AK509" s="5" t="e">
        <f t="shared" si="252"/>
        <v>#N/A</v>
      </c>
      <c r="AL509" s="5" t="e">
        <f t="shared" si="252"/>
        <v>#N/A</v>
      </c>
      <c r="AM509" s="5" t="e">
        <f t="shared" si="252"/>
        <v>#N/A</v>
      </c>
      <c r="AN509" s="5" t="e">
        <f t="shared" si="252"/>
        <v>#N/A</v>
      </c>
      <c r="AO509" s="5" t="e">
        <f t="shared" si="252"/>
        <v>#N/A</v>
      </c>
      <c r="AP509" s="5" t="e">
        <f t="shared" si="252"/>
        <v>#N/A</v>
      </c>
      <c r="AQ509" s="5" t="e">
        <f t="shared" si="252"/>
        <v>#N/A</v>
      </c>
      <c r="AR509" s="5" t="e">
        <f t="shared" si="253"/>
        <v>#N/A</v>
      </c>
      <c r="AS509" s="5" t="e">
        <f t="shared" si="253"/>
        <v>#N/A</v>
      </c>
      <c r="AT509" s="5" t="e">
        <f t="shared" si="253"/>
        <v>#N/A</v>
      </c>
      <c r="AU509" s="5" t="e">
        <f t="shared" si="253"/>
        <v>#N/A</v>
      </c>
      <c r="AV509" s="5" t="e">
        <f t="shared" si="253"/>
        <v>#N/A</v>
      </c>
      <c r="AW509" s="5">
        <f t="shared" si="253"/>
        <v>13.197748953995278</v>
      </c>
      <c r="AX509" s="5" t="e">
        <f t="shared" si="253"/>
        <v>#N/A</v>
      </c>
      <c r="AY509" s="5" t="e">
        <f t="shared" si="253"/>
        <v>#N/A</v>
      </c>
      <c r="AZ509" s="5" t="e">
        <f t="shared" si="253"/>
        <v>#N/A</v>
      </c>
      <c r="BA509" s="5" t="e">
        <f t="shared" si="253"/>
        <v>#N/A</v>
      </c>
      <c r="BB509" s="5" t="e">
        <f t="shared" si="254"/>
        <v>#N/A</v>
      </c>
      <c r="BC509" s="5" t="e">
        <f t="shared" si="254"/>
        <v>#N/A</v>
      </c>
      <c r="BD509" s="5" t="e">
        <f t="shared" si="254"/>
        <v>#N/A</v>
      </c>
      <c r="BE509" s="5" t="e">
        <f t="shared" si="254"/>
        <v>#N/A</v>
      </c>
      <c r="BF509" s="5" t="e">
        <f t="shared" si="254"/>
        <v>#N/A</v>
      </c>
      <c r="BG509" s="5" t="e">
        <f t="shared" si="254"/>
        <v>#N/A</v>
      </c>
    </row>
    <row r="510" spans="2:59" x14ac:dyDescent="0.35">
      <c r="B510" t="str">
        <f>'Postcode Data'!B510</f>
        <v>ES49 9DW</v>
      </c>
      <c r="C510">
        <f>'Postcode Data'!C510</f>
        <v>2</v>
      </c>
      <c r="D510" t="str">
        <f>'Postcode Data'!D510</f>
        <v>Echton</v>
      </c>
      <c r="E510" s="5">
        <f>'Postcode Data'!F510</f>
        <v>11.233955038272278</v>
      </c>
      <c r="F510" s="5">
        <f>'Postcode Data'!G510</f>
        <v>14.850780878419533</v>
      </c>
      <c r="G510" s="27">
        <f>'Postcode Data'!I510</f>
        <v>5</v>
      </c>
      <c r="H510" s="11">
        <f>'Postcode Data'!J510</f>
        <v>4.2386381696818116</v>
      </c>
      <c r="I510" s="5">
        <f>'Postcode Data'!K510</f>
        <v>11.60337669618947</v>
      </c>
      <c r="J510" s="5">
        <f>'Postcode Data'!L510</f>
        <v>19.073289750185854</v>
      </c>
      <c r="K510" s="44" t="str">
        <f>'Postcode Data'!M510</f>
        <v>EW1a</v>
      </c>
      <c r="L510" s="5">
        <f>'Postcode Data'!N510</f>
        <v>-2.5880419503312164</v>
      </c>
      <c r="M510" s="28">
        <f t="shared" si="225"/>
        <v>-72.489672747956106</v>
      </c>
      <c r="N510" s="28"/>
      <c r="O510" s="28"/>
      <c r="P510" s="28" t="e">
        <f t="shared" si="226"/>
        <v>#N/A</v>
      </c>
      <c r="Q510" s="28">
        <f t="shared" si="250"/>
        <v>19.073289750185854</v>
      </c>
      <c r="R510" s="28" t="e">
        <f t="shared" si="250"/>
        <v>#N/A</v>
      </c>
      <c r="S510" s="28" t="e">
        <f t="shared" si="250"/>
        <v>#N/A</v>
      </c>
      <c r="T510" s="28" t="e">
        <f t="shared" si="250"/>
        <v>#N/A</v>
      </c>
      <c r="U510" s="28" t="e">
        <f t="shared" si="227"/>
        <v>#N/A</v>
      </c>
      <c r="V510" s="28"/>
      <c r="W510" s="2"/>
      <c r="X510" s="5" t="e">
        <f t="shared" si="251"/>
        <v>#N/A</v>
      </c>
      <c r="Y510" s="5" t="e">
        <f t="shared" si="251"/>
        <v>#N/A</v>
      </c>
      <c r="Z510" s="5" t="e">
        <f t="shared" si="251"/>
        <v>#N/A</v>
      </c>
      <c r="AA510" s="5" t="e">
        <f t="shared" si="251"/>
        <v>#N/A</v>
      </c>
      <c r="AB510" s="5" t="e">
        <f t="shared" si="251"/>
        <v>#N/A</v>
      </c>
      <c r="AC510" s="5" t="e">
        <f t="shared" si="251"/>
        <v>#N/A</v>
      </c>
      <c r="AD510" s="5" t="e">
        <f t="shared" si="251"/>
        <v>#N/A</v>
      </c>
      <c r="AE510" s="5" t="e">
        <f t="shared" si="251"/>
        <v>#N/A</v>
      </c>
      <c r="AF510" s="5" t="e">
        <f t="shared" si="251"/>
        <v>#N/A</v>
      </c>
      <c r="AG510" s="5" t="e">
        <f t="shared" si="251"/>
        <v>#N/A</v>
      </c>
      <c r="AH510" s="5" t="e">
        <f t="shared" si="252"/>
        <v>#N/A</v>
      </c>
      <c r="AI510" s="5" t="e">
        <f t="shared" si="252"/>
        <v>#N/A</v>
      </c>
      <c r="AJ510" s="5" t="e">
        <f t="shared" si="252"/>
        <v>#N/A</v>
      </c>
      <c r="AK510" s="5" t="e">
        <f t="shared" si="252"/>
        <v>#N/A</v>
      </c>
      <c r="AL510" s="5" t="e">
        <f t="shared" si="252"/>
        <v>#N/A</v>
      </c>
      <c r="AM510" s="5" t="e">
        <f t="shared" si="252"/>
        <v>#N/A</v>
      </c>
      <c r="AN510" s="5" t="e">
        <f t="shared" si="252"/>
        <v>#N/A</v>
      </c>
      <c r="AO510" s="5" t="e">
        <f t="shared" si="252"/>
        <v>#N/A</v>
      </c>
      <c r="AP510" s="5" t="e">
        <f t="shared" si="252"/>
        <v>#N/A</v>
      </c>
      <c r="AQ510" s="5" t="e">
        <f t="shared" si="252"/>
        <v>#N/A</v>
      </c>
      <c r="AR510" s="5" t="e">
        <f t="shared" si="253"/>
        <v>#N/A</v>
      </c>
      <c r="AS510" s="5" t="e">
        <f t="shared" si="253"/>
        <v>#N/A</v>
      </c>
      <c r="AT510" s="5" t="e">
        <f t="shared" si="253"/>
        <v>#N/A</v>
      </c>
      <c r="AU510" s="5" t="e">
        <f t="shared" si="253"/>
        <v>#N/A</v>
      </c>
      <c r="AV510" s="5">
        <f t="shared" si="253"/>
        <v>19.073289750185854</v>
      </c>
      <c r="AW510" s="5" t="e">
        <f t="shared" si="253"/>
        <v>#N/A</v>
      </c>
      <c r="AX510" s="5" t="e">
        <f t="shared" si="253"/>
        <v>#N/A</v>
      </c>
      <c r="AY510" s="5" t="e">
        <f t="shared" si="253"/>
        <v>#N/A</v>
      </c>
      <c r="AZ510" s="5" t="e">
        <f t="shared" si="253"/>
        <v>#N/A</v>
      </c>
      <c r="BA510" s="5" t="e">
        <f t="shared" si="253"/>
        <v>#N/A</v>
      </c>
      <c r="BB510" s="5" t="e">
        <f t="shared" si="254"/>
        <v>#N/A</v>
      </c>
      <c r="BC510" s="5" t="e">
        <f t="shared" si="254"/>
        <v>#N/A</v>
      </c>
      <c r="BD510" s="5" t="e">
        <f t="shared" si="254"/>
        <v>#N/A</v>
      </c>
      <c r="BE510" s="5" t="e">
        <f t="shared" si="254"/>
        <v>#N/A</v>
      </c>
      <c r="BF510" s="5" t="e">
        <f t="shared" si="254"/>
        <v>#N/A</v>
      </c>
      <c r="BG510" s="5" t="e">
        <f t="shared" si="254"/>
        <v>#N/A</v>
      </c>
    </row>
    <row r="511" spans="2:59" x14ac:dyDescent="0.35">
      <c r="B511" t="str">
        <f>'Postcode Data'!B511</f>
        <v>ES49 9SY</v>
      </c>
      <c r="C511">
        <f>'Postcode Data'!C511</f>
        <v>11</v>
      </c>
      <c r="D511" t="str">
        <f>'Postcode Data'!D511</f>
        <v>Echton</v>
      </c>
      <c r="E511" s="5" t="e">
        <f>'Postcode Data'!F511</f>
        <v>#N/A</v>
      </c>
      <c r="F511" s="5" t="e">
        <f>'Postcode Data'!G511</f>
        <v>#N/A</v>
      </c>
      <c r="G511" s="27" t="e">
        <f>'Postcode Data'!I511</f>
        <v>#N/A</v>
      </c>
      <c r="H511" s="11" t="e">
        <f>'Postcode Data'!J511</f>
        <v>#N/A</v>
      </c>
      <c r="I511" s="5" t="e">
        <f>'Postcode Data'!K511</f>
        <v>#N/A</v>
      </c>
      <c r="J511" s="5" t="e">
        <f>'Postcode Data'!L511</f>
        <v>#N/A</v>
      </c>
      <c r="K511" s="44" t="e">
        <f>'Postcode Data'!M511</f>
        <v>#N/A</v>
      </c>
      <c r="L511" s="5">
        <f>'Postcode Data'!N511</f>
        <v>-4.633333454882262</v>
      </c>
      <c r="M511" s="28" t="e">
        <f t="shared" si="225"/>
        <v>#N/A</v>
      </c>
      <c r="N511" s="28"/>
      <c r="O511" s="28"/>
      <c r="P511" s="28" t="e">
        <f t="shared" si="226"/>
        <v>#N/A</v>
      </c>
      <c r="Q511" s="28" t="e">
        <f t="shared" si="250"/>
        <v>#N/A</v>
      </c>
      <c r="R511" s="28" t="e">
        <f t="shared" si="250"/>
        <v>#N/A</v>
      </c>
      <c r="S511" s="28" t="e">
        <f t="shared" si="250"/>
        <v>#N/A</v>
      </c>
      <c r="T511" s="28" t="e">
        <f t="shared" si="250"/>
        <v>#N/A</v>
      </c>
      <c r="U511" s="28" t="e">
        <f t="shared" si="227"/>
        <v>#N/A</v>
      </c>
      <c r="V511" s="28"/>
      <c r="W511" s="2"/>
      <c r="X511" s="5" t="e">
        <f t="shared" si="251"/>
        <v>#N/A</v>
      </c>
      <c r="Y511" s="5" t="e">
        <f t="shared" si="251"/>
        <v>#N/A</v>
      </c>
      <c r="Z511" s="5" t="e">
        <f t="shared" si="251"/>
        <v>#N/A</v>
      </c>
      <c r="AA511" s="5" t="e">
        <f t="shared" si="251"/>
        <v>#N/A</v>
      </c>
      <c r="AB511" s="5" t="e">
        <f t="shared" si="251"/>
        <v>#N/A</v>
      </c>
      <c r="AC511" s="5" t="e">
        <f t="shared" si="251"/>
        <v>#N/A</v>
      </c>
      <c r="AD511" s="5" t="e">
        <f t="shared" si="251"/>
        <v>#N/A</v>
      </c>
      <c r="AE511" s="5" t="e">
        <f t="shared" si="251"/>
        <v>#N/A</v>
      </c>
      <c r="AF511" s="5" t="e">
        <f t="shared" si="251"/>
        <v>#N/A</v>
      </c>
      <c r="AG511" s="5" t="e">
        <f t="shared" si="251"/>
        <v>#N/A</v>
      </c>
      <c r="AH511" s="5" t="e">
        <f t="shared" si="252"/>
        <v>#N/A</v>
      </c>
      <c r="AI511" s="5" t="e">
        <f t="shared" si="252"/>
        <v>#N/A</v>
      </c>
      <c r="AJ511" s="5" t="e">
        <f t="shared" si="252"/>
        <v>#N/A</v>
      </c>
      <c r="AK511" s="5" t="e">
        <f t="shared" si="252"/>
        <v>#N/A</v>
      </c>
      <c r="AL511" s="5" t="e">
        <f t="shared" si="252"/>
        <v>#N/A</v>
      </c>
      <c r="AM511" s="5" t="e">
        <f t="shared" si="252"/>
        <v>#N/A</v>
      </c>
      <c r="AN511" s="5" t="e">
        <f t="shared" si="252"/>
        <v>#N/A</v>
      </c>
      <c r="AO511" s="5" t="e">
        <f t="shared" si="252"/>
        <v>#N/A</v>
      </c>
      <c r="AP511" s="5" t="e">
        <f t="shared" si="252"/>
        <v>#N/A</v>
      </c>
      <c r="AQ511" s="5" t="e">
        <f t="shared" si="252"/>
        <v>#N/A</v>
      </c>
      <c r="AR511" s="5" t="e">
        <f t="shared" si="253"/>
        <v>#N/A</v>
      </c>
      <c r="AS511" s="5" t="e">
        <f t="shared" si="253"/>
        <v>#N/A</v>
      </c>
      <c r="AT511" s="5" t="e">
        <f t="shared" si="253"/>
        <v>#N/A</v>
      </c>
      <c r="AU511" s="5" t="e">
        <f t="shared" si="253"/>
        <v>#N/A</v>
      </c>
      <c r="AV511" s="5" t="e">
        <f t="shared" si="253"/>
        <v>#N/A</v>
      </c>
      <c r="AW511" s="5" t="e">
        <f t="shared" si="253"/>
        <v>#N/A</v>
      </c>
      <c r="AX511" s="5" t="e">
        <f t="shared" si="253"/>
        <v>#N/A</v>
      </c>
      <c r="AY511" s="5" t="e">
        <f t="shared" si="253"/>
        <v>#N/A</v>
      </c>
      <c r="AZ511" s="5" t="e">
        <f t="shared" si="253"/>
        <v>#N/A</v>
      </c>
      <c r="BA511" s="5" t="e">
        <f t="shared" si="253"/>
        <v>#N/A</v>
      </c>
      <c r="BB511" s="5" t="e">
        <f t="shared" si="254"/>
        <v>#N/A</v>
      </c>
      <c r="BC511" s="5" t="e">
        <f t="shared" si="254"/>
        <v>#N/A</v>
      </c>
      <c r="BD511" s="5" t="e">
        <f t="shared" si="254"/>
        <v>#N/A</v>
      </c>
      <c r="BE511" s="5" t="e">
        <f t="shared" si="254"/>
        <v>#N/A</v>
      </c>
      <c r="BF511" s="5" t="e">
        <f t="shared" si="254"/>
        <v>#N/A</v>
      </c>
      <c r="BG511" s="5" t="e">
        <f t="shared" si="254"/>
        <v>#N/A</v>
      </c>
    </row>
    <row r="512" spans="2:59" x14ac:dyDescent="0.35">
      <c r="B512" t="str">
        <f>'Postcode Data'!B512</f>
        <v>ES50 0CH</v>
      </c>
      <c r="C512">
        <f>'Postcode Data'!C512</f>
        <v>2</v>
      </c>
      <c r="D512" t="str">
        <f>'Postcode Data'!D512</f>
        <v>Echton</v>
      </c>
      <c r="E512" s="5" t="e">
        <f>'Postcode Data'!F512</f>
        <v>#N/A</v>
      </c>
      <c r="F512" s="5" t="e">
        <f>'Postcode Data'!G512</f>
        <v>#N/A</v>
      </c>
      <c r="G512" s="27" t="e">
        <f>'Postcode Data'!I512</f>
        <v>#N/A</v>
      </c>
      <c r="H512" s="11" t="e">
        <f>'Postcode Data'!J512</f>
        <v>#N/A</v>
      </c>
      <c r="I512" s="5" t="e">
        <f>'Postcode Data'!K512</f>
        <v>#N/A</v>
      </c>
      <c r="J512" s="5" t="e">
        <f>'Postcode Data'!L512</f>
        <v>#N/A</v>
      </c>
      <c r="K512" s="44" t="e">
        <f>'Postcode Data'!M512</f>
        <v>#N/A</v>
      </c>
      <c r="L512" s="5">
        <f>'Postcode Data'!N512</f>
        <v>-0.90980410735805783</v>
      </c>
      <c r="M512" s="28" t="e">
        <f t="shared" si="225"/>
        <v>#N/A</v>
      </c>
      <c r="N512" s="28"/>
      <c r="O512" s="28"/>
      <c r="P512" s="28" t="e">
        <f t="shared" si="226"/>
        <v>#N/A</v>
      </c>
      <c r="Q512" s="28" t="e">
        <f t="shared" si="250"/>
        <v>#N/A</v>
      </c>
      <c r="R512" s="28" t="e">
        <f t="shared" si="250"/>
        <v>#N/A</v>
      </c>
      <c r="S512" s="28" t="e">
        <f t="shared" si="250"/>
        <v>#N/A</v>
      </c>
      <c r="T512" s="28" t="e">
        <f t="shared" si="250"/>
        <v>#N/A</v>
      </c>
      <c r="U512" s="28" t="e">
        <f t="shared" si="227"/>
        <v>#N/A</v>
      </c>
      <c r="V512" s="28"/>
      <c r="W512" s="2"/>
      <c r="X512" s="5" t="e">
        <f t="shared" si="251"/>
        <v>#N/A</v>
      </c>
      <c r="Y512" s="5" t="e">
        <f t="shared" si="251"/>
        <v>#N/A</v>
      </c>
      <c r="Z512" s="5" t="e">
        <f t="shared" si="251"/>
        <v>#N/A</v>
      </c>
      <c r="AA512" s="5" t="e">
        <f t="shared" si="251"/>
        <v>#N/A</v>
      </c>
      <c r="AB512" s="5" t="e">
        <f t="shared" si="251"/>
        <v>#N/A</v>
      </c>
      <c r="AC512" s="5" t="e">
        <f t="shared" si="251"/>
        <v>#N/A</v>
      </c>
      <c r="AD512" s="5" t="e">
        <f t="shared" si="251"/>
        <v>#N/A</v>
      </c>
      <c r="AE512" s="5" t="e">
        <f t="shared" si="251"/>
        <v>#N/A</v>
      </c>
      <c r="AF512" s="5" t="e">
        <f t="shared" si="251"/>
        <v>#N/A</v>
      </c>
      <c r="AG512" s="5" t="e">
        <f t="shared" si="251"/>
        <v>#N/A</v>
      </c>
      <c r="AH512" s="5" t="e">
        <f t="shared" si="252"/>
        <v>#N/A</v>
      </c>
      <c r="AI512" s="5" t="e">
        <f t="shared" si="252"/>
        <v>#N/A</v>
      </c>
      <c r="AJ512" s="5" t="e">
        <f t="shared" si="252"/>
        <v>#N/A</v>
      </c>
      <c r="AK512" s="5" t="e">
        <f t="shared" si="252"/>
        <v>#N/A</v>
      </c>
      <c r="AL512" s="5" t="e">
        <f t="shared" si="252"/>
        <v>#N/A</v>
      </c>
      <c r="AM512" s="5" t="e">
        <f t="shared" si="252"/>
        <v>#N/A</v>
      </c>
      <c r="AN512" s="5" t="e">
        <f t="shared" si="252"/>
        <v>#N/A</v>
      </c>
      <c r="AO512" s="5" t="e">
        <f t="shared" si="252"/>
        <v>#N/A</v>
      </c>
      <c r="AP512" s="5" t="e">
        <f t="shared" si="252"/>
        <v>#N/A</v>
      </c>
      <c r="AQ512" s="5" t="e">
        <f t="shared" si="252"/>
        <v>#N/A</v>
      </c>
      <c r="AR512" s="5" t="e">
        <f t="shared" si="253"/>
        <v>#N/A</v>
      </c>
      <c r="AS512" s="5" t="e">
        <f t="shared" si="253"/>
        <v>#N/A</v>
      </c>
      <c r="AT512" s="5" t="e">
        <f t="shared" si="253"/>
        <v>#N/A</v>
      </c>
      <c r="AU512" s="5" t="e">
        <f t="shared" si="253"/>
        <v>#N/A</v>
      </c>
      <c r="AV512" s="5" t="e">
        <f t="shared" si="253"/>
        <v>#N/A</v>
      </c>
      <c r="AW512" s="5" t="e">
        <f t="shared" si="253"/>
        <v>#N/A</v>
      </c>
      <c r="AX512" s="5" t="e">
        <f t="shared" si="253"/>
        <v>#N/A</v>
      </c>
      <c r="AY512" s="5" t="e">
        <f t="shared" si="253"/>
        <v>#N/A</v>
      </c>
      <c r="AZ512" s="5" t="e">
        <f t="shared" si="253"/>
        <v>#N/A</v>
      </c>
      <c r="BA512" s="5" t="e">
        <f t="shared" si="253"/>
        <v>#N/A</v>
      </c>
      <c r="BB512" s="5" t="e">
        <f t="shared" si="254"/>
        <v>#N/A</v>
      </c>
      <c r="BC512" s="5" t="e">
        <f t="shared" si="254"/>
        <v>#N/A</v>
      </c>
      <c r="BD512" s="5" t="e">
        <f t="shared" si="254"/>
        <v>#N/A</v>
      </c>
      <c r="BE512" s="5" t="e">
        <f t="shared" si="254"/>
        <v>#N/A</v>
      </c>
      <c r="BF512" s="5" t="e">
        <f t="shared" si="254"/>
        <v>#N/A</v>
      </c>
      <c r="BG512" s="5" t="e">
        <f t="shared" si="254"/>
        <v>#N/A</v>
      </c>
    </row>
    <row r="513" spans="2:59" x14ac:dyDescent="0.35">
      <c r="B513" t="str">
        <f>'Postcode Data'!B513</f>
        <v>ES50 0IE</v>
      </c>
      <c r="C513">
        <f>'Postcode Data'!C513</f>
        <v>16</v>
      </c>
      <c r="D513" t="str">
        <f>'Postcode Data'!D513</f>
        <v>Echton</v>
      </c>
      <c r="E513" s="5" t="e">
        <f>'Postcode Data'!F513</f>
        <v>#N/A</v>
      </c>
      <c r="F513" s="5" t="e">
        <f>'Postcode Data'!G513</f>
        <v>#N/A</v>
      </c>
      <c r="G513" s="27" t="e">
        <f>'Postcode Data'!I513</f>
        <v>#N/A</v>
      </c>
      <c r="H513" s="11" t="e">
        <f>'Postcode Data'!J513</f>
        <v>#N/A</v>
      </c>
      <c r="I513" s="5" t="e">
        <f>'Postcode Data'!K513</f>
        <v>#N/A</v>
      </c>
      <c r="J513" s="5" t="e">
        <f>'Postcode Data'!L513</f>
        <v>#N/A</v>
      </c>
      <c r="K513" s="44" t="e">
        <f>'Postcode Data'!M513</f>
        <v>#N/A</v>
      </c>
      <c r="L513" s="5">
        <f>'Postcode Data'!N513</f>
        <v>-6.4466096340962435</v>
      </c>
      <c r="M513" s="28" t="e">
        <f t="shared" si="225"/>
        <v>#N/A</v>
      </c>
      <c r="N513" s="28"/>
      <c r="O513" s="28"/>
      <c r="P513" s="28" t="e">
        <f t="shared" si="226"/>
        <v>#N/A</v>
      </c>
      <c r="Q513" s="28" t="e">
        <f t="shared" si="250"/>
        <v>#N/A</v>
      </c>
      <c r="R513" s="28" t="e">
        <f t="shared" si="250"/>
        <v>#N/A</v>
      </c>
      <c r="S513" s="28" t="e">
        <f t="shared" si="250"/>
        <v>#N/A</v>
      </c>
      <c r="T513" s="28" t="e">
        <f t="shared" si="250"/>
        <v>#N/A</v>
      </c>
      <c r="U513" s="28" t="e">
        <f t="shared" si="227"/>
        <v>#N/A</v>
      </c>
      <c r="V513" s="28"/>
      <c r="W513" s="2"/>
      <c r="X513" s="5" t="e">
        <f t="shared" si="251"/>
        <v>#N/A</v>
      </c>
      <c r="Y513" s="5" t="e">
        <f t="shared" si="251"/>
        <v>#N/A</v>
      </c>
      <c r="Z513" s="5" t="e">
        <f t="shared" si="251"/>
        <v>#N/A</v>
      </c>
      <c r="AA513" s="5" t="e">
        <f t="shared" si="251"/>
        <v>#N/A</v>
      </c>
      <c r="AB513" s="5" t="e">
        <f t="shared" si="251"/>
        <v>#N/A</v>
      </c>
      <c r="AC513" s="5" t="e">
        <f t="shared" si="251"/>
        <v>#N/A</v>
      </c>
      <c r="AD513" s="5" t="e">
        <f t="shared" si="251"/>
        <v>#N/A</v>
      </c>
      <c r="AE513" s="5" t="e">
        <f t="shared" si="251"/>
        <v>#N/A</v>
      </c>
      <c r="AF513" s="5" t="e">
        <f t="shared" si="251"/>
        <v>#N/A</v>
      </c>
      <c r="AG513" s="5" t="e">
        <f t="shared" si="251"/>
        <v>#N/A</v>
      </c>
      <c r="AH513" s="5" t="e">
        <f t="shared" si="252"/>
        <v>#N/A</v>
      </c>
      <c r="AI513" s="5" t="e">
        <f t="shared" si="252"/>
        <v>#N/A</v>
      </c>
      <c r="AJ513" s="5" t="e">
        <f t="shared" si="252"/>
        <v>#N/A</v>
      </c>
      <c r="AK513" s="5" t="e">
        <f t="shared" si="252"/>
        <v>#N/A</v>
      </c>
      <c r="AL513" s="5" t="e">
        <f t="shared" si="252"/>
        <v>#N/A</v>
      </c>
      <c r="AM513" s="5" t="e">
        <f t="shared" si="252"/>
        <v>#N/A</v>
      </c>
      <c r="AN513" s="5" t="e">
        <f t="shared" si="252"/>
        <v>#N/A</v>
      </c>
      <c r="AO513" s="5" t="e">
        <f t="shared" si="252"/>
        <v>#N/A</v>
      </c>
      <c r="AP513" s="5" t="e">
        <f t="shared" si="252"/>
        <v>#N/A</v>
      </c>
      <c r="AQ513" s="5" t="e">
        <f t="shared" si="252"/>
        <v>#N/A</v>
      </c>
      <c r="AR513" s="5" t="e">
        <f t="shared" si="253"/>
        <v>#N/A</v>
      </c>
      <c r="AS513" s="5" t="e">
        <f t="shared" si="253"/>
        <v>#N/A</v>
      </c>
      <c r="AT513" s="5" t="e">
        <f t="shared" si="253"/>
        <v>#N/A</v>
      </c>
      <c r="AU513" s="5" t="e">
        <f t="shared" si="253"/>
        <v>#N/A</v>
      </c>
      <c r="AV513" s="5" t="e">
        <f t="shared" si="253"/>
        <v>#N/A</v>
      </c>
      <c r="AW513" s="5" t="e">
        <f t="shared" si="253"/>
        <v>#N/A</v>
      </c>
      <c r="AX513" s="5" t="e">
        <f t="shared" si="253"/>
        <v>#N/A</v>
      </c>
      <c r="AY513" s="5" t="e">
        <f t="shared" si="253"/>
        <v>#N/A</v>
      </c>
      <c r="AZ513" s="5" t="e">
        <f t="shared" si="253"/>
        <v>#N/A</v>
      </c>
      <c r="BA513" s="5" t="e">
        <f t="shared" si="253"/>
        <v>#N/A</v>
      </c>
      <c r="BB513" s="5" t="e">
        <f t="shared" si="254"/>
        <v>#N/A</v>
      </c>
      <c r="BC513" s="5" t="e">
        <f t="shared" si="254"/>
        <v>#N/A</v>
      </c>
      <c r="BD513" s="5" t="e">
        <f t="shared" si="254"/>
        <v>#N/A</v>
      </c>
      <c r="BE513" s="5" t="e">
        <f t="shared" si="254"/>
        <v>#N/A</v>
      </c>
      <c r="BF513" s="5" t="e">
        <f t="shared" si="254"/>
        <v>#N/A</v>
      </c>
      <c r="BG513" s="5" t="e">
        <f t="shared" si="254"/>
        <v>#N/A</v>
      </c>
    </row>
    <row r="514" spans="2:59" x14ac:dyDescent="0.35">
      <c r="B514" t="str">
        <f>'Postcode Data'!B514</f>
        <v>ES50 0PP</v>
      </c>
      <c r="C514">
        <f>'Postcode Data'!C514</f>
        <v>15</v>
      </c>
      <c r="D514" t="str">
        <f>'Postcode Data'!D514</f>
        <v>Echton</v>
      </c>
      <c r="E514" s="5" t="e">
        <f>'Postcode Data'!F514</f>
        <v>#N/A</v>
      </c>
      <c r="F514" s="5" t="e">
        <f>'Postcode Data'!G514</f>
        <v>#N/A</v>
      </c>
      <c r="G514" s="27" t="e">
        <f>'Postcode Data'!I514</f>
        <v>#N/A</v>
      </c>
      <c r="H514" s="11" t="e">
        <f>'Postcode Data'!J514</f>
        <v>#N/A</v>
      </c>
      <c r="I514" s="5" t="e">
        <f>'Postcode Data'!K514</f>
        <v>#N/A</v>
      </c>
      <c r="J514" s="5" t="e">
        <f>'Postcode Data'!L514</f>
        <v>#N/A</v>
      </c>
      <c r="K514" s="44" t="e">
        <f>'Postcode Data'!M514</f>
        <v>#N/A</v>
      </c>
      <c r="L514" s="5">
        <f>'Postcode Data'!N514</f>
        <v>-3.4720523237408996</v>
      </c>
      <c r="M514" s="28" t="e">
        <f t="shared" si="225"/>
        <v>#N/A</v>
      </c>
      <c r="N514" s="28"/>
      <c r="O514" s="28"/>
      <c r="P514" s="28" t="e">
        <f t="shared" si="226"/>
        <v>#N/A</v>
      </c>
      <c r="Q514" s="28" t="e">
        <f t="shared" si="250"/>
        <v>#N/A</v>
      </c>
      <c r="R514" s="28" t="e">
        <f t="shared" si="250"/>
        <v>#N/A</v>
      </c>
      <c r="S514" s="28" t="e">
        <f t="shared" si="250"/>
        <v>#N/A</v>
      </c>
      <c r="T514" s="28" t="e">
        <f t="shared" si="250"/>
        <v>#N/A</v>
      </c>
      <c r="U514" s="28" t="e">
        <f t="shared" si="227"/>
        <v>#N/A</v>
      </c>
      <c r="V514" s="28"/>
      <c r="W514" s="2"/>
      <c r="X514" s="5" t="e">
        <f t="shared" si="251"/>
        <v>#N/A</v>
      </c>
      <c r="Y514" s="5" t="e">
        <f t="shared" si="251"/>
        <v>#N/A</v>
      </c>
      <c r="Z514" s="5" t="e">
        <f t="shared" si="251"/>
        <v>#N/A</v>
      </c>
      <c r="AA514" s="5" t="e">
        <f t="shared" si="251"/>
        <v>#N/A</v>
      </c>
      <c r="AB514" s="5" t="e">
        <f t="shared" si="251"/>
        <v>#N/A</v>
      </c>
      <c r="AC514" s="5" t="e">
        <f t="shared" si="251"/>
        <v>#N/A</v>
      </c>
      <c r="AD514" s="5" t="e">
        <f t="shared" si="251"/>
        <v>#N/A</v>
      </c>
      <c r="AE514" s="5" t="e">
        <f t="shared" si="251"/>
        <v>#N/A</v>
      </c>
      <c r="AF514" s="5" t="e">
        <f t="shared" si="251"/>
        <v>#N/A</v>
      </c>
      <c r="AG514" s="5" t="e">
        <f t="shared" si="251"/>
        <v>#N/A</v>
      </c>
      <c r="AH514" s="5" t="e">
        <f t="shared" si="252"/>
        <v>#N/A</v>
      </c>
      <c r="AI514" s="5" t="e">
        <f t="shared" si="252"/>
        <v>#N/A</v>
      </c>
      <c r="AJ514" s="5" t="e">
        <f t="shared" si="252"/>
        <v>#N/A</v>
      </c>
      <c r="AK514" s="5" t="e">
        <f t="shared" si="252"/>
        <v>#N/A</v>
      </c>
      <c r="AL514" s="5" t="e">
        <f t="shared" si="252"/>
        <v>#N/A</v>
      </c>
      <c r="AM514" s="5" t="e">
        <f t="shared" si="252"/>
        <v>#N/A</v>
      </c>
      <c r="AN514" s="5" t="e">
        <f t="shared" si="252"/>
        <v>#N/A</v>
      </c>
      <c r="AO514" s="5" t="e">
        <f t="shared" si="252"/>
        <v>#N/A</v>
      </c>
      <c r="AP514" s="5" t="e">
        <f t="shared" si="252"/>
        <v>#N/A</v>
      </c>
      <c r="AQ514" s="5" t="e">
        <f t="shared" si="252"/>
        <v>#N/A</v>
      </c>
      <c r="AR514" s="5" t="e">
        <f t="shared" si="253"/>
        <v>#N/A</v>
      </c>
      <c r="AS514" s="5" t="e">
        <f t="shared" si="253"/>
        <v>#N/A</v>
      </c>
      <c r="AT514" s="5" t="e">
        <f t="shared" si="253"/>
        <v>#N/A</v>
      </c>
      <c r="AU514" s="5" t="e">
        <f t="shared" si="253"/>
        <v>#N/A</v>
      </c>
      <c r="AV514" s="5" t="e">
        <f t="shared" si="253"/>
        <v>#N/A</v>
      </c>
      <c r="AW514" s="5" t="e">
        <f t="shared" si="253"/>
        <v>#N/A</v>
      </c>
      <c r="AX514" s="5" t="e">
        <f t="shared" si="253"/>
        <v>#N/A</v>
      </c>
      <c r="AY514" s="5" t="e">
        <f t="shared" si="253"/>
        <v>#N/A</v>
      </c>
      <c r="AZ514" s="5" t="e">
        <f t="shared" si="253"/>
        <v>#N/A</v>
      </c>
      <c r="BA514" s="5" t="e">
        <f t="shared" si="253"/>
        <v>#N/A</v>
      </c>
      <c r="BB514" s="5" t="e">
        <f t="shared" si="254"/>
        <v>#N/A</v>
      </c>
      <c r="BC514" s="5" t="e">
        <f t="shared" si="254"/>
        <v>#N/A</v>
      </c>
      <c r="BD514" s="5" t="e">
        <f t="shared" si="254"/>
        <v>#N/A</v>
      </c>
      <c r="BE514" s="5" t="e">
        <f t="shared" si="254"/>
        <v>#N/A</v>
      </c>
      <c r="BF514" s="5" t="e">
        <f t="shared" si="254"/>
        <v>#N/A</v>
      </c>
      <c r="BG514" s="5" t="e">
        <f t="shared" si="254"/>
        <v>#N/A</v>
      </c>
    </row>
    <row r="515" spans="2:59" x14ac:dyDescent="0.35">
      <c r="B515" t="str">
        <f>'Postcode Data'!B515</f>
        <v>ES50 1KZ</v>
      </c>
      <c r="C515">
        <f>'Postcode Data'!C515</f>
        <v>10</v>
      </c>
      <c r="D515" t="str">
        <f>'Postcode Data'!D515</f>
        <v>Echton</v>
      </c>
      <c r="E515" s="5" t="e">
        <f>'Postcode Data'!F515</f>
        <v>#N/A</v>
      </c>
      <c r="F515" s="5" t="e">
        <f>'Postcode Data'!G515</f>
        <v>#N/A</v>
      </c>
      <c r="G515" s="27" t="e">
        <f>'Postcode Data'!I515</f>
        <v>#N/A</v>
      </c>
      <c r="H515" s="11" t="e">
        <f>'Postcode Data'!J515</f>
        <v>#N/A</v>
      </c>
      <c r="I515" s="5" t="e">
        <f>'Postcode Data'!K515</f>
        <v>#N/A</v>
      </c>
      <c r="J515" s="5" t="e">
        <f>'Postcode Data'!L515</f>
        <v>#N/A</v>
      </c>
      <c r="K515" s="44" t="e">
        <f>'Postcode Data'!M515</f>
        <v>#N/A</v>
      </c>
      <c r="L515" s="5">
        <f>'Postcode Data'!N515</f>
        <v>-5.5457883752294226</v>
      </c>
      <c r="M515" s="28" t="e">
        <f t="shared" si="225"/>
        <v>#N/A</v>
      </c>
      <c r="N515" s="28"/>
      <c r="O515" s="28"/>
      <c r="P515" s="28" t="e">
        <f t="shared" si="226"/>
        <v>#N/A</v>
      </c>
      <c r="Q515" s="28" t="e">
        <f t="shared" si="250"/>
        <v>#N/A</v>
      </c>
      <c r="R515" s="28" t="e">
        <f t="shared" si="250"/>
        <v>#N/A</v>
      </c>
      <c r="S515" s="28" t="e">
        <f t="shared" si="250"/>
        <v>#N/A</v>
      </c>
      <c r="T515" s="28" t="e">
        <f t="shared" si="250"/>
        <v>#N/A</v>
      </c>
      <c r="U515" s="28" t="e">
        <f t="shared" si="227"/>
        <v>#N/A</v>
      </c>
      <c r="V515" s="28"/>
      <c r="W515" s="2"/>
      <c r="X515" s="5" t="e">
        <f t="shared" si="251"/>
        <v>#N/A</v>
      </c>
      <c r="Y515" s="5" t="e">
        <f t="shared" si="251"/>
        <v>#N/A</v>
      </c>
      <c r="Z515" s="5" t="e">
        <f t="shared" si="251"/>
        <v>#N/A</v>
      </c>
      <c r="AA515" s="5" t="e">
        <f t="shared" si="251"/>
        <v>#N/A</v>
      </c>
      <c r="AB515" s="5" t="e">
        <f t="shared" si="251"/>
        <v>#N/A</v>
      </c>
      <c r="AC515" s="5" t="e">
        <f t="shared" si="251"/>
        <v>#N/A</v>
      </c>
      <c r="AD515" s="5" t="e">
        <f t="shared" si="251"/>
        <v>#N/A</v>
      </c>
      <c r="AE515" s="5" t="e">
        <f t="shared" si="251"/>
        <v>#N/A</v>
      </c>
      <c r="AF515" s="5" t="e">
        <f t="shared" si="251"/>
        <v>#N/A</v>
      </c>
      <c r="AG515" s="5" t="e">
        <f t="shared" si="251"/>
        <v>#N/A</v>
      </c>
      <c r="AH515" s="5" t="e">
        <f t="shared" si="252"/>
        <v>#N/A</v>
      </c>
      <c r="AI515" s="5" t="e">
        <f t="shared" si="252"/>
        <v>#N/A</v>
      </c>
      <c r="AJ515" s="5" t="e">
        <f t="shared" si="252"/>
        <v>#N/A</v>
      </c>
      <c r="AK515" s="5" t="e">
        <f t="shared" si="252"/>
        <v>#N/A</v>
      </c>
      <c r="AL515" s="5" t="e">
        <f t="shared" si="252"/>
        <v>#N/A</v>
      </c>
      <c r="AM515" s="5" t="e">
        <f t="shared" si="252"/>
        <v>#N/A</v>
      </c>
      <c r="AN515" s="5" t="e">
        <f t="shared" si="252"/>
        <v>#N/A</v>
      </c>
      <c r="AO515" s="5" t="e">
        <f t="shared" si="252"/>
        <v>#N/A</v>
      </c>
      <c r="AP515" s="5" t="e">
        <f t="shared" si="252"/>
        <v>#N/A</v>
      </c>
      <c r="AQ515" s="5" t="e">
        <f t="shared" si="252"/>
        <v>#N/A</v>
      </c>
      <c r="AR515" s="5" t="e">
        <f t="shared" si="253"/>
        <v>#N/A</v>
      </c>
      <c r="AS515" s="5" t="e">
        <f t="shared" si="253"/>
        <v>#N/A</v>
      </c>
      <c r="AT515" s="5" t="e">
        <f t="shared" si="253"/>
        <v>#N/A</v>
      </c>
      <c r="AU515" s="5" t="e">
        <f t="shared" si="253"/>
        <v>#N/A</v>
      </c>
      <c r="AV515" s="5" t="e">
        <f t="shared" si="253"/>
        <v>#N/A</v>
      </c>
      <c r="AW515" s="5" t="e">
        <f t="shared" si="253"/>
        <v>#N/A</v>
      </c>
      <c r="AX515" s="5" t="e">
        <f t="shared" si="253"/>
        <v>#N/A</v>
      </c>
      <c r="AY515" s="5" t="e">
        <f t="shared" si="253"/>
        <v>#N/A</v>
      </c>
      <c r="AZ515" s="5" t="e">
        <f t="shared" si="253"/>
        <v>#N/A</v>
      </c>
      <c r="BA515" s="5" t="e">
        <f t="shared" si="253"/>
        <v>#N/A</v>
      </c>
      <c r="BB515" s="5" t="e">
        <f t="shared" si="254"/>
        <v>#N/A</v>
      </c>
      <c r="BC515" s="5" t="e">
        <f t="shared" si="254"/>
        <v>#N/A</v>
      </c>
      <c r="BD515" s="5" t="e">
        <f t="shared" si="254"/>
        <v>#N/A</v>
      </c>
      <c r="BE515" s="5" t="e">
        <f t="shared" si="254"/>
        <v>#N/A</v>
      </c>
      <c r="BF515" s="5" t="e">
        <f t="shared" si="254"/>
        <v>#N/A</v>
      </c>
      <c r="BG515" s="5" t="e">
        <f t="shared" si="254"/>
        <v>#N/A</v>
      </c>
    </row>
    <row r="516" spans="2:59" x14ac:dyDescent="0.35">
      <c r="B516" t="str">
        <f>'Postcode Data'!B516</f>
        <v>ES50 2HB</v>
      </c>
      <c r="C516">
        <f>'Postcode Data'!C516</f>
        <v>7</v>
      </c>
      <c r="D516" t="str">
        <f>'Postcode Data'!D516</f>
        <v>Echton</v>
      </c>
      <c r="E516" s="5" t="e">
        <f>'Postcode Data'!F516</f>
        <v>#N/A</v>
      </c>
      <c r="F516" s="5" t="e">
        <f>'Postcode Data'!G516</f>
        <v>#N/A</v>
      </c>
      <c r="G516" s="27" t="e">
        <f>'Postcode Data'!I516</f>
        <v>#N/A</v>
      </c>
      <c r="H516" s="11" t="e">
        <f>'Postcode Data'!J516</f>
        <v>#N/A</v>
      </c>
      <c r="I516" s="5" t="e">
        <f>'Postcode Data'!K516</f>
        <v>#N/A</v>
      </c>
      <c r="J516" s="5" t="e">
        <f>'Postcode Data'!L516</f>
        <v>#N/A</v>
      </c>
      <c r="K516" s="44" t="e">
        <f>'Postcode Data'!M516</f>
        <v>#N/A</v>
      </c>
      <c r="L516" s="5">
        <f>'Postcode Data'!N516</f>
        <v>1.8621384647336967</v>
      </c>
      <c r="M516" s="28" t="e">
        <f t="shared" si="225"/>
        <v>#N/A</v>
      </c>
      <c r="N516" s="28"/>
      <c r="O516" s="28"/>
      <c r="P516" s="28" t="e">
        <f t="shared" si="226"/>
        <v>#N/A</v>
      </c>
      <c r="Q516" s="28" t="e">
        <f t="shared" si="250"/>
        <v>#N/A</v>
      </c>
      <c r="R516" s="28" t="e">
        <f t="shared" si="250"/>
        <v>#N/A</v>
      </c>
      <c r="S516" s="28" t="e">
        <f t="shared" si="250"/>
        <v>#N/A</v>
      </c>
      <c r="T516" s="28" t="e">
        <f t="shared" si="250"/>
        <v>#N/A</v>
      </c>
      <c r="U516" s="28" t="e">
        <f t="shared" si="227"/>
        <v>#N/A</v>
      </c>
      <c r="V516" s="28"/>
      <c r="W516" s="2"/>
      <c r="X516" s="5" t="e">
        <f t="shared" ref="X516:AG525" si="255">IF($K516=X$5,$J516,NA())</f>
        <v>#N/A</v>
      </c>
      <c r="Y516" s="5" t="e">
        <f t="shared" si="255"/>
        <v>#N/A</v>
      </c>
      <c r="Z516" s="5" t="e">
        <f t="shared" si="255"/>
        <v>#N/A</v>
      </c>
      <c r="AA516" s="5" t="e">
        <f t="shared" si="255"/>
        <v>#N/A</v>
      </c>
      <c r="AB516" s="5" t="e">
        <f t="shared" si="255"/>
        <v>#N/A</v>
      </c>
      <c r="AC516" s="5" t="e">
        <f t="shared" si="255"/>
        <v>#N/A</v>
      </c>
      <c r="AD516" s="5" t="e">
        <f t="shared" si="255"/>
        <v>#N/A</v>
      </c>
      <c r="AE516" s="5" t="e">
        <f t="shared" si="255"/>
        <v>#N/A</v>
      </c>
      <c r="AF516" s="5" t="e">
        <f t="shared" si="255"/>
        <v>#N/A</v>
      </c>
      <c r="AG516" s="5" t="e">
        <f t="shared" si="255"/>
        <v>#N/A</v>
      </c>
      <c r="AH516" s="5" t="e">
        <f t="shared" ref="AH516:AQ525" si="256">IF($K516=AH$5,$J516,NA())</f>
        <v>#N/A</v>
      </c>
      <c r="AI516" s="5" t="e">
        <f t="shared" si="256"/>
        <v>#N/A</v>
      </c>
      <c r="AJ516" s="5" t="e">
        <f t="shared" si="256"/>
        <v>#N/A</v>
      </c>
      <c r="AK516" s="5" t="e">
        <f t="shared" si="256"/>
        <v>#N/A</v>
      </c>
      <c r="AL516" s="5" t="e">
        <f t="shared" si="256"/>
        <v>#N/A</v>
      </c>
      <c r="AM516" s="5" t="e">
        <f t="shared" si="256"/>
        <v>#N/A</v>
      </c>
      <c r="AN516" s="5" t="e">
        <f t="shared" si="256"/>
        <v>#N/A</v>
      </c>
      <c r="AO516" s="5" t="e">
        <f t="shared" si="256"/>
        <v>#N/A</v>
      </c>
      <c r="AP516" s="5" t="e">
        <f t="shared" si="256"/>
        <v>#N/A</v>
      </c>
      <c r="AQ516" s="5" t="e">
        <f t="shared" si="256"/>
        <v>#N/A</v>
      </c>
      <c r="AR516" s="5" t="e">
        <f t="shared" ref="AR516:BA525" si="257">IF($K516=AR$5,$J516,NA())</f>
        <v>#N/A</v>
      </c>
      <c r="AS516" s="5" t="e">
        <f t="shared" si="257"/>
        <v>#N/A</v>
      </c>
      <c r="AT516" s="5" t="e">
        <f t="shared" si="257"/>
        <v>#N/A</v>
      </c>
      <c r="AU516" s="5" t="e">
        <f t="shared" si="257"/>
        <v>#N/A</v>
      </c>
      <c r="AV516" s="5" t="e">
        <f t="shared" si="257"/>
        <v>#N/A</v>
      </c>
      <c r="AW516" s="5" t="e">
        <f t="shared" si="257"/>
        <v>#N/A</v>
      </c>
      <c r="AX516" s="5" t="e">
        <f t="shared" si="257"/>
        <v>#N/A</v>
      </c>
      <c r="AY516" s="5" t="e">
        <f t="shared" si="257"/>
        <v>#N/A</v>
      </c>
      <c r="AZ516" s="5" t="e">
        <f t="shared" si="257"/>
        <v>#N/A</v>
      </c>
      <c r="BA516" s="5" t="e">
        <f t="shared" si="257"/>
        <v>#N/A</v>
      </c>
      <c r="BB516" s="5" t="e">
        <f t="shared" ref="BB516:BG525" si="258">IF($K516=BB$5,$J516,NA())</f>
        <v>#N/A</v>
      </c>
      <c r="BC516" s="5" t="e">
        <f t="shared" si="258"/>
        <v>#N/A</v>
      </c>
      <c r="BD516" s="5" t="e">
        <f t="shared" si="258"/>
        <v>#N/A</v>
      </c>
      <c r="BE516" s="5" t="e">
        <f t="shared" si="258"/>
        <v>#N/A</v>
      </c>
      <c r="BF516" s="5" t="e">
        <f t="shared" si="258"/>
        <v>#N/A</v>
      </c>
      <c r="BG516" s="5" t="e">
        <f t="shared" si="258"/>
        <v>#N/A</v>
      </c>
    </row>
    <row r="517" spans="2:59" x14ac:dyDescent="0.35">
      <c r="B517" t="str">
        <f>'Postcode Data'!B517</f>
        <v>ES50 2YT</v>
      </c>
      <c r="C517">
        <f>'Postcode Data'!C517</f>
        <v>3</v>
      </c>
      <c r="D517" t="str">
        <f>'Postcode Data'!D517</f>
        <v>Echton</v>
      </c>
      <c r="E517" s="5" t="e">
        <f>'Postcode Data'!F517</f>
        <v>#N/A</v>
      </c>
      <c r="F517" s="5" t="e">
        <f>'Postcode Data'!G517</f>
        <v>#N/A</v>
      </c>
      <c r="G517" s="27" t="e">
        <f>'Postcode Data'!I517</f>
        <v>#N/A</v>
      </c>
      <c r="H517" s="11" t="e">
        <f>'Postcode Data'!J517</f>
        <v>#N/A</v>
      </c>
      <c r="I517" s="5" t="e">
        <f>'Postcode Data'!K517</f>
        <v>#N/A</v>
      </c>
      <c r="J517" s="5" t="e">
        <f>'Postcode Data'!L517</f>
        <v>#N/A</v>
      </c>
      <c r="K517" s="44" t="e">
        <f>'Postcode Data'!M517</f>
        <v>#N/A</v>
      </c>
      <c r="L517" s="5">
        <f>'Postcode Data'!N517</f>
        <v>-4.2481764417174022</v>
      </c>
      <c r="M517" s="28" t="e">
        <f t="shared" si="225"/>
        <v>#N/A</v>
      </c>
      <c r="N517" s="28"/>
      <c r="O517" s="28"/>
      <c r="P517" s="28" t="e">
        <f t="shared" si="226"/>
        <v>#N/A</v>
      </c>
      <c r="Q517" s="28" t="e">
        <f t="shared" si="250"/>
        <v>#N/A</v>
      </c>
      <c r="R517" s="28" t="e">
        <f t="shared" si="250"/>
        <v>#N/A</v>
      </c>
      <c r="S517" s="28" t="e">
        <f t="shared" si="250"/>
        <v>#N/A</v>
      </c>
      <c r="T517" s="28" t="e">
        <f t="shared" si="250"/>
        <v>#N/A</v>
      </c>
      <c r="U517" s="28" t="e">
        <f t="shared" si="227"/>
        <v>#N/A</v>
      </c>
      <c r="V517" s="28"/>
      <c r="W517" s="2"/>
      <c r="X517" s="5" t="e">
        <f t="shared" si="255"/>
        <v>#N/A</v>
      </c>
      <c r="Y517" s="5" t="e">
        <f t="shared" si="255"/>
        <v>#N/A</v>
      </c>
      <c r="Z517" s="5" t="e">
        <f t="shared" si="255"/>
        <v>#N/A</v>
      </c>
      <c r="AA517" s="5" t="e">
        <f t="shared" si="255"/>
        <v>#N/A</v>
      </c>
      <c r="AB517" s="5" t="e">
        <f t="shared" si="255"/>
        <v>#N/A</v>
      </c>
      <c r="AC517" s="5" t="e">
        <f t="shared" si="255"/>
        <v>#N/A</v>
      </c>
      <c r="AD517" s="5" t="e">
        <f t="shared" si="255"/>
        <v>#N/A</v>
      </c>
      <c r="AE517" s="5" t="e">
        <f t="shared" si="255"/>
        <v>#N/A</v>
      </c>
      <c r="AF517" s="5" t="e">
        <f t="shared" si="255"/>
        <v>#N/A</v>
      </c>
      <c r="AG517" s="5" t="e">
        <f t="shared" si="255"/>
        <v>#N/A</v>
      </c>
      <c r="AH517" s="5" t="e">
        <f t="shared" si="256"/>
        <v>#N/A</v>
      </c>
      <c r="AI517" s="5" t="e">
        <f t="shared" si="256"/>
        <v>#N/A</v>
      </c>
      <c r="AJ517" s="5" t="e">
        <f t="shared" si="256"/>
        <v>#N/A</v>
      </c>
      <c r="AK517" s="5" t="e">
        <f t="shared" si="256"/>
        <v>#N/A</v>
      </c>
      <c r="AL517" s="5" t="e">
        <f t="shared" si="256"/>
        <v>#N/A</v>
      </c>
      <c r="AM517" s="5" t="e">
        <f t="shared" si="256"/>
        <v>#N/A</v>
      </c>
      <c r="AN517" s="5" t="e">
        <f t="shared" si="256"/>
        <v>#N/A</v>
      </c>
      <c r="AO517" s="5" t="e">
        <f t="shared" si="256"/>
        <v>#N/A</v>
      </c>
      <c r="AP517" s="5" t="e">
        <f t="shared" si="256"/>
        <v>#N/A</v>
      </c>
      <c r="AQ517" s="5" t="e">
        <f t="shared" si="256"/>
        <v>#N/A</v>
      </c>
      <c r="AR517" s="5" t="e">
        <f t="shared" si="257"/>
        <v>#N/A</v>
      </c>
      <c r="AS517" s="5" t="e">
        <f t="shared" si="257"/>
        <v>#N/A</v>
      </c>
      <c r="AT517" s="5" t="e">
        <f t="shared" si="257"/>
        <v>#N/A</v>
      </c>
      <c r="AU517" s="5" t="e">
        <f t="shared" si="257"/>
        <v>#N/A</v>
      </c>
      <c r="AV517" s="5" t="e">
        <f t="shared" si="257"/>
        <v>#N/A</v>
      </c>
      <c r="AW517" s="5" t="e">
        <f t="shared" si="257"/>
        <v>#N/A</v>
      </c>
      <c r="AX517" s="5" t="e">
        <f t="shared" si="257"/>
        <v>#N/A</v>
      </c>
      <c r="AY517" s="5" t="e">
        <f t="shared" si="257"/>
        <v>#N/A</v>
      </c>
      <c r="AZ517" s="5" t="e">
        <f t="shared" si="257"/>
        <v>#N/A</v>
      </c>
      <c r="BA517" s="5" t="e">
        <f t="shared" si="257"/>
        <v>#N/A</v>
      </c>
      <c r="BB517" s="5" t="e">
        <f t="shared" si="258"/>
        <v>#N/A</v>
      </c>
      <c r="BC517" s="5" t="e">
        <f t="shared" si="258"/>
        <v>#N/A</v>
      </c>
      <c r="BD517" s="5" t="e">
        <f t="shared" si="258"/>
        <v>#N/A</v>
      </c>
      <c r="BE517" s="5" t="e">
        <f t="shared" si="258"/>
        <v>#N/A</v>
      </c>
      <c r="BF517" s="5" t="e">
        <f t="shared" si="258"/>
        <v>#N/A</v>
      </c>
      <c r="BG517" s="5" t="e">
        <f t="shared" si="258"/>
        <v>#N/A</v>
      </c>
    </row>
    <row r="518" spans="2:59" x14ac:dyDescent="0.35">
      <c r="B518" t="str">
        <f>'Postcode Data'!B518</f>
        <v>ES50 3HG</v>
      </c>
      <c r="C518">
        <f>'Postcode Data'!C518</f>
        <v>13</v>
      </c>
      <c r="D518" t="str">
        <f>'Postcode Data'!D518</f>
        <v>Echton</v>
      </c>
      <c r="E518" s="5" t="e">
        <f>'Postcode Data'!F518</f>
        <v>#N/A</v>
      </c>
      <c r="F518" s="5" t="e">
        <f>'Postcode Data'!G518</f>
        <v>#N/A</v>
      </c>
      <c r="G518" s="27" t="e">
        <f>'Postcode Data'!I518</f>
        <v>#N/A</v>
      </c>
      <c r="H518" s="11" t="e">
        <f>'Postcode Data'!J518</f>
        <v>#N/A</v>
      </c>
      <c r="I518" s="5" t="e">
        <f>'Postcode Data'!K518</f>
        <v>#N/A</v>
      </c>
      <c r="J518" s="5" t="e">
        <f>'Postcode Data'!L518</f>
        <v>#N/A</v>
      </c>
      <c r="K518" s="44" t="e">
        <f>'Postcode Data'!M518</f>
        <v>#N/A</v>
      </c>
      <c r="L518" s="5">
        <f>'Postcode Data'!N518</f>
        <v>-0.14123003331716033</v>
      </c>
      <c r="M518" s="28" t="e">
        <f t="shared" ref="M518:M581" si="259">30-20*LOG10(H518)-20*LOG10(5570)-32.44+L518+21-1</f>
        <v>#N/A</v>
      </c>
      <c r="N518" s="28"/>
      <c r="O518" s="28"/>
      <c r="P518" s="28" t="e">
        <f t="shared" ref="P518:P581" si="260">IF($M518&gt;=P$5,$J518,NA())</f>
        <v>#N/A</v>
      </c>
      <c r="Q518" s="28" t="e">
        <f t="shared" si="250"/>
        <v>#N/A</v>
      </c>
      <c r="R518" s="28" t="e">
        <f t="shared" si="250"/>
        <v>#N/A</v>
      </c>
      <c r="S518" s="28" t="e">
        <f t="shared" si="250"/>
        <v>#N/A</v>
      </c>
      <c r="T518" s="28" t="e">
        <f t="shared" si="250"/>
        <v>#N/A</v>
      </c>
      <c r="U518" s="28" t="e">
        <f t="shared" ref="U518:U581" si="261">IF($M518&lt;T$5,$J518,NA())</f>
        <v>#N/A</v>
      </c>
      <c r="V518" s="28"/>
      <c r="W518" s="2"/>
      <c r="X518" s="5" t="e">
        <f t="shared" si="255"/>
        <v>#N/A</v>
      </c>
      <c r="Y518" s="5" t="e">
        <f t="shared" si="255"/>
        <v>#N/A</v>
      </c>
      <c r="Z518" s="5" t="e">
        <f t="shared" si="255"/>
        <v>#N/A</v>
      </c>
      <c r="AA518" s="5" t="e">
        <f t="shared" si="255"/>
        <v>#N/A</v>
      </c>
      <c r="AB518" s="5" t="e">
        <f t="shared" si="255"/>
        <v>#N/A</v>
      </c>
      <c r="AC518" s="5" t="e">
        <f t="shared" si="255"/>
        <v>#N/A</v>
      </c>
      <c r="AD518" s="5" t="e">
        <f t="shared" si="255"/>
        <v>#N/A</v>
      </c>
      <c r="AE518" s="5" t="e">
        <f t="shared" si="255"/>
        <v>#N/A</v>
      </c>
      <c r="AF518" s="5" t="e">
        <f t="shared" si="255"/>
        <v>#N/A</v>
      </c>
      <c r="AG518" s="5" t="e">
        <f t="shared" si="255"/>
        <v>#N/A</v>
      </c>
      <c r="AH518" s="5" t="e">
        <f t="shared" si="256"/>
        <v>#N/A</v>
      </c>
      <c r="AI518" s="5" t="e">
        <f t="shared" si="256"/>
        <v>#N/A</v>
      </c>
      <c r="AJ518" s="5" t="e">
        <f t="shared" si="256"/>
        <v>#N/A</v>
      </c>
      <c r="AK518" s="5" t="e">
        <f t="shared" si="256"/>
        <v>#N/A</v>
      </c>
      <c r="AL518" s="5" t="e">
        <f t="shared" si="256"/>
        <v>#N/A</v>
      </c>
      <c r="AM518" s="5" t="e">
        <f t="shared" si="256"/>
        <v>#N/A</v>
      </c>
      <c r="AN518" s="5" t="e">
        <f t="shared" si="256"/>
        <v>#N/A</v>
      </c>
      <c r="AO518" s="5" t="e">
        <f t="shared" si="256"/>
        <v>#N/A</v>
      </c>
      <c r="AP518" s="5" t="e">
        <f t="shared" si="256"/>
        <v>#N/A</v>
      </c>
      <c r="AQ518" s="5" t="e">
        <f t="shared" si="256"/>
        <v>#N/A</v>
      </c>
      <c r="AR518" s="5" t="e">
        <f t="shared" si="257"/>
        <v>#N/A</v>
      </c>
      <c r="AS518" s="5" t="e">
        <f t="shared" si="257"/>
        <v>#N/A</v>
      </c>
      <c r="AT518" s="5" t="e">
        <f t="shared" si="257"/>
        <v>#N/A</v>
      </c>
      <c r="AU518" s="5" t="e">
        <f t="shared" si="257"/>
        <v>#N/A</v>
      </c>
      <c r="AV518" s="5" t="e">
        <f t="shared" si="257"/>
        <v>#N/A</v>
      </c>
      <c r="AW518" s="5" t="e">
        <f t="shared" si="257"/>
        <v>#N/A</v>
      </c>
      <c r="AX518" s="5" t="e">
        <f t="shared" si="257"/>
        <v>#N/A</v>
      </c>
      <c r="AY518" s="5" t="e">
        <f t="shared" si="257"/>
        <v>#N/A</v>
      </c>
      <c r="AZ518" s="5" t="e">
        <f t="shared" si="257"/>
        <v>#N/A</v>
      </c>
      <c r="BA518" s="5" t="e">
        <f t="shared" si="257"/>
        <v>#N/A</v>
      </c>
      <c r="BB518" s="5" t="e">
        <f t="shared" si="258"/>
        <v>#N/A</v>
      </c>
      <c r="BC518" s="5" t="e">
        <f t="shared" si="258"/>
        <v>#N/A</v>
      </c>
      <c r="BD518" s="5" t="e">
        <f t="shared" si="258"/>
        <v>#N/A</v>
      </c>
      <c r="BE518" s="5" t="e">
        <f t="shared" si="258"/>
        <v>#N/A</v>
      </c>
      <c r="BF518" s="5" t="e">
        <f t="shared" si="258"/>
        <v>#N/A</v>
      </c>
      <c r="BG518" s="5" t="e">
        <f t="shared" si="258"/>
        <v>#N/A</v>
      </c>
    </row>
    <row r="519" spans="2:59" x14ac:dyDescent="0.35">
      <c r="B519" t="str">
        <f>'Postcode Data'!B519</f>
        <v>ES50 4FJ</v>
      </c>
      <c r="C519">
        <f>'Postcode Data'!C519</f>
        <v>1</v>
      </c>
      <c r="D519" t="str">
        <f>'Postcode Data'!D519</f>
        <v>Echton</v>
      </c>
      <c r="E519" s="5">
        <f>'Postcode Data'!F519</f>
        <v>7.9578812090310675</v>
      </c>
      <c r="F519" s="5">
        <f>'Postcode Data'!G519</f>
        <v>13.55919920395557</v>
      </c>
      <c r="G519" s="27">
        <f>'Postcode Data'!I519</f>
        <v>319</v>
      </c>
      <c r="H519" s="11">
        <f>'Postcode Data'!J519</f>
        <v>2.1969001224126075</v>
      </c>
      <c r="I519" s="5">
        <f>'Postcode Data'!K519</f>
        <v>6.5165850479319252</v>
      </c>
      <c r="J519" s="5">
        <f>'Postcode Data'!L519</f>
        <v>15.217220773132945</v>
      </c>
      <c r="K519" s="44" t="str">
        <f>'Postcode Data'!M519</f>
        <v>EW2a</v>
      </c>
      <c r="L519" s="5">
        <f>'Postcode Data'!N519</f>
        <v>-4.1997521779426625</v>
      </c>
      <c r="M519" s="28">
        <f t="shared" si="259"/>
        <v>-68.393062342530555</v>
      </c>
      <c r="N519" s="28"/>
      <c r="O519" s="28"/>
      <c r="P519" s="28">
        <f t="shared" si="260"/>
        <v>15.217220773132945</v>
      </c>
      <c r="Q519" s="28" t="e">
        <f t="shared" si="250"/>
        <v>#N/A</v>
      </c>
      <c r="R519" s="28" t="e">
        <f t="shared" si="250"/>
        <v>#N/A</v>
      </c>
      <c r="S519" s="28" t="e">
        <f t="shared" si="250"/>
        <v>#N/A</v>
      </c>
      <c r="T519" s="28" t="e">
        <f t="shared" si="250"/>
        <v>#N/A</v>
      </c>
      <c r="U519" s="28" t="e">
        <f t="shared" si="261"/>
        <v>#N/A</v>
      </c>
      <c r="V519" s="28"/>
      <c r="W519" s="2"/>
      <c r="X519" s="5" t="e">
        <f t="shared" si="255"/>
        <v>#N/A</v>
      </c>
      <c r="Y519" s="5" t="e">
        <f t="shared" si="255"/>
        <v>#N/A</v>
      </c>
      <c r="Z519" s="5" t="e">
        <f t="shared" si="255"/>
        <v>#N/A</v>
      </c>
      <c r="AA519" s="5" t="e">
        <f t="shared" si="255"/>
        <v>#N/A</v>
      </c>
      <c r="AB519" s="5" t="e">
        <f t="shared" si="255"/>
        <v>#N/A</v>
      </c>
      <c r="AC519" s="5" t="e">
        <f t="shared" si="255"/>
        <v>#N/A</v>
      </c>
      <c r="AD519" s="5" t="e">
        <f t="shared" si="255"/>
        <v>#N/A</v>
      </c>
      <c r="AE519" s="5" t="e">
        <f t="shared" si="255"/>
        <v>#N/A</v>
      </c>
      <c r="AF519" s="5" t="e">
        <f t="shared" si="255"/>
        <v>#N/A</v>
      </c>
      <c r="AG519" s="5" t="e">
        <f t="shared" si="255"/>
        <v>#N/A</v>
      </c>
      <c r="AH519" s="5" t="e">
        <f t="shared" si="256"/>
        <v>#N/A</v>
      </c>
      <c r="AI519" s="5" t="e">
        <f t="shared" si="256"/>
        <v>#N/A</v>
      </c>
      <c r="AJ519" s="5" t="e">
        <f t="shared" si="256"/>
        <v>#N/A</v>
      </c>
      <c r="AK519" s="5" t="e">
        <f t="shared" si="256"/>
        <v>#N/A</v>
      </c>
      <c r="AL519" s="5" t="e">
        <f t="shared" si="256"/>
        <v>#N/A</v>
      </c>
      <c r="AM519" s="5" t="e">
        <f t="shared" si="256"/>
        <v>#N/A</v>
      </c>
      <c r="AN519" s="5" t="e">
        <f t="shared" si="256"/>
        <v>#N/A</v>
      </c>
      <c r="AO519" s="5" t="e">
        <f t="shared" si="256"/>
        <v>#N/A</v>
      </c>
      <c r="AP519" s="5" t="e">
        <f t="shared" si="256"/>
        <v>#N/A</v>
      </c>
      <c r="AQ519" s="5" t="e">
        <f t="shared" si="256"/>
        <v>#N/A</v>
      </c>
      <c r="AR519" s="5" t="e">
        <f t="shared" si="257"/>
        <v>#N/A</v>
      </c>
      <c r="AS519" s="5" t="e">
        <f t="shared" si="257"/>
        <v>#N/A</v>
      </c>
      <c r="AT519" s="5" t="e">
        <f t="shared" si="257"/>
        <v>#N/A</v>
      </c>
      <c r="AU519" s="5" t="e">
        <f t="shared" si="257"/>
        <v>#N/A</v>
      </c>
      <c r="AV519" s="5" t="e">
        <f t="shared" si="257"/>
        <v>#N/A</v>
      </c>
      <c r="AW519" s="5" t="e">
        <f t="shared" si="257"/>
        <v>#N/A</v>
      </c>
      <c r="AX519" s="5" t="e">
        <f t="shared" si="257"/>
        <v>#N/A</v>
      </c>
      <c r="AY519" s="5">
        <f t="shared" si="257"/>
        <v>15.217220773132945</v>
      </c>
      <c r="AZ519" s="5" t="e">
        <f t="shared" si="257"/>
        <v>#N/A</v>
      </c>
      <c r="BA519" s="5" t="e">
        <f t="shared" si="257"/>
        <v>#N/A</v>
      </c>
      <c r="BB519" s="5" t="e">
        <f t="shared" si="258"/>
        <v>#N/A</v>
      </c>
      <c r="BC519" s="5" t="e">
        <f t="shared" si="258"/>
        <v>#N/A</v>
      </c>
      <c r="BD519" s="5" t="e">
        <f t="shared" si="258"/>
        <v>#N/A</v>
      </c>
      <c r="BE519" s="5" t="e">
        <f t="shared" si="258"/>
        <v>#N/A</v>
      </c>
      <c r="BF519" s="5" t="e">
        <f t="shared" si="258"/>
        <v>#N/A</v>
      </c>
      <c r="BG519" s="5" t="e">
        <f t="shared" si="258"/>
        <v>#N/A</v>
      </c>
    </row>
    <row r="520" spans="2:59" x14ac:dyDescent="0.35">
      <c r="B520" t="str">
        <f>'Postcode Data'!B520</f>
        <v>ES50 4VZ</v>
      </c>
      <c r="C520">
        <f>'Postcode Data'!C520</f>
        <v>7</v>
      </c>
      <c r="D520" t="str">
        <f>'Postcode Data'!D520</f>
        <v>Echton</v>
      </c>
      <c r="E520" s="5">
        <f>'Postcode Data'!F520</f>
        <v>11.233955038272278</v>
      </c>
      <c r="F520" s="5">
        <f>'Postcode Data'!G520</f>
        <v>14.850780878419533</v>
      </c>
      <c r="G520" s="27">
        <f>'Postcode Data'!I520</f>
        <v>12</v>
      </c>
      <c r="H520" s="11">
        <f>'Postcode Data'!J520</f>
        <v>3.3722512811605898</v>
      </c>
      <c r="I520" s="5">
        <f>'Postcode Data'!K520</f>
        <v>11.935085504000732</v>
      </c>
      <c r="J520" s="5">
        <f>'Postcode Data'!L520</f>
        <v>18.149340378158268</v>
      </c>
      <c r="K520" s="44" t="str">
        <f>'Postcode Data'!M520</f>
        <v>EW1a</v>
      </c>
      <c r="L520" s="5">
        <f>'Postcode Data'!N520</f>
        <v>-13.618576172359546</v>
      </c>
      <c r="M520" s="28">
        <f t="shared" si="259"/>
        <v>-81.534078642548195</v>
      </c>
      <c r="N520" s="28"/>
      <c r="O520" s="28"/>
      <c r="P520" s="28" t="e">
        <f t="shared" si="260"/>
        <v>#N/A</v>
      </c>
      <c r="Q520" s="28" t="e">
        <f t="shared" si="250"/>
        <v>#N/A</v>
      </c>
      <c r="R520" s="28" t="e">
        <f t="shared" si="250"/>
        <v>#N/A</v>
      </c>
      <c r="S520" s="28" t="e">
        <f t="shared" si="250"/>
        <v>#N/A</v>
      </c>
      <c r="T520" s="28">
        <f t="shared" si="250"/>
        <v>18.149340378158268</v>
      </c>
      <c r="U520" s="28" t="e">
        <f t="shared" si="261"/>
        <v>#N/A</v>
      </c>
      <c r="V520" s="28"/>
      <c r="W520" s="2"/>
      <c r="X520" s="5" t="e">
        <f t="shared" si="255"/>
        <v>#N/A</v>
      </c>
      <c r="Y520" s="5" t="e">
        <f t="shared" si="255"/>
        <v>#N/A</v>
      </c>
      <c r="Z520" s="5" t="e">
        <f t="shared" si="255"/>
        <v>#N/A</v>
      </c>
      <c r="AA520" s="5" t="e">
        <f t="shared" si="255"/>
        <v>#N/A</v>
      </c>
      <c r="AB520" s="5" t="e">
        <f t="shared" si="255"/>
        <v>#N/A</v>
      </c>
      <c r="AC520" s="5" t="e">
        <f t="shared" si="255"/>
        <v>#N/A</v>
      </c>
      <c r="AD520" s="5" t="e">
        <f t="shared" si="255"/>
        <v>#N/A</v>
      </c>
      <c r="AE520" s="5" t="e">
        <f t="shared" si="255"/>
        <v>#N/A</v>
      </c>
      <c r="AF520" s="5" t="e">
        <f t="shared" si="255"/>
        <v>#N/A</v>
      </c>
      <c r="AG520" s="5" t="e">
        <f t="shared" si="255"/>
        <v>#N/A</v>
      </c>
      <c r="AH520" s="5" t="e">
        <f t="shared" si="256"/>
        <v>#N/A</v>
      </c>
      <c r="AI520" s="5" t="e">
        <f t="shared" si="256"/>
        <v>#N/A</v>
      </c>
      <c r="AJ520" s="5" t="e">
        <f t="shared" si="256"/>
        <v>#N/A</v>
      </c>
      <c r="AK520" s="5" t="e">
        <f t="shared" si="256"/>
        <v>#N/A</v>
      </c>
      <c r="AL520" s="5" t="e">
        <f t="shared" si="256"/>
        <v>#N/A</v>
      </c>
      <c r="AM520" s="5" t="e">
        <f t="shared" si="256"/>
        <v>#N/A</v>
      </c>
      <c r="AN520" s="5" t="e">
        <f t="shared" si="256"/>
        <v>#N/A</v>
      </c>
      <c r="AO520" s="5" t="e">
        <f t="shared" si="256"/>
        <v>#N/A</v>
      </c>
      <c r="AP520" s="5" t="e">
        <f t="shared" si="256"/>
        <v>#N/A</v>
      </c>
      <c r="AQ520" s="5" t="e">
        <f t="shared" si="256"/>
        <v>#N/A</v>
      </c>
      <c r="AR520" s="5" t="e">
        <f t="shared" si="257"/>
        <v>#N/A</v>
      </c>
      <c r="AS520" s="5" t="e">
        <f t="shared" si="257"/>
        <v>#N/A</v>
      </c>
      <c r="AT520" s="5" t="e">
        <f t="shared" si="257"/>
        <v>#N/A</v>
      </c>
      <c r="AU520" s="5" t="e">
        <f t="shared" si="257"/>
        <v>#N/A</v>
      </c>
      <c r="AV520" s="5">
        <f t="shared" si="257"/>
        <v>18.149340378158268</v>
      </c>
      <c r="AW520" s="5" t="e">
        <f t="shared" si="257"/>
        <v>#N/A</v>
      </c>
      <c r="AX520" s="5" t="e">
        <f t="shared" si="257"/>
        <v>#N/A</v>
      </c>
      <c r="AY520" s="5" t="e">
        <f t="shared" si="257"/>
        <v>#N/A</v>
      </c>
      <c r="AZ520" s="5" t="e">
        <f t="shared" si="257"/>
        <v>#N/A</v>
      </c>
      <c r="BA520" s="5" t="e">
        <f t="shared" si="257"/>
        <v>#N/A</v>
      </c>
      <c r="BB520" s="5" t="e">
        <f t="shared" si="258"/>
        <v>#N/A</v>
      </c>
      <c r="BC520" s="5" t="e">
        <f t="shared" si="258"/>
        <v>#N/A</v>
      </c>
      <c r="BD520" s="5" t="e">
        <f t="shared" si="258"/>
        <v>#N/A</v>
      </c>
      <c r="BE520" s="5" t="e">
        <f t="shared" si="258"/>
        <v>#N/A</v>
      </c>
      <c r="BF520" s="5" t="e">
        <f t="shared" si="258"/>
        <v>#N/A</v>
      </c>
      <c r="BG520" s="5" t="e">
        <f t="shared" si="258"/>
        <v>#N/A</v>
      </c>
    </row>
    <row r="521" spans="2:59" x14ac:dyDescent="0.35">
      <c r="B521" t="str">
        <f>'Postcode Data'!B521</f>
        <v>ES50 6CK</v>
      </c>
      <c r="C521">
        <f>'Postcode Data'!C521</f>
        <v>1</v>
      </c>
      <c r="D521" t="str">
        <f>'Postcode Data'!D521</f>
        <v>Echton</v>
      </c>
      <c r="E521" s="5" t="e">
        <f>'Postcode Data'!F521</f>
        <v>#N/A</v>
      </c>
      <c r="F521" s="5" t="e">
        <f>'Postcode Data'!G521</f>
        <v>#N/A</v>
      </c>
      <c r="G521" s="27" t="e">
        <f>'Postcode Data'!I521</f>
        <v>#N/A</v>
      </c>
      <c r="H521" s="11" t="e">
        <f>'Postcode Data'!J521</f>
        <v>#N/A</v>
      </c>
      <c r="I521" s="5" t="e">
        <f>'Postcode Data'!K521</f>
        <v>#N/A</v>
      </c>
      <c r="J521" s="5" t="e">
        <f>'Postcode Data'!L521</f>
        <v>#N/A</v>
      </c>
      <c r="K521" s="44" t="e">
        <f>'Postcode Data'!M521</f>
        <v>#N/A</v>
      </c>
      <c r="L521" s="5">
        <f>'Postcode Data'!N521</f>
        <v>-5.3981805579807585</v>
      </c>
      <c r="M521" s="28" t="e">
        <f t="shared" si="259"/>
        <v>#N/A</v>
      </c>
      <c r="N521" s="28"/>
      <c r="O521" s="28"/>
      <c r="P521" s="28" t="e">
        <f t="shared" si="260"/>
        <v>#N/A</v>
      </c>
      <c r="Q521" s="28" t="e">
        <f t="shared" si="250"/>
        <v>#N/A</v>
      </c>
      <c r="R521" s="28" t="e">
        <f t="shared" si="250"/>
        <v>#N/A</v>
      </c>
      <c r="S521" s="28" t="e">
        <f t="shared" si="250"/>
        <v>#N/A</v>
      </c>
      <c r="T521" s="28" t="e">
        <f t="shared" si="250"/>
        <v>#N/A</v>
      </c>
      <c r="U521" s="28" t="e">
        <f t="shared" si="261"/>
        <v>#N/A</v>
      </c>
      <c r="V521" s="28"/>
      <c r="W521" s="2"/>
      <c r="X521" s="5" t="e">
        <f t="shared" si="255"/>
        <v>#N/A</v>
      </c>
      <c r="Y521" s="5" t="e">
        <f t="shared" si="255"/>
        <v>#N/A</v>
      </c>
      <c r="Z521" s="5" t="e">
        <f t="shared" si="255"/>
        <v>#N/A</v>
      </c>
      <c r="AA521" s="5" t="e">
        <f t="shared" si="255"/>
        <v>#N/A</v>
      </c>
      <c r="AB521" s="5" t="e">
        <f t="shared" si="255"/>
        <v>#N/A</v>
      </c>
      <c r="AC521" s="5" t="e">
        <f t="shared" si="255"/>
        <v>#N/A</v>
      </c>
      <c r="AD521" s="5" t="e">
        <f t="shared" si="255"/>
        <v>#N/A</v>
      </c>
      <c r="AE521" s="5" t="e">
        <f t="shared" si="255"/>
        <v>#N/A</v>
      </c>
      <c r="AF521" s="5" t="e">
        <f t="shared" si="255"/>
        <v>#N/A</v>
      </c>
      <c r="AG521" s="5" t="e">
        <f t="shared" si="255"/>
        <v>#N/A</v>
      </c>
      <c r="AH521" s="5" t="e">
        <f t="shared" si="256"/>
        <v>#N/A</v>
      </c>
      <c r="AI521" s="5" t="e">
        <f t="shared" si="256"/>
        <v>#N/A</v>
      </c>
      <c r="AJ521" s="5" t="e">
        <f t="shared" si="256"/>
        <v>#N/A</v>
      </c>
      <c r="AK521" s="5" t="e">
        <f t="shared" si="256"/>
        <v>#N/A</v>
      </c>
      <c r="AL521" s="5" t="e">
        <f t="shared" si="256"/>
        <v>#N/A</v>
      </c>
      <c r="AM521" s="5" t="e">
        <f t="shared" si="256"/>
        <v>#N/A</v>
      </c>
      <c r="AN521" s="5" t="e">
        <f t="shared" si="256"/>
        <v>#N/A</v>
      </c>
      <c r="AO521" s="5" t="e">
        <f t="shared" si="256"/>
        <v>#N/A</v>
      </c>
      <c r="AP521" s="5" t="e">
        <f t="shared" si="256"/>
        <v>#N/A</v>
      </c>
      <c r="AQ521" s="5" t="e">
        <f t="shared" si="256"/>
        <v>#N/A</v>
      </c>
      <c r="AR521" s="5" t="e">
        <f t="shared" si="257"/>
        <v>#N/A</v>
      </c>
      <c r="AS521" s="5" t="e">
        <f t="shared" si="257"/>
        <v>#N/A</v>
      </c>
      <c r="AT521" s="5" t="e">
        <f t="shared" si="257"/>
        <v>#N/A</v>
      </c>
      <c r="AU521" s="5" t="e">
        <f t="shared" si="257"/>
        <v>#N/A</v>
      </c>
      <c r="AV521" s="5" t="e">
        <f t="shared" si="257"/>
        <v>#N/A</v>
      </c>
      <c r="AW521" s="5" t="e">
        <f t="shared" si="257"/>
        <v>#N/A</v>
      </c>
      <c r="AX521" s="5" t="e">
        <f t="shared" si="257"/>
        <v>#N/A</v>
      </c>
      <c r="AY521" s="5" t="e">
        <f t="shared" si="257"/>
        <v>#N/A</v>
      </c>
      <c r="AZ521" s="5" t="e">
        <f t="shared" si="257"/>
        <v>#N/A</v>
      </c>
      <c r="BA521" s="5" t="e">
        <f t="shared" si="257"/>
        <v>#N/A</v>
      </c>
      <c r="BB521" s="5" t="e">
        <f t="shared" si="258"/>
        <v>#N/A</v>
      </c>
      <c r="BC521" s="5" t="e">
        <f t="shared" si="258"/>
        <v>#N/A</v>
      </c>
      <c r="BD521" s="5" t="e">
        <f t="shared" si="258"/>
        <v>#N/A</v>
      </c>
      <c r="BE521" s="5" t="e">
        <f t="shared" si="258"/>
        <v>#N/A</v>
      </c>
      <c r="BF521" s="5" t="e">
        <f t="shared" si="258"/>
        <v>#N/A</v>
      </c>
      <c r="BG521" s="5" t="e">
        <f t="shared" si="258"/>
        <v>#N/A</v>
      </c>
    </row>
    <row r="522" spans="2:59" x14ac:dyDescent="0.35">
      <c r="B522" t="str">
        <f>'Postcode Data'!B522</f>
        <v>ES50 7PB</v>
      </c>
      <c r="C522">
        <f>'Postcode Data'!C522</f>
        <v>13</v>
      </c>
      <c r="D522" t="str">
        <f>'Postcode Data'!D522</f>
        <v>Echton</v>
      </c>
      <c r="E522" s="5" t="e">
        <f>'Postcode Data'!F522</f>
        <v>#N/A</v>
      </c>
      <c r="F522" s="5" t="e">
        <f>'Postcode Data'!G522</f>
        <v>#N/A</v>
      </c>
      <c r="G522" s="27" t="e">
        <f>'Postcode Data'!I522</f>
        <v>#N/A</v>
      </c>
      <c r="H522" s="11" t="e">
        <f>'Postcode Data'!J522</f>
        <v>#N/A</v>
      </c>
      <c r="I522" s="5" t="e">
        <f>'Postcode Data'!K522</f>
        <v>#N/A</v>
      </c>
      <c r="J522" s="5" t="e">
        <f>'Postcode Data'!L522</f>
        <v>#N/A</v>
      </c>
      <c r="K522" s="44" t="e">
        <f>'Postcode Data'!M522</f>
        <v>#N/A</v>
      </c>
      <c r="L522" s="5">
        <f>'Postcode Data'!N522</f>
        <v>-5.9079822598406881</v>
      </c>
      <c r="M522" s="28" t="e">
        <f t="shared" si="259"/>
        <v>#N/A</v>
      </c>
      <c r="N522" s="28"/>
      <c r="O522" s="28"/>
      <c r="P522" s="28" t="e">
        <f t="shared" si="260"/>
        <v>#N/A</v>
      </c>
      <c r="Q522" s="28" t="e">
        <f t="shared" si="250"/>
        <v>#N/A</v>
      </c>
      <c r="R522" s="28" t="e">
        <f t="shared" si="250"/>
        <v>#N/A</v>
      </c>
      <c r="S522" s="28" t="e">
        <f t="shared" si="250"/>
        <v>#N/A</v>
      </c>
      <c r="T522" s="28" t="e">
        <f t="shared" si="250"/>
        <v>#N/A</v>
      </c>
      <c r="U522" s="28" t="e">
        <f t="shared" si="261"/>
        <v>#N/A</v>
      </c>
      <c r="V522" s="28"/>
      <c r="W522" s="2"/>
      <c r="X522" s="5" t="e">
        <f t="shared" si="255"/>
        <v>#N/A</v>
      </c>
      <c r="Y522" s="5" t="e">
        <f t="shared" si="255"/>
        <v>#N/A</v>
      </c>
      <c r="Z522" s="5" t="e">
        <f t="shared" si="255"/>
        <v>#N/A</v>
      </c>
      <c r="AA522" s="5" t="e">
        <f t="shared" si="255"/>
        <v>#N/A</v>
      </c>
      <c r="AB522" s="5" t="e">
        <f t="shared" si="255"/>
        <v>#N/A</v>
      </c>
      <c r="AC522" s="5" t="e">
        <f t="shared" si="255"/>
        <v>#N/A</v>
      </c>
      <c r="AD522" s="5" t="e">
        <f t="shared" si="255"/>
        <v>#N/A</v>
      </c>
      <c r="AE522" s="5" t="e">
        <f t="shared" si="255"/>
        <v>#N/A</v>
      </c>
      <c r="AF522" s="5" t="e">
        <f t="shared" si="255"/>
        <v>#N/A</v>
      </c>
      <c r="AG522" s="5" t="e">
        <f t="shared" si="255"/>
        <v>#N/A</v>
      </c>
      <c r="AH522" s="5" t="e">
        <f t="shared" si="256"/>
        <v>#N/A</v>
      </c>
      <c r="AI522" s="5" t="e">
        <f t="shared" si="256"/>
        <v>#N/A</v>
      </c>
      <c r="AJ522" s="5" t="e">
        <f t="shared" si="256"/>
        <v>#N/A</v>
      </c>
      <c r="AK522" s="5" t="e">
        <f t="shared" si="256"/>
        <v>#N/A</v>
      </c>
      <c r="AL522" s="5" t="e">
        <f t="shared" si="256"/>
        <v>#N/A</v>
      </c>
      <c r="AM522" s="5" t="e">
        <f t="shared" si="256"/>
        <v>#N/A</v>
      </c>
      <c r="AN522" s="5" t="e">
        <f t="shared" si="256"/>
        <v>#N/A</v>
      </c>
      <c r="AO522" s="5" t="e">
        <f t="shared" si="256"/>
        <v>#N/A</v>
      </c>
      <c r="AP522" s="5" t="e">
        <f t="shared" si="256"/>
        <v>#N/A</v>
      </c>
      <c r="AQ522" s="5" t="e">
        <f t="shared" si="256"/>
        <v>#N/A</v>
      </c>
      <c r="AR522" s="5" t="e">
        <f t="shared" si="257"/>
        <v>#N/A</v>
      </c>
      <c r="AS522" s="5" t="e">
        <f t="shared" si="257"/>
        <v>#N/A</v>
      </c>
      <c r="AT522" s="5" t="e">
        <f t="shared" si="257"/>
        <v>#N/A</v>
      </c>
      <c r="AU522" s="5" t="e">
        <f t="shared" si="257"/>
        <v>#N/A</v>
      </c>
      <c r="AV522" s="5" t="e">
        <f t="shared" si="257"/>
        <v>#N/A</v>
      </c>
      <c r="AW522" s="5" t="e">
        <f t="shared" si="257"/>
        <v>#N/A</v>
      </c>
      <c r="AX522" s="5" t="e">
        <f t="shared" si="257"/>
        <v>#N/A</v>
      </c>
      <c r="AY522" s="5" t="e">
        <f t="shared" si="257"/>
        <v>#N/A</v>
      </c>
      <c r="AZ522" s="5" t="e">
        <f t="shared" si="257"/>
        <v>#N/A</v>
      </c>
      <c r="BA522" s="5" t="e">
        <f t="shared" si="257"/>
        <v>#N/A</v>
      </c>
      <c r="BB522" s="5" t="e">
        <f t="shared" si="258"/>
        <v>#N/A</v>
      </c>
      <c r="BC522" s="5" t="e">
        <f t="shared" si="258"/>
        <v>#N/A</v>
      </c>
      <c r="BD522" s="5" t="e">
        <f t="shared" si="258"/>
        <v>#N/A</v>
      </c>
      <c r="BE522" s="5" t="e">
        <f t="shared" si="258"/>
        <v>#N/A</v>
      </c>
      <c r="BF522" s="5" t="e">
        <f t="shared" si="258"/>
        <v>#N/A</v>
      </c>
      <c r="BG522" s="5" t="e">
        <f t="shared" si="258"/>
        <v>#N/A</v>
      </c>
    </row>
    <row r="523" spans="2:59" x14ac:dyDescent="0.35">
      <c r="B523" t="str">
        <f>'Postcode Data'!B523</f>
        <v>ES50 8NE</v>
      </c>
      <c r="C523">
        <f>'Postcode Data'!C523</f>
        <v>3</v>
      </c>
      <c r="D523" t="str">
        <f>'Postcode Data'!D523</f>
        <v>Echton</v>
      </c>
      <c r="E523" s="5" t="e">
        <f>'Postcode Data'!F523</f>
        <v>#N/A</v>
      </c>
      <c r="F523" s="5" t="e">
        <f>'Postcode Data'!G523</f>
        <v>#N/A</v>
      </c>
      <c r="G523" s="27" t="e">
        <f>'Postcode Data'!I523</f>
        <v>#N/A</v>
      </c>
      <c r="H523" s="11" t="e">
        <f>'Postcode Data'!J523</f>
        <v>#N/A</v>
      </c>
      <c r="I523" s="5" t="e">
        <f>'Postcode Data'!K523</f>
        <v>#N/A</v>
      </c>
      <c r="J523" s="5" t="e">
        <f>'Postcode Data'!L523</f>
        <v>#N/A</v>
      </c>
      <c r="K523" s="44" t="e">
        <f>'Postcode Data'!M523</f>
        <v>#N/A</v>
      </c>
      <c r="L523" s="5">
        <f>'Postcode Data'!N523</f>
        <v>-1.8740460522831595</v>
      </c>
      <c r="M523" s="28" t="e">
        <f t="shared" si="259"/>
        <v>#N/A</v>
      </c>
      <c r="N523" s="28"/>
      <c r="O523" s="28"/>
      <c r="P523" s="28" t="e">
        <f t="shared" si="260"/>
        <v>#N/A</v>
      </c>
      <c r="Q523" s="28" t="e">
        <f t="shared" si="250"/>
        <v>#N/A</v>
      </c>
      <c r="R523" s="28" t="e">
        <f t="shared" si="250"/>
        <v>#N/A</v>
      </c>
      <c r="S523" s="28" t="e">
        <f t="shared" si="250"/>
        <v>#N/A</v>
      </c>
      <c r="T523" s="28" t="e">
        <f t="shared" si="250"/>
        <v>#N/A</v>
      </c>
      <c r="U523" s="28" t="e">
        <f t="shared" si="261"/>
        <v>#N/A</v>
      </c>
      <c r="V523" s="28"/>
      <c r="W523" s="2"/>
      <c r="X523" s="5" t="e">
        <f t="shared" si="255"/>
        <v>#N/A</v>
      </c>
      <c r="Y523" s="5" t="e">
        <f t="shared" si="255"/>
        <v>#N/A</v>
      </c>
      <c r="Z523" s="5" t="e">
        <f t="shared" si="255"/>
        <v>#N/A</v>
      </c>
      <c r="AA523" s="5" t="e">
        <f t="shared" si="255"/>
        <v>#N/A</v>
      </c>
      <c r="AB523" s="5" t="e">
        <f t="shared" si="255"/>
        <v>#N/A</v>
      </c>
      <c r="AC523" s="5" t="e">
        <f t="shared" si="255"/>
        <v>#N/A</v>
      </c>
      <c r="AD523" s="5" t="e">
        <f t="shared" si="255"/>
        <v>#N/A</v>
      </c>
      <c r="AE523" s="5" t="e">
        <f t="shared" si="255"/>
        <v>#N/A</v>
      </c>
      <c r="AF523" s="5" t="e">
        <f t="shared" si="255"/>
        <v>#N/A</v>
      </c>
      <c r="AG523" s="5" t="e">
        <f t="shared" si="255"/>
        <v>#N/A</v>
      </c>
      <c r="AH523" s="5" t="e">
        <f t="shared" si="256"/>
        <v>#N/A</v>
      </c>
      <c r="AI523" s="5" t="e">
        <f t="shared" si="256"/>
        <v>#N/A</v>
      </c>
      <c r="AJ523" s="5" t="e">
        <f t="shared" si="256"/>
        <v>#N/A</v>
      </c>
      <c r="AK523" s="5" t="e">
        <f t="shared" si="256"/>
        <v>#N/A</v>
      </c>
      <c r="AL523" s="5" t="e">
        <f t="shared" si="256"/>
        <v>#N/A</v>
      </c>
      <c r="AM523" s="5" t="e">
        <f t="shared" si="256"/>
        <v>#N/A</v>
      </c>
      <c r="AN523" s="5" t="e">
        <f t="shared" si="256"/>
        <v>#N/A</v>
      </c>
      <c r="AO523" s="5" t="e">
        <f t="shared" si="256"/>
        <v>#N/A</v>
      </c>
      <c r="AP523" s="5" t="e">
        <f t="shared" si="256"/>
        <v>#N/A</v>
      </c>
      <c r="AQ523" s="5" t="e">
        <f t="shared" si="256"/>
        <v>#N/A</v>
      </c>
      <c r="AR523" s="5" t="e">
        <f t="shared" si="257"/>
        <v>#N/A</v>
      </c>
      <c r="AS523" s="5" t="e">
        <f t="shared" si="257"/>
        <v>#N/A</v>
      </c>
      <c r="AT523" s="5" t="e">
        <f t="shared" si="257"/>
        <v>#N/A</v>
      </c>
      <c r="AU523" s="5" t="e">
        <f t="shared" si="257"/>
        <v>#N/A</v>
      </c>
      <c r="AV523" s="5" t="e">
        <f t="shared" si="257"/>
        <v>#N/A</v>
      </c>
      <c r="AW523" s="5" t="e">
        <f t="shared" si="257"/>
        <v>#N/A</v>
      </c>
      <c r="AX523" s="5" t="e">
        <f t="shared" si="257"/>
        <v>#N/A</v>
      </c>
      <c r="AY523" s="5" t="e">
        <f t="shared" si="257"/>
        <v>#N/A</v>
      </c>
      <c r="AZ523" s="5" t="e">
        <f t="shared" si="257"/>
        <v>#N/A</v>
      </c>
      <c r="BA523" s="5" t="e">
        <f t="shared" si="257"/>
        <v>#N/A</v>
      </c>
      <c r="BB523" s="5" t="e">
        <f t="shared" si="258"/>
        <v>#N/A</v>
      </c>
      <c r="BC523" s="5" t="e">
        <f t="shared" si="258"/>
        <v>#N/A</v>
      </c>
      <c r="BD523" s="5" t="e">
        <f t="shared" si="258"/>
        <v>#N/A</v>
      </c>
      <c r="BE523" s="5" t="e">
        <f t="shared" si="258"/>
        <v>#N/A</v>
      </c>
      <c r="BF523" s="5" t="e">
        <f t="shared" si="258"/>
        <v>#N/A</v>
      </c>
      <c r="BG523" s="5" t="e">
        <f t="shared" si="258"/>
        <v>#N/A</v>
      </c>
    </row>
    <row r="524" spans="2:59" x14ac:dyDescent="0.35">
      <c r="B524" t="str">
        <f>'Postcode Data'!B524</f>
        <v>ES50 9LG</v>
      </c>
      <c r="C524">
        <f>'Postcode Data'!C524</f>
        <v>16</v>
      </c>
      <c r="D524" t="str">
        <f>'Postcode Data'!D524</f>
        <v>Echton</v>
      </c>
      <c r="E524" s="5" t="e">
        <f>'Postcode Data'!F524</f>
        <v>#N/A</v>
      </c>
      <c r="F524" s="5" t="e">
        <f>'Postcode Data'!G524</f>
        <v>#N/A</v>
      </c>
      <c r="G524" s="27" t="e">
        <f>'Postcode Data'!I524</f>
        <v>#N/A</v>
      </c>
      <c r="H524" s="11" t="e">
        <f>'Postcode Data'!J524</f>
        <v>#N/A</v>
      </c>
      <c r="I524" s="5" t="e">
        <f>'Postcode Data'!K524</f>
        <v>#N/A</v>
      </c>
      <c r="J524" s="5" t="e">
        <f>'Postcode Data'!L524</f>
        <v>#N/A</v>
      </c>
      <c r="K524" s="44" t="e">
        <f>'Postcode Data'!M524</f>
        <v>#N/A</v>
      </c>
      <c r="L524" s="5">
        <f>'Postcode Data'!N524</f>
        <v>0.50956495643208122</v>
      </c>
      <c r="M524" s="28" t="e">
        <f t="shared" si="259"/>
        <v>#N/A</v>
      </c>
      <c r="N524" s="28"/>
      <c r="O524" s="28"/>
      <c r="P524" s="28" t="e">
        <f t="shared" si="260"/>
        <v>#N/A</v>
      </c>
      <c r="Q524" s="28" t="e">
        <f t="shared" si="250"/>
        <v>#N/A</v>
      </c>
      <c r="R524" s="28" t="e">
        <f t="shared" si="250"/>
        <v>#N/A</v>
      </c>
      <c r="S524" s="28" t="e">
        <f t="shared" si="250"/>
        <v>#N/A</v>
      </c>
      <c r="T524" s="28" t="e">
        <f t="shared" si="250"/>
        <v>#N/A</v>
      </c>
      <c r="U524" s="28" t="e">
        <f t="shared" si="261"/>
        <v>#N/A</v>
      </c>
      <c r="V524" s="28"/>
      <c r="W524" s="2"/>
      <c r="X524" s="5" t="e">
        <f t="shared" si="255"/>
        <v>#N/A</v>
      </c>
      <c r="Y524" s="5" t="e">
        <f t="shared" si="255"/>
        <v>#N/A</v>
      </c>
      <c r="Z524" s="5" t="e">
        <f t="shared" si="255"/>
        <v>#N/A</v>
      </c>
      <c r="AA524" s="5" t="e">
        <f t="shared" si="255"/>
        <v>#N/A</v>
      </c>
      <c r="AB524" s="5" t="e">
        <f t="shared" si="255"/>
        <v>#N/A</v>
      </c>
      <c r="AC524" s="5" t="e">
        <f t="shared" si="255"/>
        <v>#N/A</v>
      </c>
      <c r="AD524" s="5" t="e">
        <f t="shared" si="255"/>
        <v>#N/A</v>
      </c>
      <c r="AE524" s="5" t="e">
        <f t="shared" si="255"/>
        <v>#N/A</v>
      </c>
      <c r="AF524" s="5" t="e">
        <f t="shared" si="255"/>
        <v>#N/A</v>
      </c>
      <c r="AG524" s="5" t="e">
        <f t="shared" si="255"/>
        <v>#N/A</v>
      </c>
      <c r="AH524" s="5" t="e">
        <f t="shared" si="256"/>
        <v>#N/A</v>
      </c>
      <c r="AI524" s="5" t="e">
        <f t="shared" si="256"/>
        <v>#N/A</v>
      </c>
      <c r="AJ524" s="5" t="e">
        <f t="shared" si="256"/>
        <v>#N/A</v>
      </c>
      <c r="AK524" s="5" t="e">
        <f t="shared" si="256"/>
        <v>#N/A</v>
      </c>
      <c r="AL524" s="5" t="e">
        <f t="shared" si="256"/>
        <v>#N/A</v>
      </c>
      <c r="AM524" s="5" t="e">
        <f t="shared" si="256"/>
        <v>#N/A</v>
      </c>
      <c r="AN524" s="5" t="e">
        <f t="shared" si="256"/>
        <v>#N/A</v>
      </c>
      <c r="AO524" s="5" t="e">
        <f t="shared" si="256"/>
        <v>#N/A</v>
      </c>
      <c r="AP524" s="5" t="e">
        <f t="shared" si="256"/>
        <v>#N/A</v>
      </c>
      <c r="AQ524" s="5" t="e">
        <f t="shared" si="256"/>
        <v>#N/A</v>
      </c>
      <c r="AR524" s="5" t="e">
        <f t="shared" si="257"/>
        <v>#N/A</v>
      </c>
      <c r="AS524" s="5" t="e">
        <f t="shared" si="257"/>
        <v>#N/A</v>
      </c>
      <c r="AT524" s="5" t="e">
        <f t="shared" si="257"/>
        <v>#N/A</v>
      </c>
      <c r="AU524" s="5" t="e">
        <f t="shared" si="257"/>
        <v>#N/A</v>
      </c>
      <c r="AV524" s="5" t="e">
        <f t="shared" si="257"/>
        <v>#N/A</v>
      </c>
      <c r="AW524" s="5" t="e">
        <f t="shared" si="257"/>
        <v>#N/A</v>
      </c>
      <c r="AX524" s="5" t="e">
        <f t="shared" si="257"/>
        <v>#N/A</v>
      </c>
      <c r="AY524" s="5" t="e">
        <f t="shared" si="257"/>
        <v>#N/A</v>
      </c>
      <c r="AZ524" s="5" t="e">
        <f t="shared" si="257"/>
        <v>#N/A</v>
      </c>
      <c r="BA524" s="5" t="e">
        <f t="shared" si="257"/>
        <v>#N/A</v>
      </c>
      <c r="BB524" s="5" t="e">
        <f t="shared" si="258"/>
        <v>#N/A</v>
      </c>
      <c r="BC524" s="5" t="e">
        <f t="shared" si="258"/>
        <v>#N/A</v>
      </c>
      <c r="BD524" s="5" t="e">
        <f t="shared" si="258"/>
        <v>#N/A</v>
      </c>
      <c r="BE524" s="5" t="e">
        <f t="shared" si="258"/>
        <v>#N/A</v>
      </c>
      <c r="BF524" s="5" t="e">
        <f t="shared" si="258"/>
        <v>#N/A</v>
      </c>
      <c r="BG524" s="5" t="e">
        <f t="shared" si="258"/>
        <v>#N/A</v>
      </c>
    </row>
    <row r="525" spans="2:59" x14ac:dyDescent="0.35">
      <c r="B525" t="str">
        <f>'Postcode Data'!B525</f>
        <v>ES50 9NQ</v>
      </c>
      <c r="C525">
        <f>'Postcode Data'!C525</f>
        <v>12</v>
      </c>
      <c r="D525" t="str">
        <f>'Postcode Data'!D525</f>
        <v>Echton</v>
      </c>
      <c r="E525" s="5">
        <f>'Postcode Data'!F525</f>
        <v>7.9578812090310675</v>
      </c>
      <c r="F525" s="5">
        <f>'Postcode Data'!G525</f>
        <v>13.55919920395557</v>
      </c>
      <c r="G525" s="27">
        <f>'Postcode Data'!I525</f>
        <v>157</v>
      </c>
      <c r="H525" s="11">
        <f>'Postcode Data'!J525</f>
        <v>4.6568515539366802</v>
      </c>
      <c r="I525" s="5">
        <f>'Postcode Data'!K525</f>
        <v>9.7774580719077751</v>
      </c>
      <c r="J525" s="5">
        <f>'Postcode Data'!L525</f>
        <v>9.2725447467493183</v>
      </c>
      <c r="K525" s="44" t="str">
        <f>'Postcode Data'!M525</f>
        <v>EW2b</v>
      </c>
      <c r="L525" s="5">
        <f>'Postcode Data'!N525</f>
        <v>-5.4376109290500647</v>
      </c>
      <c r="M525" s="28">
        <f t="shared" si="259"/>
        <v>-76.156562716222481</v>
      </c>
      <c r="N525" s="28"/>
      <c r="O525" s="28"/>
      <c r="P525" s="28" t="e">
        <f t="shared" si="260"/>
        <v>#N/A</v>
      </c>
      <c r="Q525" s="28" t="e">
        <f t="shared" si="250"/>
        <v>#N/A</v>
      </c>
      <c r="R525" s="28">
        <f t="shared" si="250"/>
        <v>9.2725447467493183</v>
      </c>
      <c r="S525" s="28" t="e">
        <f t="shared" si="250"/>
        <v>#N/A</v>
      </c>
      <c r="T525" s="28" t="e">
        <f t="shared" si="250"/>
        <v>#N/A</v>
      </c>
      <c r="U525" s="28" t="e">
        <f t="shared" si="261"/>
        <v>#N/A</v>
      </c>
      <c r="V525" s="28"/>
      <c r="W525" s="2"/>
      <c r="X525" s="5" t="e">
        <f t="shared" si="255"/>
        <v>#N/A</v>
      </c>
      <c r="Y525" s="5" t="e">
        <f t="shared" si="255"/>
        <v>#N/A</v>
      </c>
      <c r="Z525" s="5" t="e">
        <f t="shared" si="255"/>
        <v>#N/A</v>
      </c>
      <c r="AA525" s="5" t="e">
        <f t="shared" si="255"/>
        <v>#N/A</v>
      </c>
      <c r="AB525" s="5" t="e">
        <f t="shared" si="255"/>
        <v>#N/A</v>
      </c>
      <c r="AC525" s="5" t="e">
        <f t="shared" si="255"/>
        <v>#N/A</v>
      </c>
      <c r="AD525" s="5" t="e">
        <f t="shared" si="255"/>
        <v>#N/A</v>
      </c>
      <c r="AE525" s="5" t="e">
        <f t="shared" si="255"/>
        <v>#N/A</v>
      </c>
      <c r="AF525" s="5" t="e">
        <f t="shared" si="255"/>
        <v>#N/A</v>
      </c>
      <c r="AG525" s="5" t="e">
        <f t="shared" si="255"/>
        <v>#N/A</v>
      </c>
      <c r="AH525" s="5" t="e">
        <f t="shared" si="256"/>
        <v>#N/A</v>
      </c>
      <c r="AI525" s="5" t="e">
        <f t="shared" si="256"/>
        <v>#N/A</v>
      </c>
      <c r="AJ525" s="5" t="e">
        <f t="shared" si="256"/>
        <v>#N/A</v>
      </c>
      <c r="AK525" s="5" t="e">
        <f t="shared" si="256"/>
        <v>#N/A</v>
      </c>
      <c r="AL525" s="5" t="e">
        <f t="shared" si="256"/>
        <v>#N/A</v>
      </c>
      <c r="AM525" s="5" t="e">
        <f t="shared" si="256"/>
        <v>#N/A</v>
      </c>
      <c r="AN525" s="5" t="e">
        <f t="shared" si="256"/>
        <v>#N/A</v>
      </c>
      <c r="AO525" s="5" t="e">
        <f t="shared" si="256"/>
        <v>#N/A</v>
      </c>
      <c r="AP525" s="5" t="e">
        <f t="shared" si="256"/>
        <v>#N/A</v>
      </c>
      <c r="AQ525" s="5" t="e">
        <f t="shared" si="256"/>
        <v>#N/A</v>
      </c>
      <c r="AR525" s="5" t="e">
        <f t="shared" si="257"/>
        <v>#N/A</v>
      </c>
      <c r="AS525" s="5" t="e">
        <f t="shared" si="257"/>
        <v>#N/A</v>
      </c>
      <c r="AT525" s="5" t="e">
        <f t="shared" si="257"/>
        <v>#N/A</v>
      </c>
      <c r="AU525" s="5" t="e">
        <f t="shared" si="257"/>
        <v>#N/A</v>
      </c>
      <c r="AV525" s="5" t="e">
        <f t="shared" si="257"/>
        <v>#N/A</v>
      </c>
      <c r="AW525" s="5" t="e">
        <f t="shared" si="257"/>
        <v>#N/A</v>
      </c>
      <c r="AX525" s="5" t="e">
        <f t="shared" si="257"/>
        <v>#N/A</v>
      </c>
      <c r="AY525" s="5" t="e">
        <f t="shared" si="257"/>
        <v>#N/A</v>
      </c>
      <c r="AZ525" s="5">
        <f t="shared" si="257"/>
        <v>9.2725447467493183</v>
      </c>
      <c r="BA525" s="5" t="e">
        <f t="shared" si="257"/>
        <v>#N/A</v>
      </c>
      <c r="BB525" s="5" t="e">
        <f t="shared" si="258"/>
        <v>#N/A</v>
      </c>
      <c r="BC525" s="5" t="e">
        <f t="shared" si="258"/>
        <v>#N/A</v>
      </c>
      <c r="BD525" s="5" t="e">
        <f t="shared" si="258"/>
        <v>#N/A</v>
      </c>
      <c r="BE525" s="5" t="e">
        <f t="shared" si="258"/>
        <v>#N/A</v>
      </c>
      <c r="BF525" s="5" t="e">
        <f t="shared" si="258"/>
        <v>#N/A</v>
      </c>
      <c r="BG525" s="5" t="e">
        <f t="shared" si="258"/>
        <v>#N/A</v>
      </c>
    </row>
    <row r="526" spans="2:59" x14ac:dyDescent="0.35">
      <c r="B526" t="str">
        <f>'Postcode Data'!B526</f>
        <v>ES50 9ZI</v>
      </c>
      <c r="C526">
        <f>'Postcode Data'!C526</f>
        <v>15</v>
      </c>
      <c r="D526" t="str">
        <f>'Postcode Data'!D526</f>
        <v>Echton</v>
      </c>
      <c r="E526" s="5" t="e">
        <f>'Postcode Data'!F526</f>
        <v>#N/A</v>
      </c>
      <c r="F526" s="5" t="e">
        <f>'Postcode Data'!G526</f>
        <v>#N/A</v>
      </c>
      <c r="G526" s="27" t="e">
        <f>'Postcode Data'!I526</f>
        <v>#N/A</v>
      </c>
      <c r="H526" s="11" t="e">
        <f>'Postcode Data'!J526</f>
        <v>#N/A</v>
      </c>
      <c r="I526" s="5" t="e">
        <f>'Postcode Data'!K526</f>
        <v>#N/A</v>
      </c>
      <c r="J526" s="5" t="e">
        <f>'Postcode Data'!L526</f>
        <v>#N/A</v>
      </c>
      <c r="K526" s="44" t="e">
        <f>'Postcode Data'!M526</f>
        <v>#N/A</v>
      </c>
      <c r="L526" s="5">
        <f>'Postcode Data'!N526</f>
        <v>-2.8109991771658502</v>
      </c>
      <c r="M526" s="28" t="e">
        <f t="shared" si="259"/>
        <v>#N/A</v>
      </c>
      <c r="N526" s="28"/>
      <c r="O526" s="28"/>
      <c r="P526" s="28" t="e">
        <f t="shared" si="260"/>
        <v>#N/A</v>
      </c>
      <c r="Q526" s="28" t="e">
        <f t="shared" ref="Q526:T545" si="262">IF(AND($M526&lt;P$5,$M526&gt;=Q$5),$J526,NA())</f>
        <v>#N/A</v>
      </c>
      <c r="R526" s="28" t="e">
        <f t="shared" si="262"/>
        <v>#N/A</v>
      </c>
      <c r="S526" s="28" t="e">
        <f t="shared" si="262"/>
        <v>#N/A</v>
      </c>
      <c r="T526" s="28" t="e">
        <f t="shared" si="262"/>
        <v>#N/A</v>
      </c>
      <c r="U526" s="28" t="e">
        <f t="shared" si="261"/>
        <v>#N/A</v>
      </c>
      <c r="V526" s="28"/>
      <c r="W526" s="2"/>
      <c r="X526" s="5" t="e">
        <f t="shared" ref="X526:AG535" si="263">IF($K526=X$5,$J526,NA())</f>
        <v>#N/A</v>
      </c>
      <c r="Y526" s="5" t="e">
        <f t="shared" si="263"/>
        <v>#N/A</v>
      </c>
      <c r="Z526" s="5" t="e">
        <f t="shared" si="263"/>
        <v>#N/A</v>
      </c>
      <c r="AA526" s="5" t="e">
        <f t="shared" si="263"/>
        <v>#N/A</v>
      </c>
      <c r="AB526" s="5" t="e">
        <f t="shared" si="263"/>
        <v>#N/A</v>
      </c>
      <c r="AC526" s="5" t="e">
        <f t="shared" si="263"/>
        <v>#N/A</v>
      </c>
      <c r="AD526" s="5" t="e">
        <f t="shared" si="263"/>
        <v>#N/A</v>
      </c>
      <c r="AE526" s="5" t="e">
        <f t="shared" si="263"/>
        <v>#N/A</v>
      </c>
      <c r="AF526" s="5" t="e">
        <f t="shared" si="263"/>
        <v>#N/A</v>
      </c>
      <c r="AG526" s="5" t="e">
        <f t="shared" si="263"/>
        <v>#N/A</v>
      </c>
      <c r="AH526" s="5" t="e">
        <f t="shared" ref="AH526:AQ535" si="264">IF($K526=AH$5,$J526,NA())</f>
        <v>#N/A</v>
      </c>
      <c r="AI526" s="5" t="e">
        <f t="shared" si="264"/>
        <v>#N/A</v>
      </c>
      <c r="AJ526" s="5" t="e">
        <f t="shared" si="264"/>
        <v>#N/A</v>
      </c>
      <c r="AK526" s="5" t="e">
        <f t="shared" si="264"/>
        <v>#N/A</v>
      </c>
      <c r="AL526" s="5" t="e">
        <f t="shared" si="264"/>
        <v>#N/A</v>
      </c>
      <c r="AM526" s="5" t="e">
        <f t="shared" si="264"/>
        <v>#N/A</v>
      </c>
      <c r="AN526" s="5" t="e">
        <f t="shared" si="264"/>
        <v>#N/A</v>
      </c>
      <c r="AO526" s="5" t="e">
        <f t="shared" si="264"/>
        <v>#N/A</v>
      </c>
      <c r="AP526" s="5" t="e">
        <f t="shared" si="264"/>
        <v>#N/A</v>
      </c>
      <c r="AQ526" s="5" t="e">
        <f t="shared" si="264"/>
        <v>#N/A</v>
      </c>
      <c r="AR526" s="5" t="e">
        <f t="shared" ref="AR526:BA535" si="265">IF($K526=AR$5,$J526,NA())</f>
        <v>#N/A</v>
      </c>
      <c r="AS526" s="5" t="e">
        <f t="shared" si="265"/>
        <v>#N/A</v>
      </c>
      <c r="AT526" s="5" t="e">
        <f t="shared" si="265"/>
        <v>#N/A</v>
      </c>
      <c r="AU526" s="5" t="e">
        <f t="shared" si="265"/>
        <v>#N/A</v>
      </c>
      <c r="AV526" s="5" t="e">
        <f t="shared" si="265"/>
        <v>#N/A</v>
      </c>
      <c r="AW526" s="5" t="e">
        <f t="shared" si="265"/>
        <v>#N/A</v>
      </c>
      <c r="AX526" s="5" t="e">
        <f t="shared" si="265"/>
        <v>#N/A</v>
      </c>
      <c r="AY526" s="5" t="e">
        <f t="shared" si="265"/>
        <v>#N/A</v>
      </c>
      <c r="AZ526" s="5" t="e">
        <f t="shared" si="265"/>
        <v>#N/A</v>
      </c>
      <c r="BA526" s="5" t="e">
        <f t="shared" si="265"/>
        <v>#N/A</v>
      </c>
      <c r="BB526" s="5" t="e">
        <f t="shared" ref="BB526:BG535" si="266">IF($K526=BB$5,$J526,NA())</f>
        <v>#N/A</v>
      </c>
      <c r="BC526" s="5" t="e">
        <f t="shared" si="266"/>
        <v>#N/A</v>
      </c>
      <c r="BD526" s="5" t="e">
        <f t="shared" si="266"/>
        <v>#N/A</v>
      </c>
      <c r="BE526" s="5" t="e">
        <f t="shared" si="266"/>
        <v>#N/A</v>
      </c>
      <c r="BF526" s="5" t="e">
        <f t="shared" si="266"/>
        <v>#N/A</v>
      </c>
      <c r="BG526" s="5" t="e">
        <f t="shared" si="266"/>
        <v>#N/A</v>
      </c>
    </row>
    <row r="527" spans="2:59" x14ac:dyDescent="0.35">
      <c r="B527" t="str">
        <f>'Postcode Data'!B527</f>
        <v>ES51 0QV</v>
      </c>
      <c r="C527">
        <f>'Postcode Data'!C527</f>
        <v>15</v>
      </c>
      <c r="D527" t="str">
        <f>'Postcode Data'!D527</f>
        <v>Foxton</v>
      </c>
      <c r="E527" s="5" t="e">
        <f>'Postcode Data'!F527</f>
        <v>#N/A</v>
      </c>
      <c r="F527" s="5" t="e">
        <f>'Postcode Data'!G527</f>
        <v>#N/A</v>
      </c>
      <c r="G527" s="27" t="e">
        <f>'Postcode Data'!I527</f>
        <v>#N/A</v>
      </c>
      <c r="H527" s="11" t="e">
        <f>'Postcode Data'!J527</f>
        <v>#N/A</v>
      </c>
      <c r="I527" s="5" t="e">
        <f>'Postcode Data'!K527</f>
        <v>#N/A</v>
      </c>
      <c r="J527" s="5" t="e">
        <f>'Postcode Data'!L527</f>
        <v>#N/A</v>
      </c>
      <c r="K527" s="44" t="e">
        <f>'Postcode Data'!M527</f>
        <v>#N/A</v>
      </c>
      <c r="L527" s="5">
        <f>'Postcode Data'!N527</f>
        <v>-2.0856163909628758</v>
      </c>
      <c r="M527" s="28" t="e">
        <f t="shared" si="259"/>
        <v>#N/A</v>
      </c>
      <c r="N527" s="28"/>
      <c r="O527" s="28"/>
      <c r="P527" s="28" t="e">
        <f t="shared" si="260"/>
        <v>#N/A</v>
      </c>
      <c r="Q527" s="28" t="e">
        <f t="shared" si="262"/>
        <v>#N/A</v>
      </c>
      <c r="R527" s="28" t="e">
        <f t="shared" si="262"/>
        <v>#N/A</v>
      </c>
      <c r="S527" s="28" t="e">
        <f t="shared" si="262"/>
        <v>#N/A</v>
      </c>
      <c r="T527" s="28" t="e">
        <f t="shared" si="262"/>
        <v>#N/A</v>
      </c>
      <c r="U527" s="28" t="e">
        <f t="shared" si="261"/>
        <v>#N/A</v>
      </c>
      <c r="V527" s="28"/>
      <c r="W527" s="2"/>
      <c r="X527" s="5" t="e">
        <f t="shared" si="263"/>
        <v>#N/A</v>
      </c>
      <c r="Y527" s="5" t="e">
        <f t="shared" si="263"/>
        <v>#N/A</v>
      </c>
      <c r="Z527" s="5" t="e">
        <f t="shared" si="263"/>
        <v>#N/A</v>
      </c>
      <c r="AA527" s="5" t="e">
        <f t="shared" si="263"/>
        <v>#N/A</v>
      </c>
      <c r="AB527" s="5" t="e">
        <f t="shared" si="263"/>
        <v>#N/A</v>
      </c>
      <c r="AC527" s="5" t="e">
        <f t="shared" si="263"/>
        <v>#N/A</v>
      </c>
      <c r="AD527" s="5" t="e">
        <f t="shared" si="263"/>
        <v>#N/A</v>
      </c>
      <c r="AE527" s="5" t="e">
        <f t="shared" si="263"/>
        <v>#N/A</v>
      </c>
      <c r="AF527" s="5" t="e">
        <f t="shared" si="263"/>
        <v>#N/A</v>
      </c>
      <c r="AG527" s="5" t="e">
        <f t="shared" si="263"/>
        <v>#N/A</v>
      </c>
      <c r="AH527" s="5" t="e">
        <f t="shared" si="264"/>
        <v>#N/A</v>
      </c>
      <c r="AI527" s="5" t="e">
        <f t="shared" si="264"/>
        <v>#N/A</v>
      </c>
      <c r="AJ527" s="5" t="e">
        <f t="shared" si="264"/>
        <v>#N/A</v>
      </c>
      <c r="AK527" s="5" t="e">
        <f t="shared" si="264"/>
        <v>#N/A</v>
      </c>
      <c r="AL527" s="5" t="e">
        <f t="shared" si="264"/>
        <v>#N/A</v>
      </c>
      <c r="AM527" s="5" t="e">
        <f t="shared" si="264"/>
        <v>#N/A</v>
      </c>
      <c r="AN527" s="5" t="e">
        <f t="shared" si="264"/>
        <v>#N/A</v>
      </c>
      <c r="AO527" s="5" t="e">
        <f t="shared" si="264"/>
        <v>#N/A</v>
      </c>
      <c r="AP527" s="5" t="e">
        <f t="shared" si="264"/>
        <v>#N/A</v>
      </c>
      <c r="AQ527" s="5" t="e">
        <f t="shared" si="264"/>
        <v>#N/A</v>
      </c>
      <c r="AR527" s="5" t="e">
        <f t="shared" si="265"/>
        <v>#N/A</v>
      </c>
      <c r="AS527" s="5" t="e">
        <f t="shared" si="265"/>
        <v>#N/A</v>
      </c>
      <c r="AT527" s="5" t="e">
        <f t="shared" si="265"/>
        <v>#N/A</v>
      </c>
      <c r="AU527" s="5" t="e">
        <f t="shared" si="265"/>
        <v>#N/A</v>
      </c>
      <c r="AV527" s="5" t="e">
        <f t="shared" si="265"/>
        <v>#N/A</v>
      </c>
      <c r="AW527" s="5" t="e">
        <f t="shared" si="265"/>
        <v>#N/A</v>
      </c>
      <c r="AX527" s="5" t="e">
        <f t="shared" si="265"/>
        <v>#N/A</v>
      </c>
      <c r="AY527" s="5" t="e">
        <f t="shared" si="265"/>
        <v>#N/A</v>
      </c>
      <c r="AZ527" s="5" t="e">
        <f t="shared" si="265"/>
        <v>#N/A</v>
      </c>
      <c r="BA527" s="5" t="e">
        <f t="shared" si="265"/>
        <v>#N/A</v>
      </c>
      <c r="BB527" s="5" t="e">
        <f t="shared" si="266"/>
        <v>#N/A</v>
      </c>
      <c r="BC527" s="5" t="e">
        <f t="shared" si="266"/>
        <v>#N/A</v>
      </c>
      <c r="BD527" s="5" t="e">
        <f t="shared" si="266"/>
        <v>#N/A</v>
      </c>
      <c r="BE527" s="5" t="e">
        <f t="shared" si="266"/>
        <v>#N/A</v>
      </c>
      <c r="BF527" s="5" t="e">
        <f t="shared" si="266"/>
        <v>#N/A</v>
      </c>
      <c r="BG527" s="5" t="e">
        <f t="shared" si="266"/>
        <v>#N/A</v>
      </c>
    </row>
    <row r="528" spans="2:59" x14ac:dyDescent="0.35">
      <c r="B528" t="str">
        <f>'Postcode Data'!B528</f>
        <v>ES51 1WE</v>
      </c>
      <c r="C528">
        <f>'Postcode Data'!C528</f>
        <v>4</v>
      </c>
      <c r="D528" t="str">
        <f>'Postcode Data'!D528</f>
        <v>Foxton</v>
      </c>
      <c r="E528" s="5">
        <f>'Postcode Data'!F528</f>
        <v>12.647739970734545</v>
      </c>
      <c r="F528" s="5">
        <f>'Postcode Data'!G528</f>
        <v>17.654822358411213</v>
      </c>
      <c r="G528" s="27">
        <f>'Postcode Data'!I528</f>
        <v>356</v>
      </c>
      <c r="H528" s="11">
        <f>'Postcode Data'!J528</f>
        <v>4.8209733302175275</v>
      </c>
      <c r="I528" s="5">
        <f>'Postcode Data'!K528</f>
        <v>12.311445871204096</v>
      </c>
      <c r="J528" s="5">
        <f>'Postcode Data'!L528</f>
        <v>22.464052039897602</v>
      </c>
      <c r="K528" s="44" t="str">
        <f>'Postcode Data'!M528</f>
        <v>FW1a</v>
      </c>
      <c r="L528" s="5">
        <f>'Postcode Data'!N528</f>
        <v>-6.1345879223146049E-2</v>
      </c>
      <c r="M528" s="28">
        <f t="shared" si="259"/>
        <v>-71.081144361864602</v>
      </c>
      <c r="N528" s="28"/>
      <c r="O528" s="28"/>
      <c r="P528" s="28" t="e">
        <f t="shared" si="260"/>
        <v>#N/A</v>
      </c>
      <c r="Q528" s="28">
        <f t="shared" si="262"/>
        <v>22.464052039897602</v>
      </c>
      <c r="R528" s="28" t="e">
        <f t="shared" si="262"/>
        <v>#N/A</v>
      </c>
      <c r="S528" s="28" t="e">
        <f t="shared" si="262"/>
        <v>#N/A</v>
      </c>
      <c r="T528" s="28" t="e">
        <f t="shared" si="262"/>
        <v>#N/A</v>
      </c>
      <c r="U528" s="28" t="e">
        <f t="shared" si="261"/>
        <v>#N/A</v>
      </c>
      <c r="V528" s="28"/>
      <c r="W528" s="2"/>
      <c r="X528" s="5" t="e">
        <f t="shared" si="263"/>
        <v>#N/A</v>
      </c>
      <c r="Y528" s="5" t="e">
        <f t="shared" si="263"/>
        <v>#N/A</v>
      </c>
      <c r="Z528" s="5" t="e">
        <f t="shared" si="263"/>
        <v>#N/A</v>
      </c>
      <c r="AA528" s="5" t="e">
        <f t="shared" si="263"/>
        <v>#N/A</v>
      </c>
      <c r="AB528" s="5" t="e">
        <f t="shared" si="263"/>
        <v>#N/A</v>
      </c>
      <c r="AC528" s="5" t="e">
        <f t="shared" si="263"/>
        <v>#N/A</v>
      </c>
      <c r="AD528" s="5" t="e">
        <f t="shared" si="263"/>
        <v>#N/A</v>
      </c>
      <c r="AE528" s="5" t="e">
        <f t="shared" si="263"/>
        <v>#N/A</v>
      </c>
      <c r="AF528" s="5" t="e">
        <f t="shared" si="263"/>
        <v>#N/A</v>
      </c>
      <c r="AG528" s="5" t="e">
        <f t="shared" si="263"/>
        <v>#N/A</v>
      </c>
      <c r="AH528" s="5" t="e">
        <f t="shared" si="264"/>
        <v>#N/A</v>
      </c>
      <c r="AI528" s="5" t="e">
        <f t="shared" si="264"/>
        <v>#N/A</v>
      </c>
      <c r="AJ528" s="5" t="e">
        <f t="shared" si="264"/>
        <v>#N/A</v>
      </c>
      <c r="AK528" s="5" t="e">
        <f t="shared" si="264"/>
        <v>#N/A</v>
      </c>
      <c r="AL528" s="5" t="e">
        <f t="shared" si="264"/>
        <v>#N/A</v>
      </c>
      <c r="AM528" s="5" t="e">
        <f t="shared" si="264"/>
        <v>#N/A</v>
      </c>
      <c r="AN528" s="5" t="e">
        <f t="shared" si="264"/>
        <v>#N/A</v>
      </c>
      <c r="AO528" s="5" t="e">
        <f t="shared" si="264"/>
        <v>#N/A</v>
      </c>
      <c r="AP528" s="5" t="e">
        <f t="shared" si="264"/>
        <v>#N/A</v>
      </c>
      <c r="AQ528" s="5" t="e">
        <f t="shared" si="264"/>
        <v>#N/A</v>
      </c>
      <c r="AR528" s="5" t="e">
        <f t="shared" si="265"/>
        <v>#N/A</v>
      </c>
      <c r="AS528" s="5" t="e">
        <f t="shared" si="265"/>
        <v>#N/A</v>
      </c>
      <c r="AT528" s="5" t="e">
        <f t="shared" si="265"/>
        <v>#N/A</v>
      </c>
      <c r="AU528" s="5" t="e">
        <f t="shared" si="265"/>
        <v>#N/A</v>
      </c>
      <c r="AV528" s="5" t="e">
        <f t="shared" si="265"/>
        <v>#N/A</v>
      </c>
      <c r="AW528" s="5" t="e">
        <f t="shared" si="265"/>
        <v>#N/A</v>
      </c>
      <c r="AX528" s="5" t="e">
        <f t="shared" si="265"/>
        <v>#N/A</v>
      </c>
      <c r="AY528" s="5" t="e">
        <f t="shared" si="265"/>
        <v>#N/A</v>
      </c>
      <c r="AZ528" s="5" t="e">
        <f t="shared" si="265"/>
        <v>#N/A</v>
      </c>
      <c r="BA528" s="5" t="e">
        <f t="shared" si="265"/>
        <v>#N/A</v>
      </c>
      <c r="BB528" s="5">
        <f t="shared" si="266"/>
        <v>22.464052039897602</v>
      </c>
      <c r="BC528" s="5" t="e">
        <f t="shared" si="266"/>
        <v>#N/A</v>
      </c>
      <c r="BD528" s="5" t="e">
        <f t="shared" si="266"/>
        <v>#N/A</v>
      </c>
      <c r="BE528" s="5" t="e">
        <f t="shared" si="266"/>
        <v>#N/A</v>
      </c>
      <c r="BF528" s="5" t="e">
        <f t="shared" si="266"/>
        <v>#N/A</v>
      </c>
      <c r="BG528" s="5" t="e">
        <f t="shared" si="266"/>
        <v>#N/A</v>
      </c>
    </row>
    <row r="529" spans="2:59" x14ac:dyDescent="0.35">
      <c r="B529" t="str">
        <f>'Postcode Data'!B529</f>
        <v>ES51 2FZ</v>
      </c>
      <c r="C529">
        <f>'Postcode Data'!C529</f>
        <v>19</v>
      </c>
      <c r="D529" t="str">
        <f>'Postcode Data'!D529</f>
        <v>Foxton</v>
      </c>
      <c r="E529" s="5" t="e">
        <f>'Postcode Data'!F529</f>
        <v>#N/A</v>
      </c>
      <c r="F529" s="5" t="e">
        <f>'Postcode Data'!G529</f>
        <v>#N/A</v>
      </c>
      <c r="G529" s="27" t="e">
        <f>'Postcode Data'!I529</f>
        <v>#N/A</v>
      </c>
      <c r="H529" s="11" t="e">
        <f>'Postcode Data'!J529</f>
        <v>#N/A</v>
      </c>
      <c r="I529" s="5" t="e">
        <f>'Postcode Data'!K529</f>
        <v>#N/A</v>
      </c>
      <c r="J529" s="5" t="e">
        <f>'Postcode Data'!L529</f>
        <v>#N/A</v>
      </c>
      <c r="K529" s="44" t="e">
        <f>'Postcode Data'!M529</f>
        <v>#N/A</v>
      </c>
      <c r="L529" s="5">
        <f>'Postcode Data'!N529</f>
        <v>-2.6923200181308906</v>
      </c>
      <c r="M529" s="28" t="e">
        <f t="shared" si="259"/>
        <v>#N/A</v>
      </c>
      <c r="N529" s="28"/>
      <c r="O529" s="28"/>
      <c r="P529" s="28" t="e">
        <f t="shared" si="260"/>
        <v>#N/A</v>
      </c>
      <c r="Q529" s="28" t="e">
        <f t="shared" si="262"/>
        <v>#N/A</v>
      </c>
      <c r="R529" s="28" t="e">
        <f t="shared" si="262"/>
        <v>#N/A</v>
      </c>
      <c r="S529" s="28" t="e">
        <f t="shared" si="262"/>
        <v>#N/A</v>
      </c>
      <c r="T529" s="28" t="e">
        <f t="shared" si="262"/>
        <v>#N/A</v>
      </c>
      <c r="U529" s="28" t="e">
        <f t="shared" si="261"/>
        <v>#N/A</v>
      </c>
      <c r="V529" s="28"/>
      <c r="W529" s="2"/>
      <c r="X529" s="5" t="e">
        <f t="shared" si="263"/>
        <v>#N/A</v>
      </c>
      <c r="Y529" s="5" t="e">
        <f t="shared" si="263"/>
        <v>#N/A</v>
      </c>
      <c r="Z529" s="5" t="e">
        <f t="shared" si="263"/>
        <v>#N/A</v>
      </c>
      <c r="AA529" s="5" t="e">
        <f t="shared" si="263"/>
        <v>#N/A</v>
      </c>
      <c r="AB529" s="5" t="e">
        <f t="shared" si="263"/>
        <v>#N/A</v>
      </c>
      <c r="AC529" s="5" t="e">
        <f t="shared" si="263"/>
        <v>#N/A</v>
      </c>
      <c r="AD529" s="5" t="e">
        <f t="shared" si="263"/>
        <v>#N/A</v>
      </c>
      <c r="AE529" s="5" t="e">
        <f t="shared" si="263"/>
        <v>#N/A</v>
      </c>
      <c r="AF529" s="5" t="e">
        <f t="shared" si="263"/>
        <v>#N/A</v>
      </c>
      <c r="AG529" s="5" t="e">
        <f t="shared" si="263"/>
        <v>#N/A</v>
      </c>
      <c r="AH529" s="5" t="e">
        <f t="shared" si="264"/>
        <v>#N/A</v>
      </c>
      <c r="AI529" s="5" t="e">
        <f t="shared" si="264"/>
        <v>#N/A</v>
      </c>
      <c r="AJ529" s="5" t="e">
        <f t="shared" si="264"/>
        <v>#N/A</v>
      </c>
      <c r="AK529" s="5" t="e">
        <f t="shared" si="264"/>
        <v>#N/A</v>
      </c>
      <c r="AL529" s="5" t="e">
        <f t="shared" si="264"/>
        <v>#N/A</v>
      </c>
      <c r="AM529" s="5" t="e">
        <f t="shared" si="264"/>
        <v>#N/A</v>
      </c>
      <c r="AN529" s="5" t="e">
        <f t="shared" si="264"/>
        <v>#N/A</v>
      </c>
      <c r="AO529" s="5" t="e">
        <f t="shared" si="264"/>
        <v>#N/A</v>
      </c>
      <c r="AP529" s="5" t="e">
        <f t="shared" si="264"/>
        <v>#N/A</v>
      </c>
      <c r="AQ529" s="5" t="e">
        <f t="shared" si="264"/>
        <v>#N/A</v>
      </c>
      <c r="AR529" s="5" t="e">
        <f t="shared" si="265"/>
        <v>#N/A</v>
      </c>
      <c r="AS529" s="5" t="e">
        <f t="shared" si="265"/>
        <v>#N/A</v>
      </c>
      <c r="AT529" s="5" t="e">
        <f t="shared" si="265"/>
        <v>#N/A</v>
      </c>
      <c r="AU529" s="5" t="e">
        <f t="shared" si="265"/>
        <v>#N/A</v>
      </c>
      <c r="AV529" s="5" t="e">
        <f t="shared" si="265"/>
        <v>#N/A</v>
      </c>
      <c r="AW529" s="5" t="e">
        <f t="shared" si="265"/>
        <v>#N/A</v>
      </c>
      <c r="AX529" s="5" t="e">
        <f t="shared" si="265"/>
        <v>#N/A</v>
      </c>
      <c r="AY529" s="5" t="e">
        <f t="shared" si="265"/>
        <v>#N/A</v>
      </c>
      <c r="AZ529" s="5" t="e">
        <f t="shared" si="265"/>
        <v>#N/A</v>
      </c>
      <c r="BA529" s="5" t="e">
        <f t="shared" si="265"/>
        <v>#N/A</v>
      </c>
      <c r="BB529" s="5" t="e">
        <f t="shared" si="266"/>
        <v>#N/A</v>
      </c>
      <c r="BC529" s="5" t="e">
        <f t="shared" si="266"/>
        <v>#N/A</v>
      </c>
      <c r="BD529" s="5" t="e">
        <f t="shared" si="266"/>
        <v>#N/A</v>
      </c>
      <c r="BE529" s="5" t="e">
        <f t="shared" si="266"/>
        <v>#N/A</v>
      </c>
      <c r="BF529" s="5" t="e">
        <f t="shared" si="266"/>
        <v>#N/A</v>
      </c>
      <c r="BG529" s="5" t="e">
        <f t="shared" si="266"/>
        <v>#N/A</v>
      </c>
    </row>
    <row r="530" spans="2:59" x14ac:dyDescent="0.35">
      <c r="B530" t="str">
        <f>'Postcode Data'!B530</f>
        <v>ES51 3FP</v>
      </c>
      <c r="C530">
        <f>'Postcode Data'!C530</f>
        <v>9</v>
      </c>
      <c r="D530" t="str">
        <f>'Postcode Data'!D530</f>
        <v>Foxton</v>
      </c>
      <c r="E530" s="5">
        <f>'Postcode Data'!F530</f>
        <v>12.647739970734545</v>
      </c>
      <c r="F530" s="5">
        <f>'Postcode Data'!G530</f>
        <v>17.654822358411213</v>
      </c>
      <c r="G530" s="27">
        <f>'Postcode Data'!I530</f>
        <v>186</v>
      </c>
      <c r="H530" s="11">
        <f>'Postcode Data'!J530</f>
        <v>2.359507454538269</v>
      </c>
      <c r="I530" s="5">
        <f>'Postcode Data'!K530</f>
        <v>12.401104282443086</v>
      </c>
      <c r="J530" s="5">
        <f>'Postcode Data'!L530</f>
        <v>15.308240532588243</v>
      </c>
      <c r="K530" s="44" t="str">
        <f>'Postcode Data'!M530</f>
        <v>FW1b</v>
      </c>
      <c r="L530" s="5">
        <f>'Postcode Data'!N530</f>
        <v>-1.4612643490663824</v>
      </c>
      <c r="M530" s="28">
        <f t="shared" si="259"/>
        <v>-66.274795328033619</v>
      </c>
      <c r="N530" s="28"/>
      <c r="O530" s="28"/>
      <c r="P530" s="28">
        <f t="shared" si="260"/>
        <v>15.308240532588243</v>
      </c>
      <c r="Q530" s="28" t="e">
        <f t="shared" si="262"/>
        <v>#N/A</v>
      </c>
      <c r="R530" s="28" t="e">
        <f t="shared" si="262"/>
        <v>#N/A</v>
      </c>
      <c r="S530" s="28" t="e">
        <f t="shared" si="262"/>
        <v>#N/A</v>
      </c>
      <c r="T530" s="28" t="e">
        <f t="shared" si="262"/>
        <v>#N/A</v>
      </c>
      <c r="U530" s="28" t="e">
        <f t="shared" si="261"/>
        <v>#N/A</v>
      </c>
      <c r="V530" s="28"/>
      <c r="W530" s="2"/>
      <c r="X530" s="5" t="e">
        <f t="shared" si="263"/>
        <v>#N/A</v>
      </c>
      <c r="Y530" s="5" t="e">
        <f t="shared" si="263"/>
        <v>#N/A</v>
      </c>
      <c r="Z530" s="5" t="e">
        <f t="shared" si="263"/>
        <v>#N/A</v>
      </c>
      <c r="AA530" s="5" t="e">
        <f t="shared" si="263"/>
        <v>#N/A</v>
      </c>
      <c r="AB530" s="5" t="e">
        <f t="shared" si="263"/>
        <v>#N/A</v>
      </c>
      <c r="AC530" s="5" t="e">
        <f t="shared" si="263"/>
        <v>#N/A</v>
      </c>
      <c r="AD530" s="5" t="e">
        <f t="shared" si="263"/>
        <v>#N/A</v>
      </c>
      <c r="AE530" s="5" t="e">
        <f t="shared" si="263"/>
        <v>#N/A</v>
      </c>
      <c r="AF530" s="5" t="e">
        <f t="shared" si="263"/>
        <v>#N/A</v>
      </c>
      <c r="AG530" s="5" t="e">
        <f t="shared" si="263"/>
        <v>#N/A</v>
      </c>
      <c r="AH530" s="5" t="e">
        <f t="shared" si="264"/>
        <v>#N/A</v>
      </c>
      <c r="AI530" s="5" t="e">
        <f t="shared" si="264"/>
        <v>#N/A</v>
      </c>
      <c r="AJ530" s="5" t="e">
        <f t="shared" si="264"/>
        <v>#N/A</v>
      </c>
      <c r="AK530" s="5" t="e">
        <f t="shared" si="264"/>
        <v>#N/A</v>
      </c>
      <c r="AL530" s="5" t="e">
        <f t="shared" si="264"/>
        <v>#N/A</v>
      </c>
      <c r="AM530" s="5" t="e">
        <f t="shared" si="264"/>
        <v>#N/A</v>
      </c>
      <c r="AN530" s="5" t="e">
        <f t="shared" si="264"/>
        <v>#N/A</v>
      </c>
      <c r="AO530" s="5" t="e">
        <f t="shared" si="264"/>
        <v>#N/A</v>
      </c>
      <c r="AP530" s="5" t="e">
        <f t="shared" si="264"/>
        <v>#N/A</v>
      </c>
      <c r="AQ530" s="5" t="e">
        <f t="shared" si="264"/>
        <v>#N/A</v>
      </c>
      <c r="AR530" s="5" t="e">
        <f t="shared" si="265"/>
        <v>#N/A</v>
      </c>
      <c r="AS530" s="5" t="e">
        <f t="shared" si="265"/>
        <v>#N/A</v>
      </c>
      <c r="AT530" s="5" t="e">
        <f t="shared" si="265"/>
        <v>#N/A</v>
      </c>
      <c r="AU530" s="5" t="e">
        <f t="shared" si="265"/>
        <v>#N/A</v>
      </c>
      <c r="AV530" s="5" t="e">
        <f t="shared" si="265"/>
        <v>#N/A</v>
      </c>
      <c r="AW530" s="5" t="e">
        <f t="shared" si="265"/>
        <v>#N/A</v>
      </c>
      <c r="AX530" s="5" t="e">
        <f t="shared" si="265"/>
        <v>#N/A</v>
      </c>
      <c r="AY530" s="5" t="e">
        <f t="shared" si="265"/>
        <v>#N/A</v>
      </c>
      <c r="AZ530" s="5" t="e">
        <f t="shared" si="265"/>
        <v>#N/A</v>
      </c>
      <c r="BA530" s="5" t="e">
        <f t="shared" si="265"/>
        <v>#N/A</v>
      </c>
      <c r="BB530" s="5" t="e">
        <f t="shared" si="266"/>
        <v>#N/A</v>
      </c>
      <c r="BC530" s="5">
        <f t="shared" si="266"/>
        <v>15.308240532588243</v>
      </c>
      <c r="BD530" s="5" t="e">
        <f t="shared" si="266"/>
        <v>#N/A</v>
      </c>
      <c r="BE530" s="5" t="e">
        <f t="shared" si="266"/>
        <v>#N/A</v>
      </c>
      <c r="BF530" s="5" t="e">
        <f t="shared" si="266"/>
        <v>#N/A</v>
      </c>
      <c r="BG530" s="5" t="e">
        <f t="shared" si="266"/>
        <v>#N/A</v>
      </c>
    </row>
    <row r="531" spans="2:59" x14ac:dyDescent="0.35">
      <c r="B531" t="str">
        <f>'Postcode Data'!B531</f>
        <v>ES51 4XV</v>
      </c>
      <c r="C531">
        <f>'Postcode Data'!C531</f>
        <v>1</v>
      </c>
      <c r="D531" t="str">
        <f>'Postcode Data'!D531</f>
        <v>Foxton</v>
      </c>
      <c r="E531" s="5" t="e">
        <f>'Postcode Data'!F531</f>
        <v>#N/A</v>
      </c>
      <c r="F531" s="5" t="e">
        <f>'Postcode Data'!G531</f>
        <v>#N/A</v>
      </c>
      <c r="G531" s="27" t="e">
        <f>'Postcode Data'!I531</f>
        <v>#N/A</v>
      </c>
      <c r="H531" s="11" t="e">
        <f>'Postcode Data'!J531</f>
        <v>#N/A</v>
      </c>
      <c r="I531" s="5" t="e">
        <f>'Postcode Data'!K531</f>
        <v>#N/A</v>
      </c>
      <c r="J531" s="5" t="e">
        <f>'Postcode Data'!L531</f>
        <v>#N/A</v>
      </c>
      <c r="K531" s="44" t="e">
        <f>'Postcode Data'!M531</f>
        <v>#N/A</v>
      </c>
      <c r="L531" s="5">
        <f>'Postcode Data'!N531</f>
        <v>-0.29332757093860895</v>
      </c>
      <c r="M531" s="28" t="e">
        <f t="shared" si="259"/>
        <v>#N/A</v>
      </c>
      <c r="N531" s="28"/>
      <c r="O531" s="28"/>
      <c r="P531" s="28" t="e">
        <f t="shared" si="260"/>
        <v>#N/A</v>
      </c>
      <c r="Q531" s="28" t="e">
        <f t="shared" si="262"/>
        <v>#N/A</v>
      </c>
      <c r="R531" s="28" t="e">
        <f t="shared" si="262"/>
        <v>#N/A</v>
      </c>
      <c r="S531" s="28" t="e">
        <f t="shared" si="262"/>
        <v>#N/A</v>
      </c>
      <c r="T531" s="28" t="e">
        <f t="shared" si="262"/>
        <v>#N/A</v>
      </c>
      <c r="U531" s="28" t="e">
        <f t="shared" si="261"/>
        <v>#N/A</v>
      </c>
      <c r="V531" s="28"/>
      <c r="W531" s="2"/>
      <c r="X531" s="5" t="e">
        <f t="shared" si="263"/>
        <v>#N/A</v>
      </c>
      <c r="Y531" s="5" t="e">
        <f t="shared" si="263"/>
        <v>#N/A</v>
      </c>
      <c r="Z531" s="5" t="e">
        <f t="shared" si="263"/>
        <v>#N/A</v>
      </c>
      <c r="AA531" s="5" t="e">
        <f t="shared" si="263"/>
        <v>#N/A</v>
      </c>
      <c r="AB531" s="5" t="e">
        <f t="shared" si="263"/>
        <v>#N/A</v>
      </c>
      <c r="AC531" s="5" t="e">
        <f t="shared" si="263"/>
        <v>#N/A</v>
      </c>
      <c r="AD531" s="5" t="e">
        <f t="shared" si="263"/>
        <v>#N/A</v>
      </c>
      <c r="AE531" s="5" t="e">
        <f t="shared" si="263"/>
        <v>#N/A</v>
      </c>
      <c r="AF531" s="5" t="e">
        <f t="shared" si="263"/>
        <v>#N/A</v>
      </c>
      <c r="AG531" s="5" t="e">
        <f t="shared" si="263"/>
        <v>#N/A</v>
      </c>
      <c r="AH531" s="5" t="e">
        <f t="shared" si="264"/>
        <v>#N/A</v>
      </c>
      <c r="AI531" s="5" t="e">
        <f t="shared" si="264"/>
        <v>#N/A</v>
      </c>
      <c r="AJ531" s="5" t="e">
        <f t="shared" si="264"/>
        <v>#N/A</v>
      </c>
      <c r="AK531" s="5" t="e">
        <f t="shared" si="264"/>
        <v>#N/A</v>
      </c>
      <c r="AL531" s="5" t="e">
        <f t="shared" si="264"/>
        <v>#N/A</v>
      </c>
      <c r="AM531" s="5" t="e">
        <f t="shared" si="264"/>
        <v>#N/A</v>
      </c>
      <c r="AN531" s="5" t="e">
        <f t="shared" si="264"/>
        <v>#N/A</v>
      </c>
      <c r="AO531" s="5" t="e">
        <f t="shared" si="264"/>
        <v>#N/A</v>
      </c>
      <c r="AP531" s="5" t="e">
        <f t="shared" si="264"/>
        <v>#N/A</v>
      </c>
      <c r="AQ531" s="5" t="e">
        <f t="shared" si="264"/>
        <v>#N/A</v>
      </c>
      <c r="AR531" s="5" t="e">
        <f t="shared" si="265"/>
        <v>#N/A</v>
      </c>
      <c r="AS531" s="5" t="e">
        <f t="shared" si="265"/>
        <v>#N/A</v>
      </c>
      <c r="AT531" s="5" t="e">
        <f t="shared" si="265"/>
        <v>#N/A</v>
      </c>
      <c r="AU531" s="5" t="e">
        <f t="shared" si="265"/>
        <v>#N/A</v>
      </c>
      <c r="AV531" s="5" t="e">
        <f t="shared" si="265"/>
        <v>#N/A</v>
      </c>
      <c r="AW531" s="5" t="e">
        <f t="shared" si="265"/>
        <v>#N/A</v>
      </c>
      <c r="AX531" s="5" t="e">
        <f t="shared" si="265"/>
        <v>#N/A</v>
      </c>
      <c r="AY531" s="5" t="e">
        <f t="shared" si="265"/>
        <v>#N/A</v>
      </c>
      <c r="AZ531" s="5" t="e">
        <f t="shared" si="265"/>
        <v>#N/A</v>
      </c>
      <c r="BA531" s="5" t="e">
        <f t="shared" si="265"/>
        <v>#N/A</v>
      </c>
      <c r="BB531" s="5" t="e">
        <f t="shared" si="266"/>
        <v>#N/A</v>
      </c>
      <c r="BC531" s="5" t="e">
        <f t="shared" si="266"/>
        <v>#N/A</v>
      </c>
      <c r="BD531" s="5" t="e">
        <f t="shared" si="266"/>
        <v>#N/A</v>
      </c>
      <c r="BE531" s="5" t="e">
        <f t="shared" si="266"/>
        <v>#N/A</v>
      </c>
      <c r="BF531" s="5" t="e">
        <f t="shared" si="266"/>
        <v>#N/A</v>
      </c>
      <c r="BG531" s="5" t="e">
        <f t="shared" si="266"/>
        <v>#N/A</v>
      </c>
    </row>
    <row r="532" spans="2:59" x14ac:dyDescent="0.35">
      <c r="B532" t="str">
        <f>'Postcode Data'!B532</f>
        <v>ES51 5QZ</v>
      </c>
      <c r="C532">
        <f>'Postcode Data'!C532</f>
        <v>10</v>
      </c>
      <c r="D532" t="str">
        <f>'Postcode Data'!D532</f>
        <v>Foxton</v>
      </c>
      <c r="E532" s="5" t="e">
        <f>'Postcode Data'!F532</f>
        <v>#N/A</v>
      </c>
      <c r="F532" s="5" t="e">
        <f>'Postcode Data'!G532</f>
        <v>#N/A</v>
      </c>
      <c r="G532" s="27" t="e">
        <f>'Postcode Data'!I532</f>
        <v>#N/A</v>
      </c>
      <c r="H532" s="11" t="e">
        <f>'Postcode Data'!J532</f>
        <v>#N/A</v>
      </c>
      <c r="I532" s="5" t="e">
        <f>'Postcode Data'!K532</f>
        <v>#N/A</v>
      </c>
      <c r="J532" s="5" t="e">
        <f>'Postcode Data'!L532</f>
        <v>#N/A</v>
      </c>
      <c r="K532" s="44" t="e">
        <f>'Postcode Data'!M532</f>
        <v>#N/A</v>
      </c>
      <c r="L532" s="5">
        <f>'Postcode Data'!N532</f>
        <v>-3.7449102195962825</v>
      </c>
      <c r="M532" s="28" t="e">
        <f t="shared" si="259"/>
        <v>#N/A</v>
      </c>
      <c r="N532" s="28"/>
      <c r="O532" s="28"/>
      <c r="P532" s="28" t="e">
        <f t="shared" si="260"/>
        <v>#N/A</v>
      </c>
      <c r="Q532" s="28" t="e">
        <f t="shared" si="262"/>
        <v>#N/A</v>
      </c>
      <c r="R532" s="28" t="e">
        <f t="shared" si="262"/>
        <v>#N/A</v>
      </c>
      <c r="S532" s="28" t="e">
        <f t="shared" si="262"/>
        <v>#N/A</v>
      </c>
      <c r="T532" s="28" t="e">
        <f t="shared" si="262"/>
        <v>#N/A</v>
      </c>
      <c r="U532" s="28" t="e">
        <f t="shared" si="261"/>
        <v>#N/A</v>
      </c>
      <c r="V532" s="28"/>
      <c r="W532" s="2"/>
      <c r="X532" s="5" t="e">
        <f t="shared" si="263"/>
        <v>#N/A</v>
      </c>
      <c r="Y532" s="5" t="e">
        <f t="shared" si="263"/>
        <v>#N/A</v>
      </c>
      <c r="Z532" s="5" t="e">
        <f t="shared" si="263"/>
        <v>#N/A</v>
      </c>
      <c r="AA532" s="5" t="e">
        <f t="shared" si="263"/>
        <v>#N/A</v>
      </c>
      <c r="AB532" s="5" t="e">
        <f t="shared" si="263"/>
        <v>#N/A</v>
      </c>
      <c r="AC532" s="5" t="e">
        <f t="shared" si="263"/>
        <v>#N/A</v>
      </c>
      <c r="AD532" s="5" t="e">
        <f t="shared" si="263"/>
        <v>#N/A</v>
      </c>
      <c r="AE532" s="5" t="e">
        <f t="shared" si="263"/>
        <v>#N/A</v>
      </c>
      <c r="AF532" s="5" t="e">
        <f t="shared" si="263"/>
        <v>#N/A</v>
      </c>
      <c r="AG532" s="5" t="e">
        <f t="shared" si="263"/>
        <v>#N/A</v>
      </c>
      <c r="AH532" s="5" t="e">
        <f t="shared" si="264"/>
        <v>#N/A</v>
      </c>
      <c r="AI532" s="5" t="e">
        <f t="shared" si="264"/>
        <v>#N/A</v>
      </c>
      <c r="AJ532" s="5" t="e">
        <f t="shared" si="264"/>
        <v>#N/A</v>
      </c>
      <c r="AK532" s="5" t="e">
        <f t="shared" si="264"/>
        <v>#N/A</v>
      </c>
      <c r="AL532" s="5" t="e">
        <f t="shared" si="264"/>
        <v>#N/A</v>
      </c>
      <c r="AM532" s="5" t="e">
        <f t="shared" si="264"/>
        <v>#N/A</v>
      </c>
      <c r="AN532" s="5" t="e">
        <f t="shared" si="264"/>
        <v>#N/A</v>
      </c>
      <c r="AO532" s="5" t="e">
        <f t="shared" si="264"/>
        <v>#N/A</v>
      </c>
      <c r="AP532" s="5" t="e">
        <f t="shared" si="264"/>
        <v>#N/A</v>
      </c>
      <c r="AQ532" s="5" t="e">
        <f t="shared" si="264"/>
        <v>#N/A</v>
      </c>
      <c r="AR532" s="5" t="e">
        <f t="shared" si="265"/>
        <v>#N/A</v>
      </c>
      <c r="AS532" s="5" t="e">
        <f t="shared" si="265"/>
        <v>#N/A</v>
      </c>
      <c r="AT532" s="5" t="e">
        <f t="shared" si="265"/>
        <v>#N/A</v>
      </c>
      <c r="AU532" s="5" t="e">
        <f t="shared" si="265"/>
        <v>#N/A</v>
      </c>
      <c r="AV532" s="5" t="e">
        <f t="shared" si="265"/>
        <v>#N/A</v>
      </c>
      <c r="AW532" s="5" t="e">
        <f t="shared" si="265"/>
        <v>#N/A</v>
      </c>
      <c r="AX532" s="5" t="e">
        <f t="shared" si="265"/>
        <v>#N/A</v>
      </c>
      <c r="AY532" s="5" t="e">
        <f t="shared" si="265"/>
        <v>#N/A</v>
      </c>
      <c r="AZ532" s="5" t="e">
        <f t="shared" si="265"/>
        <v>#N/A</v>
      </c>
      <c r="BA532" s="5" t="e">
        <f t="shared" si="265"/>
        <v>#N/A</v>
      </c>
      <c r="BB532" s="5" t="e">
        <f t="shared" si="266"/>
        <v>#N/A</v>
      </c>
      <c r="BC532" s="5" t="e">
        <f t="shared" si="266"/>
        <v>#N/A</v>
      </c>
      <c r="BD532" s="5" t="e">
        <f t="shared" si="266"/>
        <v>#N/A</v>
      </c>
      <c r="BE532" s="5" t="e">
        <f t="shared" si="266"/>
        <v>#N/A</v>
      </c>
      <c r="BF532" s="5" t="e">
        <f t="shared" si="266"/>
        <v>#N/A</v>
      </c>
      <c r="BG532" s="5" t="e">
        <f t="shared" si="266"/>
        <v>#N/A</v>
      </c>
    </row>
    <row r="533" spans="2:59" x14ac:dyDescent="0.35">
      <c r="B533" t="str">
        <f>'Postcode Data'!B533</f>
        <v>ES51 7KF</v>
      </c>
      <c r="C533">
        <f>'Postcode Data'!C533</f>
        <v>10</v>
      </c>
      <c r="D533" t="str">
        <f>'Postcode Data'!D533</f>
        <v>Foxton</v>
      </c>
      <c r="E533" s="5">
        <f>'Postcode Data'!F533</f>
        <v>9.4150920280499086</v>
      </c>
      <c r="F533" s="5">
        <f>'Postcode Data'!G533</f>
        <v>22.91007534381616</v>
      </c>
      <c r="G533" s="27">
        <f>'Postcode Data'!I533</f>
        <v>153</v>
      </c>
      <c r="H533" s="11">
        <f>'Postcode Data'!J533</f>
        <v>2.8852040576601148</v>
      </c>
      <c r="I533" s="5">
        <f>'Postcode Data'!K533</f>
        <v>10.724947260037592</v>
      </c>
      <c r="J533" s="5">
        <f>'Postcode Data'!L533</f>
        <v>20.339339704826248</v>
      </c>
      <c r="K533" s="44" t="str">
        <f>'Postcode Data'!M533</f>
        <v>FW2b</v>
      </c>
      <c r="L533" s="5">
        <f>'Postcode Data'!N533</f>
        <v>0.12153093329938702</v>
      </c>
      <c r="M533" s="28">
        <f t="shared" si="259"/>
        <v>-66.439103656105985</v>
      </c>
      <c r="N533" s="28"/>
      <c r="O533" s="28"/>
      <c r="P533" s="28">
        <f t="shared" si="260"/>
        <v>20.339339704826248</v>
      </c>
      <c r="Q533" s="28" t="e">
        <f t="shared" si="262"/>
        <v>#N/A</v>
      </c>
      <c r="R533" s="28" t="e">
        <f t="shared" si="262"/>
        <v>#N/A</v>
      </c>
      <c r="S533" s="28" t="e">
        <f t="shared" si="262"/>
        <v>#N/A</v>
      </c>
      <c r="T533" s="28" t="e">
        <f t="shared" si="262"/>
        <v>#N/A</v>
      </c>
      <c r="U533" s="28" t="e">
        <f t="shared" si="261"/>
        <v>#N/A</v>
      </c>
      <c r="V533" s="28"/>
      <c r="W533" s="2"/>
      <c r="X533" s="5" t="e">
        <f t="shared" si="263"/>
        <v>#N/A</v>
      </c>
      <c r="Y533" s="5" t="e">
        <f t="shared" si="263"/>
        <v>#N/A</v>
      </c>
      <c r="Z533" s="5" t="e">
        <f t="shared" si="263"/>
        <v>#N/A</v>
      </c>
      <c r="AA533" s="5" t="e">
        <f t="shared" si="263"/>
        <v>#N/A</v>
      </c>
      <c r="AB533" s="5" t="e">
        <f t="shared" si="263"/>
        <v>#N/A</v>
      </c>
      <c r="AC533" s="5" t="e">
        <f t="shared" si="263"/>
        <v>#N/A</v>
      </c>
      <c r="AD533" s="5" t="e">
        <f t="shared" si="263"/>
        <v>#N/A</v>
      </c>
      <c r="AE533" s="5" t="e">
        <f t="shared" si="263"/>
        <v>#N/A</v>
      </c>
      <c r="AF533" s="5" t="e">
        <f t="shared" si="263"/>
        <v>#N/A</v>
      </c>
      <c r="AG533" s="5" t="e">
        <f t="shared" si="263"/>
        <v>#N/A</v>
      </c>
      <c r="AH533" s="5" t="e">
        <f t="shared" si="264"/>
        <v>#N/A</v>
      </c>
      <c r="AI533" s="5" t="e">
        <f t="shared" si="264"/>
        <v>#N/A</v>
      </c>
      <c r="AJ533" s="5" t="e">
        <f t="shared" si="264"/>
        <v>#N/A</v>
      </c>
      <c r="AK533" s="5" t="e">
        <f t="shared" si="264"/>
        <v>#N/A</v>
      </c>
      <c r="AL533" s="5" t="e">
        <f t="shared" si="264"/>
        <v>#N/A</v>
      </c>
      <c r="AM533" s="5" t="e">
        <f t="shared" si="264"/>
        <v>#N/A</v>
      </c>
      <c r="AN533" s="5" t="e">
        <f t="shared" si="264"/>
        <v>#N/A</v>
      </c>
      <c r="AO533" s="5" t="e">
        <f t="shared" si="264"/>
        <v>#N/A</v>
      </c>
      <c r="AP533" s="5" t="e">
        <f t="shared" si="264"/>
        <v>#N/A</v>
      </c>
      <c r="AQ533" s="5" t="e">
        <f t="shared" si="264"/>
        <v>#N/A</v>
      </c>
      <c r="AR533" s="5" t="e">
        <f t="shared" si="265"/>
        <v>#N/A</v>
      </c>
      <c r="AS533" s="5" t="e">
        <f t="shared" si="265"/>
        <v>#N/A</v>
      </c>
      <c r="AT533" s="5" t="e">
        <f t="shared" si="265"/>
        <v>#N/A</v>
      </c>
      <c r="AU533" s="5" t="e">
        <f t="shared" si="265"/>
        <v>#N/A</v>
      </c>
      <c r="AV533" s="5" t="e">
        <f t="shared" si="265"/>
        <v>#N/A</v>
      </c>
      <c r="AW533" s="5" t="e">
        <f t="shared" si="265"/>
        <v>#N/A</v>
      </c>
      <c r="AX533" s="5" t="e">
        <f t="shared" si="265"/>
        <v>#N/A</v>
      </c>
      <c r="AY533" s="5" t="e">
        <f t="shared" si="265"/>
        <v>#N/A</v>
      </c>
      <c r="AZ533" s="5" t="e">
        <f t="shared" si="265"/>
        <v>#N/A</v>
      </c>
      <c r="BA533" s="5" t="e">
        <f t="shared" si="265"/>
        <v>#N/A</v>
      </c>
      <c r="BB533" s="5" t="e">
        <f t="shared" si="266"/>
        <v>#N/A</v>
      </c>
      <c r="BC533" s="5" t="e">
        <f t="shared" si="266"/>
        <v>#N/A</v>
      </c>
      <c r="BD533" s="5" t="e">
        <f t="shared" si="266"/>
        <v>#N/A</v>
      </c>
      <c r="BE533" s="5" t="e">
        <f t="shared" si="266"/>
        <v>#N/A</v>
      </c>
      <c r="BF533" s="5">
        <f t="shared" si="266"/>
        <v>20.339339704826248</v>
      </c>
      <c r="BG533" s="5" t="e">
        <f t="shared" si="266"/>
        <v>#N/A</v>
      </c>
    </row>
    <row r="534" spans="2:59" x14ac:dyDescent="0.35">
      <c r="B534" t="str">
        <f>'Postcode Data'!B534</f>
        <v>ES51 8PS</v>
      </c>
      <c r="C534">
        <f>'Postcode Data'!C534</f>
        <v>6</v>
      </c>
      <c r="D534" t="str">
        <f>'Postcode Data'!D534</f>
        <v>Foxton</v>
      </c>
      <c r="E534" s="5" t="e">
        <f>'Postcode Data'!F534</f>
        <v>#N/A</v>
      </c>
      <c r="F534" s="5" t="e">
        <f>'Postcode Data'!G534</f>
        <v>#N/A</v>
      </c>
      <c r="G534" s="27" t="e">
        <f>'Postcode Data'!I534</f>
        <v>#N/A</v>
      </c>
      <c r="H534" s="11" t="e">
        <f>'Postcode Data'!J534</f>
        <v>#N/A</v>
      </c>
      <c r="I534" s="5" t="e">
        <f>'Postcode Data'!K534</f>
        <v>#N/A</v>
      </c>
      <c r="J534" s="5" t="e">
        <f>'Postcode Data'!L534</f>
        <v>#N/A</v>
      </c>
      <c r="K534" s="44" t="e">
        <f>'Postcode Data'!M534</f>
        <v>#N/A</v>
      </c>
      <c r="L534" s="5">
        <f>'Postcode Data'!N534</f>
        <v>-4.1545373685740108</v>
      </c>
      <c r="M534" s="28" t="e">
        <f t="shared" si="259"/>
        <v>#N/A</v>
      </c>
      <c r="N534" s="28"/>
      <c r="O534" s="28"/>
      <c r="P534" s="28" t="e">
        <f t="shared" si="260"/>
        <v>#N/A</v>
      </c>
      <c r="Q534" s="28" t="e">
        <f t="shared" si="262"/>
        <v>#N/A</v>
      </c>
      <c r="R534" s="28" t="e">
        <f t="shared" si="262"/>
        <v>#N/A</v>
      </c>
      <c r="S534" s="28" t="e">
        <f t="shared" si="262"/>
        <v>#N/A</v>
      </c>
      <c r="T534" s="28" t="e">
        <f t="shared" si="262"/>
        <v>#N/A</v>
      </c>
      <c r="U534" s="28" t="e">
        <f t="shared" si="261"/>
        <v>#N/A</v>
      </c>
      <c r="V534" s="28"/>
      <c r="W534" s="2"/>
      <c r="X534" s="5" t="e">
        <f t="shared" si="263"/>
        <v>#N/A</v>
      </c>
      <c r="Y534" s="5" t="e">
        <f t="shared" si="263"/>
        <v>#N/A</v>
      </c>
      <c r="Z534" s="5" t="e">
        <f t="shared" si="263"/>
        <v>#N/A</v>
      </c>
      <c r="AA534" s="5" t="e">
        <f t="shared" si="263"/>
        <v>#N/A</v>
      </c>
      <c r="AB534" s="5" t="e">
        <f t="shared" si="263"/>
        <v>#N/A</v>
      </c>
      <c r="AC534" s="5" t="e">
        <f t="shared" si="263"/>
        <v>#N/A</v>
      </c>
      <c r="AD534" s="5" t="e">
        <f t="shared" si="263"/>
        <v>#N/A</v>
      </c>
      <c r="AE534" s="5" t="e">
        <f t="shared" si="263"/>
        <v>#N/A</v>
      </c>
      <c r="AF534" s="5" t="e">
        <f t="shared" si="263"/>
        <v>#N/A</v>
      </c>
      <c r="AG534" s="5" t="e">
        <f t="shared" si="263"/>
        <v>#N/A</v>
      </c>
      <c r="AH534" s="5" t="e">
        <f t="shared" si="264"/>
        <v>#N/A</v>
      </c>
      <c r="AI534" s="5" t="e">
        <f t="shared" si="264"/>
        <v>#N/A</v>
      </c>
      <c r="AJ534" s="5" t="e">
        <f t="shared" si="264"/>
        <v>#N/A</v>
      </c>
      <c r="AK534" s="5" t="e">
        <f t="shared" si="264"/>
        <v>#N/A</v>
      </c>
      <c r="AL534" s="5" t="e">
        <f t="shared" si="264"/>
        <v>#N/A</v>
      </c>
      <c r="AM534" s="5" t="e">
        <f t="shared" si="264"/>
        <v>#N/A</v>
      </c>
      <c r="AN534" s="5" t="e">
        <f t="shared" si="264"/>
        <v>#N/A</v>
      </c>
      <c r="AO534" s="5" t="e">
        <f t="shared" si="264"/>
        <v>#N/A</v>
      </c>
      <c r="AP534" s="5" t="e">
        <f t="shared" si="264"/>
        <v>#N/A</v>
      </c>
      <c r="AQ534" s="5" t="e">
        <f t="shared" si="264"/>
        <v>#N/A</v>
      </c>
      <c r="AR534" s="5" t="e">
        <f t="shared" si="265"/>
        <v>#N/A</v>
      </c>
      <c r="AS534" s="5" t="e">
        <f t="shared" si="265"/>
        <v>#N/A</v>
      </c>
      <c r="AT534" s="5" t="e">
        <f t="shared" si="265"/>
        <v>#N/A</v>
      </c>
      <c r="AU534" s="5" t="e">
        <f t="shared" si="265"/>
        <v>#N/A</v>
      </c>
      <c r="AV534" s="5" t="e">
        <f t="shared" si="265"/>
        <v>#N/A</v>
      </c>
      <c r="AW534" s="5" t="e">
        <f t="shared" si="265"/>
        <v>#N/A</v>
      </c>
      <c r="AX534" s="5" t="e">
        <f t="shared" si="265"/>
        <v>#N/A</v>
      </c>
      <c r="AY534" s="5" t="e">
        <f t="shared" si="265"/>
        <v>#N/A</v>
      </c>
      <c r="AZ534" s="5" t="e">
        <f t="shared" si="265"/>
        <v>#N/A</v>
      </c>
      <c r="BA534" s="5" t="e">
        <f t="shared" si="265"/>
        <v>#N/A</v>
      </c>
      <c r="BB534" s="5" t="e">
        <f t="shared" si="266"/>
        <v>#N/A</v>
      </c>
      <c r="BC534" s="5" t="e">
        <f t="shared" si="266"/>
        <v>#N/A</v>
      </c>
      <c r="BD534" s="5" t="e">
        <f t="shared" si="266"/>
        <v>#N/A</v>
      </c>
      <c r="BE534" s="5" t="e">
        <f t="shared" si="266"/>
        <v>#N/A</v>
      </c>
      <c r="BF534" s="5" t="e">
        <f t="shared" si="266"/>
        <v>#N/A</v>
      </c>
      <c r="BG534" s="5" t="e">
        <f t="shared" si="266"/>
        <v>#N/A</v>
      </c>
    </row>
    <row r="535" spans="2:59" x14ac:dyDescent="0.35">
      <c r="B535" t="str">
        <f>'Postcode Data'!B535</f>
        <v>ES51 8UW</v>
      </c>
      <c r="C535">
        <f>'Postcode Data'!C535</f>
        <v>6</v>
      </c>
      <c r="D535" t="str">
        <f>'Postcode Data'!D535</f>
        <v>Foxton</v>
      </c>
      <c r="E535" s="5" t="e">
        <f>'Postcode Data'!F535</f>
        <v>#N/A</v>
      </c>
      <c r="F535" s="5" t="e">
        <f>'Postcode Data'!G535</f>
        <v>#N/A</v>
      </c>
      <c r="G535" s="27" t="e">
        <f>'Postcode Data'!I535</f>
        <v>#N/A</v>
      </c>
      <c r="H535" s="11" t="e">
        <f>'Postcode Data'!J535</f>
        <v>#N/A</v>
      </c>
      <c r="I535" s="5" t="e">
        <f>'Postcode Data'!K535</f>
        <v>#N/A</v>
      </c>
      <c r="J535" s="5" t="e">
        <f>'Postcode Data'!L535</f>
        <v>#N/A</v>
      </c>
      <c r="K535" s="44" t="e">
        <f>'Postcode Data'!M535</f>
        <v>#N/A</v>
      </c>
      <c r="L535" s="5">
        <f>'Postcode Data'!N535</f>
        <v>0.37197778373697865</v>
      </c>
      <c r="M535" s="28" t="e">
        <f t="shared" si="259"/>
        <v>#N/A</v>
      </c>
      <c r="N535" s="28"/>
      <c r="O535" s="28"/>
      <c r="P535" s="28" t="e">
        <f t="shared" si="260"/>
        <v>#N/A</v>
      </c>
      <c r="Q535" s="28" t="e">
        <f t="shared" si="262"/>
        <v>#N/A</v>
      </c>
      <c r="R535" s="28" t="e">
        <f t="shared" si="262"/>
        <v>#N/A</v>
      </c>
      <c r="S535" s="28" t="e">
        <f t="shared" si="262"/>
        <v>#N/A</v>
      </c>
      <c r="T535" s="28" t="e">
        <f t="shared" si="262"/>
        <v>#N/A</v>
      </c>
      <c r="U535" s="28" t="e">
        <f t="shared" si="261"/>
        <v>#N/A</v>
      </c>
      <c r="V535" s="28"/>
      <c r="W535" s="2"/>
      <c r="X535" s="5" t="e">
        <f t="shared" si="263"/>
        <v>#N/A</v>
      </c>
      <c r="Y535" s="5" t="e">
        <f t="shared" si="263"/>
        <v>#N/A</v>
      </c>
      <c r="Z535" s="5" t="e">
        <f t="shared" si="263"/>
        <v>#N/A</v>
      </c>
      <c r="AA535" s="5" t="e">
        <f t="shared" si="263"/>
        <v>#N/A</v>
      </c>
      <c r="AB535" s="5" t="e">
        <f t="shared" si="263"/>
        <v>#N/A</v>
      </c>
      <c r="AC535" s="5" t="e">
        <f t="shared" si="263"/>
        <v>#N/A</v>
      </c>
      <c r="AD535" s="5" t="e">
        <f t="shared" si="263"/>
        <v>#N/A</v>
      </c>
      <c r="AE535" s="5" t="e">
        <f t="shared" si="263"/>
        <v>#N/A</v>
      </c>
      <c r="AF535" s="5" t="e">
        <f t="shared" si="263"/>
        <v>#N/A</v>
      </c>
      <c r="AG535" s="5" t="e">
        <f t="shared" si="263"/>
        <v>#N/A</v>
      </c>
      <c r="AH535" s="5" t="e">
        <f t="shared" si="264"/>
        <v>#N/A</v>
      </c>
      <c r="AI535" s="5" t="e">
        <f t="shared" si="264"/>
        <v>#N/A</v>
      </c>
      <c r="AJ535" s="5" t="e">
        <f t="shared" si="264"/>
        <v>#N/A</v>
      </c>
      <c r="AK535" s="5" t="e">
        <f t="shared" si="264"/>
        <v>#N/A</v>
      </c>
      <c r="AL535" s="5" t="e">
        <f t="shared" si="264"/>
        <v>#N/A</v>
      </c>
      <c r="AM535" s="5" t="e">
        <f t="shared" si="264"/>
        <v>#N/A</v>
      </c>
      <c r="AN535" s="5" t="e">
        <f t="shared" si="264"/>
        <v>#N/A</v>
      </c>
      <c r="AO535" s="5" t="e">
        <f t="shared" si="264"/>
        <v>#N/A</v>
      </c>
      <c r="AP535" s="5" t="e">
        <f t="shared" si="264"/>
        <v>#N/A</v>
      </c>
      <c r="AQ535" s="5" t="e">
        <f t="shared" si="264"/>
        <v>#N/A</v>
      </c>
      <c r="AR535" s="5" t="e">
        <f t="shared" si="265"/>
        <v>#N/A</v>
      </c>
      <c r="AS535" s="5" t="e">
        <f t="shared" si="265"/>
        <v>#N/A</v>
      </c>
      <c r="AT535" s="5" t="e">
        <f t="shared" si="265"/>
        <v>#N/A</v>
      </c>
      <c r="AU535" s="5" t="e">
        <f t="shared" si="265"/>
        <v>#N/A</v>
      </c>
      <c r="AV535" s="5" t="e">
        <f t="shared" si="265"/>
        <v>#N/A</v>
      </c>
      <c r="AW535" s="5" t="e">
        <f t="shared" si="265"/>
        <v>#N/A</v>
      </c>
      <c r="AX535" s="5" t="e">
        <f t="shared" si="265"/>
        <v>#N/A</v>
      </c>
      <c r="AY535" s="5" t="e">
        <f t="shared" si="265"/>
        <v>#N/A</v>
      </c>
      <c r="AZ535" s="5" t="e">
        <f t="shared" si="265"/>
        <v>#N/A</v>
      </c>
      <c r="BA535" s="5" t="e">
        <f t="shared" si="265"/>
        <v>#N/A</v>
      </c>
      <c r="BB535" s="5" t="e">
        <f t="shared" si="266"/>
        <v>#N/A</v>
      </c>
      <c r="BC535" s="5" t="e">
        <f t="shared" si="266"/>
        <v>#N/A</v>
      </c>
      <c r="BD535" s="5" t="e">
        <f t="shared" si="266"/>
        <v>#N/A</v>
      </c>
      <c r="BE535" s="5" t="e">
        <f t="shared" si="266"/>
        <v>#N/A</v>
      </c>
      <c r="BF535" s="5" t="e">
        <f t="shared" si="266"/>
        <v>#N/A</v>
      </c>
      <c r="BG535" s="5" t="e">
        <f t="shared" si="266"/>
        <v>#N/A</v>
      </c>
    </row>
    <row r="536" spans="2:59" x14ac:dyDescent="0.35">
      <c r="B536" t="str">
        <f>'Postcode Data'!B536</f>
        <v>ES51 9WQ</v>
      </c>
      <c r="C536">
        <f>'Postcode Data'!C536</f>
        <v>4</v>
      </c>
      <c r="D536" t="str">
        <f>'Postcode Data'!D536</f>
        <v>Foxton</v>
      </c>
      <c r="E536" s="5" t="e">
        <f>'Postcode Data'!F536</f>
        <v>#N/A</v>
      </c>
      <c r="F536" s="5" t="e">
        <f>'Postcode Data'!G536</f>
        <v>#N/A</v>
      </c>
      <c r="G536" s="27" t="e">
        <f>'Postcode Data'!I536</f>
        <v>#N/A</v>
      </c>
      <c r="H536" s="11" t="e">
        <f>'Postcode Data'!J536</f>
        <v>#N/A</v>
      </c>
      <c r="I536" s="5" t="e">
        <f>'Postcode Data'!K536</f>
        <v>#N/A</v>
      </c>
      <c r="J536" s="5" t="e">
        <f>'Postcode Data'!L536</f>
        <v>#N/A</v>
      </c>
      <c r="K536" s="44" t="e">
        <f>'Postcode Data'!M536</f>
        <v>#N/A</v>
      </c>
      <c r="L536" s="5">
        <f>'Postcode Data'!N536</f>
        <v>-4.3334261684818909</v>
      </c>
      <c r="M536" s="28" t="e">
        <f t="shared" si="259"/>
        <v>#N/A</v>
      </c>
      <c r="N536" s="28"/>
      <c r="O536" s="28"/>
      <c r="P536" s="28" t="e">
        <f t="shared" si="260"/>
        <v>#N/A</v>
      </c>
      <c r="Q536" s="28" t="e">
        <f t="shared" si="262"/>
        <v>#N/A</v>
      </c>
      <c r="R536" s="28" t="e">
        <f t="shared" si="262"/>
        <v>#N/A</v>
      </c>
      <c r="S536" s="28" t="e">
        <f t="shared" si="262"/>
        <v>#N/A</v>
      </c>
      <c r="T536" s="28" t="e">
        <f t="shared" si="262"/>
        <v>#N/A</v>
      </c>
      <c r="U536" s="28" t="e">
        <f t="shared" si="261"/>
        <v>#N/A</v>
      </c>
      <c r="V536" s="28"/>
      <c r="W536" s="2"/>
      <c r="X536" s="5" t="e">
        <f t="shared" ref="X536:AG545" si="267">IF($K536=X$5,$J536,NA())</f>
        <v>#N/A</v>
      </c>
      <c r="Y536" s="5" t="e">
        <f t="shared" si="267"/>
        <v>#N/A</v>
      </c>
      <c r="Z536" s="5" t="e">
        <f t="shared" si="267"/>
        <v>#N/A</v>
      </c>
      <c r="AA536" s="5" t="e">
        <f t="shared" si="267"/>
        <v>#N/A</v>
      </c>
      <c r="AB536" s="5" t="e">
        <f t="shared" si="267"/>
        <v>#N/A</v>
      </c>
      <c r="AC536" s="5" t="e">
        <f t="shared" si="267"/>
        <v>#N/A</v>
      </c>
      <c r="AD536" s="5" t="e">
        <f t="shared" si="267"/>
        <v>#N/A</v>
      </c>
      <c r="AE536" s="5" t="e">
        <f t="shared" si="267"/>
        <v>#N/A</v>
      </c>
      <c r="AF536" s="5" t="e">
        <f t="shared" si="267"/>
        <v>#N/A</v>
      </c>
      <c r="AG536" s="5" t="e">
        <f t="shared" si="267"/>
        <v>#N/A</v>
      </c>
      <c r="AH536" s="5" t="e">
        <f t="shared" ref="AH536:AQ545" si="268">IF($K536=AH$5,$J536,NA())</f>
        <v>#N/A</v>
      </c>
      <c r="AI536" s="5" t="e">
        <f t="shared" si="268"/>
        <v>#N/A</v>
      </c>
      <c r="AJ536" s="5" t="e">
        <f t="shared" si="268"/>
        <v>#N/A</v>
      </c>
      <c r="AK536" s="5" t="e">
        <f t="shared" si="268"/>
        <v>#N/A</v>
      </c>
      <c r="AL536" s="5" t="e">
        <f t="shared" si="268"/>
        <v>#N/A</v>
      </c>
      <c r="AM536" s="5" t="e">
        <f t="shared" si="268"/>
        <v>#N/A</v>
      </c>
      <c r="AN536" s="5" t="e">
        <f t="shared" si="268"/>
        <v>#N/A</v>
      </c>
      <c r="AO536" s="5" t="e">
        <f t="shared" si="268"/>
        <v>#N/A</v>
      </c>
      <c r="AP536" s="5" t="e">
        <f t="shared" si="268"/>
        <v>#N/A</v>
      </c>
      <c r="AQ536" s="5" t="e">
        <f t="shared" si="268"/>
        <v>#N/A</v>
      </c>
      <c r="AR536" s="5" t="e">
        <f t="shared" ref="AR536:BA545" si="269">IF($K536=AR$5,$J536,NA())</f>
        <v>#N/A</v>
      </c>
      <c r="AS536" s="5" t="e">
        <f t="shared" si="269"/>
        <v>#N/A</v>
      </c>
      <c r="AT536" s="5" t="e">
        <f t="shared" si="269"/>
        <v>#N/A</v>
      </c>
      <c r="AU536" s="5" t="e">
        <f t="shared" si="269"/>
        <v>#N/A</v>
      </c>
      <c r="AV536" s="5" t="e">
        <f t="shared" si="269"/>
        <v>#N/A</v>
      </c>
      <c r="AW536" s="5" t="e">
        <f t="shared" si="269"/>
        <v>#N/A</v>
      </c>
      <c r="AX536" s="5" t="e">
        <f t="shared" si="269"/>
        <v>#N/A</v>
      </c>
      <c r="AY536" s="5" t="e">
        <f t="shared" si="269"/>
        <v>#N/A</v>
      </c>
      <c r="AZ536" s="5" t="e">
        <f t="shared" si="269"/>
        <v>#N/A</v>
      </c>
      <c r="BA536" s="5" t="e">
        <f t="shared" si="269"/>
        <v>#N/A</v>
      </c>
      <c r="BB536" s="5" t="e">
        <f t="shared" ref="BB536:BG545" si="270">IF($K536=BB$5,$J536,NA())</f>
        <v>#N/A</v>
      </c>
      <c r="BC536" s="5" t="e">
        <f t="shared" si="270"/>
        <v>#N/A</v>
      </c>
      <c r="BD536" s="5" t="e">
        <f t="shared" si="270"/>
        <v>#N/A</v>
      </c>
      <c r="BE536" s="5" t="e">
        <f t="shared" si="270"/>
        <v>#N/A</v>
      </c>
      <c r="BF536" s="5" t="e">
        <f t="shared" si="270"/>
        <v>#N/A</v>
      </c>
      <c r="BG536" s="5" t="e">
        <f t="shared" si="270"/>
        <v>#N/A</v>
      </c>
    </row>
    <row r="537" spans="2:59" x14ac:dyDescent="0.35">
      <c r="B537" t="str">
        <f>'Postcode Data'!B537</f>
        <v>ES51 9XO</v>
      </c>
      <c r="C537">
        <f>'Postcode Data'!C537</f>
        <v>1</v>
      </c>
      <c r="D537" t="str">
        <f>'Postcode Data'!D537</f>
        <v>Foxton</v>
      </c>
      <c r="E537" s="5">
        <f>'Postcode Data'!F537</f>
        <v>9.4150920280499086</v>
      </c>
      <c r="F537" s="5">
        <f>'Postcode Data'!G537</f>
        <v>22.91007534381616</v>
      </c>
      <c r="G537" s="27">
        <f>'Postcode Data'!I537</f>
        <v>130</v>
      </c>
      <c r="H537" s="11">
        <f>'Postcode Data'!J537</f>
        <v>2.2374624567713362</v>
      </c>
      <c r="I537" s="5">
        <f>'Postcode Data'!K537</f>
        <v>11.129087709746926</v>
      </c>
      <c r="J537" s="5">
        <f>'Postcode Data'!L537</f>
        <v>21.471862199464741</v>
      </c>
      <c r="K537" s="44" t="str">
        <f>'Postcode Data'!M537</f>
        <v>FW2b</v>
      </c>
      <c r="L537" s="5">
        <f>'Postcode Data'!N537</f>
        <v>-1.7471641947270533</v>
      </c>
      <c r="M537" s="28">
        <f t="shared" si="259"/>
        <v>-66.099383235356527</v>
      </c>
      <c r="N537" s="28"/>
      <c r="O537" s="28"/>
      <c r="P537" s="28">
        <f t="shared" si="260"/>
        <v>21.471862199464741</v>
      </c>
      <c r="Q537" s="28" t="e">
        <f t="shared" si="262"/>
        <v>#N/A</v>
      </c>
      <c r="R537" s="28" t="e">
        <f t="shared" si="262"/>
        <v>#N/A</v>
      </c>
      <c r="S537" s="28" t="e">
        <f t="shared" si="262"/>
        <v>#N/A</v>
      </c>
      <c r="T537" s="28" t="e">
        <f t="shared" si="262"/>
        <v>#N/A</v>
      </c>
      <c r="U537" s="28" t="e">
        <f t="shared" si="261"/>
        <v>#N/A</v>
      </c>
      <c r="V537" s="28"/>
      <c r="W537" s="2"/>
      <c r="X537" s="5" t="e">
        <f t="shared" si="267"/>
        <v>#N/A</v>
      </c>
      <c r="Y537" s="5" t="e">
        <f t="shared" si="267"/>
        <v>#N/A</v>
      </c>
      <c r="Z537" s="5" t="e">
        <f t="shared" si="267"/>
        <v>#N/A</v>
      </c>
      <c r="AA537" s="5" t="e">
        <f t="shared" si="267"/>
        <v>#N/A</v>
      </c>
      <c r="AB537" s="5" t="e">
        <f t="shared" si="267"/>
        <v>#N/A</v>
      </c>
      <c r="AC537" s="5" t="e">
        <f t="shared" si="267"/>
        <v>#N/A</v>
      </c>
      <c r="AD537" s="5" t="e">
        <f t="shared" si="267"/>
        <v>#N/A</v>
      </c>
      <c r="AE537" s="5" t="e">
        <f t="shared" si="267"/>
        <v>#N/A</v>
      </c>
      <c r="AF537" s="5" t="e">
        <f t="shared" si="267"/>
        <v>#N/A</v>
      </c>
      <c r="AG537" s="5" t="e">
        <f t="shared" si="267"/>
        <v>#N/A</v>
      </c>
      <c r="AH537" s="5" t="e">
        <f t="shared" si="268"/>
        <v>#N/A</v>
      </c>
      <c r="AI537" s="5" t="e">
        <f t="shared" si="268"/>
        <v>#N/A</v>
      </c>
      <c r="AJ537" s="5" t="e">
        <f t="shared" si="268"/>
        <v>#N/A</v>
      </c>
      <c r="AK537" s="5" t="e">
        <f t="shared" si="268"/>
        <v>#N/A</v>
      </c>
      <c r="AL537" s="5" t="e">
        <f t="shared" si="268"/>
        <v>#N/A</v>
      </c>
      <c r="AM537" s="5" t="e">
        <f t="shared" si="268"/>
        <v>#N/A</v>
      </c>
      <c r="AN537" s="5" t="e">
        <f t="shared" si="268"/>
        <v>#N/A</v>
      </c>
      <c r="AO537" s="5" t="e">
        <f t="shared" si="268"/>
        <v>#N/A</v>
      </c>
      <c r="AP537" s="5" t="e">
        <f t="shared" si="268"/>
        <v>#N/A</v>
      </c>
      <c r="AQ537" s="5" t="e">
        <f t="shared" si="268"/>
        <v>#N/A</v>
      </c>
      <c r="AR537" s="5" t="e">
        <f t="shared" si="269"/>
        <v>#N/A</v>
      </c>
      <c r="AS537" s="5" t="e">
        <f t="shared" si="269"/>
        <v>#N/A</v>
      </c>
      <c r="AT537" s="5" t="e">
        <f t="shared" si="269"/>
        <v>#N/A</v>
      </c>
      <c r="AU537" s="5" t="e">
        <f t="shared" si="269"/>
        <v>#N/A</v>
      </c>
      <c r="AV537" s="5" t="e">
        <f t="shared" si="269"/>
        <v>#N/A</v>
      </c>
      <c r="AW537" s="5" t="e">
        <f t="shared" si="269"/>
        <v>#N/A</v>
      </c>
      <c r="AX537" s="5" t="e">
        <f t="shared" si="269"/>
        <v>#N/A</v>
      </c>
      <c r="AY537" s="5" t="e">
        <f t="shared" si="269"/>
        <v>#N/A</v>
      </c>
      <c r="AZ537" s="5" t="e">
        <f t="shared" si="269"/>
        <v>#N/A</v>
      </c>
      <c r="BA537" s="5" t="e">
        <f t="shared" si="269"/>
        <v>#N/A</v>
      </c>
      <c r="BB537" s="5" t="e">
        <f t="shared" si="270"/>
        <v>#N/A</v>
      </c>
      <c r="BC537" s="5" t="e">
        <f t="shared" si="270"/>
        <v>#N/A</v>
      </c>
      <c r="BD537" s="5" t="e">
        <f t="shared" si="270"/>
        <v>#N/A</v>
      </c>
      <c r="BE537" s="5" t="e">
        <f t="shared" si="270"/>
        <v>#N/A</v>
      </c>
      <c r="BF537" s="5">
        <f t="shared" si="270"/>
        <v>21.471862199464741</v>
      </c>
      <c r="BG537" s="5" t="e">
        <f t="shared" si="270"/>
        <v>#N/A</v>
      </c>
    </row>
    <row r="538" spans="2:59" x14ac:dyDescent="0.35">
      <c r="B538" t="str">
        <f>'Postcode Data'!B538</f>
        <v>ES52 0OJ</v>
      </c>
      <c r="C538">
        <f>'Postcode Data'!C538</f>
        <v>7</v>
      </c>
      <c r="D538" t="str">
        <f>'Postcode Data'!D538</f>
        <v>Foxton</v>
      </c>
      <c r="E538" s="5">
        <f>'Postcode Data'!F538</f>
        <v>12.647739970734545</v>
      </c>
      <c r="F538" s="5">
        <f>'Postcode Data'!G538</f>
        <v>17.654822358411213</v>
      </c>
      <c r="G538" s="27">
        <f>'Postcode Data'!I538</f>
        <v>10</v>
      </c>
      <c r="H538" s="11">
        <f>'Postcode Data'!J538</f>
        <v>3.3493557855334393</v>
      </c>
      <c r="I538" s="5">
        <f>'Postcode Data'!K538</f>
        <v>13.229349499250617</v>
      </c>
      <c r="J538" s="5">
        <f>'Postcode Data'!L538</f>
        <v>20.953293903600837</v>
      </c>
      <c r="K538" s="44" t="str">
        <f>'Postcode Data'!M538</f>
        <v>FW1a</v>
      </c>
      <c r="L538" s="5">
        <f>'Postcode Data'!N538</f>
        <v>-3.2186049116292486</v>
      </c>
      <c r="M538" s="28">
        <f t="shared" si="259"/>
        <v>-71.074934474094064</v>
      </c>
      <c r="N538" s="28"/>
      <c r="O538" s="28"/>
      <c r="P538" s="28" t="e">
        <f t="shared" si="260"/>
        <v>#N/A</v>
      </c>
      <c r="Q538" s="28">
        <f t="shared" si="262"/>
        <v>20.953293903600837</v>
      </c>
      <c r="R538" s="28" t="e">
        <f t="shared" si="262"/>
        <v>#N/A</v>
      </c>
      <c r="S538" s="28" t="e">
        <f t="shared" si="262"/>
        <v>#N/A</v>
      </c>
      <c r="T538" s="28" t="e">
        <f t="shared" si="262"/>
        <v>#N/A</v>
      </c>
      <c r="U538" s="28" t="e">
        <f t="shared" si="261"/>
        <v>#N/A</v>
      </c>
      <c r="V538" s="28"/>
      <c r="W538" s="2"/>
      <c r="X538" s="5" t="e">
        <f t="shared" si="267"/>
        <v>#N/A</v>
      </c>
      <c r="Y538" s="5" t="e">
        <f t="shared" si="267"/>
        <v>#N/A</v>
      </c>
      <c r="Z538" s="5" t="e">
        <f t="shared" si="267"/>
        <v>#N/A</v>
      </c>
      <c r="AA538" s="5" t="e">
        <f t="shared" si="267"/>
        <v>#N/A</v>
      </c>
      <c r="AB538" s="5" t="e">
        <f t="shared" si="267"/>
        <v>#N/A</v>
      </c>
      <c r="AC538" s="5" t="e">
        <f t="shared" si="267"/>
        <v>#N/A</v>
      </c>
      <c r="AD538" s="5" t="e">
        <f t="shared" si="267"/>
        <v>#N/A</v>
      </c>
      <c r="AE538" s="5" t="e">
        <f t="shared" si="267"/>
        <v>#N/A</v>
      </c>
      <c r="AF538" s="5" t="e">
        <f t="shared" si="267"/>
        <v>#N/A</v>
      </c>
      <c r="AG538" s="5" t="e">
        <f t="shared" si="267"/>
        <v>#N/A</v>
      </c>
      <c r="AH538" s="5" t="e">
        <f t="shared" si="268"/>
        <v>#N/A</v>
      </c>
      <c r="AI538" s="5" t="e">
        <f t="shared" si="268"/>
        <v>#N/A</v>
      </c>
      <c r="AJ538" s="5" t="e">
        <f t="shared" si="268"/>
        <v>#N/A</v>
      </c>
      <c r="AK538" s="5" t="e">
        <f t="shared" si="268"/>
        <v>#N/A</v>
      </c>
      <c r="AL538" s="5" t="e">
        <f t="shared" si="268"/>
        <v>#N/A</v>
      </c>
      <c r="AM538" s="5" t="e">
        <f t="shared" si="268"/>
        <v>#N/A</v>
      </c>
      <c r="AN538" s="5" t="e">
        <f t="shared" si="268"/>
        <v>#N/A</v>
      </c>
      <c r="AO538" s="5" t="e">
        <f t="shared" si="268"/>
        <v>#N/A</v>
      </c>
      <c r="AP538" s="5" t="e">
        <f t="shared" si="268"/>
        <v>#N/A</v>
      </c>
      <c r="AQ538" s="5" t="e">
        <f t="shared" si="268"/>
        <v>#N/A</v>
      </c>
      <c r="AR538" s="5" t="e">
        <f t="shared" si="269"/>
        <v>#N/A</v>
      </c>
      <c r="AS538" s="5" t="e">
        <f t="shared" si="269"/>
        <v>#N/A</v>
      </c>
      <c r="AT538" s="5" t="e">
        <f t="shared" si="269"/>
        <v>#N/A</v>
      </c>
      <c r="AU538" s="5" t="e">
        <f t="shared" si="269"/>
        <v>#N/A</v>
      </c>
      <c r="AV538" s="5" t="e">
        <f t="shared" si="269"/>
        <v>#N/A</v>
      </c>
      <c r="AW538" s="5" t="e">
        <f t="shared" si="269"/>
        <v>#N/A</v>
      </c>
      <c r="AX538" s="5" t="e">
        <f t="shared" si="269"/>
        <v>#N/A</v>
      </c>
      <c r="AY538" s="5" t="e">
        <f t="shared" si="269"/>
        <v>#N/A</v>
      </c>
      <c r="AZ538" s="5" t="e">
        <f t="shared" si="269"/>
        <v>#N/A</v>
      </c>
      <c r="BA538" s="5" t="e">
        <f t="shared" si="269"/>
        <v>#N/A</v>
      </c>
      <c r="BB538" s="5">
        <f t="shared" si="270"/>
        <v>20.953293903600837</v>
      </c>
      <c r="BC538" s="5" t="e">
        <f t="shared" si="270"/>
        <v>#N/A</v>
      </c>
      <c r="BD538" s="5" t="e">
        <f t="shared" si="270"/>
        <v>#N/A</v>
      </c>
      <c r="BE538" s="5" t="e">
        <f t="shared" si="270"/>
        <v>#N/A</v>
      </c>
      <c r="BF538" s="5" t="e">
        <f t="shared" si="270"/>
        <v>#N/A</v>
      </c>
      <c r="BG538" s="5" t="e">
        <f t="shared" si="270"/>
        <v>#N/A</v>
      </c>
    </row>
    <row r="539" spans="2:59" x14ac:dyDescent="0.35">
      <c r="B539" t="str">
        <f>'Postcode Data'!B539</f>
        <v>ES52 1TL</v>
      </c>
      <c r="C539">
        <f>'Postcode Data'!C539</f>
        <v>3</v>
      </c>
      <c r="D539" t="str">
        <f>'Postcode Data'!D539</f>
        <v>Foxton</v>
      </c>
      <c r="E539" s="5" t="e">
        <f>'Postcode Data'!F539</f>
        <v>#N/A</v>
      </c>
      <c r="F539" s="5" t="e">
        <f>'Postcode Data'!G539</f>
        <v>#N/A</v>
      </c>
      <c r="G539" s="27" t="e">
        <f>'Postcode Data'!I539</f>
        <v>#N/A</v>
      </c>
      <c r="H539" s="11" t="e">
        <f>'Postcode Data'!J539</f>
        <v>#N/A</v>
      </c>
      <c r="I539" s="5" t="e">
        <f>'Postcode Data'!K539</f>
        <v>#N/A</v>
      </c>
      <c r="J539" s="5" t="e">
        <f>'Postcode Data'!L539</f>
        <v>#N/A</v>
      </c>
      <c r="K539" s="44" t="e">
        <f>'Postcode Data'!M539</f>
        <v>#N/A</v>
      </c>
      <c r="L539" s="5">
        <f>'Postcode Data'!N539</f>
        <v>-3.1149403879536606</v>
      </c>
      <c r="M539" s="28" t="e">
        <f t="shared" si="259"/>
        <v>#N/A</v>
      </c>
      <c r="N539" s="28"/>
      <c r="O539" s="28"/>
      <c r="P539" s="28" t="e">
        <f t="shared" si="260"/>
        <v>#N/A</v>
      </c>
      <c r="Q539" s="28" t="e">
        <f t="shared" si="262"/>
        <v>#N/A</v>
      </c>
      <c r="R539" s="28" t="e">
        <f t="shared" si="262"/>
        <v>#N/A</v>
      </c>
      <c r="S539" s="28" t="e">
        <f t="shared" si="262"/>
        <v>#N/A</v>
      </c>
      <c r="T539" s="28" t="e">
        <f t="shared" si="262"/>
        <v>#N/A</v>
      </c>
      <c r="U539" s="28" t="e">
        <f t="shared" si="261"/>
        <v>#N/A</v>
      </c>
      <c r="V539" s="28"/>
      <c r="W539" s="2"/>
      <c r="X539" s="5" t="e">
        <f t="shared" si="267"/>
        <v>#N/A</v>
      </c>
      <c r="Y539" s="5" t="e">
        <f t="shared" si="267"/>
        <v>#N/A</v>
      </c>
      <c r="Z539" s="5" t="e">
        <f t="shared" si="267"/>
        <v>#N/A</v>
      </c>
      <c r="AA539" s="5" t="e">
        <f t="shared" si="267"/>
        <v>#N/A</v>
      </c>
      <c r="AB539" s="5" t="e">
        <f t="shared" si="267"/>
        <v>#N/A</v>
      </c>
      <c r="AC539" s="5" t="e">
        <f t="shared" si="267"/>
        <v>#N/A</v>
      </c>
      <c r="AD539" s="5" t="e">
        <f t="shared" si="267"/>
        <v>#N/A</v>
      </c>
      <c r="AE539" s="5" t="e">
        <f t="shared" si="267"/>
        <v>#N/A</v>
      </c>
      <c r="AF539" s="5" t="e">
        <f t="shared" si="267"/>
        <v>#N/A</v>
      </c>
      <c r="AG539" s="5" t="e">
        <f t="shared" si="267"/>
        <v>#N/A</v>
      </c>
      <c r="AH539" s="5" t="e">
        <f t="shared" si="268"/>
        <v>#N/A</v>
      </c>
      <c r="AI539" s="5" t="e">
        <f t="shared" si="268"/>
        <v>#N/A</v>
      </c>
      <c r="AJ539" s="5" t="e">
        <f t="shared" si="268"/>
        <v>#N/A</v>
      </c>
      <c r="AK539" s="5" t="e">
        <f t="shared" si="268"/>
        <v>#N/A</v>
      </c>
      <c r="AL539" s="5" t="e">
        <f t="shared" si="268"/>
        <v>#N/A</v>
      </c>
      <c r="AM539" s="5" t="e">
        <f t="shared" si="268"/>
        <v>#N/A</v>
      </c>
      <c r="AN539" s="5" t="e">
        <f t="shared" si="268"/>
        <v>#N/A</v>
      </c>
      <c r="AO539" s="5" t="e">
        <f t="shared" si="268"/>
        <v>#N/A</v>
      </c>
      <c r="AP539" s="5" t="e">
        <f t="shared" si="268"/>
        <v>#N/A</v>
      </c>
      <c r="AQ539" s="5" t="e">
        <f t="shared" si="268"/>
        <v>#N/A</v>
      </c>
      <c r="AR539" s="5" t="e">
        <f t="shared" si="269"/>
        <v>#N/A</v>
      </c>
      <c r="AS539" s="5" t="e">
        <f t="shared" si="269"/>
        <v>#N/A</v>
      </c>
      <c r="AT539" s="5" t="e">
        <f t="shared" si="269"/>
        <v>#N/A</v>
      </c>
      <c r="AU539" s="5" t="e">
        <f t="shared" si="269"/>
        <v>#N/A</v>
      </c>
      <c r="AV539" s="5" t="e">
        <f t="shared" si="269"/>
        <v>#N/A</v>
      </c>
      <c r="AW539" s="5" t="e">
        <f t="shared" si="269"/>
        <v>#N/A</v>
      </c>
      <c r="AX539" s="5" t="e">
        <f t="shared" si="269"/>
        <v>#N/A</v>
      </c>
      <c r="AY539" s="5" t="e">
        <f t="shared" si="269"/>
        <v>#N/A</v>
      </c>
      <c r="AZ539" s="5" t="e">
        <f t="shared" si="269"/>
        <v>#N/A</v>
      </c>
      <c r="BA539" s="5" t="e">
        <f t="shared" si="269"/>
        <v>#N/A</v>
      </c>
      <c r="BB539" s="5" t="e">
        <f t="shared" si="270"/>
        <v>#N/A</v>
      </c>
      <c r="BC539" s="5" t="e">
        <f t="shared" si="270"/>
        <v>#N/A</v>
      </c>
      <c r="BD539" s="5" t="e">
        <f t="shared" si="270"/>
        <v>#N/A</v>
      </c>
      <c r="BE539" s="5" t="e">
        <f t="shared" si="270"/>
        <v>#N/A</v>
      </c>
      <c r="BF539" s="5" t="e">
        <f t="shared" si="270"/>
        <v>#N/A</v>
      </c>
      <c r="BG539" s="5" t="e">
        <f t="shared" si="270"/>
        <v>#N/A</v>
      </c>
    </row>
    <row r="540" spans="2:59" x14ac:dyDescent="0.35">
      <c r="B540" t="str">
        <f>'Postcode Data'!B540</f>
        <v>ES52 2OX</v>
      </c>
      <c r="C540">
        <f>'Postcode Data'!C540</f>
        <v>9</v>
      </c>
      <c r="D540" t="str">
        <f>'Postcode Data'!D540</f>
        <v>Foxton</v>
      </c>
      <c r="E540" s="5" t="e">
        <f>'Postcode Data'!F540</f>
        <v>#N/A</v>
      </c>
      <c r="F540" s="5" t="e">
        <f>'Postcode Data'!G540</f>
        <v>#N/A</v>
      </c>
      <c r="G540" s="27" t="e">
        <f>'Postcode Data'!I540</f>
        <v>#N/A</v>
      </c>
      <c r="H540" s="11" t="e">
        <f>'Postcode Data'!J540</f>
        <v>#N/A</v>
      </c>
      <c r="I540" s="5" t="e">
        <f>'Postcode Data'!K540</f>
        <v>#N/A</v>
      </c>
      <c r="J540" s="5" t="e">
        <f>'Postcode Data'!L540</f>
        <v>#N/A</v>
      </c>
      <c r="K540" s="44" t="e">
        <f>'Postcode Data'!M540</f>
        <v>#N/A</v>
      </c>
      <c r="L540" s="5">
        <f>'Postcode Data'!N540</f>
        <v>-7.6878015910387569</v>
      </c>
      <c r="M540" s="28" t="e">
        <f t="shared" si="259"/>
        <v>#N/A</v>
      </c>
      <c r="N540" s="28"/>
      <c r="O540" s="28"/>
      <c r="P540" s="28" t="e">
        <f t="shared" si="260"/>
        <v>#N/A</v>
      </c>
      <c r="Q540" s="28" t="e">
        <f t="shared" si="262"/>
        <v>#N/A</v>
      </c>
      <c r="R540" s="28" t="e">
        <f t="shared" si="262"/>
        <v>#N/A</v>
      </c>
      <c r="S540" s="28" t="e">
        <f t="shared" si="262"/>
        <v>#N/A</v>
      </c>
      <c r="T540" s="28" t="e">
        <f t="shared" si="262"/>
        <v>#N/A</v>
      </c>
      <c r="U540" s="28" t="e">
        <f t="shared" si="261"/>
        <v>#N/A</v>
      </c>
      <c r="V540" s="28"/>
      <c r="W540" s="2"/>
      <c r="X540" s="5" t="e">
        <f t="shared" si="267"/>
        <v>#N/A</v>
      </c>
      <c r="Y540" s="5" t="e">
        <f t="shared" si="267"/>
        <v>#N/A</v>
      </c>
      <c r="Z540" s="5" t="e">
        <f t="shared" si="267"/>
        <v>#N/A</v>
      </c>
      <c r="AA540" s="5" t="e">
        <f t="shared" si="267"/>
        <v>#N/A</v>
      </c>
      <c r="AB540" s="5" t="e">
        <f t="shared" si="267"/>
        <v>#N/A</v>
      </c>
      <c r="AC540" s="5" t="e">
        <f t="shared" si="267"/>
        <v>#N/A</v>
      </c>
      <c r="AD540" s="5" t="e">
        <f t="shared" si="267"/>
        <v>#N/A</v>
      </c>
      <c r="AE540" s="5" t="e">
        <f t="shared" si="267"/>
        <v>#N/A</v>
      </c>
      <c r="AF540" s="5" t="e">
        <f t="shared" si="267"/>
        <v>#N/A</v>
      </c>
      <c r="AG540" s="5" t="e">
        <f t="shared" si="267"/>
        <v>#N/A</v>
      </c>
      <c r="AH540" s="5" t="e">
        <f t="shared" si="268"/>
        <v>#N/A</v>
      </c>
      <c r="AI540" s="5" t="e">
        <f t="shared" si="268"/>
        <v>#N/A</v>
      </c>
      <c r="AJ540" s="5" t="e">
        <f t="shared" si="268"/>
        <v>#N/A</v>
      </c>
      <c r="AK540" s="5" t="e">
        <f t="shared" si="268"/>
        <v>#N/A</v>
      </c>
      <c r="AL540" s="5" t="e">
        <f t="shared" si="268"/>
        <v>#N/A</v>
      </c>
      <c r="AM540" s="5" t="e">
        <f t="shared" si="268"/>
        <v>#N/A</v>
      </c>
      <c r="AN540" s="5" t="e">
        <f t="shared" si="268"/>
        <v>#N/A</v>
      </c>
      <c r="AO540" s="5" t="e">
        <f t="shared" si="268"/>
        <v>#N/A</v>
      </c>
      <c r="AP540" s="5" t="e">
        <f t="shared" si="268"/>
        <v>#N/A</v>
      </c>
      <c r="AQ540" s="5" t="e">
        <f t="shared" si="268"/>
        <v>#N/A</v>
      </c>
      <c r="AR540" s="5" t="e">
        <f t="shared" si="269"/>
        <v>#N/A</v>
      </c>
      <c r="AS540" s="5" t="e">
        <f t="shared" si="269"/>
        <v>#N/A</v>
      </c>
      <c r="AT540" s="5" t="e">
        <f t="shared" si="269"/>
        <v>#N/A</v>
      </c>
      <c r="AU540" s="5" t="e">
        <f t="shared" si="269"/>
        <v>#N/A</v>
      </c>
      <c r="AV540" s="5" t="e">
        <f t="shared" si="269"/>
        <v>#N/A</v>
      </c>
      <c r="AW540" s="5" t="e">
        <f t="shared" si="269"/>
        <v>#N/A</v>
      </c>
      <c r="AX540" s="5" t="e">
        <f t="shared" si="269"/>
        <v>#N/A</v>
      </c>
      <c r="AY540" s="5" t="e">
        <f t="shared" si="269"/>
        <v>#N/A</v>
      </c>
      <c r="AZ540" s="5" t="e">
        <f t="shared" si="269"/>
        <v>#N/A</v>
      </c>
      <c r="BA540" s="5" t="e">
        <f t="shared" si="269"/>
        <v>#N/A</v>
      </c>
      <c r="BB540" s="5" t="e">
        <f t="shared" si="270"/>
        <v>#N/A</v>
      </c>
      <c r="BC540" s="5" t="e">
        <f t="shared" si="270"/>
        <v>#N/A</v>
      </c>
      <c r="BD540" s="5" t="e">
        <f t="shared" si="270"/>
        <v>#N/A</v>
      </c>
      <c r="BE540" s="5" t="e">
        <f t="shared" si="270"/>
        <v>#N/A</v>
      </c>
      <c r="BF540" s="5" t="e">
        <f t="shared" si="270"/>
        <v>#N/A</v>
      </c>
      <c r="BG540" s="5" t="e">
        <f t="shared" si="270"/>
        <v>#N/A</v>
      </c>
    </row>
    <row r="541" spans="2:59" x14ac:dyDescent="0.35">
      <c r="B541" t="str">
        <f>'Postcode Data'!B541</f>
        <v>ES52 2PP</v>
      </c>
      <c r="C541">
        <f>'Postcode Data'!C541</f>
        <v>16</v>
      </c>
      <c r="D541" t="str">
        <f>'Postcode Data'!D541</f>
        <v>Foxton</v>
      </c>
      <c r="E541" s="5" t="e">
        <f>'Postcode Data'!F541</f>
        <v>#N/A</v>
      </c>
      <c r="F541" s="5" t="e">
        <f>'Postcode Data'!G541</f>
        <v>#N/A</v>
      </c>
      <c r="G541" s="27" t="e">
        <f>'Postcode Data'!I541</f>
        <v>#N/A</v>
      </c>
      <c r="H541" s="11" t="e">
        <f>'Postcode Data'!J541</f>
        <v>#N/A</v>
      </c>
      <c r="I541" s="5" t="e">
        <f>'Postcode Data'!K541</f>
        <v>#N/A</v>
      </c>
      <c r="J541" s="5" t="e">
        <f>'Postcode Data'!L541</f>
        <v>#N/A</v>
      </c>
      <c r="K541" s="44" t="e">
        <f>'Postcode Data'!M541</f>
        <v>#N/A</v>
      </c>
      <c r="L541" s="5">
        <f>'Postcode Data'!N541</f>
        <v>-6.6368798821673884</v>
      </c>
      <c r="M541" s="28" t="e">
        <f t="shared" si="259"/>
        <v>#N/A</v>
      </c>
      <c r="N541" s="28"/>
      <c r="O541" s="28"/>
      <c r="P541" s="28" t="e">
        <f t="shared" si="260"/>
        <v>#N/A</v>
      </c>
      <c r="Q541" s="28" t="e">
        <f t="shared" si="262"/>
        <v>#N/A</v>
      </c>
      <c r="R541" s="28" t="e">
        <f t="shared" si="262"/>
        <v>#N/A</v>
      </c>
      <c r="S541" s="28" t="e">
        <f t="shared" si="262"/>
        <v>#N/A</v>
      </c>
      <c r="T541" s="28" t="e">
        <f t="shared" si="262"/>
        <v>#N/A</v>
      </c>
      <c r="U541" s="28" t="e">
        <f t="shared" si="261"/>
        <v>#N/A</v>
      </c>
      <c r="V541" s="28"/>
      <c r="W541" s="2"/>
      <c r="X541" s="5" t="e">
        <f t="shared" si="267"/>
        <v>#N/A</v>
      </c>
      <c r="Y541" s="5" t="e">
        <f t="shared" si="267"/>
        <v>#N/A</v>
      </c>
      <c r="Z541" s="5" t="e">
        <f t="shared" si="267"/>
        <v>#N/A</v>
      </c>
      <c r="AA541" s="5" t="e">
        <f t="shared" si="267"/>
        <v>#N/A</v>
      </c>
      <c r="AB541" s="5" t="e">
        <f t="shared" si="267"/>
        <v>#N/A</v>
      </c>
      <c r="AC541" s="5" t="e">
        <f t="shared" si="267"/>
        <v>#N/A</v>
      </c>
      <c r="AD541" s="5" t="e">
        <f t="shared" si="267"/>
        <v>#N/A</v>
      </c>
      <c r="AE541" s="5" t="e">
        <f t="shared" si="267"/>
        <v>#N/A</v>
      </c>
      <c r="AF541" s="5" t="e">
        <f t="shared" si="267"/>
        <v>#N/A</v>
      </c>
      <c r="AG541" s="5" t="e">
        <f t="shared" si="267"/>
        <v>#N/A</v>
      </c>
      <c r="AH541" s="5" t="e">
        <f t="shared" si="268"/>
        <v>#N/A</v>
      </c>
      <c r="AI541" s="5" t="e">
        <f t="shared" si="268"/>
        <v>#N/A</v>
      </c>
      <c r="AJ541" s="5" t="e">
        <f t="shared" si="268"/>
        <v>#N/A</v>
      </c>
      <c r="AK541" s="5" t="e">
        <f t="shared" si="268"/>
        <v>#N/A</v>
      </c>
      <c r="AL541" s="5" t="e">
        <f t="shared" si="268"/>
        <v>#N/A</v>
      </c>
      <c r="AM541" s="5" t="e">
        <f t="shared" si="268"/>
        <v>#N/A</v>
      </c>
      <c r="AN541" s="5" t="e">
        <f t="shared" si="268"/>
        <v>#N/A</v>
      </c>
      <c r="AO541" s="5" t="e">
        <f t="shared" si="268"/>
        <v>#N/A</v>
      </c>
      <c r="AP541" s="5" t="e">
        <f t="shared" si="268"/>
        <v>#N/A</v>
      </c>
      <c r="AQ541" s="5" t="e">
        <f t="shared" si="268"/>
        <v>#N/A</v>
      </c>
      <c r="AR541" s="5" t="e">
        <f t="shared" si="269"/>
        <v>#N/A</v>
      </c>
      <c r="AS541" s="5" t="e">
        <f t="shared" si="269"/>
        <v>#N/A</v>
      </c>
      <c r="AT541" s="5" t="e">
        <f t="shared" si="269"/>
        <v>#N/A</v>
      </c>
      <c r="AU541" s="5" t="e">
        <f t="shared" si="269"/>
        <v>#N/A</v>
      </c>
      <c r="AV541" s="5" t="e">
        <f t="shared" si="269"/>
        <v>#N/A</v>
      </c>
      <c r="AW541" s="5" t="e">
        <f t="shared" si="269"/>
        <v>#N/A</v>
      </c>
      <c r="AX541" s="5" t="e">
        <f t="shared" si="269"/>
        <v>#N/A</v>
      </c>
      <c r="AY541" s="5" t="e">
        <f t="shared" si="269"/>
        <v>#N/A</v>
      </c>
      <c r="AZ541" s="5" t="e">
        <f t="shared" si="269"/>
        <v>#N/A</v>
      </c>
      <c r="BA541" s="5" t="e">
        <f t="shared" si="269"/>
        <v>#N/A</v>
      </c>
      <c r="BB541" s="5" t="e">
        <f t="shared" si="270"/>
        <v>#N/A</v>
      </c>
      <c r="BC541" s="5" t="e">
        <f t="shared" si="270"/>
        <v>#N/A</v>
      </c>
      <c r="BD541" s="5" t="e">
        <f t="shared" si="270"/>
        <v>#N/A</v>
      </c>
      <c r="BE541" s="5" t="e">
        <f t="shared" si="270"/>
        <v>#N/A</v>
      </c>
      <c r="BF541" s="5" t="e">
        <f t="shared" si="270"/>
        <v>#N/A</v>
      </c>
      <c r="BG541" s="5" t="e">
        <f t="shared" si="270"/>
        <v>#N/A</v>
      </c>
    </row>
    <row r="542" spans="2:59" x14ac:dyDescent="0.35">
      <c r="B542" t="str">
        <f>'Postcode Data'!B542</f>
        <v>ES52 4NE</v>
      </c>
      <c r="C542">
        <f>'Postcode Data'!C542</f>
        <v>16</v>
      </c>
      <c r="D542" t="str">
        <f>'Postcode Data'!D542</f>
        <v>Foxton</v>
      </c>
      <c r="E542" s="5" t="e">
        <f>'Postcode Data'!F542</f>
        <v>#N/A</v>
      </c>
      <c r="F542" s="5" t="e">
        <f>'Postcode Data'!G542</f>
        <v>#N/A</v>
      </c>
      <c r="G542" s="27" t="e">
        <f>'Postcode Data'!I542</f>
        <v>#N/A</v>
      </c>
      <c r="H542" s="11" t="e">
        <f>'Postcode Data'!J542</f>
        <v>#N/A</v>
      </c>
      <c r="I542" s="5" t="e">
        <f>'Postcode Data'!K542</f>
        <v>#N/A</v>
      </c>
      <c r="J542" s="5" t="e">
        <f>'Postcode Data'!L542</f>
        <v>#N/A</v>
      </c>
      <c r="K542" s="44" t="e">
        <f>'Postcode Data'!M542</f>
        <v>#N/A</v>
      </c>
      <c r="L542" s="5">
        <f>'Postcode Data'!N542</f>
        <v>-3.7189451016041768</v>
      </c>
      <c r="M542" s="28" t="e">
        <f t="shared" si="259"/>
        <v>#N/A</v>
      </c>
      <c r="N542" s="28"/>
      <c r="O542" s="28"/>
      <c r="P542" s="28" t="e">
        <f t="shared" si="260"/>
        <v>#N/A</v>
      </c>
      <c r="Q542" s="28" t="e">
        <f t="shared" si="262"/>
        <v>#N/A</v>
      </c>
      <c r="R542" s="28" t="e">
        <f t="shared" si="262"/>
        <v>#N/A</v>
      </c>
      <c r="S542" s="28" t="e">
        <f t="shared" si="262"/>
        <v>#N/A</v>
      </c>
      <c r="T542" s="28" t="e">
        <f t="shared" si="262"/>
        <v>#N/A</v>
      </c>
      <c r="U542" s="28" t="e">
        <f t="shared" si="261"/>
        <v>#N/A</v>
      </c>
      <c r="V542" s="28"/>
      <c r="W542" s="2"/>
      <c r="X542" s="5" t="e">
        <f t="shared" si="267"/>
        <v>#N/A</v>
      </c>
      <c r="Y542" s="5" t="e">
        <f t="shared" si="267"/>
        <v>#N/A</v>
      </c>
      <c r="Z542" s="5" t="e">
        <f t="shared" si="267"/>
        <v>#N/A</v>
      </c>
      <c r="AA542" s="5" t="e">
        <f t="shared" si="267"/>
        <v>#N/A</v>
      </c>
      <c r="AB542" s="5" t="e">
        <f t="shared" si="267"/>
        <v>#N/A</v>
      </c>
      <c r="AC542" s="5" t="e">
        <f t="shared" si="267"/>
        <v>#N/A</v>
      </c>
      <c r="AD542" s="5" t="e">
        <f t="shared" si="267"/>
        <v>#N/A</v>
      </c>
      <c r="AE542" s="5" t="e">
        <f t="shared" si="267"/>
        <v>#N/A</v>
      </c>
      <c r="AF542" s="5" t="e">
        <f t="shared" si="267"/>
        <v>#N/A</v>
      </c>
      <c r="AG542" s="5" t="e">
        <f t="shared" si="267"/>
        <v>#N/A</v>
      </c>
      <c r="AH542" s="5" t="e">
        <f t="shared" si="268"/>
        <v>#N/A</v>
      </c>
      <c r="AI542" s="5" t="e">
        <f t="shared" si="268"/>
        <v>#N/A</v>
      </c>
      <c r="AJ542" s="5" t="e">
        <f t="shared" si="268"/>
        <v>#N/A</v>
      </c>
      <c r="AK542" s="5" t="e">
        <f t="shared" si="268"/>
        <v>#N/A</v>
      </c>
      <c r="AL542" s="5" t="e">
        <f t="shared" si="268"/>
        <v>#N/A</v>
      </c>
      <c r="AM542" s="5" t="e">
        <f t="shared" si="268"/>
        <v>#N/A</v>
      </c>
      <c r="AN542" s="5" t="e">
        <f t="shared" si="268"/>
        <v>#N/A</v>
      </c>
      <c r="AO542" s="5" t="e">
        <f t="shared" si="268"/>
        <v>#N/A</v>
      </c>
      <c r="AP542" s="5" t="e">
        <f t="shared" si="268"/>
        <v>#N/A</v>
      </c>
      <c r="AQ542" s="5" t="e">
        <f t="shared" si="268"/>
        <v>#N/A</v>
      </c>
      <c r="AR542" s="5" t="e">
        <f t="shared" si="269"/>
        <v>#N/A</v>
      </c>
      <c r="AS542" s="5" t="e">
        <f t="shared" si="269"/>
        <v>#N/A</v>
      </c>
      <c r="AT542" s="5" t="e">
        <f t="shared" si="269"/>
        <v>#N/A</v>
      </c>
      <c r="AU542" s="5" t="e">
        <f t="shared" si="269"/>
        <v>#N/A</v>
      </c>
      <c r="AV542" s="5" t="e">
        <f t="shared" si="269"/>
        <v>#N/A</v>
      </c>
      <c r="AW542" s="5" t="e">
        <f t="shared" si="269"/>
        <v>#N/A</v>
      </c>
      <c r="AX542" s="5" t="e">
        <f t="shared" si="269"/>
        <v>#N/A</v>
      </c>
      <c r="AY542" s="5" t="e">
        <f t="shared" si="269"/>
        <v>#N/A</v>
      </c>
      <c r="AZ542" s="5" t="e">
        <f t="shared" si="269"/>
        <v>#N/A</v>
      </c>
      <c r="BA542" s="5" t="e">
        <f t="shared" si="269"/>
        <v>#N/A</v>
      </c>
      <c r="BB542" s="5" t="e">
        <f t="shared" si="270"/>
        <v>#N/A</v>
      </c>
      <c r="BC542" s="5" t="e">
        <f t="shared" si="270"/>
        <v>#N/A</v>
      </c>
      <c r="BD542" s="5" t="e">
        <f t="shared" si="270"/>
        <v>#N/A</v>
      </c>
      <c r="BE542" s="5" t="e">
        <f t="shared" si="270"/>
        <v>#N/A</v>
      </c>
      <c r="BF542" s="5" t="e">
        <f t="shared" si="270"/>
        <v>#N/A</v>
      </c>
      <c r="BG542" s="5" t="e">
        <f t="shared" si="270"/>
        <v>#N/A</v>
      </c>
    </row>
    <row r="543" spans="2:59" x14ac:dyDescent="0.35">
      <c r="B543" t="str">
        <f>'Postcode Data'!B543</f>
        <v>ES52 4SE</v>
      </c>
      <c r="C543">
        <f>'Postcode Data'!C543</f>
        <v>11</v>
      </c>
      <c r="D543" t="str">
        <f>'Postcode Data'!D543</f>
        <v>Foxton</v>
      </c>
      <c r="E543" s="5">
        <f>'Postcode Data'!F543</f>
        <v>12.647739970734545</v>
      </c>
      <c r="F543" s="5">
        <f>'Postcode Data'!G543</f>
        <v>17.654822358411213</v>
      </c>
      <c r="G543" s="27">
        <f>'Postcode Data'!I543</f>
        <v>345</v>
      </c>
      <c r="H543" s="11">
        <f>'Postcode Data'!J543</f>
        <v>4.3350515216446643</v>
      </c>
      <c r="I543" s="5">
        <f>'Postcode Data'!K543</f>
        <v>11.525746075432243</v>
      </c>
      <c r="J543" s="5">
        <f>'Postcode Data'!L543</f>
        <v>21.842160581461517</v>
      </c>
      <c r="K543" s="44" t="str">
        <f>'Postcode Data'!M543</f>
        <v>FW1a</v>
      </c>
      <c r="L543" s="5">
        <f>'Postcode Data'!N543</f>
        <v>0.33041002053750645</v>
      </c>
      <c r="M543" s="28">
        <f t="shared" si="259"/>
        <v>-69.766579150706491</v>
      </c>
      <c r="N543" s="28"/>
      <c r="O543" s="28"/>
      <c r="P543" s="28">
        <f t="shared" si="260"/>
        <v>21.842160581461517</v>
      </c>
      <c r="Q543" s="28" t="e">
        <f t="shared" si="262"/>
        <v>#N/A</v>
      </c>
      <c r="R543" s="28" t="e">
        <f t="shared" si="262"/>
        <v>#N/A</v>
      </c>
      <c r="S543" s="28" t="e">
        <f t="shared" si="262"/>
        <v>#N/A</v>
      </c>
      <c r="T543" s="28" t="e">
        <f t="shared" si="262"/>
        <v>#N/A</v>
      </c>
      <c r="U543" s="28" t="e">
        <f t="shared" si="261"/>
        <v>#N/A</v>
      </c>
      <c r="V543" s="28"/>
      <c r="W543" s="2"/>
      <c r="X543" s="5" t="e">
        <f t="shared" si="267"/>
        <v>#N/A</v>
      </c>
      <c r="Y543" s="5" t="e">
        <f t="shared" si="267"/>
        <v>#N/A</v>
      </c>
      <c r="Z543" s="5" t="e">
        <f t="shared" si="267"/>
        <v>#N/A</v>
      </c>
      <c r="AA543" s="5" t="e">
        <f t="shared" si="267"/>
        <v>#N/A</v>
      </c>
      <c r="AB543" s="5" t="e">
        <f t="shared" si="267"/>
        <v>#N/A</v>
      </c>
      <c r="AC543" s="5" t="e">
        <f t="shared" si="267"/>
        <v>#N/A</v>
      </c>
      <c r="AD543" s="5" t="e">
        <f t="shared" si="267"/>
        <v>#N/A</v>
      </c>
      <c r="AE543" s="5" t="e">
        <f t="shared" si="267"/>
        <v>#N/A</v>
      </c>
      <c r="AF543" s="5" t="e">
        <f t="shared" si="267"/>
        <v>#N/A</v>
      </c>
      <c r="AG543" s="5" t="e">
        <f t="shared" si="267"/>
        <v>#N/A</v>
      </c>
      <c r="AH543" s="5" t="e">
        <f t="shared" si="268"/>
        <v>#N/A</v>
      </c>
      <c r="AI543" s="5" t="e">
        <f t="shared" si="268"/>
        <v>#N/A</v>
      </c>
      <c r="AJ543" s="5" t="e">
        <f t="shared" si="268"/>
        <v>#N/A</v>
      </c>
      <c r="AK543" s="5" t="e">
        <f t="shared" si="268"/>
        <v>#N/A</v>
      </c>
      <c r="AL543" s="5" t="e">
        <f t="shared" si="268"/>
        <v>#N/A</v>
      </c>
      <c r="AM543" s="5" t="e">
        <f t="shared" si="268"/>
        <v>#N/A</v>
      </c>
      <c r="AN543" s="5" t="e">
        <f t="shared" si="268"/>
        <v>#N/A</v>
      </c>
      <c r="AO543" s="5" t="e">
        <f t="shared" si="268"/>
        <v>#N/A</v>
      </c>
      <c r="AP543" s="5" t="e">
        <f t="shared" si="268"/>
        <v>#N/A</v>
      </c>
      <c r="AQ543" s="5" t="e">
        <f t="shared" si="268"/>
        <v>#N/A</v>
      </c>
      <c r="AR543" s="5" t="e">
        <f t="shared" si="269"/>
        <v>#N/A</v>
      </c>
      <c r="AS543" s="5" t="e">
        <f t="shared" si="269"/>
        <v>#N/A</v>
      </c>
      <c r="AT543" s="5" t="e">
        <f t="shared" si="269"/>
        <v>#N/A</v>
      </c>
      <c r="AU543" s="5" t="e">
        <f t="shared" si="269"/>
        <v>#N/A</v>
      </c>
      <c r="AV543" s="5" t="e">
        <f t="shared" si="269"/>
        <v>#N/A</v>
      </c>
      <c r="AW543" s="5" t="e">
        <f t="shared" si="269"/>
        <v>#N/A</v>
      </c>
      <c r="AX543" s="5" t="e">
        <f t="shared" si="269"/>
        <v>#N/A</v>
      </c>
      <c r="AY543" s="5" t="e">
        <f t="shared" si="269"/>
        <v>#N/A</v>
      </c>
      <c r="AZ543" s="5" t="e">
        <f t="shared" si="269"/>
        <v>#N/A</v>
      </c>
      <c r="BA543" s="5" t="e">
        <f t="shared" si="269"/>
        <v>#N/A</v>
      </c>
      <c r="BB543" s="5">
        <f t="shared" si="270"/>
        <v>21.842160581461517</v>
      </c>
      <c r="BC543" s="5" t="e">
        <f t="shared" si="270"/>
        <v>#N/A</v>
      </c>
      <c r="BD543" s="5" t="e">
        <f t="shared" si="270"/>
        <v>#N/A</v>
      </c>
      <c r="BE543" s="5" t="e">
        <f t="shared" si="270"/>
        <v>#N/A</v>
      </c>
      <c r="BF543" s="5" t="e">
        <f t="shared" si="270"/>
        <v>#N/A</v>
      </c>
      <c r="BG543" s="5" t="e">
        <f t="shared" si="270"/>
        <v>#N/A</v>
      </c>
    </row>
    <row r="544" spans="2:59" x14ac:dyDescent="0.35">
      <c r="B544" t="str">
        <f>'Postcode Data'!B544</f>
        <v>ES52 4YL</v>
      </c>
      <c r="C544">
        <f>'Postcode Data'!C544</f>
        <v>4</v>
      </c>
      <c r="D544" t="str">
        <f>'Postcode Data'!D544</f>
        <v>Foxton</v>
      </c>
      <c r="E544" s="5" t="e">
        <f>'Postcode Data'!F544</f>
        <v>#N/A</v>
      </c>
      <c r="F544" s="5" t="e">
        <f>'Postcode Data'!G544</f>
        <v>#N/A</v>
      </c>
      <c r="G544" s="27" t="e">
        <f>'Postcode Data'!I544</f>
        <v>#N/A</v>
      </c>
      <c r="H544" s="11" t="e">
        <f>'Postcode Data'!J544</f>
        <v>#N/A</v>
      </c>
      <c r="I544" s="5" t="e">
        <f>'Postcode Data'!K544</f>
        <v>#N/A</v>
      </c>
      <c r="J544" s="5" t="e">
        <f>'Postcode Data'!L544</f>
        <v>#N/A</v>
      </c>
      <c r="K544" s="44" t="e">
        <f>'Postcode Data'!M544</f>
        <v>#N/A</v>
      </c>
      <c r="L544" s="5">
        <f>'Postcode Data'!N544</f>
        <v>-5.7510898721225718</v>
      </c>
      <c r="M544" s="28" t="e">
        <f t="shared" si="259"/>
        <v>#N/A</v>
      </c>
      <c r="N544" s="28"/>
      <c r="O544" s="28"/>
      <c r="P544" s="28" t="e">
        <f t="shared" si="260"/>
        <v>#N/A</v>
      </c>
      <c r="Q544" s="28" t="e">
        <f t="shared" si="262"/>
        <v>#N/A</v>
      </c>
      <c r="R544" s="28" t="e">
        <f t="shared" si="262"/>
        <v>#N/A</v>
      </c>
      <c r="S544" s="28" t="e">
        <f t="shared" si="262"/>
        <v>#N/A</v>
      </c>
      <c r="T544" s="28" t="e">
        <f t="shared" si="262"/>
        <v>#N/A</v>
      </c>
      <c r="U544" s="28" t="e">
        <f t="shared" si="261"/>
        <v>#N/A</v>
      </c>
      <c r="V544" s="28"/>
      <c r="W544" s="2"/>
      <c r="X544" s="5" t="e">
        <f t="shared" si="267"/>
        <v>#N/A</v>
      </c>
      <c r="Y544" s="5" t="e">
        <f t="shared" si="267"/>
        <v>#N/A</v>
      </c>
      <c r="Z544" s="5" t="e">
        <f t="shared" si="267"/>
        <v>#N/A</v>
      </c>
      <c r="AA544" s="5" t="e">
        <f t="shared" si="267"/>
        <v>#N/A</v>
      </c>
      <c r="AB544" s="5" t="e">
        <f t="shared" si="267"/>
        <v>#N/A</v>
      </c>
      <c r="AC544" s="5" t="e">
        <f t="shared" si="267"/>
        <v>#N/A</v>
      </c>
      <c r="AD544" s="5" t="e">
        <f t="shared" si="267"/>
        <v>#N/A</v>
      </c>
      <c r="AE544" s="5" t="e">
        <f t="shared" si="267"/>
        <v>#N/A</v>
      </c>
      <c r="AF544" s="5" t="e">
        <f t="shared" si="267"/>
        <v>#N/A</v>
      </c>
      <c r="AG544" s="5" t="e">
        <f t="shared" si="267"/>
        <v>#N/A</v>
      </c>
      <c r="AH544" s="5" t="e">
        <f t="shared" si="268"/>
        <v>#N/A</v>
      </c>
      <c r="AI544" s="5" t="e">
        <f t="shared" si="268"/>
        <v>#N/A</v>
      </c>
      <c r="AJ544" s="5" t="e">
        <f t="shared" si="268"/>
        <v>#N/A</v>
      </c>
      <c r="AK544" s="5" t="e">
        <f t="shared" si="268"/>
        <v>#N/A</v>
      </c>
      <c r="AL544" s="5" t="e">
        <f t="shared" si="268"/>
        <v>#N/A</v>
      </c>
      <c r="AM544" s="5" t="e">
        <f t="shared" si="268"/>
        <v>#N/A</v>
      </c>
      <c r="AN544" s="5" t="e">
        <f t="shared" si="268"/>
        <v>#N/A</v>
      </c>
      <c r="AO544" s="5" t="e">
        <f t="shared" si="268"/>
        <v>#N/A</v>
      </c>
      <c r="AP544" s="5" t="e">
        <f t="shared" si="268"/>
        <v>#N/A</v>
      </c>
      <c r="AQ544" s="5" t="e">
        <f t="shared" si="268"/>
        <v>#N/A</v>
      </c>
      <c r="AR544" s="5" t="e">
        <f t="shared" si="269"/>
        <v>#N/A</v>
      </c>
      <c r="AS544" s="5" t="e">
        <f t="shared" si="269"/>
        <v>#N/A</v>
      </c>
      <c r="AT544" s="5" t="e">
        <f t="shared" si="269"/>
        <v>#N/A</v>
      </c>
      <c r="AU544" s="5" t="e">
        <f t="shared" si="269"/>
        <v>#N/A</v>
      </c>
      <c r="AV544" s="5" t="e">
        <f t="shared" si="269"/>
        <v>#N/A</v>
      </c>
      <c r="AW544" s="5" t="e">
        <f t="shared" si="269"/>
        <v>#N/A</v>
      </c>
      <c r="AX544" s="5" t="e">
        <f t="shared" si="269"/>
        <v>#N/A</v>
      </c>
      <c r="AY544" s="5" t="e">
        <f t="shared" si="269"/>
        <v>#N/A</v>
      </c>
      <c r="AZ544" s="5" t="e">
        <f t="shared" si="269"/>
        <v>#N/A</v>
      </c>
      <c r="BA544" s="5" t="e">
        <f t="shared" si="269"/>
        <v>#N/A</v>
      </c>
      <c r="BB544" s="5" t="e">
        <f t="shared" si="270"/>
        <v>#N/A</v>
      </c>
      <c r="BC544" s="5" t="e">
        <f t="shared" si="270"/>
        <v>#N/A</v>
      </c>
      <c r="BD544" s="5" t="e">
        <f t="shared" si="270"/>
        <v>#N/A</v>
      </c>
      <c r="BE544" s="5" t="e">
        <f t="shared" si="270"/>
        <v>#N/A</v>
      </c>
      <c r="BF544" s="5" t="e">
        <f t="shared" si="270"/>
        <v>#N/A</v>
      </c>
      <c r="BG544" s="5" t="e">
        <f t="shared" si="270"/>
        <v>#N/A</v>
      </c>
    </row>
    <row r="545" spans="2:59" x14ac:dyDescent="0.35">
      <c r="B545" t="str">
        <f>'Postcode Data'!B545</f>
        <v>ES52 5PZ</v>
      </c>
      <c r="C545">
        <f>'Postcode Data'!C545</f>
        <v>11</v>
      </c>
      <c r="D545" t="str">
        <f>'Postcode Data'!D545</f>
        <v>Foxton</v>
      </c>
      <c r="E545" s="5" t="e">
        <f>'Postcode Data'!F545</f>
        <v>#N/A</v>
      </c>
      <c r="F545" s="5" t="e">
        <f>'Postcode Data'!G545</f>
        <v>#N/A</v>
      </c>
      <c r="G545" s="27" t="e">
        <f>'Postcode Data'!I545</f>
        <v>#N/A</v>
      </c>
      <c r="H545" s="11" t="e">
        <f>'Postcode Data'!J545</f>
        <v>#N/A</v>
      </c>
      <c r="I545" s="5" t="e">
        <f>'Postcode Data'!K545</f>
        <v>#N/A</v>
      </c>
      <c r="J545" s="5" t="e">
        <f>'Postcode Data'!L545</f>
        <v>#N/A</v>
      </c>
      <c r="K545" s="44" t="e">
        <f>'Postcode Data'!M545</f>
        <v>#N/A</v>
      </c>
      <c r="L545" s="5">
        <f>'Postcode Data'!N545</f>
        <v>-7.436607638209412</v>
      </c>
      <c r="M545" s="28" t="e">
        <f t="shared" si="259"/>
        <v>#N/A</v>
      </c>
      <c r="N545" s="28"/>
      <c r="O545" s="28"/>
      <c r="P545" s="28" t="e">
        <f t="shared" si="260"/>
        <v>#N/A</v>
      </c>
      <c r="Q545" s="28" t="e">
        <f t="shared" si="262"/>
        <v>#N/A</v>
      </c>
      <c r="R545" s="28" t="e">
        <f t="shared" si="262"/>
        <v>#N/A</v>
      </c>
      <c r="S545" s="28" t="e">
        <f t="shared" si="262"/>
        <v>#N/A</v>
      </c>
      <c r="T545" s="28" t="e">
        <f t="shared" si="262"/>
        <v>#N/A</v>
      </c>
      <c r="U545" s="28" t="e">
        <f t="shared" si="261"/>
        <v>#N/A</v>
      </c>
      <c r="V545" s="28"/>
      <c r="W545" s="2"/>
      <c r="X545" s="5" t="e">
        <f t="shared" si="267"/>
        <v>#N/A</v>
      </c>
      <c r="Y545" s="5" t="e">
        <f t="shared" si="267"/>
        <v>#N/A</v>
      </c>
      <c r="Z545" s="5" t="e">
        <f t="shared" si="267"/>
        <v>#N/A</v>
      </c>
      <c r="AA545" s="5" t="e">
        <f t="shared" si="267"/>
        <v>#N/A</v>
      </c>
      <c r="AB545" s="5" t="e">
        <f t="shared" si="267"/>
        <v>#N/A</v>
      </c>
      <c r="AC545" s="5" t="e">
        <f t="shared" si="267"/>
        <v>#N/A</v>
      </c>
      <c r="AD545" s="5" t="e">
        <f t="shared" si="267"/>
        <v>#N/A</v>
      </c>
      <c r="AE545" s="5" t="e">
        <f t="shared" si="267"/>
        <v>#N/A</v>
      </c>
      <c r="AF545" s="5" t="e">
        <f t="shared" si="267"/>
        <v>#N/A</v>
      </c>
      <c r="AG545" s="5" t="e">
        <f t="shared" si="267"/>
        <v>#N/A</v>
      </c>
      <c r="AH545" s="5" t="e">
        <f t="shared" si="268"/>
        <v>#N/A</v>
      </c>
      <c r="AI545" s="5" t="e">
        <f t="shared" si="268"/>
        <v>#N/A</v>
      </c>
      <c r="AJ545" s="5" t="e">
        <f t="shared" si="268"/>
        <v>#N/A</v>
      </c>
      <c r="AK545" s="5" t="e">
        <f t="shared" si="268"/>
        <v>#N/A</v>
      </c>
      <c r="AL545" s="5" t="e">
        <f t="shared" si="268"/>
        <v>#N/A</v>
      </c>
      <c r="AM545" s="5" t="e">
        <f t="shared" si="268"/>
        <v>#N/A</v>
      </c>
      <c r="AN545" s="5" t="e">
        <f t="shared" si="268"/>
        <v>#N/A</v>
      </c>
      <c r="AO545" s="5" t="e">
        <f t="shared" si="268"/>
        <v>#N/A</v>
      </c>
      <c r="AP545" s="5" t="e">
        <f t="shared" si="268"/>
        <v>#N/A</v>
      </c>
      <c r="AQ545" s="5" t="e">
        <f t="shared" si="268"/>
        <v>#N/A</v>
      </c>
      <c r="AR545" s="5" t="e">
        <f t="shared" si="269"/>
        <v>#N/A</v>
      </c>
      <c r="AS545" s="5" t="e">
        <f t="shared" si="269"/>
        <v>#N/A</v>
      </c>
      <c r="AT545" s="5" t="e">
        <f t="shared" si="269"/>
        <v>#N/A</v>
      </c>
      <c r="AU545" s="5" t="e">
        <f t="shared" si="269"/>
        <v>#N/A</v>
      </c>
      <c r="AV545" s="5" t="e">
        <f t="shared" si="269"/>
        <v>#N/A</v>
      </c>
      <c r="AW545" s="5" t="e">
        <f t="shared" si="269"/>
        <v>#N/A</v>
      </c>
      <c r="AX545" s="5" t="e">
        <f t="shared" si="269"/>
        <v>#N/A</v>
      </c>
      <c r="AY545" s="5" t="e">
        <f t="shared" si="269"/>
        <v>#N/A</v>
      </c>
      <c r="AZ545" s="5" t="e">
        <f t="shared" si="269"/>
        <v>#N/A</v>
      </c>
      <c r="BA545" s="5" t="e">
        <f t="shared" si="269"/>
        <v>#N/A</v>
      </c>
      <c r="BB545" s="5" t="e">
        <f t="shared" si="270"/>
        <v>#N/A</v>
      </c>
      <c r="BC545" s="5" t="e">
        <f t="shared" si="270"/>
        <v>#N/A</v>
      </c>
      <c r="BD545" s="5" t="e">
        <f t="shared" si="270"/>
        <v>#N/A</v>
      </c>
      <c r="BE545" s="5" t="e">
        <f t="shared" si="270"/>
        <v>#N/A</v>
      </c>
      <c r="BF545" s="5" t="e">
        <f t="shared" si="270"/>
        <v>#N/A</v>
      </c>
      <c r="BG545" s="5" t="e">
        <f t="shared" si="270"/>
        <v>#N/A</v>
      </c>
    </row>
    <row r="546" spans="2:59" x14ac:dyDescent="0.35">
      <c r="B546" t="str">
        <f>'Postcode Data'!B546</f>
        <v>ES52 7NI</v>
      </c>
      <c r="C546">
        <f>'Postcode Data'!C546</f>
        <v>3</v>
      </c>
      <c r="D546" t="str">
        <f>'Postcode Data'!D546</f>
        <v>Foxton</v>
      </c>
      <c r="E546" s="5">
        <f>'Postcode Data'!F546</f>
        <v>12.647739970734545</v>
      </c>
      <c r="F546" s="5">
        <f>'Postcode Data'!G546</f>
        <v>17.654822358411213</v>
      </c>
      <c r="G546" s="27">
        <f>'Postcode Data'!I546</f>
        <v>293</v>
      </c>
      <c r="H546" s="11">
        <f>'Postcode Data'!J546</f>
        <v>3.1246022568628016</v>
      </c>
      <c r="I546" s="5">
        <f>'Postcode Data'!K546</f>
        <v>9.7715284281838866</v>
      </c>
      <c r="J546" s="5">
        <f>'Postcode Data'!L546</f>
        <v>18.875701724315345</v>
      </c>
      <c r="K546" s="44" t="str">
        <f>'Postcode Data'!M546</f>
        <v>FW1c</v>
      </c>
      <c r="L546" s="5">
        <f>'Postcode Data'!N546</f>
        <v>-5.4811289950925168</v>
      </c>
      <c r="M546" s="28">
        <f t="shared" si="259"/>
        <v>-72.734127740850795</v>
      </c>
      <c r="N546" s="28"/>
      <c r="O546" s="28"/>
      <c r="P546" s="28" t="e">
        <f t="shared" si="260"/>
        <v>#N/A</v>
      </c>
      <c r="Q546" s="28">
        <f t="shared" ref="Q546:T565" si="271">IF(AND($M546&lt;P$5,$M546&gt;=Q$5),$J546,NA())</f>
        <v>18.875701724315345</v>
      </c>
      <c r="R546" s="28" t="e">
        <f t="shared" si="271"/>
        <v>#N/A</v>
      </c>
      <c r="S546" s="28" t="e">
        <f t="shared" si="271"/>
        <v>#N/A</v>
      </c>
      <c r="T546" s="28" t="e">
        <f t="shared" si="271"/>
        <v>#N/A</v>
      </c>
      <c r="U546" s="28" t="e">
        <f t="shared" si="261"/>
        <v>#N/A</v>
      </c>
      <c r="V546" s="28"/>
      <c r="W546" s="2"/>
      <c r="X546" s="5" t="e">
        <f t="shared" ref="X546:AG555" si="272">IF($K546=X$5,$J546,NA())</f>
        <v>#N/A</v>
      </c>
      <c r="Y546" s="5" t="e">
        <f t="shared" si="272"/>
        <v>#N/A</v>
      </c>
      <c r="Z546" s="5" t="e">
        <f t="shared" si="272"/>
        <v>#N/A</v>
      </c>
      <c r="AA546" s="5" t="e">
        <f t="shared" si="272"/>
        <v>#N/A</v>
      </c>
      <c r="AB546" s="5" t="e">
        <f t="shared" si="272"/>
        <v>#N/A</v>
      </c>
      <c r="AC546" s="5" t="e">
        <f t="shared" si="272"/>
        <v>#N/A</v>
      </c>
      <c r="AD546" s="5" t="e">
        <f t="shared" si="272"/>
        <v>#N/A</v>
      </c>
      <c r="AE546" s="5" t="e">
        <f t="shared" si="272"/>
        <v>#N/A</v>
      </c>
      <c r="AF546" s="5" t="e">
        <f t="shared" si="272"/>
        <v>#N/A</v>
      </c>
      <c r="AG546" s="5" t="e">
        <f t="shared" si="272"/>
        <v>#N/A</v>
      </c>
      <c r="AH546" s="5" t="e">
        <f t="shared" ref="AH546:AQ555" si="273">IF($K546=AH$5,$J546,NA())</f>
        <v>#N/A</v>
      </c>
      <c r="AI546" s="5" t="e">
        <f t="shared" si="273"/>
        <v>#N/A</v>
      </c>
      <c r="AJ546" s="5" t="e">
        <f t="shared" si="273"/>
        <v>#N/A</v>
      </c>
      <c r="AK546" s="5" t="e">
        <f t="shared" si="273"/>
        <v>#N/A</v>
      </c>
      <c r="AL546" s="5" t="e">
        <f t="shared" si="273"/>
        <v>#N/A</v>
      </c>
      <c r="AM546" s="5" t="e">
        <f t="shared" si="273"/>
        <v>#N/A</v>
      </c>
      <c r="AN546" s="5" t="e">
        <f t="shared" si="273"/>
        <v>#N/A</v>
      </c>
      <c r="AO546" s="5" t="e">
        <f t="shared" si="273"/>
        <v>#N/A</v>
      </c>
      <c r="AP546" s="5" t="e">
        <f t="shared" si="273"/>
        <v>#N/A</v>
      </c>
      <c r="AQ546" s="5" t="e">
        <f t="shared" si="273"/>
        <v>#N/A</v>
      </c>
      <c r="AR546" s="5" t="e">
        <f t="shared" ref="AR546:BA555" si="274">IF($K546=AR$5,$J546,NA())</f>
        <v>#N/A</v>
      </c>
      <c r="AS546" s="5" t="e">
        <f t="shared" si="274"/>
        <v>#N/A</v>
      </c>
      <c r="AT546" s="5" t="e">
        <f t="shared" si="274"/>
        <v>#N/A</v>
      </c>
      <c r="AU546" s="5" t="e">
        <f t="shared" si="274"/>
        <v>#N/A</v>
      </c>
      <c r="AV546" s="5" t="e">
        <f t="shared" si="274"/>
        <v>#N/A</v>
      </c>
      <c r="AW546" s="5" t="e">
        <f t="shared" si="274"/>
        <v>#N/A</v>
      </c>
      <c r="AX546" s="5" t="e">
        <f t="shared" si="274"/>
        <v>#N/A</v>
      </c>
      <c r="AY546" s="5" t="e">
        <f t="shared" si="274"/>
        <v>#N/A</v>
      </c>
      <c r="AZ546" s="5" t="e">
        <f t="shared" si="274"/>
        <v>#N/A</v>
      </c>
      <c r="BA546" s="5" t="e">
        <f t="shared" si="274"/>
        <v>#N/A</v>
      </c>
      <c r="BB546" s="5" t="e">
        <f t="shared" ref="BB546:BG555" si="275">IF($K546=BB$5,$J546,NA())</f>
        <v>#N/A</v>
      </c>
      <c r="BC546" s="5" t="e">
        <f t="shared" si="275"/>
        <v>#N/A</v>
      </c>
      <c r="BD546" s="5">
        <f t="shared" si="275"/>
        <v>18.875701724315345</v>
      </c>
      <c r="BE546" s="5" t="e">
        <f t="shared" si="275"/>
        <v>#N/A</v>
      </c>
      <c r="BF546" s="5" t="e">
        <f t="shared" si="275"/>
        <v>#N/A</v>
      </c>
      <c r="BG546" s="5" t="e">
        <f t="shared" si="275"/>
        <v>#N/A</v>
      </c>
    </row>
    <row r="547" spans="2:59" x14ac:dyDescent="0.35">
      <c r="B547" t="str">
        <f>'Postcode Data'!B547</f>
        <v>ES52 9FA</v>
      </c>
      <c r="C547">
        <f>'Postcode Data'!C547</f>
        <v>7</v>
      </c>
      <c r="D547" t="str">
        <f>'Postcode Data'!D547</f>
        <v>Foxton</v>
      </c>
      <c r="E547" s="5" t="e">
        <f>'Postcode Data'!F547</f>
        <v>#N/A</v>
      </c>
      <c r="F547" s="5" t="e">
        <f>'Postcode Data'!G547</f>
        <v>#N/A</v>
      </c>
      <c r="G547" s="27" t="e">
        <f>'Postcode Data'!I547</f>
        <v>#N/A</v>
      </c>
      <c r="H547" s="11" t="e">
        <f>'Postcode Data'!J547</f>
        <v>#N/A</v>
      </c>
      <c r="I547" s="5" t="e">
        <f>'Postcode Data'!K547</f>
        <v>#N/A</v>
      </c>
      <c r="J547" s="5" t="e">
        <f>'Postcode Data'!L547</f>
        <v>#N/A</v>
      </c>
      <c r="K547" s="44" t="e">
        <f>'Postcode Data'!M547</f>
        <v>#N/A</v>
      </c>
      <c r="L547" s="5">
        <f>'Postcode Data'!N547</f>
        <v>-2.1498923892379365</v>
      </c>
      <c r="M547" s="28" t="e">
        <f t="shared" si="259"/>
        <v>#N/A</v>
      </c>
      <c r="N547" s="28"/>
      <c r="O547" s="28"/>
      <c r="P547" s="28" t="e">
        <f t="shared" si="260"/>
        <v>#N/A</v>
      </c>
      <c r="Q547" s="28" t="e">
        <f t="shared" si="271"/>
        <v>#N/A</v>
      </c>
      <c r="R547" s="28" t="e">
        <f t="shared" si="271"/>
        <v>#N/A</v>
      </c>
      <c r="S547" s="28" t="e">
        <f t="shared" si="271"/>
        <v>#N/A</v>
      </c>
      <c r="T547" s="28" t="e">
        <f t="shared" si="271"/>
        <v>#N/A</v>
      </c>
      <c r="U547" s="28" t="e">
        <f t="shared" si="261"/>
        <v>#N/A</v>
      </c>
      <c r="V547" s="28"/>
      <c r="W547" s="2"/>
      <c r="X547" s="5" t="e">
        <f t="shared" si="272"/>
        <v>#N/A</v>
      </c>
      <c r="Y547" s="5" t="e">
        <f t="shared" si="272"/>
        <v>#N/A</v>
      </c>
      <c r="Z547" s="5" t="e">
        <f t="shared" si="272"/>
        <v>#N/A</v>
      </c>
      <c r="AA547" s="5" t="e">
        <f t="shared" si="272"/>
        <v>#N/A</v>
      </c>
      <c r="AB547" s="5" t="e">
        <f t="shared" si="272"/>
        <v>#N/A</v>
      </c>
      <c r="AC547" s="5" t="e">
        <f t="shared" si="272"/>
        <v>#N/A</v>
      </c>
      <c r="AD547" s="5" t="e">
        <f t="shared" si="272"/>
        <v>#N/A</v>
      </c>
      <c r="AE547" s="5" t="e">
        <f t="shared" si="272"/>
        <v>#N/A</v>
      </c>
      <c r="AF547" s="5" t="e">
        <f t="shared" si="272"/>
        <v>#N/A</v>
      </c>
      <c r="AG547" s="5" t="e">
        <f t="shared" si="272"/>
        <v>#N/A</v>
      </c>
      <c r="AH547" s="5" t="e">
        <f t="shared" si="273"/>
        <v>#N/A</v>
      </c>
      <c r="AI547" s="5" t="e">
        <f t="shared" si="273"/>
        <v>#N/A</v>
      </c>
      <c r="AJ547" s="5" t="e">
        <f t="shared" si="273"/>
        <v>#N/A</v>
      </c>
      <c r="AK547" s="5" t="e">
        <f t="shared" si="273"/>
        <v>#N/A</v>
      </c>
      <c r="AL547" s="5" t="e">
        <f t="shared" si="273"/>
        <v>#N/A</v>
      </c>
      <c r="AM547" s="5" t="e">
        <f t="shared" si="273"/>
        <v>#N/A</v>
      </c>
      <c r="AN547" s="5" t="e">
        <f t="shared" si="273"/>
        <v>#N/A</v>
      </c>
      <c r="AO547" s="5" t="e">
        <f t="shared" si="273"/>
        <v>#N/A</v>
      </c>
      <c r="AP547" s="5" t="e">
        <f t="shared" si="273"/>
        <v>#N/A</v>
      </c>
      <c r="AQ547" s="5" t="e">
        <f t="shared" si="273"/>
        <v>#N/A</v>
      </c>
      <c r="AR547" s="5" t="e">
        <f t="shared" si="274"/>
        <v>#N/A</v>
      </c>
      <c r="AS547" s="5" t="e">
        <f t="shared" si="274"/>
        <v>#N/A</v>
      </c>
      <c r="AT547" s="5" t="e">
        <f t="shared" si="274"/>
        <v>#N/A</v>
      </c>
      <c r="AU547" s="5" t="e">
        <f t="shared" si="274"/>
        <v>#N/A</v>
      </c>
      <c r="AV547" s="5" t="e">
        <f t="shared" si="274"/>
        <v>#N/A</v>
      </c>
      <c r="AW547" s="5" t="e">
        <f t="shared" si="274"/>
        <v>#N/A</v>
      </c>
      <c r="AX547" s="5" t="e">
        <f t="shared" si="274"/>
        <v>#N/A</v>
      </c>
      <c r="AY547" s="5" t="e">
        <f t="shared" si="274"/>
        <v>#N/A</v>
      </c>
      <c r="AZ547" s="5" t="e">
        <f t="shared" si="274"/>
        <v>#N/A</v>
      </c>
      <c r="BA547" s="5" t="e">
        <f t="shared" si="274"/>
        <v>#N/A</v>
      </c>
      <c r="BB547" s="5" t="e">
        <f t="shared" si="275"/>
        <v>#N/A</v>
      </c>
      <c r="BC547" s="5" t="e">
        <f t="shared" si="275"/>
        <v>#N/A</v>
      </c>
      <c r="BD547" s="5" t="e">
        <f t="shared" si="275"/>
        <v>#N/A</v>
      </c>
      <c r="BE547" s="5" t="e">
        <f t="shared" si="275"/>
        <v>#N/A</v>
      </c>
      <c r="BF547" s="5" t="e">
        <f t="shared" si="275"/>
        <v>#N/A</v>
      </c>
      <c r="BG547" s="5" t="e">
        <f t="shared" si="275"/>
        <v>#N/A</v>
      </c>
    </row>
    <row r="548" spans="2:59" x14ac:dyDescent="0.35">
      <c r="B548" t="str">
        <f>'Postcode Data'!B548</f>
        <v>ES52 9WE</v>
      </c>
      <c r="C548">
        <f>'Postcode Data'!C548</f>
        <v>11</v>
      </c>
      <c r="D548" t="str">
        <f>'Postcode Data'!D548</f>
        <v>Foxton</v>
      </c>
      <c r="E548" s="5" t="e">
        <f>'Postcode Data'!F548</f>
        <v>#N/A</v>
      </c>
      <c r="F548" s="5" t="e">
        <f>'Postcode Data'!G548</f>
        <v>#N/A</v>
      </c>
      <c r="G548" s="27" t="e">
        <f>'Postcode Data'!I548</f>
        <v>#N/A</v>
      </c>
      <c r="H548" s="11" t="e">
        <f>'Postcode Data'!J548</f>
        <v>#N/A</v>
      </c>
      <c r="I548" s="5" t="e">
        <f>'Postcode Data'!K548</f>
        <v>#N/A</v>
      </c>
      <c r="J548" s="5" t="e">
        <f>'Postcode Data'!L548</f>
        <v>#N/A</v>
      </c>
      <c r="K548" s="44" t="e">
        <f>'Postcode Data'!M548</f>
        <v>#N/A</v>
      </c>
      <c r="L548" s="5">
        <f>'Postcode Data'!N548</f>
        <v>-3.6484229061580797</v>
      </c>
      <c r="M548" s="28" t="e">
        <f t="shared" si="259"/>
        <v>#N/A</v>
      </c>
      <c r="N548" s="28"/>
      <c r="O548" s="28"/>
      <c r="P548" s="28" t="e">
        <f t="shared" si="260"/>
        <v>#N/A</v>
      </c>
      <c r="Q548" s="28" t="e">
        <f t="shared" si="271"/>
        <v>#N/A</v>
      </c>
      <c r="R548" s="28" t="e">
        <f t="shared" si="271"/>
        <v>#N/A</v>
      </c>
      <c r="S548" s="28" t="e">
        <f t="shared" si="271"/>
        <v>#N/A</v>
      </c>
      <c r="T548" s="28" t="e">
        <f t="shared" si="271"/>
        <v>#N/A</v>
      </c>
      <c r="U548" s="28" t="e">
        <f t="shared" si="261"/>
        <v>#N/A</v>
      </c>
      <c r="V548" s="28"/>
      <c r="W548" s="2"/>
      <c r="X548" s="5" t="e">
        <f t="shared" si="272"/>
        <v>#N/A</v>
      </c>
      <c r="Y548" s="5" t="e">
        <f t="shared" si="272"/>
        <v>#N/A</v>
      </c>
      <c r="Z548" s="5" t="e">
        <f t="shared" si="272"/>
        <v>#N/A</v>
      </c>
      <c r="AA548" s="5" t="e">
        <f t="shared" si="272"/>
        <v>#N/A</v>
      </c>
      <c r="AB548" s="5" t="e">
        <f t="shared" si="272"/>
        <v>#N/A</v>
      </c>
      <c r="AC548" s="5" t="e">
        <f t="shared" si="272"/>
        <v>#N/A</v>
      </c>
      <c r="AD548" s="5" t="e">
        <f t="shared" si="272"/>
        <v>#N/A</v>
      </c>
      <c r="AE548" s="5" t="e">
        <f t="shared" si="272"/>
        <v>#N/A</v>
      </c>
      <c r="AF548" s="5" t="e">
        <f t="shared" si="272"/>
        <v>#N/A</v>
      </c>
      <c r="AG548" s="5" t="e">
        <f t="shared" si="272"/>
        <v>#N/A</v>
      </c>
      <c r="AH548" s="5" t="e">
        <f t="shared" si="273"/>
        <v>#N/A</v>
      </c>
      <c r="AI548" s="5" t="e">
        <f t="shared" si="273"/>
        <v>#N/A</v>
      </c>
      <c r="AJ548" s="5" t="e">
        <f t="shared" si="273"/>
        <v>#N/A</v>
      </c>
      <c r="AK548" s="5" t="e">
        <f t="shared" si="273"/>
        <v>#N/A</v>
      </c>
      <c r="AL548" s="5" t="e">
        <f t="shared" si="273"/>
        <v>#N/A</v>
      </c>
      <c r="AM548" s="5" t="e">
        <f t="shared" si="273"/>
        <v>#N/A</v>
      </c>
      <c r="AN548" s="5" t="e">
        <f t="shared" si="273"/>
        <v>#N/A</v>
      </c>
      <c r="AO548" s="5" t="e">
        <f t="shared" si="273"/>
        <v>#N/A</v>
      </c>
      <c r="AP548" s="5" t="e">
        <f t="shared" si="273"/>
        <v>#N/A</v>
      </c>
      <c r="AQ548" s="5" t="e">
        <f t="shared" si="273"/>
        <v>#N/A</v>
      </c>
      <c r="AR548" s="5" t="e">
        <f t="shared" si="274"/>
        <v>#N/A</v>
      </c>
      <c r="AS548" s="5" t="e">
        <f t="shared" si="274"/>
        <v>#N/A</v>
      </c>
      <c r="AT548" s="5" t="e">
        <f t="shared" si="274"/>
        <v>#N/A</v>
      </c>
      <c r="AU548" s="5" t="e">
        <f t="shared" si="274"/>
        <v>#N/A</v>
      </c>
      <c r="AV548" s="5" t="e">
        <f t="shared" si="274"/>
        <v>#N/A</v>
      </c>
      <c r="AW548" s="5" t="e">
        <f t="shared" si="274"/>
        <v>#N/A</v>
      </c>
      <c r="AX548" s="5" t="e">
        <f t="shared" si="274"/>
        <v>#N/A</v>
      </c>
      <c r="AY548" s="5" t="e">
        <f t="shared" si="274"/>
        <v>#N/A</v>
      </c>
      <c r="AZ548" s="5" t="e">
        <f t="shared" si="274"/>
        <v>#N/A</v>
      </c>
      <c r="BA548" s="5" t="e">
        <f t="shared" si="274"/>
        <v>#N/A</v>
      </c>
      <c r="BB548" s="5" t="e">
        <f t="shared" si="275"/>
        <v>#N/A</v>
      </c>
      <c r="BC548" s="5" t="e">
        <f t="shared" si="275"/>
        <v>#N/A</v>
      </c>
      <c r="BD548" s="5" t="e">
        <f t="shared" si="275"/>
        <v>#N/A</v>
      </c>
      <c r="BE548" s="5" t="e">
        <f t="shared" si="275"/>
        <v>#N/A</v>
      </c>
      <c r="BF548" s="5" t="e">
        <f t="shared" si="275"/>
        <v>#N/A</v>
      </c>
      <c r="BG548" s="5" t="e">
        <f t="shared" si="275"/>
        <v>#N/A</v>
      </c>
    </row>
    <row r="549" spans="2:59" x14ac:dyDescent="0.35">
      <c r="B549" t="str">
        <f>'Postcode Data'!B549</f>
        <v>ES53 1DN</v>
      </c>
      <c r="C549">
        <f>'Postcode Data'!C549</f>
        <v>6</v>
      </c>
      <c r="D549" t="str">
        <f>'Postcode Data'!D549</f>
        <v>Foxton</v>
      </c>
      <c r="E549" s="5" t="e">
        <f>'Postcode Data'!F549</f>
        <v>#N/A</v>
      </c>
      <c r="F549" s="5" t="e">
        <f>'Postcode Data'!G549</f>
        <v>#N/A</v>
      </c>
      <c r="G549" s="27" t="e">
        <f>'Postcode Data'!I549</f>
        <v>#N/A</v>
      </c>
      <c r="H549" s="11" t="e">
        <f>'Postcode Data'!J549</f>
        <v>#N/A</v>
      </c>
      <c r="I549" s="5" t="e">
        <f>'Postcode Data'!K549</f>
        <v>#N/A</v>
      </c>
      <c r="J549" s="5" t="e">
        <f>'Postcode Data'!L549</f>
        <v>#N/A</v>
      </c>
      <c r="K549" s="44" t="e">
        <f>'Postcode Data'!M549</f>
        <v>#N/A</v>
      </c>
      <c r="L549" s="5">
        <f>'Postcode Data'!N549</f>
        <v>5.927317820168243E-2</v>
      </c>
      <c r="M549" s="28" t="e">
        <f t="shared" si="259"/>
        <v>#N/A</v>
      </c>
      <c r="N549" s="28"/>
      <c r="O549" s="28"/>
      <c r="P549" s="28" t="e">
        <f t="shared" si="260"/>
        <v>#N/A</v>
      </c>
      <c r="Q549" s="28" t="e">
        <f t="shared" si="271"/>
        <v>#N/A</v>
      </c>
      <c r="R549" s="28" t="e">
        <f t="shared" si="271"/>
        <v>#N/A</v>
      </c>
      <c r="S549" s="28" t="e">
        <f t="shared" si="271"/>
        <v>#N/A</v>
      </c>
      <c r="T549" s="28" t="e">
        <f t="shared" si="271"/>
        <v>#N/A</v>
      </c>
      <c r="U549" s="28" t="e">
        <f t="shared" si="261"/>
        <v>#N/A</v>
      </c>
      <c r="V549" s="28"/>
      <c r="W549" s="2"/>
      <c r="X549" s="5" t="e">
        <f t="shared" si="272"/>
        <v>#N/A</v>
      </c>
      <c r="Y549" s="5" t="e">
        <f t="shared" si="272"/>
        <v>#N/A</v>
      </c>
      <c r="Z549" s="5" t="e">
        <f t="shared" si="272"/>
        <v>#N/A</v>
      </c>
      <c r="AA549" s="5" t="e">
        <f t="shared" si="272"/>
        <v>#N/A</v>
      </c>
      <c r="AB549" s="5" t="e">
        <f t="shared" si="272"/>
        <v>#N/A</v>
      </c>
      <c r="AC549" s="5" t="e">
        <f t="shared" si="272"/>
        <v>#N/A</v>
      </c>
      <c r="AD549" s="5" t="e">
        <f t="shared" si="272"/>
        <v>#N/A</v>
      </c>
      <c r="AE549" s="5" t="e">
        <f t="shared" si="272"/>
        <v>#N/A</v>
      </c>
      <c r="AF549" s="5" t="e">
        <f t="shared" si="272"/>
        <v>#N/A</v>
      </c>
      <c r="AG549" s="5" t="e">
        <f t="shared" si="272"/>
        <v>#N/A</v>
      </c>
      <c r="AH549" s="5" t="e">
        <f t="shared" si="273"/>
        <v>#N/A</v>
      </c>
      <c r="AI549" s="5" t="e">
        <f t="shared" si="273"/>
        <v>#N/A</v>
      </c>
      <c r="AJ549" s="5" t="e">
        <f t="shared" si="273"/>
        <v>#N/A</v>
      </c>
      <c r="AK549" s="5" t="e">
        <f t="shared" si="273"/>
        <v>#N/A</v>
      </c>
      <c r="AL549" s="5" t="e">
        <f t="shared" si="273"/>
        <v>#N/A</v>
      </c>
      <c r="AM549" s="5" t="e">
        <f t="shared" si="273"/>
        <v>#N/A</v>
      </c>
      <c r="AN549" s="5" t="e">
        <f t="shared" si="273"/>
        <v>#N/A</v>
      </c>
      <c r="AO549" s="5" t="e">
        <f t="shared" si="273"/>
        <v>#N/A</v>
      </c>
      <c r="AP549" s="5" t="e">
        <f t="shared" si="273"/>
        <v>#N/A</v>
      </c>
      <c r="AQ549" s="5" t="e">
        <f t="shared" si="273"/>
        <v>#N/A</v>
      </c>
      <c r="AR549" s="5" t="e">
        <f t="shared" si="274"/>
        <v>#N/A</v>
      </c>
      <c r="AS549" s="5" t="e">
        <f t="shared" si="274"/>
        <v>#N/A</v>
      </c>
      <c r="AT549" s="5" t="e">
        <f t="shared" si="274"/>
        <v>#N/A</v>
      </c>
      <c r="AU549" s="5" t="e">
        <f t="shared" si="274"/>
        <v>#N/A</v>
      </c>
      <c r="AV549" s="5" t="e">
        <f t="shared" si="274"/>
        <v>#N/A</v>
      </c>
      <c r="AW549" s="5" t="e">
        <f t="shared" si="274"/>
        <v>#N/A</v>
      </c>
      <c r="AX549" s="5" t="e">
        <f t="shared" si="274"/>
        <v>#N/A</v>
      </c>
      <c r="AY549" s="5" t="e">
        <f t="shared" si="274"/>
        <v>#N/A</v>
      </c>
      <c r="AZ549" s="5" t="e">
        <f t="shared" si="274"/>
        <v>#N/A</v>
      </c>
      <c r="BA549" s="5" t="e">
        <f t="shared" si="274"/>
        <v>#N/A</v>
      </c>
      <c r="BB549" s="5" t="e">
        <f t="shared" si="275"/>
        <v>#N/A</v>
      </c>
      <c r="BC549" s="5" t="e">
        <f t="shared" si="275"/>
        <v>#N/A</v>
      </c>
      <c r="BD549" s="5" t="e">
        <f t="shared" si="275"/>
        <v>#N/A</v>
      </c>
      <c r="BE549" s="5" t="e">
        <f t="shared" si="275"/>
        <v>#N/A</v>
      </c>
      <c r="BF549" s="5" t="e">
        <f t="shared" si="275"/>
        <v>#N/A</v>
      </c>
      <c r="BG549" s="5" t="e">
        <f t="shared" si="275"/>
        <v>#N/A</v>
      </c>
    </row>
    <row r="550" spans="2:59" x14ac:dyDescent="0.35">
      <c r="B550" t="str">
        <f>'Postcode Data'!B550</f>
        <v>ES53 1QK</v>
      </c>
      <c r="C550">
        <f>'Postcode Data'!C550</f>
        <v>5</v>
      </c>
      <c r="D550" t="str">
        <f>'Postcode Data'!D550</f>
        <v>Foxton</v>
      </c>
      <c r="E550" s="5" t="e">
        <f>'Postcode Data'!F550</f>
        <v>#N/A</v>
      </c>
      <c r="F550" s="5" t="e">
        <f>'Postcode Data'!G550</f>
        <v>#N/A</v>
      </c>
      <c r="G550" s="27" t="e">
        <f>'Postcode Data'!I550</f>
        <v>#N/A</v>
      </c>
      <c r="H550" s="11" t="e">
        <f>'Postcode Data'!J550</f>
        <v>#N/A</v>
      </c>
      <c r="I550" s="5" t="e">
        <f>'Postcode Data'!K550</f>
        <v>#N/A</v>
      </c>
      <c r="J550" s="5" t="e">
        <f>'Postcode Data'!L550</f>
        <v>#N/A</v>
      </c>
      <c r="K550" s="44" t="e">
        <f>'Postcode Data'!M550</f>
        <v>#N/A</v>
      </c>
      <c r="L550" s="5">
        <f>'Postcode Data'!N550</f>
        <v>0.35785797882703108</v>
      </c>
      <c r="M550" s="28" t="e">
        <f t="shared" si="259"/>
        <v>#N/A</v>
      </c>
      <c r="N550" s="28"/>
      <c r="O550" s="28"/>
      <c r="P550" s="28" t="e">
        <f t="shared" si="260"/>
        <v>#N/A</v>
      </c>
      <c r="Q550" s="28" t="e">
        <f t="shared" si="271"/>
        <v>#N/A</v>
      </c>
      <c r="R550" s="28" t="e">
        <f t="shared" si="271"/>
        <v>#N/A</v>
      </c>
      <c r="S550" s="28" t="e">
        <f t="shared" si="271"/>
        <v>#N/A</v>
      </c>
      <c r="T550" s="28" t="e">
        <f t="shared" si="271"/>
        <v>#N/A</v>
      </c>
      <c r="U550" s="28" t="e">
        <f t="shared" si="261"/>
        <v>#N/A</v>
      </c>
      <c r="V550" s="28"/>
      <c r="W550" s="2"/>
      <c r="X550" s="5" t="e">
        <f t="shared" si="272"/>
        <v>#N/A</v>
      </c>
      <c r="Y550" s="5" t="e">
        <f t="shared" si="272"/>
        <v>#N/A</v>
      </c>
      <c r="Z550" s="5" t="e">
        <f t="shared" si="272"/>
        <v>#N/A</v>
      </c>
      <c r="AA550" s="5" t="e">
        <f t="shared" si="272"/>
        <v>#N/A</v>
      </c>
      <c r="AB550" s="5" t="e">
        <f t="shared" si="272"/>
        <v>#N/A</v>
      </c>
      <c r="AC550" s="5" t="e">
        <f t="shared" si="272"/>
        <v>#N/A</v>
      </c>
      <c r="AD550" s="5" t="e">
        <f t="shared" si="272"/>
        <v>#N/A</v>
      </c>
      <c r="AE550" s="5" t="e">
        <f t="shared" si="272"/>
        <v>#N/A</v>
      </c>
      <c r="AF550" s="5" t="e">
        <f t="shared" si="272"/>
        <v>#N/A</v>
      </c>
      <c r="AG550" s="5" t="e">
        <f t="shared" si="272"/>
        <v>#N/A</v>
      </c>
      <c r="AH550" s="5" t="e">
        <f t="shared" si="273"/>
        <v>#N/A</v>
      </c>
      <c r="AI550" s="5" t="e">
        <f t="shared" si="273"/>
        <v>#N/A</v>
      </c>
      <c r="AJ550" s="5" t="e">
        <f t="shared" si="273"/>
        <v>#N/A</v>
      </c>
      <c r="AK550" s="5" t="e">
        <f t="shared" si="273"/>
        <v>#N/A</v>
      </c>
      <c r="AL550" s="5" t="e">
        <f t="shared" si="273"/>
        <v>#N/A</v>
      </c>
      <c r="AM550" s="5" t="e">
        <f t="shared" si="273"/>
        <v>#N/A</v>
      </c>
      <c r="AN550" s="5" t="e">
        <f t="shared" si="273"/>
        <v>#N/A</v>
      </c>
      <c r="AO550" s="5" t="e">
        <f t="shared" si="273"/>
        <v>#N/A</v>
      </c>
      <c r="AP550" s="5" t="e">
        <f t="shared" si="273"/>
        <v>#N/A</v>
      </c>
      <c r="AQ550" s="5" t="e">
        <f t="shared" si="273"/>
        <v>#N/A</v>
      </c>
      <c r="AR550" s="5" t="e">
        <f t="shared" si="274"/>
        <v>#N/A</v>
      </c>
      <c r="AS550" s="5" t="e">
        <f t="shared" si="274"/>
        <v>#N/A</v>
      </c>
      <c r="AT550" s="5" t="e">
        <f t="shared" si="274"/>
        <v>#N/A</v>
      </c>
      <c r="AU550" s="5" t="e">
        <f t="shared" si="274"/>
        <v>#N/A</v>
      </c>
      <c r="AV550" s="5" t="e">
        <f t="shared" si="274"/>
        <v>#N/A</v>
      </c>
      <c r="AW550" s="5" t="e">
        <f t="shared" si="274"/>
        <v>#N/A</v>
      </c>
      <c r="AX550" s="5" t="e">
        <f t="shared" si="274"/>
        <v>#N/A</v>
      </c>
      <c r="AY550" s="5" t="e">
        <f t="shared" si="274"/>
        <v>#N/A</v>
      </c>
      <c r="AZ550" s="5" t="e">
        <f t="shared" si="274"/>
        <v>#N/A</v>
      </c>
      <c r="BA550" s="5" t="e">
        <f t="shared" si="274"/>
        <v>#N/A</v>
      </c>
      <c r="BB550" s="5" t="e">
        <f t="shared" si="275"/>
        <v>#N/A</v>
      </c>
      <c r="BC550" s="5" t="e">
        <f t="shared" si="275"/>
        <v>#N/A</v>
      </c>
      <c r="BD550" s="5" t="e">
        <f t="shared" si="275"/>
        <v>#N/A</v>
      </c>
      <c r="BE550" s="5" t="e">
        <f t="shared" si="275"/>
        <v>#N/A</v>
      </c>
      <c r="BF550" s="5" t="e">
        <f t="shared" si="275"/>
        <v>#N/A</v>
      </c>
      <c r="BG550" s="5" t="e">
        <f t="shared" si="275"/>
        <v>#N/A</v>
      </c>
    </row>
    <row r="551" spans="2:59" x14ac:dyDescent="0.35">
      <c r="B551" t="str">
        <f>'Postcode Data'!B551</f>
        <v>ES53 2FN</v>
      </c>
      <c r="C551">
        <f>'Postcode Data'!C551</f>
        <v>2</v>
      </c>
      <c r="D551" t="str">
        <f>'Postcode Data'!D551</f>
        <v>Foxton</v>
      </c>
      <c r="E551" s="5" t="e">
        <f>'Postcode Data'!F551</f>
        <v>#N/A</v>
      </c>
      <c r="F551" s="5" t="e">
        <f>'Postcode Data'!G551</f>
        <v>#N/A</v>
      </c>
      <c r="G551" s="27" t="e">
        <f>'Postcode Data'!I551</f>
        <v>#N/A</v>
      </c>
      <c r="H551" s="11" t="e">
        <f>'Postcode Data'!J551</f>
        <v>#N/A</v>
      </c>
      <c r="I551" s="5" t="e">
        <f>'Postcode Data'!K551</f>
        <v>#N/A</v>
      </c>
      <c r="J551" s="5" t="e">
        <f>'Postcode Data'!L551</f>
        <v>#N/A</v>
      </c>
      <c r="K551" s="44" t="e">
        <f>'Postcode Data'!M551</f>
        <v>#N/A</v>
      </c>
      <c r="L551" s="5">
        <f>'Postcode Data'!N551</f>
        <v>-1.4995414433951271</v>
      </c>
      <c r="M551" s="28" t="e">
        <f t="shared" si="259"/>
        <v>#N/A</v>
      </c>
      <c r="N551" s="28"/>
      <c r="O551" s="28"/>
      <c r="P551" s="28" t="e">
        <f t="shared" si="260"/>
        <v>#N/A</v>
      </c>
      <c r="Q551" s="28" t="e">
        <f t="shared" si="271"/>
        <v>#N/A</v>
      </c>
      <c r="R551" s="28" t="e">
        <f t="shared" si="271"/>
        <v>#N/A</v>
      </c>
      <c r="S551" s="28" t="e">
        <f t="shared" si="271"/>
        <v>#N/A</v>
      </c>
      <c r="T551" s="28" t="e">
        <f t="shared" si="271"/>
        <v>#N/A</v>
      </c>
      <c r="U551" s="28" t="e">
        <f t="shared" si="261"/>
        <v>#N/A</v>
      </c>
      <c r="V551" s="28"/>
      <c r="W551" s="2"/>
      <c r="X551" s="5" t="e">
        <f t="shared" si="272"/>
        <v>#N/A</v>
      </c>
      <c r="Y551" s="5" t="e">
        <f t="shared" si="272"/>
        <v>#N/A</v>
      </c>
      <c r="Z551" s="5" t="e">
        <f t="shared" si="272"/>
        <v>#N/A</v>
      </c>
      <c r="AA551" s="5" t="e">
        <f t="shared" si="272"/>
        <v>#N/A</v>
      </c>
      <c r="AB551" s="5" t="e">
        <f t="shared" si="272"/>
        <v>#N/A</v>
      </c>
      <c r="AC551" s="5" t="e">
        <f t="shared" si="272"/>
        <v>#N/A</v>
      </c>
      <c r="AD551" s="5" t="e">
        <f t="shared" si="272"/>
        <v>#N/A</v>
      </c>
      <c r="AE551" s="5" t="e">
        <f t="shared" si="272"/>
        <v>#N/A</v>
      </c>
      <c r="AF551" s="5" t="e">
        <f t="shared" si="272"/>
        <v>#N/A</v>
      </c>
      <c r="AG551" s="5" t="e">
        <f t="shared" si="272"/>
        <v>#N/A</v>
      </c>
      <c r="AH551" s="5" t="e">
        <f t="shared" si="273"/>
        <v>#N/A</v>
      </c>
      <c r="AI551" s="5" t="e">
        <f t="shared" si="273"/>
        <v>#N/A</v>
      </c>
      <c r="AJ551" s="5" t="e">
        <f t="shared" si="273"/>
        <v>#N/A</v>
      </c>
      <c r="AK551" s="5" t="e">
        <f t="shared" si="273"/>
        <v>#N/A</v>
      </c>
      <c r="AL551" s="5" t="e">
        <f t="shared" si="273"/>
        <v>#N/A</v>
      </c>
      <c r="AM551" s="5" t="e">
        <f t="shared" si="273"/>
        <v>#N/A</v>
      </c>
      <c r="AN551" s="5" t="e">
        <f t="shared" si="273"/>
        <v>#N/A</v>
      </c>
      <c r="AO551" s="5" t="e">
        <f t="shared" si="273"/>
        <v>#N/A</v>
      </c>
      <c r="AP551" s="5" t="e">
        <f t="shared" si="273"/>
        <v>#N/A</v>
      </c>
      <c r="AQ551" s="5" t="e">
        <f t="shared" si="273"/>
        <v>#N/A</v>
      </c>
      <c r="AR551" s="5" t="e">
        <f t="shared" si="274"/>
        <v>#N/A</v>
      </c>
      <c r="AS551" s="5" t="e">
        <f t="shared" si="274"/>
        <v>#N/A</v>
      </c>
      <c r="AT551" s="5" t="e">
        <f t="shared" si="274"/>
        <v>#N/A</v>
      </c>
      <c r="AU551" s="5" t="e">
        <f t="shared" si="274"/>
        <v>#N/A</v>
      </c>
      <c r="AV551" s="5" t="e">
        <f t="shared" si="274"/>
        <v>#N/A</v>
      </c>
      <c r="AW551" s="5" t="e">
        <f t="shared" si="274"/>
        <v>#N/A</v>
      </c>
      <c r="AX551" s="5" t="e">
        <f t="shared" si="274"/>
        <v>#N/A</v>
      </c>
      <c r="AY551" s="5" t="e">
        <f t="shared" si="274"/>
        <v>#N/A</v>
      </c>
      <c r="AZ551" s="5" t="e">
        <f t="shared" si="274"/>
        <v>#N/A</v>
      </c>
      <c r="BA551" s="5" t="e">
        <f t="shared" si="274"/>
        <v>#N/A</v>
      </c>
      <c r="BB551" s="5" t="e">
        <f t="shared" si="275"/>
        <v>#N/A</v>
      </c>
      <c r="BC551" s="5" t="e">
        <f t="shared" si="275"/>
        <v>#N/A</v>
      </c>
      <c r="BD551" s="5" t="e">
        <f t="shared" si="275"/>
        <v>#N/A</v>
      </c>
      <c r="BE551" s="5" t="e">
        <f t="shared" si="275"/>
        <v>#N/A</v>
      </c>
      <c r="BF551" s="5" t="e">
        <f t="shared" si="275"/>
        <v>#N/A</v>
      </c>
      <c r="BG551" s="5" t="e">
        <f t="shared" si="275"/>
        <v>#N/A</v>
      </c>
    </row>
    <row r="552" spans="2:59" x14ac:dyDescent="0.35">
      <c r="B552" t="str">
        <f>'Postcode Data'!B552</f>
        <v>ES53 2RF</v>
      </c>
      <c r="C552">
        <f>'Postcode Data'!C552</f>
        <v>19</v>
      </c>
      <c r="D552" t="str">
        <f>'Postcode Data'!D552</f>
        <v>Foxton</v>
      </c>
      <c r="E552" s="5" t="e">
        <f>'Postcode Data'!F552</f>
        <v>#N/A</v>
      </c>
      <c r="F552" s="5" t="e">
        <f>'Postcode Data'!G552</f>
        <v>#N/A</v>
      </c>
      <c r="G552" s="27" t="e">
        <f>'Postcode Data'!I552</f>
        <v>#N/A</v>
      </c>
      <c r="H552" s="11" t="e">
        <f>'Postcode Data'!J552</f>
        <v>#N/A</v>
      </c>
      <c r="I552" s="5" t="e">
        <f>'Postcode Data'!K552</f>
        <v>#N/A</v>
      </c>
      <c r="J552" s="5" t="e">
        <f>'Postcode Data'!L552</f>
        <v>#N/A</v>
      </c>
      <c r="K552" s="44" t="e">
        <f>'Postcode Data'!M552</f>
        <v>#N/A</v>
      </c>
      <c r="L552" s="5">
        <f>'Postcode Data'!N552</f>
        <v>-2.1381005052778819</v>
      </c>
      <c r="M552" s="28" t="e">
        <f t="shared" si="259"/>
        <v>#N/A</v>
      </c>
      <c r="N552" s="28"/>
      <c r="O552" s="28"/>
      <c r="P552" s="28" t="e">
        <f t="shared" si="260"/>
        <v>#N/A</v>
      </c>
      <c r="Q552" s="28" t="e">
        <f t="shared" si="271"/>
        <v>#N/A</v>
      </c>
      <c r="R552" s="28" t="e">
        <f t="shared" si="271"/>
        <v>#N/A</v>
      </c>
      <c r="S552" s="28" t="e">
        <f t="shared" si="271"/>
        <v>#N/A</v>
      </c>
      <c r="T552" s="28" t="e">
        <f t="shared" si="271"/>
        <v>#N/A</v>
      </c>
      <c r="U552" s="28" t="e">
        <f t="shared" si="261"/>
        <v>#N/A</v>
      </c>
      <c r="V552" s="28"/>
      <c r="W552" s="2"/>
      <c r="X552" s="5" t="e">
        <f t="shared" si="272"/>
        <v>#N/A</v>
      </c>
      <c r="Y552" s="5" t="e">
        <f t="shared" si="272"/>
        <v>#N/A</v>
      </c>
      <c r="Z552" s="5" t="e">
        <f t="shared" si="272"/>
        <v>#N/A</v>
      </c>
      <c r="AA552" s="5" t="e">
        <f t="shared" si="272"/>
        <v>#N/A</v>
      </c>
      <c r="AB552" s="5" t="e">
        <f t="shared" si="272"/>
        <v>#N/A</v>
      </c>
      <c r="AC552" s="5" t="e">
        <f t="shared" si="272"/>
        <v>#N/A</v>
      </c>
      <c r="AD552" s="5" t="e">
        <f t="shared" si="272"/>
        <v>#N/A</v>
      </c>
      <c r="AE552" s="5" t="e">
        <f t="shared" si="272"/>
        <v>#N/A</v>
      </c>
      <c r="AF552" s="5" t="e">
        <f t="shared" si="272"/>
        <v>#N/A</v>
      </c>
      <c r="AG552" s="5" t="e">
        <f t="shared" si="272"/>
        <v>#N/A</v>
      </c>
      <c r="AH552" s="5" t="e">
        <f t="shared" si="273"/>
        <v>#N/A</v>
      </c>
      <c r="AI552" s="5" t="e">
        <f t="shared" si="273"/>
        <v>#N/A</v>
      </c>
      <c r="AJ552" s="5" t="e">
        <f t="shared" si="273"/>
        <v>#N/A</v>
      </c>
      <c r="AK552" s="5" t="e">
        <f t="shared" si="273"/>
        <v>#N/A</v>
      </c>
      <c r="AL552" s="5" t="e">
        <f t="shared" si="273"/>
        <v>#N/A</v>
      </c>
      <c r="AM552" s="5" t="e">
        <f t="shared" si="273"/>
        <v>#N/A</v>
      </c>
      <c r="AN552" s="5" t="e">
        <f t="shared" si="273"/>
        <v>#N/A</v>
      </c>
      <c r="AO552" s="5" t="e">
        <f t="shared" si="273"/>
        <v>#N/A</v>
      </c>
      <c r="AP552" s="5" t="e">
        <f t="shared" si="273"/>
        <v>#N/A</v>
      </c>
      <c r="AQ552" s="5" t="e">
        <f t="shared" si="273"/>
        <v>#N/A</v>
      </c>
      <c r="AR552" s="5" t="e">
        <f t="shared" si="274"/>
        <v>#N/A</v>
      </c>
      <c r="AS552" s="5" t="e">
        <f t="shared" si="274"/>
        <v>#N/A</v>
      </c>
      <c r="AT552" s="5" t="e">
        <f t="shared" si="274"/>
        <v>#N/A</v>
      </c>
      <c r="AU552" s="5" t="e">
        <f t="shared" si="274"/>
        <v>#N/A</v>
      </c>
      <c r="AV552" s="5" t="e">
        <f t="shared" si="274"/>
        <v>#N/A</v>
      </c>
      <c r="AW552" s="5" t="e">
        <f t="shared" si="274"/>
        <v>#N/A</v>
      </c>
      <c r="AX552" s="5" t="e">
        <f t="shared" si="274"/>
        <v>#N/A</v>
      </c>
      <c r="AY552" s="5" t="e">
        <f t="shared" si="274"/>
        <v>#N/A</v>
      </c>
      <c r="AZ552" s="5" t="e">
        <f t="shared" si="274"/>
        <v>#N/A</v>
      </c>
      <c r="BA552" s="5" t="e">
        <f t="shared" si="274"/>
        <v>#N/A</v>
      </c>
      <c r="BB552" s="5" t="e">
        <f t="shared" si="275"/>
        <v>#N/A</v>
      </c>
      <c r="BC552" s="5" t="e">
        <f t="shared" si="275"/>
        <v>#N/A</v>
      </c>
      <c r="BD552" s="5" t="e">
        <f t="shared" si="275"/>
        <v>#N/A</v>
      </c>
      <c r="BE552" s="5" t="e">
        <f t="shared" si="275"/>
        <v>#N/A</v>
      </c>
      <c r="BF552" s="5" t="e">
        <f t="shared" si="275"/>
        <v>#N/A</v>
      </c>
      <c r="BG552" s="5" t="e">
        <f t="shared" si="275"/>
        <v>#N/A</v>
      </c>
    </row>
    <row r="553" spans="2:59" x14ac:dyDescent="0.35">
      <c r="B553" t="str">
        <f>'Postcode Data'!B553</f>
        <v>ES53 3LE</v>
      </c>
      <c r="C553">
        <f>'Postcode Data'!C553</f>
        <v>7</v>
      </c>
      <c r="D553" t="str">
        <f>'Postcode Data'!D553</f>
        <v>Foxton</v>
      </c>
      <c r="E553" s="5" t="e">
        <f>'Postcode Data'!F553</f>
        <v>#N/A</v>
      </c>
      <c r="F553" s="5" t="e">
        <f>'Postcode Data'!G553</f>
        <v>#N/A</v>
      </c>
      <c r="G553" s="27" t="e">
        <f>'Postcode Data'!I553</f>
        <v>#N/A</v>
      </c>
      <c r="H553" s="11" t="e">
        <f>'Postcode Data'!J553</f>
        <v>#N/A</v>
      </c>
      <c r="I553" s="5" t="e">
        <f>'Postcode Data'!K553</f>
        <v>#N/A</v>
      </c>
      <c r="J553" s="5" t="e">
        <f>'Postcode Data'!L553</f>
        <v>#N/A</v>
      </c>
      <c r="K553" s="44" t="e">
        <f>'Postcode Data'!M553</f>
        <v>#N/A</v>
      </c>
      <c r="L553" s="5">
        <f>'Postcode Data'!N553</f>
        <v>-3.7470672087086681</v>
      </c>
      <c r="M553" s="28" t="e">
        <f t="shared" si="259"/>
        <v>#N/A</v>
      </c>
      <c r="N553" s="28"/>
      <c r="O553" s="28"/>
      <c r="P553" s="28" t="e">
        <f t="shared" si="260"/>
        <v>#N/A</v>
      </c>
      <c r="Q553" s="28" t="e">
        <f t="shared" si="271"/>
        <v>#N/A</v>
      </c>
      <c r="R553" s="28" t="e">
        <f t="shared" si="271"/>
        <v>#N/A</v>
      </c>
      <c r="S553" s="28" t="e">
        <f t="shared" si="271"/>
        <v>#N/A</v>
      </c>
      <c r="T553" s="28" t="e">
        <f t="shared" si="271"/>
        <v>#N/A</v>
      </c>
      <c r="U553" s="28" t="e">
        <f t="shared" si="261"/>
        <v>#N/A</v>
      </c>
      <c r="V553" s="28"/>
      <c r="W553" s="2"/>
      <c r="X553" s="5" t="e">
        <f t="shared" si="272"/>
        <v>#N/A</v>
      </c>
      <c r="Y553" s="5" t="e">
        <f t="shared" si="272"/>
        <v>#N/A</v>
      </c>
      <c r="Z553" s="5" t="e">
        <f t="shared" si="272"/>
        <v>#N/A</v>
      </c>
      <c r="AA553" s="5" t="e">
        <f t="shared" si="272"/>
        <v>#N/A</v>
      </c>
      <c r="AB553" s="5" t="e">
        <f t="shared" si="272"/>
        <v>#N/A</v>
      </c>
      <c r="AC553" s="5" t="e">
        <f t="shared" si="272"/>
        <v>#N/A</v>
      </c>
      <c r="AD553" s="5" t="e">
        <f t="shared" si="272"/>
        <v>#N/A</v>
      </c>
      <c r="AE553" s="5" t="e">
        <f t="shared" si="272"/>
        <v>#N/A</v>
      </c>
      <c r="AF553" s="5" t="e">
        <f t="shared" si="272"/>
        <v>#N/A</v>
      </c>
      <c r="AG553" s="5" t="e">
        <f t="shared" si="272"/>
        <v>#N/A</v>
      </c>
      <c r="AH553" s="5" t="e">
        <f t="shared" si="273"/>
        <v>#N/A</v>
      </c>
      <c r="AI553" s="5" t="e">
        <f t="shared" si="273"/>
        <v>#N/A</v>
      </c>
      <c r="AJ553" s="5" t="e">
        <f t="shared" si="273"/>
        <v>#N/A</v>
      </c>
      <c r="AK553" s="5" t="e">
        <f t="shared" si="273"/>
        <v>#N/A</v>
      </c>
      <c r="AL553" s="5" t="e">
        <f t="shared" si="273"/>
        <v>#N/A</v>
      </c>
      <c r="AM553" s="5" t="e">
        <f t="shared" si="273"/>
        <v>#N/A</v>
      </c>
      <c r="AN553" s="5" t="e">
        <f t="shared" si="273"/>
        <v>#N/A</v>
      </c>
      <c r="AO553" s="5" t="e">
        <f t="shared" si="273"/>
        <v>#N/A</v>
      </c>
      <c r="AP553" s="5" t="e">
        <f t="shared" si="273"/>
        <v>#N/A</v>
      </c>
      <c r="AQ553" s="5" t="e">
        <f t="shared" si="273"/>
        <v>#N/A</v>
      </c>
      <c r="AR553" s="5" t="e">
        <f t="shared" si="274"/>
        <v>#N/A</v>
      </c>
      <c r="AS553" s="5" t="e">
        <f t="shared" si="274"/>
        <v>#N/A</v>
      </c>
      <c r="AT553" s="5" t="e">
        <f t="shared" si="274"/>
        <v>#N/A</v>
      </c>
      <c r="AU553" s="5" t="e">
        <f t="shared" si="274"/>
        <v>#N/A</v>
      </c>
      <c r="AV553" s="5" t="e">
        <f t="shared" si="274"/>
        <v>#N/A</v>
      </c>
      <c r="AW553" s="5" t="e">
        <f t="shared" si="274"/>
        <v>#N/A</v>
      </c>
      <c r="AX553" s="5" t="e">
        <f t="shared" si="274"/>
        <v>#N/A</v>
      </c>
      <c r="AY553" s="5" t="e">
        <f t="shared" si="274"/>
        <v>#N/A</v>
      </c>
      <c r="AZ553" s="5" t="e">
        <f t="shared" si="274"/>
        <v>#N/A</v>
      </c>
      <c r="BA553" s="5" t="e">
        <f t="shared" si="274"/>
        <v>#N/A</v>
      </c>
      <c r="BB553" s="5" t="e">
        <f t="shared" si="275"/>
        <v>#N/A</v>
      </c>
      <c r="BC553" s="5" t="e">
        <f t="shared" si="275"/>
        <v>#N/A</v>
      </c>
      <c r="BD553" s="5" t="e">
        <f t="shared" si="275"/>
        <v>#N/A</v>
      </c>
      <c r="BE553" s="5" t="e">
        <f t="shared" si="275"/>
        <v>#N/A</v>
      </c>
      <c r="BF553" s="5" t="e">
        <f t="shared" si="275"/>
        <v>#N/A</v>
      </c>
      <c r="BG553" s="5" t="e">
        <f t="shared" si="275"/>
        <v>#N/A</v>
      </c>
    </row>
    <row r="554" spans="2:59" x14ac:dyDescent="0.35">
      <c r="B554" t="str">
        <f>'Postcode Data'!B554</f>
        <v>ES53 4PQ</v>
      </c>
      <c r="C554">
        <f>'Postcode Data'!C554</f>
        <v>11</v>
      </c>
      <c r="D554" t="str">
        <f>'Postcode Data'!D554</f>
        <v>Foxton</v>
      </c>
      <c r="E554" s="5" t="e">
        <f>'Postcode Data'!F554</f>
        <v>#N/A</v>
      </c>
      <c r="F554" s="5" t="e">
        <f>'Postcode Data'!G554</f>
        <v>#N/A</v>
      </c>
      <c r="G554" s="27" t="e">
        <f>'Postcode Data'!I554</f>
        <v>#N/A</v>
      </c>
      <c r="H554" s="11" t="e">
        <f>'Postcode Data'!J554</f>
        <v>#N/A</v>
      </c>
      <c r="I554" s="5" t="e">
        <f>'Postcode Data'!K554</f>
        <v>#N/A</v>
      </c>
      <c r="J554" s="5" t="e">
        <f>'Postcode Data'!L554</f>
        <v>#N/A</v>
      </c>
      <c r="K554" s="44" t="e">
        <f>'Postcode Data'!M554</f>
        <v>#N/A</v>
      </c>
      <c r="L554" s="5">
        <f>'Postcode Data'!N554</f>
        <v>2.3691758588146365</v>
      </c>
      <c r="M554" s="28" t="e">
        <f t="shared" si="259"/>
        <v>#N/A</v>
      </c>
      <c r="N554" s="28"/>
      <c r="O554" s="28"/>
      <c r="P554" s="28" t="e">
        <f t="shared" si="260"/>
        <v>#N/A</v>
      </c>
      <c r="Q554" s="28" t="e">
        <f t="shared" si="271"/>
        <v>#N/A</v>
      </c>
      <c r="R554" s="28" t="e">
        <f t="shared" si="271"/>
        <v>#N/A</v>
      </c>
      <c r="S554" s="28" t="e">
        <f t="shared" si="271"/>
        <v>#N/A</v>
      </c>
      <c r="T554" s="28" t="e">
        <f t="shared" si="271"/>
        <v>#N/A</v>
      </c>
      <c r="U554" s="28" t="e">
        <f t="shared" si="261"/>
        <v>#N/A</v>
      </c>
      <c r="V554" s="28"/>
      <c r="W554" s="2"/>
      <c r="X554" s="5" t="e">
        <f t="shared" si="272"/>
        <v>#N/A</v>
      </c>
      <c r="Y554" s="5" t="e">
        <f t="shared" si="272"/>
        <v>#N/A</v>
      </c>
      <c r="Z554" s="5" t="e">
        <f t="shared" si="272"/>
        <v>#N/A</v>
      </c>
      <c r="AA554" s="5" t="e">
        <f t="shared" si="272"/>
        <v>#N/A</v>
      </c>
      <c r="AB554" s="5" t="e">
        <f t="shared" si="272"/>
        <v>#N/A</v>
      </c>
      <c r="AC554" s="5" t="e">
        <f t="shared" si="272"/>
        <v>#N/A</v>
      </c>
      <c r="AD554" s="5" t="e">
        <f t="shared" si="272"/>
        <v>#N/A</v>
      </c>
      <c r="AE554" s="5" t="e">
        <f t="shared" si="272"/>
        <v>#N/A</v>
      </c>
      <c r="AF554" s="5" t="e">
        <f t="shared" si="272"/>
        <v>#N/A</v>
      </c>
      <c r="AG554" s="5" t="e">
        <f t="shared" si="272"/>
        <v>#N/A</v>
      </c>
      <c r="AH554" s="5" t="e">
        <f t="shared" si="273"/>
        <v>#N/A</v>
      </c>
      <c r="AI554" s="5" t="e">
        <f t="shared" si="273"/>
        <v>#N/A</v>
      </c>
      <c r="AJ554" s="5" t="e">
        <f t="shared" si="273"/>
        <v>#N/A</v>
      </c>
      <c r="AK554" s="5" t="e">
        <f t="shared" si="273"/>
        <v>#N/A</v>
      </c>
      <c r="AL554" s="5" t="e">
        <f t="shared" si="273"/>
        <v>#N/A</v>
      </c>
      <c r="AM554" s="5" t="e">
        <f t="shared" si="273"/>
        <v>#N/A</v>
      </c>
      <c r="AN554" s="5" t="e">
        <f t="shared" si="273"/>
        <v>#N/A</v>
      </c>
      <c r="AO554" s="5" t="e">
        <f t="shared" si="273"/>
        <v>#N/A</v>
      </c>
      <c r="AP554" s="5" t="e">
        <f t="shared" si="273"/>
        <v>#N/A</v>
      </c>
      <c r="AQ554" s="5" t="e">
        <f t="shared" si="273"/>
        <v>#N/A</v>
      </c>
      <c r="AR554" s="5" t="e">
        <f t="shared" si="274"/>
        <v>#N/A</v>
      </c>
      <c r="AS554" s="5" t="e">
        <f t="shared" si="274"/>
        <v>#N/A</v>
      </c>
      <c r="AT554" s="5" t="e">
        <f t="shared" si="274"/>
        <v>#N/A</v>
      </c>
      <c r="AU554" s="5" t="e">
        <f t="shared" si="274"/>
        <v>#N/A</v>
      </c>
      <c r="AV554" s="5" t="e">
        <f t="shared" si="274"/>
        <v>#N/A</v>
      </c>
      <c r="AW554" s="5" t="e">
        <f t="shared" si="274"/>
        <v>#N/A</v>
      </c>
      <c r="AX554" s="5" t="e">
        <f t="shared" si="274"/>
        <v>#N/A</v>
      </c>
      <c r="AY554" s="5" t="e">
        <f t="shared" si="274"/>
        <v>#N/A</v>
      </c>
      <c r="AZ554" s="5" t="e">
        <f t="shared" si="274"/>
        <v>#N/A</v>
      </c>
      <c r="BA554" s="5" t="e">
        <f t="shared" si="274"/>
        <v>#N/A</v>
      </c>
      <c r="BB554" s="5" t="e">
        <f t="shared" si="275"/>
        <v>#N/A</v>
      </c>
      <c r="BC554" s="5" t="e">
        <f t="shared" si="275"/>
        <v>#N/A</v>
      </c>
      <c r="BD554" s="5" t="e">
        <f t="shared" si="275"/>
        <v>#N/A</v>
      </c>
      <c r="BE554" s="5" t="e">
        <f t="shared" si="275"/>
        <v>#N/A</v>
      </c>
      <c r="BF554" s="5" t="e">
        <f t="shared" si="275"/>
        <v>#N/A</v>
      </c>
      <c r="BG554" s="5" t="e">
        <f t="shared" si="275"/>
        <v>#N/A</v>
      </c>
    </row>
    <row r="555" spans="2:59" x14ac:dyDescent="0.35">
      <c r="B555" t="str">
        <f>'Postcode Data'!B555</f>
        <v>ES53 5QA</v>
      </c>
      <c r="C555">
        <f>'Postcode Data'!C555</f>
        <v>17</v>
      </c>
      <c r="D555" t="str">
        <f>'Postcode Data'!D555</f>
        <v>Foxton</v>
      </c>
      <c r="E555" s="5" t="e">
        <f>'Postcode Data'!F555</f>
        <v>#N/A</v>
      </c>
      <c r="F555" s="5" t="e">
        <f>'Postcode Data'!G555</f>
        <v>#N/A</v>
      </c>
      <c r="G555" s="27" t="e">
        <f>'Postcode Data'!I555</f>
        <v>#N/A</v>
      </c>
      <c r="H555" s="11" t="e">
        <f>'Postcode Data'!J555</f>
        <v>#N/A</v>
      </c>
      <c r="I555" s="5" t="e">
        <f>'Postcode Data'!K555</f>
        <v>#N/A</v>
      </c>
      <c r="J555" s="5" t="e">
        <f>'Postcode Data'!L555</f>
        <v>#N/A</v>
      </c>
      <c r="K555" s="44" t="e">
        <f>'Postcode Data'!M555</f>
        <v>#N/A</v>
      </c>
      <c r="L555" s="5">
        <f>'Postcode Data'!N555</f>
        <v>-4.5632717614292027</v>
      </c>
      <c r="M555" s="28" t="e">
        <f t="shared" si="259"/>
        <v>#N/A</v>
      </c>
      <c r="N555" s="28"/>
      <c r="O555" s="28"/>
      <c r="P555" s="28" t="e">
        <f t="shared" si="260"/>
        <v>#N/A</v>
      </c>
      <c r="Q555" s="28" t="e">
        <f t="shared" si="271"/>
        <v>#N/A</v>
      </c>
      <c r="R555" s="28" t="e">
        <f t="shared" si="271"/>
        <v>#N/A</v>
      </c>
      <c r="S555" s="28" t="e">
        <f t="shared" si="271"/>
        <v>#N/A</v>
      </c>
      <c r="T555" s="28" t="e">
        <f t="shared" si="271"/>
        <v>#N/A</v>
      </c>
      <c r="U555" s="28" t="e">
        <f t="shared" si="261"/>
        <v>#N/A</v>
      </c>
      <c r="V555" s="28"/>
      <c r="W555" s="2"/>
      <c r="X555" s="5" t="e">
        <f t="shared" si="272"/>
        <v>#N/A</v>
      </c>
      <c r="Y555" s="5" t="e">
        <f t="shared" si="272"/>
        <v>#N/A</v>
      </c>
      <c r="Z555" s="5" t="e">
        <f t="shared" si="272"/>
        <v>#N/A</v>
      </c>
      <c r="AA555" s="5" t="e">
        <f t="shared" si="272"/>
        <v>#N/A</v>
      </c>
      <c r="AB555" s="5" t="e">
        <f t="shared" si="272"/>
        <v>#N/A</v>
      </c>
      <c r="AC555" s="5" t="e">
        <f t="shared" si="272"/>
        <v>#N/A</v>
      </c>
      <c r="AD555" s="5" t="e">
        <f t="shared" si="272"/>
        <v>#N/A</v>
      </c>
      <c r="AE555" s="5" t="e">
        <f t="shared" si="272"/>
        <v>#N/A</v>
      </c>
      <c r="AF555" s="5" t="e">
        <f t="shared" si="272"/>
        <v>#N/A</v>
      </c>
      <c r="AG555" s="5" t="e">
        <f t="shared" si="272"/>
        <v>#N/A</v>
      </c>
      <c r="AH555" s="5" t="e">
        <f t="shared" si="273"/>
        <v>#N/A</v>
      </c>
      <c r="AI555" s="5" t="e">
        <f t="shared" si="273"/>
        <v>#N/A</v>
      </c>
      <c r="AJ555" s="5" t="e">
        <f t="shared" si="273"/>
        <v>#N/A</v>
      </c>
      <c r="AK555" s="5" t="e">
        <f t="shared" si="273"/>
        <v>#N/A</v>
      </c>
      <c r="AL555" s="5" t="e">
        <f t="shared" si="273"/>
        <v>#N/A</v>
      </c>
      <c r="AM555" s="5" t="e">
        <f t="shared" si="273"/>
        <v>#N/A</v>
      </c>
      <c r="AN555" s="5" t="e">
        <f t="shared" si="273"/>
        <v>#N/A</v>
      </c>
      <c r="AO555" s="5" t="e">
        <f t="shared" si="273"/>
        <v>#N/A</v>
      </c>
      <c r="AP555" s="5" t="e">
        <f t="shared" si="273"/>
        <v>#N/A</v>
      </c>
      <c r="AQ555" s="5" t="e">
        <f t="shared" si="273"/>
        <v>#N/A</v>
      </c>
      <c r="AR555" s="5" t="e">
        <f t="shared" si="274"/>
        <v>#N/A</v>
      </c>
      <c r="AS555" s="5" t="e">
        <f t="shared" si="274"/>
        <v>#N/A</v>
      </c>
      <c r="AT555" s="5" t="e">
        <f t="shared" si="274"/>
        <v>#N/A</v>
      </c>
      <c r="AU555" s="5" t="e">
        <f t="shared" si="274"/>
        <v>#N/A</v>
      </c>
      <c r="AV555" s="5" t="e">
        <f t="shared" si="274"/>
        <v>#N/A</v>
      </c>
      <c r="AW555" s="5" t="e">
        <f t="shared" si="274"/>
        <v>#N/A</v>
      </c>
      <c r="AX555" s="5" t="e">
        <f t="shared" si="274"/>
        <v>#N/A</v>
      </c>
      <c r="AY555" s="5" t="e">
        <f t="shared" si="274"/>
        <v>#N/A</v>
      </c>
      <c r="AZ555" s="5" t="e">
        <f t="shared" si="274"/>
        <v>#N/A</v>
      </c>
      <c r="BA555" s="5" t="e">
        <f t="shared" si="274"/>
        <v>#N/A</v>
      </c>
      <c r="BB555" s="5" t="e">
        <f t="shared" si="275"/>
        <v>#N/A</v>
      </c>
      <c r="BC555" s="5" t="e">
        <f t="shared" si="275"/>
        <v>#N/A</v>
      </c>
      <c r="BD555" s="5" t="e">
        <f t="shared" si="275"/>
        <v>#N/A</v>
      </c>
      <c r="BE555" s="5" t="e">
        <f t="shared" si="275"/>
        <v>#N/A</v>
      </c>
      <c r="BF555" s="5" t="e">
        <f t="shared" si="275"/>
        <v>#N/A</v>
      </c>
      <c r="BG555" s="5" t="e">
        <f t="shared" si="275"/>
        <v>#N/A</v>
      </c>
    </row>
    <row r="556" spans="2:59" x14ac:dyDescent="0.35">
      <c r="B556" t="str">
        <f>'Postcode Data'!B556</f>
        <v>ES53 5XI</v>
      </c>
      <c r="C556">
        <f>'Postcode Data'!C556</f>
        <v>4</v>
      </c>
      <c r="D556" t="str">
        <f>'Postcode Data'!D556</f>
        <v>Foxton</v>
      </c>
      <c r="E556" s="5">
        <f>'Postcode Data'!F556</f>
        <v>9.4150920280499086</v>
      </c>
      <c r="F556" s="5">
        <f>'Postcode Data'!G556</f>
        <v>22.91007534381616</v>
      </c>
      <c r="G556" s="27">
        <f>'Postcode Data'!I556</f>
        <v>75</v>
      </c>
      <c r="H556" s="11">
        <f>'Postcode Data'!J556</f>
        <v>4.461119057330289</v>
      </c>
      <c r="I556" s="5">
        <f>'Postcode Data'!K556</f>
        <v>13.724202139675578</v>
      </c>
      <c r="J556" s="5">
        <f>'Postcode Data'!L556</f>
        <v>24.064697918323041</v>
      </c>
      <c r="K556" s="44" t="str">
        <f>'Postcode Data'!M556</f>
        <v>FW2b</v>
      </c>
      <c r="L556" s="5">
        <f>'Postcode Data'!N556</f>
        <v>9.4918147207500247E-2</v>
      </c>
      <c r="M556" s="28">
        <f t="shared" si="259"/>
        <v>-70.251062031238888</v>
      </c>
      <c r="N556" s="28"/>
      <c r="O556" s="28"/>
      <c r="P556" s="28">
        <f t="shared" si="260"/>
        <v>24.064697918323041</v>
      </c>
      <c r="Q556" s="28" t="e">
        <f t="shared" si="271"/>
        <v>#N/A</v>
      </c>
      <c r="R556" s="28" t="e">
        <f t="shared" si="271"/>
        <v>#N/A</v>
      </c>
      <c r="S556" s="28" t="e">
        <f t="shared" si="271"/>
        <v>#N/A</v>
      </c>
      <c r="T556" s="28" t="e">
        <f t="shared" si="271"/>
        <v>#N/A</v>
      </c>
      <c r="U556" s="28" t="e">
        <f t="shared" si="261"/>
        <v>#N/A</v>
      </c>
      <c r="V556" s="28"/>
      <c r="W556" s="2"/>
      <c r="X556" s="5" t="e">
        <f t="shared" ref="X556:AG565" si="276">IF($K556=X$5,$J556,NA())</f>
        <v>#N/A</v>
      </c>
      <c r="Y556" s="5" t="e">
        <f t="shared" si="276"/>
        <v>#N/A</v>
      </c>
      <c r="Z556" s="5" t="e">
        <f t="shared" si="276"/>
        <v>#N/A</v>
      </c>
      <c r="AA556" s="5" t="e">
        <f t="shared" si="276"/>
        <v>#N/A</v>
      </c>
      <c r="AB556" s="5" t="e">
        <f t="shared" si="276"/>
        <v>#N/A</v>
      </c>
      <c r="AC556" s="5" t="e">
        <f t="shared" si="276"/>
        <v>#N/A</v>
      </c>
      <c r="AD556" s="5" t="e">
        <f t="shared" si="276"/>
        <v>#N/A</v>
      </c>
      <c r="AE556" s="5" t="e">
        <f t="shared" si="276"/>
        <v>#N/A</v>
      </c>
      <c r="AF556" s="5" t="e">
        <f t="shared" si="276"/>
        <v>#N/A</v>
      </c>
      <c r="AG556" s="5" t="e">
        <f t="shared" si="276"/>
        <v>#N/A</v>
      </c>
      <c r="AH556" s="5" t="e">
        <f t="shared" ref="AH556:AQ565" si="277">IF($K556=AH$5,$J556,NA())</f>
        <v>#N/A</v>
      </c>
      <c r="AI556" s="5" t="e">
        <f t="shared" si="277"/>
        <v>#N/A</v>
      </c>
      <c r="AJ556" s="5" t="e">
        <f t="shared" si="277"/>
        <v>#N/A</v>
      </c>
      <c r="AK556" s="5" t="e">
        <f t="shared" si="277"/>
        <v>#N/A</v>
      </c>
      <c r="AL556" s="5" t="e">
        <f t="shared" si="277"/>
        <v>#N/A</v>
      </c>
      <c r="AM556" s="5" t="e">
        <f t="shared" si="277"/>
        <v>#N/A</v>
      </c>
      <c r="AN556" s="5" t="e">
        <f t="shared" si="277"/>
        <v>#N/A</v>
      </c>
      <c r="AO556" s="5" t="e">
        <f t="shared" si="277"/>
        <v>#N/A</v>
      </c>
      <c r="AP556" s="5" t="e">
        <f t="shared" si="277"/>
        <v>#N/A</v>
      </c>
      <c r="AQ556" s="5" t="e">
        <f t="shared" si="277"/>
        <v>#N/A</v>
      </c>
      <c r="AR556" s="5" t="e">
        <f t="shared" ref="AR556:BA565" si="278">IF($K556=AR$5,$J556,NA())</f>
        <v>#N/A</v>
      </c>
      <c r="AS556" s="5" t="e">
        <f t="shared" si="278"/>
        <v>#N/A</v>
      </c>
      <c r="AT556" s="5" t="e">
        <f t="shared" si="278"/>
        <v>#N/A</v>
      </c>
      <c r="AU556" s="5" t="e">
        <f t="shared" si="278"/>
        <v>#N/A</v>
      </c>
      <c r="AV556" s="5" t="e">
        <f t="shared" si="278"/>
        <v>#N/A</v>
      </c>
      <c r="AW556" s="5" t="e">
        <f t="shared" si="278"/>
        <v>#N/A</v>
      </c>
      <c r="AX556" s="5" t="e">
        <f t="shared" si="278"/>
        <v>#N/A</v>
      </c>
      <c r="AY556" s="5" t="e">
        <f t="shared" si="278"/>
        <v>#N/A</v>
      </c>
      <c r="AZ556" s="5" t="e">
        <f t="shared" si="278"/>
        <v>#N/A</v>
      </c>
      <c r="BA556" s="5" t="e">
        <f t="shared" si="278"/>
        <v>#N/A</v>
      </c>
      <c r="BB556" s="5" t="e">
        <f t="shared" ref="BB556:BG565" si="279">IF($K556=BB$5,$J556,NA())</f>
        <v>#N/A</v>
      </c>
      <c r="BC556" s="5" t="e">
        <f t="shared" si="279"/>
        <v>#N/A</v>
      </c>
      <c r="BD556" s="5" t="e">
        <f t="shared" si="279"/>
        <v>#N/A</v>
      </c>
      <c r="BE556" s="5" t="e">
        <f t="shared" si="279"/>
        <v>#N/A</v>
      </c>
      <c r="BF556" s="5">
        <f t="shared" si="279"/>
        <v>24.064697918323041</v>
      </c>
      <c r="BG556" s="5" t="e">
        <f t="shared" si="279"/>
        <v>#N/A</v>
      </c>
    </row>
    <row r="557" spans="2:59" x14ac:dyDescent="0.35">
      <c r="B557" t="str">
        <f>'Postcode Data'!B557</f>
        <v>ES53 6KP</v>
      </c>
      <c r="C557">
        <f>'Postcode Data'!C557</f>
        <v>11</v>
      </c>
      <c r="D557" t="str">
        <f>'Postcode Data'!D557</f>
        <v>Foxton</v>
      </c>
      <c r="E557" s="5">
        <f>'Postcode Data'!F557</f>
        <v>9.4150920280499086</v>
      </c>
      <c r="F557" s="5">
        <f>'Postcode Data'!G557</f>
        <v>22.91007534381616</v>
      </c>
      <c r="G557" s="27">
        <f>'Postcode Data'!I557</f>
        <v>149</v>
      </c>
      <c r="H557" s="11">
        <f>'Postcode Data'!J557</f>
        <v>3.794587854737971</v>
      </c>
      <c r="I557" s="5">
        <f>'Postcode Data'!K557</f>
        <v>11.369449251831226</v>
      </c>
      <c r="J557" s="5">
        <f>'Postcode Data'!L557</f>
        <v>19.657478715093394</v>
      </c>
      <c r="K557" s="44" t="str">
        <f>'Postcode Data'!M557</f>
        <v>FW2b</v>
      </c>
      <c r="L557" s="5">
        <f>'Postcode Data'!N557</f>
        <v>0.95369508585146878</v>
      </c>
      <c r="M557" s="28">
        <f t="shared" si="259"/>
        <v>-67.986701064502228</v>
      </c>
      <c r="N557" s="28"/>
      <c r="O557" s="28"/>
      <c r="P557" s="28">
        <f t="shared" si="260"/>
        <v>19.657478715093394</v>
      </c>
      <c r="Q557" s="28" t="e">
        <f t="shared" si="271"/>
        <v>#N/A</v>
      </c>
      <c r="R557" s="28" t="e">
        <f t="shared" si="271"/>
        <v>#N/A</v>
      </c>
      <c r="S557" s="28" t="e">
        <f t="shared" si="271"/>
        <v>#N/A</v>
      </c>
      <c r="T557" s="28" t="e">
        <f t="shared" si="271"/>
        <v>#N/A</v>
      </c>
      <c r="U557" s="28" t="e">
        <f t="shared" si="261"/>
        <v>#N/A</v>
      </c>
      <c r="V557" s="28"/>
      <c r="W557" s="2"/>
      <c r="X557" s="5" t="e">
        <f t="shared" si="276"/>
        <v>#N/A</v>
      </c>
      <c r="Y557" s="5" t="e">
        <f t="shared" si="276"/>
        <v>#N/A</v>
      </c>
      <c r="Z557" s="5" t="e">
        <f t="shared" si="276"/>
        <v>#N/A</v>
      </c>
      <c r="AA557" s="5" t="e">
        <f t="shared" si="276"/>
        <v>#N/A</v>
      </c>
      <c r="AB557" s="5" t="e">
        <f t="shared" si="276"/>
        <v>#N/A</v>
      </c>
      <c r="AC557" s="5" t="e">
        <f t="shared" si="276"/>
        <v>#N/A</v>
      </c>
      <c r="AD557" s="5" t="e">
        <f t="shared" si="276"/>
        <v>#N/A</v>
      </c>
      <c r="AE557" s="5" t="e">
        <f t="shared" si="276"/>
        <v>#N/A</v>
      </c>
      <c r="AF557" s="5" t="e">
        <f t="shared" si="276"/>
        <v>#N/A</v>
      </c>
      <c r="AG557" s="5" t="e">
        <f t="shared" si="276"/>
        <v>#N/A</v>
      </c>
      <c r="AH557" s="5" t="e">
        <f t="shared" si="277"/>
        <v>#N/A</v>
      </c>
      <c r="AI557" s="5" t="e">
        <f t="shared" si="277"/>
        <v>#N/A</v>
      </c>
      <c r="AJ557" s="5" t="e">
        <f t="shared" si="277"/>
        <v>#N/A</v>
      </c>
      <c r="AK557" s="5" t="e">
        <f t="shared" si="277"/>
        <v>#N/A</v>
      </c>
      <c r="AL557" s="5" t="e">
        <f t="shared" si="277"/>
        <v>#N/A</v>
      </c>
      <c r="AM557" s="5" t="e">
        <f t="shared" si="277"/>
        <v>#N/A</v>
      </c>
      <c r="AN557" s="5" t="e">
        <f t="shared" si="277"/>
        <v>#N/A</v>
      </c>
      <c r="AO557" s="5" t="e">
        <f t="shared" si="277"/>
        <v>#N/A</v>
      </c>
      <c r="AP557" s="5" t="e">
        <f t="shared" si="277"/>
        <v>#N/A</v>
      </c>
      <c r="AQ557" s="5" t="e">
        <f t="shared" si="277"/>
        <v>#N/A</v>
      </c>
      <c r="AR557" s="5" t="e">
        <f t="shared" si="278"/>
        <v>#N/A</v>
      </c>
      <c r="AS557" s="5" t="e">
        <f t="shared" si="278"/>
        <v>#N/A</v>
      </c>
      <c r="AT557" s="5" t="e">
        <f t="shared" si="278"/>
        <v>#N/A</v>
      </c>
      <c r="AU557" s="5" t="e">
        <f t="shared" si="278"/>
        <v>#N/A</v>
      </c>
      <c r="AV557" s="5" t="e">
        <f t="shared" si="278"/>
        <v>#N/A</v>
      </c>
      <c r="AW557" s="5" t="e">
        <f t="shared" si="278"/>
        <v>#N/A</v>
      </c>
      <c r="AX557" s="5" t="e">
        <f t="shared" si="278"/>
        <v>#N/A</v>
      </c>
      <c r="AY557" s="5" t="e">
        <f t="shared" si="278"/>
        <v>#N/A</v>
      </c>
      <c r="AZ557" s="5" t="e">
        <f t="shared" si="278"/>
        <v>#N/A</v>
      </c>
      <c r="BA557" s="5" t="e">
        <f t="shared" si="278"/>
        <v>#N/A</v>
      </c>
      <c r="BB557" s="5" t="e">
        <f t="shared" si="279"/>
        <v>#N/A</v>
      </c>
      <c r="BC557" s="5" t="e">
        <f t="shared" si="279"/>
        <v>#N/A</v>
      </c>
      <c r="BD557" s="5" t="e">
        <f t="shared" si="279"/>
        <v>#N/A</v>
      </c>
      <c r="BE557" s="5" t="e">
        <f t="shared" si="279"/>
        <v>#N/A</v>
      </c>
      <c r="BF557" s="5">
        <f t="shared" si="279"/>
        <v>19.657478715093394</v>
      </c>
      <c r="BG557" s="5" t="e">
        <f t="shared" si="279"/>
        <v>#N/A</v>
      </c>
    </row>
    <row r="558" spans="2:59" x14ac:dyDescent="0.35">
      <c r="B558" t="str">
        <f>'Postcode Data'!B558</f>
        <v>ES53 6NJ</v>
      </c>
      <c r="C558">
        <f>'Postcode Data'!C558</f>
        <v>1</v>
      </c>
      <c r="D558" t="str">
        <f>'Postcode Data'!D558</f>
        <v>Foxton</v>
      </c>
      <c r="E558" s="5">
        <f>'Postcode Data'!F558</f>
        <v>12.647739970734545</v>
      </c>
      <c r="F558" s="5">
        <f>'Postcode Data'!G558</f>
        <v>17.654822358411213</v>
      </c>
      <c r="G558" s="27">
        <f>'Postcode Data'!I558</f>
        <v>110</v>
      </c>
      <c r="H558" s="11">
        <f>'Postcode Data'!J558</f>
        <v>3.7625410719590766</v>
      </c>
      <c r="I558" s="5">
        <f>'Postcode Data'!K558</f>
        <v>16.183372051458392</v>
      </c>
      <c r="J558" s="5">
        <f>'Postcode Data'!L558</f>
        <v>16.367957521711055</v>
      </c>
      <c r="K558" s="44" t="str">
        <f>'Postcode Data'!M558</f>
        <v>FW1b</v>
      </c>
      <c r="L558" s="5">
        <f>'Postcode Data'!N558</f>
        <v>-4.1124793916895239</v>
      </c>
      <c r="M558" s="28">
        <f t="shared" si="259"/>
        <v>-72.979208283031099</v>
      </c>
      <c r="N558" s="28"/>
      <c r="O558" s="28"/>
      <c r="P558" s="28" t="e">
        <f t="shared" si="260"/>
        <v>#N/A</v>
      </c>
      <c r="Q558" s="28">
        <f t="shared" si="271"/>
        <v>16.367957521711055</v>
      </c>
      <c r="R558" s="28" t="e">
        <f t="shared" si="271"/>
        <v>#N/A</v>
      </c>
      <c r="S558" s="28" t="e">
        <f t="shared" si="271"/>
        <v>#N/A</v>
      </c>
      <c r="T558" s="28" t="e">
        <f t="shared" si="271"/>
        <v>#N/A</v>
      </c>
      <c r="U558" s="28" t="e">
        <f t="shared" si="261"/>
        <v>#N/A</v>
      </c>
      <c r="V558" s="28"/>
      <c r="W558" s="2"/>
      <c r="X558" s="5" t="e">
        <f t="shared" si="276"/>
        <v>#N/A</v>
      </c>
      <c r="Y558" s="5" t="e">
        <f t="shared" si="276"/>
        <v>#N/A</v>
      </c>
      <c r="Z558" s="5" t="e">
        <f t="shared" si="276"/>
        <v>#N/A</v>
      </c>
      <c r="AA558" s="5" t="e">
        <f t="shared" si="276"/>
        <v>#N/A</v>
      </c>
      <c r="AB558" s="5" t="e">
        <f t="shared" si="276"/>
        <v>#N/A</v>
      </c>
      <c r="AC558" s="5" t="e">
        <f t="shared" si="276"/>
        <v>#N/A</v>
      </c>
      <c r="AD558" s="5" t="e">
        <f t="shared" si="276"/>
        <v>#N/A</v>
      </c>
      <c r="AE558" s="5" t="e">
        <f t="shared" si="276"/>
        <v>#N/A</v>
      </c>
      <c r="AF558" s="5" t="e">
        <f t="shared" si="276"/>
        <v>#N/A</v>
      </c>
      <c r="AG558" s="5" t="e">
        <f t="shared" si="276"/>
        <v>#N/A</v>
      </c>
      <c r="AH558" s="5" t="e">
        <f t="shared" si="277"/>
        <v>#N/A</v>
      </c>
      <c r="AI558" s="5" t="e">
        <f t="shared" si="277"/>
        <v>#N/A</v>
      </c>
      <c r="AJ558" s="5" t="e">
        <f t="shared" si="277"/>
        <v>#N/A</v>
      </c>
      <c r="AK558" s="5" t="e">
        <f t="shared" si="277"/>
        <v>#N/A</v>
      </c>
      <c r="AL558" s="5" t="e">
        <f t="shared" si="277"/>
        <v>#N/A</v>
      </c>
      <c r="AM558" s="5" t="e">
        <f t="shared" si="277"/>
        <v>#N/A</v>
      </c>
      <c r="AN558" s="5" t="e">
        <f t="shared" si="277"/>
        <v>#N/A</v>
      </c>
      <c r="AO558" s="5" t="e">
        <f t="shared" si="277"/>
        <v>#N/A</v>
      </c>
      <c r="AP558" s="5" t="e">
        <f t="shared" si="277"/>
        <v>#N/A</v>
      </c>
      <c r="AQ558" s="5" t="e">
        <f t="shared" si="277"/>
        <v>#N/A</v>
      </c>
      <c r="AR558" s="5" t="e">
        <f t="shared" si="278"/>
        <v>#N/A</v>
      </c>
      <c r="AS558" s="5" t="e">
        <f t="shared" si="278"/>
        <v>#N/A</v>
      </c>
      <c r="AT558" s="5" t="e">
        <f t="shared" si="278"/>
        <v>#N/A</v>
      </c>
      <c r="AU558" s="5" t="e">
        <f t="shared" si="278"/>
        <v>#N/A</v>
      </c>
      <c r="AV558" s="5" t="e">
        <f t="shared" si="278"/>
        <v>#N/A</v>
      </c>
      <c r="AW558" s="5" t="e">
        <f t="shared" si="278"/>
        <v>#N/A</v>
      </c>
      <c r="AX558" s="5" t="e">
        <f t="shared" si="278"/>
        <v>#N/A</v>
      </c>
      <c r="AY558" s="5" t="e">
        <f t="shared" si="278"/>
        <v>#N/A</v>
      </c>
      <c r="AZ558" s="5" t="e">
        <f t="shared" si="278"/>
        <v>#N/A</v>
      </c>
      <c r="BA558" s="5" t="e">
        <f t="shared" si="278"/>
        <v>#N/A</v>
      </c>
      <c r="BB558" s="5" t="e">
        <f t="shared" si="279"/>
        <v>#N/A</v>
      </c>
      <c r="BC558" s="5">
        <f t="shared" si="279"/>
        <v>16.367957521711055</v>
      </c>
      <c r="BD558" s="5" t="e">
        <f t="shared" si="279"/>
        <v>#N/A</v>
      </c>
      <c r="BE558" s="5" t="e">
        <f t="shared" si="279"/>
        <v>#N/A</v>
      </c>
      <c r="BF558" s="5" t="e">
        <f t="shared" si="279"/>
        <v>#N/A</v>
      </c>
      <c r="BG558" s="5" t="e">
        <f t="shared" si="279"/>
        <v>#N/A</v>
      </c>
    </row>
    <row r="559" spans="2:59" x14ac:dyDescent="0.35">
      <c r="B559" t="str">
        <f>'Postcode Data'!B559</f>
        <v>ES53 7UO</v>
      </c>
      <c r="C559">
        <f>'Postcode Data'!C559</f>
        <v>19</v>
      </c>
      <c r="D559" t="str">
        <f>'Postcode Data'!D559</f>
        <v>Foxton</v>
      </c>
      <c r="E559" s="5" t="e">
        <f>'Postcode Data'!F559</f>
        <v>#N/A</v>
      </c>
      <c r="F559" s="5" t="e">
        <f>'Postcode Data'!G559</f>
        <v>#N/A</v>
      </c>
      <c r="G559" s="27" t="e">
        <f>'Postcode Data'!I559</f>
        <v>#N/A</v>
      </c>
      <c r="H559" s="11" t="e">
        <f>'Postcode Data'!J559</f>
        <v>#N/A</v>
      </c>
      <c r="I559" s="5" t="e">
        <f>'Postcode Data'!K559</f>
        <v>#N/A</v>
      </c>
      <c r="J559" s="5" t="e">
        <f>'Postcode Data'!L559</f>
        <v>#N/A</v>
      </c>
      <c r="K559" s="44" t="e">
        <f>'Postcode Data'!M559</f>
        <v>#N/A</v>
      </c>
      <c r="L559" s="5">
        <f>'Postcode Data'!N559</f>
        <v>-3.4823165174097568</v>
      </c>
      <c r="M559" s="28" t="e">
        <f t="shared" si="259"/>
        <v>#N/A</v>
      </c>
      <c r="N559" s="28"/>
      <c r="O559" s="28"/>
      <c r="P559" s="28" t="e">
        <f t="shared" si="260"/>
        <v>#N/A</v>
      </c>
      <c r="Q559" s="28" t="e">
        <f t="shared" si="271"/>
        <v>#N/A</v>
      </c>
      <c r="R559" s="28" t="e">
        <f t="shared" si="271"/>
        <v>#N/A</v>
      </c>
      <c r="S559" s="28" t="e">
        <f t="shared" si="271"/>
        <v>#N/A</v>
      </c>
      <c r="T559" s="28" t="e">
        <f t="shared" si="271"/>
        <v>#N/A</v>
      </c>
      <c r="U559" s="28" t="e">
        <f t="shared" si="261"/>
        <v>#N/A</v>
      </c>
      <c r="V559" s="28"/>
      <c r="W559" s="2"/>
      <c r="X559" s="5" t="e">
        <f t="shared" si="276"/>
        <v>#N/A</v>
      </c>
      <c r="Y559" s="5" t="e">
        <f t="shared" si="276"/>
        <v>#N/A</v>
      </c>
      <c r="Z559" s="5" t="e">
        <f t="shared" si="276"/>
        <v>#N/A</v>
      </c>
      <c r="AA559" s="5" t="e">
        <f t="shared" si="276"/>
        <v>#N/A</v>
      </c>
      <c r="AB559" s="5" t="e">
        <f t="shared" si="276"/>
        <v>#N/A</v>
      </c>
      <c r="AC559" s="5" t="e">
        <f t="shared" si="276"/>
        <v>#N/A</v>
      </c>
      <c r="AD559" s="5" t="e">
        <f t="shared" si="276"/>
        <v>#N/A</v>
      </c>
      <c r="AE559" s="5" t="e">
        <f t="shared" si="276"/>
        <v>#N/A</v>
      </c>
      <c r="AF559" s="5" t="e">
        <f t="shared" si="276"/>
        <v>#N/A</v>
      </c>
      <c r="AG559" s="5" t="e">
        <f t="shared" si="276"/>
        <v>#N/A</v>
      </c>
      <c r="AH559" s="5" t="e">
        <f t="shared" si="277"/>
        <v>#N/A</v>
      </c>
      <c r="AI559" s="5" t="e">
        <f t="shared" si="277"/>
        <v>#N/A</v>
      </c>
      <c r="AJ559" s="5" t="e">
        <f t="shared" si="277"/>
        <v>#N/A</v>
      </c>
      <c r="AK559" s="5" t="e">
        <f t="shared" si="277"/>
        <v>#N/A</v>
      </c>
      <c r="AL559" s="5" t="e">
        <f t="shared" si="277"/>
        <v>#N/A</v>
      </c>
      <c r="AM559" s="5" t="e">
        <f t="shared" si="277"/>
        <v>#N/A</v>
      </c>
      <c r="AN559" s="5" t="e">
        <f t="shared" si="277"/>
        <v>#N/A</v>
      </c>
      <c r="AO559" s="5" t="e">
        <f t="shared" si="277"/>
        <v>#N/A</v>
      </c>
      <c r="AP559" s="5" t="e">
        <f t="shared" si="277"/>
        <v>#N/A</v>
      </c>
      <c r="AQ559" s="5" t="e">
        <f t="shared" si="277"/>
        <v>#N/A</v>
      </c>
      <c r="AR559" s="5" t="e">
        <f t="shared" si="278"/>
        <v>#N/A</v>
      </c>
      <c r="AS559" s="5" t="e">
        <f t="shared" si="278"/>
        <v>#N/A</v>
      </c>
      <c r="AT559" s="5" t="e">
        <f t="shared" si="278"/>
        <v>#N/A</v>
      </c>
      <c r="AU559" s="5" t="e">
        <f t="shared" si="278"/>
        <v>#N/A</v>
      </c>
      <c r="AV559" s="5" t="e">
        <f t="shared" si="278"/>
        <v>#N/A</v>
      </c>
      <c r="AW559" s="5" t="e">
        <f t="shared" si="278"/>
        <v>#N/A</v>
      </c>
      <c r="AX559" s="5" t="e">
        <f t="shared" si="278"/>
        <v>#N/A</v>
      </c>
      <c r="AY559" s="5" t="e">
        <f t="shared" si="278"/>
        <v>#N/A</v>
      </c>
      <c r="AZ559" s="5" t="e">
        <f t="shared" si="278"/>
        <v>#N/A</v>
      </c>
      <c r="BA559" s="5" t="e">
        <f t="shared" si="278"/>
        <v>#N/A</v>
      </c>
      <c r="BB559" s="5" t="e">
        <f t="shared" si="279"/>
        <v>#N/A</v>
      </c>
      <c r="BC559" s="5" t="e">
        <f t="shared" si="279"/>
        <v>#N/A</v>
      </c>
      <c r="BD559" s="5" t="e">
        <f t="shared" si="279"/>
        <v>#N/A</v>
      </c>
      <c r="BE559" s="5" t="e">
        <f t="shared" si="279"/>
        <v>#N/A</v>
      </c>
      <c r="BF559" s="5" t="e">
        <f t="shared" si="279"/>
        <v>#N/A</v>
      </c>
      <c r="BG559" s="5" t="e">
        <f t="shared" si="279"/>
        <v>#N/A</v>
      </c>
    </row>
    <row r="560" spans="2:59" x14ac:dyDescent="0.35">
      <c r="B560" t="str">
        <f>'Postcode Data'!B560</f>
        <v>ES53 8XV</v>
      </c>
      <c r="C560">
        <f>'Postcode Data'!C560</f>
        <v>19</v>
      </c>
      <c r="D560" t="str">
        <f>'Postcode Data'!D560</f>
        <v>Foxton</v>
      </c>
      <c r="E560" s="5" t="e">
        <f>'Postcode Data'!F560</f>
        <v>#N/A</v>
      </c>
      <c r="F560" s="5" t="e">
        <f>'Postcode Data'!G560</f>
        <v>#N/A</v>
      </c>
      <c r="G560" s="27" t="e">
        <f>'Postcode Data'!I560</f>
        <v>#N/A</v>
      </c>
      <c r="H560" s="11" t="e">
        <f>'Postcode Data'!J560</f>
        <v>#N/A</v>
      </c>
      <c r="I560" s="5" t="e">
        <f>'Postcode Data'!K560</f>
        <v>#N/A</v>
      </c>
      <c r="J560" s="5" t="e">
        <f>'Postcode Data'!L560</f>
        <v>#N/A</v>
      </c>
      <c r="K560" s="44" t="e">
        <f>'Postcode Data'!M560</f>
        <v>#N/A</v>
      </c>
      <c r="L560" s="5">
        <f>'Postcode Data'!N560</f>
        <v>-2.4864124796229992</v>
      </c>
      <c r="M560" s="28" t="e">
        <f t="shared" si="259"/>
        <v>#N/A</v>
      </c>
      <c r="N560" s="28"/>
      <c r="O560" s="28"/>
      <c r="P560" s="28" t="e">
        <f t="shared" si="260"/>
        <v>#N/A</v>
      </c>
      <c r="Q560" s="28" t="e">
        <f t="shared" si="271"/>
        <v>#N/A</v>
      </c>
      <c r="R560" s="28" t="e">
        <f t="shared" si="271"/>
        <v>#N/A</v>
      </c>
      <c r="S560" s="28" t="e">
        <f t="shared" si="271"/>
        <v>#N/A</v>
      </c>
      <c r="T560" s="28" t="e">
        <f t="shared" si="271"/>
        <v>#N/A</v>
      </c>
      <c r="U560" s="28" t="e">
        <f t="shared" si="261"/>
        <v>#N/A</v>
      </c>
      <c r="V560" s="28"/>
      <c r="W560" s="2"/>
      <c r="X560" s="5" t="e">
        <f t="shared" si="276"/>
        <v>#N/A</v>
      </c>
      <c r="Y560" s="5" t="e">
        <f t="shared" si="276"/>
        <v>#N/A</v>
      </c>
      <c r="Z560" s="5" t="e">
        <f t="shared" si="276"/>
        <v>#N/A</v>
      </c>
      <c r="AA560" s="5" t="e">
        <f t="shared" si="276"/>
        <v>#N/A</v>
      </c>
      <c r="AB560" s="5" t="e">
        <f t="shared" si="276"/>
        <v>#N/A</v>
      </c>
      <c r="AC560" s="5" t="e">
        <f t="shared" si="276"/>
        <v>#N/A</v>
      </c>
      <c r="AD560" s="5" t="e">
        <f t="shared" si="276"/>
        <v>#N/A</v>
      </c>
      <c r="AE560" s="5" t="e">
        <f t="shared" si="276"/>
        <v>#N/A</v>
      </c>
      <c r="AF560" s="5" t="e">
        <f t="shared" si="276"/>
        <v>#N/A</v>
      </c>
      <c r="AG560" s="5" t="e">
        <f t="shared" si="276"/>
        <v>#N/A</v>
      </c>
      <c r="AH560" s="5" t="e">
        <f t="shared" si="277"/>
        <v>#N/A</v>
      </c>
      <c r="AI560" s="5" t="e">
        <f t="shared" si="277"/>
        <v>#N/A</v>
      </c>
      <c r="AJ560" s="5" t="e">
        <f t="shared" si="277"/>
        <v>#N/A</v>
      </c>
      <c r="AK560" s="5" t="e">
        <f t="shared" si="277"/>
        <v>#N/A</v>
      </c>
      <c r="AL560" s="5" t="e">
        <f t="shared" si="277"/>
        <v>#N/A</v>
      </c>
      <c r="AM560" s="5" t="e">
        <f t="shared" si="277"/>
        <v>#N/A</v>
      </c>
      <c r="AN560" s="5" t="e">
        <f t="shared" si="277"/>
        <v>#N/A</v>
      </c>
      <c r="AO560" s="5" t="e">
        <f t="shared" si="277"/>
        <v>#N/A</v>
      </c>
      <c r="AP560" s="5" t="e">
        <f t="shared" si="277"/>
        <v>#N/A</v>
      </c>
      <c r="AQ560" s="5" t="e">
        <f t="shared" si="277"/>
        <v>#N/A</v>
      </c>
      <c r="AR560" s="5" t="e">
        <f t="shared" si="278"/>
        <v>#N/A</v>
      </c>
      <c r="AS560" s="5" t="e">
        <f t="shared" si="278"/>
        <v>#N/A</v>
      </c>
      <c r="AT560" s="5" t="e">
        <f t="shared" si="278"/>
        <v>#N/A</v>
      </c>
      <c r="AU560" s="5" t="e">
        <f t="shared" si="278"/>
        <v>#N/A</v>
      </c>
      <c r="AV560" s="5" t="e">
        <f t="shared" si="278"/>
        <v>#N/A</v>
      </c>
      <c r="AW560" s="5" t="e">
        <f t="shared" si="278"/>
        <v>#N/A</v>
      </c>
      <c r="AX560" s="5" t="e">
        <f t="shared" si="278"/>
        <v>#N/A</v>
      </c>
      <c r="AY560" s="5" t="e">
        <f t="shared" si="278"/>
        <v>#N/A</v>
      </c>
      <c r="AZ560" s="5" t="e">
        <f t="shared" si="278"/>
        <v>#N/A</v>
      </c>
      <c r="BA560" s="5" t="e">
        <f t="shared" si="278"/>
        <v>#N/A</v>
      </c>
      <c r="BB560" s="5" t="e">
        <f t="shared" si="279"/>
        <v>#N/A</v>
      </c>
      <c r="BC560" s="5" t="e">
        <f t="shared" si="279"/>
        <v>#N/A</v>
      </c>
      <c r="BD560" s="5" t="e">
        <f t="shared" si="279"/>
        <v>#N/A</v>
      </c>
      <c r="BE560" s="5" t="e">
        <f t="shared" si="279"/>
        <v>#N/A</v>
      </c>
      <c r="BF560" s="5" t="e">
        <f t="shared" si="279"/>
        <v>#N/A</v>
      </c>
      <c r="BG560" s="5" t="e">
        <f t="shared" si="279"/>
        <v>#N/A</v>
      </c>
    </row>
    <row r="561" spans="2:59" x14ac:dyDescent="0.35">
      <c r="B561" t="str">
        <f>'Postcode Data'!B561</f>
        <v>ES54 0JQ</v>
      </c>
      <c r="C561">
        <f>'Postcode Data'!C561</f>
        <v>12</v>
      </c>
      <c r="D561" t="str">
        <f>'Postcode Data'!D561</f>
        <v>Foxton</v>
      </c>
      <c r="E561" s="5">
        <f>'Postcode Data'!F561</f>
        <v>9.4150920280499086</v>
      </c>
      <c r="F561" s="5">
        <f>'Postcode Data'!G561</f>
        <v>22.91007534381616</v>
      </c>
      <c r="G561" s="27">
        <f>'Postcode Data'!I561</f>
        <v>21</v>
      </c>
      <c r="H561" s="11">
        <f>'Postcode Data'!J561</f>
        <v>4.704669051062095</v>
      </c>
      <c r="I561" s="5">
        <f>'Postcode Data'!K561</f>
        <v>11.101094629168266</v>
      </c>
      <c r="J561" s="5">
        <f>'Postcode Data'!L561</f>
        <v>27.302262283034896</v>
      </c>
      <c r="K561" s="44" t="str">
        <f>'Postcode Data'!M561</f>
        <v>FW2a</v>
      </c>
      <c r="L561" s="5">
        <f>'Postcode Data'!N561</f>
        <v>0.29466180854057633</v>
      </c>
      <c r="M561" s="28">
        <f t="shared" si="259"/>
        <v>-70.513023664640713</v>
      </c>
      <c r="N561" s="28"/>
      <c r="O561" s="28"/>
      <c r="P561" s="28">
        <f t="shared" si="260"/>
        <v>27.302262283034896</v>
      </c>
      <c r="Q561" s="28" t="e">
        <f t="shared" si="271"/>
        <v>#N/A</v>
      </c>
      <c r="R561" s="28" t="e">
        <f t="shared" si="271"/>
        <v>#N/A</v>
      </c>
      <c r="S561" s="28" t="e">
        <f t="shared" si="271"/>
        <v>#N/A</v>
      </c>
      <c r="T561" s="28" t="e">
        <f t="shared" si="271"/>
        <v>#N/A</v>
      </c>
      <c r="U561" s="28" t="e">
        <f t="shared" si="261"/>
        <v>#N/A</v>
      </c>
      <c r="V561" s="28"/>
      <c r="W561" s="2"/>
      <c r="X561" s="5" t="e">
        <f t="shared" si="276"/>
        <v>#N/A</v>
      </c>
      <c r="Y561" s="5" t="e">
        <f t="shared" si="276"/>
        <v>#N/A</v>
      </c>
      <c r="Z561" s="5" t="e">
        <f t="shared" si="276"/>
        <v>#N/A</v>
      </c>
      <c r="AA561" s="5" t="e">
        <f t="shared" si="276"/>
        <v>#N/A</v>
      </c>
      <c r="AB561" s="5" t="e">
        <f t="shared" si="276"/>
        <v>#N/A</v>
      </c>
      <c r="AC561" s="5" t="e">
        <f t="shared" si="276"/>
        <v>#N/A</v>
      </c>
      <c r="AD561" s="5" t="e">
        <f t="shared" si="276"/>
        <v>#N/A</v>
      </c>
      <c r="AE561" s="5" t="e">
        <f t="shared" si="276"/>
        <v>#N/A</v>
      </c>
      <c r="AF561" s="5" t="e">
        <f t="shared" si="276"/>
        <v>#N/A</v>
      </c>
      <c r="AG561" s="5" t="e">
        <f t="shared" si="276"/>
        <v>#N/A</v>
      </c>
      <c r="AH561" s="5" t="e">
        <f t="shared" si="277"/>
        <v>#N/A</v>
      </c>
      <c r="AI561" s="5" t="e">
        <f t="shared" si="277"/>
        <v>#N/A</v>
      </c>
      <c r="AJ561" s="5" t="e">
        <f t="shared" si="277"/>
        <v>#N/A</v>
      </c>
      <c r="AK561" s="5" t="e">
        <f t="shared" si="277"/>
        <v>#N/A</v>
      </c>
      <c r="AL561" s="5" t="e">
        <f t="shared" si="277"/>
        <v>#N/A</v>
      </c>
      <c r="AM561" s="5" t="e">
        <f t="shared" si="277"/>
        <v>#N/A</v>
      </c>
      <c r="AN561" s="5" t="e">
        <f t="shared" si="277"/>
        <v>#N/A</v>
      </c>
      <c r="AO561" s="5" t="e">
        <f t="shared" si="277"/>
        <v>#N/A</v>
      </c>
      <c r="AP561" s="5" t="e">
        <f t="shared" si="277"/>
        <v>#N/A</v>
      </c>
      <c r="AQ561" s="5" t="e">
        <f t="shared" si="277"/>
        <v>#N/A</v>
      </c>
      <c r="AR561" s="5" t="e">
        <f t="shared" si="278"/>
        <v>#N/A</v>
      </c>
      <c r="AS561" s="5" t="e">
        <f t="shared" si="278"/>
        <v>#N/A</v>
      </c>
      <c r="AT561" s="5" t="e">
        <f t="shared" si="278"/>
        <v>#N/A</v>
      </c>
      <c r="AU561" s="5" t="e">
        <f t="shared" si="278"/>
        <v>#N/A</v>
      </c>
      <c r="AV561" s="5" t="e">
        <f t="shared" si="278"/>
        <v>#N/A</v>
      </c>
      <c r="AW561" s="5" t="e">
        <f t="shared" si="278"/>
        <v>#N/A</v>
      </c>
      <c r="AX561" s="5" t="e">
        <f t="shared" si="278"/>
        <v>#N/A</v>
      </c>
      <c r="AY561" s="5" t="e">
        <f t="shared" si="278"/>
        <v>#N/A</v>
      </c>
      <c r="AZ561" s="5" t="e">
        <f t="shared" si="278"/>
        <v>#N/A</v>
      </c>
      <c r="BA561" s="5" t="e">
        <f t="shared" si="278"/>
        <v>#N/A</v>
      </c>
      <c r="BB561" s="5" t="e">
        <f t="shared" si="279"/>
        <v>#N/A</v>
      </c>
      <c r="BC561" s="5" t="e">
        <f t="shared" si="279"/>
        <v>#N/A</v>
      </c>
      <c r="BD561" s="5" t="e">
        <f t="shared" si="279"/>
        <v>#N/A</v>
      </c>
      <c r="BE561" s="5">
        <f t="shared" si="279"/>
        <v>27.302262283034896</v>
      </c>
      <c r="BF561" s="5" t="e">
        <f t="shared" si="279"/>
        <v>#N/A</v>
      </c>
      <c r="BG561" s="5" t="e">
        <f t="shared" si="279"/>
        <v>#N/A</v>
      </c>
    </row>
    <row r="562" spans="2:59" x14ac:dyDescent="0.35">
      <c r="B562" t="str">
        <f>'Postcode Data'!B562</f>
        <v>ES54 1GQ</v>
      </c>
      <c r="C562">
        <f>'Postcode Data'!C562</f>
        <v>12</v>
      </c>
      <c r="D562" t="str">
        <f>'Postcode Data'!D562</f>
        <v>Foxton</v>
      </c>
      <c r="E562" s="5" t="e">
        <f>'Postcode Data'!F562</f>
        <v>#N/A</v>
      </c>
      <c r="F562" s="5" t="e">
        <f>'Postcode Data'!G562</f>
        <v>#N/A</v>
      </c>
      <c r="G562" s="27" t="e">
        <f>'Postcode Data'!I562</f>
        <v>#N/A</v>
      </c>
      <c r="H562" s="11" t="e">
        <f>'Postcode Data'!J562</f>
        <v>#N/A</v>
      </c>
      <c r="I562" s="5" t="e">
        <f>'Postcode Data'!K562</f>
        <v>#N/A</v>
      </c>
      <c r="J562" s="5" t="e">
        <f>'Postcode Data'!L562</f>
        <v>#N/A</v>
      </c>
      <c r="K562" s="44" t="e">
        <f>'Postcode Data'!M562</f>
        <v>#N/A</v>
      </c>
      <c r="L562" s="5">
        <f>'Postcode Data'!N562</f>
        <v>-1.5058464648618664</v>
      </c>
      <c r="M562" s="28" t="e">
        <f t="shared" si="259"/>
        <v>#N/A</v>
      </c>
      <c r="N562" s="28"/>
      <c r="O562" s="28"/>
      <c r="P562" s="28" t="e">
        <f t="shared" si="260"/>
        <v>#N/A</v>
      </c>
      <c r="Q562" s="28" t="e">
        <f t="shared" si="271"/>
        <v>#N/A</v>
      </c>
      <c r="R562" s="28" t="e">
        <f t="shared" si="271"/>
        <v>#N/A</v>
      </c>
      <c r="S562" s="28" t="e">
        <f t="shared" si="271"/>
        <v>#N/A</v>
      </c>
      <c r="T562" s="28" t="e">
        <f t="shared" si="271"/>
        <v>#N/A</v>
      </c>
      <c r="U562" s="28" t="e">
        <f t="shared" si="261"/>
        <v>#N/A</v>
      </c>
      <c r="V562" s="28"/>
      <c r="W562" s="2"/>
      <c r="X562" s="5" t="e">
        <f t="shared" si="276"/>
        <v>#N/A</v>
      </c>
      <c r="Y562" s="5" t="e">
        <f t="shared" si="276"/>
        <v>#N/A</v>
      </c>
      <c r="Z562" s="5" t="e">
        <f t="shared" si="276"/>
        <v>#N/A</v>
      </c>
      <c r="AA562" s="5" t="e">
        <f t="shared" si="276"/>
        <v>#N/A</v>
      </c>
      <c r="AB562" s="5" t="e">
        <f t="shared" si="276"/>
        <v>#N/A</v>
      </c>
      <c r="AC562" s="5" t="e">
        <f t="shared" si="276"/>
        <v>#N/A</v>
      </c>
      <c r="AD562" s="5" t="e">
        <f t="shared" si="276"/>
        <v>#N/A</v>
      </c>
      <c r="AE562" s="5" t="e">
        <f t="shared" si="276"/>
        <v>#N/A</v>
      </c>
      <c r="AF562" s="5" t="e">
        <f t="shared" si="276"/>
        <v>#N/A</v>
      </c>
      <c r="AG562" s="5" t="e">
        <f t="shared" si="276"/>
        <v>#N/A</v>
      </c>
      <c r="AH562" s="5" t="e">
        <f t="shared" si="277"/>
        <v>#N/A</v>
      </c>
      <c r="AI562" s="5" t="e">
        <f t="shared" si="277"/>
        <v>#N/A</v>
      </c>
      <c r="AJ562" s="5" t="e">
        <f t="shared" si="277"/>
        <v>#N/A</v>
      </c>
      <c r="AK562" s="5" t="e">
        <f t="shared" si="277"/>
        <v>#N/A</v>
      </c>
      <c r="AL562" s="5" t="e">
        <f t="shared" si="277"/>
        <v>#N/A</v>
      </c>
      <c r="AM562" s="5" t="e">
        <f t="shared" si="277"/>
        <v>#N/A</v>
      </c>
      <c r="AN562" s="5" t="e">
        <f t="shared" si="277"/>
        <v>#N/A</v>
      </c>
      <c r="AO562" s="5" t="e">
        <f t="shared" si="277"/>
        <v>#N/A</v>
      </c>
      <c r="AP562" s="5" t="e">
        <f t="shared" si="277"/>
        <v>#N/A</v>
      </c>
      <c r="AQ562" s="5" t="e">
        <f t="shared" si="277"/>
        <v>#N/A</v>
      </c>
      <c r="AR562" s="5" t="e">
        <f t="shared" si="278"/>
        <v>#N/A</v>
      </c>
      <c r="AS562" s="5" t="e">
        <f t="shared" si="278"/>
        <v>#N/A</v>
      </c>
      <c r="AT562" s="5" t="e">
        <f t="shared" si="278"/>
        <v>#N/A</v>
      </c>
      <c r="AU562" s="5" t="e">
        <f t="shared" si="278"/>
        <v>#N/A</v>
      </c>
      <c r="AV562" s="5" t="e">
        <f t="shared" si="278"/>
        <v>#N/A</v>
      </c>
      <c r="AW562" s="5" t="e">
        <f t="shared" si="278"/>
        <v>#N/A</v>
      </c>
      <c r="AX562" s="5" t="e">
        <f t="shared" si="278"/>
        <v>#N/A</v>
      </c>
      <c r="AY562" s="5" t="e">
        <f t="shared" si="278"/>
        <v>#N/A</v>
      </c>
      <c r="AZ562" s="5" t="e">
        <f t="shared" si="278"/>
        <v>#N/A</v>
      </c>
      <c r="BA562" s="5" t="e">
        <f t="shared" si="278"/>
        <v>#N/A</v>
      </c>
      <c r="BB562" s="5" t="e">
        <f t="shared" si="279"/>
        <v>#N/A</v>
      </c>
      <c r="BC562" s="5" t="e">
        <f t="shared" si="279"/>
        <v>#N/A</v>
      </c>
      <c r="BD562" s="5" t="e">
        <f t="shared" si="279"/>
        <v>#N/A</v>
      </c>
      <c r="BE562" s="5" t="e">
        <f t="shared" si="279"/>
        <v>#N/A</v>
      </c>
      <c r="BF562" s="5" t="e">
        <f t="shared" si="279"/>
        <v>#N/A</v>
      </c>
      <c r="BG562" s="5" t="e">
        <f t="shared" si="279"/>
        <v>#N/A</v>
      </c>
    </row>
    <row r="563" spans="2:59" x14ac:dyDescent="0.35">
      <c r="B563" t="str">
        <f>'Postcode Data'!B563</f>
        <v>ES54 2FM</v>
      </c>
      <c r="C563">
        <f>'Postcode Data'!C563</f>
        <v>5</v>
      </c>
      <c r="D563" t="str">
        <f>'Postcode Data'!D563</f>
        <v>Foxton</v>
      </c>
      <c r="E563" s="5" t="e">
        <f>'Postcode Data'!F563</f>
        <v>#N/A</v>
      </c>
      <c r="F563" s="5" t="e">
        <f>'Postcode Data'!G563</f>
        <v>#N/A</v>
      </c>
      <c r="G563" s="27" t="e">
        <f>'Postcode Data'!I563</f>
        <v>#N/A</v>
      </c>
      <c r="H563" s="11" t="e">
        <f>'Postcode Data'!J563</f>
        <v>#N/A</v>
      </c>
      <c r="I563" s="5" t="e">
        <f>'Postcode Data'!K563</f>
        <v>#N/A</v>
      </c>
      <c r="J563" s="5" t="e">
        <f>'Postcode Data'!L563</f>
        <v>#N/A</v>
      </c>
      <c r="K563" s="44" t="e">
        <f>'Postcode Data'!M563</f>
        <v>#N/A</v>
      </c>
      <c r="L563" s="5">
        <f>'Postcode Data'!N563</f>
        <v>-2.556212818260954</v>
      </c>
      <c r="M563" s="28" t="e">
        <f t="shared" si="259"/>
        <v>#N/A</v>
      </c>
      <c r="N563" s="28"/>
      <c r="O563" s="28"/>
      <c r="P563" s="28" t="e">
        <f t="shared" si="260"/>
        <v>#N/A</v>
      </c>
      <c r="Q563" s="28" t="e">
        <f t="shared" si="271"/>
        <v>#N/A</v>
      </c>
      <c r="R563" s="28" t="e">
        <f t="shared" si="271"/>
        <v>#N/A</v>
      </c>
      <c r="S563" s="28" t="e">
        <f t="shared" si="271"/>
        <v>#N/A</v>
      </c>
      <c r="T563" s="28" t="e">
        <f t="shared" si="271"/>
        <v>#N/A</v>
      </c>
      <c r="U563" s="28" t="e">
        <f t="shared" si="261"/>
        <v>#N/A</v>
      </c>
      <c r="V563" s="28"/>
      <c r="W563" s="2"/>
      <c r="X563" s="5" t="e">
        <f t="shared" si="276"/>
        <v>#N/A</v>
      </c>
      <c r="Y563" s="5" t="e">
        <f t="shared" si="276"/>
        <v>#N/A</v>
      </c>
      <c r="Z563" s="5" t="e">
        <f t="shared" si="276"/>
        <v>#N/A</v>
      </c>
      <c r="AA563" s="5" t="e">
        <f t="shared" si="276"/>
        <v>#N/A</v>
      </c>
      <c r="AB563" s="5" t="e">
        <f t="shared" si="276"/>
        <v>#N/A</v>
      </c>
      <c r="AC563" s="5" t="e">
        <f t="shared" si="276"/>
        <v>#N/A</v>
      </c>
      <c r="AD563" s="5" t="e">
        <f t="shared" si="276"/>
        <v>#N/A</v>
      </c>
      <c r="AE563" s="5" t="e">
        <f t="shared" si="276"/>
        <v>#N/A</v>
      </c>
      <c r="AF563" s="5" t="e">
        <f t="shared" si="276"/>
        <v>#N/A</v>
      </c>
      <c r="AG563" s="5" t="e">
        <f t="shared" si="276"/>
        <v>#N/A</v>
      </c>
      <c r="AH563" s="5" t="e">
        <f t="shared" si="277"/>
        <v>#N/A</v>
      </c>
      <c r="AI563" s="5" t="e">
        <f t="shared" si="277"/>
        <v>#N/A</v>
      </c>
      <c r="AJ563" s="5" t="e">
        <f t="shared" si="277"/>
        <v>#N/A</v>
      </c>
      <c r="AK563" s="5" t="e">
        <f t="shared" si="277"/>
        <v>#N/A</v>
      </c>
      <c r="AL563" s="5" t="e">
        <f t="shared" si="277"/>
        <v>#N/A</v>
      </c>
      <c r="AM563" s="5" t="e">
        <f t="shared" si="277"/>
        <v>#N/A</v>
      </c>
      <c r="AN563" s="5" t="e">
        <f t="shared" si="277"/>
        <v>#N/A</v>
      </c>
      <c r="AO563" s="5" t="e">
        <f t="shared" si="277"/>
        <v>#N/A</v>
      </c>
      <c r="AP563" s="5" t="e">
        <f t="shared" si="277"/>
        <v>#N/A</v>
      </c>
      <c r="AQ563" s="5" t="e">
        <f t="shared" si="277"/>
        <v>#N/A</v>
      </c>
      <c r="AR563" s="5" t="e">
        <f t="shared" si="278"/>
        <v>#N/A</v>
      </c>
      <c r="AS563" s="5" t="e">
        <f t="shared" si="278"/>
        <v>#N/A</v>
      </c>
      <c r="AT563" s="5" t="e">
        <f t="shared" si="278"/>
        <v>#N/A</v>
      </c>
      <c r="AU563" s="5" t="e">
        <f t="shared" si="278"/>
        <v>#N/A</v>
      </c>
      <c r="AV563" s="5" t="e">
        <f t="shared" si="278"/>
        <v>#N/A</v>
      </c>
      <c r="AW563" s="5" t="e">
        <f t="shared" si="278"/>
        <v>#N/A</v>
      </c>
      <c r="AX563" s="5" t="e">
        <f t="shared" si="278"/>
        <v>#N/A</v>
      </c>
      <c r="AY563" s="5" t="e">
        <f t="shared" si="278"/>
        <v>#N/A</v>
      </c>
      <c r="AZ563" s="5" t="e">
        <f t="shared" si="278"/>
        <v>#N/A</v>
      </c>
      <c r="BA563" s="5" t="e">
        <f t="shared" si="278"/>
        <v>#N/A</v>
      </c>
      <c r="BB563" s="5" t="e">
        <f t="shared" si="279"/>
        <v>#N/A</v>
      </c>
      <c r="BC563" s="5" t="e">
        <f t="shared" si="279"/>
        <v>#N/A</v>
      </c>
      <c r="BD563" s="5" t="e">
        <f t="shared" si="279"/>
        <v>#N/A</v>
      </c>
      <c r="BE563" s="5" t="e">
        <f t="shared" si="279"/>
        <v>#N/A</v>
      </c>
      <c r="BF563" s="5" t="e">
        <f t="shared" si="279"/>
        <v>#N/A</v>
      </c>
      <c r="BG563" s="5" t="e">
        <f t="shared" si="279"/>
        <v>#N/A</v>
      </c>
    </row>
    <row r="564" spans="2:59" x14ac:dyDescent="0.35">
      <c r="B564" t="str">
        <f>'Postcode Data'!B564</f>
        <v>ES54 3XT</v>
      </c>
      <c r="C564">
        <f>'Postcode Data'!C564</f>
        <v>10</v>
      </c>
      <c r="D564" t="str">
        <f>'Postcode Data'!D564</f>
        <v>Foxton</v>
      </c>
      <c r="E564" s="5">
        <f>'Postcode Data'!F564</f>
        <v>12.647739970734545</v>
      </c>
      <c r="F564" s="5">
        <f>'Postcode Data'!G564</f>
        <v>17.654822358411213</v>
      </c>
      <c r="G564" s="27">
        <f>'Postcode Data'!I564</f>
        <v>222</v>
      </c>
      <c r="H564" s="11">
        <f>'Postcode Data'!J564</f>
        <v>1.6846355324920803</v>
      </c>
      <c r="I564" s="5">
        <f>'Postcode Data'!K564</f>
        <v>11.520498775384441</v>
      </c>
      <c r="J564" s="5">
        <f>'Postcode Data'!L564</f>
        <v>16.402894179624369</v>
      </c>
      <c r="K564" s="44" t="str">
        <f>'Postcode Data'!M564</f>
        <v>FW1c</v>
      </c>
      <c r="L564" s="5">
        <f>'Postcode Data'!N564</f>
        <v>-2.0543446045439673</v>
      </c>
      <c r="M564" s="28">
        <f t="shared" si="259"/>
        <v>-63.941567640667287</v>
      </c>
      <c r="N564" s="28"/>
      <c r="O564" s="28"/>
      <c r="P564" s="28">
        <f t="shared" si="260"/>
        <v>16.402894179624369</v>
      </c>
      <c r="Q564" s="28" t="e">
        <f t="shared" si="271"/>
        <v>#N/A</v>
      </c>
      <c r="R564" s="28" t="e">
        <f t="shared" si="271"/>
        <v>#N/A</v>
      </c>
      <c r="S564" s="28" t="e">
        <f t="shared" si="271"/>
        <v>#N/A</v>
      </c>
      <c r="T564" s="28" t="e">
        <f t="shared" si="271"/>
        <v>#N/A</v>
      </c>
      <c r="U564" s="28" t="e">
        <f t="shared" si="261"/>
        <v>#N/A</v>
      </c>
      <c r="V564" s="28"/>
      <c r="W564" s="2"/>
      <c r="X564" s="5" t="e">
        <f t="shared" si="276"/>
        <v>#N/A</v>
      </c>
      <c r="Y564" s="5" t="e">
        <f t="shared" si="276"/>
        <v>#N/A</v>
      </c>
      <c r="Z564" s="5" t="e">
        <f t="shared" si="276"/>
        <v>#N/A</v>
      </c>
      <c r="AA564" s="5" t="e">
        <f t="shared" si="276"/>
        <v>#N/A</v>
      </c>
      <c r="AB564" s="5" t="e">
        <f t="shared" si="276"/>
        <v>#N/A</v>
      </c>
      <c r="AC564" s="5" t="e">
        <f t="shared" si="276"/>
        <v>#N/A</v>
      </c>
      <c r="AD564" s="5" t="e">
        <f t="shared" si="276"/>
        <v>#N/A</v>
      </c>
      <c r="AE564" s="5" t="e">
        <f t="shared" si="276"/>
        <v>#N/A</v>
      </c>
      <c r="AF564" s="5" t="e">
        <f t="shared" si="276"/>
        <v>#N/A</v>
      </c>
      <c r="AG564" s="5" t="e">
        <f t="shared" si="276"/>
        <v>#N/A</v>
      </c>
      <c r="AH564" s="5" t="e">
        <f t="shared" si="277"/>
        <v>#N/A</v>
      </c>
      <c r="AI564" s="5" t="e">
        <f t="shared" si="277"/>
        <v>#N/A</v>
      </c>
      <c r="AJ564" s="5" t="e">
        <f t="shared" si="277"/>
        <v>#N/A</v>
      </c>
      <c r="AK564" s="5" t="e">
        <f t="shared" si="277"/>
        <v>#N/A</v>
      </c>
      <c r="AL564" s="5" t="e">
        <f t="shared" si="277"/>
        <v>#N/A</v>
      </c>
      <c r="AM564" s="5" t="e">
        <f t="shared" si="277"/>
        <v>#N/A</v>
      </c>
      <c r="AN564" s="5" t="e">
        <f t="shared" si="277"/>
        <v>#N/A</v>
      </c>
      <c r="AO564" s="5" t="e">
        <f t="shared" si="277"/>
        <v>#N/A</v>
      </c>
      <c r="AP564" s="5" t="e">
        <f t="shared" si="277"/>
        <v>#N/A</v>
      </c>
      <c r="AQ564" s="5" t="e">
        <f t="shared" si="277"/>
        <v>#N/A</v>
      </c>
      <c r="AR564" s="5" t="e">
        <f t="shared" si="278"/>
        <v>#N/A</v>
      </c>
      <c r="AS564" s="5" t="e">
        <f t="shared" si="278"/>
        <v>#N/A</v>
      </c>
      <c r="AT564" s="5" t="e">
        <f t="shared" si="278"/>
        <v>#N/A</v>
      </c>
      <c r="AU564" s="5" t="e">
        <f t="shared" si="278"/>
        <v>#N/A</v>
      </c>
      <c r="AV564" s="5" t="e">
        <f t="shared" si="278"/>
        <v>#N/A</v>
      </c>
      <c r="AW564" s="5" t="e">
        <f t="shared" si="278"/>
        <v>#N/A</v>
      </c>
      <c r="AX564" s="5" t="e">
        <f t="shared" si="278"/>
        <v>#N/A</v>
      </c>
      <c r="AY564" s="5" t="e">
        <f t="shared" si="278"/>
        <v>#N/A</v>
      </c>
      <c r="AZ564" s="5" t="e">
        <f t="shared" si="278"/>
        <v>#N/A</v>
      </c>
      <c r="BA564" s="5" t="e">
        <f t="shared" si="278"/>
        <v>#N/A</v>
      </c>
      <c r="BB564" s="5" t="e">
        <f t="shared" si="279"/>
        <v>#N/A</v>
      </c>
      <c r="BC564" s="5" t="e">
        <f t="shared" si="279"/>
        <v>#N/A</v>
      </c>
      <c r="BD564" s="5">
        <f t="shared" si="279"/>
        <v>16.402894179624369</v>
      </c>
      <c r="BE564" s="5" t="e">
        <f t="shared" si="279"/>
        <v>#N/A</v>
      </c>
      <c r="BF564" s="5" t="e">
        <f t="shared" si="279"/>
        <v>#N/A</v>
      </c>
      <c r="BG564" s="5" t="e">
        <f t="shared" si="279"/>
        <v>#N/A</v>
      </c>
    </row>
    <row r="565" spans="2:59" x14ac:dyDescent="0.35">
      <c r="B565" t="str">
        <f>'Postcode Data'!B565</f>
        <v>ES54 5HB</v>
      </c>
      <c r="C565">
        <f>'Postcode Data'!C565</f>
        <v>14</v>
      </c>
      <c r="D565" t="str">
        <f>'Postcode Data'!D565</f>
        <v>Foxton</v>
      </c>
      <c r="E565" s="5">
        <f>'Postcode Data'!F565</f>
        <v>12.647739970734545</v>
      </c>
      <c r="F565" s="5">
        <f>'Postcode Data'!G565</f>
        <v>17.654822358411213</v>
      </c>
      <c r="G565" s="27">
        <f>'Postcode Data'!I565</f>
        <v>321</v>
      </c>
      <c r="H565" s="11">
        <f>'Postcode Data'!J565</f>
        <v>2.4215424354227935</v>
      </c>
      <c r="I565" s="5">
        <f>'Postcode Data'!K565</f>
        <v>11.123813938330496</v>
      </c>
      <c r="J565" s="5">
        <f>'Postcode Data'!L565</f>
        <v>19.536714282596712</v>
      </c>
      <c r="K565" s="44" t="str">
        <f>'Postcode Data'!M565</f>
        <v>FW1a</v>
      </c>
      <c r="L565" s="5">
        <f>'Postcode Data'!N565</f>
        <v>-4.1536249627630815</v>
      </c>
      <c r="M565" s="28">
        <f t="shared" si="259"/>
        <v>-69.192570547875818</v>
      </c>
      <c r="N565" s="28"/>
      <c r="O565" s="28"/>
      <c r="P565" s="28">
        <f t="shared" si="260"/>
        <v>19.536714282596712</v>
      </c>
      <c r="Q565" s="28" t="e">
        <f t="shared" si="271"/>
        <v>#N/A</v>
      </c>
      <c r="R565" s="28" t="e">
        <f t="shared" si="271"/>
        <v>#N/A</v>
      </c>
      <c r="S565" s="28" t="e">
        <f t="shared" si="271"/>
        <v>#N/A</v>
      </c>
      <c r="T565" s="28" t="e">
        <f t="shared" si="271"/>
        <v>#N/A</v>
      </c>
      <c r="U565" s="28" t="e">
        <f t="shared" si="261"/>
        <v>#N/A</v>
      </c>
      <c r="V565" s="28"/>
      <c r="W565" s="2"/>
      <c r="X565" s="5" t="e">
        <f t="shared" si="276"/>
        <v>#N/A</v>
      </c>
      <c r="Y565" s="5" t="e">
        <f t="shared" si="276"/>
        <v>#N/A</v>
      </c>
      <c r="Z565" s="5" t="e">
        <f t="shared" si="276"/>
        <v>#N/A</v>
      </c>
      <c r="AA565" s="5" t="e">
        <f t="shared" si="276"/>
        <v>#N/A</v>
      </c>
      <c r="AB565" s="5" t="e">
        <f t="shared" si="276"/>
        <v>#N/A</v>
      </c>
      <c r="AC565" s="5" t="e">
        <f t="shared" si="276"/>
        <v>#N/A</v>
      </c>
      <c r="AD565" s="5" t="e">
        <f t="shared" si="276"/>
        <v>#N/A</v>
      </c>
      <c r="AE565" s="5" t="e">
        <f t="shared" si="276"/>
        <v>#N/A</v>
      </c>
      <c r="AF565" s="5" t="e">
        <f t="shared" si="276"/>
        <v>#N/A</v>
      </c>
      <c r="AG565" s="5" t="e">
        <f t="shared" si="276"/>
        <v>#N/A</v>
      </c>
      <c r="AH565" s="5" t="e">
        <f t="shared" si="277"/>
        <v>#N/A</v>
      </c>
      <c r="AI565" s="5" t="e">
        <f t="shared" si="277"/>
        <v>#N/A</v>
      </c>
      <c r="AJ565" s="5" t="e">
        <f t="shared" si="277"/>
        <v>#N/A</v>
      </c>
      <c r="AK565" s="5" t="e">
        <f t="shared" si="277"/>
        <v>#N/A</v>
      </c>
      <c r="AL565" s="5" t="e">
        <f t="shared" si="277"/>
        <v>#N/A</v>
      </c>
      <c r="AM565" s="5" t="e">
        <f t="shared" si="277"/>
        <v>#N/A</v>
      </c>
      <c r="AN565" s="5" t="e">
        <f t="shared" si="277"/>
        <v>#N/A</v>
      </c>
      <c r="AO565" s="5" t="e">
        <f t="shared" si="277"/>
        <v>#N/A</v>
      </c>
      <c r="AP565" s="5" t="e">
        <f t="shared" si="277"/>
        <v>#N/A</v>
      </c>
      <c r="AQ565" s="5" t="e">
        <f t="shared" si="277"/>
        <v>#N/A</v>
      </c>
      <c r="AR565" s="5" t="e">
        <f t="shared" si="278"/>
        <v>#N/A</v>
      </c>
      <c r="AS565" s="5" t="e">
        <f t="shared" si="278"/>
        <v>#N/A</v>
      </c>
      <c r="AT565" s="5" t="e">
        <f t="shared" si="278"/>
        <v>#N/A</v>
      </c>
      <c r="AU565" s="5" t="e">
        <f t="shared" si="278"/>
        <v>#N/A</v>
      </c>
      <c r="AV565" s="5" t="e">
        <f t="shared" si="278"/>
        <v>#N/A</v>
      </c>
      <c r="AW565" s="5" t="e">
        <f t="shared" si="278"/>
        <v>#N/A</v>
      </c>
      <c r="AX565" s="5" t="e">
        <f t="shared" si="278"/>
        <v>#N/A</v>
      </c>
      <c r="AY565" s="5" t="e">
        <f t="shared" si="278"/>
        <v>#N/A</v>
      </c>
      <c r="AZ565" s="5" t="e">
        <f t="shared" si="278"/>
        <v>#N/A</v>
      </c>
      <c r="BA565" s="5" t="e">
        <f t="shared" si="278"/>
        <v>#N/A</v>
      </c>
      <c r="BB565" s="5">
        <f t="shared" si="279"/>
        <v>19.536714282596712</v>
      </c>
      <c r="BC565" s="5" t="e">
        <f t="shared" si="279"/>
        <v>#N/A</v>
      </c>
      <c r="BD565" s="5" t="e">
        <f t="shared" si="279"/>
        <v>#N/A</v>
      </c>
      <c r="BE565" s="5" t="e">
        <f t="shared" si="279"/>
        <v>#N/A</v>
      </c>
      <c r="BF565" s="5" t="e">
        <f t="shared" si="279"/>
        <v>#N/A</v>
      </c>
      <c r="BG565" s="5" t="e">
        <f t="shared" si="279"/>
        <v>#N/A</v>
      </c>
    </row>
    <row r="566" spans="2:59" x14ac:dyDescent="0.35">
      <c r="B566" t="str">
        <f>'Postcode Data'!B566</f>
        <v>ES54 6UD</v>
      </c>
      <c r="C566">
        <f>'Postcode Data'!C566</f>
        <v>15</v>
      </c>
      <c r="D566" t="str">
        <f>'Postcode Data'!D566</f>
        <v>Foxton</v>
      </c>
      <c r="E566" s="5" t="e">
        <f>'Postcode Data'!F566</f>
        <v>#N/A</v>
      </c>
      <c r="F566" s="5" t="e">
        <f>'Postcode Data'!G566</f>
        <v>#N/A</v>
      </c>
      <c r="G566" s="27" t="e">
        <f>'Postcode Data'!I566</f>
        <v>#N/A</v>
      </c>
      <c r="H566" s="11" t="e">
        <f>'Postcode Data'!J566</f>
        <v>#N/A</v>
      </c>
      <c r="I566" s="5" t="e">
        <f>'Postcode Data'!K566</f>
        <v>#N/A</v>
      </c>
      <c r="J566" s="5" t="e">
        <f>'Postcode Data'!L566</f>
        <v>#N/A</v>
      </c>
      <c r="K566" s="44" t="e">
        <f>'Postcode Data'!M566</f>
        <v>#N/A</v>
      </c>
      <c r="L566" s="5">
        <f>'Postcode Data'!N566</f>
        <v>-4.6363182171450035</v>
      </c>
      <c r="M566" s="28" t="e">
        <f t="shared" si="259"/>
        <v>#N/A</v>
      </c>
      <c r="N566" s="28"/>
      <c r="O566" s="28"/>
      <c r="P566" s="28" t="e">
        <f t="shared" si="260"/>
        <v>#N/A</v>
      </c>
      <c r="Q566" s="28" t="e">
        <f t="shared" ref="Q566:T585" si="280">IF(AND($M566&lt;P$5,$M566&gt;=Q$5),$J566,NA())</f>
        <v>#N/A</v>
      </c>
      <c r="R566" s="28" t="e">
        <f t="shared" si="280"/>
        <v>#N/A</v>
      </c>
      <c r="S566" s="28" t="e">
        <f t="shared" si="280"/>
        <v>#N/A</v>
      </c>
      <c r="T566" s="28" t="e">
        <f t="shared" si="280"/>
        <v>#N/A</v>
      </c>
      <c r="U566" s="28" t="e">
        <f t="shared" si="261"/>
        <v>#N/A</v>
      </c>
      <c r="V566" s="28"/>
      <c r="W566" s="2"/>
      <c r="X566" s="5" t="e">
        <f t="shared" ref="X566:AG575" si="281">IF($K566=X$5,$J566,NA())</f>
        <v>#N/A</v>
      </c>
      <c r="Y566" s="5" t="e">
        <f t="shared" si="281"/>
        <v>#N/A</v>
      </c>
      <c r="Z566" s="5" t="e">
        <f t="shared" si="281"/>
        <v>#N/A</v>
      </c>
      <c r="AA566" s="5" t="e">
        <f t="shared" si="281"/>
        <v>#N/A</v>
      </c>
      <c r="AB566" s="5" t="e">
        <f t="shared" si="281"/>
        <v>#N/A</v>
      </c>
      <c r="AC566" s="5" t="e">
        <f t="shared" si="281"/>
        <v>#N/A</v>
      </c>
      <c r="AD566" s="5" t="e">
        <f t="shared" si="281"/>
        <v>#N/A</v>
      </c>
      <c r="AE566" s="5" t="e">
        <f t="shared" si="281"/>
        <v>#N/A</v>
      </c>
      <c r="AF566" s="5" t="e">
        <f t="shared" si="281"/>
        <v>#N/A</v>
      </c>
      <c r="AG566" s="5" t="e">
        <f t="shared" si="281"/>
        <v>#N/A</v>
      </c>
      <c r="AH566" s="5" t="e">
        <f t="shared" ref="AH566:AQ575" si="282">IF($K566=AH$5,$J566,NA())</f>
        <v>#N/A</v>
      </c>
      <c r="AI566" s="5" t="e">
        <f t="shared" si="282"/>
        <v>#N/A</v>
      </c>
      <c r="AJ566" s="5" t="e">
        <f t="shared" si="282"/>
        <v>#N/A</v>
      </c>
      <c r="AK566" s="5" t="e">
        <f t="shared" si="282"/>
        <v>#N/A</v>
      </c>
      <c r="AL566" s="5" t="e">
        <f t="shared" si="282"/>
        <v>#N/A</v>
      </c>
      <c r="AM566" s="5" t="e">
        <f t="shared" si="282"/>
        <v>#N/A</v>
      </c>
      <c r="AN566" s="5" t="e">
        <f t="shared" si="282"/>
        <v>#N/A</v>
      </c>
      <c r="AO566" s="5" t="e">
        <f t="shared" si="282"/>
        <v>#N/A</v>
      </c>
      <c r="AP566" s="5" t="e">
        <f t="shared" si="282"/>
        <v>#N/A</v>
      </c>
      <c r="AQ566" s="5" t="e">
        <f t="shared" si="282"/>
        <v>#N/A</v>
      </c>
      <c r="AR566" s="5" t="e">
        <f t="shared" ref="AR566:BA575" si="283">IF($K566=AR$5,$J566,NA())</f>
        <v>#N/A</v>
      </c>
      <c r="AS566" s="5" t="e">
        <f t="shared" si="283"/>
        <v>#N/A</v>
      </c>
      <c r="AT566" s="5" t="e">
        <f t="shared" si="283"/>
        <v>#N/A</v>
      </c>
      <c r="AU566" s="5" t="e">
        <f t="shared" si="283"/>
        <v>#N/A</v>
      </c>
      <c r="AV566" s="5" t="e">
        <f t="shared" si="283"/>
        <v>#N/A</v>
      </c>
      <c r="AW566" s="5" t="e">
        <f t="shared" si="283"/>
        <v>#N/A</v>
      </c>
      <c r="AX566" s="5" t="e">
        <f t="shared" si="283"/>
        <v>#N/A</v>
      </c>
      <c r="AY566" s="5" t="e">
        <f t="shared" si="283"/>
        <v>#N/A</v>
      </c>
      <c r="AZ566" s="5" t="e">
        <f t="shared" si="283"/>
        <v>#N/A</v>
      </c>
      <c r="BA566" s="5" t="e">
        <f t="shared" si="283"/>
        <v>#N/A</v>
      </c>
      <c r="BB566" s="5" t="e">
        <f t="shared" ref="BB566:BG575" si="284">IF($K566=BB$5,$J566,NA())</f>
        <v>#N/A</v>
      </c>
      <c r="BC566" s="5" t="e">
        <f t="shared" si="284"/>
        <v>#N/A</v>
      </c>
      <c r="BD566" s="5" t="e">
        <f t="shared" si="284"/>
        <v>#N/A</v>
      </c>
      <c r="BE566" s="5" t="e">
        <f t="shared" si="284"/>
        <v>#N/A</v>
      </c>
      <c r="BF566" s="5" t="e">
        <f t="shared" si="284"/>
        <v>#N/A</v>
      </c>
      <c r="BG566" s="5" t="e">
        <f t="shared" si="284"/>
        <v>#N/A</v>
      </c>
    </row>
    <row r="567" spans="2:59" x14ac:dyDescent="0.35">
      <c r="B567" t="str">
        <f>'Postcode Data'!B567</f>
        <v>ES54 6YB</v>
      </c>
      <c r="C567">
        <f>'Postcode Data'!C567</f>
        <v>16</v>
      </c>
      <c r="D567" t="str">
        <f>'Postcode Data'!D567</f>
        <v>Foxton</v>
      </c>
      <c r="E567" s="5" t="e">
        <f>'Postcode Data'!F567</f>
        <v>#N/A</v>
      </c>
      <c r="F567" s="5" t="e">
        <f>'Postcode Data'!G567</f>
        <v>#N/A</v>
      </c>
      <c r="G567" s="27" t="e">
        <f>'Postcode Data'!I567</f>
        <v>#N/A</v>
      </c>
      <c r="H567" s="11" t="e">
        <f>'Postcode Data'!J567</f>
        <v>#N/A</v>
      </c>
      <c r="I567" s="5" t="e">
        <f>'Postcode Data'!K567</f>
        <v>#N/A</v>
      </c>
      <c r="J567" s="5" t="e">
        <f>'Postcode Data'!L567</f>
        <v>#N/A</v>
      </c>
      <c r="K567" s="44" t="e">
        <f>'Postcode Data'!M567</f>
        <v>#N/A</v>
      </c>
      <c r="L567" s="5">
        <f>'Postcode Data'!N567</f>
        <v>-2.9570919755880611</v>
      </c>
      <c r="M567" s="28" t="e">
        <f t="shared" si="259"/>
        <v>#N/A</v>
      </c>
      <c r="N567" s="28"/>
      <c r="O567" s="28"/>
      <c r="P567" s="28" t="e">
        <f t="shared" si="260"/>
        <v>#N/A</v>
      </c>
      <c r="Q567" s="28" t="e">
        <f t="shared" si="280"/>
        <v>#N/A</v>
      </c>
      <c r="R567" s="28" t="e">
        <f t="shared" si="280"/>
        <v>#N/A</v>
      </c>
      <c r="S567" s="28" t="e">
        <f t="shared" si="280"/>
        <v>#N/A</v>
      </c>
      <c r="T567" s="28" t="e">
        <f t="shared" si="280"/>
        <v>#N/A</v>
      </c>
      <c r="U567" s="28" t="e">
        <f t="shared" si="261"/>
        <v>#N/A</v>
      </c>
      <c r="V567" s="28"/>
      <c r="W567" s="2"/>
      <c r="X567" s="5" t="e">
        <f t="shared" si="281"/>
        <v>#N/A</v>
      </c>
      <c r="Y567" s="5" t="e">
        <f t="shared" si="281"/>
        <v>#N/A</v>
      </c>
      <c r="Z567" s="5" t="e">
        <f t="shared" si="281"/>
        <v>#N/A</v>
      </c>
      <c r="AA567" s="5" t="e">
        <f t="shared" si="281"/>
        <v>#N/A</v>
      </c>
      <c r="AB567" s="5" t="e">
        <f t="shared" si="281"/>
        <v>#N/A</v>
      </c>
      <c r="AC567" s="5" t="e">
        <f t="shared" si="281"/>
        <v>#N/A</v>
      </c>
      <c r="AD567" s="5" t="e">
        <f t="shared" si="281"/>
        <v>#N/A</v>
      </c>
      <c r="AE567" s="5" t="e">
        <f t="shared" si="281"/>
        <v>#N/A</v>
      </c>
      <c r="AF567" s="5" t="e">
        <f t="shared" si="281"/>
        <v>#N/A</v>
      </c>
      <c r="AG567" s="5" t="e">
        <f t="shared" si="281"/>
        <v>#N/A</v>
      </c>
      <c r="AH567" s="5" t="e">
        <f t="shared" si="282"/>
        <v>#N/A</v>
      </c>
      <c r="AI567" s="5" t="e">
        <f t="shared" si="282"/>
        <v>#N/A</v>
      </c>
      <c r="AJ567" s="5" t="e">
        <f t="shared" si="282"/>
        <v>#N/A</v>
      </c>
      <c r="AK567" s="5" t="e">
        <f t="shared" si="282"/>
        <v>#N/A</v>
      </c>
      <c r="AL567" s="5" t="e">
        <f t="shared" si="282"/>
        <v>#N/A</v>
      </c>
      <c r="AM567" s="5" t="e">
        <f t="shared" si="282"/>
        <v>#N/A</v>
      </c>
      <c r="AN567" s="5" t="e">
        <f t="shared" si="282"/>
        <v>#N/A</v>
      </c>
      <c r="AO567" s="5" t="e">
        <f t="shared" si="282"/>
        <v>#N/A</v>
      </c>
      <c r="AP567" s="5" t="e">
        <f t="shared" si="282"/>
        <v>#N/A</v>
      </c>
      <c r="AQ567" s="5" t="e">
        <f t="shared" si="282"/>
        <v>#N/A</v>
      </c>
      <c r="AR567" s="5" t="e">
        <f t="shared" si="283"/>
        <v>#N/A</v>
      </c>
      <c r="AS567" s="5" t="e">
        <f t="shared" si="283"/>
        <v>#N/A</v>
      </c>
      <c r="AT567" s="5" t="e">
        <f t="shared" si="283"/>
        <v>#N/A</v>
      </c>
      <c r="AU567" s="5" t="e">
        <f t="shared" si="283"/>
        <v>#N/A</v>
      </c>
      <c r="AV567" s="5" t="e">
        <f t="shared" si="283"/>
        <v>#N/A</v>
      </c>
      <c r="AW567" s="5" t="e">
        <f t="shared" si="283"/>
        <v>#N/A</v>
      </c>
      <c r="AX567" s="5" t="e">
        <f t="shared" si="283"/>
        <v>#N/A</v>
      </c>
      <c r="AY567" s="5" t="e">
        <f t="shared" si="283"/>
        <v>#N/A</v>
      </c>
      <c r="AZ567" s="5" t="e">
        <f t="shared" si="283"/>
        <v>#N/A</v>
      </c>
      <c r="BA567" s="5" t="e">
        <f t="shared" si="283"/>
        <v>#N/A</v>
      </c>
      <c r="BB567" s="5" t="e">
        <f t="shared" si="284"/>
        <v>#N/A</v>
      </c>
      <c r="BC567" s="5" t="e">
        <f t="shared" si="284"/>
        <v>#N/A</v>
      </c>
      <c r="BD567" s="5" t="e">
        <f t="shared" si="284"/>
        <v>#N/A</v>
      </c>
      <c r="BE567" s="5" t="e">
        <f t="shared" si="284"/>
        <v>#N/A</v>
      </c>
      <c r="BF567" s="5" t="e">
        <f t="shared" si="284"/>
        <v>#N/A</v>
      </c>
      <c r="BG567" s="5" t="e">
        <f t="shared" si="284"/>
        <v>#N/A</v>
      </c>
    </row>
    <row r="568" spans="2:59" x14ac:dyDescent="0.35">
      <c r="B568" t="str">
        <f>'Postcode Data'!B568</f>
        <v>ES54 7SV</v>
      </c>
      <c r="C568">
        <f>'Postcode Data'!C568</f>
        <v>17</v>
      </c>
      <c r="D568" t="str">
        <f>'Postcode Data'!D568</f>
        <v>Foxton</v>
      </c>
      <c r="E568" s="5" t="e">
        <f>'Postcode Data'!F568</f>
        <v>#N/A</v>
      </c>
      <c r="F568" s="5" t="e">
        <f>'Postcode Data'!G568</f>
        <v>#N/A</v>
      </c>
      <c r="G568" s="27" t="e">
        <f>'Postcode Data'!I568</f>
        <v>#N/A</v>
      </c>
      <c r="H568" s="11" t="e">
        <f>'Postcode Data'!J568</f>
        <v>#N/A</v>
      </c>
      <c r="I568" s="5" t="e">
        <f>'Postcode Data'!K568</f>
        <v>#N/A</v>
      </c>
      <c r="J568" s="5" t="e">
        <f>'Postcode Data'!L568</f>
        <v>#N/A</v>
      </c>
      <c r="K568" s="44" t="e">
        <f>'Postcode Data'!M568</f>
        <v>#N/A</v>
      </c>
      <c r="L568" s="5">
        <f>'Postcode Data'!N568</f>
        <v>-4.9857947994690957</v>
      </c>
      <c r="M568" s="28" t="e">
        <f t="shared" si="259"/>
        <v>#N/A</v>
      </c>
      <c r="N568" s="28"/>
      <c r="O568" s="28"/>
      <c r="P568" s="28" t="e">
        <f t="shared" si="260"/>
        <v>#N/A</v>
      </c>
      <c r="Q568" s="28" t="e">
        <f t="shared" si="280"/>
        <v>#N/A</v>
      </c>
      <c r="R568" s="28" t="e">
        <f t="shared" si="280"/>
        <v>#N/A</v>
      </c>
      <c r="S568" s="28" t="e">
        <f t="shared" si="280"/>
        <v>#N/A</v>
      </c>
      <c r="T568" s="28" t="e">
        <f t="shared" si="280"/>
        <v>#N/A</v>
      </c>
      <c r="U568" s="28" t="e">
        <f t="shared" si="261"/>
        <v>#N/A</v>
      </c>
      <c r="V568" s="28"/>
      <c r="W568" s="2"/>
      <c r="X568" s="5" t="e">
        <f t="shared" si="281"/>
        <v>#N/A</v>
      </c>
      <c r="Y568" s="5" t="e">
        <f t="shared" si="281"/>
        <v>#N/A</v>
      </c>
      <c r="Z568" s="5" t="e">
        <f t="shared" si="281"/>
        <v>#N/A</v>
      </c>
      <c r="AA568" s="5" t="e">
        <f t="shared" si="281"/>
        <v>#N/A</v>
      </c>
      <c r="AB568" s="5" t="e">
        <f t="shared" si="281"/>
        <v>#N/A</v>
      </c>
      <c r="AC568" s="5" t="e">
        <f t="shared" si="281"/>
        <v>#N/A</v>
      </c>
      <c r="AD568" s="5" t="e">
        <f t="shared" si="281"/>
        <v>#N/A</v>
      </c>
      <c r="AE568" s="5" t="e">
        <f t="shared" si="281"/>
        <v>#N/A</v>
      </c>
      <c r="AF568" s="5" t="e">
        <f t="shared" si="281"/>
        <v>#N/A</v>
      </c>
      <c r="AG568" s="5" t="e">
        <f t="shared" si="281"/>
        <v>#N/A</v>
      </c>
      <c r="AH568" s="5" t="e">
        <f t="shared" si="282"/>
        <v>#N/A</v>
      </c>
      <c r="AI568" s="5" t="e">
        <f t="shared" si="282"/>
        <v>#N/A</v>
      </c>
      <c r="AJ568" s="5" t="e">
        <f t="shared" si="282"/>
        <v>#N/A</v>
      </c>
      <c r="AK568" s="5" t="e">
        <f t="shared" si="282"/>
        <v>#N/A</v>
      </c>
      <c r="AL568" s="5" t="e">
        <f t="shared" si="282"/>
        <v>#N/A</v>
      </c>
      <c r="AM568" s="5" t="e">
        <f t="shared" si="282"/>
        <v>#N/A</v>
      </c>
      <c r="AN568" s="5" t="e">
        <f t="shared" si="282"/>
        <v>#N/A</v>
      </c>
      <c r="AO568" s="5" t="e">
        <f t="shared" si="282"/>
        <v>#N/A</v>
      </c>
      <c r="AP568" s="5" t="e">
        <f t="shared" si="282"/>
        <v>#N/A</v>
      </c>
      <c r="AQ568" s="5" t="e">
        <f t="shared" si="282"/>
        <v>#N/A</v>
      </c>
      <c r="AR568" s="5" t="e">
        <f t="shared" si="283"/>
        <v>#N/A</v>
      </c>
      <c r="AS568" s="5" t="e">
        <f t="shared" si="283"/>
        <v>#N/A</v>
      </c>
      <c r="AT568" s="5" t="e">
        <f t="shared" si="283"/>
        <v>#N/A</v>
      </c>
      <c r="AU568" s="5" t="e">
        <f t="shared" si="283"/>
        <v>#N/A</v>
      </c>
      <c r="AV568" s="5" t="e">
        <f t="shared" si="283"/>
        <v>#N/A</v>
      </c>
      <c r="AW568" s="5" t="e">
        <f t="shared" si="283"/>
        <v>#N/A</v>
      </c>
      <c r="AX568" s="5" t="e">
        <f t="shared" si="283"/>
        <v>#N/A</v>
      </c>
      <c r="AY568" s="5" t="e">
        <f t="shared" si="283"/>
        <v>#N/A</v>
      </c>
      <c r="AZ568" s="5" t="e">
        <f t="shared" si="283"/>
        <v>#N/A</v>
      </c>
      <c r="BA568" s="5" t="e">
        <f t="shared" si="283"/>
        <v>#N/A</v>
      </c>
      <c r="BB568" s="5" t="e">
        <f t="shared" si="284"/>
        <v>#N/A</v>
      </c>
      <c r="BC568" s="5" t="e">
        <f t="shared" si="284"/>
        <v>#N/A</v>
      </c>
      <c r="BD568" s="5" t="e">
        <f t="shared" si="284"/>
        <v>#N/A</v>
      </c>
      <c r="BE568" s="5" t="e">
        <f t="shared" si="284"/>
        <v>#N/A</v>
      </c>
      <c r="BF568" s="5" t="e">
        <f t="shared" si="284"/>
        <v>#N/A</v>
      </c>
      <c r="BG568" s="5" t="e">
        <f t="shared" si="284"/>
        <v>#N/A</v>
      </c>
    </row>
    <row r="569" spans="2:59" x14ac:dyDescent="0.35">
      <c r="B569" t="str">
        <f>'Postcode Data'!B569</f>
        <v>ES54 7XP</v>
      </c>
      <c r="C569">
        <f>'Postcode Data'!C569</f>
        <v>10</v>
      </c>
      <c r="D569" t="str">
        <f>'Postcode Data'!D569</f>
        <v>Foxton</v>
      </c>
      <c r="E569" s="5" t="e">
        <f>'Postcode Data'!F569</f>
        <v>#N/A</v>
      </c>
      <c r="F569" s="5" t="e">
        <f>'Postcode Data'!G569</f>
        <v>#N/A</v>
      </c>
      <c r="G569" s="27" t="e">
        <f>'Postcode Data'!I569</f>
        <v>#N/A</v>
      </c>
      <c r="H569" s="11" t="e">
        <f>'Postcode Data'!J569</f>
        <v>#N/A</v>
      </c>
      <c r="I569" s="5" t="e">
        <f>'Postcode Data'!K569</f>
        <v>#N/A</v>
      </c>
      <c r="J569" s="5" t="e">
        <f>'Postcode Data'!L569</f>
        <v>#N/A</v>
      </c>
      <c r="K569" s="44" t="e">
        <f>'Postcode Data'!M569</f>
        <v>#N/A</v>
      </c>
      <c r="L569" s="5">
        <f>'Postcode Data'!N569</f>
        <v>-2.589679778998212</v>
      </c>
      <c r="M569" s="28" t="e">
        <f t="shared" si="259"/>
        <v>#N/A</v>
      </c>
      <c r="N569" s="28"/>
      <c r="O569" s="28"/>
      <c r="P569" s="28" t="e">
        <f t="shared" si="260"/>
        <v>#N/A</v>
      </c>
      <c r="Q569" s="28" t="e">
        <f t="shared" si="280"/>
        <v>#N/A</v>
      </c>
      <c r="R569" s="28" t="e">
        <f t="shared" si="280"/>
        <v>#N/A</v>
      </c>
      <c r="S569" s="28" t="e">
        <f t="shared" si="280"/>
        <v>#N/A</v>
      </c>
      <c r="T569" s="28" t="e">
        <f t="shared" si="280"/>
        <v>#N/A</v>
      </c>
      <c r="U569" s="28" t="e">
        <f t="shared" si="261"/>
        <v>#N/A</v>
      </c>
      <c r="V569" s="28"/>
      <c r="W569" s="2"/>
      <c r="X569" s="5" t="e">
        <f t="shared" si="281"/>
        <v>#N/A</v>
      </c>
      <c r="Y569" s="5" t="e">
        <f t="shared" si="281"/>
        <v>#N/A</v>
      </c>
      <c r="Z569" s="5" t="e">
        <f t="shared" si="281"/>
        <v>#N/A</v>
      </c>
      <c r="AA569" s="5" t="e">
        <f t="shared" si="281"/>
        <v>#N/A</v>
      </c>
      <c r="AB569" s="5" t="e">
        <f t="shared" si="281"/>
        <v>#N/A</v>
      </c>
      <c r="AC569" s="5" t="e">
        <f t="shared" si="281"/>
        <v>#N/A</v>
      </c>
      <c r="AD569" s="5" t="e">
        <f t="shared" si="281"/>
        <v>#N/A</v>
      </c>
      <c r="AE569" s="5" t="e">
        <f t="shared" si="281"/>
        <v>#N/A</v>
      </c>
      <c r="AF569" s="5" t="e">
        <f t="shared" si="281"/>
        <v>#N/A</v>
      </c>
      <c r="AG569" s="5" t="e">
        <f t="shared" si="281"/>
        <v>#N/A</v>
      </c>
      <c r="AH569" s="5" t="e">
        <f t="shared" si="282"/>
        <v>#N/A</v>
      </c>
      <c r="AI569" s="5" t="e">
        <f t="shared" si="282"/>
        <v>#N/A</v>
      </c>
      <c r="AJ569" s="5" t="e">
        <f t="shared" si="282"/>
        <v>#N/A</v>
      </c>
      <c r="AK569" s="5" t="e">
        <f t="shared" si="282"/>
        <v>#N/A</v>
      </c>
      <c r="AL569" s="5" t="e">
        <f t="shared" si="282"/>
        <v>#N/A</v>
      </c>
      <c r="AM569" s="5" t="e">
        <f t="shared" si="282"/>
        <v>#N/A</v>
      </c>
      <c r="AN569" s="5" t="e">
        <f t="shared" si="282"/>
        <v>#N/A</v>
      </c>
      <c r="AO569" s="5" t="e">
        <f t="shared" si="282"/>
        <v>#N/A</v>
      </c>
      <c r="AP569" s="5" t="e">
        <f t="shared" si="282"/>
        <v>#N/A</v>
      </c>
      <c r="AQ569" s="5" t="e">
        <f t="shared" si="282"/>
        <v>#N/A</v>
      </c>
      <c r="AR569" s="5" t="e">
        <f t="shared" si="283"/>
        <v>#N/A</v>
      </c>
      <c r="AS569" s="5" t="e">
        <f t="shared" si="283"/>
        <v>#N/A</v>
      </c>
      <c r="AT569" s="5" t="e">
        <f t="shared" si="283"/>
        <v>#N/A</v>
      </c>
      <c r="AU569" s="5" t="e">
        <f t="shared" si="283"/>
        <v>#N/A</v>
      </c>
      <c r="AV569" s="5" t="e">
        <f t="shared" si="283"/>
        <v>#N/A</v>
      </c>
      <c r="AW569" s="5" t="e">
        <f t="shared" si="283"/>
        <v>#N/A</v>
      </c>
      <c r="AX569" s="5" t="e">
        <f t="shared" si="283"/>
        <v>#N/A</v>
      </c>
      <c r="AY569" s="5" t="e">
        <f t="shared" si="283"/>
        <v>#N/A</v>
      </c>
      <c r="AZ569" s="5" t="e">
        <f t="shared" si="283"/>
        <v>#N/A</v>
      </c>
      <c r="BA569" s="5" t="e">
        <f t="shared" si="283"/>
        <v>#N/A</v>
      </c>
      <c r="BB569" s="5" t="e">
        <f t="shared" si="284"/>
        <v>#N/A</v>
      </c>
      <c r="BC569" s="5" t="e">
        <f t="shared" si="284"/>
        <v>#N/A</v>
      </c>
      <c r="BD569" s="5" t="e">
        <f t="shared" si="284"/>
        <v>#N/A</v>
      </c>
      <c r="BE569" s="5" t="e">
        <f t="shared" si="284"/>
        <v>#N/A</v>
      </c>
      <c r="BF569" s="5" t="e">
        <f t="shared" si="284"/>
        <v>#N/A</v>
      </c>
      <c r="BG569" s="5" t="e">
        <f t="shared" si="284"/>
        <v>#N/A</v>
      </c>
    </row>
    <row r="570" spans="2:59" x14ac:dyDescent="0.35">
      <c r="B570" t="str">
        <f>'Postcode Data'!B570</f>
        <v>ES54 8DD</v>
      </c>
      <c r="C570">
        <f>'Postcode Data'!C570</f>
        <v>11</v>
      </c>
      <c r="D570" t="str">
        <f>'Postcode Data'!D570</f>
        <v>Foxton</v>
      </c>
      <c r="E570" s="5">
        <f>'Postcode Data'!F570</f>
        <v>9.4150920280499086</v>
      </c>
      <c r="F570" s="5">
        <f>'Postcode Data'!G570</f>
        <v>22.91007534381616</v>
      </c>
      <c r="G570" s="27">
        <f>'Postcode Data'!I570</f>
        <v>104</v>
      </c>
      <c r="H570" s="11">
        <f>'Postcode Data'!J570</f>
        <v>1.2098419256937185</v>
      </c>
      <c r="I570" s="5">
        <f>'Postcode Data'!K570</f>
        <v>10.588996478020045</v>
      </c>
      <c r="J570" s="5">
        <f>'Postcode Data'!L570</f>
        <v>22.617388091776384</v>
      </c>
      <c r="K570" s="44" t="str">
        <f>'Postcode Data'!M570</f>
        <v>FW2b</v>
      </c>
      <c r="L570" s="5">
        <f>'Postcode Data'!N570</f>
        <v>-6.5326173507518712</v>
      </c>
      <c r="M570" s="28">
        <f t="shared" si="259"/>
        <v>-65.544293862479321</v>
      </c>
      <c r="N570" s="28"/>
      <c r="O570" s="28"/>
      <c r="P570" s="28">
        <f t="shared" si="260"/>
        <v>22.617388091776384</v>
      </c>
      <c r="Q570" s="28" t="e">
        <f t="shared" si="280"/>
        <v>#N/A</v>
      </c>
      <c r="R570" s="28" t="e">
        <f t="shared" si="280"/>
        <v>#N/A</v>
      </c>
      <c r="S570" s="28" t="e">
        <f t="shared" si="280"/>
        <v>#N/A</v>
      </c>
      <c r="T570" s="28" t="e">
        <f t="shared" si="280"/>
        <v>#N/A</v>
      </c>
      <c r="U570" s="28" t="e">
        <f t="shared" si="261"/>
        <v>#N/A</v>
      </c>
      <c r="V570" s="28"/>
      <c r="W570" s="2"/>
      <c r="X570" s="5" t="e">
        <f t="shared" si="281"/>
        <v>#N/A</v>
      </c>
      <c r="Y570" s="5" t="e">
        <f t="shared" si="281"/>
        <v>#N/A</v>
      </c>
      <c r="Z570" s="5" t="e">
        <f t="shared" si="281"/>
        <v>#N/A</v>
      </c>
      <c r="AA570" s="5" t="e">
        <f t="shared" si="281"/>
        <v>#N/A</v>
      </c>
      <c r="AB570" s="5" t="e">
        <f t="shared" si="281"/>
        <v>#N/A</v>
      </c>
      <c r="AC570" s="5" t="e">
        <f t="shared" si="281"/>
        <v>#N/A</v>
      </c>
      <c r="AD570" s="5" t="e">
        <f t="shared" si="281"/>
        <v>#N/A</v>
      </c>
      <c r="AE570" s="5" t="e">
        <f t="shared" si="281"/>
        <v>#N/A</v>
      </c>
      <c r="AF570" s="5" t="e">
        <f t="shared" si="281"/>
        <v>#N/A</v>
      </c>
      <c r="AG570" s="5" t="e">
        <f t="shared" si="281"/>
        <v>#N/A</v>
      </c>
      <c r="AH570" s="5" t="e">
        <f t="shared" si="282"/>
        <v>#N/A</v>
      </c>
      <c r="AI570" s="5" t="e">
        <f t="shared" si="282"/>
        <v>#N/A</v>
      </c>
      <c r="AJ570" s="5" t="e">
        <f t="shared" si="282"/>
        <v>#N/A</v>
      </c>
      <c r="AK570" s="5" t="e">
        <f t="shared" si="282"/>
        <v>#N/A</v>
      </c>
      <c r="AL570" s="5" t="e">
        <f t="shared" si="282"/>
        <v>#N/A</v>
      </c>
      <c r="AM570" s="5" t="e">
        <f t="shared" si="282"/>
        <v>#N/A</v>
      </c>
      <c r="AN570" s="5" t="e">
        <f t="shared" si="282"/>
        <v>#N/A</v>
      </c>
      <c r="AO570" s="5" t="e">
        <f t="shared" si="282"/>
        <v>#N/A</v>
      </c>
      <c r="AP570" s="5" t="e">
        <f t="shared" si="282"/>
        <v>#N/A</v>
      </c>
      <c r="AQ570" s="5" t="e">
        <f t="shared" si="282"/>
        <v>#N/A</v>
      </c>
      <c r="AR570" s="5" t="e">
        <f t="shared" si="283"/>
        <v>#N/A</v>
      </c>
      <c r="AS570" s="5" t="e">
        <f t="shared" si="283"/>
        <v>#N/A</v>
      </c>
      <c r="AT570" s="5" t="e">
        <f t="shared" si="283"/>
        <v>#N/A</v>
      </c>
      <c r="AU570" s="5" t="e">
        <f t="shared" si="283"/>
        <v>#N/A</v>
      </c>
      <c r="AV570" s="5" t="e">
        <f t="shared" si="283"/>
        <v>#N/A</v>
      </c>
      <c r="AW570" s="5" t="e">
        <f t="shared" si="283"/>
        <v>#N/A</v>
      </c>
      <c r="AX570" s="5" t="e">
        <f t="shared" si="283"/>
        <v>#N/A</v>
      </c>
      <c r="AY570" s="5" t="e">
        <f t="shared" si="283"/>
        <v>#N/A</v>
      </c>
      <c r="AZ570" s="5" t="e">
        <f t="shared" si="283"/>
        <v>#N/A</v>
      </c>
      <c r="BA570" s="5" t="e">
        <f t="shared" si="283"/>
        <v>#N/A</v>
      </c>
      <c r="BB570" s="5" t="e">
        <f t="shared" si="284"/>
        <v>#N/A</v>
      </c>
      <c r="BC570" s="5" t="e">
        <f t="shared" si="284"/>
        <v>#N/A</v>
      </c>
      <c r="BD570" s="5" t="e">
        <f t="shared" si="284"/>
        <v>#N/A</v>
      </c>
      <c r="BE570" s="5" t="e">
        <f t="shared" si="284"/>
        <v>#N/A</v>
      </c>
      <c r="BF570" s="5">
        <f t="shared" si="284"/>
        <v>22.617388091776384</v>
      </c>
      <c r="BG570" s="5" t="e">
        <f t="shared" si="284"/>
        <v>#N/A</v>
      </c>
    </row>
    <row r="571" spans="2:59" x14ac:dyDescent="0.35">
      <c r="B571" t="str">
        <f>'Postcode Data'!B571</f>
        <v>ES54 9AE</v>
      </c>
      <c r="C571">
        <f>'Postcode Data'!C571</f>
        <v>3</v>
      </c>
      <c r="D571" t="str">
        <f>'Postcode Data'!D571</f>
        <v>Foxton</v>
      </c>
      <c r="E571" s="5" t="e">
        <f>'Postcode Data'!F571</f>
        <v>#N/A</v>
      </c>
      <c r="F571" s="5" t="e">
        <f>'Postcode Data'!G571</f>
        <v>#N/A</v>
      </c>
      <c r="G571" s="27" t="e">
        <f>'Postcode Data'!I571</f>
        <v>#N/A</v>
      </c>
      <c r="H571" s="11" t="e">
        <f>'Postcode Data'!J571</f>
        <v>#N/A</v>
      </c>
      <c r="I571" s="5" t="e">
        <f>'Postcode Data'!K571</f>
        <v>#N/A</v>
      </c>
      <c r="J571" s="5" t="e">
        <f>'Postcode Data'!L571</f>
        <v>#N/A</v>
      </c>
      <c r="K571" s="44" t="e">
        <f>'Postcode Data'!M571</f>
        <v>#N/A</v>
      </c>
      <c r="L571" s="5">
        <f>'Postcode Data'!N571</f>
        <v>-5.7956547825530249</v>
      </c>
      <c r="M571" s="28" t="e">
        <f t="shared" si="259"/>
        <v>#N/A</v>
      </c>
      <c r="N571" s="28"/>
      <c r="O571" s="28"/>
      <c r="P571" s="28" t="e">
        <f t="shared" si="260"/>
        <v>#N/A</v>
      </c>
      <c r="Q571" s="28" t="e">
        <f t="shared" si="280"/>
        <v>#N/A</v>
      </c>
      <c r="R571" s="28" t="e">
        <f t="shared" si="280"/>
        <v>#N/A</v>
      </c>
      <c r="S571" s="28" t="e">
        <f t="shared" si="280"/>
        <v>#N/A</v>
      </c>
      <c r="T571" s="28" t="e">
        <f t="shared" si="280"/>
        <v>#N/A</v>
      </c>
      <c r="U571" s="28" t="e">
        <f t="shared" si="261"/>
        <v>#N/A</v>
      </c>
      <c r="V571" s="28"/>
      <c r="W571" s="2"/>
      <c r="X571" s="5" t="e">
        <f t="shared" si="281"/>
        <v>#N/A</v>
      </c>
      <c r="Y571" s="5" t="e">
        <f t="shared" si="281"/>
        <v>#N/A</v>
      </c>
      <c r="Z571" s="5" t="e">
        <f t="shared" si="281"/>
        <v>#N/A</v>
      </c>
      <c r="AA571" s="5" t="e">
        <f t="shared" si="281"/>
        <v>#N/A</v>
      </c>
      <c r="AB571" s="5" t="e">
        <f t="shared" si="281"/>
        <v>#N/A</v>
      </c>
      <c r="AC571" s="5" t="e">
        <f t="shared" si="281"/>
        <v>#N/A</v>
      </c>
      <c r="AD571" s="5" t="e">
        <f t="shared" si="281"/>
        <v>#N/A</v>
      </c>
      <c r="AE571" s="5" t="e">
        <f t="shared" si="281"/>
        <v>#N/A</v>
      </c>
      <c r="AF571" s="5" t="e">
        <f t="shared" si="281"/>
        <v>#N/A</v>
      </c>
      <c r="AG571" s="5" t="e">
        <f t="shared" si="281"/>
        <v>#N/A</v>
      </c>
      <c r="AH571" s="5" t="e">
        <f t="shared" si="282"/>
        <v>#N/A</v>
      </c>
      <c r="AI571" s="5" t="e">
        <f t="shared" si="282"/>
        <v>#N/A</v>
      </c>
      <c r="AJ571" s="5" t="e">
        <f t="shared" si="282"/>
        <v>#N/A</v>
      </c>
      <c r="AK571" s="5" t="e">
        <f t="shared" si="282"/>
        <v>#N/A</v>
      </c>
      <c r="AL571" s="5" t="e">
        <f t="shared" si="282"/>
        <v>#N/A</v>
      </c>
      <c r="AM571" s="5" t="e">
        <f t="shared" si="282"/>
        <v>#N/A</v>
      </c>
      <c r="AN571" s="5" t="e">
        <f t="shared" si="282"/>
        <v>#N/A</v>
      </c>
      <c r="AO571" s="5" t="e">
        <f t="shared" si="282"/>
        <v>#N/A</v>
      </c>
      <c r="AP571" s="5" t="e">
        <f t="shared" si="282"/>
        <v>#N/A</v>
      </c>
      <c r="AQ571" s="5" t="e">
        <f t="shared" si="282"/>
        <v>#N/A</v>
      </c>
      <c r="AR571" s="5" t="e">
        <f t="shared" si="283"/>
        <v>#N/A</v>
      </c>
      <c r="AS571" s="5" t="e">
        <f t="shared" si="283"/>
        <v>#N/A</v>
      </c>
      <c r="AT571" s="5" t="e">
        <f t="shared" si="283"/>
        <v>#N/A</v>
      </c>
      <c r="AU571" s="5" t="e">
        <f t="shared" si="283"/>
        <v>#N/A</v>
      </c>
      <c r="AV571" s="5" t="e">
        <f t="shared" si="283"/>
        <v>#N/A</v>
      </c>
      <c r="AW571" s="5" t="e">
        <f t="shared" si="283"/>
        <v>#N/A</v>
      </c>
      <c r="AX571" s="5" t="e">
        <f t="shared" si="283"/>
        <v>#N/A</v>
      </c>
      <c r="AY571" s="5" t="e">
        <f t="shared" si="283"/>
        <v>#N/A</v>
      </c>
      <c r="AZ571" s="5" t="e">
        <f t="shared" si="283"/>
        <v>#N/A</v>
      </c>
      <c r="BA571" s="5" t="e">
        <f t="shared" si="283"/>
        <v>#N/A</v>
      </c>
      <c r="BB571" s="5" t="e">
        <f t="shared" si="284"/>
        <v>#N/A</v>
      </c>
      <c r="BC571" s="5" t="e">
        <f t="shared" si="284"/>
        <v>#N/A</v>
      </c>
      <c r="BD571" s="5" t="e">
        <f t="shared" si="284"/>
        <v>#N/A</v>
      </c>
      <c r="BE571" s="5" t="e">
        <f t="shared" si="284"/>
        <v>#N/A</v>
      </c>
      <c r="BF571" s="5" t="e">
        <f t="shared" si="284"/>
        <v>#N/A</v>
      </c>
      <c r="BG571" s="5" t="e">
        <f t="shared" si="284"/>
        <v>#N/A</v>
      </c>
    </row>
    <row r="572" spans="2:59" x14ac:dyDescent="0.35">
      <c r="B572" t="str">
        <f>'Postcode Data'!B572</f>
        <v>ES55 0VG</v>
      </c>
      <c r="C572">
        <f>'Postcode Data'!C572</f>
        <v>18</v>
      </c>
      <c r="D572" t="str">
        <f>'Postcode Data'!D572</f>
        <v>Foxton</v>
      </c>
      <c r="E572" s="5">
        <f>'Postcode Data'!F572</f>
        <v>12.647739970734545</v>
      </c>
      <c r="F572" s="5">
        <f>'Postcode Data'!G572</f>
        <v>17.654822358411213</v>
      </c>
      <c r="G572" s="27">
        <f>'Postcode Data'!I572</f>
        <v>173</v>
      </c>
      <c r="H572" s="11">
        <f>'Postcode Data'!J572</f>
        <v>1.3212059939840746</v>
      </c>
      <c r="I572" s="5">
        <f>'Postcode Data'!K572</f>
        <v>12.80875447772433</v>
      </c>
      <c r="J572" s="5">
        <f>'Postcode Data'!L572</f>
        <v>16.343464433556871</v>
      </c>
      <c r="K572" s="44" t="str">
        <f>'Postcode Data'!M572</f>
        <v>FW1b</v>
      </c>
      <c r="L572" s="5">
        <f>'Postcode Data'!N572</f>
        <v>-2.7533432451270139</v>
      </c>
      <c r="M572" s="28">
        <f t="shared" si="259"/>
        <v>-62.529857854806608</v>
      </c>
      <c r="N572" s="28"/>
      <c r="O572" s="28"/>
      <c r="P572" s="28">
        <f t="shared" si="260"/>
        <v>16.343464433556871</v>
      </c>
      <c r="Q572" s="28" t="e">
        <f t="shared" si="280"/>
        <v>#N/A</v>
      </c>
      <c r="R572" s="28" t="e">
        <f t="shared" si="280"/>
        <v>#N/A</v>
      </c>
      <c r="S572" s="28" t="e">
        <f t="shared" si="280"/>
        <v>#N/A</v>
      </c>
      <c r="T572" s="28" t="e">
        <f t="shared" si="280"/>
        <v>#N/A</v>
      </c>
      <c r="U572" s="28" t="e">
        <f t="shared" si="261"/>
        <v>#N/A</v>
      </c>
      <c r="V572" s="28"/>
      <c r="W572" s="2"/>
      <c r="X572" s="5" t="e">
        <f t="shared" si="281"/>
        <v>#N/A</v>
      </c>
      <c r="Y572" s="5" t="e">
        <f t="shared" si="281"/>
        <v>#N/A</v>
      </c>
      <c r="Z572" s="5" t="e">
        <f t="shared" si="281"/>
        <v>#N/A</v>
      </c>
      <c r="AA572" s="5" t="e">
        <f t="shared" si="281"/>
        <v>#N/A</v>
      </c>
      <c r="AB572" s="5" t="e">
        <f t="shared" si="281"/>
        <v>#N/A</v>
      </c>
      <c r="AC572" s="5" t="e">
        <f t="shared" si="281"/>
        <v>#N/A</v>
      </c>
      <c r="AD572" s="5" t="e">
        <f t="shared" si="281"/>
        <v>#N/A</v>
      </c>
      <c r="AE572" s="5" t="e">
        <f t="shared" si="281"/>
        <v>#N/A</v>
      </c>
      <c r="AF572" s="5" t="e">
        <f t="shared" si="281"/>
        <v>#N/A</v>
      </c>
      <c r="AG572" s="5" t="e">
        <f t="shared" si="281"/>
        <v>#N/A</v>
      </c>
      <c r="AH572" s="5" t="e">
        <f t="shared" si="282"/>
        <v>#N/A</v>
      </c>
      <c r="AI572" s="5" t="e">
        <f t="shared" si="282"/>
        <v>#N/A</v>
      </c>
      <c r="AJ572" s="5" t="e">
        <f t="shared" si="282"/>
        <v>#N/A</v>
      </c>
      <c r="AK572" s="5" t="e">
        <f t="shared" si="282"/>
        <v>#N/A</v>
      </c>
      <c r="AL572" s="5" t="e">
        <f t="shared" si="282"/>
        <v>#N/A</v>
      </c>
      <c r="AM572" s="5" t="e">
        <f t="shared" si="282"/>
        <v>#N/A</v>
      </c>
      <c r="AN572" s="5" t="e">
        <f t="shared" si="282"/>
        <v>#N/A</v>
      </c>
      <c r="AO572" s="5" t="e">
        <f t="shared" si="282"/>
        <v>#N/A</v>
      </c>
      <c r="AP572" s="5" t="e">
        <f t="shared" si="282"/>
        <v>#N/A</v>
      </c>
      <c r="AQ572" s="5" t="e">
        <f t="shared" si="282"/>
        <v>#N/A</v>
      </c>
      <c r="AR572" s="5" t="e">
        <f t="shared" si="283"/>
        <v>#N/A</v>
      </c>
      <c r="AS572" s="5" t="e">
        <f t="shared" si="283"/>
        <v>#N/A</v>
      </c>
      <c r="AT572" s="5" t="e">
        <f t="shared" si="283"/>
        <v>#N/A</v>
      </c>
      <c r="AU572" s="5" t="e">
        <f t="shared" si="283"/>
        <v>#N/A</v>
      </c>
      <c r="AV572" s="5" t="e">
        <f t="shared" si="283"/>
        <v>#N/A</v>
      </c>
      <c r="AW572" s="5" t="e">
        <f t="shared" si="283"/>
        <v>#N/A</v>
      </c>
      <c r="AX572" s="5" t="e">
        <f t="shared" si="283"/>
        <v>#N/A</v>
      </c>
      <c r="AY572" s="5" t="e">
        <f t="shared" si="283"/>
        <v>#N/A</v>
      </c>
      <c r="AZ572" s="5" t="e">
        <f t="shared" si="283"/>
        <v>#N/A</v>
      </c>
      <c r="BA572" s="5" t="e">
        <f t="shared" si="283"/>
        <v>#N/A</v>
      </c>
      <c r="BB572" s="5" t="e">
        <f t="shared" si="284"/>
        <v>#N/A</v>
      </c>
      <c r="BC572" s="5">
        <f t="shared" si="284"/>
        <v>16.343464433556871</v>
      </c>
      <c r="BD572" s="5" t="e">
        <f t="shared" si="284"/>
        <v>#N/A</v>
      </c>
      <c r="BE572" s="5" t="e">
        <f t="shared" si="284"/>
        <v>#N/A</v>
      </c>
      <c r="BF572" s="5" t="e">
        <f t="shared" si="284"/>
        <v>#N/A</v>
      </c>
      <c r="BG572" s="5" t="e">
        <f t="shared" si="284"/>
        <v>#N/A</v>
      </c>
    </row>
    <row r="573" spans="2:59" x14ac:dyDescent="0.35">
      <c r="B573" t="str">
        <f>'Postcode Data'!B573</f>
        <v>ES55 1XQ</v>
      </c>
      <c r="C573">
        <f>'Postcode Data'!C573</f>
        <v>1</v>
      </c>
      <c r="D573" t="str">
        <f>'Postcode Data'!D573</f>
        <v>Foxton</v>
      </c>
      <c r="E573" s="5" t="e">
        <f>'Postcode Data'!F573</f>
        <v>#N/A</v>
      </c>
      <c r="F573" s="5" t="e">
        <f>'Postcode Data'!G573</f>
        <v>#N/A</v>
      </c>
      <c r="G573" s="27" t="e">
        <f>'Postcode Data'!I573</f>
        <v>#N/A</v>
      </c>
      <c r="H573" s="11" t="e">
        <f>'Postcode Data'!J573</f>
        <v>#N/A</v>
      </c>
      <c r="I573" s="5" t="e">
        <f>'Postcode Data'!K573</f>
        <v>#N/A</v>
      </c>
      <c r="J573" s="5" t="e">
        <f>'Postcode Data'!L573</f>
        <v>#N/A</v>
      </c>
      <c r="K573" s="44" t="e">
        <f>'Postcode Data'!M573</f>
        <v>#N/A</v>
      </c>
      <c r="L573" s="5">
        <f>'Postcode Data'!N573</f>
        <v>-9.5910456042390919</v>
      </c>
      <c r="M573" s="28" t="e">
        <f t="shared" si="259"/>
        <v>#N/A</v>
      </c>
      <c r="N573" s="28"/>
      <c r="O573" s="28"/>
      <c r="P573" s="28" t="e">
        <f t="shared" si="260"/>
        <v>#N/A</v>
      </c>
      <c r="Q573" s="28" t="e">
        <f t="shared" si="280"/>
        <v>#N/A</v>
      </c>
      <c r="R573" s="28" t="e">
        <f t="shared" si="280"/>
        <v>#N/A</v>
      </c>
      <c r="S573" s="28" t="e">
        <f t="shared" si="280"/>
        <v>#N/A</v>
      </c>
      <c r="T573" s="28" t="e">
        <f t="shared" si="280"/>
        <v>#N/A</v>
      </c>
      <c r="U573" s="28" t="e">
        <f t="shared" si="261"/>
        <v>#N/A</v>
      </c>
      <c r="V573" s="28"/>
      <c r="W573" s="2"/>
      <c r="X573" s="5" t="e">
        <f t="shared" si="281"/>
        <v>#N/A</v>
      </c>
      <c r="Y573" s="5" t="e">
        <f t="shared" si="281"/>
        <v>#N/A</v>
      </c>
      <c r="Z573" s="5" t="e">
        <f t="shared" si="281"/>
        <v>#N/A</v>
      </c>
      <c r="AA573" s="5" t="e">
        <f t="shared" si="281"/>
        <v>#N/A</v>
      </c>
      <c r="AB573" s="5" t="e">
        <f t="shared" si="281"/>
        <v>#N/A</v>
      </c>
      <c r="AC573" s="5" t="e">
        <f t="shared" si="281"/>
        <v>#N/A</v>
      </c>
      <c r="AD573" s="5" t="e">
        <f t="shared" si="281"/>
        <v>#N/A</v>
      </c>
      <c r="AE573" s="5" t="e">
        <f t="shared" si="281"/>
        <v>#N/A</v>
      </c>
      <c r="AF573" s="5" t="e">
        <f t="shared" si="281"/>
        <v>#N/A</v>
      </c>
      <c r="AG573" s="5" t="e">
        <f t="shared" si="281"/>
        <v>#N/A</v>
      </c>
      <c r="AH573" s="5" t="e">
        <f t="shared" si="282"/>
        <v>#N/A</v>
      </c>
      <c r="AI573" s="5" t="e">
        <f t="shared" si="282"/>
        <v>#N/A</v>
      </c>
      <c r="AJ573" s="5" t="e">
        <f t="shared" si="282"/>
        <v>#N/A</v>
      </c>
      <c r="AK573" s="5" t="e">
        <f t="shared" si="282"/>
        <v>#N/A</v>
      </c>
      <c r="AL573" s="5" t="e">
        <f t="shared" si="282"/>
        <v>#N/A</v>
      </c>
      <c r="AM573" s="5" t="e">
        <f t="shared" si="282"/>
        <v>#N/A</v>
      </c>
      <c r="AN573" s="5" t="e">
        <f t="shared" si="282"/>
        <v>#N/A</v>
      </c>
      <c r="AO573" s="5" t="e">
        <f t="shared" si="282"/>
        <v>#N/A</v>
      </c>
      <c r="AP573" s="5" t="e">
        <f t="shared" si="282"/>
        <v>#N/A</v>
      </c>
      <c r="AQ573" s="5" t="e">
        <f t="shared" si="282"/>
        <v>#N/A</v>
      </c>
      <c r="AR573" s="5" t="e">
        <f t="shared" si="283"/>
        <v>#N/A</v>
      </c>
      <c r="AS573" s="5" t="e">
        <f t="shared" si="283"/>
        <v>#N/A</v>
      </c>
      <c r="AT573" s="5" t="e">
        <f t="shared" si="283"/>
        <v>#N/A</v>
      </c>
      <c r="AU573" s="5" t="e">
        <f t="shared" si="283"/>
        <v>#N/A</v>
      </c>
      <c r="AV573" s="5" t="e">
        <f t="shared" si="283"/>
        <v>#N/A</v>
      </c>
      <c r="AW573" s="5" t="e">
        <f t="shared" si="283"/>
        <v>#N/A</v>
      </c>
      <c r="AX573" s="5" t="e">
        <f t="shared" si="283"/>
        <v>#N/A</v>
      </c>
      <c r="AY573" s="5" t="e">
        <f t="shared" si="283"/>
        <v>#N/A</v>
      </c>
      <c r="AZ573" s="5" t="e">
        <f t="shared" si="283"/>
        <v>#N/A</v>
      </c>
      <c r="BA573" s="5" t="e">
        <f t="shared" si="283"/>
        <v>#N/A</v>
      </c>
      <c r="BB573" s="5" t="e">
        <f t="shared" si="284"/>
        <v>#N/A</v>
      </c>
      <c r="BC573" s="5" t="e">
        <f t="shared" si="284"/>
        <v>#N/A</v>
      </c>
      <c r="BD573" s="5" t="e">
        <f t="shared" si="284"/>
        <v>#N/A</v>
      </c>
      <c r="BE573" s="5" t="e">
        <f t="shared" si="284"/>
        <v>#N/A</v>
      </c>
      <c r="BF573" s="5" t="e">
        <f t="shared" si="284"/>
        <v>#N/A</v>
      </c>
      <c r="BG573" s="5" t="e">
        <f t="shared" si="284"/>
        <v>#N/A</v>
      </c>
    </row>
    <row r="574" spans="2:59" x14ac:dyDescent="0.35">
      <c r="B574" t="str">
        <f>'Postcode Data'!B574</f>
        <v>ES55 2SL</v>
      </c>
      <c r="C574">
        <f>'Postcode Data'!C574</f>
        <v>3</v>
      </c>
      <c r="D574" t="str">
        <f>'Postcode Data'!D574</f>
        <v>Foxton</v>
      </c>
      <c r="E574" s="5" t="e">
        <f>'Postcode Data'!F574</f>
        <v>#N/A</v>
      </c>
      <c r="F574" s="5" t="e">
        <f>'Postcode Data'!G574</f>
        <v>#N/A</v>
      </c>
      <c r="G574" s="27" t="e">
        <f>'Postcode Data'!I574</f>
        <v>#N/A</v>
      </c>
      <c r="H574" s="11" t="e">
        <f>'Postcode Data'!J574</f>
        <v>#N/A</v>
      </c>
      <c r="I574" s="5" t="e">
        <f>'Postcode Data'!K574</f>
        <v>#N/A</v>
      </c>
      <c r="J574" s="5" t="e">
        <f>'Postcode Data'!L574</f>
        <v>#N/A</v>
      </c>
      <c r="K574" s="44" t="e">
        <f>'Postcode Data'!M574</f>
        <v>#N/A</v>
      </c>
      <c r="L574" s="5">
        <f>'Postcode Data'!N574</f>
        <v>-5.7235438823027689</v>
      </c>
      <c r="M574" s="28" t="e">
        <f t="shared" si="259"/>
        <v>#N/A</v>
      </c>
      <c r="N574" s="28"/>
      <c r="O574" s="28"/>
      <c r="P574" s="28" t="e">
        <f t="shared" si="260"/>
        <v>#N/A</v>
      </c>
      <c r="Q574" s="28" t="e">
        <f t="shared" si="280"/>
        <v>#N/A</v>
      </c>
      <c r="R574" s="28" t="e">
        <f t="shared" si="280"/>
        <v>#N/A</v>
      </c>
      <c r="S574" s="28" t="e">
        <f t="shared" si="280"/>
        <v>#N/A</v>
      </c>
      <c r="T574" s="28" t="e">
        <f t="shared" si="280"/>
        <v>#N/A</v>
      </c>
      <c r="U574" s="28" t="e">
        <f t="shared" si="261"/>
        <v>#N/A</v>
      </c>
      <c r="V574" s="28"/>
      <c r="W574" s="2"/>
      <c r="X574" s="5" t="e">
        <f t="shared" si="281"/>
        <v>#N/A</v>
      </c>
      <c r="Y574" s="5" t="e">
        <f t="shared" si="281"/>
        <v>#N/A</v>
      </c>
      <c r="Z574" s="5" t="e">
        <f t="shared" si="281"/>
        <v>#N/A</v>
      </c>
      <c r="AA574" s="5" t="e">
        <f t="shared" si="281"/>
        <v>#N/A</v>
      </c>
      <c r="AB574" s="5" t="e">
        <f t="shared" si="281"/>
        <v>#N/A</v>
      </c>
      <c r="AC574" s="5" t="e">
        <f t="shared" si="281"/>
        <v>#N/A</v>
      </c>
      <c r="AD574" s="5" t="e">
        <f t="shared" si="281"/>
        <v>#N/A</v>
      </c>
      <c r="AE574" s="5" t="e">
        <f t="shared" si="281"/>
        <v>#N/A</v>
      </c>
      <c r="AF574" s="5" t="e">
        <f t="shared" si="281"/>
        <v>#N/A</v>
      </c>
      <c r="AG574" s="5" t="e">
        <f t="shared" si="281"/>
        <v>#N/A</v>
      </c>
      <c r="AH574" s="5" t="e">
        <f t="shared" si="282"/>
        <v>#N/A</v>
      </c>
      <c r="AI574" s="5" t="e">
        <f t="shared" si="282"/>
        <v>#N/A</v>
      </c>
      <c r="AJ574" s="5" t="e">
        <f t="shared" si="282"/>
        <v>#N/A</v>
      </c>
      <c r="AK574" s="5" t="e">
        <f t="shared" si="282"/>
        <v>#N/A</v>
      </c>
      <c r="AL574" s="5" t="e">
        <f t="shared" si="282"/>
        <v>#N/A</v>
      </c>
      <c r="AM574" s="5" t="e">
        <f t="shared" si="282"/>
        <v>#N/A</v>
      </c>
      <c r="AN574" s="5" t="e">
        <f t="shared" si="282"/>
        <v>#N/A</v>
      </c>
      <c r="AO574" s="5" t="e">
        <f t="shared" si="282"/>
        <v>#N/A</v>
      </c>
      <c r="AP574" s="5" t="e">
        <f t="shared" si="282"/>
        <v>#N/A</v>
      </c>
      <c r="AQ574" s="5" t="e">
        <f t="shared" si="282"/>
        <v>#N/A</v>
      </c>
      <c r="AR574" s="5" t="e">
        <f t="shared" si="283"/>
        <v>#N/A</v>
      </c>
      <c r="AS574" s="5" t="e">
        <f t="shared" si="283"/>
        <v>#N/A</v>
      </c>
      <c r="AT574" s="5" t="e">
        <f t="shared" si="283"/>
        <v>#N/A</v>
      </c>
      <c r="AU574" s="5" t="e">
        <f t="shared" si="283"/>
        <v>#N/A</v>
      </c>
      <c r="AV574" s="5" t="e">
        <f t="shared" si="283"/>
        <v>#N/A</v>
      </c>
      <c r="AW574" s="5" t="e">
        <f t="shared" si="283"/>
        <v>#N/A</v>
      </c>
      <c r="AX574" s="5" t="e">
        <f t="shared" si="283"/>
        <v>#N/A</v>
      </c>
      <c r="AY574" s="5" t="e">
        <f t="shared" si="283"/>
        <v>#N/A</v>
      </c>
      <c r="AZ574" s="5" t="e">
        <f t="shared" si="283"/>
        <v>#N/A</v>
      </c>
      <c r="BA574" s="5" t="e">
        <f t="shared" si="283"/>
        <v>#N/A</v>
      </c>
      <c r="BB574" s="5" t="e">
        <f t="shared" si="284"/>
        <v>#N/A</v>
      </c>
      <c r="BC574" s="5" t="e">
        <f t="shared" si="284"/>
        <v>#N/A</v>
      </c>
      <c r="BD574" s="5" t="e">
        <f t="shared" si="284"/>
        <v>#N/A</v>
      </c>
      <c r="BE574" s="5" t="e">
        <f t="shared" si="284"/>
        <v>#N/A</v>
      </c>
      <c r="BF574" s="5" t="e">
        <f t="shared" si="284"/>
        <v>#N/A</v>
      </c>
      <c r="BG574" s="5" t="e">
        <f t="shared" si="284"/>
        <v>#N/A</v>
      </c>
    </row>
    <row r="575" spans="2:59" x14ac:dyDescent="0.35">
      <c r="B575" t="str">
        <f>'Postcode Data'!B575</f>
        <v>ES55 2XR</v>
      </c>
      <c r="C575">
        <f>'Postcode Data'!C575</f>
        <v>10</v>
      </c>
      <c r="D575" t="str">
        <f>'Postcode Data'!D575</f>
        <v>Foxton</v>
      </c>
      <c r="E575" s="5">
        <f>'Postcode Data'!F575</f>
        <v>9.4150920280499086</v>
      </c>
      <c r="F575" s="5">
        <f>'Postcode Data'!G575</f>
        <v>22.91007534381616</v>
      </c>
      <c r="G575" s="27">
        <f>'Postcode Data'!I575</f>
        <v>326</v>
      </c>
      <c r="H575" s="11">
        <f>'Postcode Data'!J575</f>
        <v>2.3129272258028908</v>
      </c>
      <c r="I575" s="5">
        <f>'Postcode Data'!K575</f>
        <v>8.1217195371366504</v>
      </c>
      <c r="J575" s="5">
        <f>'Postcode Data'!L575</f>
        <v>24.827578916592255</v>
      </c>
      <c r="K575" s="44" t="str">
        <f>'Postcode Data'!M575</f>
        <v>FW2a</v>
      </c>
      <c r="L575" s="5">
        <f>'Postcode Data'!N575</f>
        <v>-0.5182660633148477</v>
      </c>
      <c r="M575" s="28">
        <f t="shared" si="259"/>
        <v>-65.158609332712473</v>
      </c>
      <c r="N575" s="28"/>
      <c r="O575" s="28"/>
      <c r="P575" s="28">
        <f t="shared" si="260"/>
        <v>24.827578916592255</v>
      </c>
      <c r="Q575" s="28" t="e">
        <f t="shared" si="280"/>
        <v>#N/A</v>
      </c>
      <c r="R575" s="28" t="e">
        <f t="shared" si="280"/>
        <v>#N/A</v>
      </c>
      <c r="S575" s="28" t="e">
        <f t="shared" si="280"/>
        <v>#N/A</v>
      </c>
      <c r="T575" s="28" t="e">
        <f t="shared" si="280"/>
        <v>#N/A</v>
      </c>
      <c r="U575" s="28" t="e">
        <f t="shared" si="261"/>
        <v>#N/A</v>
      </c>
      <c r="V575" s="28"/>
      <c r="W575" s="2"/>
      <c r="X575" s="5" t="e">
        <f t="shared" si="281"/>
        <v>#N/A</v>
      </c>
      <c r="Y575" s="5" t="e">
        <f t="shared" si="281"/>
        <v>#N/A</v>
      </c>
      <c r="Z575" s="5" t="e">
        <f t="shared" si="281"/>
        <v>#N/A</v>
      </c>
      <c r="AA575" s="5" t="e">
        <f t="shared" si="281"/>
        <v>#N/A</v>
      </c>
      <c r="AB575" s="5" t="e">
        <f t="shared" si="281"/>
        <v>#N/A</v>
      </c>
      <c r="AC575" s="5" t="e">
        <f t="shared" si="281"/>
        <v>#N/A</v>
      </c>
      <c r="AD575" s="5" t="e">
        <f t="shared" si="281"/>
        <v>#N/A</v>
      </c>
      <c r="AE575" s="5" t="e">
        <f t="shared" si="281"/>
        <v>#N/A</v>
      </c>
      <c r="AF575" s="5" t="e">
        <f t="shared" si="281"/>
        <v>#N/A</v>
      </c>
      <c r="AG575" s="5" t="e">
        <f t="shared" si="281"/>
        <v>#N/A</v>
      </c>
      <c r="AH575" s="5" t="e">
        <f t="shared" si="282"/>
        <v>#N/A</v>
      </c>
      <c r="AI575" s="5" t="e">
        <f t="shared" si="282"/>
        <v>#N/A</v>
      </c>
      <c r="AJ575" s="5" t="e">
        <f t="shared" si="282"/>
        <v>#N/A</v>
      </c>
      <c r="AK575" s="5" t="e">
        <f t="shared" si="282"/>
        <v>#N/A</v>
      </c>
      <c r="AL575" s="5" t="e">
        <f t="shared" si="282"/>
        <v>#N/A</v>
      </c>
      <c r="AM575" s="5" t="e">
        <f t="shared" si="282"/>
        <v>#N/A</v>
      </c>
      <c r="AN575" s="5" t="e">
        <f t="shared" si="282"/>
        <v>#N/A</v>
      </c>
      <c r="AO575" s="5" t="e">
        <f t="shared" si="282"/>
        <v>#N/A</v>
      </c>
      <c r="AP575" s="5" t="e">
        <f t="shared" si="282"/>
        <v>#N/A</v>
      </c>
      <c r="AQ575" s="5" t="e">
        <f t="shared" si="282"/>
        <v>#N/A</v>
      </c>
      <c r="AR575" s="5" t="e">
        <f t="shared" si="283"/>
        <v>#N/A</v>
      </c>
      <c r="AS575" s="5" t="e">
        <f t="shared" si="283"/>
        <v>#N/A</v>
      </c>
      <c r="AT575" s="5" t="e">
        <f t="shared" si="283"/>
        <v>#N/A</v>
      </c>
      <c r="AU575" s="5" t="e">
        <f t="shared" si="283"/>
        <v>#N/A</v>
      </c>
      <c r="AV575" s="5" t="e">
        <f t="shared" si="283"/>
        <v>#N/A</v>
      </c>
      <c r="AW575" s="5" t="e">
        <f t="shared" si="283"/>
        <v>#N/A</v>
      </c>
      <c r="AX575" s="5" t="e">
        <f t="shared" si="283"/>
        <v>#N/A</v>
      </c>
      <c r="AY575" s="5" t="e">
        <f t="shared" si="283"/>
        <v>#N/A</v>
      </c>
      <c r="AZ575" s="5" t="e">
        <f t="shared" si="283"/>
        <v>#N/A</v>
      </c>
      <c r="BA575" s="5" t="e">
        <f t="shared" si="283"/>
        <v>#N/A</v>
      </c>
      <c r="BB575" s="5" t="e">
        <f t="shared" si="284"/>
        <v>#N/A</v>
      </c>
      <c r="BC575" s="5" t="e">
        <f t="shared" si="284"/>
        <v>#N/A</v>
      </c>
      <c r="BD575" s="5" t="e">
        <f t="shared" si="284"/>
        <v>#N/A</v>
      </c>
      <c r="BE575" s="5">
        <f t="shared" si="284"/>
        <v>24.827578916592255</v>
      </c>
      <c r="BF575" s="5" t="e">
        <f t="shared" si="284"/>
        <v>#N/A</v>
      </c>
      <c r="BG575" s="5" t="e">
        <f t="shared" si="284"/>
        <v>#N/A</v>
      </c>
    </row>
    <row r="576" spans="2:59" x14ac:dyDescent="0.35">
      <c r="B576" t="str">
        <f>'Postcode Data'!B576</f>
        <v>ES55 3YD</v>
      </c>
      <c r="C576">
        <f>'Postcode Data'!C576</f>
        <v>6</v>
      </c>
      <c r="D576" t="str">
        <f>'Postcode Data'!D576</f>
        <v>Foxton</v>
      </c>
      <c r="E576" s="5" t="e">
        <f>'Postcode Data'!F576</f>
        <v>#N/A</v>
      </c>
      <c r="F576" s="5" t="e">
        <f>'Postcode Data'!G576</f>
        <v>#N/A</v>
      </c>
      <c r="G576" s="27" t="e">
        <f>'Postcode Data'!I576</f>
        <v>#N/A</v>
      </c>
      <c r="H576" s="11" t="e">
        <f>'Postcode Data'!J576</f>
        <v>#N/A</v>
      </c>
      <c r="I576" s="5" t="e">
        <f>'Postcode Data'!K576</f>
        <v>#N/A</v>
      </c>
      <c r="J576" s="5" t="e">
        <f>'Postcode Data'!L576</f>
        <v>#N/A</v>
      </c>
      <c r="K576" s="44" t="e">
        <f>'Postcode Data'!M576</f>
        <v>#N/A</v>
      </c>
      <c r="L576" s="5">
        <f>'Postcode Data'!N576</f>
        <v>-4.798173413650014</v>
      </c>
      <c r="M576" s="28" t="e">
        <f t="shared" si="259"/>
        <v>#N/A</v>
      </c>
      <c r="N576" s="28"/>
      <c r="O576" s="28"/>
      <c r="P576" s="28" t="e">
        <f t="shared" si="260"/>
        <v>#N/A</v>
      </c>
      <c r="Q576" s="28" t="e">
        <f t="shared" si="280"/>
        <v>#N/A</v>
      </c>
      <c r="R576" s="28" t="e">
        <f t="shared" si="280"/>
        <v>#N/A</v>
      </c>
      <c r="S576" s="28" t="e">
        <f t="shared" si="280"/>
        <v>#N/A</v>
      </c>
      <c r="T576" s="28" t="e">
        <f t="shared" si="280"/>
        <v>#N/A</v>
      </c>
      <c r="U576" s="28" t="e">
        <f t="shared" si="261"/>
        <v>#N/A</v>
      </c>
      <c r="V576" s="28"/>
      <c r="W576" s="2"/>
      <c r="X576" s="5" t="e">
        <f t="shared" ref="X576:AG585" si="285">IF($K576=X$5,$J576,NA())</f>
        <v>#N/A</v>
      </c>
      <c r="Y576" s="5" t="e">
        <f t="shared" si="285"/>
        <v>#N/A</v>
      </c>
      <c r="Z576" s="5" t="e">
        <f t="shared" si="285"/>
        <v>#N/A</v>
      </c>
      <c r="AA576" s="5" t="e">
        <f t="shared" si="285"/>
        <v>#N/A</v>
      </c>
      <c r="AB576" s="5" t="e">
        <f t="shared" si="285"/>
        <v>#N/A</v>
      </c>
      <c r="AC576" s="5" t="e">
        <f t="shared" si="285"/>
        <v>#N/A</v>
      </c>
      <c r="AD576" s="5" t="e">
        <f t="shared" si="285"/>
        <v>#N/A</v>
      </c>
      <c r="AE576" s="5" t="e">
        <f t="shared" si="285"/>
        <v>#N/A</v>
      </c>
      <c r="AF576" s="5" t="e">
        <f t="shared" si="285"/>
        <v>#N/A</v>
      </c>
      <c r="AG576" s="5" t="e">
        <f t="shared" si="285"/>
        <v>#N/A</v>
      </c>
      <c r="AH576" s="5" t="e">
        <f t="shared" ref="AH576:AQ585" si="286">IF($K576=AH$5,$J576,NA())</f>
        <v>#N/A</v>
      </c>
      <c r="AI576" s="5" t="e">
        <f t="shared" si="286"/>
        <v>#N/A</v>
      </c>
      <c r="AJ576" s="5" t="e">
        <f t="shared" si="286"/>
        <v>#N/A</v>
      </c>
      <c r="AK576" s="5" t="e">
        <f t="shared" si="286"/>
        <v>#N/A</v>
      </c>
      <c r="AL576" s="5" t="e">
        <f t="shared" si="286"/>
        <v>#N/A</v>
      </c>
      <c r="AM576" s="5" t="e">
        <f t="shared" si="286"/>
        <v>#N/A</v>
      </c>
      <c r="AN576" s="5" t="e">
        <f t="shared" si="286"/>
        <v>#N/A</v>
      </c>
      <c r="AO576" s="5" t="e">
        <f t="shared" si="286"/>
        <v>#N/A</v>
      </c>
      <c r="AP576" s="5" t="e">
        <f t="shared" si="286"/>
        <v>#N/A</v>
      </c>
      <c r="AQ576" s="5" t="e">
        <f t="shared" si="286"/>
        <v>#N/A</v>
      </c>
      <c r="AR576" s="5" t="e">
        <f t="shared" ref="AR576:BA585" si="287">IF($K576=AR$5,$J576,NA())</f>
        <v>#N/A</v>
      </c>
      <c r="AS576" s="5" t="e">
        <f t="shared" si="287"/>
        <v>#N/A</v>
      </c>
      <c r="AT576" s="5" t="e">
        <f t="shared" si="287"/>
        <v>#N/A</v>
      </c>
      <c r="AU576" s="5" t="e">
        <f t="shared" si="287"/>
        <v>#N/A</v>
      </c>
      <c r="AV576" s="5" t="e">
        <f t="shared" si="287"/>
        <v>#N/A</v>
      </c>
      <c r="AW576" s="5" t="e">
        <f t="shared" si="287"/>
        <v>#N/A</v>
      </c>
      <c r="AX576" s="5" t="e">
        <f t="shared" si="287"/>
        <v>#N/A</v>
      </c>
      <c r="AY576" s="5" t="e">
        <f t="shared" si="287"/>
        <v>#N/A</v>
      </c>
      <c r="AZ576" s="5" t="e">
        <f t="shared" si="287"/>
        <v>#N/A</v>
      </c>
      <c r="BA576" s="5" t="e">
        <f t="shared" si="287"/>
        <v>#N/A</v>
      </c>
      <c r="BB576" s="5" t="e">
        <f t="shared" ref="BB576:BG585" si="288">IF($K576=BB$5,$J576,NA())</f>
        <v>#N/A</v>
      </c>
      <c r="BC576" s="5" t="e">
        <f t="shared" si="288"/>
        <v>#N/A</v>
      </c>
      <c r="BD576" s="5" t="e">
        <f t="shared" si="288"/>
        <v>#N/A</v>
      </c>
      <c r="BE576" s="5" t="e">
        <f t="shared" si="288"/>
        <v>#N/A</v>
      </c>
      <c r="BF576" s="5" t="e">
        <f t="shared" si="288"/>
        <v>#N/A</v>
      </c>
      <c r="BG576" s="5" t="e">
        <f t="shared" si="288"/>
        <v>#N/A</v>
      </c>
    </row>
    <row r="577" spans="2:59" x14ac:dyDescent="0.35">
      <c r="B577" t="str">
        <f>'Postcode Data'!B577</f>
        <v>ES55 4MD</v>
      </c>
      <c r="C577">
        <f>'Postcode Data'!C577</f>
        <v>13</v>
      </c>
      <c r="D577" t="str">
        <f>'Postcode Data'!D577</f>
        <v>Foxton</v>
      </c>
      <c r="E577" s="5">
        <f>'Postcode Data'!F577</f>
        <v>12.647739970734545</v>
      </c>
      <c r="F577" s="5">
        <f>'Postcode Data'!G577</f>
        <v>17.654822358411213</v>
      </c>
      <c r="G577" s="27">
        <f>'Postcode Data'!I577</f>
        <v>269</v>
      </c>
      <c r="H577" s="11">
        <f>'Postcode Data'!J577</f>
        <v>3.5403459335418246</v>
      </c>
      <c r="I577" s="5">
        <f>'Postcode Data'!K577</f>
        <v>9.1079332490264484</v>
      </c>
      <c r="J577" s="5">
        <f>'Postcode Data'!L577</f>
        <v>17.593034802250457</v>
      </c>
      <c r="K577" s="44" t="str">
        <f>'Postcode Data'!M577</f>
        <v>FW1c</v>
      </c>
      <c r="L577" s="5">
        <f>'Postcode Data'!N577</f>
        <v>-0.74880992036817329</v>
      </c>
      <c r="M577" s="28">
        <f t="shared" si="259"/>
        <v>-69.086827819658609</v>
      </c>
      <c r="N577" s="28"/>
      <c r="O577" s="28"/>
      <c r="P577" s="28">
        <f t="shared" si="260"/>
        <v>17.593034802250457</v>
      </c>
      <c r="Q577" s="28" t="e">
        <f t="shared" si="280"/>
        <v>#N/A</v>
      </c>
      <c r="R577" s="28" t="e">
        <f t="shared" si="280"/>
        <v>#N/A</v>
      </c>
      <c r="S577" s="28" t="e">
        <f t="shared" si="280"/>
        <v>#N/A</v>
      </c>
      <c r="T577" s="28" t="e">
        <f t="shared" si="280"/>
        <v>#N/A</v>
      </c>
      <c r="U577" s="28" t="e">
        <f t="shared" si="261"/>
        <v>#N/A</v>
      </c>
      <c r="V577" s="28"/>
      <c r="W577" s="2"/>
      <c r="X577" s="5" t="e">
        <f t="shared" si="285"/>
        <v>#N/A</v>
      </c>
      <c r="Y577" s="5" t="e">
        <f t="shared" si="285"/>
        <v>#N/A</v>
      </c>
      <c r="Z577" s="5" t="e">
        <f t="shared" si="285"/>
        <v>#N/A</v>
      </c>
      <c r="AA577" s="5" t="e">
        <f t="shared" si="285"/>
        <v>#N/A</v>
      </c>
      <c r="AB577" s="5" t="e">
        <f t="shared" si="285"/>
        <v>#N/A</v>
      </c>
      <c r="AC577" s="5" t="e">
        <f t="shared" si="285"/>
        <v>#N/A</v>
      </c>
      <c r="AD577" s="5" t="e">
        <f t="shared" si="285"/>
        <v>#N/A</v>
      </c>
      <c r="AE577" s="5" t="e">
        <f t="shared" si="285"/>
        <v>#N/A</v>
      </c>
      <c r="AF577" s="5" t="e">
        <f t="shared" si="285"/>
        <v>#N/A</v>
      </c>
      <c r="AG577" s="5" t="e">
        <f t="shared" si="285"/>
        <v>#N/A</v>
      </c>
      <c r="AH577" s="5" t="e">
        <f t="shared" si="286"/>
        <v>#N/A</v>
      </c>
      <c r="AI577" s="5" t="e">
        <f t="shared" si="286"/>
        <v>#N/A</v>
      </c>
      <c r="AJ577" s="5" t="e">
        <f t="shared" si="286"/>
        <v>#N/A</v>
      </c>
      <c r="AK577" s="5" t="e">
        <f t="shared" si="286"/>
        <v>#N/A</v>
      </c>
      <c r="AL577" s="5" t="e">
        <f t="shared" si="286"/>
        <v>#N/A</v>
      </c>
      <c r="AM577" s="5" t="e">
        <f t="shared" si="286"/>
        <v>#N/A</v>
      </c>
      <c r="AN577" s="5" t="e">
        <f t="shared" si="286"/>
        <v>#N/A</v>
      </c>
      <c r="AO577" s="5" t="e">
        <f t="shared" si="286"/>
        <v>#N/A</v>
      </c>
      <c r="AP577" s="5" t="e">
        <f t="shared" si="286"/>
        <v>#N/A</v>
      </c>
      <c r="AQ577" s="5" t="e">
        <f t="shared" si="286"/>
        <v>#N/A</v>
      </c>
      <c r="AR577" s="5" t="e">
        <f t="shared" si="287"/>
        <v>#N/A</v>
      </c>
      <c r="AS577" s="5" t="e">
        <f t="shared" si="287"/>
        <v>#N/A</v>
      </c>
      <c r="AT577" s="5" t="e">
        <f t="shared" si="287"/>
        <v>#N/A</v>
      </c>
      <c r="AU577" s="5" t="e">
        <f t="shared" si="287"/>
        <v>#N/A</v>
      </c>
      <c r="AV577" s="5" t="e">
        <f t="shared" si="287"/>
        <v>#N/A</v>
      </c>
      <c r="AW577" s="5" t="e">
        <f t="shared" si="287"/>
        <v>#N/A</v>
      </c>
      <c r="AX577" s="5" t="e">
        <f t="shared" si="287"/>
        <v>#N/A</v>
      </c>
      <c r="AY577" s="5" t="e">
        <f t="shared" si="287"/>
        <v>#N/A</v>
      </c>
      <c r="AZ577" s="5" t="e">
        <f t="shared" si="287"/>
        <v>#N/A</v>
      </c>
      <c r="BA577" s="5" t="e">
        <f t="shared" si="287"/>
        <v>#N/A</v>
      </c>
      <c r="BB577" s="5" t="e">
        <f t="shared" si="288"/>
        <v>#N/A</v>
      </c>
      <c r="BC577" s="5" t="e">
        <f t="shared" si="288"/>
        <v>#N/A</v>
      </c>
      <c r="BD577" s="5">
        <f t="shared" si="288"/>
        <v>17.593034802250457</v>
      </c>
      <c r="BE577" s="5" t="e">
        <f t="shared" si="288"/>
        <v>#N/A</v>
      </c>
      <c r="BF577" s="5" t="e">
        <f t="shared" si="288"/>
        <v>#N/A</v>
      </c>
      <c r="BG577" s="5" t="e">
        <f t="shared" si="288"/>
        <v>#N/A</v>
      </c>
    </row>
    <row r="578" spans="2:59" x14ac:dyDescent="0.35">
      <c r="B578" t="str">
        <f>'Postcode Data'!B578</f>
        <v>ES55 4OY</v>
      </c>
      <c r="C578">
        <f>'Postcode Data'!C578</f>
        <v>10</v>
      </c>
      <c r="D578" t="str">
        <f>'Postcode Data'!D578</f>
        <v>Foxton</v>
      </c>
      <c r="E578" s="5" t="e">
        <f>'Postcode Data'!F578</f>
        <v>#N/A</v>
      </c>
      <c r="F578" s="5" t="e">
        <f>'Postcode Data'!G578</f>
        <v>#N/A</v>
      </c>
      <c r="G578" s="27" t="e">
        <f>'Postcode Data'!I578</f>
        <v>#N/A</v>
      </c>
      <c r="H578" s="11" t="e">
        <f>'Postcode Data'!J578</f>
        <v>#N/A</v>
      </c>
      <c r="I578" s="5" t="e">
        <f>'Postcode Data'!K578</f>
        <v>#N/A</v>
      </c>
      <c r="J578" s="5" t="e">
        <f>'Postcode Data'!L578</f>
        <v>#N/A</v>
      </c>
      <c r="K578" s="44" t="e">
        <f>'Postcode Data'!M578</f>
        <v>#N/A</v>
      </c>
      <c r="L578" s="5">
        <f>'Postcode Data'!N578</f>
        <v>-6.1912314119455569</v>
      </c>
      <c r="M578" s="28" t="e">
        <f t="shared" si="259"/>
        <v>#N/A</v>
      </c>
      <c r="N578" s="28"/>
      <c r="O578" s="28"/>
      <c r="P578" s="28" t="e">
        <f t="shared" si="260"/>
        <v>#N/A</v>
      </c>
      <c r="Q578" s="28" t="e">
        <f t="shared" si="280"/>
        <v>#N/A</v>
      </c>
      <c r="R578" s="28" t="e">
        <f t="shared" si="280"/>
        <v>#N/A</v>
      </c>
      <c r="S578" s="28" t="e">
        <f t="shared" si="280"/>
        <v>#N/A</v>
      </c>
      <c r="T578" s="28" t="e">
        <f t="shared" si="280"/>
        <v>#N/A</v>
      </c>
      <c r="U578" s="28" t="e">
        <f t="shared" si="261"/>
        <v>#N/A</v>
      </c>
      <c r="V578" s="28"/>
      <c r="W578" s="2"/>
      <c r="X578" s="5" t="e">
        <f t="shared" si="285"/>
        <v>#N/A</v>
      </c>
      <c r="Y578" s="5" t="e">
        <f t="shared" si="285"/>
        <v>#N/A</v>
      </c>
      <c r="Z578" s="5" t="e">
        <f t="shared" si="285"/>
        <v>#N/A</v>
      </c>
      <c r="AA578" s="5" t="e">
        <f t="shared" si="285"/>
        <v>#N/A</v>
      </c>
      <c r="AB578" s="5" t="e">
        <f t="shared" si="285"/>
        <v>#N/A</v>
      </c>
      <c r="AC578" s="5" t="e">
        <f t="shared" si="285"/>
        <v>#N/A</v>
      </c>
      <c r="AD578" s="5" t="e">
        <f t="shared" si="285"/>
        <v>#N/A</v>
      </c>
      <c r="AE578" s="5" t="e">
        <f t="shared" si="285"/>
        <v>#N/A</v>
      </c>
      <c r="AF578" s="5" t="e">
        <f t="shared" si="285"/>
        <v>#N/A</v>
      </c>
      <c r="AG578" s="5" t="e">
        <f t="shared" si="285"/>
        <v>#N/A</v>
      </c>
      <c r="AH578" s="5" t="e">
        <f t="shared" si="286"/>
        <v>#N/A</v>
      </c>
      <c r="AI578" s="5" t="e">
        <f t="shared" si="286"/>
        <v>#N/A</v>
      </c>
      <c r="AJ578" s="5" t="e">
        <f t="shared" si="286"/>
        <v>#N/A</v>
      </c>
      <c r="AK578" s="5" t="e">
        <f t="shared" si="286"/>
        <v>#N/A</v>
      </c>
      <c r="AL578" s="5" t="e">
        <f t="shared" si="286"/>
        <v>#N/A</v>
      </c>
      <c r="AM578" s="5" t="e">
        <f t="shared" si="286"/>
        <v>#N/A</v>
      </c>
      <c r="AN578" s="5" t="e">
        <f t="shared" si="286"/>
        <v>#N/A</v>
      </c>
      <c r="AO578" s="5" t="e">
        <f t="shared" si="286"/>
        <v>#N/A</v>
      </c>
      <c r="AP578" s="5" t="e">
        <f t="shared" si="286"/>
        <v>#N/A</v>
      </c>
      <c r="AQ578" s="5" t="e">
        <f t="shared" si="286"/>
        <v>#N/A</v>
      </c>
      <c r="AR578" s="5" t="e">
        <f t="shared" si="287"/>
        <v>#N/A</v>
      </c>
      <c r="AS578" s="5" t="e">
        <f t="shared" si="287"/>
        <v>#N/A</v>
      </c>
      <c r="AT578" s="5" t="e">
        <f t="shared" si="287"/>
        <v>#N/A</v>
      </c>
      <c r="AU578" s="5" t="e">
        <f t="shared" si="287"/>
        <v>#N/A</v>
      </c>
      <c r="AV578" s="5" t="e">
        <f t="shared" si="287"/>
        <v>#N/A</v>
      </c>
      <c r="AW578" s="5" t="e">
        <f t="shared" si="287"/>
        <v>#N/A</v>
      </c>
      <c r="AX578" s="5" t="e">
        <f t="shared" si="287"/>
        <v>#N/A</v>
      </c>
      <c r="AY578" s="5" t="e">
        <f t="shared" si="287"/>
        <v>#N/A</v>
      </c>
      <c r="AZ578" s="5" t="e">
        <f t="shared" si="287"/>
        <v>#N/A</v>
      </c>
      <c r="BA578" s="5" t="e">
        <f t="shared" si="287"/>
        <v>#N/A</v>
      </c>
      <c r="BB578" s="5" t="e">
        <f t="shared" si="288"/>
        <v>#N/A</v>
      </c>
      <c r="BC578" s="5" t="e">
        <f t="shared" si="288"/>
        <v>#N/A</v>
      </c>
      <c r="BD578" s="5" t="e">
        <f t="shared" si="288"/>
        <v>#N/A</v>
      </c>
      <c r="BE578" s="5" t="e">
        <f t="shared" si="288"/>
        <v>#N/A</v>
      </c>
      <c r="BF578" s="5" t="e">
        <f t="shared" si="288"/>
        <v>#N/A</v>
      </c>
      <c r="BG578" s="5" t="e">
        <f t="shared" si="288"/>
        <v>#N/A</v>
      </c>
    </row>
    <row r="579" spans="2:59" x14ac:dyDescent="0.35">
      <c r="B579" t="str">
        <f>'Postcode Data'!B579</f>
        <v>ES55 5DX</v>
      </c>
      <c r="C579">
        <f>'Postcode Data'!C579</f>
        <v>8</v>
      </c>
      <c r="D579" t="str">
        <f>'Postcode Data'!D579</f>
        <v>Foxton</v>
      </c>
      <c r="E579" s="5">
        <f>'Postcode Data'!F579</f>
        <v>12.647739970734545</v>
      </c>
      <c r="F579" s="5">
        <f>'Postcode Data'!G579</f>
        <v>17.654822358411213</v>
      </c>
      <c r="G579" s="27">
        <f>'Postcode Data'!I579</f>
        <v>180</v>
      </c>
      <c r="H579" s="11">
        <f>'Postcode Data'!J579</f>
        <v>4.0480482257736972</v>
      </c>
      <c r="I579" s="5">
        <f>'Postcode Data'!K579</f>
        <v>12.647739970734545</v>
      </c>
      <c r="J579" s="5">
        <f>'Postcode Data'!L579</f>
        <v>13.606774132637515</v>
      </c>
      <c r="K579" s="44" t="str">
        <f>'Postcode Data'!M579</f>
        <v>FW1b</v>
      </c>
      <c r="L579" s="5">
        <f>'Postcode Data'!N579</f>
        <v>-4.0976847316250833</v>
      </c>
      <c r="M579" s="28">
        <f t="shared" si="259"/>
        <v>-73.599702190304882</v>
      </c>
      <c r="N579" s="28"/>
      <c r="O579" s="28"/>
      <c r="P579" s="28" t="e">
        <f t="shared" si="260"/>
        <v>#N/A</v>
      </c>
      <c r="Q579" s="28">
        <f t="shared" si="280"/>
        <v>13.606774132637515</v>
      </c>
      <c r="R579" s="28" t="e">
        <f t="shared" si="280"/>
        <v>#N/A</v>
      </c>
      <c r="S579" s="28" t="e">
        <f t="shared" si="280"/>
        <v>#N/A</v>
      </c>
      <c r="T579" s="28" t="e">
        <f t="shared" si="280"/>
        <v>#N/A</v>
      </c>
      <c r="U579" s="28" t="e">
        <f t="shared" si="261"/>
        <v>#N/A</v>
      </c>
      <c r="V579" s="28"/>
      <c r="W579" s="2"/>
      <c r="X579" s="5" t="e">
        <f t="shared" si="285"/>
        <v>#N/A</v>
      </c>
      <c r="Y579" s="5" t="e">
        <f t="shared" si="285"/>
        <v>#N/A</v>
      </c>
      <c r="Z579" s="5" t="e">
        <f t="shared" si="285"/>
        <v>#N/A</v>
      </c>
      <c r="AA579" s="5" t="e">
        <f t="shared" si="285"/>
        <v>#N/A</v>
      </c>
      <c r="AB579" s="5" t="e">
        <f t="shared" si="285"/>
        <v>#N/A</v>
      </c>
      <c r="AC579" s="5" t="e">
        <f t="shared" si="285"/>
        <v>#N/A</v>
      </c>
      <c r="AD579" s="5" t="e">
        <f t="shared" si="285"/>
        <v>#N/A</v>
      </c>
      <c r="AE579" s="5" t="e">
        <f t="shared" si="285"/>
        <v>#N/A</v>
      </c>
      <c r="AF579" s="5" t="e">
        <f t="shared" si="285"/>
        <v>#N/A</v>
      </c>
      <c r="AG579" s="5" t="e">
        <f t="shared" si="285"/>
        <v>#N/A</v>
      </c>
      <c r="AH579" s="5" t="e">
        <f t="shared" si="286"/>
        <v>#N/A</v>
      </c>
      <c r="AI579" s="5" t="e">
        <f t="shared" si="286"/>
        <v>#N/A</v>
      </c>
      <c r="AJ579" s="5" t="e">
        <f t="shared" si="286"/>
        <v>#N/A</v>
      </c>
      <c r="AK579" s="5" t="e">
        <f t="shared" si="286"/>
        <v>#N/A</v>
      </c>
      <c r="AL579" s="5" t="e">
        <f t="shared" si="286"/>
        <v>#N/A</v>
      </c>
      <c r="AM579" s="5" t="e">
        <f t="shared" si="286"/>
        <v>#N/A</v>
      </c>
      <c r="AN579" s="5" t="e">
        <f t="shared" si="286"/>
        <v>#N/A</v>
      </c>
      <c r="AO579" s="5" t="e">
        <f t="shared" si="286"/>
        <v>#N/A</v>
      </c>
      <c r="AP579" s="5" t="e">
        <f t="shared" si="286"/>
        <v>#N/A</v>
      </c>
      <c r="AQ579" s="5" t="e">
        <f t="shared" si="286"/>
        <v>#N/A</v>
      </c>
      <c r="AR579" s="5" t="e">
        <f t="shared" si="287"/>
        <v>#N/A</v>
      </c>
      <c r="AS579" s="5" t="e">
        <f t="shared" si="287"/>
        <v>#N/A</v>
      </c>
      <c r="AT579" s="5" t="e">
        <f t="shared" si="287"/>
        <v>#N/A</v>
      </c>
      <c r="AU579" s="5" t="e">
        <f t="shared" si="287"/>
        <v>#N/A</v>
      </c>
      <c r="AV579" s="5" t="e">
        <f t="shared" si="287"/>
        <v>#N/A</v>
      </c>
      <c r="AW579" s="5" t="e">
        <f t="shared" si="287"/>
        <v>#N/A</v>
      </c>
      <c r="AX579" s="5" t="e">
        <f t="shared" si="287"/>
        <v>#N/A</v>
      </c>
      <c r="AY579" s="5" t="e">
        <f t="shared" si="287"/>
        <v>#N/A</v>
      </c>
      <c r="AZ579" s="5" t="e">
        <f t="shared" si="287"/>
        <v>#N/A</v>
      </c>
      <c r="BA579" s="5" t="e">
        <f t="shared" si="287"/>
        <v>#N/A</v>
      </c>
      <c r="BB579" s="5" t="e">
        <f t="shared" si="288"/>
        <v>#N/A</v>
      </c>
      <c r="BC579" s="5">
        <f t="shared" si="288"/>
        <v>13.606774132637515</v>
      </c>
      <c r="BD579" s="5" t="e">
        <f t="shared" si="288"/>
        <v>#N/A</v>
      </c>
      <c r="BE579" s="5" t="e">
        <f t="shared" si="288"/>
        <v>#N/A</v>
      </c>
      <c r="BF579" s="5" t="e">
        <f t="shared" si="288"/>
        <v>#N/A</v>
      </c>
      <c r="BG579" s="5" t="e">
        <f t="shared" si="288"/>
        <v>#N/A</v>
      </c>
    </row>
    <row r="580" spans="2:59" x14ac:dyDescent="0.35">
      <c r="B580" t="str">
        <f>'Postcode Data'!B580</f>
        <v>ES55 6LB</v>
      </c>
      <c r="C580">
        <f>'Postcode Data'!C580</f>
        <v>1</v>
      </c>
      <c r="D580" t="str">
        <f>'Postcode Data'!D580</f>
        <v>Foxton</v>
      </c>
      <c r="E580" s="5">
        <f>'Postcode Data'!F580</f>
        <v>12.647739970734545</v>
      </c>
      <c r="F580" s="5">
        <f>'Postcode Data'!G580</f>
        <v>17.654822358411213</v>
      </c>
      <c r="G580" s="27">
        <f>'Postcode Data'!I580</f>
        <v>3</v>
      </c>
      <c r="H580" s="11">
        <f>'Postcode Data'!J580</f>
        <v>4.6387646631427977</v>
      </c>
      <c r="I580" s="5">
        <f>'Postcode Data'!K580</f>
        <v>12.8905141551661</v>
      </c>
      <c r="J580" s="5">
        <f>'Postcode Data'!L580</f>
        <v>22.287229755801462</v>
      </c>
      <c r="K580" s="44" t="str">
        <f>'Postcode Data'!M580</f>
        <v>FW1a</v>
      </c>
      <c r="L580" s="5">
        <f>'Postcode Data'!N580</f>
        <v>-5.2382819172619772</v>
      </c>
      <c r="M580" s="28">
        <f t="shared" si="259"/>
        <v>-75.923432624028294</v>
      </c>
      <c r="N580" s="28"/>
      <c r="O580" s="28"/>
      <c r="P580" s="28" t="e">
        <f t="shared" si="260"/>
        <v>#N/A</v>
      </c>
      <c r="Q580" s="28">
        <f t="shared" si="280"/>
        <v>22.287229755801462</v>
      </c>
      <c r="R580" s="28" t="e">
        <f t="shared" si="280"/>
        <v>#N/A</v>
      </c>
      <c r="S580" s="28" t="e">
        <f t="shared" si="280"/>
        <v>#N/A</v>
      </c>
      <c r="T580" s="28" t="e">
        <f t="shared" si="280"/>
        <v>#N/A</v>
      </c>
      <c r="U580" s="28" t="e">
        <f t="shared" si="261"/>
        <v>#N/A</v>
      </c>
      <c r="V580" s="28"/>
      <c r="W580" s="2"/>
      <c r="X580" s="5" t="e">
        <f t="shared" si="285"/>
        <v>#N/A</v>
      </c>
      <c r="Y580" s="5" t="e">
        <f t="shared" si="285"/>
        <v>#N/A</v>
      </c>
      <c r="Z580" s="5" t="e">
        <f t="shared" si="285"/>
        <v>#N/A</v>
      </c>
      <c r="AA580" s="5" t="e">
        <f t="shared" si="285"/>
        <v>#N/A</v>
      </c>
      <c r="AB580" s="5" t="e">
        <f t="shared" si="285"/>
        <v>#N/A</v>
      </c>
      <c r="AC580" s="5" t="e">
        <f t="shared" si="285"/>
        <v>#N/A</v>
      </c>
      <c r="AD580" s="5" t="e">
        <f t="shared" si="285"/>
        <v>#N/A</v>
      </c>
      <c r="AE580" s="5" t="e">
        <f t="shared" si="285"/>
        <v>#N/A</v>
      </c>
      <c r="AF580" s="5" t="e">
        <f t="shared" si="285"/>
        <v>#N/A</v>
      </c>
      <c r="AG580" s="5" t="e">
        <f t="shared" si="285"/>
        <v>#N/A</v>
      </c>
      <c r="AH580" s="5" t="e">
        <f t="shared" si="286"/>
        <v>#N/A</v>
      </c>
      <c r="AI580" s="5" t="e">
        <f t="shared" si="286"/>
        <v>#N/A</v>
      </c>
      <c r="AJ580" s="5" t="e">
        <f t="shared" si="286"/>
        <v>#N/A</v>
      </c>
      <c r="AK580" s="5" t="e">
        <f t="shared" si="286"/>
        <v>#N/A</v>
      </c>
      <c r="AL580" s="5" t="e">
        <f t="shared" si="286"/>
        <v>#N/A</v>
      </c>
      <c r="AM580" s="5" t="e">
        <f t="shared" si="286"/>
        <v>#N/A</v>
      </c>
      <c r="AN580" s="5" t="e">
        <f t="shared" si="286"/>
        <v>#N/A</v>
      </c>
      <c r="AO580" s="5" t="e">
        <f t="shared" si="286"/>
        <v>#N/A</v>
      </c>
      <c r="AP580" s="5" t="e">
        <f t="shared" si="286"/>
        <v>#N/A</v>
      </c>
      <c r="AQ580" s="5" t="e">
        <f t="shared" si="286"/>
        <v>#N/A</v>
      </c>
      <c r="AR580" s="5" t="e">
        <f t="shared" si="287"/>
        <v>#N/A</v>
      </c>
      <c r="AS580" s="5" t="e">
        <f t="shared" si="287"/>
        <v>#N/A</v>
      </c>
      <c r="AT580" s="5" t="e">
        <f t="shared" si="287"/>
        <v>#N/A</v>
      </c>
      <c r="AU580" s="5" t="e">
        <f t="shared" si="287"/>
        <v>#N/A</v>
      </c>
      <c r="AV580" s="5" t="e">
        <f t="shared" si="287"/>
        <v>#N/A</v>
      </c>
      <c r="AW580" s="5" t="e">
        <f t="shared" si="287"/>
        <v>#N/A</v>
      </c>
      <c r="AX580" s="5" t="e">
        <f t="shared" si="287"/>
        <v>#N/A</v>
      </c>
      <c r="AY580" s="5" t="e">
        <f t="shared" si="287"/>
        <v>#N/A</v>
      </c>
      <c r="AZ580" s="5" t="e">
        <f t="shared" si="287"/>
        <v>#N/A</v>
      </c>
      <c r="BA580" s="5" t="e">
        <f t="shared" si="287"/>
        <v>#N/A</v>
      </c>
      <c r="BB580" s="5">
        <f t="shared" si="288"/>
        <v>22.287229755801462</v>
      </c>
      <c r="BC580" s="5" t="e">
        <f t="shared" si="288"/>
        <v>#N/A</v>
      </c>
      <c r="BD580" s="5" t="e">
        <f t="shared" si="288"/>
        <v>#N/A</v>
      </c>
      <c r="BE580" s="5" t="e">
        <f t="shared" si="288"/>
        <v>#N/A</v>
      </c>
      <c r="BF580" s="5" t="e">
        <f t="shared" si="288"/>
        <v>#N/A</v>
      </c>
      <c r="BG580" s="5" t="e">
        <f t="shared" si="288"/>
        <v>#N/A</v>
      </c>
    </row>
    <row r="581" spans="2:59" x14ac:dyDescent="0.35">
      <c r="B581" t="str">
        <f>'Postcode Data'!B581</f>
        <v>ES55 8CQ</v>
      </c>
      <c r="C581">
        <f>'Postcode Data'!C581</f>
        <v>5</v>
      </c>
      <c r="D581" t="str">
        <f>'Postcode Data'!D581</f>
        <v>Foxton</v>
      </c>
      <c r="E581" s="5" t="e">
        <f>'Postcode Data'!F581</f>
        <v>#N/A</v>
      </c>
      <c r="F581" s="5" t="e">
        <f>'Postcode Data'!G581</f>
        <v>#N/A</v>
      </c>
      <c r="G581" s="27" t="e">
        <f>'Postcode Data'!I581</f>
        <v>#N/A</v>
      </c>
      <c r="H581" s="11" t="e">
        <f>'Postcode Data'!J581</f>
        <v>#N/A</v>
      </c>
      <c r="I581" s="5" t="e">
        <f>'Postcode Data'!K581</f>
        <v>#N/A</v>
      </c>
      <c r="J581" s="5" t="e">
        <f>'Postcode Data'!L581</f>
        <v>#N/A</v>
      </c>
      <c r="K581" s="44" t="e">
        <f>'Postcode Data'!M581</f>
        <v>#N/A</v>
      </c>
      <c r="L581" s="5">
        <f>'Postcode Data'!N581</f>
        <v>-5.0756127137278533</v>
      </c>
      <c r="M581" s="28" t="e">
        <f t="shared" si="259"/>
        <v>#N/A</v>
      </c>
      <c r="N581" s="28"/>
      <c r="O581" s="28"/>
      <c r="P581" s="28" t="e">
        <f t="shared" si="260"/>
        <v>#N/A</v>
      </c>
      <c r="Q581" s="28" t="e">
        <f t="shared" si="280"/>
        <v>#N/A</v>
      </c>
      <c r="R581" s="28" t="e">
        <f t="shared" si="280"/>
        <v>#N/A</v>
      </c>
      <c r="S581" s="28" t="e">
        <f t="shared" si="280"/>
        <v>#N/A</v>
      </c>
      <c r="T581" s="28" t="e">
        <f t="shared" si="280"/>
        <v>#N/A</v>
      </c>
      <c r="U581" s="28" t="e">
        <f t="shared" si="261"/>
        <v>#N/A</v>
      </c>
      <c r="V581" s="28"/>
      <c r="W581" s="2"/>
      <c r="X581" s="5" t="e">
        <f t="shared" si="285"/>
        <v>#N/A</v>
      </c>
      <c r="Y581" s="5" t="e">
        <f t="shared" si="285"/>
        <v>#N/A</v>
      </c>
      <c r="Z581" s="5" t="e">
        <f t="shared" si="285"/>
        <v>#N/A</v>
      </c>
      <c r="AA581" s="5" t="e">
        <f t="shared" si="285"/>
        <v>#N/A</v>
      </c>
      <c r="AB581" s="5" t="e">
        <f t="shared" si="285"/>
        <v>#N/A</v>
      </c>
      <c r="AC581" s="5" t="e">
        <f t="shared" si="285"/>
        <v>#N/A</v>
      </c>
      <c r="AD581" s="5" t="e">
        <f t="shared" si="285"/>
        <v>#N/A</v>
      </c>
      <c r="AE581" s="5" t="e">
        <f t="shared" si="285"/>
        <v>#N/A</v>
      </c>
      <c r="AF581" s="5" t="e">
        <f t="shared" si="285"/>
        <v>#N/A</v>
      </c>
      <c r="AG581" s="5" t="e">
        <f t="shared" si="285"/>
        <v>#N/A</v>
      </c>
      <c r="AH581" s="5" t="e">
        <f t="shared" si="286"/>
        <v>#N/A</v>
      </c>
      <c r="AI581" s="5" t="e">
        <f t="shared" si="286"/>
        <v>#N/A</v>
      </c>
      <c r="AJ581" s="5" t="e">
        <f t="shared" si="286"/>
        <v>#N/A</v>
      </c>
      <c r="AK581" s="5" t="e">
        <f t="shared" si="286"/>
        <v>#N/A</v>
      </c>
      <c r="AL581" s="5" t="e">
        <f t="shared" si="286"/>
        <v>#N/A</v>
      </c>
      <c r="AM581" s="5" t="e">
        <f t="shared" si="286"/>
        <v>#N/A</v>
      </c>
      <c r="AN581" s="5" t="e">
        <f t="shared" si="286"/>
        <v>#N/A</v>
      </c>
      <c r="AO581" s="5" t="e">
        <f t="shared" si="286"/>
        <v>#N/A</v>
      </c>
      <c r="AP581" s="5" t="e">
        <f t="shared" si="286"/>
        <v>#N/A</v>
      </c>
      <c r="AQ581" s="5" t="e">
        <f t="shared" si="286"/>
        <v>#N/A</v>
      </c>
      <c r="AR581" s="5" t="e">
        <f t="shared" si="287"/>
        <v>#N/A</v>
      </c>
      <c r="AS581" s="5" t="e">
        <f t="shared" si="287"/>
        <v>#N/A</v>
      </c>
      <c r="AT581" s="5" t="e">
        <f t="shared" si="287"/>
        <v>#N/A</v>
      </c>
      <c r="AU581" s="5" t="e">
        <f t="shared" si="287"/>
        <v>#N/A</v>
      </c>
      <c r="AV581" s="5" t="e">
        <f t="shared" si="287"/>
        <v>#N/A</v>
      </c>
      <c r="AW581" s="5" t="e">
        <f t="shared" si="287"/>
        <v>#N/A</v>
      </c>
      <c r="AX581" s="5" t="e">
        <f t="shared" si="287"/>
        <v>#N/A</v>
      </c>
      <c r="AY581" s="5" t="e">
        <f t="shared" si="287"/>
        <v>#N/A</v>
      </c>
      <c r="AZ581" s="5" t="e">
        <f t="shared" si="287"/>
        <v>#N/A</v>
      </c>
      <c r="BA581" s="5" t="e">
        <f t="shared" si="287"/>
        <v>#N/A</v>
      </c>
      <c r="BB581" s="5" t="e">
        <f t="shared" si="288"/>
        <v>#N/A</v>
      </c>
      <c r="BC581" s="5" t="e">
        <f t="shared" si="288"/>
        <v>#N/A</v>
      </c>
      <c r="BD581" s="5" t="e">
        <f t="shared" si="288"/>
        <v>#N/A</v>
      </c>
      <c r="BE581" s="5" t="e">
        <f t="shared" si="288"/>
        <v>#N/A</v>
      </c>
      <c r="BF581" s="5" t="e">
        <f t="shared" si="288"/>
        <v>#N/A</v>
      </c>
      <c r="BG581" s="5" t="e">
        <f t="shared" si="288"/>
        <v>#N/A</v>
      </c>
    </row>
    <row r="582" spans="2:59" x14ac:dyDescent="0.35">
      <c r="B582" t="str">
        <f>'Postcode Data'!B582</f>
        <v>ES55 9LX</v>
      </c>
      <c r="C582">
        <f>'Postcode Data'!C582</f>
        <v>19</v>
      </c>
      <c r="D582" t="str">
        <f>'Postcode Data'!D582</f>
        <v>Foxton</v>
      </c>
      <c r="E582" s="5" t="e">
        <f>'Postcode Data'!F582</f>
        <v>#N/A</v>
      </c>
      <c r="F582" s="5" t="e">
        <f>'Postcode Data'!G582</f>
        <v>#N/A</v>
      </c>
      <c r="G582" s="27" t="e">
        <f>'Postcode Data'!I582</f>
        <v>#N/A</v>
      </c>
      <c r="H582" s="11" t="e">
        <f>'Postcode Data'!J582</f>
        <v>#N/A</v>
      </c>
      <c r="I582" s="5" t="e">
        <f>'Postcode Data'!K582</f>
        <v>#N/A</v>
      </c>
      <c r="J582" s="5" t="e">
        <f>'Postcode Data'!L582</f>
        <v>#N/A</v>
      </c>
      <c r="K582" s="44" t="e">
        <f>'Postcode Data'!M582</f>
        <v>#N/A</v>
      </c>
      <c r="L582" s="5">
        <f>'Postcode Data'!N582</f>
        <v>-3.2655801935393836</v>
      </c>
      <c r="M582" s="28" t="e">
        <f t="shared" ref="M582:M598" si="289">30-20*LOG10(H582)-20*LOG10(5570)-32.44+L582+21-1</f>
        <v>#N/A</v>
      </c>
      <c r="N582" s="28"/>
      <c r="O582" s="28"/>
      <c r="P582" s="28" t="e">
        <f t="shared" ref="P582:P598" si="290">IF($M582&gt;=P$5,$J582,NA())</f>
        <v>#N/A</v>
      </c>
      <c r="Q582" s="28" t="e">
        <f t="shared" si="280"/>
        <v>#N/A</v>
      </c>
      <c r="R582" s="28" t="e">
        <f t="shared" si="280"/>
        <v>#N/A</v>
      </c>
      <c r="S582" s="28" t="e">
        <f t="shared" si="280"/>
        <v>#N/A</v>
      </c>
      <c r="T582" s="28" t="e">
        <f t="shared" si="280"/>
        <v>#N/A</v>
      </c>
      <c r="U582" s="28" t="e">
        <f t="shared" ref="U582:U598" si="291">IF($M582&lt;T$5,$J582,NA())</f>
        <v>#N/A</v>
      </c>
      <c r="V582" s="28"/>
      <c r="W582" s="2"/>
      <c r="X582" s="5" t="e">
        <f t="shared" si="285"/>
        <v>#N/A</v>
      </c>
      <c r="Y582" s="5" t="e">
        <f t="shared" si="285"/>
        <v>#N/A</v>
      </c>
      <c r="Z582" s="5" t="e">
        <f t="shared" si="285"/>
        <v>#N/A</v>
      </c>
      <c r="AA582" s="5" t="e">
        <f t="shared" si="285"/>
        <v>#N/A</v>
      </c>
      <c r="AB582" s="5" t="e">
        <f t="shared" si="285"/>
        <v>#N/A</v>
      </c>
      <c r="AC582" s="5" t="e">
        <f t="shared" si="285"/>
        <v>#N/A</v>
      </c>
      <c r="AD582" s="5" t="e">
        <f t="shared" si="285"/>
        <v>#N/A</v>
      </c>
      <c r="AE582" s="5" t="e">
        <f t="shared" si="285"/>
        <v>#N/A</v>
      </c>
      <c r="AF582" s="5" t="e">
        <f t="shared" si="285"/>
        <v>#N/A</v>
      </c>
      <c r="AG582" s="5" t="e">
        <f t="shared" si="285"/>
        <v>#N/A</v>
      </c>
      <c r="AH582" s="5" t="e">
        <f t="shared" si="286"/>
        <v>#N/A</v>
      </c>
      <c r="AI582" s="5" t="e">
        <f t="shared" si="286"/>
        <v>#N/A</v>
      </c>
      <c r="AJ582" s="5" t="e">
        <f t="shared" si="286"/>
        <v>#N/A</v>
      </c>
      <c r="AK582" s="5" t="e">
        <f t="shared" si="286"/>
        <v>#N/A</v>
      </c>
      <c r="AL582" s="5" t="e">
        <f t="shared" si="286"/>
        <v>#N/A</v>
      </c>
      <c r="AM582" s="5" t="e">
        <f t="shared" si="286"/>
        <v>#N/A</v>
      </c>
      <c r="AN582" s="5" t="e">
        <f t="shared" si="286"/>
        <v>#N/A</v>
      </c>
      <c r="AO582" s="5" t="e">
        <f t="shared" si="286"/>
        <v>#N/A</v>
      </c>
      <c r="AP582" s="5" t="e">
        <f t="shared" si="286"/>
        <v>#N/A</v>
      </c>
      <c r="AQ582" s="5" t="e">
        <f t="shared" si="286"/>
        <v>#N/A</v>
      </c>
      <c r="AR582" s="5" t="e">
        <f t="shared" si="287"/>
        <v>#N/A</v>
      </c>
      <c r="AS582" s="5" t="e">
        <f t="shared" si="287"/>
        <v>#N/A</v>
      </c>
      <c r="AT582" s="5" t="e">
        <f t="shared" si="287"/>
        <v>#N/A</v>
      </c>
      <c r="AU582" s="5" t="e">
        <f t="shared" si="287"/>
        <v>#N/A</v>
      </c>
      <c r="AV582" s="5" t="e">
        <f t="shared" si="287"/>
        <v>#N/A</v>
      </c>
      <c r="AW582" s="5" t="e">
        <f t="shared" si="287"/>
        <v>#N/A</v>
      </c>
      <c r="AX582" s="5" t="e">
        <f t="shared" si="287"/>
        <v>#N/A</v>
      </c>
      <c r="AY582" s="5" t="e">
        <f t="shared" si="287"/>
        <v>#N/A</v>
      </c>
      <c r="AZ582" s="5" t="e">
        <f t="shared" si="287"/>
        <v>#N/A</v>
      </c>
      <c r="BA582" s="5" t="e">
        <f t="shared" si="287"/>
        <v>#N/A</v>
      </c>
      <c r="BB582" s="5" t="e">
        <f t="shared" si="288"/>
        <v>#N/A</v>
      </c>
      <c r="BC582" s="5" t="e">
        <f t="shared" si="288"/>
        <v>#N/A</v>
      </c>
      <c r="BD582" s="5" t="e">
        <f t="shared" si="288"/>
        <v>#N/A</v>
      </c>
      <c r="BE582" s="5" t="e">
        <f t="shared" si="288"/>
        <v>#N/A</v>
      </c>
      <c r="BF582" s="5" t="e">
        <f t="shared" si="288"/>
        <v>#N/A</v>
      </c>
      <c r="BG582" s="5" t="e">
        <f t="shared" si="288"/>
        <v>#N/A</v>
      </c>
    </row>
    <row r="583" spans="2:59" x14ac:dyDescent="0.35">
      <c r="B583" t="str">
        <f>'Postcode Data'!B583</f>
        <v>ES56 0SC</v>
      </c>
      <c r="C583">
        <f>'Postcode Data'!C583</f>
        <v>9</v>
      </c>
      <c r="D583" t="str">
        <f>'Postcode Data'!D583</f>
        <v>Foxton</v>
      </c>
      <c r="E583" s="5">
        <f>'Postcode Data'!F583</f>
        <v>12.647739970734545</v>
      </c>
      <c r="F583" s="5">
        <f>'Postcode Data'!G583</f>
        <v>17.654822358411213</v>
      </c>
      <c r="G583" s="27">
        <f>'Postcode Data'!I583</f>
        <v>235</v>
      </c>
      <c r="H583" s="11">
        <f>'Postcode Data'!J583</f>
        <v>1.082593600579367</v>
      </c>
      <c r="I583" s="5">
        <f>'Postcode Data'!K583</f>
        <v>11.760931209685776</v>
      </c>
      <c r="J583" s="5">
        <f>'Postcode Data'!L583</f>
        <v>17.033872178974452</v>
      </c>
      <c r="K583" s="44" t="str">
        <f>'Postcode Data'!M583</f>
        <v>FW1c</v>
      </c>
      <c r="L583" s="5">
        <f>'Postcode Data'!N583</f>
        <v>-5.311238830825034</v>
      </c>
      <c r="M583" s="28">
        <f t="shared" si="289"/>
        <v>-63.357651845574807</v>
      </c>
      <c r="N583" s="28"/>
      <c r="O583" s="28"/>
      <c r="P583" s="28">
        <f t="shared" si="290"/>
        <v>17.033872178974452</v>
      </c>
      <c r="Q583" s="28" t="e">
        <f t="shared" si="280"/>
        <v>#N/A</v>
      </c>
      <c r="R583" s="28" t="e">
        <f t="shared" si="280"/>
        <v>#N/A</v>
      </c>
      <c r="S583" s="28" t="e">
        <f t="shared" si="280"/>
        <v>#N/A</v>
      </c>
      <c r="T583" s="28" t="e">
        <f t="shared" si="280"/>
        <v>#N/A</v>
      </c>
      <c r="U583" s="28" t="e">
        <f t="shared" si="291"/>
        <v>#N/A</v>
      </c>
      <c r="V583" s="28"/>
      <c r="W583" s="2"/>
      <c r="X583" s="5" t="e">
        <f t="shared" si="285"/>
        <v>#N/A</v>
      </c>
      <c r="Y583" s="5" t="e">
        <f t="shared" si="285"/>
        <v>#N/A</v>
      </c>
      <c r="Z583" s="5" t="e">
        <f t="shared" si="285"/>
        <v>#N/A</v>
      </c>
      <c r="AA583" s="5" t="e">
        <f t="shared" si="285"/>
        <v>#N/A</v>
      </c>
      <c r="AB583" s="5" t="e">
        <f t="shared" si="285"/>
        <v>#N/A</v>
      </c>
      <c r="AC583" s="5" t="e">
        <f t="shared" si="285"/>
        <v>#N/A</v>
      </c>
      <c r="AD583" s="5" t="e">
        <f t="shared" si="285"/>
        <v>#N/A</v>
      </c>
      <c r="AE583" s="5" t="e">
        <f t="shared" si="285"/>
        <v>#N/A</v>
      </c>
      <c r="AF583" s="5" t="e">
        <f t="shared" si="285"/>
        <v>#N/A</v>
      </c>
      <c r="AG583" s="5" t="e">
        <f t="shared" si="285"/>
        <v>#N/A</v>
      </c>
      <c r="AH583" s="5" t="e">
        <f t="shared" si="286"/>
        <v>#N/A</v>
      </c>
      <c r="AI583" s="5" t="e">
        <f t="shared" si="286"/>
        <v>#N/A</v>
      </c>
      <c r="AJ583" s="5" t="e">
        <f t="shared" si="286"/>
        <v>#N/A</v>
      </c>
      <c r="AK583" s="5" t="e">
        <f t="shared" si="286"/>
        <v>#N/A</v>
      </c>
      <c r="AL583" s="5" t="e">
        <f t="shared" si="286"/>
        <v>#N/A</v>
      </c>
      <c r="AM583" s="5" t="e">
        <f t="shared" si="286"/>
        <v>#N/A</v>
      </c>
      <c r="AN583" s="5" t="e">
        <f t="shared" si="286"/>
        <v>#N/A</v>
      </c>
      <c r="AO583" s="5" t="e">
        <f t="shared" si="286"/>
        <v>#N/A</v>
      </c>
      <c r="AP583" s="5" t="e">
        <f t="shared" si="286"/>
        <v>#N/A</v>
      </c>
      <c r="AQ583" s="5" t="e">
        <f t="shared" si="286"/>
        <v>#N/A</v>
      </c>
      <c r="AR583" s="5" t="e">
        <f t="shared" si="287"/>
        <v>#N/A</v>
      </c>
      <c r="AS583" s="5" t="e">
        <f t="shared" si="287"/>
        <v>#N/A</v>
      </c>
      <c r="AT583" s="5" t="e">
        <f t="shared" si="287"/>
        <v>#N/A</v>
      </c>
      <c r="AU583" s="5" t="e">
        <f t="shared" si="287"/>
        <v>#N/A</v>
      </c>
      <c r="AV583" s="5" t="e">
        <f t="shared" si="287"/>
        <v>#N/A</v>
      </c>
      <c r="AW583" s="5" t="e">
        <f t="shared" si="287"/>
        <v>#N/A</v>
      </c>
      <c r="AX583" s="5" t="e">
        <f t="shared" si="287"/>
        <v>#N/A</v>
      </c>
      <c r="AY583" s="5" t="e">
        <f t="shared" si="287"/>
        <v>#N/A</v>
      </c>
      <c r="AZ583" s="5" t="e">
        <f t="shared" si="287"/>
        <v>#N/A</v>
      </c>
      <c r="BA583" s="5" t="e">
        <f t="shared" si="287"/>
        <v>#N/A</v>
      </c>
      <c r="BB583" s="5" t="e">
        <f t="shared" si="288"/>
        <v>#N/A</v>
      </c>
      <c r="BC583" s="5" t="e">
        <f t="shared" si="288"/>
        <v>#N/A</v>
      </c>
      <c r="BD583" s="5">
        <f t="shared" si="288"/>
        <v>17.033872178974452</v>
      </c>
      <c r="BE583" s="5" t="e">
        <f t="shared" si="288"/>
        <v>#N/A</v>
      </c>
      <c r="BF583" s="5" t="e">
        <f t="shared" si="288"/>
        <v>#N/A</v>
      </c>
      <c r="BG583" s="5" t="e">
        <f t="shared" si="288"/>
        <v>#N/A</v>
      </c>
    </row>
    <row r="584" spans="2:59" x14ac:dyDescent="0.35">
      <c r="B584" t="str">
        <f>'Postcode Data'!B584</f>
        <v>ES56 2DP</v>
      </c>
      <c r="C584">
        <f>'Postcode Data'!C584</f>
        <v>3</v>
      </c>
      <c r="D584" t="str">
        <f>'Postcode Data'!D584</f>
        <v>Foxton</v>
      </c>
      <c r="E584" s="5">
        <f>'Postcode Data'!F584</f>
        <v>12.647739970734545</v>
      </c>
      <c r="F584" s="5">
        <f>'Postcode Data'!G584</f>
        <v>17.654822358411213</v>
      </c>
      <c r="G584" s="27">
        <f>'Postcode Data'!I584</f>
        <v>77</v>
      </c>
      <c r="H584" s="11">
        <f>'Postcode Data'!J584</f>
        <v>4.3436211351335219</v>
      </c>
      <c r="I584" s="5">
        <f>'Postcode Data'!K584</f>
        <v>16.880034377577111</v>
      </c>
      <c r="J584" s="5">
        <f>'Postcode Data'!L584</f>
        <v>18.631924512429794</v>
      </c>
      <c r="K584" s="44" t="str">
        <f>'Postcode Data'!M584</f>
        <v>FW1b</v>
      </c>
      <c r="L584" s="5">
        <f>'Postcode Data'!N584</f>
        <v>-4.4651012633528238</v>
      </c>
      <c r="M584" s="28">
        <f t="shared" si="289"/>
        <v>-74.579243919730033</v>
      </c>
      <c r="N584" s="28"/>
      <c r="O584" s="28"/>
      <c r="P584" s="28" t="e">
        <f t="shared" si="290"/>
        <v>#N/A</v>
      </c>
      <c r="Q584" s="28">
        <f t="shared" si="280"/>
        <v>18.631924512429794</v>
      </c>
      <c r="R584" s="28" t="e">
        <f t="shared" si="280"/>
        <v>#N/A</v>
      </c>
      <c r="S584" s="28" t="e">
        <f t="shared" si="280"/>
        <v>#N/A</v>
      </c>
      <c r="T584" s="28" t="e">
        <f t="shared" si="280"/>
        <v>#N/A</v>
      </c>
      <c r="U584" s="28" t="e">
        <f t="shared" si="291"/>
        <v>#N/A</v>
      </c>
      <c r="V584" s="28"/>
      <c r="W584" s="2"/>
      <c r="X584" s="5" t="e">
        <f t="shared" si="285"/>
        <v>#N/A</v>
      </c>
      <c r="Y584" s="5" t="e">
        <f t="shared" si="285"/>
        <v>#N/A</v>
      </c>
      <c r="Z584" s="5" t="e">
        <f t="shared" si="285"/>
        <v>#N/A</v>
      </c>
      <c r="AA584" s="5" t="e">
        <f t="shared" si="285"/>
        <v>#N/A</v>
      </c>
      <c r="AB584" s="5" t="e">
        <f t="shared" si="285"/>
        <v>#N/A</v>
      </c>
      <c r="AC584" s="5" t="e">
        <f t="shared" si="285"/>
        <v>#N/A</v>
      </c>
      <c r="AD584" s="5" t="e">
        <f t="shared" si="285"/>
        <v>#N/A</v>
      </c>
      <c r="AE584" s="5" t="e">
        <f t="shared" si="285"/>
        <v>#N/A</v>
      </c>
      <c r="AF584" s="5" t="e">
        <f t="shared" si="285"/>
        <v>#N/A</v>
      </c>
      <c r="AG584" s="5" t="e">
        <f t="shared" si="285"/>
        <v>#N/A</v>
      </c>
      <c r="AH584" s="5" t="e">
        <f t="shared" si="286"/>
        <v>#N/A</v>
      </c>
      <c r="AI584" s="5" t="e">
        <f t="shared" si="286"/>
        <v>#N/A</v>
      </c>
      <c r="AJ584" s="5" t="e">
        <f t="shared" si="286"/>
        <v>#N/A</v>
      </c>
      <c r="AK584" s="5" t="e">
        <f t="shared" si="286"/>
        <v>#N/A</v>
      </c>
      <c r="AL584" s="5" t="e">
        <f t="shared" si="286"/>
        <v>#N/A</v>
      </c>
      <c r="AM584" s="5" t="e">
        <f t="shared" si="286"/>
        <v>#N/A</v>
      </c>
      <c r="AN584" s="5" t="e">
        <f t="shared" si="286"/>
        <v>#N/A</v>
      </c>
      <c r="AO584" s="5" t="e">
        <f t="shared" si="286"/>
        <v>#N/A</v>
      </c>
      <c r="AP584" s="5" t="e">
        <f t="shared" si="286"/>
        <v>#N/A</v>
      </c>
      <c r="AQ584" s="5" t="e">
        <f t="shared" si="286"/>
        <v>#N/A</v>
      </c>
      <c r="AR584" s="5" t="e">
        <f t="shared" si="287"/>
        <v>#N/A</v>
      </c>
      <c r="AS584" s="5" t="e">
        <f t="shared" si="287"/>
        <v>#N/A</v>
      </c>
      <c r="AT584" s="5" t="e">
        <f t="shared" si="287"/>
        <v>#N/A</v>
      </c>
      <c r="AU584" s="5" t="e">
        <f t="shared" si="287"/>
        <v>#N/A</v>
      </c>
      <c r="AV584" s="5" t="e">
        <f t="shared" si="287"/>
        <v>#N/A</v>
      </c>
      <c r="AW584" s="5" t="e">
        <f t="shared" si="287"/>
        <v>#N/A</v>
      </c>
      <c r="AX584" s="5" t="e">
        <f t="shared" si="287"/>
        <v>#N/A</v>
      </c>
      <c r="AY584" s="5" t="e">
        <f t="shared" si="287"/>
        <v>#N/A</v>
      </c>
      <c r="AZ584" s="5" t="e">
        <f t="shared" si="287"/>
        <v>#N/A</v>
      </c>
      <c r="BA584" s="5" t="e">
        <f t="shared" si="287"/>
        <v>#N/A</v>
      </c>
      <c r="BB584" s="5" t="e">
        <f t="shared" si="288"/>
        <v>#N/A</v>
      </c>
      <c r="BC584" s="5">
        <f t="shared" si="288"/>
        <v>18.631924512429794</v>
      </c>
      <c r="BD584" s="5" t="e">
        <f t="shared" si="288"/>
        <v>#N/A</v>
      </c>
      <c r="BE584" s="5" t="e">
        <f t="shared" si="288"/>
        <v>#N/A</v>
      </c>
      <c r="BF584" s="5" t="e">
        <f t="shared" si="288"/>
        <v>#N/A</v>
      </c>
      <c r="BG584" s="5" t="e">
        <f t="shared" si="288"/>
        <v>#N/A</v>
      </c>
    </row>
    <row r="585" spans="2:59" x14ac:dyDescent="0.35">
      <c r="B585" t="str">
        <f>'Postcode Data'!B585</f>
        <v>ES56 3OX</v>
      </c>
      <c r="C585">
        <f>'Postcode Data'!C585</f>
        <v>13</v>
      </c>
      <c r="D585" t="str">
        <f>'Postcode Data'!D585</f>
        <v>Foxton</v>
      </c>
      <c r="E585" s="5">
        <f>'Postcode Data'!F585</f>
        <v>12.647739970734545</v>
      </c>
      <c r="F585" s="5">
        <f>'Postcode Data'!G585</f>
        <v>17.654822358411213</v>
      </c>
      <c r="G585" s="27">
        <f>'Postcode Data'!I585</f>
        <v>97</v>
      </c>
      <c r="H585" s="11">
        <f>'Postcode Data'!J585</f>
        <v>3.9667416250155929</v>
      </c>
      <c r="I585" s="5">
        <f>'Postcode Data'!K585</f>
        <v>16.584914105199218</v>
      </c>
      <c r="J585" s="5">
        <f>'Postcode Data'!L585</f>
        <v>17.171398161112695</v>
      </c>
      <c r="K585" s="44" t="str">
        <f>'Postcode Data'!M585</f>
        <v>FW1b</v>
      </c>
      <c r="L585" s="5">
        <f>'Postcode Data'!N585</f>
        <v>-2.6309684232460753</v>
      </c>
      <c r="M585" s="28">
        <f t="shared" si="289"/>
        <v>-71.956750596428748</v>
      </c>
      <c r="N585" s="28"/>
      <c r="O585" s="28"/>
      <c r="P585" s="28" t="e">
        <f t="shared" si="290"/>
        <v>#N/A</v>
      </c>
      <c r="Q585" s="28">
        <f t="shared" si="280"/>
        <v>17.171398161112695</v>
      </c>
      <c r="R585" s="28" t="e">
        <f t="shared" si="280"/>
        <v>#N/A</v>
      </c>
      <c r="S585" s="28" t="e">
        <f t="shared" si="280"/>
        <v>#N/A</v>
      </c>
      <c r="T585" s="28" t="e">
        <f t="shared" si="280"/>
        <v>#N/A</v>
      </c>
      <c r="U585" s="28" t="e">
        <f t="shared" si="291"/>
        <v>#N/A</v>
      </c>
      <c r="V585" s="28"/>
      <c r="W585" s="2"/>
      <c r="X585" s="5" t="e">
        <f t="shared" si="285"/>
        <v>#N/A</v>
      </c>
      <c r="Y585" s="5" t="e">
        <f t="shared" si="285"/>
        <v>#N/A</v>
      </c>
      <c r="Z585" s="5" t="e">
        <f t="shared" si="285"/>
        <v>#N/A</v>
      </c>
      <c r="AA585" s="5" t="e">
        <f t="shared" si="285"/>
        <v>#N/A</v>
      </c>
      <c r="AB585" s="5" t="e">
        <f t="shared" si="285"/>
        <v>#N/A</v>
      </c>
      <c r="AC585" s="5" t="e">
        <f t="shared" si="285"/>
        <v>#N/A</v>
      </c>
      <c r="AD585" s="5" t="e">
        <f t="shared" si="285"/>
        <v>#N/A</v>
      </c>
      <c r="AE585" s="5" t="e">
        <f t="shared" si="285"/>
        <v>#N/A</v>
      </c>
      <c r="AF585" s="5" t="e">
        <f t="shared" si="285"/>
        <v>#N/A</v>
      </c>
      <c r="AG585" s="5" t="e">
        <f t="shared" si="285"/>
        <v>#N/A</v>
      </c>
      <c r="AH585" s="5" t="e">
        <f t="shared" si="286"/>
        <v>#N/A</v>
      </c>
      <c r="AI585" s="5" t="e">
        <f t="shared" si="286"/>
        <v>#N/A</v>
      </c>
      <c r="AJ585" s="5" t="e">
        <f t="shared" si="286"/>
        <v>#N/A</v>
      </c>
      <c r="AK585" s="5" t="e">
        <f t="shared" si="286"/>
        <v>#N/A</v>
      </c>
      <c r="AL585" s="5" t="e">
        <f t="shared" si="286"/>
        <v>#N/A</v>
      </c>
      <c r="AM585" s="5" t="e">
        <f t="shared" si="286"/>
        <v>#N/A</v>
      </c>
      <c r="AN585" s="5" t="e">
        <f t="shared" si="286"/>
        <v>#N/A</v>
      </c>
      <c r="AO585" s="5" t="e">
        <f t="shared" si="286"/>
        <v>#N/A</v>
      </c>
      <c r="AP585" s="5" t="e">
        <f t="shared" si="286"/>
        <v>#N/A</v>
      </c>
      <c r="AQ585" s="5" t="e">
        <f t="shared" si="286"/>
        <v>#N/A</v>
      </c>
      <c r="AR585" s="5" t="e">
        <f t="shared" si="287"/>
        <v>#N/A</v>
      </c>
      <c r="AS585" s="5" t="e">
        <f t="shared" si="287"/>
        <v>#N/A</v>
      </c>
      <c r="AT585" s="5" t="e">
        <f t="shared" si="287"/>
        <v>#N/A</v>
      </c>
      <c r="AU585" s="5" t="e">
        <f t="shared" si="287"/>
        <v>#N/A</v>
      </c>
      <c r="AV585" s="5" t="e">
        <f t="shared" si="287"/>
        <v>#N/A</v>
      </c>
      <c r="AW585" s="5" t="e">
        <f t="shared" si="287"/>
        <v>#N/A</v>
      </c>
      <c r="AX585" s="5" t="e">
        <f t="shared" si="287"/>
        <v>#N/A</v>
      </c>
      <c r="AY585" s="5" t="e">
        <f t="shared" si="287"/>
        <v>#N/A</v>
      </c>
      <c r="AZ585" s="5" t="e">
        <f t="shared" si="287"/>
        <v>#N/A</v>
      </c>
      <c r="BA585" s="5" t="e">
        <f t="shared" si="287"/>
        <v>#N/A</v>
      </c>
      <c r="BB585" s="5" t="e">
        <f t="shared" si="288"/>
        <v>#N/A</v>
      </c>
      <c r="BC585" s="5">
        <f t="shared" si="288"/>
        <v>17.171398161112695</v>
      </c>
      <c r="BD585" s="5" t="e">
        <f t="shared" si="288"/>
        <v>#N/A</v>
      </c>
      <c r="BE585" s="5" t="e">
        <f t="shared" si="288"/>
        <v>#N/A</v>
      </c>
      <c r="BF585" s="5" t="e">
        <f t="shared" si="288"/>
        <v>#N/A</v>
      </c>
      <c r="BG585" s="5" t="e">
        <f t="shared" si="288"/>
        <v>#N/A</v>
      </c>
    </row>
    <row r="586" spans="2:59" x14ac:dyDescent="0.35">
      <c r="B586" t="str">
        <f>'Postcode Data'!B586</f>
        <v>ES56 4UL</v>
      </c>
      <c r="C586">
        <f>'Postcode Data'!C586</f>
        <v>2</v>
      </c>
      <c r="D586" t="str">
        <f>'Postcode Data'!D586</f>
        <v>Foxton</v>
      </c>
      <c r="E586" s="5" t="e">
        <f>'Postcode Data'!F586</f>
        <v>#N/A</v>
      </c>
      <c r="F586" s="5" t="e">
        <f>'Postcode Data'!G586</f>
        <v>#N/A</v>
      </c>
      <c r="G586" s="27" t="e">
        <f>'Postcode Data'!I586</f>
        <v>#N/A</v>
      </c>
      <c r="H586" s="11" t="e">
        <f>'Postcode Data'!J586</f>
        <v>#N/A</v>
      </c>
      <c r="I586" s="5" t="e">
        <f>'Postcode Data'!K586</f>
        <v>#N/A</v>
      </c>
      <c r="J586" s="5" t="e">
        <f>'Postcode Data'!L586</f>
        <v>#N/A</v>
      </c>
      <c r="K586" s="44" t="e">
        <f>'Postcode Data'!M586</f>
        <v>#N/A</v>
      </c>
      <c r="L586" s="5">
        <f>'Postcode Data'!N586</f>
        <v>-4.5537304237764404</v>
      </c>
      <c r="M586" s="28" t="e">
        <f t="shared" si="289"/>
        <v>#N/A</v>
      </c>
      <c r="N586" s="28"/>
      <c r="O586" s="28"/>
      <c r="P586" s="28" t="e">
        <f t="shared" si="290"/>
        <v>#N/A</v>
      </c>
      <c r="Q586" s="28" t="e">
        <f t="shared" ref="Q586:T598" si="292">IF(AND($M586&lt;P$5,$M586&gt;=Q$5),$J586,NA())</f>
        <v>#N/A</v>
      </c>
      <c r="R586" s="28" t="e">
        <f t="shared" si="292"/>
        <v>#N/A</v>
      </c>
      <c r="S586" s="28" t="e">
        <f t="shared" si="292"/>
        <v>#N/A</v>
      </c>
      <c r="T586" s="28" t="e">
        <f t="shared" si="292"/>
        <v>#N/A</v>
      </c>
      <c r="U586" s="28" t="e">
        <f t="shared" si="291"/>
        <v>#N/A</v>
      </c>
      <c r="V586" s="28"/>
      <c r="W586" s="2"/>
      <c r="X586" s="5" t="e">
        <f t="shared" ref="X586:AG598" si="293">IF($K586=X$5,$J586,NA())</f>
        <v>#N/A</v>
      </c>
      <c r="Y586" s="5" t="e">
        <f t="shared" si="293"/>
        <v>#N/A</v>
      </c>
      <c r="Z586" s="5" t="e">
        <f t="shared" si="293"/>
        <v>#N/A</v>
      </c>
      <c r="AA586" s="5" t="e">
        <f t="shared" si="293"/>
        <v>#N/A</v>
      </c>
      <c r="AB586" s="5" t="e">
        <f t="shared" si="293"/>
        <v>#N/A</v>
      </c>
      <c r="AC586" s="5" t="e">
        <f t="shared" si="293"/>
        <v>#N/A</v>
      </c>
      <c r="AD586" s="5" t="e">
        <f t="shared" si="293"/>
        <v>#N/A</v>
      </c>
      <c r="AE586" s="5" t="e">
        <f t="shared" si="293"/>
        <v>#N/A</v>
      </c>
      <c r="AF586" s="5" t="e">
        <f t="shared" si="293"/>
        <v>#N/A</v>
      </c>
      <c r="AG586" s="5" t="e">
        <f t="shared" si="293"/>
        <v>#N/A</v>
      </c>
      <c r="AH586" s="5" t="e">
        <f t="shared" ref="AH586:AQ598" si="294">IF($K586=AH$5,$J586,NA())</f>
        <v>#N/A</v>
      </c>
      <c r="AI586" s="5" t="e">
        <f t="shared" si="294"/>
        <v>#N/A</v>
      </c>
      <c r="AJ586" s="5" t="e">
        <f t="shared" si="294"/>
        <v>#N/A</v>
      </c>
      <c r="AK586" s="5" t="e">
        <f t="shared" si="294"/>
        <v>#N/A</v>
      </c>
      <c r="AL586" s="5" t="e">
        <f t="shared" si="294"/>
        <v>#N/A</v>
      </c>
      <c r="AM586" s="5" t="e">
        <f t="shared" si="294"/>
        <v>#N/A</v>
      </c>
      <c r="AN586" s="5" t="e">
        <f t="shared" si="294"/>
        <v>#N/A</v>
      </c>
      <c r="AO586" s="5" t="e">
        <f t="shared" si="294"/>
        <v>#N/A</v>
      </c>
      <c r="AP586" s="5" t="e">
        <f t="shared" si="294"/>
        <v>#N/A</v>
      </c>
      <c r="AQ586" s="5" t="e">
        <f t="shared" si="294"/>
        <v>#N/A</v>
      </c>
      <c r="AR586" s="5" t="e">
        <f t="shared" ref="AR586:BA598" si="295">IF($K586=AR$5,$J586,NA())</f>
        <v>#N/A</v>
      </c>
      <c r="AS586" s="5" t="e">
        <f t="shared" si="295"/>
        <v>#N/A</v>
      </c>
      <c r="AT586" s="5" t="e">
        <f t="shared" si="295"/>
        <v>#N/A</v>
      </c>
      <c r="AU586" s="5" t="e">
        <f t="shared" si="295"/>
        <v>#N/A</v>
      </c>
      <c r="AV586" s="5" t="e">
        <f t="shared" si="295"/>
        <v>#N/A</v>
      </c>
      <c r="AW586" s="5" t="e">
        <f t="shared" si="295"/>
        <v>#N/A</v>
      </c>
      <c r="AX586" s="5" t="e">
        <f t="shared" si="295"/>
        <v>#N/A</v>
      </c>
      <c r="AY586" s="5" t="e">
        <f t="shared" si="295"/>
        <v>#N/A</v>
      </c>
      <c r="AZ586" s="5" t="e">
        <f t="shared" si="295"/>
        <v>#N/A</v>
      </c>
      <c r="BA586" s="5" t="e">
        <f t="shared" si="295"/>
        <v>#N/A</v>
      </c>
      <c r="BB586" s="5" t="e">
        <f t="shared" ref="BB586:BG598" si="296">IF($K586=BB$5,$J586,NA())</f>
        <v>#N/A</v>
      </c>
      <c r="BC586" s="5" t="e">
        <f t="shared" si="296"/>
        <v>#N/A</v>
      </c>
      <c r="BD586" s="5" t="e">
        <f t="shared" si="296"/>
        <v>#N/A</v>
      </c>
      <c r="BE586" s="5" t="e">
        <f t="shared" si="296"/>
        <v>#N/A</v>
      </c>
      <c r="BF586" s="5" t="e">
        <f t="shared" si="296"/>
        <v>#N/A</v>
      </c>
      <c r="BG586" s="5" t="e">
        <f t="shared" si="296"/>
        <v>#N/A</v>
      </c>
    </row>
    <row r="587" spans="2:59" x14ac:dyDescent="0.35">
      <c r="B587" t="str">
        <f>'Postcode Data'!B587</f>
        <v>ES56 6BY</v>
      </c>
      <c r="C587">
        <f>'Postcode Data'!C587</f>
        <v>16</v>
      </c>
      <c r="D587" t="str">
        <f>'Postcode Data'!D587</f>
        <v>Foxton</v>
      </c>
      <c r="E587" s="5" t="e">
        <f>'Postcode Data'!F587</f>
        <v>#N/A</v>
      </c>
      <c r="F587" s="5" t="e">
        <f>'Postcode Data'!G587</f>
        <v>#N/A</v>
      </c>
      <c r="G587" s="27" t="e">
        <f>'Postcode Data'!I587</f>
        <v>#N/A</v>
      </c>
      <c r="H587" s="11" t="e">
        <f>'Postcode Data'!J587</f>
        <v>#N/A</v>
      </c>
      <c r="I587" s="5" t="e">
        <f>'Postcode Data'!K587</f>
        <v>#N/A</v>
      </c>
      <c r="J587" s="5" t="e">
        <f>'Postcode Data'!L587</f>
        <v>#N/A</v>
      </c>
      <c r="K587" s="44" t="e">
        <f>'Postcode Data'!M587</f>
        <v>#N/A</v>
      </c>
      <c r="L587" s="5">
        <f>'Postcode Data'!N587</f>
        <v>1.6926777483793618</v>
      </c>
      <c r="M587" s="28" t="e">
        <f t="shared" si="289"/>
        <v>#N/A</v>
      </c>
      <c r="N587" s="28"/>
      <c r="O587" s="28"/>
      <c r="P587" s="28" t="e">
        <f t="shared" si="290"/>
        <v>#N/A</v>
      </c>
      <c r="Q587" s="28" t="e">
        <f t="shared" si="292"/>
        <v>#N/A</v>
      </c>
      <c r="R587" s="28" t="e">
        <f t="shared" si="292"/>
        <v>#N/A</v>
      </c>
      <c r="S587" s="28" t="e">
        <f t="shared" si="292"/>
        <v>#N/A</v>
      </c>
      <c r="T587" s="28" t="e">
        <f t="shared" si="292"/>
        <v>#N/A</v>
      </c>
      <c r="U587" s="28" t="e">
        <f t="shared" si="291"/>
        <v>#N/A</v>
      </c>
      <c r="V587" s="28"/>
      <c r="W587" s="2"/>
      <c r="X587" s="5" t="e">
        <f t="shared" si="293"/>
        <v>#N/A</v>
      </c>
      <c r="Y587" s="5" t="e">
        <f t="shared" si="293"/>
        <v>#N/A</v>
      </c>
      <c r="Z587" s="5" t="e">
        <f t="shared" si="293"/>
        <v>#N/A</v>
      </c>
      <c r="AA587" s="5" t="e">
        <f t="shared" si="293"/>
        <v>#N/A</v>
      </c>
      <c r="AB587" s="5" t="e">
        <f t="shared" si="293"/>
        <v>#N/A</v>
      </c>
      <c r="AC587" s="5" t="e">
        <f t="shared" si="293"/>
        <v>#N/A</v>
      </c>
      <c r="AD587" s="5" t="e">
        <f t="shared" si="293"/>
        <v>#N/A</v>
      </c>
      <c r="AE587" s="5" t="e">
        <f t="shared" si="293"/>
        <v>#N/A</v>
      </c>
      <c r="AF587" s="5" t="e">
        <f t="shared" si="293"/>
        <v>#N/A</v>
      </c>
      <c r="AG587" s="5" t="e">
        <f t="shared" si="293"/>
        <v>#N/A</v>
      </c>
      <c r="AH587" s="5" t="e">
        <f t="shared" si="294"/>
        <v>#N/A</v>
      </c>
      <c r="AI587" s="5" t="e">
        <f t="shared" si="294"/>
        <v>#N/A</v>
      </c>
      <c r="AJ587" s="5" t="e">
        <f t="shared" si="294"/>
        <v>#N/A</v>
      </c>
      <c r="AK587" s="5" t="e">
        <f t="shared" si="294"/>
        <v>#N/A</v>
      </c>
      <c r="AL587" s="5" t="e">
        <f t="shared" si="294"/>
        <v>#N/A</v>
      </c>
      <c r="AM587" s="5" t="e">
        <f t="shared" si="294"/>
        <v>#N/A</v>
      </c>
      <c r="AN587" s="5" t="e">
        <f t="shared" si="294"/>
        <v>#N/A</v>
      </c>
      <c r="AO587" s="5" t="e">
        <f t="shared" si="294"/>
        <v>#N/A</v>
      </c>
      <c r="AP587" s="5" t="e">
        <f t="shared" si="294"/>
        <v>#N/A</v>
      </c>
      <c r="AQ587" s="5" t="e">
        <f t="shared" si="294"/>
        <v>#N/A</v>
      </c>
      <c r="AR587" s="5" t="e">
        <f t="shared" si="295"/>
        <v>#N/A</v>
      </c>
      <c r="AS587" s="5" t="e">
        <f t="shared" si="295"/>
        <v>#N/A</v>
      </c>
      <c r="AT587" s="5" t="e">
        <f t="shared" si="295"/>
        <v>#N/A</v>
      </c>
      <c r="AU587" s="5" t="e">
        <f t="shared" si="295"/>
        <v>#N/A</v>
      </c>
      <c r="AV587" s="5" t="e">
        <f t="shared" si="295"/>
        <v>#N/A</v>
      </c>
      <c r="AW587" s="5" t="e">
        <f t="shared" si="295"/>
        <v>#N/A</v>
      </c>
      <c r="AX587" s="5" t="e">
        <f t="shared" si="295"/>
        <v>#N/A</v>
      </c>
      <c r="AY587" s="5" t="e">
        <f t="shared" si="295"/>
        <v>#N/A</v>
      </c>
      <c r="AZ587" s="5" t="e">
        <f t="shared" si="295"/>
        <v>#N/A</v>
      </c>
      <c r="BA587" s="5" t="e">
        <f t="shared" si="295"/>
        <v>#N/A</v>
      </c>
      <c r="BB587" s="5" t="e">
        <f t="shared" si="296"/>
        <v>#N/A</v>
      </c>
      <c r="BC587" s="5" t="e">
        <f t="shared" si="296"/>
        <v>#N/A</v>
      </c>
      <c r="BD587" s="5" t="e">
        <f t="shared" si="296"/>
        <v>#N/A</v>
      </c>
      <c r="BE587" s="5" t="e">
        <f t="shared" si="296"/>
        <v>#N/A</v>
      </c>
      <c r="BF587" s="5" t="e">
        <f t="shared" si="296"/>
        <v>#N/A</v>
      </c>
      <c r="BG587" s="5" t="e">
        <f t="shared" si="296"/>
        <v>#N/A</v>
      </c>
    </row>
    <row r="588" spans="2:59" x14ac:dyDescent="0.35">
      <c r="B588" t="str">
        <f>'Postcode Data'!B588</f>
        <v>ES56 6ZM</v>
      </c>
      <c r="C588">
        <f>'Postcode Data'!C588</f>
        <v>4</v>
      </c>
      <c r="D588" t="str">
        <f>'Postcode Data'!D588</f>
        <v>Foxton</v>
      </c>
      <c r="E588" s="5" t="e">
        <f>'Postcode Data'!F588</f>
        <v>#N/A</v>
      </c>
      <c r="F588" s="5" t="e">
        <f>'Postcode Data'!G588</f>
        <v>#N/A</v>
      </c>
      <c r="G588" s="27" t="e">
        <f>'Postcode Data'!I588</f>
        <v>#N/A</v>
      </c>
      <c r="H588" s="11" t="e">
        <f>'Postcode Data'!J588</f>
        <v>#N/A</v>
      </c>
      <c r="I588" s="5" t="e">
        <f>'Postcode Data'!K588</f>
        <v>#N/A</v>
      </c>
      <c r="J588" s="5" t="e">
        <f>'Postcode Data'!L588</f>
        <v>#N/A</v>
      </c>
      <c r="K588" s="44" t="e">
        <f>'Postcode Data'!M588</f>
        <v>#N/A</v>
      </c>
      <c r="L588" s="5">
        <f>'Postcode Data'!N588</f>
        <v>-1.2120209149245773</v>
      </c>
      <c r="M588" s="28" t="e">
        <f t="shared" si="289"/>
        <v>#N/A</v>
      </c>
      <c r="N588" s="28"/>
      <c r="O588" s="28"/>
      <c r="P588" s="28" t="e">
        <f t="shared" si="290"/>
        <v>#N/A</v>
      </c>
      <c r="Q588" s="28" t="e">
        <f t="shared" si="292"/>
        <v>#N/A</v>
      </c>
      <c r="R588" s="28" t="e">
        <f t="shared" si="292"/>
        <v>#N/A</v>
      </c>
      <c r="S588" s="28" t="e">
        <f t="shared" si="292"/>
        <v>#N/A</v>
      </c>
      <c r="T588" s="28" t="e">
        <f t="shared" si="292"/>
        <v>#N/A</v>
      </c>
      <c r="U588" s="28" t="e">
        <f t="shared" si="291"/>
        <v>#N/A</v>
      </c>
      <c r="V588" s="28"/>
      <c r="W588" s="2"/>
      <c r="X588" s="5" t="e">
        <f t="shared" si="293"/>
        <v>#N/A</v>
      </c>
      <c r="Y588" s="5" t="e">
        <f t="shared" si="293"/>
        <v>#N/A</v>
      </c>
      <c r="Z588" s="5" t="e">
        <f t="shared" si="293"/>
        <v>#N/A</v>
      </c>
      <c r="AA588" s="5" t="e">
        <f t="shared" si="293"/>
        <v>#N/A</v>
      </c>
      <c r="AB588" s="5" t="e">
        <f t="shared" si="293"/>
        <v>#N/A</v>
      </c>
      <c r="AC588" s="5" t="e">
        <f t="shared" si="293"/>
        <v>#N/A</v>
      </c>
      <c r="AD588" s="5" t="e">
        <f t="shared" si="293"/>
        <v>#N/A</v>
      </c>
      <c r="AE588" s="5" t="e">
        <f t="shared" si="293"/>
        <v>#N/A</v>
      </c>
      <c r="AF588" s="5" t="e">
        <f t="shared" si="293"/>
        <v>#N/A</v>
      </c>
      <c r="AG588" s="5" t="e">
        <f t="shared" si="293"/>
        <v>#N/A</v>
      </c>
      <c r="AH588" s="5" t="e">
        <f t="shared" si="294"/>
        <v>#N/A</v>
      </c>
      <c r="AI588" s="5" t="e">
        <f t="shared" si="294"/>
        <v>#N/A</v>
      </c>
      <c r="AJ588" s="5" t="e">
        <f t="shared" si="294"/>
        <v>#N/A</v>
      </c>
      <c r="AK588" s="5" t="e">
        <f t="shared" si="294"/>
        <v>#N/A</v>
      </c>
      <c r="AL588" s="5" t="e">
        <f t="shared" si="294"/>
        <v>#N/A</v>
      </c>
      <c r="AM588" s="5" t="e">
        <f t="shared" si="294"/>
        <v>#N/A</v>
      </c>
      <c r="AN588" s="5" t="e">
        <f t="shared" si="294"/>
        <v>#N/A</v>
      </c>
      <c r="AO588" s="5" t="e">
        <f t="shared" si="294"/>
        <v>#N/A</v>
      </c>
      <c r="AP588" s="5" t="e">
        <f t="shared" si="294"/>
        <v>#N/A</v>
      </c>
      <c r="AQ588" s="5" t="e">
        <f t="shared" si="294"/>
        <v>#N/A</v>
      </c>
      <c r="AR588" s="5" t="e">
        <f t="shared" si="295"/>
        <v>#N/A</v>
      </c>
      <c r="AS588" s="5" t="e">
        <f t="shared" si="295"/>
        <v>#N/A</v>
      </c>
      <c r="AT588" s="5" t="e">
        <f t="shared" si="295"/>
        <v>#N/A</v>
      </c>
      <c r="AU588" s="5" t="e">
        <f t="shared" si="295"/>
        <v>#N/A</v>
      </c>
      <c r="AV588" s="5" t="e">
        <f t="shared" si="295"/>
        <v>#N/A</v>
      </c>
      <c r="AW588" s="5" t="e">
        <f t="shared" si="295"/>
        <v>#N/A</v>
      </c>
      <c r="AX588" s="5" t="e">
        <f t="shared" si="295"/>
        <v>#N/A</v>
      </c>
      <c r="AY588" s="5" t="e">
        <f t="shared" si="295"/>
        <v>#N/A</v>
      </c>
      <c r="AZ588" s="5" t="e">
        <f t="shared" si="295"/>
        <v>#N/A</v>
      </c>
      <c r="BA588" s="5" t="e">
        <f t="shared" si="295"/>
        <v>#N/A</v>
      </c>
      <c r="BB588" s="5" t="e">
        <f t="shared" si="296"/>
        <v>#N/A</v>
      </c>
      <c r="BC588" s="5" t="e">
        <f t="shared" si="296"/>
        <v>#N/A</v>
      </c>
      <c r="BD588" s="5" t="e">
        <f t="shared" si="296"/>
        <v>#N/A</v>
      </c>
      <c r="BE588" s="5" t="e">
        <f t="shared" si="296"/>
        <v>#N/A</v>
      </c>
      <c r="BF588" s="5" t="e">
        <f t="shared" si="296"/>
        <v>#N/A</v>
      </c>
      <c r="BG588" s="5" t="e">
        <f t="shared" si="296"/>
        <v>#N/A</v>
      </c>
    </row>
    <row r="589" spans="2:59" x14ac:dyDescent="0.35">
      <c r="B589" t="str">
        <f>'Postcode Data'!B589</f>
        <v>ES56 8DA</v>
      </c>
      <c r="C589">
        <f>'Postcode Data'!C589</f>
        <v>1</v>
      </c>
      <c r="D589" t="str">
        <f>'Postcode Data'!D589</f>
        <v>Foxton</v>
      </c>
      <c r="E589" s="5" t="e">
        <f>'Postcode Data'!F589</f>
        <v>#N/A</v>
      </c>
      <c r="F589" s="5" t="e">
        <f>'Postcode Data'!G589</f>
        <v>#N/A</v>
      </c>
      <c r="G589" s="27" t="e">
        <f>'Postcode Data'!I589</f>
        <v>#N/A</v>
      </c>
      <c r="H589" s="11" t="e">
        <f>'Postcode Data'!J589</f>
        <v>#N/A</v>
      </c>
      <c r="I589" s="5" t="e">
        <f>'Postcode Data'!K589</f>
        <v>#N/A</v>
      </c>
      <c r="J589" s="5" t="e">
        <f>'Postcode Data'!L589</f>
        <v>#N/A</v>
      </c>
      <c r="K589" s="44" t="e">
        <f>'Postcode Data'!M589</f>
        <v>#N/A</v>
      </c>
      <c r="L589" s="5">
        <f>'Postcode Data'!N589</f>
        <v>-1.8096393737929204</v>
      </c>
      <c r="M589" s="28" t="e">
        <f t="shared" si="289"/>
        <v>#N/A</v>
      </c>
      <c r="N589" s="28"/>
      <c r="O589" s="28"/>
      <c r="P589" s="28" t="e">
        <f t="shared" si="290"/>
        <v>#N/A</v>
      </c>
      <c r="Q589" s="28" t="e">
        <f t="shared" si="292"/>
        <v>#N/A</v>
      </c>
      <c r="R589" s="28" t="e">
        <f t="shared" si="292"/>
        <v>#N/A</v>
      </c>
      <c r="S589" s="28" t="e">
        <f t="shared" si="292"/>
        <v>#N/A</v>
      </c>
      <c r="T589" s="28" t="e">
        <f t="shared" si="292"/>
        <v>#N/A</v>
      </c>
      <c r="U589" s="28" t="e">
        <f t="shared" si="291"/>
        <v>#N/A</v>
      </c>
      <c r="V589" s="28"/>
      <c r="W589" s="2"/>
      <c r="X589" s="5" t="e">
        <f t="shared" si="293"/>
        <v>#N/A</v>
      </c>
      <c r="Y589" s="5" t="e">
        <f t="shared" si="293"/>
        <v>#N/A</v>
      </c>
      <c r="Z589" s="5" t="e">
        <f t="shared" si="293"/>
        <v>#N/A</v>
      </c>
      <c r="AA589" s="5" t="e">
        <f t="shared" si="293"/>
        <v>#N/A</v>
      </c>
      <c r="AB589" s="5" t="e">
        <f t="shared" si="293"/>
        <v>#N/A</v>
      </c>
      <c r="AC589" s="5" t="e">
        <f t="shared" si="293"/>
        <v>#N/A</v>
      </c>
      <c r="AD589" s="5" t="e">
        <f t="shared" si="293"/>
        <v>#N/A</v>
      </c>
      <c r="AE589" s="5" t="e">
        <f t="shared" si="293"/>
        <v>#N/A</v>
      </c>
      <c r="AF589" s="5" t="e">
        <f t="shared" si="293"/>
        <v>#N/A</v>
      </c>
      <c r="AG589" s="5" t="e">
        <f t="shared" si="293"/>
        <v>#N/A</v>
      </c>
      <c r="AH589" s="5" t="e">
        <f t="shared" si="294"/>
        <v>#N/A</v>
      </c>
      <c r="AI589" s="5" t="e">
        <f t="shared" si="294"/>
        <v>#N/A</v>
      </c>
      <c r="AJ589" s="5" t="e">
        <f t="shared" si="294"/>
        <v>#N/A</v>
      </c>
      <c r="AK589" s="5" t="e">
        <f t="shared" si="294"/>
        <v>#N/A</v>
      </c>
      <c r="AL589" s="5" t="e">
        <f t="shared" si="294"/>
        <v>#N/A</v>
      </c>
      <c r="AM589" s="5" t="e">
        <f t="shared" si="294"/>
        <v>#N/A</v>
      </c>
      <c r="AN589" s="5" t="e">
        <f t="shared" si="294"/>
        <v>#N/A</v>
      </c>
      <c r="AO589" s="5" t="e">
        <f t="shared" si="294"/>
        <v>#N/A</v>
      </c>
      <c r="AP589" s="5" t="e">
        <f t="shared" si="294"/>
        <v>#N/A</v>
      </c>
      <c r="AQ589" s="5" t="e">
        <f t="shared" si="294"/>
        <v>#N/A</v>
      </c>
      <c r="AR589" s="5" t="e">
        <f t="shared" si="295"/>
        <v>#N/A</v>
      </c>
      <c r="AS589" s="5" t="e">
        <f t="shared" si="295"/>
        <v>#N/A</v>
      </c>
      <c r="AT589" s="5" t="e">
        <f t="shared" si="295"/>
        <v>#N/A</v>
      </c>
      <c r="AU589" s="5" t="e">
        <f t="shared" si="295"/>
        <v>#N/A</v>
      </c>
      <c r="AV589" s="5" t="e">
        <f t="shared" si="295"/>
        <v>#N/A</v>
      </c>
      <c r="AW589" s="5" t="e">
        <f t="shared" si="295"/>
        <v>#N/A</v>
      </c>
      <c r="AX589" s="5" t="e">
        <f t="shared" si="295"/>
        <v>#N/A</v>
      </c>
      <c r="AY589" s="5" t="e">
        <f t="shared" si="295"/>
        <v>#N/A</v>
      </c>
      <c r="AZ589" s="5" t="e">
        <f t="shared" si="295"/>
        <v>#N/A</v>
      </c>
      <c r="BA589" s="5" t="e">
        <f t="shared" si="295"/>
        <v>#N/A</v>
      </c>
      <c r="BB589" s="5" t="e">
        <f t="shared" si="296"/>
        <v>#N/A</v>
      </c>
      <c r="BC589" s="5" t="e">
        <f t="shared" si="296"/>
        <v>#N/A</v>
      </c>
      <c r="BD589" s="5" t="e">
        <f t="shared" si="296"/>
        <v>#N/A</v>
      </c>
      <c r="BE589" s="5" t="e">
        <f t="shared" si="296"/>
        <v>#N/A</v>
      </c>
      <c r="BF589" s="5" t="e">
        <f t="shared" si="296"/>
        <v>#N/A</v>
      </c>
      <c r="BG589" s="5" t="e">
        <f t="shared" si="296"/>
        <v>#N/A</v>
      </c>
    </row>
    <row r="590" spans="2:59" x14ac:dyDescent="0.35">
      <c r="B590" t="str">
        <f>'Postcode Data'!B590</f>
        <v>ES56 8IM</v>
      </c>
      <c r="C590">
        <f>'Postcode Data'!C590</f>
        <v>4</v>
      </c>
      <c r="D590" t="str">
        <f>'Postcode Data'!D590</f>
        <v>Foxton</v>
      </c>
      <c r="E590" s="5" t="e">
        <f>'Postcode Data'!F590</f>
        <v>#N/A</v>
      </c>
      <c r="F590" s="5" t="e">
        <f>'Postcode Data'!G590</f>
        <v>#N/A</v>
      </c>
      <c r="G590" s="27" t="e">
        <f>'Postcode Data'!I590</f>
        <v>#N/A</v>
      </c>
      <c r="H590" s="11" t="e">
        <f>'Postcode Data'!J590</f>
        <v>#N/A</v>
      </c>
      <c r="I590" s="5" t="e">
        <f>'Postcode Data'!K590</f>
        <v>#N/A</v>
      </c>
      <c r="J590" s="5" t="e">
        <f>'Postcode Data'!L590</f>
        <v>#N/A</v>
      </c>
      <c r="K590" s="44" t="e">
        <f>'Postcode Data'!M590</f>
        <v>#N/A</v>
      </c>
      <c r="L590" s="5">
        <f>'Postcode Data'!N590</f>
        <v>-3.869090759035732</v>
      </c>
      <c r="M590" s="28" t="e">
        <f t="shared" si="289"/>
        <v>#N/A</v>
      </c>
      <c r="N590" s="28"/>
      <c r="O590" s="28"/>
      <c r="P590" s="28" t="e">
        <f t="shared" si="290"/>
        <v>#N/A</v>
      </c>
      <c r="Q590" s="28" t="e">
        <f t="shared" si="292"/>
        <v>#N/A</v>
      </c>
      <c r="R590" s="28" t="e">
        <f t="shared" si="292"/>
        <v>#N/A</v>
      </c>
      <c r="S590" s="28" t="e">
        <f t="shared" si="292"/>
        <v>#N/A</v>
      </c>
      <c r="T590" s="28" t="e">
        <f t="shared" si="292"/>
        <v>#N/A</v>
      </c>
      <c r="U590" s="28" t="e">
        <f t="shared" si="291"/>
        <v>#N/A</v>
      </c>
      <c r="V590" s="28"/>
      <c r="W590" s="2"/>
      <c r="X590" s="5" t="e">
        <f t="shared" si="293"/>
        <v>#N/A</v>
      </c>
      <c r="Y590" s="5" t="e">
        <f t="shared" si="293"/>
        <v>#N/A</v>
      </c>
      <c r="Z590" s="5" t="e">
        <f t="shared" si="293"/>
        <v>#N/A</v>
      </c>
      <c r="AA590" s="5" t="e">
        <f t="shared" si="293"/>
        <v>#N/A</v>
      </c>
      <c r="AB590" s="5" t="e">
        <f t="shared" si="293"/>
        <v>#N/A</v>
      </c>
      <c r="AC590" s="5" t="e">
        <f t="shared" si="293"/>
        <v>#N/A</v>
      </c>
      <c r="AD590" s="5" t="e">
        <f t="shared" si="293"/>
        <v>#N/A</v>
      </c>
      <c r="AE590" s="5" t="e">
        <f t="shared" si="293"/>
        <v>#N/A</v>
      </c>
      <c r="AF590" s="5" t="e">
        <f t="shared" si="293"/>
        <v>#N/A</v>
      </c>
      <c r="AG590" s="5" t="e">
        <f t="shared" si="293"/>
        <v>#N/A</v>
      </c>
      <c r="AH590" s="5" t="e">
        <f t="shared" si="294"/>
        <v>#N/A</v>
      </c>
      <c r="AI590" s="5" t="e">
        <f t="shared" si="294"/>
        <v>#N/A</v>
      </c>
      <c r="AJ590" s="5" t="e">
        <f t="shared" si="294"/>
        <v>#N/A</v>
      </c>
      <c r="AK590" s="5" t="e">
        <f t="shared" si="294"/>
        <v>#N/A</v>
      </c>
      <c r="AL590" s="5" t="e">
        <f t="shared" si="294"/>
        <v>#N/A</v>
      </c>
      <c r="AM590" s="5" t="e">
        <f t="shared" si="294"/>
        <v>#N/A</v>
      </c>
      <c r="AN590" s="5" t="e">
        <f t="shared" si="294"/>
        <v>#N/A</v>
      </c>
      <c r="AO590" s="5" t="e">
        <f t="shared" si="294"/>
        <v>#N/A</v>
      </c>
      <c r="AP590" s="5" t="e">
        <f t="shared" si="294"/>
        <v>#N/A</v>
      </c>
      <c r="AQ590" s="5" t="e">
        <f t="shared" si="294"/>
        <v>#N/A</v>
      </c>
      <c r="AR590" s="5" t="e">
        <f t="shared" si="295"/>
        <v>#N/A</v>
      </c>
      <c r="AS590" s="5" t="e">
        <f t="shared" si="295"/>
        <v>#N/A</v>
      </c>
      <c r="AT590" s="5" t="e">
        <f t="shared" si="295"/>
        <v>#N/A</v>
      </c>
      <c r="AU590" s="5" t="e">
        <f t="shared" si="295"/>
        <v>#N/A</v>
      </c>
      <c r="AV590" s="5" t="e">
        <f t="shared" si="295"/>
        <v>#N/A</v>
      </c>
      <c r="AW590" s="5" t="e">
        <f t="shared" si="295"/>
        <v>#N/A</v>
      </c>
      <c r="AX590" s="5" t="e">
        <f t="shared" si="295"/>
        <v>#N/A</v>
      </c>
      <c r="AY590" s="5" t="e">
        <f t="shared" si="295"/>
        <v>#N/A</v>
      </c>
      <c r="AZ590" s="5" t="e">
        <f t="shared" si="295"/>
        <v>#N/A</v>
      </c>
      <c r="BA590" s="5" t="e">
        <f t="shared" si="295"/>
        <v>#N/A</v>
      </c>
      <c r="BB590" s="5" t="e">
        <f t="shared" si="296"/>
        <v>#N/A</v>
      </c>
      <c r="BC590" s="5" t="e">
        <f t="shared" si="296"/>
        <v>#N/A</v>
      </c>
      <c r="BD590" s="5" t="e">
        <f t="shared" si="296"/>
        <v>#N/A</v>
      </c>
      <c r="BE590" s="5" t="e">
        <f t="shared" si="296"/>
        <v>#N/A</v>
      </c>
      <c r="BF590" s="5" t="e">
        <f t="shared" si="296"/>
        <v>#N/A</v>
      </c>
      <c r="BG590" s="5" t="e">
        <f t="shared" si="296"/>
        <v>#N/A</v>
      </c>
    </row>
    <row r="591" spans="2:59" x14ac:dyDescent="0.35">
      <c r="B591" t="str">
        <f>'Postcode Data'!B591</f>
        <v>ES57 0BM</v>
      </c>
      <c r="C591">
        <f>'Postcode Data'!C591</f>
        <v>12</v>
      </c>
      <c r="D591" t="str">
        <f>'Postcode Data'!D591</f>
        <v>Foxton</v>
      </c>
      <c r="E591" s="5" t="e">
        <f>'Postcode Data'!F591</f>
        <v>#N/A</v>
      </c>
      <c r="F591" s="5" t="e">
        <f>'Postcode Data'!G591</f>
        <v>#N/A</v>
      </c>
      <c r="G591" s="27" t="e">
        <f>'Postcode Data'!I591</f>
        <v>#N/A</v>
      </c>
      <c r="H591" s="11" t="e">
        <f>'Postcode Data'!J591</f>
        <v>#N/A</v>
      </c>
      <c r="I591" s="5" t="e">
        <f>'Postcode Data'!K591</f>
        <v>#N/A</v>
      </c>
      <c r="J591" s="5" t="e">
        <f>'Postcode Data'!L591</f>
        <v>#N/A</v>
      </c>
      <c r="K591" s="44" t="e">
        <f>'Postcode Data'!M591</f>
        <v>#N/A</v>
      </c>
      <c r="L591" s="5">
        <f>'Postcode Data'!N591</f>
        <v>-0.4789242601528203</v>
      </c>
      <c r="M591" s="28" t="e">
        <f t="shared" si="289"/>
        <v>#N/A</v>
      </c>
      <c r="N591" s="28"/>
      <c r="O591" s="28"/>
      <c r="P591" s="28" t="e">
        <f t="shared" si="290"/>
        <v>#N/A</v>
      </c>
      <c r="Q591" s="28" t="e">
        <f t="shared" si="292"/>
        <v>#N/A</v>
      </c>
      <c r="R591" s="28" t="e">
        <f t="shared" si="292"/>
        <v>#N/A</v>
      </c>
      <c r="S591" s="28" t="e">
        <f t="shared" si="292"/>
        <v>#N/A</v>
      </c>
      <c r="T591" s="28" t="e">
        <f t="shared" si="292"/>
        <v>#N/A</v>
      </c>
      <c r="U591" s="28" t="e">
        <f t="shared" si="291"/>
        <v>#N/A</v>
      </c>
      <c r="V591" s="28"/>
      <c r="W591" s="2"/>
      <c r="X591" s="5" t="e">
        <f t="shared" si="293"/>
        <v>#N/A</v>
      </c>
      <c r="Y591" s="5" t="e">
        <f t="shared" si="293"/>
        <v>#N/A</v>
      </c>
      <c r="Z591" s="5" t="e">
        <f t="shared" si="293"/>
        <v>#N/A</v>
      </c>
      <c r="AA591" s="5" t="e">
        <f t="shared" si="293"/>
        <v>#N/A</v>
      </c>
      <c r="AB591" s="5" t="e">
        <f t="shared" si="293"/>
        <v>#N/A</v>
      </c>
      <c r="AC591" s="5" t="e">
        <f t="shared" si="293"/>
        <v>#N/A</v>
      </c>
      <c r="AD591" s="5" t="e">
        <f t="shared" si="293"/>
        <v>#N/A</v>
      </c>
      <c r="AE591" s="5" t="e">
        <f t="shared" si="293"/>
        <v>#N/A</v>
      </c>
      <c r="AF591" s="5" t="e">
        <f t="shared" si="293"/>
        <v>#N/A</v>
      </c>
      <c r="AG591" s="5" t="e">
        <f t="shared" si="293"/>
        <v>#N/A</v>
      </c>
      <c r="AH591" s="5" t="e">
        <f t="shared" si="294"/>
        <v>#N/A</v>
      </c>
      <c r="AI591" s="5" t="e">
        <f t="shared" si="294"/>
        <v>#N/A</v>
      </c>
      <c r="AJ591" s="5" t="e">
        <f t="shared" si="294"/>
        <v>#N/A</v>
      </c>
      <c r="AK591" s="5" t="e">
        <f t="shared" si="294"/>
        <v>#N/A</v>
      </c>
      <c r="AL591" s="5" t="e">
        <f t="shared" si="294"/>
        <v>#N/A</v>
      </c>
      <c r="AM591" s="5" t="e">
        <f t="shared" si="294"/>
        <v>#N/A</v>
      </c>
      <c r="AN591" s="5" t="e">
        <f t="shared" si="294"/>
        <v>#N/A</v>
      </c>
      <c r="AO591" s="5" t="e">
        <f t="shared" si="294"/>
        <v>#N/A</v>
      </c>
      <c r="AP591" s="5" t="e">
        <f t="shared" si="294"/>
        <v>#N/A</v>
      </c>
      <c r="AQ591" s="5" t="e">
        <f t="shared" si="294"/>
        <v>#N/A</v>
      </c>
      <c r="AR591" s="5" t="e">
        <f t="shared" si="295"/>
        <v>#N/A</v>
      </c>
      <c r="AS591" s="5" t="e">
        <f t="shared" si="295"/>
        <v>#N/A</v>
      </c>
      <c r="AT591" s="5" t="e">
        <f t="shared" si="295"/>
        <v>#N/A</v>
      </c>
      <c r="AU591" s="5" t="e">
        <f t="shared" si="295"/>
        <v>#N/A</v>
      </c>
      <c r="AV591" s="5" t="e">
        <f t="shared" si="295"/>
        <v>#N/A</v>
      </c>
      <c r="AW591" s="5" t="e">
        <f t="shared" si="295"/>
        <v>#N/A</v>
      </c>
      <c r="AX591" s="5" t="e">
        <f t="shared" si="295"/>
        <v>#N/A</v>
      </c>
      <c r="AY591" s="5" t="e">
        <f t="shared" si="295"/>
        <v>#N/A</v>
      </c>
      <c r="AZ591" s="5" t="e">
        <f t="shared" si="295"/>
        <v>#N/A</v>
      </c>
      <c r="BA591" s="5" t="e">
        <f t="shared" si="295"/>
        <v>#N/A</v>
      </c>
      <c r="BB591" s="5" t="e">
        <f t="shared" si="296"/>
        <v>#N/A</v>
      </c>
      <c r="BC591" s="5" t="e">
        <f t="shared" si="296"/>
        <v>#N/A</v>
      </c>
      <c r="BD591" s="5" t="e">
        <f t="shared" si="296"/>
        <v>#N/A</v>
      </c>
      <c r="BE591" s="5" t="e">
        <f t="shared" si="296"/>
        <v>#N/A</v>
      </c>
      <c r="BF591" s="5" t="e">
        <f t="shared" si="296"/>
        <v>#N/A</v>
      </c>
      <c r="BG591" s="5" t="e">
        <f t="shared" si="296"/>
        <v>#N/A</v>
      </c>
    </row>
    <row r="592" spans="2:59" x14ac:dyDescent="0.35">
      <c r="B592" t="str">
        <f>'Postcode Data'!B592</f>
        <v>ES57 1VX</v>
      </c>
      <c r="C592">
        <f>'Postcode Data'!C592</f>
        <v>19</v>
      </c>
      <c r="D592" t="str">
        <f>'Postcode Data'!D592</f>
        <v>Foxton</v>
      </c>
      <c r="E592" s="5" t="e">
        <f>'Postcode Data'!F592</f>
        <v>#N/A</v>
      </c>
      <c r="F592" s="5" t="e">
        <f>'Postcode Data'!G592</f>
        <v>#N/A</v>
      </c>
      <c r="G592" s="27" t="e">
        <f>'Postcode Data'!I592</f>
        <v>#N/A</v>
      </c>
      <c r="H592" s="11" t="e">
        <f>'Postcode Data'!J592</f>
        <v>#N/A</v>
      </c>
      <c r="I592" s="5" t="e">
        <f>'Postcode Data'!K592</f>
        <v>#N/A</v>
      </c>
      <c r="J592" s="5" t="e">
        <f>'Postcode Data'!L592</f>
        <v>#N/A</v>
      </c>
      <c r="K592" s="44" t="e">
        <f>'Postcode Data'!M592</f>
        <v>#N/A</v>
      </c>
      <c r="L592" s="5">
        <f>'Postcode Data'!N592</f>
        <v>-2.1439218330424263</v>
      </c>
      <c r="M592" s="28" t="e">
        <f t="shared" si="289"/>
        <v>#N/A</v>
      </c>
      <c r="N592" s="28"/>
      <c r="O592" s="28"/>
      <c r="P592" s="28" t="e">
        <f t="shared" si="290"/>
        <v>#N/A</v>
      </c>
      <c r="Q592" s="28" t="e">
        <f t="shared" si="292"/>
        <v>#N/A</v>
      </c>
      <c r="R592" s="28" t="e">
        <f t="shared" si="292"/>
        <v>#N/A</v>
      </c>
      <c r="S592" s="28" t="e">
        <f t="shared" si="292"/>
        <v>#N/A</v>
      </c>
      <c r="T592" s="28" t="e">
        <f t="shared" si="292"/>
        <v>#N/A</v>
      </c>
      <c r="U592" s="28" t="e">
        <f t="shared" si="291"/>
        <v>#N/A</v>
      </c>
      <c r="V592" s="28"/>
      <c r="W592" s="2"/>
      <c r="X592" s="5" t="e">
        <f t="shared" si="293"/>
        <v>#N/A</v>
      </c>
      <c r="Y592" s="5" t="e">
        <f t="shared" si="293"/>
        <v>#N/A</v>
      </c>
      <c r="Z592" s="5" t="e">
        <f t="shared" si="293"/>
        <v>#N/A</v>
      </c>
      <c r="AA592" s="5" t="e">
        <f t="shared" si="293"/>
        <v>#N/A</v>
      </c>
      <c r="AB592" s="5" t="e">
        <f t="shared" si="293"/>
        <v>#N/A</v>
      </c>
      <c r="AC592" s="5" t="e">
        <f t="shared" si="293"/>
        <v>#N/A</v>
      </c>
      <c r="AD592" s="5" t="e">
        <f t="shared" si="293"/>
        <v>#N/A</v>
      </c>
      <c r="AE592" s="5" t="e">
        <f t="shared" si="293"/>
        <v>#N/A</v>
      </c>
      <c r="AF592" s="5" t="e">
        <f t="shared" si="293"/>
        <v>#N/A</v>
      </c>
      <c r="AG592" s="5" t="e">
        <f t="shared" si="293"/>
        <v>#N/A</v>
      </c>
      <c r="AH592" s="5" t="e">
        <f t="shared" si="294"/>
        <v>#N/A</v>
      </c>
      <c r="AI592" s="5" t="e">
        <f t="shared" si="294"/>
        <v>#N/A</v>
      </c>
      <c r="AJ592" s="5" t="e">
        <f t="shared" si="294"/>
        <v>#N/A</v>
      </c>
      <c r="AK592" s="5" t="e">
        <f t="shared" si="294"/>
        <v>#N/A</v>
      </c>
      <c r="AL592" s="5" t="e">
        <f t="shared" si="294"/>
        <v>#N/A</v>
      </c>
      <c r="AM592" s="5" t="e">
        <f t="shared" si="294"/>
        <v>#N/A</v>
      </c>
      <c r="AN592" s="5" t="e">
        <f t="shared" si="294"/>
        <v>#N/A</v>
      </c>
      <c r="AO592" s="5" t="e">
        <f t="shared" si="294"/>
        <v>#N/A</v>
      </c>
      <c r="AP592" s="5" t="e">
        <f t="shared" si="294"/>
        <v>#N/A</v>
      </c>
      <c r="AQ592" s="5" t="e">
        <f t="shared" si="294"/>
        <v>#N/A</v>
      </c>
      <c r="AR592" s="5" t="e">
        <f t="shared" si="295"/>
        <v>#N/A</v>
      </c>
      <c r="AS592" s="5" t="e">
        <f t="shared" si="295"/>
        <v>#N/A</v>
      </c>
      <c r="AT592" s="5" t="e">
        <f t="shared" si="295"/>
        <v>#N/A</v>
      </c>
      <c r="AU592" s="5" t="e">
        <f t="shared" si="295"/>
        <v>#N/A</v>
      </c>
      <c r="AV592" s="5" t="e">
        <f t="shared" si="295"/>
        <v>#N/A</v>
      </c>
      <c r="AW592" s="5" t="e">
        <f t="shared" si="295"/>
        <v>#N/A</v>
      </c>
      <c r="AX592" s="5" t="e">
        <f t="shared" si="295"/>
        <v>#N/A</v>
      </c>
      <c r="AY592" s="5" t="e">
        <f t="shared" si="295"/>
        <v>#N/A</v>
      </c>
      <c r="AZ592" s="5" t="e">
        <f t="shared" si="295"/>
        <v>#N/A</v>
      </c>
      <c r="BA592" s="5" t="e">
        <f t="shared" si="295"/>
        <v>#N/A</v>
      </c>
      <c r="BB592" s="5" t="e">
        <f t="shared" si="296"/>
        <v>#N/A</v>
      </c>
      <c r="BC592" s="5" t="e">
        <f t="shared" si="296"/>
        <v>#N/A</v>
      </c>
      <c r="BD592" s="5" t="e">
        <f t="shared" si="296"/>
        <v>#N/A</v>
      </c>
      <c r="BE592" s="5" t="e">
        <f t="shared" si="296"/>
        <v>#N/A</v>
      </c>
      <c r="BF592" s="5" t="e">
        <f t="shared" si="296"/>
        <v>#N/A</v>
      </c>
      <c r="BG592" s="5" t="e">
        <f t="shared" si="296"/>
        <v>#N/A</v>
      </c>
    </row>
    <row r="593" spans="2:59" x14ac:dyDescent="0.35">
      <c r="B593" t="str">
        <f>'Postcode Data'!B593</f>
        <v>ES57 1XQ</v>
      </c>
      <c r="C593">
        <f>'Postcode Data'!C593</f>
        <v>6</v>
      </c>
      <c r="D593" t="str">
        <f>'Postcode Data'!D593</f>
        <v>Foxton</v>
      </c>
      <c r="E593" s="5">
        <f>'Postcode Data'!F593</f>
        <v>9.4150920280499086</v>
      </c>
      <c r="F593" s="5">
        <f>'Postcode Data'!G593</f>
        <v>22.91007534381616</v>
      </c>
      <c r="G593" s="27">
        <f>'Postcode Data'!I593</f>
        <v>308</v>
      </c>
      <c r="H593" s="11">
        <f>'Postcode Data'!J593</f>
        <v>3.1076112874837234</v>
      </c>
      <c r="I593" s="5">
        <f>'Postcode Data'!K593</f>
        <v>6.9662609154831046</v>
      </c>
      <c r="J593" s="5">
        <f>'Postcode Data'!L593</f>
        <v>24.823311893807059</v>
      </c>
      <c r="K593" s="44" t="str">
        <f>'Postcode Data'!M593</f>
        <v>FW2a</v>
      </c>
      <c r="L593" s="5">
        <f>'Postcode Data'!N593</f>
        <v>-4.6466578519899757</v>
      </c>
      <c r="M593" s="28">
        <f t="shared" si="289"/>
        <v>-71.852295559982252</v>
      </c>
      <c r="N593" s="28"/>
      <c r="O593" s="28"/>
      <c r="P593" s="28" t="e">
        <f t="shared" si="290"/>
        <v>#N/A</v>
      </c>
      <c r="Q593" s="28">
        <f t="shared" si="292"/>
        <v>24.823311893807059</v>
      </c>
      <c r="R593" s="28" t="e">
        <f t="shared" si="292"/>
        <v>#N/A</v>
      </c>
      <c r="S593" s="28" t="e">
        <f t="shared" si="292"/>
        <v>#N/A</v>
      </c>
      <c r="T593" s="28" t="e">
        <f t="shared" si="292"/>
        <v>#N/A</v>
      </c>
      <c r="U593" s="28" t="e">
        <f t="shared" si="291"/>
        <v>#N/A</v>
      </c>
      <c r="V593" s="28"/>
      <c r="W593" s="2"/>
      <c r="X593" s="5" t="e">
        <f t="shared" si="293"/>
        <v>#N/A</v>
      </c>
      <c r="Y593" s="5" t="e">
        <f t="shared" si="293"/>
        <v>#N/A</v>
      </c>
      <c r="Z593" s="5" t="e">
        <f t="shared" si="293"/>
        <v>#N/A</v>
      </c>
      <c r="AA593" s="5" t="e">
        <f t="shared" si="293"/>
        <v>#N/A</v>
      </c>
      <c r="AB593" s="5" t="e">
        <f t="shared" si="293"/>
        <v>#N/A</v>
      </c>
      <c r="AC593" s="5" t="e">
        <f t="shared" si="293"/>
        <v>#N/A</v>
      </c>
      <c r="AD593" s="5" t="e">
        <f t="shared" si="293"/>
        <v>#N/A</v>
      </c>
      <c r="AE593" s="5" t="e">
        <f t="shared" si="293"/>
        <v>#N/A</v>
      </c>
      <c r="AF593" s="5" t="e">
        <f t="shared" si="293"/>
        <v>#N/A</v>
      </c>
      <c r="AG593" s="5" t="e">
        <f t="shared" si="293"/>
        <v>#N/A</v>
      </c>
      <c r="AH593" s="5" t="e">
        <f t="shared" si="294"/>
        <v>#N/A</v>
      </c>
      <c r="AI593" s="5" t="e">
        <f t="shared" si="294"/>
        <v>#N/A</v>
      </c>
      <c r="AJ593" s="5" t="e">
        <f t="shared" si="294"/>
        <v>#N/A</v>
      </c>
      <c r="AK593" s="5" t="e">
        <f t="shared" si="294"/>
        <v>#N/A</v>
      </c>
      <c r="AL593" s="5" t="e">
        <f t="shared" si="294"/>
        <v>#N/A</v>
      </c>
      <c r="AM593" s="5" t="e">
        <f t="shared" si="294"/>
        <v>#N/A</v>
      </c>
      <c r="AN593" s="5" t="e">
        <f t="shared" si="294"/>
        <v>#N/A</v>
      </c>
      <c r="AO593" s="5" t="e">
        <f t="shared" si="294"/>
        <v>#N/A</v>
      </c>
      <c r="AP593" s="5" t="e">
        <f t="shared" si="294"/>
        <v>#N/A</v>
      </c>
      <c r="AQ593" s="5" t="e">
        <f t="shared" si="294"/>
        <v>#N/A</v>
      </c>
      <c r="AR593" s="5" t="e">
        <f t="shared" si="295"/>
        <v>#N/A</v>
      </c>
      <c r="AS593" s="5" t="e">
        <f t="shared" si="295"/>
        <v>#N/A</v>
      </c>
      <c r="AT593" s="5" t="e">
        <f t="shared" si="295"/>
        <v>#N/A</v>
      </c>
      <c r="AU593" s="5" t="e">
        <f t="shared" si="295"/>
        <v>#N/A</v>
      </c>
      <c r="AV593" s="5" t="e">
        <f t="shared" si="295"/>
        <v>#N/A</v>
      </c>
      <c r="AW593" s="5" t="e">
        <f t="shared" si="295"/>
        <v>#N/A</v>
      </c>
      <c r="AX593" s="5" t="e">
        <f t="shared" si="295"/>
        <v>#N/A</v>
      </c>
      <c r="AY593" s="5" t="e">
        <f t="shared" si="295"/>
        <v>#N/A</v>
      </c>
      <c r="AZ593" s="5" t="e">
        <f t="shared" si="295"/>
        <v>#N/A</v>
      </c>
      <c r="BA593" s="5" t="e">
        <f t="shared" si="295"/>
        <v>#N/A</v>
      </c>
      <c r="BB593" s="5" t="e">
        <f t="shared" si="296"/>
        <v>#N/A</v>
      </c>
      <c r="BC593" s="5" t="e">
        <f t="shared" si="296"/>
        <v>#N/A</v>
      </c>
      <c r="BD593" s="5" t="e">
        <f t="shared" si="296"/>
        <v>#N/A</v>
      </c>
      <c r="BE593" s="5">
        <f t="shared" si="296"/>
        <v>24.823311893807059</v>
      </c>
      <c r="BF593" s="5" t="e">
        <f t="shared" si="296"/>
        <v>#N/A</v>
      </c>
      <c r="BG593" s="5" t="e">
        <f t="shared" si="296"/>
        <v>#N/A</v>
      </c>
    </row>
    <row r="594" spans="2:59" x14ac:dyDescent="0.35">
      <c r="B594" t="str">
        <f>'Postcode Data'!B594</f>
        <v>ES57 2GD</v>
      </c>
      <c r="C594">
        <f>'Postcode Data'!C594</f>
        <v>17</v>
      </c>
      <c r="D594" t="str">
        <f>'Postcode Data'!D594</f>
        <v>Foxton</v>
      </c>
      <c r="E594" s="5" t="e">
        <f>'Postcode Data'!F594</f>
        <v>#N/A</v>
      </c>
      <c r="F594" s="5" t="e">
        <f>'Postcode Data'!G594</f>
        <v>#N/A</v>
      </c>
      <c r="G594" s="27" t="e">
        <f>'Postcode Data'!I594</f>
        <v>#N/A</v>
      </c>
      <c r="H594" s="11" t="e">
        <f>'Postcode Data'!J594</f>
        <v>#N/A</v>
      </c>
      <c r="I594" s="5" t="e">
        <f>'Postcode Data'!K594</f>
        <v>#N/A</v>
      </c>
      <c r="J594" s="5" t="e">
        <f>'Postcode Data'!L594</f>
        <v>#N/A</v>
      </c>
      <c r="K594" s="44" t="e">
        <f>'Postcode Data'!M594</f>
        <v>#N/A</v>
      </c>
      <c r="L594" s="5">
        <f>'Postcode Data'!N594</f>
        <v>2.8332534732436683</v>
      </c>
      <c r="M594" s="28" t="e">
        <f t="shared" si="289"/>
        <v>#N/A</v>
      </c>
      <c r="N594" s="28"/>
      <c r="O594" s="28"/>
      <c r="P594" s="28" t="e">
        <f t="shared" si="290"/>
        <v>#N/A</v>
      </c>
      <c r="Q594" s="28" t="e">
        <f t="shared" si="292"/>
        <v>#N/A</v>
      </c>
      <c r="R594" s="28" t="e">
        <f t="shared" si="292"/>
        <v>#N/A</v>
      </c>
      <c r="S594" s="28" t="e">
        <f t="shared" si="292"/>
        <v>#N/A</v>
      </c>
      <c r="T594" s="28" t="e">
        <f t="shared" si="292"/>
        <v>#N/A</v>
      </c>
      <c r="U594" s="28" t="e">
        <f t="shared" si="291"/>
        <v>#N/A</v>
      </c>
      <c r="V594" s="28"/>
      <c r="W594" s="2"/>
      <c r="X594" s="5" t="e">
        <f t="shared" si="293"/>
        <v>#N/A</v>
      </c>
      <c r="Y594" s="5" t="e">
        <f t="shared" si="293"/>
        <v>#N/A</v>
      </c>
      <c r="Z594" s="5" t="e">
        <f t="shared" si="293"/>
        <v>#N/A</v>
      </c>
      <c r="AA594" s="5" t="e">
        <f t="shared" si="293"/>
        <v>#N/A</v>
      </c>
      <c r="AB594" s="5" t="e">
        <f t="shared" si="293"/>
        <v>#N/A</v>
      </c>
      <c r="AC594" s="5" t="e">
        <f t="shared" si="293"/>
        <v>#N/A</v>
      </c>
      <c r="AD594" s="5" t="e">
        <f t="shared" si="293"/>
        <v>#N/A</v>
      </c>
      <c r="AE594" s="5" t="e">
        <f t="shared" si="293"/>
        <v>#N/A</v>
      </c>
      <c r="AF594" s="5" t="e">
        <f t="shared" si="293"/>
        <v>#N/A</v>
      </c>
      <c r="AG594" s="5" t="e">
        <f t="shared" si="293"/>
        <v>#N/A</v>
      </c>
      <c r="AH594" s="5" t="e">
        <f t="shared" si="294"/>
        <v>#N/A</v>
      </c>
      <c r="AI594" s="5" t="e">
        <f t="shared" si="294"/>
        <v>#N/A</v>
      </c>
      <c r="AJ594" s="5" t="e">
        <f t="shared" si="294"/>
        <v>#N/A</v>
      </c>
      <c r="AK594" s="5" t="e">
        <f t="shared" si="294"/>
        <v>#N/A</v>
      </c>
      <c r="AL594" s="5" t="e">
        <f t="shared" si="294"/>
        <v>#N/A</v>
      </c>
      <c r="AM594" s="5" t="e">
        <f t="shared" si="294"/>
        <v>#N/A</v>
      </c>
      <c r="AN594" s="5" t="e">
        <f t="shared" si="294"/>
        <v>#N/A</v>
      </c>
      <c r="AO594" s="5" t="e">
        <f t="shared" si="294"/>
        <v>#N/A</v>
      </c>
      <c r="AP594" s="5" t="e">
        <f t="shared" si="294"/>
        <v>#N/A</v>
      </c>
      <c r="AQ594" s="5" t="e">
        <f t="shared" si="294"/>
        <v>#N/A</v>
      </c>
      <c r="AR594" s="5" t="e">
        <f t="shared" si="295"/>
        <v>#N/A</v>
      </c>
      <c r="AS594" s="5" t="e">
        <f t="shared" si="295"/>
        <v>#N/A</v>
      </c>
      <c r="AT594" s="5" t="e">
        <f t="shared" si="295"/>
        <v>#N/A</v>
      </c>
      <c r="AU594" s="5" t="e">
        <f t="shared" si="295"/>
        <v>#N/A</v>
      </c>
      <c r="AV594" s="5" t="e">
        <f t="shared" si="295"/>
        <v>#N/A</v>
      </c>
      <c r="AW594" s="5" t="e">
        <f t="shared" si="295"/>
        <v>#N/A</v>
      </c>
      <c r="AX594" s="5" t="e">
        <f t="shared" si="295"/>
        <v>#N/A</v>
      </c>
      <c r="AY594" s="5" t="e">
        <f t="shared" si="295"/>
        <v>#N/A</v>
      </c>
      <c r="AZ594" s="5" t="e">
        <f t="shared" si="295"/>
        <v>#N/A</v>
      </c>
      <c r="BA594" s="5" t="e">
        <f t="shared" si="295"/>
        <v>#N/A</v>
      </c>
      <c r="BB594" s="5" t="e">
        <f t="shared" si="296"/>
        <v>#N/A</v>
      </c>
      <c r="BC594" s="5" t="e">
        <f t="shared" si="296"/>
        <v>#N/A</v>
      </c>
      <c r="BD594" s="5" t="e">
        <f t="shared" si="296"/>
        <v>#N/A</v>
      </c>
      <c r="BE594" s="5" t="e">
        <f t="shared" si="296"/>
        <v>#N/A</v>
      </c>
      <c r="BF594" s="5" t="e">
        <f t="shared" si="296"/>
        <v>#N/A</v>
      </c>
      <c r="BG594" s="5" t="e">
        <f t="shared" si="296"/>
        <v>#N/A</v>
      </c>
    </row>
    <row r="595" spans="2:59" x14ac:dyDescent="0.35">
      <c r="B595" t="str">
        <f>'Postcode Data'!B595</f>
        <v>ES57 2NI</v>
      </c>
      <c r="C595">
        <f>'Postcode Data'!C595</f>
        <v>18</v>
      </c>
      <c r="D595" t="str">
        <f>'Postcode Data'!D595</f>
        <v>Foxton</v>
      </c>
      <c r="E595" s="5" t="e">
        <f>'Postcode Data'!F595</f>
        <v>#N/A</v>
      </c>
      <c r="F595" s="5" t="e">
        <f>'Postcode Data'!G595</f>
        <v>#N/A</v>
      </c>
      <c r="G595" s="27" t="e">
        <f>'Postcode Data'!I595</f>
        <v>#N/A</v>
      </c>
      <c r="H595" s="11" t="e">
        <f>'Postcode Data'!J595</f>
        <v>#N/A</v>
      </c>
      <c r="I595" s="5" t="e">
        <f>'Postcode Data'!K595</f>
        <v>#N/A</v>
      </c>
      <c r="J595" s="5" t="e">
        <f>'Postcode Data'!L595</f>
        <v>#N/A</v>
      </c>
      <c r="K595" s="44" t="e">
        <f>'Postcode Data'!M595</f>
        <v>#N/A</v>
      </c>
      <c r="L595" s="5">
        <f>'Postcode Data'!N595</f>
        <v>-4.4705470380042556</v>
      </c>
      <c r="M595" s="28" t="e">
        <f t="shared" si="289"/>
        <v>#N/A</v>
      </c>
      <c r="N595" s="28"/>
      <c r="O595" s="28"/>
      <c r="P595" s="28" t="e">
        <f t="shared" si="290"/>
        <v>#N/A</v>
      </c>
      <c r="Q595" s="28" t="e">
        <f t="shared" si="292"/>
        <v>#N/A</v>
      </c>
      <c r="R595" s="28" t="e">
        <f t="shared" si="292"/>
        <v>#N/A</v>
      </c>
      <c r="S595" s="28" t="e">
        <f t="shared" si="292"/>
        <v>#N/A</v>
      </c>
      <c r="T595" s="28" t="e">
        <f t="shared" si="292"/>
        <v>#N/A</v>
      </c>
      <c r="U595" s="28" t="e">
        <f t="shared" si="291"/>
        <v>#N/A</v>
      </c>
      <c r="V595" s="28"/>
      <c r="W595" s="2"/>
      <c r="X595" s="5" t="e">
        <f t="shared" si="293"/>
        <v>#N/A</v>
      </c>
      <c r="Y595" s="5" t="e">
        <f t="shared" si="293"/>
        <v>#N/A</v>
      </c>
      <c r="Z595" s="5" t="e">
        <f t="shared" si="293"/>
        <v>#N/A</v>
      </c>
      <c r="AA595" s="5" t="e">
        <f t="shared" si="293"/>
        <v>#N/A</v>
      </c>
      <c r="AB595" s="5" t="e">
        <f t="shared" si="293"/>
        <v>#N/A</v>
      </c>
      <c r="AC595" s="5" t="e">
        <f t="shared" si="293"/>
        <v>#N/A</v>
      </c>
      <c r="AD595" s="5" t="e">
        <f t="shared" si="293"/>
        <v>#N/A</v>
      </c>
      <c r="AE595" s="5" t="e">
        <f t="shared" si="293"/>
        <v>#N/A</v>
      </c>
      <c r="AF595" s="5" t="e">
        <f t="shared" si="293"/>
        <v>#N/A</v>
      </c>
      <c r="AG595" s="5" t="e">
        <f t="shared" si="293"/>
        <v>#N/A</v>
      </c>
      <c r="AH595" s="5" t="e">
        <f t="shared" si="294"/>
        <v>#N/A</v>
      </c>
      <c r="AI595" s="5" t="e">
        <f t="shared" si="294"/>
        <v>#N/A</v>
      </c>
      <c r="AJ595" s="5" t="e">
        <f t="shared" si="294"/>
        <v>#N/A</v>
      </c>
      <c r="AK595" s="5" t="e">
        <f t="shared" si="294"/>
        <v>#N/A</v>
      </c>
      <c r="AL595" s="5" t="e">
        <f t="shared" si="294"/>
        <v>#N/A</v>
      </c>
      <c r="AM595" s="5" t="e">
        <f t="shared" si="294"/>
        <v>#N/A</v>
      </c>
      <c r="AN595" s="5" t="e">
        <f t="shared" si="294"/>
        <v>#N/A</v>
      </c>
      <c r="AO595" s="5" t="e">
        <f t="shared" si="294"/>
        <v>#N/A</v>
      </c>
      <c r="AP595" s="5" t="e">
        <f t="shared" si="294"/>
        <v>#N/A</v>
      </c>
      <c r="AQ595" s="5" t="e">
        <f t="shared" si="294"/>
        <v>#N/A</v>
      </c>
      <c r="AR595" s="5" t="e">
        <f t="shared" si="295"/>
        <v>#N/A</v>
      </c>
      <c r="AS595" s="5" t="e">
        <f t="shared" si="295"/>
        <v>#N/A</v>
      </c>
      <c r="AT595" s="5" t="e">
        <f t="shared" si="295"/>
        <v>#N/A</v>
      </c>
      <c r="AU595" s="5" t="e">
        <f t="shared" si="295"/>
        <v>#N/A</v>
      </c>
      <c r="AV595" s="5" t="e">
        <f t="shared" si="295"/>
        <v>#N/A</v>
      </c>
      <c r="AW595" s="5" t="e">
        <f t="shared" si="295"/>
        <v>#N/A</v>
      </c>
      <c r="AX595" s="5" t="e">
        <f t="shared" si="295"/>
        <v>#N/A</v>
      </c>
      <c r="AY595" s="5" t="e">
        <f t="shared" si="295"/>
        <v>#N/A</v>
      </c>
      <c r="AZ595" s="5" t="e">
        <f t="shared" si="295"/>
        <v>#N/A</v>
      </c>
      <c r="BA595" s="5" t="e">
        <f t="shared" si="295"/>
        <v>#N/A</v>
      </c>
      <c r="BB595" s="5" t="e">
        <f t="shared" si="296"/>
        <v>#N/A</v>
      </c>
      <c r="BC595" s="5" t="e">
        <f t="shared" si="296"/>
        <v>#N/A</v>
      </c>
      <c r="BD595" s="5" t="e">
        <f t="shared" si="296"/>
        <v>#N/A</v>
      </c>
      <c r="BE595" s="5" t="e">
        <f t="shared" si="296"/>
        <v>#N/A</v>
      </c>
      <c r="BF595" s="5" t="e">
        <f t="shared" si="296"/>
        <v>#N/A</v>
      </c>
      <c r="BG595" s="5" t="e">
        <f t="shared" si="296"/>
        <v>#N/A</v>
      </c>
    </row>
    <row r="596" spans="2:59" x14ac:dyDescent="0.35">
      <c r="B596" t="str">
        <f>'Postcode Data'!B596</f>
        <v>ES57 4EA</v>
      </c>
      <c r="C596">
        <f>'Postcode Data'!C596</f>
        <v>11</v>
      </c>
      <c r="D596" t="str">
        <f>'Postcode Data'!D596</f>
        <v>Foxton</v>
      </c>
      <c r="E596" s="5">
        <f>'Postcode Data'!F596</f>
        <v>12.647739970734545</v>
      </c>
      <c r="F596" s="5">
        <f>'Postcode Data'!G596</f>
        <v>17.654822358411213</v>
      </c>
      <c r="G596" s="27">
        <f>'Postcode Data'!I596</f>
        <v>310</v>
      </c>
      <c r="H596" s="11">
        <f>'Postcode Data'!J596</f>
        <v>3.6205037225738872</v>
      </c>
      <c r="I596" s="5">
        <f>'Postcode Data'!K596</f>
        <v>9.8742732127652442</v>
      </c>
      <c r="J596" s="5">
        <f>'Postcode Data'!L596</f>
        <v>19.982037292105698</v>
      </c>
      <c r="K596" s="44" t="str">
        <f>'Postcode Data'!M596</f>
        <v>FW1c</v>
      </c>
      <c r="L596" s="5">
        <f>'Postcode Data'!N596</f>
        <v>-3.6650613264788325</v>
      </c>
      <c r="M596" s="28">
        <f t="shared" si="289"/>
        <v>-72.197545197054154</v>
      </c>
      <c r="N596" s="28"/>
      <c r="O596" s="28"/>
      <c r="P596" s="28" t="e">
        <f t="shared" si="290"/>
        <v>#N/A</v>
      </c>
      <c r="Q596" s="28">
        <f t="shared" si="292"/>
        <v>19.982037292105698</v>
      </c>
      <c r="R596" s="28" t="e">
        <f t="shared" si="292"/>
        <v>#N/A</v>
      </c>
      <c r="S596" s="28" t="e">
        <f t="shared" si="292"/>
        <v>#N/A</v>
      </c>
      <c r="T596" s="28" t="e">
        <f t="shared" si="292"/>
        <v>#N/A</v>
      </c>
      <c r="U596" s="28" t="e">
        <f t="shared" si="291"/>
        <v>#N/A</v>
      </c>
      <c r="V596" s="28"/>
      <c r="W596" s="2"/>
      <c r="X596" s="5" t="e">
        <f t="shared" si="293"/>
        <v>#N/A</v>
      </c>
      <c r="Y596" s="5" t="e">
        <f t="shared" si="293"/>
        <v>#N/A</v>
      </c>
      <c r="Z596" s="5" t="e">
        <f t="shared" si="293"/>
        <v>#N/A</v>
      </c>
      <c r="AA596" s="5" t="e">
        <f t="shared" si="293"/>
        <v>#N/A</v>
      </c>
      <c r="AB596" s="5" t="e">
        <f t="shared" si="293"/>
        <v>#N/A</v>
      </c>
      <c r="AC596" s="5" t="e">
        <f t="shared" si="293"/>
        <v>#N/A</v>
      </c>
      <c r="AD596" s="5" t="e">
        <f t="shared" si="293"/>
        <v>#N/A</v>
      </c>
      <c r="AE596" s="5" t="e">
        <f t="shared" si="293"/>
        <v>#N/A</v>
      </c>
      <c r="AF596" s="5" t="e">
        <f t="shared" si="293"/>
        <v>#N/A</v>
      </c>
      <c r="AG596" s="5" t="e">
        <f t="shared" si="293"/>
        <v>#N/A</v>
      </c>
      <c r="AH596" s="5" t="e">
        <f t="shared" si="294"/>
        <v>#N/A</v>
      </c>
      <c r="AI596" s="5" t="e">
        <f t="shared" si="294"/>
        <v>#N/A</v>
      </c>
      <c r="AJ596" s="5" t="e">
        <f t="shared" si="294"/>
        <v>#N/A</v>
      </c>
      <c r="AK596" s="5" t="e">
        <f t="shared" si="294"/>
        <v>#N/A</v>
      </c>
      <c r="AL596" s="5" t="e">
        <f t="shared" si="294"/>
        <v>#N/A</v>
      </c>
      <c r="AM596" s="5" t="e">
        <f t="shared" si="294"/>
        <v>#N/A</v>
      </c>
      <c r="AN596" s="5" t="e">
        <f t="shared" si="294"/>
        <v>#N/A</v>
      </c>
      <c r="AO596" s="5" t="e">
        <f t="shared" si="294"/>
        <v>#N/A</v>
      </c>
      <c r="AP596" s="5" t="e">
        <f t="shared" si="294"/>
        <v>#N/A</v>
      </c>
      <c r="AQ596" s="5" t="e">
        <f t="shared" si="294"/>
        <v>#N/A</v>
      </c>
      <c r="AR596" s="5" t="e">
        <f t="shared" si="295"/>
        <v>#N/A</v>
      </c>
      <c r="AS596" s="5" t="e">
        <f t="shared" si="295"/>
        <v>#N/A</v>
      </c>
      <c r="AT596" s="5" t="e">
        <f t="shared" si="295"/>
        <v>#N/A</v>
      </c>
      <c r="AU596" s="5" t="e">
        <f t="shared" si="295"/>
        <v>#N/A</v>
      </c>
      <c r="AV596" s="5" t="e">
        <f t="shared" si="295"/>
        <v>#N/A</v>
      </c>
      <c r="AW596" s="5" t="e">
        <f t="shared" si="295"/>
        <v>#N/A</v>
      </c>
      <c r="AX596" s="5" t="e">
        <f t="shared" si="295"/>
        <v>#N/A</v>
      </c>
      <c r="AY596" s="5" t="e">
        <f t="shared" si="295"/>
        <v>#N/A</v>
      </c>
      <c r="AZ596" s="5" t="e">
        <f t="shared" si="295"/>
        <v>#N/A</v>
      </c>
      <c r="BA596" s="5" t="e">
        <f t="shared" si="295"/>
        <v>#N/A</v>
      </c>
      <c r="BB596" s="5" t="e">
        <f t="shared" si="296"/>
        <v>#N/A</v>
      </c>
      <c r="BC596" s="5" t="e">
        <f t="shared" si="296"/>
        <v>#N/A</v>
      </c>
      <c r="BD596" s="5">
        <f t="shared" si="296"/>
        <v>19.982037292105698</v>
      </c>
      <c r="BE596" s="5" t="e">
        <f t="shared" si="296"/>
        <v>#N/A</v>
      </c>
      <c r="BF596" s="5" t="e">
        <f t="shared" si="296"/>
        <v>#N/A</v>
      </c>
      <c r="BG596" s="5" t="e">
        <f t="shared" si="296"/>
        <v>#N/A</v>
      </c>
    </row>
    <row r="597" spans="2:59" x14ac:dyDescent="0.35">
      <c r="B597" t="str">
        <f>'Postcode Data'!B597</f>
        <v>ES57 5TZ</v>
      </c>
      <c r="C597">
        <f>'Postcode Data'!C597</f>
        <v>2</v>
      </c>
      <c r="D597" t="str">
        <f>'Postcode Data'!D597</f>
        <v>Foxton</v>
      </c>
      <c r="E597" s="5">
        <f>'Postcode Data'!F597</f>
        <v>9.4150920280499086</v>
      </c>
      <c r="F597" s="5">
        <f>'Postcode Data'!G597</f>
        <v>22.91007534381616</v>
      </c>
      <c r="G597" s="27">
        <f>'Postcode Data'!I597</f>
        <v>294</v>
      </c>
      <c r="H597" s="11">
        <f>'Postcode Data'!J597</f>
        <v>1.1793624827095033</v>
      </c>
      <c r="I597" s="5">
        <f>'Postcode Data'!K597</f>
        <v>8.3376907890565413</v>
      </c>
      <c r="J597" s="5">
        <f>'Postcode Data'!L597</f>
        <v>23.389765281002965</v>
      </c>
      <c r="K597" s="44" t="str">
        <f>'Postcode Data'!M597</f>
        <v>FW2a</v>
      </c>
      <c r="L597" s="5">
        <f>'Postcode Data'!N597</f>
        <v>-4.1334421151021736</v>
      </c>
      <c r="M597" s="28">
        <f t="shared" si="289"/>
        <v>-62.923492180622659</v>
      </c>
      <c r="N597" s="28"/>
      <c r="O597" s="28"/>
      <c r="P597" s="28">
        <f t="shared" si="290"/>
        <v>23.389765281002965</v>
      </c>
      <c r="Q597" s="28" t="e">
        <f t="shared" si="292"/>
        <v>#N/A</v>
      </c>
      <c r="R597" s="28" t="e">
        <f t="shared" si="292"/>
        <v>#N/A</v>
      </c>
      <c r="S597" s="28" t="e">
        <f t="shared" si="292"/>
        <v>#N/A</v>
      </c>
      <c r="T597" s="28" t="e">
        <f t="shared" si="292"/>
        <v>#N/A</v>
      </c>
      <c r="U597" s="28" t="e">
        <f t="shared" si="291"/>
        <v>#N/A</v>
      </c>
      <c r="V597" s="28"/>
      <c r="W597" s="2"/>
      <c r="X597" s="5" t="e">
        <f t="shared" si="293"/>
        <v>#N/A</v>
      </c>
      <c r="Y597" s="5" t="e">
        <f t="shared" si="293"/>
        <v>#N/A</v>
      </c>
      <c r="Z597" s="5" t="e">
        <f t="shared" si="293"/>
        <v>#N/A</v>
      </c>
      <c r="AA597" s="5" t="e">
        <f t="shared" si="293"/>
        <v>#N/A</v>
      </c>
      <c r="AB597" s="5" t="e">
        <f t="shared" si="293"/>
        <v>#N/A</v>
      </c>
      <c r="AC597" s="5" t="e">
        <f t="shared" si="293"/>
        <v>#N/A</v>
      </c>
      <c r="AD597" s="5" t="e">
        <f t="shared" si="293"/>
        <v>#N/A</v>
      </c>
      <c r="AE597" s="5" t="e">
        <f t="shared" si="293"/>
        <v>#N/A</v>
      </c>
      <c r="AF597" s="5" t="e">
        <f t="shared" si="293"/>
        <v>#N/A</v>
      </c>
      <c r="AG597" s="5" t="e">
        <f t="shared" si="293"/>
        <v>#N/A</v>
      </c>
      <c r="AH597" s="5" t="e">
        <f t="shared" si="294"/>
        <v>#N/A</v>
      </c>
      <c r="AI597" s="5" t="e">
        <f t="shared" si="294"/>
        <v>#N/A</v>
      </c>
      <c r="AJ597" s="5" t="e">
        <f t="shared" si="294"/>
        <v>#N/A</v>
      </c>
      <c r="AK597" s="5" t="e">
        <f t="shared" si="294"/>
        <v>#N/A</v>
      </c>
      <c r="AL597" s="5" t="e">
        <f t="shared" si="294"/>
        <v>#N/A</v>
      </c>
      <c r="AM597" s="5" t="e">
        <f t="shared" si="294"/>
        <v>#N/A</v>
      </c>
      <c r="AN597" s="5" t="e">
        <f t="shared" si="294"/>
        <v>#N/A</v>
      </c>
      <c r="AO597" s="5" t="e">
        <f t="shared" si="294"/>
        <v>#N/A</v>
      </c>
      <c r="AP597" s="5" t="e">
        <f t="shared" si="294"/>
        <v>#N/A</v>
      </c>
      <c r="AQ597" s="5" t="e">
        <f t="shared" si="294"/>
        <v>#N/A</v>
      </c>
      <c r="AR597" s="5" t="e">
        <f t="shared" si="295"/>
        <v>#N/A</v>
      </c>
      <c r="AS597" s="5" t="e">
        <f t="shared" si="295"/>
        <v>#N/A</v>
      </c>
      <c r="AT597" s="5" t="e">
        <f t="shared" si="295"/>
        <v>#N/A</v>
      </c>
      <c r="AU597" s="5" t="e">
        <f t="shared" si="295"/>
        <v>#N/A</v>
      </c>
      <c r="AV597" s="5" t="e">
        <f t="shared" si="295"/>
        <v>#N/A</v>
      </c>
      <c r="AW597" s="5" t="e">
        <f t="shared" si="295"/>
        <v>#N/A</v>
      </c>
      <c r="AX597" s="5" t="e">
        <f t="shared" si="295"/>
        <v>#N/A</v>
      </c>
      <c r="AY597" s="5" t="e">
        <f t="shared" si="295"/>
        <v>#N/A</v>
      </c>
      <c r="AZ597" s="5" t="e">
        <f t="shared" si="295"/>
        <v>#N/A</v>
      </c>
      <c r="BA597" s="5" t="e">
        <f t="shared" si="295"/>
        <v>#N/A</v>
      </c>
      <c r="BB597" s="5" t="e">
        <f t="shared" si="296"/>
        <v>#N/A</v>
      </c>
      <c r="BC597" s="5" t="e">
        <f t="shared" si="296"/>
        <v>#N/A</v>
      </c>
      <c r="BD597" s="5" t="e">
        <f t="shared" si="296"/>
        <v>#N/A</v>
      </c>
      <c r="BE597" s="5">
        <f t="shared" si="296"/>
        <v>23.389765281002965</v>
      </c>
      <c r="BF597" s="5" t="e">
        <f t="shared" si="296"/>
        <v>#N/A</v>
      </c>
      <c r="BG597" s="5" t="e">
        <f t="shared" si="296"/>
        <v>#N/A</v>
      </c>
    </row>
    <row r="598" spans="2:59" x14ac:dyDescent="0.35">
      <c r="B598" t="str">
        <f>'Postcode Data'!B598</f>
        <v>ES57 5VT</v>
      </c>
      <c r="C598">
        <f>'Postcode Data'!C598</f>
        <v>11</v>
      </c>
      <c r="D598" t="str">
        <f>'Postcode Data'!D598</f>
        <v>Foxton</v>
      </c>
      <c r="E598" s="5" t="e">
        <f>'Postcode Data'!F598</f>
        <v>#N/A</v>
      </c>
      <c r="F598" s="5" t="e">
        <f>'Postcode Data'!G598</f>
        <v>#N/A</v>
      </c>
      <c r="G598" s="27" t="e">
        <f>'Postcode Data'!I598</f>
        <v>#N/A</v>
      </c>
      <c r="H598" s="11" t="e">
        <f>'Postcode Data'!J598</f>
        <v>#N/A</v>
      </c>
      <c r="I598" s="5" t="e">
        <f>'Postcode Data'!K598</f>
        <v>#N/A</v>
      </c>
      <c r="J598" s="5" t="e">
        <f>'Postcode Data'!L598</f>
        <v>#N/A</v>
      </c>
      <c r="K598" s="44" t="e">
        <f>'Postcode Data'!M598</f>
        <v>#N/A</v>
      </c>
      <c r="L598" s="5">
        <f>'Postcode Data'!N598</f>
        <v>-2.6103013201196661</v>
      </c>
      <c r="M598" s="28" t="e">
        <f t="shared" si="289"/>
        <v>#N/A</v>
      </c>
      <c r="N598" s="28"/>
      <c r="O598" s="28"/>
      <c r="P598" s="28" t="e">
        <f t="shared" si="290"/>
        <v>#N/A</v>
      </c>
      <c r="Q598" s="28" t="e">
        <f t="shared" si="292"/>
        <v>#N/A</v>
      </c>
      <c r="R598" s="28" t="e">
        <f t="shared" si="292"/>
        <v>#N/A</v>
      </c>
      <c r="S598" s="28" t="e">
        <f t="shared" si="292"/>
        <v>#N/A</v>
      </c>
      <c r="T598" s="28" t="e">
        <f t="shared" si="292"/>
        <v>#N/A</v>
      </c>
      <c r="U598" s="28" t="e">
        <f t="shared" si="291"/>
        <v>#N/A</v>
      </c>
      <c r="V598" s="28"/>
      <c r="W598" s="2"/>
      <c r="X598" s="5" t="e">
        <f t="shared" si="293"/>
        <v>#N/A</v>
      </c>
      <c r="Y598" s="5" t="e">
        <f t="shared" si="293"/>
        <v>#N/A</v>
      </c>
      <c r="Z598" s="5" t="e">
        <f t="shared" si="293"/>
        <v>#N/A</v>
      </c>
      <c r="AA598" s="5" t="e">
        <f t="shared" si="293"/>
        <v>#N/A</v>
      </c>
      <c r="AB598" s="5" t="e">
        <f t="shared" si="293"/>
        <v>#N/A</v>
      </c>
      <c r="AC598" s="5" t="e">
        <f t="shared" si="293"/>
        <v>#N/A</v>
      </c>
      <c r="AD598" s="5" t="e">
        <f t="shared" si="293"/>
        <v>#N/A</v>
      </c>
      <c r="AE598" s="5" t="e">
        <f t="shared" si="293"/>
        <v>#N/A</v>
      </c>
      <c r="AF598" s="5" t="e">
        <f t="shared" si="293"/>
        <v>#N/A</v>
      </c>
      <c r="AG598" s="5" t="e">
        <f t="shared" si="293"/>
        <v>#N/A</v>
      </c>
      <c r="AH598" s="5" t="e">
        <f t="shared" si="294"/>
        <v>#N/A</v>
      </c>
      <c r="AI598" s="5" t="e">
        <f t="shared" si="294"/>
        <v>#N/A</v>
      </c>
      <c r="AJ598" s="5" t="e">
        <f t="shared" si="294"/>
        <v>#N/A</v>
      </c>
      <c r="AK598" s="5" t="e">
        <f t="shared" si="294"/>
        <v>#N/A</v>
      </c>
      <c r="AL598" s="5" t="e">
        <f t="shared" si="294"/>
        <v>#N/A</v>
      </c>
      <c r="AM598" s="5" t="e">
        <f t="shared" si="294"/>
        <v>#N/A</v>
      </c>
      <c r="AN598" s="5" t="e">
        <f t="shared" si="294"/>
        <v>#N/A</v>
      </c>
      <c r="AO598" s="5" t="e">
        <f t="shared" si="294"/>
        <v>#N/A</v>
      </c>
      <c r="AP598" s="5" t="e">
        <f t="shared" si="294"/>
        <v>#N/A</v>
      </c>
      <c r="AQ598" s="5" t="e">
        <f t="shared" si="294"/>
        <v>#N/A</v>
      </c>
      <c r="AR598" s="5" t="e">
        <f t="shared" si="295"/>
        <v>#N/A</v>
      </c>
      <c r="AS598" s="5" t="e">
        <f t="shared" si="295"/>
        <v>#N/A</v>
      </c>
      <c r="AT598" s="5" t="e">
        <f t="shared" si="295"/>
        <v>#N/A</v>
      </c>
      <c r="AU598" s="5" t="e">
        <f t="shared" si="295"/>
        <v>#N/A</v>
      </c>
      <c r="AV598" s="5" t="e">
        <f t="shared" si="295"/>
        <v>#N/A</v>
      </c>
      <c r="AW598" s="5" t="e">
        <f t="shared" si="295"/>
        <v>#N/A</v>
      </c>
      <c r="AX598" s="5" t="e">
        <f t="shared" si="295"/>
        <v>#N/A</v>
      </c>
      <c r="AY598" s="5" t="e">
        <f t="shared" si="295"/>
        <v>#N/A</v>
      </c>
      <c r="AZ598" s="5" t="e">
        <f t="shared" si="295"/>
        <v>#N/A</v>
      </c>
      <c r="BA598" s="5" t="e">
        <f t="shared" si="295"/>
        <v>#N/A</v>
      </c>
      <c r="BB598" s="5" t="e">
        <f t="shared" si="296"/>
        <v>#N/A</v>
      </c>
      <c r="BC598" s="5" t="e">
        <f t="shared" si="296"/>
        <v>#N/A</v>
      </c>
      <c r="BD598" s="5" t="e">
        <f t="shared" si="296"/>
        <v>#N/A</v>
      </c>
      <c r="BE598" s="5" t="e">
        <f t="shared" si="296"/>
        <v>#N/A</v>
      </c>
      <c r="BF598" s="5" t="e">
        <f t="shared" si="296"/>
        <v>#N/A</v>
      </c>
      <c r="BG598" s="5" t="e">
        <f t="shared" si="296"/>
        <v>#N/A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598"/>
  <sheetViews>
    <sheetView workbookViewId="0"/>
  </sheetViews>
  <sheetFormatPr defaultRowHeight="14.5" x14ac:dyDescent="0.35"/>
  <cols>
    <col min="31" max="31" width="8.7265625" customWidth="1"/>
  </cols>
  <sheetData>
    <row r="1" spans="1:105" x14ac:dyDescent="0.35">
      <c r="A1" s="1" t="s">
        <v>625</v>
      </c>
    </row>
    <row r="2" spans="1:105" x14ac:dyDescent="0.35">
      <c r="AD2" t="s">
        <v>604</v>
      </c>
      <c r="BQ2" t="s">
        <v>603</v>
      </c>
    </row>
    <row r="3" spans="1:105" x14ac:dyDescent="0.35">
      <c r="B3" s="1"/>
      <c r="V3" s="6">
        <f>ROUND(130*87.8/130,0)</f>
        <v>88</v>
      </c>
      <c r="W3" s="6">
        <f>ROUND(117*87.8/130,0)</f>
        <v>79</v>
      </c>
      <c r="X3" s="6">
        <f>ROUND(104*87.8/130,0)</f>
        <v>70</v>
      </c>
      <c r="Y3" s="6">
        <f>ROUND(78*87.8/130,0)</f>
        <v>53</v>
      </c>
      <c r="Z3" s="6">
        <f>ROUND(52*87.8/130,0)</f>
        <v>35</v>
      </c>
      <c r="AA3" s="6">
        <v>0</v>
      </c>
      <c r="AB3" s="6"/>
      <c r="AC3" s="6"/>
    </row>
    <row r="4" spans="1:105" x14ac:dyDescent="0.35">
      <c r="B4" s="1"/>
      <c r="V4" s="30" t="str">
        <f>V5&amp;"dBm = "&amp;V3&amp;"Mbps"</f>
        <v>25dBm = 88Mbps</v>
      </c>
      <c r="W4" s="30" t="str">
        <f t="shared" ref="W4:AA4" si="0">W5&amp;"dBm = "&amp;W3&amp;"Mbps"</f>
        <v>20dBm = 79Mbps</v>
      </c>
      <c r="X4" s="30" t="str">
        <f t="shared" si="0"/>
        <v>18dBm = 70Mbps</v>
      </c>
      <c r="Y4" s="30" t="str">
        <f t="shared" si="0"/>
        <v>15dBm = 53Mbps</v>
      </c>
      <c r="Z4" s="30" t="str">
        <f t="shared" si="0"/>
        <v>11dBm = 35Mbps</v>
      </c>
      <c r="AA4" s="30" t="str">
        <f t="shared" si="0"/>
        <v>&lt;11dBm = 0Mbps</v>
      </c>
      <c r="AB4" s="30"/>
      <c r="AC4" s="30"/>
      <c r="AD4" s="1" t="s">
        <v>631</v>
      </c>
      <c r="AE4" s="4" t="str">
        <f>BR4</f>
        <v>f1</v>
      </c>
      <c r="AF4" s="4" t="str">
        <f t="shared" ref="AF4:BC5" si="1">BS4</f>
        <v>f2</v>
      </c>
      <c r="AG4" s="4" t="str">
        <f t="shared" si="1"/>
        <v>f3</v>
      </c>
      <c r="AH4" s="4" t="str">
        <f t="shared" si="1"/>
        <v>f4</v>
      </c>
      <c r="AI4" s="4" t="str">
        <f t="shared" si="1"/>
        <v>f5</v>
      </c>
      <c r="AJ4" s="4" t="str">
        <f t="shared" si="1"/>
        <v>f6</v>
      </c>
      <c r="AK4" s="4" t="str">
        <f t="shared" si="1"/>
        <v>f4</v>
      </c>
      <c r="AL4" s="4" t="str">
        <f t="shared" si="1"/>
        <v>f5</v>
      </c>
      <c r="AM4" s="4" t="str">
        <f t="shared" si="1"/>
        <v>f6</v>
      </c>
      <c r="AN4" s="4" t="str">
        <f t="shared" si="1"/>
        <v>f1</v>
      </c>
      <c r="AO4" s="4" t="str">
        <f t="shared" si="1"/>
        <v>f2</v>
      </c>
      <c r="AP4" s="4" t="str">
        <f t="shared" si="1"/>
        <v>f3</v>
      </c>
      <c r="AQ4" s="4" t="str">
        <f t="shared" si="1"/>
        <v>f1</v>
      </c>
      <c r="AR4" s="4" t="str">
        <f t="shared" si="1"/>
        <v>f2</v>
      </c>
      <c r="AS4" s="4" t="str">
        <f t="shared" si="1"/>
        <v>f3</v>
      </c>
      <c r="AT4" s="4" t="str">
        <f t="shared" si="1"/>
        <v>f4</v>
      </c>
      <c r="AU4" s="4" t="str">
        <f t="shared" si="1"/>
        <v>f5</v>
      </c>
      <c r="AV4" s="4" t="str">
        <f t="shared" si="1"/>
        <v>f6</v>
      </c>
      <c r="AW4" s="4" t="str">
        <f t="shared" si="1"/>
        <v>f4</v>
      </c>
      <c r="AX4" s="4" t="str">
        <f t="shared" si="1"/>
        <v>f5</v>
      </c>
      <c r="AY4" s="4" t="str">
        <f t="shared" si="1"/>
        <v>f6</v>
      </c>
      <c r="AZ4" s="4" t="str">
        <f t="shared" si="1"/>
        <v>f1</v>
      </c>
      <c r="BA4" s="4" t="str">
        <f t="shared" si="1"/>
        <v>f2</v>
      </c>
      <c r="BB4" s="4" t="str">
        <f t="shared" si="1"/>
        <v>f3</v>
      </c>
      <c r="BC4" s="4" t="str">
        <f t="shared" si="1"/>
        <v>f1</v>
      </c>
      <c r="BD4" s="4" t="str">
        <f>CQ4</f>
        <v>f2</v>
      </c>
      <c r="BE4" s="4" t="str">
        <f t="shared" ref="BE4:BE5" si="2">CR4</f>
        <v>f3</v>
      </c>
      <c r="BF4" s="4" t="str">
        <f t="shared" ref="BF4:BF5" si="3">CS4</f>
        <v>f4</v>
      </c>
      <c r="BG4" s="4" t="str">
        <f t="shared" ref="BG4:BG5" si="4">CT4</f>
        <v>f5</v>
      </c>
      <c r="BH4" s="4" t="str">
        <f t="shared" ref="BH4:BH5" si="5">CU4</f>
        <v>f6</v>
      </c>
      <c r="BI4" s="4" t="str">
        <f t="shared" ref="BI4:BI5" si="6">CV4</f>
        <v>f4</v>
      </c>
      <c r="BJ4" s="4" t="str">
        <f t="shared" ref="BJ4:BJ5" si="7">CW4</f>
        <v>f5</v>
      </c>
      <c r="BK4" s="4" t="str">
        <f t="shared" ref="BK4:BK5" si="8">CX4</f>
        <v>f6</v>
      </c>
      <c r="BL4" s="4" t="str">
        <f t="shared" ref="BL4:BL5" si="9">CY4</f>
        <v>f1</v>
      </c>
      <c r="BM4" s="4" t="str">
        <f t="shared" ref="BM4:BM5" si="10">CZ4</f>
        <v>f2</v>
      </c>
      <c r="BN4" s="4" t="str">
        <f t="shared" ref="BN4:BN5" si="11">DA4</f>
        <v>f3</v>
      </c>
      <c r="BQ4" s="1" t="s">
        <v>626</v>
      </c>
      <c r="BR4" s="4" t="str">
        <f>INDEX('Site Data'!$G$42:$G$77,(COLUMN()-COLUMN($BR$5))+1)</f>
        <v>f1</v>
      </c>
      <c r="BS4" s="4" t="str">
        <f>INDEX('Site Data'!$G$42:$G$77,(COLUMN()-COLUMN($BR$5))+1)</f>
        <v>f2</v>
      </c>
      <c r="BT4" s="4" t="str">
        <f>INDEX('Site Data'!$G$42:$G$77,(COLUMN()-COLUMN($BR$5))+1)</f>
        <v>f3</v>
      </c>
      <c r="BU4" s="4" t="str">
        <f>INDEX('Site Data'!$G$42:$G$77,(COLUMN()-COLUMN($BR$5))+1)</f>
        <v>f4</v>
      </c>
      <c r="BV4" s="4" t="str">
        <f>INDEX('Site Data'!$G$42:$G$77,(COLUMN()-COLUMN($BR$5))+1)</f>
        <v>f5</v>
      </c>
      <c r="BW4" s="4" t="str">
        <f>INDEX('Site Data'!$G$42:$G$77,(COLUMN()-COLUMN($BR$5))+1)</f>
        <v>f6</v>
      </c>
      <c r="BX4" s="4" t="str">
        <f>INDEX('Site Data'!$G$42:$G$77,(COLUMN()-COLUMN($BR$5))+1)</f>
        <v>f4</v>
      </c>
      <c r="BY4" s="4" t="str">
        <f>INDEX('Site Data'!$G$42:$G$77,(COLUMN()-COLUMN($BR$5))+1)</f>
        <v>f5</v>
      </c>
      <c r="BZ4" s="4" t="str">
        <f>INDEX('Site Data'!$G$42:$G$77,(COLUMN()-COLUMN($BR$5))+1)</f>
        <v>f6</v>
      </c>
      <c r="CA4" s="4" t="str">
        <f>INDEX('Site Data'!$G$42:$G$77,(COLUMN()-COLUMN($BR$5))+1)</f>
        <v>f1</v>
      </c>
      <c r="CB4" s="4" t="str">
        <f>INDEX('Site Data'!$G$42:$G$77,(COLUMN()-COLUMN($BR$5))+1)</f>
        <v>f2</v>
      </c>
      <c r="CC4" s="4" t="str">
        <f>INDEX('Site Data'!$G$42:$G$77,(COLUMN()-COLUMN($BR$5))+1)</f>
        <v>f3</v>
      </c>
      <c r="CD4" s="4" t="str">
        <f>INDEX('Site Data'!$G$42:$G$77,(COLUMN()-COLUMN($BR$5))+1)</f>
        <v>f1</v>
      </c>
      <c r="CE4" s="4" t="str">
        <f>INDEX('Site Data'!$G$42:$G$77,(COLUMN()-COLUMN($BR$5))+1)</f>
        <v>f2</v>
      </c>
      <c r="CF4" s="4" t="str">
        <f>INDEX('Site Data'!$G$42:$G$77,(COLUMN()-COLUMN($BR$5))+1)</f>
        <v>f3</v>
      </c>
      <c r="CG4" s="4" t="str">
        <f>INDEX('Site Data'!$G$42:$G$77,(COLUMN()-COLUMN($BR$5))+1)</f>
        <v>f4</v>
      </c>
      <c r="CH4" s="4" t="str">
        <f>INDEX('Site Data'!$G$42:$G$77,(COLUMN()-COLUMN($BR$5))+1)</f>
        <v>f5</v>
      </c>
      <c r="CI4" s="4" t="str">
        <f>INDEX('Site Data'!$G$42:$G$77,(COLUMN()-COLUMN($BR$5))+1)</f>
        <v>f6</v>
      </c>
      <c r="CJ4" s="4" t="str">
        <f>INDEX('Site Data'!$G$42:$G$77,(COLUMN()-COLUMN($BR$5))+1)</f>
        <v>f4</v>
      </c>
      <c r="CK4" s="4" t="str">
        <f>INDEX('Site Data'!$G$42:$G$77,(COLUMN()-COLUMN($BR$5))+1)</f>
        <v>f5</v>
      </c>
      <c r="CL4" s="4" t="str">
        <f>INDEX('Site Data'!$G$42:$G$77,(COLUMN()-COLUMN($BR$5))+1)</f>
        <v>f6</v>
      </c>
      <c r="CM4" s="4" t="str">
        <f>INDEX('Site Data'!$G$42:$G$77,(COLUMN()-COLUMN($BR$5))+1)</f>
        <v>f1</v>
      </c>
      <c r="CN4" s="4" t="str">
        <f>INDEX('Site Data'!$G$42:$G$77,(COLUMN()-COLUMN($BR$5))+1)</f>
        <v>f2</v>
      </c>
      <c r="CO4" s="4" t="str">
        <f>INDEX('Site Data'!$G$42:$G$77,(COLUMN()-COLUMN($BR$5))+1)</f>
        <v>f3</v>
      </c>
      <c r="CP4" s="4" t="str">
        <f>INDEX('Site Data'!$G$42:$G$77,(COLUMN()-COLUMN($BR$5))+1)</f>
        <v>f1</v>
      </c>
      <c r="CQ4" s="4" t="str">
        <f>INDEX('Site Data'!$G$42:$G$77,(COLUMN()-COLUMN($BR$5))+1)</f>
        <v>f2</v>
      </c>
      <c r="CR4" s="4" t="str">
        <f>INDEX('Site Data'!$G$42:$G$77,(COLUMN()-COLUMN($BR$5))+1)</f>
        <v>f3</v>
      </c>
      <c r="CS4" s="4" t="str">
        <f>INDEX('Site Data'!$G$42:$G$77,(COLUMN()-COLUMN($BR$5))+1)</f>
        <v>f4</v>
      </c>
      <c r="CT4" s="4" t="str">
        <f>INDEX('Site Data'!$G$42:$G$77,(COLUMN()-COLUMN($BR$5))+1)</f>
        <v>f5</v>
      </c>
      <c r="CU4" s="4" t="str">
        <f>INDEX('Site Data'!$G$42:$G$77,(COLUMN()-COLUMN($BR$5))+1)</f>
        <v>f6</v>
      </c>
      <c r="CV4" s="4" t="str">
        <f>INDEX('Site Data'!$G$42:$G$77,(COLUMN()-COLUMN($BR$5))+1)</f>
        <v>f4</v>
      </c>
      <c r="CW4" s="4" t="str">
        <f>INDEX('Site Data'!$G$42:$G$77,(COLUMN()-COLUMN($BR$5))+1)</f>
        <v>f5</v>
      </c>
      <c r="CX4" s="4" t="str">
        <f>INDEX('Site Data'!$G$42:$G$77,(COLUMN()-COLUMN($BR$5))+1)</f>
        <v>f6</v>
      </c>
      <c r="CY4" s="4" t="str">
        <f>INDEX('Site Data'!$G$42:$G$77,(COLUMN()-COLUMN($BR$5))+1)</f>
        <v>f1</v>
      </c>
      <c r="CZ4" s="4" t="str">
        <f>INDEX('Site Data'!$G$42:$G$77,(COLUMN()-COLUMN($BR$5))+1)</f>
        <v>f2</v>
      </c>
      <c r="DA4" s="4" t="str">
        <f>INDEX('Site Data'!$G$42:$G$77,(COLUMN()-COLUMN($BR$5))+1)</f>
        <v>f3</v>
      </c>
    </row>
    <row r="5" spans="1:105" x14ac:dyDescent="0.35">
      <c r="B5" s="1" t="s">
        <v>0</v>
      </c>
      <c r="C5" s="1" t="s">
        <v>1</v>
      </c>
      <c r="D5" s="4" t="s">
        <v>611</v>
      </c>
      <c r="E5" s="29" t="s">
        <v>620</v>
      </c>
      <c r="F5" s="29" t="s">
        <v>613</v>
      </c>
      <c r="G5" s="4" t="s">
        <v>628</v>
      </c>
      <c r="H5" s="4" t="s">
        <v>607</v>
      </c>
      <c r="I5" s="4" t="s">
        <v>608</v>
      </c>
      <c r="J5" s="4" t="s">
        <v>609</v>
      </c>
      <c r="K5" s="4" t="s">
        <v>610</v>
      </c>
      <c r="L5" s="4"/>
      <c r="M5" s="4"/>
      <c r="N5" s="4" t="s">
        <v>621</v>
      </c>
      <c r="O5" s="4" t="s">
        <v>623</v>
      </c>
      <c r="P5" s="4" t="s">
        <v>624</v>
      </c>
      <c r="Q5" s="4" t="s">
        <v>622</v>
      </c>
      <c r="R5" s="4" t="s">
        <v>651</v>
      </c>
      <c r="S5" s="4" t="s">
        <v>652</v>
      </c>
      <c r="T5" s="4"/>
      <c r="U5" s="4"/>
      <c r="V5" s="31">
        <v>25</v>
      </c>
      <c r="W5" s="31">
        <v>20</v>
      </c>
      <c r="X5" s="31">
        <v>18</v>
      </c>
      <c r="Y5" s="31">
        <v>15</v>
      </c>
      <c r="Z5" s="31">
        <v>11</v>
      </c>
      <c r="AA5" s="31" t="s">
        <v>629</v>
      </c>
      <c r="AB5" s="31"/>
      <c r="AC5" s="31"/>
      <c r="AD5" s="29" t="s">
        <v>627</v>
      </c>
      <c r="AE5" s="4" t="str">
        <f>BR5</f>
        <v>AW1a</v>
      </c>
      <c r="AF5" s="4" t="str">
        <f t="shared" si="1"/>
        <v>AW1b</v>
      </c>
      <c r="AG5" s="4" t="str">
        <f t="shared" si="1"/>
        <v>AW1c</v>
      </c>
      <c r="AH5" s="4" t="str">
        <f t="shared" si="1"/>
        <v>AW2a</v>
      </c>
      <c r="AI5" s="4" t="str">
        <f t="shared" si="1"/>
        <v>AW2b</v>
      </c>
      <c r="AJ5" s="4" t="str">
        <f t="shared" si="1"/>
        <v>AW2c</v>
      </c>
      <c r="AK5" s="4" t="str">
        <f t="shared" si="1"/>
        <v>BW1a</v>
      </c>
      <c r="AL5" s="4" t="str">
        <f t="shared" si="1"/>
        <v>BW1b</v>
      </c>
      <c r="AM5" s="4" t="str">
        <f t="shared" si="1"/>
        <v>BW1c</v>
      </c>
      <c r="AN5" s="4" t="str">
        <f t="shared" si="1"/>
        <v>BW2a</v>
      </c>
      <c r="AO5" s="4" t="str">
        <f t="shared" si="1"/>
        <v>BW2b</v>
      </c>
      <c r="AP5" s="4" t="str">
        <f t="shared" si="1"/>
        <v>BW2c</v>
      </c>
      <c r="AQ5" s="4" t="str">
        <f t="shared" si="1"/>
        <v>CW1a</v>
      </c>
      <c r="AR5" s="4" t="str">
        <f t="shared" si="1"/>
        <v>CW1b</v>
      </c>
      <c r="AS5" s="4" t="str">
        <f t="shared" si="1"/>
        <v>CW1c</v>
      </c>
      <c r="AT5" s="4" t="str">
        <f t="shared" si="1"/>
        <v>CW2a</v>
      </c>
      <c r="AU5" s="4" t="str">
        <f t="shared" si="1"/>
        <v>CW2b</v>
      </c>
      <c r="AV5" s="4" t="str">
        <f t="shared" si="1"/>
        <v>CW2c</v>
      </c>
      <c r="AW5" s="4" t="str">
        <f t="shared" si="1"/>
        <v>DW1a</v>
      </c>
      <c r="AX5" s="4" t="str">
        <f t="shared" si="1"/>
        <v>DW1b</v>
      </c>
      <c r="AY5" s="4" t="str">
        <f t="shared" si="1"/>
        <v>DW1c</v>
      </c>
      <c r="AZ5" s="4" t="str">
        <f t="shared" si="1"/>
        <v>DW2a</v>
      </c>
      <c r="BA5" s="4" t="str">
        <f t="shared" si="1"/>
        <v>DW2b</v>
      </c>
      <c r="BB5" s="4" t="str">
        <f t="shared" si="1"/>
        <v>DW2c</v>
      </c>
      <c r="BC5" s="4" t="str">
        <f t="shared" si="1"/>
        <v>EW1a</v>
      </c>
      <c r="BD5" s="4" t="str">
        <f>CQ5</f>
        <v>EW1b</v>
      </c>
      <c r="BE5" s="4" t="str">
        <f t="shared" si="2"/>
        <v>EW1c</v>
      </c>
      <c r="BF5" s="4" t="str">
        <f t="shared" si="3"/>
        <v>EW2a</v>
      </c>
      <c r="BG5" s="4" t="str">
        <f t="shared" si="4"/>
        <v>EW2b</v>
      </c>
      <c r="BH5" s="4" t="str">
        <f t="shared" si="5"/>
        <v>EW2c</v>
      </c>
      <c r="BI5" s="4" t="str">
        <f t="shared" si="6"/>
        <v>FW1a</v>
      </c>
      <c r="BJ5" s="4" t="str">
        <f t="shared" si="7"/>
        <v>FW1b</v>
      </c>
      <c r="BK5" s="4" t="str">
        <f t="shared" si="8"/>
        <v>FW1c</v>
      </c>
      <c r="BL5" s="4" t="str">
        <f t="shared" si="9"/>
        <v>FW2a</v>
      </c>
      <c r="BM5" s="4" t="str">
        <f t="shared" si="10"/>
        <v>FW2b</v>
      </c>
      <c r="BN5" s="4" t="str">
        <f t="shared" si="11"/>
        <v>FW2c</v>
      </c>
      <c r="BQ5" s="29" t="s">
        <v>627</v>
      </c>
      <c r="BR5" s="4" t="str">
        <f>INDEX('Site Data'!$B$42:$B$77,(COLUMN()-COLUMN($BR$5))+1)</f>
        <v>AW1a</v>
      </c>
      <c r="BS5" s="4" t="str">
        <f>INDEX('Site Data'!$B$42:$B$77,(COLUMN()-COLUMN($BR$5))+1)</f>
        <v>AW1b</v>
      </c>
      <c r="BT5" s="4" t="str">
        <f>INDEX('Site Data'!$B$42:$B$77,(COLUMN()-COLUMN($BR$5))+1)</f>
        <v>AW1c</v>
      </c>
      <c r="BU5" s="4" t="str">
        <f>INDEX('Site Data'!$B$42:$B$77,(COLUMN()-COLUMN($BR$5))+1)</f>
        <v>AW2a</v>
      </c>
      <c r="BV5" s="4" t="str">
        <f>INDEX('Site Data'!$B$42:$B$77,(COLUMN()-COLUMN($BR$5))+1)</f>
        <v>AW2b</v>
      </c>
      <c r="BW5" s="4" t="str">
        <f>INDEX('Site Data'!$B$42:$B$77,(COLUMN()-COLUMN($BR$5))+1)</f>
        <v>AW2c</v>
      </c>
      <c r="BX5" s="4" t="str">
        <f>INDEX('Site Data'!$B$42:$B$77,(COLUMN()-COLUMN($BR$5))+1)</f>
        <v>BW1a</v>
      </c>
      <c r="BY5" s="4" t="str">
        <f>INDEX('Site Data'!$B$42:$B$77,(COLUMN()-COLUMN($BR$5))+1)</f>
        <v>BW1b</v>
      </c>
      <c r="BZ5" s="4" t="str">
        <f>INDEX('Site Data'!$B$42:$B$77,(COLUMN()-COLUMN($BR$5))+1)</f>
        <v>BW1c</v>
      </c>
      <c r="CA5" s="4" t="str">
        <f>INDEX('Site Data'!$B$42:$B$77,(COLUMN()-COLUMN($BR$5))+1)</f>
        <v>BW2a</v>
      </c>
      <c r="CB5" s="4" t="str">
        <f>INDEX('Site Data'!$B$42:$B$77,(COLUMN()-COLUMN($BR$5))+1)</f>
        <v>BW2b</v>
      </c>
      <c r="CC5" s="4" t="str">
        <f>INDEX('Site Data'!$B$42:$B$77,(COLUMN()-COLUMN($BR$5))+1)</f>
        <v>BW2c</v>
      </c>
      <c r="CD5" s="4" t="str">
        <f>INDEX('Site Data'!$B$42:$B$77,(COLUMN()-COLUMN($BR$5))+1)</f>
        <v>CW1a</v>
      </c>
      <c r="CE5" s="4" t="str">
        <f>INDEX('Site Data'!$B$42:$B$77,(COLUMN()-COLUMN($BR$5))+1)</f>
        <v>CW1b</v>
      </c>
      <c r="CF5" s="4" t="str">
        <f>INDEX('Site Data'!$B$42:$B$77,(COLUMN()-COLUMN($BR$5))+1)</f>
        <v>CW1c</v>
      </c>
      <c r="CG5" s="4" t="str">
        <f>INDEX('Site Data'!$B$42:$B$77,(COLUMN()-COLUMN($BR$5))+1)</f>
        <v>CW2a</v>
      </c>
      <c r="CH5" s="4" t="str">
        <f>INDEX('Site Data'!$B$42:$B$77,(COLUMN()-COLUMN($BR$5))+1)</f>
        <v>CW2b</v>
      </c>
      <c r="CI5" s="4" t="str">
        <f>INDEX('Site Data'!$B$42:$B$77,(COLUMN()-COLUMN($BR$5))+1)</f>
        <v>CW2c</v>
      </c>
      <c r="CJ5" s="4" t="str">
        <f>INDEX('Site Data'!$B$42:$B$77,(COLUMN()-COLUMN($BR$5))+1)</f>
        <v>DW1a</v>
      </c>
      <c r="CK5" s="4" t="str">
        <f>INDEX('Site Data'!$B$42:$B$77,(COLUMN()-COLUMN($BR$5))+1)</f>
        <v>DW1b</v>
      </c>
      <c r="CL5" s="4" t="str">
        <f>INDEX('Site Data'!$B$42:$B$77,(COLUMN()-COLUMN($BR$5))+1)</f>
        <v>DW1c</v>
      </c>
      <c r="CM5" s="4" t="str">
        <f>INDEX('Site Data'!$B$42:$B$77,(COLUMN()-COLUMN($BR$5))+1)</f>
        <v>DW2a</v>
      </c>
      <c r="CN5" s="4" t="str">
        <f>INDEX('Site Data'!$B$42:$B$77,(COLUMN()-COLUMN($BR$5))+1)</f>
        <v>DW2b</v>
      </c>
      <c r="CO5" s="4" t="str">
        <f>INDEX('Site Data'!$B$42:$B$77,(COLUMN()-COLUMN($BR$5))+1)</f>
        <v>DW2c</v>
      </c>
      <c r="CP5" s="4" t="str">
        <f>INDEX('Site Data'!$B$42:$B$77,(COLUMN()-COLUMN($BR$5))+1)</f>
        <v>EW1a</v>
      </c>
      <c r="CQ5" s="4" t="str">
        <f>INDEX('Site Data'!$B$42:$B$77,(COLUMN()-COLUMN($BR$5))+1)</f>
        <v>EW1b</v>
      </c>
      <c r="CR5" s="4" t="str">
        <f>INDEX('Site Data'!$B$42:$B$77,(COLUMN()-COLUMN($BR$5))+1)</f>
        <v>EW1c</v>
      </c>
      <c r="CS5" s="4" t="str">
        <f>INDEX('Site Data'!$B$42:$B$77,(COLUMN()-COLUMN($BR$5))+1)</f>
        <v>EW2a</v>
      </c>
      <c r="CT5" s="4" t="str">
        <f>INDEX('Site Data'!$B$42:$B$77,(COLUMN()-COLUMN($BR$5))+1)</f>
        <v>EW2b</v>
      </c>
      <c r="CU5" s="4" t="str">
        <f>INDEX('Site Data'!$B$42:$B$77,(COLUMN()-COLUMN($BR$5))+1)</f>
        <v>EW2c</v>
      </c>
      <c r="CV5" s="4" t="str">
        <f>INDEX('Site Data'!$B$42:$B$77,(COLUMN()-COLUMN($BR$5))+1)</f>
        <v>FW1a</v>
      </c>
      <c r="CW5" s="4" t="str">
        <f>INDEX('Site Data'!$B$42:$B$77,(COLUMN()-COLUMN($BR$5))+1)</f>
        <v>FW1b</v>
      </c>
      <c r="CX5" s="4" t="str">
        <f>INDEX('Site Data'!$B$42:$B$77,(COLUMN()-COLUMN($BR$5))+1)</f>
        <v>FW1c</v>
      </c>
      <c r="CY5" s="4" t="str">
        <f>INDEX('Site Data'!$B$42:$B$77,(COLUMN()-COLUMN($BR$5))+1)</f>
        <v>FW2a</v>
      </c>
      <c r="CZ5" s="4" t="str">
        <f>INDEX('Site Data'!$B$42:$B$77,(COLUMN()-COLUMN($BR$5))+1)</f>
        <v>FW2b</v>
      </c>
      <c r="DA5" s="4" t="str">
        <f>INDEX('Site Data'!$B$42:$B$77,(COLUMN()-COLUMN($BR$5))+1)</f>
        <v>FW2c</v>
      </c>
    </row>
    <row r="6" spans="1:105" x14ac:dyDescent="0.35">
      <c r="B6" t="str">
        <f>'Postcode Data'!B6</f>
        <v>ES1 0QV</v>
      </c>
      <c r="C6" t="str">
        <f>'Postcode Data'!D6</f>
        <v>Alphon</v>
      </c>
      <c r="D6" s="44" t="e">
        <f>'Postcode Data'!M6</f>
        <v>#N/A</v>
      </c>
      <c r="E6" s="28" t="e">
        <f>INDEX('Site Data'!$G$42:$G$77,MATCH('Frequency Plan Data'!D6,'Site Data'!$B$42:$B$77,0))</f>
        <v>#N/A</v>
      </c>
      <c r="F6" s="28" t="e">
        <f>'Coverage Data'!M6</f>
        <v>#N/A</v>
      </c>
      <c r="G6" s="28" t="e">
        <f t="shared" ref="G6:G69" si="12">F6-AD6</f>
        <v>#N/A</v>
      </c>
      <c r="H6" s="5" t="e">
        <f>'Postcode Data'!F6</f>
        <v>#N/A</v>
      </c>
      <c r="I6" s="5" t="e">
        <f>'Postcode Data'!G6</f>
        <v>#N/A</v>
      </c>
      <c r="J6" s="5" t="e">
        <f>'Postcode Data'!K6</f>
        <v>#N/A</v>
      </c>
      <c r="K6" s="5" t="e">
        <f>'Postcode Data'!L6</f>
        <v>#N/A</v>
      </c>
      <c r="L6" s="5"/>
      <c r="M6" s="28"/>
      <c r="N6" s="5" t="e">
        <f t="shared" ref="N6:S25" si="13">IF($E6=N$5,$K6,NA())</f>
        <v>#N/A</v>
      </c>
      <c r="O6" s="5" t="e">
        <f t="shared" si="13"/>
        <v>#N/A</v>
      </c>
      <c r="P6" s="5" t="e">
        <f t="shared" si="13"/>
        <v>#N/A</v>
      </c>
      <c r="Q6" s="5" t="e">
        <f t="shared" si="13"/>
        <v>#N/A</v>
      </c>
      <c r="R6" s="5" t="e">
        <f t="shared" si="13"/>
        <v>#N/A</v>
      </c>
      <c r="S6" s="5" t="e">
        <f t="shared" si="13"/>
        <v>#N/A</v>
      </c>
      <c r="T6" s="5"/>
      <c r="U6" s="28"/>
      <c r="V6" s="28" t="e">
        <f t="shared" ref="V6:V70" si="14">IF($G6&gt;=V$5,$K6,NA())</f>
        <v>#N/A</v>
      </c>
      <c r="W6" s="28" t="e">
        <f t="shared" ref="W6:Z7" si="15">IF(AND($G6&lt;V$5,$G6&gt;=W$5),$K6,NA())</f>
        <v>#N/A</v>
      </c>
      <c r="X6" s="28" t="e">
        <f t="shared" si="15"/>
        <v>#N/A</v>
      </c>
      <c r="Y6" s="28" t="e">
        <f t="shared" si="15"/>
        <v>#N/A</v>
      </c>
      <c r="Z6" s="28" t="e">
        <f t="shared" si="15"/>
        <v>#N/A</v>
      </c>
      <c r="AA6" s="28" t="e">
        <f t="shared" ref="AA6:AA70" si="16">IF($G6&lt;Z$5,$K6,NA())</f>
        <v>#N/A</v>
      </c>
      <c r="AB6" s="28"/>
      <c r="AC6" s="28"/>
      <c r="AD6" s="5" t="e">
        <f>10*LOG10(SUMPRODUCT(10^(AE6:BN6/10)))</f>
        <v>#N/A</v>
      </c>
      <c r="AE6" s="12" t="e">
        <v>#N/A</v>
      </c>
      <c r="AF6" s="13" t="e">
        <v>#N/A</v>
      </c>
      <c r="AG6" s="13" t="e">
        <v>#N/A</v>
      </c>
      <c r="AH6" s="13" t="e">
        <v>#N/A</v>
      </c>
      <c r="AI6" s="13" t="e">
        <v>#N/A</v>
      </c>
      <c r="AJ6" s="13" t="e">
        <v>#N/A</v>
      </c>
      <c r="AK6" s="13" t="e">
        <v>#N/A</v>
      </c>
      <c r="AL6" s="13" t="e">
        <v>#N/A</v>
      </c>
      <c r="AM6" s="13" t="e">
        <v>#N/A</v>
      </c>
      <c r="AN6" s="13" t="e">
        <v>#N/A</v>
      </c>
      <c r="AO6" s="13" t="e">
        <v>#N/A</v>
      </c>
      <c r="AP6" s="13" t="e">
        <v>#N/A</v>
      </c>
      <c r="AQ6" s="13" t="e">
        <v>#N/A</v>
      </c>
      <c r="AR6" s="13" t="e">
        <v>#N/A</v>
      </c>
      <c r="AS6" s="13" t="e">
        <v>#N/A</v>
      </c>
      <c r="AT6" s="13" t="e">
        <v>#N/A</v>
      </c>
      <c r="AU6" s="13" t="e">
        <v>#N/A</v>
      </c>
      <c r="AV6" s="13" t="e">
        <v>#N/A</v>
      </c>
      <c r="AW6" s="13" t="e">
        <v>#N/A</v>
      </c>
      <c r="AX6" s="13" t="e">
        <v>#N/A</v>
      </c>
      <c r="AY6" s="13" t="e">
        <v>#N/A</v>
      </c>
      <c r="AZ6" s="13" t="e">
        <v>#N/A</v>
      </c>
      <c r="BA6" s="13" t="e">
        <v>#N/A</v>
      </c>
      <c r="BB6" s="13" t="e">
        <v>#N/A</v>
      </c>
      <c r="BC6" s="13" t="e">
        <v>#N/A</v>
      </c>
      <c r="BD6" s="13" t="e">
        <v>#N/A</v>
      </c>
      <c r="BE6" s="13" t="e">
        <v>#N/A</v>
      </c>
      <c r="BF6" s="13" t="e">
        <v>#N/A</v>
      </c>
      <c r="BG6" s="13" t="e">
        <v>#N/A</v>
      </c>
      <c r="BH6" s="13" t="e">
        <v>#N/A</v>
      </c>
      <c r="BI6" s="13" t="e">
        <v>#N/A</v>
      </c>
      <c r="BJ6" s="13" t="e">
        <v>#N/A</v>
      </c>
      <c r="BK6" s="13" t="e">
        <v>#N/A</v>
      </c>
      <c r="BL6" s="13" t="e">
        <v>#N/A</v>
      </c>
      <c r="BM6" s="13" t="e">
        <v>#N/A</v>
      </c>
      <c r="BN6" s="14" t="e">
        <v>#N/A</v>
      </c>
      <c r="BQ6" s="5" t="e">
        <f ca="1">10*LOG10(SUMPRODUCT(10^(BR6:DA6/10)))</f>
        <v>#N/A</v>
      </c>
      <c r="BR6" s="8" t="e">
        <f ca="1">IF(OR($D6=BR$5,$E6&lt;&gt;BR$4),-999,30+_xlfn.NORM.INV(RAND(),-20,3)-20*LOG10(SQRT(($H6-$J6)^2+($I6-$K6)^2))-20*LOG10(5570)-32.44+_xlfn.NORM.INV(RAND(),-3,3)+21+_xlfn.NORM.INV(RAND(),-20,3)-1)</f>
        <v>#N/A</v>
      </c>
      <c r="BS6" s="8" t="e">
        <f t="shared" ref="BS6:DA21" ca="1" si="17">IF(OR($D6=BS$5,$E6&lt;&gt;BS$4),-999,30+_xlfn.NORM.INV(RAND(),-20,3)-20*LOG10(SQRT(($H6-$J6)^2+($I6-$K6)^2))-20*LOG10(5570)-32.44+_xlfn.NORM.INV(RAND(),-3,3)+21+_xlfn.NORM.INV(RAND(),-20,3)-1)</f>
        <v>#N/A</v>
      </c>
      <c r="BT6" s="8" t="e">
        <f t="shared" ca="1" si="17"/>
        <v>#N/A</v>
      </c>
      <c r="BU6" s="8" t="e">
        <f t="shared" ca="1" si="17"/>
        <v>#N/A</v>
      </c>
      <c r="BV6" s="8" t="e">
        <f t="shared" ca="1" si="17"/>
        <v>#N/A</v>
      </c>
      <c r="BW6" s="8" t="e">
        <f t="shared" ca="1" si="17"/>
        <v>#N/A</v>
      </c>
      <c r="BX6" s="8" t="e">
        <f t="shared" ca="1" si="17"/>
        <v>#N/A</v>
      </c>
      <c r="BY6" s="8" t="e">
        <f t="shared" ca="1" si="17"/>
        <v>#N/A</v>
      </c>
      <c r="BZ6" s="8" t="e">
        <f t="shared" ca="1" si="17"/>
        <v>#N/A</v>
      </c>
      <c r="CA6" s="8" t="e">
        <f t="shared" ca="1" si="17"/>
        <v>#N/A</v>
      </c>
      <c r="CB6" s="8" t="e">
        <f t="shared" ca="1" si="17"/>
        <v>#N/A</v>
      </c>
      <c r="CC6" s="8" t="e">
        <f t="shared" ca="1" si="17"/>
        <v>#N/A</v>
      </c>
      <c r="CD6" s="8" t="e">
        <f t="shared" ca="1" si="17"/>
        <v>#N/A</v>
      </c>
      <c r="CE6" s="8" t="e">
        <f t="shared" ca="1" si="17"/>
        <v>#N/A</v>
      </c>
      <c r="CF6" s="8" t="e">
        <f t="shared" ca="1" si="17"/>
        <v>#N/A</v>
      </c>
      <c r="CG6" s="8" t="e">
        <f t="shared" ca="1" si="17"/>
        <v>#N/A</v>
      </c>
      <c r="CH6" s="8" t="e">
        <f t="shared" ca="1" si="17"/>
        <v>#N/A</v>
      </c>
      <c r="CI6" s="8" t="e">
        <f t="shared" ca="1" si="17"/>
        <v>#N/A</v>
      </c>
      <c r="CJ6" s="8" t="e">
        <f t="shared" ca="1" si="17"/>
        <v>#N/A</v>
      </c>
      <c r="CK6" s="8" t="e">
        <f t="shared" ca="1" si="17"/>
        <v>#N/A</v>
      </c>
      <c r="CL6" s="8" t="e">
        <f t="shared" ca="1" si="17"/>
        <v>#N/A</v>
      </c>
      <c r="CM6" s="8" t="e">
        <f t="shared" ca="1" si="17"/>
        <v>#N/A</v>
      </c>
      <c r="CN6" s="8" t="e">
        <f t="shared" ca="1" si="17"/>
        <v>#N/A</v>
      </c>
      <c r="CO6" s="8" t="e">
        <f t="shared" ca="1" si="17"/>
        <v>#N/A</v>
      </c>
      <c r="CP6" s="8" t="e">
        <f t="shared" ca="1" si="17"/>
        <v>#N/A</v>
      </c>
      <c r="CQ6" s="8" t="e">
        <f t="shared" ca="1" si="17"/>
        <v>#N/A</v>
      </c>
      <c r="CR6" s="8" t="e">
        <f t="shared" ca="1" si="17"/>
        <v>#N/A</v>
      </c>
      <c r="CS6" s="8" t="e">
        <f t="shared" ca="1" si="17"/>
        <v>#N/A</v>
      </c>
      <c r="CT6" s="8" t="e">
        <f t="shared" ca="1" si="17"/>
        <v>#N/A</v>
      </c>
      <c r="CU6" s="8" t="e">
        <f t="shared" ca="1" si="17"/>
        <v>#N/A</v>
      </c>
      <c r="CV6" s="8" t="e">
        <f t="shared" ca="1" si="17"/>
        <v>#N/A</v>
      </c>
      <c r="CW6" s="8" t="e">
        <f t="shared" ca="1" si="17"/>
        <v>#N/A</v>
      </c>
      <c r="CX6" s="8" t="e">
        <f t="shared" ca="1" si="17"/>
        <v>#N/A</v>
      </c>
      <c r="CY6" s="8" t="e">
        <f t="shared" ca="1" si="17"/>
        <v>#N/A</v>
      </c>
      <c r="CZ6" s="8" t="e">
        <f t="shared" ca="1" si="17"/>
        <v>#N/A</v>
      </c>
      <c r="DA6" s="8" t="e">
        <f t="shared" ca="1" si="17"/>
        <v>#N/A</v>
      </c>
    </row>
    <row r="7" spans="1:105" x14ac:dyDescent="0.35">
      <c r="B7" t="str">
        <f>'Postcode Data'!B7</f>
        <v>ES1 0YP</v>
      </c>
      <c r="C7" t="str">
        <f>'Postcode Data'!D7</f>
        <v>Alphon</v>
      </c>
      <c r="D7" s="44" t="e">
        <f>'Postcode Data'!M7</f>
        <v>#N/A</v>
      </c>
      <c r="E7" s="28" t="e">
        <f>INDEX('Site Data'!$G$42:$G$77,MATCH('Frequency Plan Data'!D7,'Site Data'!$B$42:$B$77,0))</f>
        <v>#N/A</v>
      </c>
      <c r="F7" s="28" t="e">
        <f>'Coverage Data'!M7</f>
        <v>#N/A</v>
      </c>
      <c r="G7" s="28" t="e">
        <f t="shared" si="12"/>
        <v>#N/A</v>
      </c>
      <c r="H7" s="5" t="e">
        <f>'Postcode Data'!F7</f>
        <v>#N/A</v>
      </c>
      <c r="I7" s="5" t="e">
        <f>'Postcode Data'!G7</f>
        <v>#N/A</v>
      </c>
      <c r="J7" s="5" t="e">
        <f>'Postcode Data'!K7</f>
        <v>#N/A</v>
      </c>
      <c r="K7" s="5" t="e">
        <f>'Postcode Data'!L7</f>
        <v>#N/A</v>
      </c>
      <c r="L7" s="5"/>
      <c r="M7" s="28"/>
      <c r="N7" s="5" t="e">
        <f t="shared" si="13"/>
        <v>#N/A</v>
      </c>
      <c r="O7" s="5" t="e">
        <f t="shared" si="13"/>
        <v>#N/A</v>
      </c>
      <c r="P7" s="5" t="e">
        <f t="shared" si="13"/>
        <v>#N/A</v>
      </c>
      <c r="Q7" s="5" t="e">
        <f t="shared" si="13"/>
        <v>#N/A</v>
      </c>
      <c r="R7" s="5" t="e">
        <f t="shared" si="13"/>
        <v>#N/A</v>
      </c>
      <c r="S7" s="5" t="e">
        <f t="shared" si="13"/>
        <v>#N/A</v>
      </c>
      <c r="T7" s="5"/>
      <c r="U7" s="28"/>
      <c r="V7" s="28" t="e">
        <f t="shared" si="14"/>
        <v>#N/A</v>
      </c>
      <c r="W7" s="28" t="e">
        <f t="shared" si="15"/>
        <v>#N/A</v>
      </c>
      <c r="X7" s="28" t="e">
        <f t="shared" si="15"/>
        <v>#N/A</v>
      </c>
      <c r="Y7" s="28" t="e">
        <f t="shared" si="15"/>
        <v>#N/A</v>
      </c>
      <c r="Z7" s="28" t="e">
        <f t="shared" si="15"/>
        <v>#N/A</v>
      </c>
      <c r="AA7" s="28" t="e">
        <f t="shared" si="16"/>
        <v>#N/A</v>
      </c>
      <c r="AB7" s="28"/>
      <c r="AC7" s="28"/>
      <c r="AD7" s="5" t="e">
        <f t="shared" ref="AD7:AD70" si="18">10*LOG10(SUMPRODUCT(10^(AE7:BN7/10)))</f>
        <v>#N/A</v>
      </c>
      <c r="AE7" s="15" t="e">
        <v>#N/A</v>
      </c>
      <c r="AF7" s="11" t="e">
        <v>#N/A</v>
      </c>
      <c r="AG7" s="11" t="e">
        <v>#N/A</v>
      </c>
      <c r="AH7" s="11" t="e">
        <v>#N/A</v>
      </c>
      <c r="AI7" s="11" t="e">
        <v>#N/A</v>
      </c>
      <c r="AJ7" s="11" t="e">
        <v>#N/A</v>
      </c>
      <c r="AK7" s="11" t="e">
        <v>#N/A</v>
      </c>
      <c r="AL7" s="11" t="e">
        <v>#N/A</v>
      </c>
      <c r="AM7" s="11" t="e">
        <v>#N/A</v>
      </c>
      <c r="AN7" s="11" t="e">
        <v>#N/A</v>
      </c>
      <c r="AO7" s="11" t="e">
        <v>#N/A</v>
      </c>
      <c r="AP7" s="11" t="e">
        <v>#N/A</v>
      </c>
      <c r="AQ7" s="11" t="e">
        <v>#N/A</v>
      </c>
      <c r="AR7" s="11" t="e">
        <v>#N/A</v>
      </c>
      <c r="AS7" s="11" t="e">
        <v>#N/A</v>
      </c>
      <c r="AT7" s="11" t="e">
        <v>#N/A</v>
      </c>
      <c r="AU7" s="11" t="e">
        <v>#N/A</v>
      </c>
      <c r="AV7" s="11" t="e">
        <v>#N/A</v>
      </c>
      <c r="AW7" s="11" t="e">
        <v>#N/A</v>
      </c>
      <c r="AX7" s="11" t="e">
        <v>#N/A</v>
      </c>
      <c r="AY7" s="11" t="e">
        <v>#N/A</v>
      </c>
      <c r="AZ7" s="11" t="e">
        <v>#N/A</v>
      </c>
      <c r="BA7" s="11" t="e">
        <v>#N/A</v>
      </c>
      <c r="BB7" s="11" t="e">
        <v>#N/A</v>
      </c>
      <c r="BC7" s="11" t="e">
        <v>#N/A</v>
      </c>
      <c r="BD7" s="11" t="e">
        <v>#N/A</v>
      </c>
      <c r="BE7" s="11" t="e">
        <v>#N/A</v>
      </c>
      <c r="BF7" s="11" t="e">
        <v>#N/A</v>
      </c>
      <c r="BG7" s="11" t="e">
        <v>#N/A</v>
      </c>
      <c r="BH7" s="11" t="e">
        <v>#N/A</v>
      </c>
      <c r="BI7" s="11" t="e">
        <v>#N/A</v>
      </c>
      <c r="BJ7" s="11" t="e">
        <v>#N/A</v>
      </c>
      <c r="BK7" s="11" t="e">
        <v>#N/A</v>
      </c>
      <c r="BL7" s="11" t="e">
        <v>#N/A</v>
      </c>
      <c r="BM7" s="11" t="e">
        <v>#N/A</v>
      </c>
      <c r="BN7" s="16" t="e">
        <v>#N/A</v>
      </c>
      <c r="BQ7" s="5" t="e">
        <f t="shared" ref="BQ7:BQ70" ca="1" si="19">10*LOG10(SUMPRODUCT(10^(BR7:DA7/10)))</f>
        <v>#N/A</v>
      </c>
      <c r="BR7" s="8" t="e">
        <f ca="1">IF(OR($D7=BR$5,$E7&lt;&gt;BR$4),-999,30+_xlfn.NORM.INV(RAND(),-20,3)-20*LOG10(SQRT(($H7-$J7)^2+($I7-$K7)^2))-20*LOG10(5570)-32.44+_xlfn.NORM.INV(RAND(),-3,3)+21+_xlfn.NORM.INV(RAND(),-20,3)-1)</f>
        <v>#N/A</v>
      </c>
      <c r="BS7" s="8" t="e">
        <f t="shared" ca="1" si="17"/>
        <v>#N/A</v>
      </c>
      <c r="BT7" s="8" t="e">
        <f t="shared" ca="1" si="17"/>
        <v>#N/A</v>
      </c>
      <c r="BU7" s="8" t="e">
        <f t="shared" ca="1" si="17"/>
        <v>#N/A</v>
      </c>
      <c r="BV7" s="8" t="e">
        <f t="shared" ca="1" si="17"/>
        <v>#N/A</v>
      </c>
      <c r="BW7" s="8" t="e">
        <f t="shared" ca="1" si="17"/>
        <v>#N/A</v>
      </c>
      <c r="BX7" s="8" t="e">
        <f t="shared" ca="1" si="17"/>
        <v>#N/A</v>
      </c>
      <c r="BY7" s="8" t="e">
        <f t="shared" ca="1" si="17"/>
        <v>#N/A</v>
      </c>
      <c r="BZ7" s="8" t="e">
        <f t="shared" ca="1" si="17"/>
        <v>#N/A</v>
      </c>
      <c r="CA7" s="8" t="e">
        <f t="shared" ca="1" si="17"/>
        <v>#N/A</v>
      </c>
      <c r="CB7" s="8" t="e">
        <f t="shared" ca="1" si="17"/>
        <v>#N/A</v>
      </c>
      <c r="CC7" s="8" t="e">
        <f t="shared" ca="1" si="17"/>
        <v>#N/A</v>
      </c>
      <c r="CD7" s="8" t="e">
        <f t="shared" ca="1" si="17"/>
        <v>#N/A</v>
      </c>
      <c r="CE7" s="8" t="e">
        <f t="shared" ca="1" si="17"/>
        <v>#N/A</v>
      </c>
      <c r="CF7" s="8" t="e">
        <f t="shared" ca="1" si="17"/>
        <v>#N/A</v>
      </c>
      <c r="CG7" s="8" t="e">
        <f t="shared" ca="1" si="17"/>
        <v>#N/A</v>
      </c>
      <c r="CH7" s="8" t="e">
        <f t="shared" ca="1" si="17"/>
        <v>#N/A</v>
      </c>
      <c r="CI7" s="8" t="e">
        <f t="shared" ca="1" si="17"/>
        <v>#N/A</v>
      </c>
      <c r="CJ7" s="8" t="e">
        <f t="shared" ca="1" si="17"/>
        <v>#N/A</v>
      </c>
      <c r="CK7" s="8" t="e">
        <f t="shared" ca="1" si="17"/>
        <v>#N/A</v>
      </c>
      <c r="CL7" s="8" t="e">
        <f t="shared" ca="1" si="17"/>
        <v>#N/A</v>
      </c>
      <c r="CM7" s="8" t="e">
        <f t="shared" ca="1" si="17"/>
        <v>#N/A</v>
      </c>
      <c r="CN7" s="8" t="e">
        <f t="shared" ca="1" si="17"/>
        <v>#N/A</v>
      </c>
      <c r="CO7" s="8" t="e">
        <f t="shared" ca="1" si="17"/>
        <v>#N/A</v>
      </c>
      <c r="CP7" s="8" t="e">
        <f t="shared" ca="1" si="17"/>
        <v>#N/A</v>
      </c>
      <c r="CQ7" s="8" t="e">
        <f t="shared" ca="1" si="17"/>
        <v>#N/A</v>
      </c>
      <c r="CR7" s="8" t="e">
        <f t="shared" ca="1" si="17"/>
        <v>#N/A</v>
      </c>
      <c r="CS7" s="8" t="e">
        <f t="shared" ca="1" si="17"/>
        <v>#N/A</v>
      </c>
      <c r="CT7" s="8" t="e">
        <f t="shared" ca="1" si="17"/>
        <v>#N/A</v>
      </c>
      <c r="CU7" s="8" t="e">
        <f t="shared" ca="1" si="17"/>
        <v>#N/A</v>
      </c>
      <c r="CV7" s="8" t="e">
        <f t="shared" ca="1" si="17"/>
        <v>#N/A</v>
      </c>
      <c r="CW7" s="8" t="e">
        <f t="shared" ca="1" si="17"/>
        <v>#N/A</v>
      </c>
      <c r="CX7" s="8" t="e">
        <f t="shared" ca="1" si="17"/>
        <v>#N/A</v>
      </c>
      <c r="CY7" s="8" t="e">
        <f t="shared" ca="1" si="17"/>
        <v>#N/A</v>
      </c>
      <c r="CZ7" s="8" t="e">
        <f t="shared" ca="1" si="17"/>
        <v>#N/A</v>
      </c>
      <c r="DA7" s="8" t="e">
        <f t="shared" ca="1" si="17"/>
        <v>#N/A</v>
      </c>
    </row>
    <row r="8" spans="1:105" x14ac:dyDescent="0.35">
      <c r="B8" t="str">
        <f>'Postcode Data'!B8</f>
        <v>ES1 1MP</v>
      </c>
      <c r="C8" t="str">
        <f>'Postcode Data'!D8</f>
        <v>Alphon</v>
      </c>
      <c r="D8" s="44" t="e">
        <f>'Postcode Data'!M8</f>
        <v>#N/A</v>
      </c>
      <c r="E8" s="28" t="e">
        <f>INDEX('Site Data'!$G$42:$G$77,MATCH('Frequency Plan Data'!D8,'Site Data'!$B$42:$B$77,0))</f>
        <v>#N/A</v>
      </c>
      <c r="F8" s="28" t="e">
        <f>'Coverage Data'!M8</f>
        <v>#N/A</v>
      </c>
      <c r="G8" s="28" t="e">
        <f t="shared" si="12"/>
        <v>#N/A</v>
      </c>
      <c r="H8" s="5" t="e">
        <f>'Postcode Data'!F8</f>
        <v>#N/A</v>
      </c>
      <c r="I8" s="5" t="e">
        <f>'Postcode Data'!G8</f>
        <v>#N/A</v>
      </c>
      <c r="J8" s="5" t="e">
        <f>'Postcode Data'!K8</f>
        <v>#N/A</v>
      </c>
      <c r="K8" s="5" t="e">
        <f>'Postcode Data'!L8</f>
        <v>#N/A</v>
      </c>
      <c r="L8" s="5"/>
      <c r="M8" s="28"/>
      <c r="N8" s="5" t="e">
        <f t="shared" si="13"/>
        <v>#N/A</v>
      </c>
      <c r="O8" s="5" t="e">
        <f t="shared" si="13"/>
        <v>#N/A</v>
      </c>
      <c r="P8" s="5" t="e">
        <f t="shared" si="13"/>
        <v>#N/A</v>
      </c>
      <c r="Q8" s="5" t="e">
        <f t="shared" si="13"/>
        <v>#N/A</v>
      </c>
      <c r="R8" s="5" t="e">
        <f t="shared" si="13"/>
        <v>#N/A</v>
      </c>
      <c r="S8" s="5" t="e">
        <f t="shared" si="13"/>
        <v>#N/A</v>
      </c>
      <c r="T8" s="5"/>
      <c r="U8" s="28"/>
      <c r="V8" s="28" t="e">
        <f t="shared" si="14"/>
        <v>#N/A</v>
      </c>
      <c r="W8" s="28" t="e">
        <f t="shared" ref="W8:Z8" si="20">IF(AND($G8&lt;V$5,$G8&gt;=W$5),$K8,NA())</f>
        <v>#N/A</v>
      </c>
      <c r="X8" s="28" t="e">
        <f t="shared" si="20"/>
        <v>#N/A</v>
      </c>
      <c r="Y8" s="28" t="e">
        <f t="shared" si="20"/>
        <v>#N/A</v>
      </c>
      <c r="Z8" s="28" t="e">
        <f t="shared" si="20"/>
        <v>#N/A</v>
      </c>
      <c r="AA8" s="28" t="e">
        <f t="shared" si="16"/>
        <v>#N/A</v>
      </c>
      <c r="AB8" s="28"/>
      <c r="AC8" s="28"/>
      <c r="AD8" s="5" t="e">
        <f t="shared" si="18"/>
        <v>#N/A</v>
      </c>
      <c r="AE8" s="15" t="e">
        <v>#N/A</v>
      </c>
      <c r="AF8" s="11" t="e">
        <v>#N/A</v>
      </c>
      <c r="AG8" s="11" t="e">
        <v>#N/A</v>
      </c>
      <c r="AH8" s="11" t="e">
        <v>#N/A</v>
      </c>
      <c r="AI8" s="11" t="e">
        <v>#N/A</v>
      </c>
      <c r="AJ8" s="11" t="e">
        <v>#N/A</v>
      </c>
      <c r="AK8" s="11" t="e">
        <v>#N/A</v>
      </c>
      <c r="AL8" s="11" t="e">
        <v>#N/A</v>
      </c>
      <c r="AM8" s="11" t="e">
        <v>#N/A</v>
      </c>
      <c r="AN8" s="11" t="e">
        <v>#N/A</v>
      </c>
      <c r="AO8" s="11" t="e">
        <v>#N/A</v>
      </c>
      <c r="AP8" s="11" t="e">
        <v>#N/A</v>
      </c>
      <c r="AQ8" s="11" t="e">
        <v>#N/A</v>
      </c>
      <c r="AR8" s="11" t="e">
        <v>#N/A</v>
      </c>
      <c r="AS8" s="11" t="e">
        <v>#N/A</v>
      </c>
      <c r="AT8" s="11" t="e">
        <v>#N/A</v>
      </c>
      <c r="AU8" s="11" t="e">
        <v>#N/A</v>
      </c>
      <c r="AV8" s="11" t="e">
        <v>#N/A</v>
      </c>
      <c r="AW8" s="11" t="e">
        <v>#N/A</v>
      </c>
      <c r="AX8" s="11" t="e">
        <v>#N/A</v>
      </c>
      <c r="AY8" s="11" t="e">
        <v>#N/A</v>
      </c>
      <c r="AZ8" s="11" t="e">
        <v>#N/A</v>
      </c>
      <c r="BA8" s="11" t="e">
        <v>#N/A</v>
      </c>
      <c r="BB8" s="11" t="e">
        <v>#N/A</v>
      </c>
      <c r="BC8" s="11" t="e">
        <v>#N/A</v>
      </c>
      <c r="BD8" s="11" t="e">
        <v>#N/A</v>
      </c>
      <c r="BE8" s="11" t="e">
        <v>#N/A</v>
      </c>
      <c r="BF8" s="11" t="e">
        <v>#N/A</v>
      </c>
      <c r="BG8" s="11" t="e">
        <v>#N/A</v>
      </c>
      <c r="BH8" s="11" t="e">
        <v>#N/A</v>
      </c>
      <c r="BI8" s="11" t="e">
        <v>#N/A</v>
      </c>
      <c r="BJ8" s="11" t="e">
        <v>#N/A</v>
      </c>
      <c r="BK8" s="11" t="e">
        <v>#N/A</v>
      </c>
      <c r="BL8" s="11" t="e">
        <v>#N/A</v>
      </c>
      <c r="BM8" s="11" t="e">
        <v>#N/A</v>
      </c>
      <c r="BN8" s="16" t="e">
        <v>#N/A</v>
      </c>
      <c r="BQ8" s="5" t="e">
        <f t="shared" ca="1" si="19"/>
        <v>#N/A</v>
      </c>
      <c r="BR8" s="8" t="e">
        <f t="shared" ref="BR8:CS33" ca="1" si="21">IF(OR($D8=BR$5,$E8&lt;&gt;BR$4),-999,30+_xlfn.NORM.INV(RAND(),-20,3)-20*LOG10(SQRT(($H8-$J8)^2+($I8-$K8)^2))-20*LOG10(5570)-32.44+_xlfn.NORM.INV(RAND(),-3,3)+21+_xlfn.NORM.INV(RAND(),-20,3)-1)</f>
        <v>#N/A</v>
      </c>
      <c r="BS8" s="8" t="e">
        <f t="shared" ref="BS8:DA17" ca="1" si="22">IF(OR($D8=BS$5,$E8&lt;&gt;BS$4),-999,30+_xlfn.NORM.INV(RAND(),-20,3)-20*LOG10(SQRT(($H8-$J8)^2+($I8-$K8)^2))-20*LOG10(5570)-32.44+_xlfn.NORM.INV(RAND(),-3,3)+21+_xlfn.NORM.INV(RAND(),-20,3)-1)</f>
        <v>#N/A</v>
      </c>
      <c r="BT8" s="8" t="e">
        <f t="shared" ca="1" si="22"/>
        <v>#N/A</v>
      </c>
      <c r="BU8" s="8" t="e">
        <f t="shared" ca="1" si="22"/>
        <v>#N/A</v>
      </c>
      <c r="BV8" s="8" t="e">
        <f t="shared" ca="1" si="22"/>
        <v>#N/A</v>
      </c>
      <c r="BW8" s="8" t="e">
        <f t="shared" ca="1" si="22"/>
        <v>#N/A</v>
      </c>
      <c r="BX8" s="8" t="e">
        <f t="shared" ca="1" si="22"/>
        <v>#N/A</v>
      </c>
      <c r="BY8" s="8" t="e">
        <f t="shared" ca="1" si="22"/>
        <v>#N/A</v>
      </c>
      <c r="BZ8" s="8" t="e">
        <f t="shared" ca="1" si="22"/>
        <v>#N/A</v>
      </c>
      <c r="CA8" s="8" t="e">
        <f t="shared" ca="1" si="22"/>
        <v>#N/A</v>
      </c>
      <c r="CB8" s="8" t="e">
        <f t="shared" ca="1" si="17"/>
        <v>#N/A</v>
      </c>
      <c r="CC8" s="8" t="e">
        <f t="shared" ca="1" si="17"/>
        <v>#N/A</v>
      </c>
      <c r="CD8" s="8" t="e">
        <f t="shared" ca="1" si="17"/>
        <v>#N/A</v>
      </c>
      <c r="CE8" s="8" t="e">
        <f t="shared" ca="1" si="17"/>
        <v>#N/A</v>
      </c>
      <c r="CF8" s="8" t="e">
        <f t="shared" ca="1" si="17"/>
        <v>#N/A</v>
      </c>
      <c r="CG8" s="8" t="e">
        <f t="shared" ca="1" si="17"/>
        <v>#N/A</v>
      </c>
      <c r="CH8" s="8" t="e">
        <f t="shared" ca="1" si="17"/>
        <v>#N/A</v>
      </c>
      <c r="CI8" s="8" t="e">
        <f t="shared" ca="1" si="17"/>
        <v>#N/A</v>
      </c>
      <c r="CJ8" s="8" t="e">
        <f t="shared" ca="1" si="17"/>
        <v>#N/A</v>
      </c>
      <c r="CK8" s="8" t="e">
        <f t="shared" ca="1" si="17"/>
        <v>#N/A</v>
      </c>
      <c r="CL8" s="8" t="e">
        <f t="shared" ca="1" si="17"/>
        <v>#N/A</v>
      </c>
      <c r="CM8" s="8" t="e">
        <f t="shared" ca="1" si="17"/>
        <v>#N/A</v>
      </c>
      <c r="CN8" s="8" t="e">
        <f t="shared" ca="1" si="22"/>
        <v>#N/A</v>
      </c>
      <c r="CO8" s="8" t="e">
        <f t="shared" ca="1" si="22"/>
        <v>#N/A</v>
      </c>
      <c r="CP8" s="8" t="e">
        <f t="shared" ca="1" si="22"/>
        <v>#N/A</v>
      </c>
      <c r="CQ8" s="8" t="e">
        <f t="shared" ca="1" si="22"/>
        <v>#N/A</v>
      </c>
      <c r="CR8" s="8" t="e">
        <f t="shared" ca="1" si="22"/>
        <v>#N/A</v>
      </c>
      <c r="CS8" s="8" t="e">
        <f t="shared" ca="1" si="22"/>
        <v>#N/A</v>
      </c>
      <c r="CT8" s="8" t="e">
        <f t="shared" ca="1" si="22"/>
        <v>#N/A</v>
      </c>
      <c r="CU8" s="8" t="e">
        <f t="shared" ca="1" si="22"/>
        <v>#N/A</v>
      </c>
      <c r="CV8" s="8" t="e">
        <f t="shared" ca="1" si="22"/>
        <v>#N/A</v>
      </c>
      <c r="CW8" s="8" t="e">
        <f t="shared" ca="1" si="22"/>
        <v>#N/A</v>
      </c>
      <c r="CX8" s="8" t="e">
        <f t="shared" ca="1" si="22"/>
        <v>#N/A</v>
      </c>
      <c r="CY8" s="8" t="e">
        <f t="shared" ca="1" si="22"/>
        <v>#N/A</v>
      </c>
      <c r="CZ8" s="8" t="e">
        <f t="shared" ca="1" si="22"/>
        <v>#N/A</v>
      </c>
      <c r="DA8" s="8" t="e">
        <f t="shared" ca="1" si="22"/>
        <v>#N/A</v>
      </c>
    </row>
    <row r="9" spans="1:105" x14ac:dyDescent="0.35">
      <c r="B9" t="str">
        <f>'Postcode Data'!B9</f>
        <v>ES1 2XO</v>
      </c>
      <c r="C9" t="str">
        <f>'Postcode Data'!D9</f>
        <v>Alphon</v>
      </c>
      <c r="D9" s="44" t="str">
        <f>'Postcode Data'!M9</f>
        <v>AW1b</v>
      </c>
      <c r="E9" s="28" t="str">
        <f>INDEX('Site Data'!$G$42:$G$77,MATCH('Frequency Plan Data'!D9,'Site Data'!$B$42:$B$77,0))</f>
        <v>f2</v>
      </c>
      <c r="F9" s="28">
        <f>'Coverage Data'!M9</f>
        <v>-77.294293835964694</v>
      </c>
      <c r="G9" s="28">
        <f t="shared" si="12"/>
        <v>27.260584410907072</v>
      </c>
      <c r="H9" s="5">
        <f>'Postcode Data'!F9</f>
        <v>16.50506229614988</v>
      </c>
      <c r="I9" s="5">
        <f>'Postcode Data'!G9</f>
        <v>18.354864600055873</v>
      </c>
      <c r="J9" s="5">
        <f>'Postcode Data'!K9</f>
        <v>19.462168433841715</v>
      </c>
      <c r="K9" s="5">
        <f>'Postcode Data'!L9</f>
        <v>14.569941343610415</v>
      </c>
      <c r="L9" s="5"/>
      <c r="M9" s="28"/>
      <c r="N9" s="5" t="e">
        <f t="shared" si="13"/>
        <v>#N/A</v>
      </c>
      <c r="O9" s="5">
        <f t="shared" si="13"/>
        <v>14.569941343610415</v>
      </c>
      <c r="P9" s="5" t="e">
        <f t="shared" si="13"/>
        <v>#N/A</v>
      </c>
      <c r="Q9" s="5" t="e">
        <f t="shared" si="13"/>
        <v>#N/A</v>
      </c>
      <c r="R9" s="5" t="e">
        <f t="shared" si="13"/>
        <v>#N/A</v>
      </c>
      <c r="S9" s="5" t="e">
        <f t="shared" si="13"/>
        <v>#N/A</v>
      </c>
      <c r="T9" s="5"/>
      <c r="U9" s="28"/>
      <c r="V9" s="28">
        <f t="shared" si="14"/>
        <v>14.569941343610415</v>
      </c>
      <c r="W9" s="28" t="e">
        <f t="shared" ref="W9:Z9" si="23">IF(AND($G9&lt;V$5,$G9&gt;=W$5),$K9,NA())</f>
        <v>#N/A</v>
      </c>
      <c r="X9" s="28" t="e">
        <f t="shared" si="23"/>
        <v>#N/A</v>
      </c>
      <c r="Y9" s="28" t="e">
        <f t="shared" si="23"/>
        <v>#N/A</v>
      </c>
      <c r="Z9" s="28" t="e">
        <f t="shared" si="23"/>
        <v>#N/A</v>
      </c>
      <c r="AA9" s="28" t="e">
        <f t="shared" si="16"/>
        <v>#N/A</v>
      </c>
      <c r="AB9" s="28"/>
      <c r="AC9" s="28"/>
      <c r="AD9" s="5">
        <f t="shared" si="18"/>
        <v>-104.55487824687177</v>
      </c>
      <c r="AE9" s="15">
        <v>-999</v>
      </c>
      <c r="AF9" s="11">
        <v>-999</v>
      </c>
      <c r="AG9" s="11">
        <v>-999</v>
      </c>
      <c r="AH9" s="11">
        <v>-999</v>
      </c>
      <c r="AI9" s="11">
        <v>-999</v>
      </c>
      <c r="AJ9" s="11">
        <v>-999</v>
      </c>
      <c r="AK9" s="11">
        <v>-999</v>
      </c>
      <c r="AL9" s="11">
        <v>-999</v>
      </c>
      <c r="AM9" s="11">
        <v>-999</v>
      </c>
      <c r="AN9" s="11">
        <v>-999</v>
      </c>
      <c r="AO9" s="11">
        <v>-108.64393177037294</v>
      </c>
      <c r="AP9" s="11">
        <v>-999</v>
      </c>
      <c r="AQ9" s="11">
        <v>-999</v>
      </c>
      <c r="AR9" s="11">
        <v>-111.46829611944935</v>
      </c>
      <c r="AS9" s="11">
        <v>-999</v>
      </c>
      <c r="AT9" s="11">
        <v>-999</v>
      </c>
      <c r="AU9" s="11">
        <v>-999</v>
      </c>
      <c r="AV9" s="11">
        <v>-999</v>
      </c>
      <c r="AW9" s="11">
        <v>-999</v>
      </c>
      <c r="AX9" s="11">
        <v>-999</v>
      </c>
      <c r="AY9" s="11">
        <v>-999</v>
      </c>
      <c r="AZ9" s="11">
        <v>-999</v>
      </c>
      <c r="BA9" s="11">
        <v>-112.28887139923374</v>
      </c>
      <c r="BB9" s="11">
        <v>-999</v>
      </c>
      <c r="BC9" s="11">
        <v>-999</v>
      </c>
      <c r="BD9" s="11">
        <v>-116.72161882256448</v>
      </c>
      <c r="BE9" s="11">
        <v>-999</v>
      </c>
      <c r="BF9" s="11">
        <v>-999</v>
      </c>
      <c r="BG9" s="11">
        <v>-999</v>
      </c>
      <c r="BH9" s="11">
        <v>-999</v>
      </c>
      <c r="BI9" s="11">
        <v>-999</v>
      </c>
      <c r="BJ9" s="11">
        <v>-999</v>
      </c>
      <c r="BK9" s="11">
        <v>-999</v>
      </c>
      <c r="BL9" s="11">
        <v>-999</v>
      </c>
      <c r="BM9" s="11">
        <v>-112.07000636123699</v>
      </c>
      <c r="BN9" s="16">
        <v>-999</v>
      </c>
      <c r="BQ9" s="5">
        <f t="shared" ca="1" si="19"/>
        <v>-102.76892325475488</v>
      </c>
      <c r="BR9" s="8">
        <f t="shared" ca="1" si="21"/>
        <v>-999</v>
      </c>
      <c r="BS9" s="8">
        <f t="shared" ca="1" si="22"/>
        <v>-999</v>
      </c>
      <c r="BT9" s="8">
        <f t="shared" ca="1" si="22"/>
        <v>-999</v>
      </c>
      <c r="BU9" s="8">
        <f t="shared" ca="1" si="22"/>
        <v>-999</v>
      </c>
      <c r="BV9" s="8">
        <f t="shared" ca="1" si="22"/>
        <v>-999</v>
      </c>
      <c r="BW9" s="8">
        <f t="shared" ca="1" si="22"/>
        <v>-999</v>
      </c>
      <c r="BX9" s="8">
        <f t="shared" ca="1" si="22"/>
        <v>-999</v>
      </c>
      <c r="BY9" s="8">
        <f t="shared" ca="1" si="22"/>
        <v>-999</v>
      </c>
      <c r="BZ9" s="8">
        <f t="shared" ca="1" si="22"/>
        <v>-999</v>
      </c>
      <c r="CA9" s="8">
        <f t="shared" ca="1" si="22"/>
        <v>-999</v>
      </c>
      <c r="CB9" s="8">
        <f t="shared" ca="1" si="17"/>
        <v>-105.16455066954182</v>
      </c>
      <c r="CC9" s="8">
        <f t="shared" ca="1" si="17"/>
        <v>-999</v>
      </c>
      <c r="CD9" s="8">
        <f t="shared" ca="1" si="17"/>
        <v>-999</v>
      </c>
      <c r="CE9" s="8">
        <f t="shared" ca="1" si="17"/>
        <v>-113.37592348534142</v>
      </c>
      <c r="CF9" s="8">
        <f t="shared" ca="1" si="17"/>
        <v>-999</v>
      </c>
      <c r="CG9" s="8">
        <f t="shared" ca="1" si="17"/>
        <v>-999</v>
      </c>
      <c r="CH9" s="8">
        <f t="shared" ca="1" si="17"/>
        <v>-999</v>
      </c>
      <c r="CI9" s="8">
        <f t="shared" ca="1" si="17"/>
        <v>-999</v>
      </c>
      <c r="CJ9" s="8">
        <f t="shared" ca="1" si="17"/>
        <v>-999</v>
      </c>
      <c r="CK9" s="8">
        <f t="shared" ca="1" si="17"/>
        <v>-999</v>
      </c>
      <c r="CL9" s="8">
        <f t="shared" ca="1" si="17"/>
        <v>-999</v>
      </c>
      <c r="CM9" s="8">
        <f t="shared" ca="1" si="17"/>
        <v>-999</v>
      </c>
      <c r="CN9" s="8">
        <f t="shared" ca="1" si="22"/>
        <v>-113.2418073938485</v>
      </c>
      <c r="CO9" s="8">
        <f t="shared" ca="1" si="22"/>
        <v>-999</v>
      </c>
      <c r="CP9" s="8">
        <f t="shared" ca="1" si="22"/>
        <v>-999</v>
      </c>
      <c r="CQ9" s="8">
        <f t="shared" ca="1" si="22"/>
        <v>-118.04712195367431</v>
      </c>
      <c r="CR9" s="8">
        <f t="shared" ca="1" si="22"/>
        <v>-999</v>
      </c>
      <c r="CS9" s="8">
        <f t="shared" ca="1" si="22"/>
        <v>-999</v>
      </c>
      <c r="CT9" s="8">
        <f t="shared" ca="1" si="22"/>
        <v>-999</v>
      </c>
      <c r="CU9" s="8">
        <f t="shared" ca="1" si="22"/>
        <v>-999</v>
      </c>
      <c r="CV9" s="8">
        <f t="shared" ca="1" si="22"/>
        <v>-999</v>
      </c>
      <c r="CW9" s="8">
        <f t="shared" ca="1" si="22"/>
        <v>-999</v>
      </c>
      <c r="CX9" s="8">
        <f t="shared" ca="1" si="22"/>
        <v>-999</v>
      </c>
      <c r="CY9" s="8">
        <f t="shared" ca="1" si="22"/>
        <v>-999</v>
      </c>
      <c r="CZ9" s="8">
        <f t="shared" ca="1" si="22"/>
        <v>-109.39072990333135</v>
      </c>
      <c r="DA9" s="8">
        <f t="shared" ca="1" si="22"/>
        <v>-999</v>
      </c>
    </row>
    <row r="10" spans="1:105" x14ac:dyDescent="0.35">
      <c r="B10" t="str">
        <f>'Postcode Data'!B10</f>
        <v>ES1 3BS</v>
      </c>
      <c r="C10" t="str">
        <f>'Postcode Data'!D10</f>
        <v>Alphon</v>
      </c>
      <c r="D10" s="44" t="str">
        <f>'Postcode Data'!M10</f>
        <v>AW1a</v>
      </c>
      <c r="E10" s="28" t="str">
        <f>INDEX('Site Data'!$G$42:$G$77,MATCH('Frequency Plan Data'!D10,'Site Data'!$B$42:$B$77,0))</f>
        <v>f1</v>
      </c>
      <c r="F10" s="28">
        <f>'Coverage Data'!M10</f>
        <v>-48.494057893452165</v>
      </c>
      <c r="G10" s="28">
        <f t="shared" si="12"/>
        <v>32.532030890288979</v>
      </c>
      <c r="H10" s="5">
        <f>'Postcode Data'!F10</f>
        <v>16.50506229614988</v>
      </c>
      <c r="I10" s="5">
        <f>'Postcode Data'!G10</f>
        <v>18.354864600055873</v>
      </c>
      <c r="J10" s="5">
        <f>'Postcode Data'!K10</f>
        <v>16.583394220493169</v>
      </c>
      <c r="K10" s="5">
        <f>'Postcode Data'!L10</f>
        <v>18.558926239578998</v>
      </c>
      <c r="L10" s="5"/>
      <c r="M10" s="28"/>
      <c r="N10" s="5">
        <f t="shared" si="13"/>
        <v>18.558926239578998</v>
      </c>
      <c r="O10" s="5" t="e">
        <f t="shared" si="13"/>
        <v>#N/A</v>
      </c>
      <c r="P10" s="5" t="e">
        <f t="shared" si="13"/>
        <v>#N/A</v>
      </c>
      <c r="Q10" s="5" t="e">
        <f t="shared" si="13"/>
        <v>#N/A</v>
      </c>
      <c r="R10" s="5" t="e">
        <f t="shared" si="13"/>
        <v>#N/A</v>
      </c>
      <c r="S10" s="5" t="e">
        <f t="shared" si="13"/>
        <v>#N/A</v>
      </c>
      <c r="T10" s="5"/>
      <c r="U10" s="28"/>
      <c r="V10" s="28">
        <f t="shared" si="14"/>
        <v>18.558926239578998</v>
      </c>
      <c r="W10" s="28" t="e">
        <f t="shared" ref="W10:Z10" si="24">IF(AND($G10&lt;V$5,$G10&gt;=W$5),$K10,NA())</f>
        <v>#N/A</v>
      </c>
      <c r="X10" s="28" t="e">
        <f t="shared" si="24"/>
        <v>#N/A</v>
      </c>
      <c r="Y10" s="28" t="e">
        <f t="shared" si="24"/>
        <v>#N/A</v>
      </c>
      <c r="Z10" s="28" t="e">
        <f t="shared" si="24"/>
        <v>#N/A</v>
      </c>
      <c r="AA10" s="28" t="e">
        <f t="shared" si="16"/>
        <v>#N/A</v>
      </c>
      <c r="AB10" s="28"/>
      <c r="AC10" s="28"/>
      <c r="AD10" s="5">
        <f t="shared" si="18"/>
        <v>-81.026088783741145</v>
      </c>
      <c r="AE10" s="15">
        <v>-999</v>
      </c>
      <c r="AF10" s="11">
        <v>-999</v>
      </c>
      <c r="AG10" s="11">
        <v>-999</v>
      </c>
      <c r="AH10" s="11">
        <v>-999</v>
      </c>
      <c r="AI10" s="11">
        <v>-999</v>
      </c>
      <c r="AJ10" s="11">
        <v>-999</v>
      </c>
      <c r="AK10" s="11">
        <v>-999</v>
      </c>
      <c r="AL10" s="11">
        <v>-999</v>
      </c>
      <c r="AM10" s="11">
        <v>-999</v>
      </c>
      <c r="AN10" s="11">
        <v>-86.469839883817201</v>
      </c>
      <c r="AO10" s="11">
        <v>-999</v>
      </c>
      <c r="AP10" s="11">
        <v>-999</v>
      </c>
      <c r="AQ10" s="11">
        <v>-84.56117670470735</v>
      </c>
      <c r="AR10" s="11">
        <v>-999</v>
      </c>
      <c r="AS10" s="11">
        <v>-999</v>
      </c>
      <c r="AT10" s="11">
        <v>-999</v>
      </c>
      <c r="AU10" s="11">
        <v>-999</v>
      </c>
      <c r="AV10" s="11">
        <v>-999</v>
      </c>
      <c r="AW10" s="11">
        <v>-999</v>
      </c>
      <c r="AX10" s="11">
        <v>-999</v>
      </c>
      <c r="AY10" s="11">
        <v>-999</v>
      </c>
      <c r="AZ10" s="11">
        <v>-92.069320068258435</v>
      </c>
      <c r="BA10" s="11">
        <v>-999</v>
      </c>
      <c r="BB10" s="11">
        <v>-999</v>
      </c>
      <c r="BC10" s="11">
        <v>-88.345969197490547</v>
      </c>
      <c r="BD10" s="11">
        <v>-999</v>
      </c>
      <c r="BE10" s="11">
        <v>-999</v>
      </c>
      <c r="BF10" s="11">
        <v>-999</v>
      </c>
      <c r="BG10" s="11">
        <v>-999</v>
      </c>
      <c r="BH10" s="11">
        <v>-999</v>
      </c>
      <c r="BI10" s="11">
        <v>-999</v>
      </c>
      <c r="BJ10" s="11">
        <v>-999</v>
      </c>
      <c r="BK10" s="11">
        <v>-999</v>
      </c>
      <c r="BL10" s="11">
        <v>-102.33723378825383</v>
      </c>
      <c r="BM10" s="11">
        <v>-999</v>
      </c>
      <c r="BN10" s="16">
        <v>-999</v>
      </c>
      <c r="BQ10" s="5">
        <f t="shared" ca="1" si="19"/>
        <v>-78.491970466868764</v>
      </c>
      <c r="BR10" s="8">
        <f t="shared" ca="1" si="21"/>
        <v>-999</v>
      </c>
      <c r="BS10" s="8">
        <f t="shared" ca="1" si="22"/>
        <v>-999</v>
      </c>
      <c r="BT10" s="8">
        <f t="shared" ca="1" si="22"/>
        <v>-999</v>
      </c>
      <c r="BU10" s="8">
        <f t="shared" ca="1" si="22"/>
        <v>-999</v>
      </c>
      <c r="BV10" s="8">
        <f t="shared" ca="1" si="22"/>
        <v>-999</v>
      </c>
      <c r="BW10" s="8">
        <f t="shared" ca="1" si="22"/>
        <v>-999</v>
      </c>
      <c r="BX10" s="8">
        <f t="shared" ca="1" si="22"/>
        <v>-999</v>
      </c>
      <c r="BY10" s="8">
        <f t="shared" ca="1" si="22"/>
        <v>-999</v>
      </c>
      <c r="BZ10" s="8">
        <f t="shared" ca="1" si="22"/>
        <v>-999</v>
      </c>
      <c r="CA10" s="8">
        <f t="shared" ca="1" si="22"/>
        <v>-91.669510090694047</v>
      </c>
      <c r="CB10" s="8">
        <f t="shared" ca="1" si="17"/>
        <v>-999</v>
      </c>
      <c r="CC10" s="8">
        <f t="shared" ca="1" si="17"/>
        <v>-999</v>
      </c>
      <c r="CD10" s="8">
        <f t="shared" ca="1" si="17"/>
        <v>-81.773681513665579</v>
      </c>
      <c r="CE10" s="8">
        <f t="shared" ca="1" si="17"/>
        <v>-999</v>
      </c>
      <c r="CF10" s="8">
        <f t="shared" ca="1" si="17"/>
        <v>-999</v>
      </c>
      <c r="CG10" s="8">
        <f t="shared" ca="1" si="17"/>
        <v>-999</v>
      </c>
      <c r="CH10" s="8">
        <f t="shared" ca="1" si="17"/>
        <v>-999</v>
      </c>
      <c r="CI10" s="8">
        <f t="shared" ca="1" si="17"/>
        <v>-999</v>
      </c>
      <c r="CJ10" s="8">
        <f t="shared" ca="1" si="17"/>
        <v>-999</v>
      </c>
      <c r="CK10" s="8">
        <f t="shared" ca="1" si="17"/>
        <v>-999</v>
      </c>
      <c r="CL10" s="8">
        <f t="shared" ca="1" si="17"/>
        <v>-999</v>
      </c>
      <c r="CM10" s="8">
        <f t="shared" ca="1" si="17"/>
        <v>-83.204731567600703</v>
      </c>
      <c r="CN10" s="8">
        <f t="shared" ca="1" si="22"/>
        <v>-999</v>
      </c>
      <c r="CO10" s="8">
        <f t="shared" ca="1" si="22"/>
        <v>-999</v>
      </c>
      <c r="CP10" s="8">
        <f t="shared" ca="1" si="22"/>
        <v>-97.85750205866654</v>
      </c>
      <c r="CQ10" s="8">
        <f t="shared" ca="1" si="22"/>
        <v>-999</v>
      </c>
      <c r="CR10" s="8">
        <f t="shared" ca="1" si="22"/>
        <v>-999</v>
      </c>
      <c r="CS10" s="8">
        <f t="shared" ca="1" si="22"/>
        <v>-999</v>
      </c>
      <c r="CT10" s="8">
        <f t="shared" ca="1" si="22"/>
        <v>-999</v>
      </c>
      <c r="CU10" s="8">
        <f t="shared" ca="1" si="22"/>
        <v>-999</v>
      </c>
      <c r="CV10" s="8">
        <f t="shared" ca="1" si="22"/>
        <v>-999</v>
      </c>
      <c r="CW10" s="8">
        <f t="shared" ca="1" si="22"/>
        <v>-999</v>
      </c>
      <c r="CX10" s="8">
        <f t="shared" ca="1" si="22"/>
        <v>-999</v>
      </c>
      <c r="CY10" s="8">
        <f t="shared" ca="1" si="22"/>
        <v>-87.261402569550398</v>
      </c>
      <c r="CZ10" s="8">
        <f t="shared" ca="1" si="22"/>
        <v>-999</v>
      </c>
      <c r="DA10" s="8">
        <f t="shared" ca="1" si="22"/>
        <v>-999</v>
      </c>
    </row>
    <row r="11" spans="1:105" x14ac:dyDescent="0.35">
      <c r="B11" t="str">
        <f>'Postcode Data'!B11</f>
        <v>ES1 4QF</v>
      </c>
      <c r="C11" t="str">
        <f>'Postcode Data'!D11</f>
        <v>Alphon</v>
      </c>
      <c r="D11" s="44" t="e">
        <f>'Postcode Data'!M11</f>
        <v>#N/A</v>
      </c>
      <c r="E11" s="28" t="e">
        <f>INDEX('Site Data'!$G$42:$G$77,MATCH('Frequency Plan Data'!D11,'Site Data'!$B$42:$B$77,0))</f>
        <v>#N/A</v>
      </c>
      <c r="F11" s="28" t="e">
        <f>'Coverage Data'!M11</f>
        <v>#N/A</v>
      </c>
      <c r="G11" s="28" t="e">
        <f t="shared" si="12"/>
        <v>#N/A</v>
      </c>
      <c r="H11" s="5" t="e">
        <f>'Postcode Data'!F11</f>
        <v>#N/A</v>
      </c>
      <c r="I11" s="5" t="e">
        <f>'Postcode Data'!G11</f>
        <v>#N/A</v>
      </c>
      <c r="J11" s="5" t="e">
        <f>'Postcode Data'!K11</f>
        <v>#N/A</v>
      </c>
      <c r="K11" s="5" t="e">
        <f>'Postcode Data'!L11</f>
        <v>#N/A</v>
      </c>
      <c r="L11" s="5"/>
      <c r="M11" s="28"/>
      <c r="N11" s="5" t="e">
        <f t="shared" si="13"/>
        <v>#N/A</v>
      </c>
      <c r="O11" s="5" t="e">
        <f t="shared" si="13"/>
        <v>#N/A</v>
      </c>
      <c r="P11" s="5" t="e">
        <f t="shared" si="13"/>
        <v>#N/A</v>
      </c>
      <c r="Q11" s="5" t="e">
        <f t="shared" si="13"/>
        <v>#N/A</v>
      </c>
      <c r="R11" s="5" t="e">
        <f t="shared" si="13"/>
        <v>#N/A</v>
      </c>
      <c r="S11" s="5" t="e">
        <f t="shared" si="13"/>
        <v>#N/A</v>
      </c>
      <c r="T11" s="5"/>
      <c r="U11" s="28"/>
      <c r="V11" s="28" t="e">
        <f t="shared" si="14"/>
        <v>#N/A</v>
      </c>
      <c r="W11" s="28" t="e">
        <f t="shared" ref="W11:Z11" si="25">IF(AND($G11&lt;V$5,$G11&gt;=W$5),$K11,NA())</f>
        <v>#N/A</v>
      </c>
      <c r="X11" s="28" t="e">
        <f t="shared" si="25"/>
        <v>#N/A</v>
      </c>
      <c r="Y11" s="28" t="e">
        <f t="shared" si="25"/>
        <v>#N/A</v>
      </c>
      <c r="Z11" s="28" t="e">
        <f t="shared" si="25"/>
        <v>#N/A</v>
      </c>
      <c r="AA11" s="28" t="e">
        <f t="shared" si="16"/>
        <v>#N/A</v>
      </c>
      <c r="AB11" s="28"/>
      <c r="AC11" s="28"/>
      <c r="AD11" s="5" t="e">
        <f t="shared" si="18"/>
        <v>#N/A</v>
      </c>
      <c r="AE11" s="15" t="e">
        <v>#N/A</v>
      </c>
      <c r="AF11" s="11" t="e">
        <v>#N/A</v>
      </c>
      <c r="AG11" s="11" t="e">
        <v>#N/A</v>
      </c>
      <c r="AH11" s="11" t="e">
        <v>#N/A</v>
      </c>
      <c r="AI11" s="11" t="e">
        <v>#N/A</v>
      </c>
      <c r="AJ11" s="11" t="e">
        <v>#N/A</v>
      </c>
      <c r="AK11" s="11" t="e">
        <v>#N/A</v>
      </c>
      <c r="AL11" s="11" t="e">
        <v>#N/A</v>
      </c>
      <c r="AM11" s="11" t="e">
        <v>#N/A</v>
      </c>
      <c r="AN11" s="11" t="e">
        <v>#N/A</v>
      </c>
      <c r="AO11" s="11" t="e">
        <v>#N/A</v>
      </c>
      <c r="AP11" s="11" t="e">
        <v>#N/A</v>
      </c>
      <c r="AQ11" s="11" t="e">
        <v>#N/A</v>
      </c>
      <c r="AR11" s="11" t="e">
        <v>#N/A</v>
      </c>
      <c r="AS11" s="11" t="e">
        <v>#N/A</v>
      </c>
      <c r="AT11" s="11" t="e">
        <v>#N/A</v>
      </c>
      <c r="AU11" s="11" t="e">
        <v>#N/A</v>
      </c>
      <c r="AV11" s="11" t="e">
        <v>#N/A</v>
      </c>
      <c r="AW11" s="11" t="e">
        <v>#N/A</v>
      </c>
      <c r="AX11" s="11" t="e">
        <v>#N/A</v>
      </c>
      <c r="AY11" s="11" t="e">
        <v>#N/A</v>
      </c>
      <c r="AZ11" s="11" t="e">
        <v>#N/A</v>
      </c>
      <c r="BA11" s="11" t="e">
        <v>#N/A</v>
      </c>
      <c r="BB11" s="11" t="e">
        <v>#N/A</v>
      </c>
      <c r="BC11" s="11" t="e">
        <v>#N/A</v>
      </c>
      <c r="BD11" s="11" t="e">
        <v>#N/A</v>
      </c>
      <c r="BE11" s="11" t="e">
        <v>#N/A</v>
      </c>
      <c r="BF11" s="11" t="e">
        <v>#N/A</v>
      </c>
      <c r="BG11" s="11" t="e">
        <v>#N/A</v>
      </c>
      <c r="BH11" s="11" t="e">
        <v>#N/A</v>
      </c>
      <c r="BI11" s="11" t="e">
        <v>#N/A</v>
      </c>
      <c r="BJ11" s="11" t="e">
        <v>#N/A</v>
      </c>
      <c r="BK11" s="11" t="e">
        <v>#N/A</v>
      </c>
      <c r="BL11" s="11" t="e">
        <v>#N/A</v>
      </c>
      <c r="BM11" s="11" t="e">
        <v>#N/A</v>
      </c>
      <c r="BN11" s="16" t="e">
        <v>#N/A</v>
      </c>
      <c r="BQ11" s="5" t="e">
        <f t="shared" ca="1" si="19"/>
        <v>#N/A</v>
      </c>
      <c r="BR11" s="8" t="e">
        <f t="shared" ca="1" si="21"/>
        <v>#N/A</v>
      </c>
      <c r="BS11" s="8" t="e">
        <f t="shared" ca="1" si="22"/>
        <v>#N/A</v>
      </c>
      <c r="BT11" s="8" t="e">
        <f t="shared" ca="1" si="22"/>
        <v>#N/A</v>
      </c>
      <c r="BU11" s="8" t="e">
        <f t="shared" ca="1" si="22"/>
        <v>#N/A</v>
      </c>
      <c r="BV11" s="8" t="e">
        <f t="shared" ca="1" si="22"/>
        <v>#N/A</v>
      </c>
      <c r="BW11" s="8" t="e">
        <f t="shared" ca="1" si="22"/>
        <v>#N/A</v>
      </c>
      <c r="BX11" s="8" t="e">
        <f t="shared" ca="1" si="22"/>
        <v>#N/A</v>
      </c>
      <c r="BY11" s="8" t="e">
        <f t="shared" ca="1" si="22"/>
        <v>#N/A</v>
      </c>
      <c r="BZ11" s="8" t="e">
        <f t="shared" ca="1" si="22"/>
        <v>#N/A</v>
      </c>
      <c r="CA11" s="8" t="e">
        <f t="shared" ca="1" si="22"/>
        <v>#N/A</v>
      </c>
      <c r="CB11" s="8" t="e">
        <f t="shared" ca="1" si="17"/>
        <v>#N/A</v>
      </c>
      <c r="CC11" s="8" t="e">
        <f t="shared" ca="1" si="17"/>
        <v>#N/A</v>
      </c>
      <c r="CD11" s="8" t="e">
        <f t="shared" ca="1" si="17"/>
        <v>#N/A</v>
      </c>
      <c r="CE11" s="8" t="e">
        <f t="shared" ca="1" si="17"/>
        <v>#N/A</v>
      </c>
      <c r="CF11" s="8" t="e">
        <f t="shared" ca="1" si="17"/>
        <v>#N/A</v>
      </c>
      <c r="CG11" s="8" t="e">
        <f t="shared" ca="1" si="17"/>
        <v>#N/A</v>
      </c>
      <c r="CH11" s="8" t="e">
        <f t="shared" ca="1" si="17"/>
        <v>#N/A</v>
      </c>
      <c r="CI11" s="8" t="e">
        <f t="shared" ca="1" si="17"/>
        <v>#N/A</v>
      </c>
      <c r="CJ11" s="8" t="e">
        <f t="shared" ca="1" si="17"/>
        <v>#N/A</v>
      </c>
      <c r="CK11" s="8" t="e">
        <f t="shared" ca="1" si="17"/>
        <v>#N/A</v>
      </c>
      <c r="CL11" s="8" t="e">
        <f t="shared" ca="1" si="17"/>
        <v>#N/A</v>
      </c>
      <c r="CM11" s="8" t="e">
        <f t="shared" ca="1" si="17"/>
        <v>#N/A</v>
      </c>
      <c r="CN11" s="8" t="e">
        <f t="shared" ca="1" si="22"/>
        <v>#N/A</v>
      </c>
      <c r="CO11" s="8" t="e">
        <f t="shared" ca="1" si="22"/>
        <v>#N/A</v>
      </c>
      <c r="CP11" s="8" t="e">
        <f t="shared" ca="1" si="22"/>
        <v>#N/A</v>
      </c>
      <c r="CQ11" s="8" t="e">
        <f t="shared" ca="1" si="22"/>
        <v>#N/A</v>
      </c>
      <c r="CR11" s="8" t="e">
        <f t="shared" ca="1" si="22"/>
        <v>#N/A</v>
      </c>
      <c r="CS11" s="8" t="e">
        <f t="shared" ca="1" si="22"/>
        <v>#N/A</v>
      </c>
      <c r="CT11" s="8" t="e">
        <f t="shared" ca="1" si="22"/>
        <v>#N/A</v>
      </c>
      <c r="CU11" s="8" t="e">
        <f t="shared" ca="1" si="22"/>
        <v>#N/A</v>
      </c>
      <c r="CV11" s="8" t="e">
        <f t="shared" ca="1" si="22"/>
        <v>#N/A</v>
      </c>
      <c r="CW11" s="8" t="e">
        <f t="shared" ca="1" si="22"/>
        <v>#N/A</v>
      </c>
      <c r="CX11" s="8" t="e">
        <f t="shared" ca="1" si="22"/>
        <v>#N/A</v>
      </c>
      <c r="CY11" s="8" t="e">
        <f t="shared" ca="1" si="22"/>
        <v>#N/A</v>
      </c>
      <c r="CZ11" s="8" t="e">
        <f t="shared" ca="1" si="22"/>
        <v>#N/A</v>
      </c>
      <c r="DA11" s="8" t="e">
        <f t="shared" ca="1" si="22"/>
        <v>#N/A</v>
      </c>
    </row>
    <row r="12" spans="1:105" x14ac:dyDescent="0.35">
      <c r="B12" t="str">
        <f>'Postcode Data'!B12</f>
        <v>ES1 5MN</v>
      </c>
      <c r="C12" t="str">
        <f>'Postcode Data'!D12</f>
        <v>Alphon</v>
      </c>
      <c r="D12" s="44" t="e">
        <f>'Postcode Data'!M12</f>
        <v>#N/A</v>
      </c>
      <c r="E12" s="28" t="e">
        <f>INDEX('Site Data'!$G$42:$G$77,MATCH('Frequency Plan Data'!D12,'Site Data'!$B$42:$B$77,0))</f>
        <v>#N/A</v>
      </c>
      <c r="F12" s="28" t="e">
        <f>'Coverage Data'!M12</f>
        <v>#N/A</v>
      </c>
      <c r="G12" s="28" t="e">
        <f t="shared" si="12"/>
        <v>#N/A</v>
      </c>
      <c r="H12" s="5" t="e">
        <f>'Postcode Data'!F12</f>
        <v>#N/A</v>
      </c>
      <c r="I12" s="5" t="e">
        <f>'Postcode Data'!G12</f>
        <v>#N/A</v>
      </c>
      <c r="J12" s="5" t="e">
        <f>'Postcode Data'!K12</f>
        <v>#N/A</v>
      </c>
      <c r="K12" s="5" t="e">
        <f>'Postcode Data'!L12</f>
        <v>#N/A</v>
      </c>
      <c r="L12" s="5"/>
      <c r="M12" s="28"/>
      <c r="N12" s="5" t="e">
        <f t="shared" si="13"/>
        <v>#N/A</v>
      </c>
      <c r="O12" s="5" t="e">
        <f t="shared" si="13"/>
        <v>#N/A</v>
      </c>
      <c r="P12" s="5" t="e">
        <f t="shared" si="13"/>
        <v>#N/A</v>
      </c>
      <c r="Q12" s="5" t="e">
        <f t="shared" si="13"/>
        <v>#N/A</v>
      </c>
      <c r="R12" s="5" t="e">
        <f t="shared" si="13"/>
        <v>#N/A</v>
      </c>
      <c r="S12" s="5" t="e">
        <f t="shared" si="13"/>
        <v>#N/A</v>
      </c>
      <c r="T12" s="5"/>
      <c r="U12" s="28"/>
      <c r="V12" s="28" t="e">
        <f t="shared" si="14"/>
        <v>#N/A</v>
      </c>
      <c r="W12" s="28" t="e">
        <f t="shared" ref="W12:Z12" si="26">IF(AND($G12&lt;V$5,$G12&gt;=W$5),$K12,NA())</f>
        <v>#N/A</v>
      </c>
      <c r="X12" s="28" t="e">
        <f t="shared" si="26"/>
        <v>#N/A</v>
      </c>
      <c r="Y12" s="28" t="e">
        <f t="shared" si="26"/>
        <v>#N/A</v>
      </c>
      <c r="Z12" s="28" t="e">
        <f t="shared" si="26"/>
        <v>#N/A</v>
      </c>
      <c r="AA12" s="28" t="e">
        <f t="shared" si="16"/>
        <v>#N/A</v>
      </c>
      <c r="AB12" s="28"/>
      <c r="AC12" s="28"/>
      <c r="AD12" s="5" t="e">
        <f t="shared" si="18"/>
        <v>#N/A</v>
      </c>
      <c r="AE12" s="15" t="e">
        <v>#N/A</v>
      </c>
      <c r="AF12" s="11" t="e">
        <v>#N/A</v>
      </c>
      <c r="AG12" s="11" t="e">
        <v>#N/A</v>
      </c>
      <c r="AH12" s="11" t="e">
        <v>#N/A</v>
      </c>
      <c r="AI12" s="11" t="e">
        <v>#N/A</v>
      </c>
      <c r="AJ12" s="11" t="e">
        <v>#N/A</v>
      </c>
      <c r="AK12" s="11" t="e">
        <v>#N/A</v>
      </c>
      <c r="AL12" s="11" t="e">
        <v>#N/A</v>
      </c>
      <c r="AM12" s="11" t="e">
        <v>#N/A</v>
      </c>
      <c r="AN12" s="11" t="e">
        <v>#N/A</v>
      </c>
      <c r="AO12" s="11" t="e">
        <v>#N/A</v>
      </c>
      <c r="AP12" s="11" t="e">
        <v>#N/A</v>
      </c>
      <c r="AQ12" s="11" t="e">
        <v>#N/A</v>
      </c>
      <c r="AR12" s="11" t="e">
        <v>#N/A</v>
      </c>
      <c r="AS12" s="11" t="e">
        <v>#N/A</v>
      </c>
      <c r="AT12" s="11" t="e">
        <v>#N/A</v>
      </c>
      <c r="AU12" s="11" t="e">
        <v>#N/A</v>
      </c>
      <c r="AV12" s="11" t="e">
        <v>#N/A</v>
      </c>
      <c r="AW12" s="11" t="e">
        <v>#N/A</v>
      </c>
      <c r="AX12" s="11" t="e">
        <v>#N/A</v>
      </c>
      <c r="AY12" s="11" t="e">
        <v>#N/A</v>
      </c>
      <c r="AZ12" s="11" t="e">
        <v>#N/A</v>
      </c>
      <c r="BA12" s="11" t="e">
        <v>#N/A</v>
      </c>
      <c r="BB12" s="11" t="e">
        <v>#N/A</v>
      </c>
      <c r="BC12" s="11" t="e">
        <v>#N/A</v>
      </c>
      <c r="BD12" s="11" t="e">
        <v>#N/A</v>
      </c>
      <c r="BE12" s="11" t="e">
        <v>#N/A</v>
      </c>
      <c r="BF12" s="11" t="e">
        <v>#N/A</v>
      </c>
      <c r="BG12" s="11" t="e">
        <v>#N/A</v>
      </c>
      <c r="BH12" s="11" t="e">
        <v>#N/A</v>
      </c>
      <c r="BI12" s="11" t="e">
        <v>#N/A</v>
      </c>
      <c r="BJ12" s="11" t="e">
        <v>#N/A</v>
      </c>
      <c r="BK12" s="11" t="e">
        <v>#N/A</v>
      </c>
      <c r="BL12" s="11" t="e">
        <v>#N/A</v>
      </c>
      <c r="BM12" s="11" t="e">
        <v>#N/A</v>
      </c>
      <c r="BN12" s="16" t="e">
        <v>#N/A</v>
      </c>
      <c r="BQ12" s="5" t="e">
        <f t="shared" ca="1" si="19"/>
        <v>#N/A</v>
      </c>
      <c r="BR12" s="8" t="e">
        <f t="shared" ca="1" si="21"/>
        <v>#N/A</v>
      </c>
      <c r="BS12" s="8" t="e">
        <f t="shared" ca="1" si="22"/>
        <v>#N/A</v>
      </c>
      <c r="BT12" s="8" t="e">
        <f t="shared" ca="1" si="22"/>
        <v>#N/A</v>
      </c>
      <c r="BU12" s="8" t="e">
        <f t="shared" ca="1" si="22"/>
        <v>#N/A</v>
      </c>
      <c r="BV12" s="8" t="e">
        <f t="shared" ca="1" si="22"/>
        <v>#N/A</v>
      </c>
      <c r="BW12" s="8" t="e">
        <f t="shared" ca="1" si="22"/>
        <v>#N/A</v>
      </c>
      <c r="BX12" s="8" t="e">
        <f t="shared" ca="1" si="22"/>
        <v>#N/A</v>
      </c>
      <c r="BY12" s="8" t="e">
        <f t="shared" ca="1" si="22"/>
        <v>#N/A</v>
      </c>
      <c r="BZ12" s="8" t="e">
        <f t="shared" ca="1" si="22"/>
        <v>#N/A</v>
      </c>
      <c r="CA12" s="8" t="e">
        <f t="shared" ca="1" si="22"/>
        <v>#N/A</v>
      </c>
      <c r="CB12" s="8" t="e">
        <f t="shared" ca="1" si="17"/>
        <v>#N/A</v>
      </c>
      <c r="CC12" s="8" t="e">
        <f t="shared" ca="1" si="17"/>
        <v>#N/A</v>
      </c>
      <c r="CD12" s="8" t="e">
        <f t="shared" ca="1" si="17"/>
        <v>#N/A</v>
      </c>
      <c r="CE12" s="8" t="e">
        <f t="shared" ca="1" si="17"/>
        <v>#N/A</v>
      </c>
      <c r="CF12" s="8" t="e">
        <f t="shared" ca="1" si="17"/>
        <v>#N/A</v>
      </c>
      <c r="CG12" s="8" t="e">
        <f t="shared" ca="1" si="17"/>
        <v>#N/A</v>
      </c>
      <c r="CH12" s="8" t="e">
        <f t="shared" ca="1" si="17"/>
        <v>#N/A</v>
      </c>
      <c r="CI12" s="8" t="e">
        <f t="shared" ca="1" si="17"/>
        <v>#N/A</v>
      </c>
      <c r="CJ12" s="8" t="e">
        <f t="shared" ca="1" si="17"/>
        <v>#N/A</v>
      </c>
      <c r="CK12" s="8" t="e">
        <f t="shared" ca="1" si="17"/>
        <v>#N/A</v>
      </c>
      <c r="CL12" s="8" t="e">
        <f t="shared" ca="1" si="17"/>
        <v>#N/A</v>
      </c>
      <c r="CM12" s="8" t="e">
        <f t="shared" ca="1" si="17"/>
        <v>#N/A</v>
      </c>
      <c r="CN12" s="8" t="e">
        <f t="shared" ca="1" si="22"/>
        <v>#N/A</v>
      </c>
      <c r="CO12" s="8" t="e">
        <f t="shared" ca="1" si="22"/>
        <v>#N/A</v>
      </c>
      <c r="CP12" s="8" t="e">
        <f t="shared" ca="1" si="22"/>
        <v>#N/A</v>
      </c>
      <c r="CQ12" s="8" t="e">
        <f t="shared" ca="1" si="22"/>
        <v>#N/A</v>
      </c>
      <c r="CR12" s="8" t="e">
        <f t="shared" ca="1" si="22"/>
        <v>#N/A</v>
      </c>
      <c r="CS12" s="8" t="e">
        <f t="shared" ca="1" si="22"/>
        <v>#N/A</v>
      </c>
      <c r="CT12" s="8" t="e">
        <f t="shared" ca="1" si="22"/>
        <v>#N/A</v>
      </c>
      <c r="CU12" s="8" t="e">
        <f t="shared" ca="1" si="22"/>
        <v>#N/A</v>
      </c>
      <c r="CV12" s="8" t="e">
        <f t="shared" ca="1" si="22"/>
        <v>#N/A</v>
      </c>
      <c r="CW12" s="8" t="e">
        <f t="shared" ca="1" si="22"/>
        <v>#N/A</v>
      </c>
      <c r="CX12" s="8" t="e">
        <f t="shared" ca="1" si="22"/>
        <v>#N/A</v>
      </c>
      <c r="CY12" s="8" t="e">
        <f t="shared" ca="1" si="22"/>
        <v>#N/A</v>
      </c>
      <c r="CZ12" s="8" t="e">
        <f t="shared" ca="1" si="22"/>
        <v>#N/A</v>
      </c>
      <c r="DA12" s="8" t="e">
        <f t="shared" ca="1" si="22"/>
        <v>#N/A</v>
      </c>
    </row>
    <row r="13" spans="1:105" x14ac:dyDescent="0.35">
      <c r="B13" t="str">
        <f>'Postcode Data'!B13</f>
        <v>ES1 6UX</v>
      </c>
      <c r="C13" t="str">
        <f>'Postcode Data'!D13</f>
        <v>Alphon</v>
      </c>
      <c r="D13" s="44" t="e">
        <f>'Postcode Data'!M13</f>
        <v>#N/A</v>
      </c>
      <c r="E13" s="28" t="e">
        <f>INDEX('Site Data'!$G$42:$G$77,MATCH('Frequency Plan Data'!D13,'Site Data'!$B$42:$B$77,0))</f>
        <v>#N/A</v>
      </c>
      <c r="F13" s="28" t="e">
        <f>'Coverage Data'!M13</f>
        <v>#N/A</v>
      </c>
      <c r="G13" s="28" t="e">
        <f t="shared" si="12"/>
        <v>#N/A</v>
      </c>
      <c r="H13" s="5" t="e">
        <f>'Postcode Data'!F13</f>
        <v>#N/A</v>
      </c>
      <c r="I13" s="5" t="e">
        <f>'Postcode Data'!G13</f>
        <v>#N/A</v>
      </c>
      <c r="J13" s="5" t="e">
        <f>'Postcode Data'!K13</f>
        <v>#N/A</v>
      </c>
      <c r="K13" s="5" t="e">
        <f>'Postcode Data'!L13</f>
        <v>#N/A</v>
      </c>
      <c r="L13" s="5"/>
      <c r="M13" s="28"/>
      <c r="N13" s="5" t="e">
        <f t="shared" si="13"/>
        <v>#N/A</v>
      </c>
      <c r="O13" s="5" t="e">
        <f t="shared" si="13"/>
        <v>#N/A</v>
      </c>
      <c r="P13" s="5" t="e">
        <f t="shared" si="13"/>
        <v>#N/A</v>
      </c>
      <c r="Q13" s="5" t="e">
        <f t="shared" si="13"/>
        <v>#N/A</v>
      </c>
      <c r="R13" s="5" t="e">
        <f t="shared" si="13"/>
        <v>#N/A</v>
      </c>
      <c r="S13" s="5" t="e">
        <f t="shared" si="13"/>
        <v>#N/A</v>
      </c>
      <c r="T13" s="5"/>
      <c r="U13" s="28"/>
      <c r="V13" s="28" t="e">
        <f t="shared" si="14"/>
        <v>#N/A</v>
      </c>
      <c r="W13" s="28" t="e">
        <f t="shared" ref="W13:Z13" si="27">IF(AND($G13&lt;V$5,$G13&gt;=W$5),$K13,NA())</f>
        <v>#N/A</v>
      </c>
      <c r="X13" s="28" t="e">
        <f t="shared" si="27"/>
        <v>#N/A</v>
      </c>
      <c r="Y13" s="28" t="e">
        <f t="shared" si="27"/>
        <v>#N/A</v>
      </c>
      <c r="Z13" s="28" t="e">
        <f t="shared" si="27"/>
        <v>#N/A</v>
      </c>
      <c r="AA13" s="28" t="e">
        <f t="shared" si="16"/>
        <v>#N/A</v>
      </c>
      <c r="AB13" s="28"/>
      <c r="AC13" s="28"/>
      <c r="AD13" s="5" t="e">
        <f t="shared" si="18"/>
        <v>#N/A</v>
      </c>
      <c r="AE13" s="15" t="e">
        <v>#N/A</v>
      </c>
      <c r="AF13" s="11" t="e">
        <v>#N/A</v>
      </c>
      <c r="AG13" s="11" t="e">
        <v>#N/A</v>
      </c>
      <c r="AH13" s="11" t="e">
        <v>#N/A</v>
      </c>
      <c r="AI13" s="11" t="e">
        <v>#N/A</v>
      </c>
      <c r="AJ13" s="11" t="e">
        <v>#N/A</v>
      </c>
      <c r="AK13" s="11" t="e">
        <v>#N/A</v>
      </c>
      <c r="AL13" s="11" t="e">
        <v>#N/A</v>
      </c>
      <c r="AM13" s="11" t="e">
        <v>#N/A</v>
      </c>
      <c r="AN13" s="11" t="e">
        <v>#N/A</v>
      </c>
      <c r="AO13" s="11" t="e">
        <v>#N/A</v>
      </c>
      <c r="AP13" s="11" t="e">
        <v>#N/A</v>
      </c>
      <c r="AQ13" s="11" t="e">
        <v>#N/A</v>
      </c>
      <c r="AR13" s="11" t="e">
        <v>#N/A</v>
      </c>
      <c r="AS13" s="11" t="e">
        <v>#N/A</v>
      </c>
      <c r="AT13" s="11" t="e">
        <v>#N/A</v>
      </c>
      <c r="AU13" s="11" t="e">
        <v>#N/A</v>
      </c>
      <c r="AV13" s="11" t="e">
        <v>#N/A</v>
      </c>
      <c r="AW13" s="11" t="e">
        <v>#N/A</v>
      </c>
      <c r="AX13" s="11" t="e">
        <v>#N/A</v>
      </c>
      <c r="AY13" s="11" t="e">
        <v>#N/A</v>
      </c>
      <c r="AZ13" s="11" t="e">
        <v>#N/A</v>
      </c>
      <c r="BA13" s="11" t="e">
        <v>#N/A</v>
      </c>
      <c r="BB13" s="11" t="e">
        <v>#N/A</v>
      </c>
      <c r="BC13" s="11" t="e">
        <v>#N/A</v>
      </c>
      <c r="BD13" s="11" t="e">
        <v>#N/A</v>
      </c>
      <c r="BE13" s="11" t="e">
        <v>#N/A</v>
      </c>
      <c r="BF13" s="11" t="e">
        <v>#N/A</v>
      </c>
      <c r="BG13" s="11" t="e">
        <v>#N/A</v>
      </c>
      <c r="BH13" s="11" t="e">
        <v>#N/A</v>
      </c>
      <c r="BI13" s="11" t="e">
        <v>#N/A</v>
      </c>
      <c r="BJ13" s="11" t="e">
        <v>#N/A</v>
      </c>
      <c r="BK13" s="11" t="e">
        <v>#N/A</v>
      </c>
      <c r="BL13" s="11" t="e">
        <v>#N/A</v>
      </c>
      <c r="BM13" s="11" t="e">
        <v>#N/A</v>
      </c>
      <c r="BN13" s="16" t="e">
        <v>#N/A</v>
      </c>
      <c r="BQ13" s="5" t="e">
        <f t="shared" ca="1" si="19"/>
        <v>#N/A</v>
      </c>
      <c r="BR13" s="8" t="e">
        <f t="shared" ca="1" si="21"/>
        <v>#N/A</v>
      </c>
      <c r="BS13" s="8" t="e">
        <f t="shared" ca="1" si="22"/>
        <v>#N/A</v>
      </c>
      <c r="BT13" s="8" t="e">
        <f t="shared" ca="1" si="22"/>
        <v>#N/A</v>
      </c>
      <c r="BU13" s="8" t="e">
        <f t="shared" ca="1" si="22"/>
        <v>#N/A</v>
      </c>
      <c r="BV13" s="8" t="e">
        <f t="shared" ca="1" si="22"/>
        <v>#N/A</v>
      </c>
      <c r="BW13" s="8" t="e">
        <f t="shared" ca="1" si="22"/>
        <v>#N/A</v>
      </c>
      <c r="BX13" s="8" t="e">
        <f t="shared" ca="1" si="22"/>
        <v>#N/A</v>
      </c>
      <c r="BY13" s="8" t="e">
        <f t="shared" ca="1" si="22"/>
        <v>#N/A</v>
      </c>
      <c r="BZ13" s="8" t="e">
        <f t="shared" ca="1" si="22"/>
        <v>#N/A</v>
      </c>
      <c r="CA13" s="8" t="e">
        <f t="shared" ca="1" si="22"/>
        <v>#N/A</v>
      </c>
      <c r="CB13" s="8" t="e">
        <f t="shared" ca="1" si="17"/>
        <v>#N/A</v>
      </c>
      <c r="CC13" s="8" t="e">
        <f t="shared" ca="1" si="17"/>
        <v>#N/A</v>
      </c>
      <c r="CD13" s="8" t="e">
        <f t="shared" ca="1" si="17"/>
        <v>#N/A</v>
      </c>
      <c r="CE13" s="8" t="e">
        <f t="shared" ca="1" si="17"/>
        <v>#N/A</v>
      </c>
      <c r="CF13" s="8" t="e">
        <f t="shared" ca="1" si="17"/>
        <v>#N/A</v>
      </c>
      <c r="CG13" s="8" t="e">
        <f t="shared" ca="1" si="17"/>
        <v>#N/A</v>
      </c>
      <c r="CH13" s="8" t="e">
        <f t="shared" ca="1" si="17"/>
        <v>#N/A</v>
      </c>
      <c r="CI13" s="8" t="e">
        <f t="shared" ca="1" si="17"/>
        <v>#N/A</v>
      </c>
      <c r="CJ13" s="8" t="e">
        <f t="shared" ca="1" si="17"/>
        <v>#N/A</v>
      </c>
      <c r="CK13" s="8" t="e">
        <f t="shared" ca="1" si="17"/>
        <v>#N/A</v>
      </c>
      <c r="CL13" s="8" t="e">
        <f t="shared" ca="1" si="17"/>
        <v>#N/A</v>
      </c>
      <c r="CM13" s="8" t="e">
        <f t="shared" ca="1" si="17"/>
        <v>#N/A</v>
      </c>
      <c r="CN13" s="8" t="e">
        <f t="shared" ca="1" si="22"/>
        <v>#N/A</v>
      </c>
      <c r="CO13" s="8" t="e">
        <f t="shared" ca="1" si="22"/>
        <v>#N/A</v>
      </c>
      <c r="CP13" s="8" t="e">
        <f t="shared" ca="1" si="22"/>
        <v>#N/A</v>
      </c>
      <c r="CQ13" s="8" t="e">
        <f t="shared" ca="1" si="22"/>
        <v>#N/A</v>
      </c>
      <c r="CR13" s="8" t="e">
        <f t="shared" ca="1" si="22"/>
        <v>#N/A</v>
      </c>
      <c r="CS13" s="8" t="e">
        <f t="shared" ca="1" si="22"/>
        <v>#N/A</v>
      </c>
      <c r="CT13" s="8" t="e">
        <f t="shared" ca="1" si="22"/>
        <v>#N/A</v>
      </c>
      <c r="CU13" s="8" t="e">
        <f t="shared" ca="1" si="22"/>
        <v>#N/A</v>
      </c>
      <c r="CV13" s="8" t="e">
        <f t="shared" ca="1" si="22"/>
        <v>#N/A</v>
      </c>
      <c r="CW13" s="8" t="e">
        <f t="shared" ca="1" si="22"/>
        <v>#N/A</v>
      </c>
      <c r="CX13" s="8" t="e">
        <f t="shared" ca="1" si="22"/>
        <v>#N/A</v>
      </c>
      <c r="CY13" s="8" t="e">
        <f t="shared" ca="1" si="22"/>
        <v>#N/A</v>
      </c>
      <c r="CZ13" s="8" t="e">
        <f t="shared" ca="1" si="22"/>
        <v>#N/A</v>
      </c>
      <c r="DA13" s="8" t="e">
        <f t="shared" ca="1" si="22"/>
        <v>#N/A</v>
      </c>
    </row>
    <row r="14" spans="1:105" x14ac:dyDescent="0.35">
      <c r="B14" t="str">
        <f>'Postcode Data'!B14</f>
        <v>ES1 7NH</v>
      </c>
      <c r="C14" t="str">
        <f>'Postcode Data'!D14</f>
        <v>Alphon</v>
      </c>
      <c r="D14" s="44" t="e">
        <f>'Postcode Data'!M14</f>
        <v>#N/A</v>
      </c>
      <c r="E14" s="28" t="e">
        <f>INDEX('Site Data'!$G$42:$G$77,MATCH('Frequency Plan Data'!D14,'Site Data'!$B$42:$B$77,0))</f>
        <v>#N/A</v>
      </c>
      <c r="F14" s="28" t="e">
        <f>'Coverage Data'!M14</f>
        <v>#N/A</v>
      </c>
      <c r="G14" s="28" t="e">
        <f t="shared" si="12"/>
        <v>#N/A</v>
      </c>
      <c r="H14" s="5" t="e">
        <f>'Postcode Data'!F14</f>
        <v>#N/A</v>
      </c>
      <c r="I14" s="5" t="e">
        <f>'Postcode Data'!G14</f>
        <v>#N/A</v>
      </c>
      <c r="J14" s="5" t="e">
        <f>'Postcode Data'!K14</f>
        <v>#N/A</v>
      </c>
      <c r="K14" s="5" t="e">
        <f>'Postcode Data'!L14</f>
        <v>#N/A</v>
      </c>
      <c r="L14" s="5"/>
      <c r="M14" s="28"/>
      <c r="N14" s="5" t="e">
        <f t="shared" si="13"/>
        <v>#N/A</v>
      </c>
      <c r="O14" s="5" t="e">
        <f t="shared" si="13"/>
        <v>#N/A</v>
      </c>
      <c r="P14" s="5" t="e">
        <f t="shared" si="13"/>
        <v>#N/A</v>
      </c>
      <c r="Q14" s="5" t="e">
        <f t="shared" si="13"/>
        <v>#N/A</v>
      </c>
      <c r="R14" s="5" t="e">
        <f t="shared" si="13"/>
        <v>#N/A</v>
      </c>
      <c r="S14" s="5" t="e">
        <f t="shared" si="13"/>
        <v>#N/A</v>
      </c>
      <c r="T14" s="5"/>
      <c r="U14" s="28"/>
      <c r="V14" s="28" t="e">
        <f t="shared" si="14"/>
        <v>#N/A</v>
      </c>
      <c r="W14" s="28" t="e">
        <f t="shared" ref="W14:Z14" si="28">IF(AND($G14&lt;V$5,$G14&gt;=W$5),$K14,NA())</f>
        <v>#N/A</v>
      </c>
      <c r="X14" s="28" t="e">
        <f t="shared" si="28"/>
        <v>#N/A</v>
      </c>
      <c r="Y14" s="28" t="e">
        <f t="shared" si="28"/>
        <v>#N/A</v>
      </c>
      <c r="Z14" s="28" t="e">
        <f t="shared" si="28"/>
        <v>#N/A</v>
      </c>
      <c r="AA14" s="28" t="e">
        <f t="shared" si="16"/>
        <v>#N/A</v>
      </c>
      <c r="AB14" s="28"/>
      <c r="AC14" s="28"/>
      <c r="AD14" s="5" t="e">
        <f t="shared" si="18"/>
        <v>#N/A</v>
      </c>
      <c r="AE14" s="15" t="e">
        <v>#N/A</v>
      </c>
      <c r="AF14" s="11" t="e">
        <v>#N/A</v>
      </c>
      <c r="AG14" s="11" t="e">
        <v>#N/A</v>
      </c>
      <c r="AH14" s="11" t="e">
        <v>#N/A</v>
      </c>
      <c r="AI14" s="11" t="e">
        <v>#N/A</v>
      </c>
      <c r="AJ14" s="11" t="e">
        <v>#N/A</v>
      </c>
      <c r="AK14" s="11" t="e">
        <v>#N/A</v>
      </c>
      <c r="AL14" s="11" t="e">
        <v>#N/A</v>
      </c>
      <c r="AM14" s="11" t="e">
        <v>#N/A</v>
      </c>
      <c r="AN14" s="11" t="e">
        <v>#N/A</v>
      </c>
      <c r="AO14" s="11" t="e">
        <v>#N/A</v>
      </c>
      <c r="AP14" s="11" t="e">
        <v>#N/A</v>
      </c>
      <c r="AQ14" s="11" t="e">
        <v>#N/A</v>
      </c>
      <c r="AR14" s="11" t="e">
        <v>#N/A</v>
      </c>
      <c r="AS14" s="11" t="e">
        <v>#N/A</v>
      </c>
      <c r="AT14" s="11" t="e">
        <v>#N/A</v>
      </c>
      <c r="AU14" s="11" t="e">
        <v>#N/A</v>
      </c>
      <c r="AV14" s="11" t="e">
        <v>#N/A</v>
      </c>
      <c r="AW14" s="11" t="e">
        <v>#N/A</v>
      </c>
      <c r="AX14" s="11" t="e">
        <v>#N/A</v>
      </c>
      <c r="AY14" s="11" t="e">
        <v>#N/A</v>
      </c>
      <c r="AZ14" s="11" t="e">
        <v>#N/A</v>
      </c>
      <c r="BA14" s="11" t="e">
        <v>#N/A</v>
      </c>
      <c r="BB14" s="11" t="e">
        <v>#N/A</v>
      </c>
      <c r="BC14" s="11" t="e">
        <v>#N/A</v>
      </c>
      <c r="BD14" s="11" t="e">
        <v>#N/A</v>
      </c>
      <c r="BE14" s="11" t="e">
        <v>#N/A</v>
      </c>
      <c r="BF14" s="11" t="e">
        <v>#N/A</v>
      </c>
      <c r="BG14" s="11" t="e">
        <v>#N/A</v>
      </c>
      <c r="BH14" s="11" t="e">
        <v>#N/A</v>
      </c>
      <c r="BI14" s="11" t="e">
        <v>#N/A</v>
      </c>
      <c r="BJ14" s="11" t="e">
        <v>#N/A</v>
      </c>
      <c r="BK14" s="11" t="e">
        <v>#N/A</v>
      </c>
      <c r="BL14" s="11" t="e">
        <v>#N/A</v>
      </c>
      <c r="BM14" s="11" t="e">
        <v>#N/A</v>
      </c>
      <c r="BN14" s="16" t="e">
        <v>#N/A</v>
      </c>
      <c r="BQ14" s="5" t="e">
        <f t="shared" ca="1" si="19"/>
        <v>#N/A</v>
      </c>
      <c r="BR14" s="8" t="e">
        <f t="shared" ca="1" si="21"/>
        <v>#N/A</v>
      </c>
      <c r="BS14" s="8" t="e">
        <f t="shared" ca="1" si="22"/>
        <v>#N/A</v>
      </c>
      <c r="BT14" s="8" t="e">
        <f t="shared" ca="1" si="22"/>
        <v>#N/A</v>
      </c>
      <c r="BU14" s="8" t="e">
        <f t="shared" ca="1" si="22"/>
        <v>#N/A</v>
      </c>
      <c r="BV14" s="8" t="e">
        <f t="shared" ca="1" si="22"/>
        <v>#N/A</v>
      </c>
      <c r="BW14" s="8" t="e">
        <f t="shared" ca="1" si="22"/>
        <v>#N/A</v>
      </c>
      <c r="BX14" s="8" t="e">
        <f t="shared" ca="1" si="22"/>
        <v>#N/A</v>
      </c>
      <c r="BY14" s="8" t="e">
        <f t="shared" ca="1" si="22"/>
        <v>#N/A</v>
      </c>
      <c r="BZ14" s="8" t="e">
        <f t="shared" ca="1" si="22"/>
        <v>#N/A</v>
      </c>
      <c r="CA14" s="8" t="e">
        <f t="shared" ca="1" si="22"/>
        <v>#N/A</v>
      </c>
      <c r="CB14" s="8" t="e">
        <f t="shared" ca="1" si="17"/>
        <v>#N/A</v>
      </c>
      <c r="CC14" s="8" t="e">
        <f t="shared" ca="1" si="17"/>
        <v>#N/A</v>
      </c>
      <c r="CD14" s="8" t="e">
        <f t="shared" ca="1" si="17"/>
        <v>#N/A</v>
      </c>
      <c r="CE14" s="8" t="e">
        <f t="shared" ca="1" si="17"/>
        <v>#N/A</v>
      </c>
      <c r="CF14" s="8" t="e">
        <f t="shared" ca="1" si="17"/>
        <v>#N/A</v>
      </c>
      <c r="CG14" s="8" t="e">
        <f t="shared" ca="1" si="17"/>
        <v>#N/A</v>
      </c>
      <c r="CH14" s="8" t="e">
        <f t="shared" ca="1" si="17"/>
        <v>#N/A</v>
      </c>
      <c r="CI14" s="8" t="e">
        <f t="shared" ca="1" si="17"/>
        <v>#N/A</v>
      </c>
      <c r="CJ14" s="8" t="e">
        <f t="shared" ca="1" si="17"/>
        <v>#N/A</v>
      </c>
      <c r="CK14" s="8" t="e">
        <f t="shared" ca="1" si="17"/>
        <v>#N/A</v>
      </c>
      <c r="CL14" s="8" t="e">
        <f t="shared" ca="1" si="17"/>
        <v>#N/A</v>
      </c>
      <c r="CM14" s="8" t="e">
        <f t="shared" ca="1" si="17"/>
        <v>#N/A</v>
      </c>
      <c r="CN14" s="8" t="e">
        <f t="shared" ca="1" si="22"/>
        <v>#N/A</v>
      </c>
      <c r="CO14" s="8" t="e">
        <f t="shared" ca="1" si="22"/>
        <v>#N/A</v>
      </c>
      <c r="CP14" s="8" t="e">
        <f t="shared" ca="1" si="22"/>
        <v>#N/A</v>
      </c>
      <c r="CQ14" s="8" t="e">
        <f t="shared" ca="1" si="22"/>
        <v>#N/A</v>
      </c>
      <c r="CR14" s="8" t="e">
        <f t="shared" ca="1" si="22"/>
        <v>#N/A</v>
      </c>
      <c r="CS14" s="8" t="e">
        <f t="shared" ca="1" si="22"/>
        <v>#N/A</v>
      </c>
      <c r="CT14" s="8" t="e">
        <f t="shared" ca="1" si="22"/>
        <v>#N/A</v>
      </c>
      <c r="CU14" s="8" t="e">
        <f t="shared" ca="1" si="22"/>
        <v>#N/A</v>
      </c>
      <c r="CV14" s="8" t="e">
        <f t="shared" ca="1" si="22"/>
        <v>#N/A</v>
      </c>
      <c r="CW14" s="8" t="e">
        <f t="shared" ca="1" si="22"/>
        <v>#N/A</v>
      </c>
      <c r="CX14" s="8" t="e">
        <f t="shared" ca="1" si="22"/>
        <v>#N/A</v>
      </c>
      <c r="CY14" s="8" t="e">
        <f t="shared" ca="1" si="22"/>
        <v>#N/A</v>
      </c>
      <c r="CZ14" s="8" t="e">
        <f t="shared" ca="1" si="22"/>
        <v>#N/A</v>
      </c>
      <c r="DA14" s="8" t="e">
        <f t="shared" ca="1" si="22"/>
        <v>#N/A</v>
      </c>
    </row>
    <row r="15" spans="1:105" x14ac:dyDescent="0.35">
      <c r="B15" t="str">
        <f>'Postcode Data'!B15</f>
        <v>ES1 7ZQ</v>
      </c>
      <c r="C15" t="str">
        <f>'Postcode Data'!D15</f>
        <v>Alphon</v>
      </c>
      <c r="D15" s="44" t="str">
        <f>'Postcode Data'!M15</f>
        <v>AW2a</v>
      </c>
      <c r="E15" s="28" t="str">
        <f>INDEX('Site Data'!$G$42:$G$77,MATCH('Frequency Plan Data'!D15,'Site Data'!$B$42:$B$77,0))</f>
        <v>f4</v>
      </c>
      <c r="F15" s="28">
        <f>'Coverage Data'!M15</f>
        <v>-62.032644659202788</v>
      </c>
      <c r="G15" s="28">
        <f t="shared" si="12"/>
        <v>31.106619889980067</v>
      </c>
      <c r="H15" s="5">
        <f>'Postcode Data'!F15</f>
        <v>16.341717066448563</v>
      </c>
      <c r="I15" s="5">
        <f>'Postcode Data'!G15</f>
        <v>23.691043166018719</v>
      </c>
      <c r="J15" s="5">
        <f>'Postcode Data'!K15</f>
        <v>15.842728209036979</v>
      </c>
      <c r="K15" s="5">
        <f>'Postcode Data'!L15</f>
        <v>24.670363939704703</v>
      </c>
      <c r="L15" s="5"/>
      <c r="M15" s="28"/>
      <c r="N15" s="5" t="e">
        <f t="shared" si="13"/>
        <v>#N/A</v>
      </c>
      <c r="O15" s="5" t="e">
        <f t="shared" si="13"/>
        <v>#N/A</v>
      </c>
      <c r="P15" s="5" t="e">
        <f t="shared" si="13"/>
        <v>#N/A</v>
      </c>
      <c r="Q15" s="5">
        <f t="shared" si="13"/>
        <v>24.670363939704703</v>
      </c>
      <c r="R15" s="5" t="e">
        <f t="shared" si="13"/>
        <v>#N/A</v>
      </c>
      <c r="S15" s="5" t="e">
        <f t="shared" si="13"/>
        <v>#N/A</v>
      </c>
      <c r="T15" s="5"/>
      <c r="U15" s="28"/>
      <c r="V15" s="28">
        <f t="shared" si="14"/>
        <v>24.670363939704703</v>
      </c>
      <c r="W15" s="28" t="e">
        <f t="shared" ref="W15:Z15" si="29">IF(AND($G15&lt;V$5,$G15&gt;=W$5),$K15,NA())</f>
        <v>#N/A</v>
      </c>
      <c r="X15" s="28" t="e">
        <f t="shared" si="29"/>
        <v>#N/A</v>
      </c>
      <c r="Y15" s="28" t="e">
        <f t="shared" si="29"/>
        <v>#N/A</v>
      </c>
      <c r="Z15" s="28" t="e">
        <f t="shared" si="29"/>
        <v>#N/A</v>
      </c>
      <c r="AA15" s="28" t="e">
        <f t="shared" si="16"/>
        <v>#N/A</v>
      </c>
      <c r="AB15" s="28"/>
      <c r="AC15" s="28"/>
      <c r="AD15" s="5">
        <f t="shared" si="18"/>
        <v>-93.139264549182855</v>
      </c>
      <c r="AE15" s="15">
        <v>-999</v>
      </c>
      <c r="AF15" s="11">
        <v>-999</v>
      </c>
      <c r="AG15" s="11">
        <v>-999</v>
      </c>
      <c r="AH15" s="11">
        <v>-999</v>
      </c>
      <c r="AI15" s="11">
        <v>-999</v>
      </c>
      <c r="AJ15" s="11">
        <v>-999</v>
      </c>
      <c r="AK15" s="11">
        <v>-103.22741004180214</v>
      </c>
      <c r="AL15" s="11">
        <v>-999</v>
      </c>
      <c r="AM15" s="11">
        <v>-999</v>
      </c>
      <c r="AN15" s="11">
        <v>-999</v>
      </c>
      <c r="AO15" s="11">
        <v>-999</v>
      </c>
      <c r="AP15" s="11">
        <v>-999</v>
      </c>
      <c r="AQ15" s="11">
        <v>-999</v>
      </c>
      <c r="AR15" s="11">
        <v>-999</v>
      </c>
      <c r="AS15" s="11">
        <v>-999</v>
      </c>
      <c r="AT15" s="11">
        <v>-95.354278194154048</v>
      </c>
      <c r="AU15" s="11">
        <v>-999</v>
      </c>
      <c r="AV15" s="11">
        <v>-999</v>
      </c>
      <c r="AW15" s="11">
        <v>-99.496334201612029</v>
      </c>
      <c r="AX15" s="11">
        <v>-999</v>
      </c>
      <c r="AY15" s="11">
        <v>-999</v>
      </c>
      <c r="AZ15" s="11">
        <v>-999</v>
      </c>
      <c r="BA15" s="11">
        <v>-999</v>
      </c>
      <c r="BB15" s="11">
        <v>-999</v>
      </c>
      <c r="BC15" s="11">
        <v>-999</v>
      </c>
      <c r="BD15" s="11">
        <v>-999</v>
      </c>
      <c r="BE15" s="11">
        <v>-999</v>
      </c>
      <c r="BF15" s="11">
        <v>-106.12735408293564</v>
      </c>
      <c r="BG15" s="11">
        <v>-999</v>
      </c>
      <c r="BH15" s="11">
        <v>-999</v>
      </c>
      <c r="BI15" s="11">
        <v>-110.14851984021286</v>
      </c>
      <c r="BJ15" s="11">
        <v>-999</v>
      </c>
      <c r="BK15" s="11">
        <v>-999</v>
      </c>
      <c r="BL15" s="11">
        <v>-999</v>
      </c>
      <c r="BM15" s="11">
        <v>-999</v>
      </c>
      <c r="BN15" s="16">
        <v>-999</v>
      </c>
      <c r="BQ15" s="5">
        <f t="shared" ca="1" si="19"/>
        <v>-92.81088156339564</v>
      </c>
      <c r="BR15" s="8">
        <f t="shared" ca="1" si="21"/>
        <v>-999</v>
      </c>
      <c r="BS15" s="8">
        <f t="shared" ca="1" si="22"/>
        <v>-999</v>
      </c>
      <c r="BT15" s="8">
        <f t="shared" ca="1" si="22"/>
        <v>-999</v>
      </c>
      <c r="BU15" s="8">
        <f t="shared" ca="1" si="22"/>
        <v>-999</v>
      </c>
      <c r="BV15" s="8">
        <f t="shared" ca="1" si="22"/>
        <v>-999</v>
      </c>
      <c r="BW15" s="8">
        <f t="shared" ca="1" si="22"/>
        <v>-999</v>
      </c>
      <c r="BX15" s="8">
        <f t="shared" ca="1" si="22"/>
        <v>-106.96988288197019</v>
      </c>
      <c r="BY15" s="8">
        <f t="shared" ca="1" si="22"/>
        <v>-999</v>
      </c>
      <c r="BZ15" s="8">
        <f t="shared" ca="1" si="22"/>
        <v>-999</v>
      </c>
      <c r="CA15" s="8">
        <f t="shared" ca="1" si="22"/>
        <v>-999</v>
      </c>
      <c r="CB15" s="8">
        <f t="shared" ca="1" si="17"/>
        <v>-999</v>
      </c>
      <c r="CC15" s="8">
        <f t="shared" ca="1" si="17"/>
        <v>-999</v>
      </c>
      <c r="CD15" s="8">
        <f t="shared" ca="1" si="17"/>
        <v>-999</v>
      </c>
      <c r="CE15" s="8">
        <f t="shared" ca="1" si="17"/>
        <v>-999</v>
      </c>
      <c r="CF15" s="8">
        <f t="shared" ca="1" si="17"/>
        <v>-999</v>
      </c>
      <c r="CG15" s="8">
        <f t="shared" ca="1" si="17"/>
        <v>-96.125378574152606</v>
      </c>
      <c r="CH15" s="8">
        <f t="shared" ca="1" si="17"/>
        <v>-999</v>
      </c>
      <c r="CI15" s="8">
        <f t="shared" ca="1" si="17"/>
        <v>-999</v>
      </c>
      <c r="CJ15" s="8">
        <f t="shared" ca="1" si="17"/>
        <v>-99.778000135077761</v>
      </c>
      <c r="CK15" s="8">
        <f t="shared" ca="1" si="17"/>
        <v>-999</v>
      </c>
      <c r="CL15" s="8">
        <f t="shared" ca="1" si="17"/>
        <v>-999</v>
      </c>
      <c r="CM15" s="8">
        <f t="shared" ca="1" si="17"/>
        <v>-999</v>
      </c>
      <c r="CN15" s="8">
        <f t="shared" ca="1" si="22"/>
        <v>-999</v>
      </c>
      <c r="CO15" s="8">
        <f t="shared" ca="1" si="22"/>
        <v>-999</v>
      </c>
      <c r="CP15" s="8">
        <f t="shared" ca="1" si="22"/>
        <v>-999</v>
      </c>
      <c r="CQ15" s="8">
        <f t="shared" ca="1" si="22"/>
        <v>-999</v>
      </c>
      <c r="CR15" s="8">
        <f t="shared" ca="1" si="22"/>
        <v>-999</v>
      </c>
      <c r="CS15" s="8">
        <f t="shared" ca="1" si="22"/>
        <v>-99.653523822041493</v>
      </c>
      <c r="CT15" s="8">
        <f t="shared" ca="1" si="22"/>
        <v>-999</v>
      </c>
      <c r="CU15" s="8">
        <f t="shared" ca="1" si="22"/>
        <v>-999</v>
      </c>
      <c r="CV15" s="8">
        <f t="shared" ca="1" si="22"/>
        <v>-103.39014661803766</v>
      </c>
      <c r="CW15" s="8">
        <f t="shared" ca="1" si="22"/>
        <v>-999</v>
      </c>
      <c r="CX15" s="8">
        <f t="shared" ca="1" si="22"/>
        <v>-999</v>
      </c>
      <c r="CY15" s="8">
        <f t="shared" ca="1" si="22"/>
        <v>-999</v>
      </c>
      <c r="CZ15" s="8">
        <f t="shared" ca="1" si="22"/>
        <v>-999</v>
      </c>
      <c r="DA15" s="8">
        <f t="shared" ca="1" si="22"/>
        <v>-999</v>
      </c>
    </row>
    <row r="16" spans="1:105" x14ac:dyDescent="0.35">
      <c r="B16" t="str">
        <f>'Postcode Data'!B16</f>
        <v>ES1 8JB</v>
      </c>
      <c r="C16" t="str">
        <f>'Postcode Data'!D16</f>
        <v>Alphon</v>
      </c>
      <c r="D16" s="44" t="e">
        <f>'Postcode Data'!M16</f>
        <v>#N/A</v>
      </c>
      <c r="E16" s="28" t="e">
        <f>INDEX('Site Data'!$G$42:$G$77,MATCH('Frequency Plan Data'!D16,'Site Data'!$B$42:$B$77,0))</f>
        <v>#N/A</v>
      </c>
      <c r="F16" s="28" t="e">
        <f>'Coverage Data'!M16</f>
        <v>#N/A</v>
      </c>
      <c r="G16" s="28" t="e">
        <f t="shared" si="12"/>
        <v>#N/A</v>
      </c>
      <c r="H16" s="5" t="e">
        <f>'Postcode Data'!F16</f>
        <v>#N/A</v>
      </c>
      <c r="I16" s="5" t="e">
        <f>'Postcode Data'!G16</f>
        <v>#N/A</v>
      </c>
      <c r="J16" s="5" t="e">
        <f>'Postcode Data'!K16</f>
        <v>#N/A</v>
      </c>
      <c r="K16" s="5" t="e">
        <f>'Postcode Data'!L16</f>
        <v>#N/A</v>
      </c>
      <c r="L16" s="5"/>
      <c r="M16" s="28"/>
      <c r="N16" s="5" t="e">
        <f t="shared" si="13"/>
        <v>#N/A</v>
      </c>
      <c r="O16" s="5" t="e">
        <f t="shared" si="13"/>
        <v>#N/A</v>
      </c>
      <c r="P16" s="5" t="e">
        <f t="shared" si="13"/>
        <v>#N/A</v>
      </c>
      <c r="Q16" s="5" t="e">
        <f t="shared" si="13"/>
        <v>#N/A</v>
      </c>
      <c r="R16" s="5" t="e">
        <f t="shared" si="13"/>
        <v>#N/A</v>
      </c>
      <c r="S16" s="5" t="e">
        <f t="shared" si="13"/>
        <v>#N/A</v>
      </c>
      <c r="T16" s="5"/>
      <c r="U16" s="28"/>
      <c r="V16" s="28" t="e">
        <f t="shared" si="14"/>
        <v>#N/A</v>
      </c>
      <c r="W16" s="28" t="e">
        <f t="shared" ref="W16:Z16" si="30">IF(AND($G16&lt;V$5,$G16&gt;=W$5),$K16,NA())</f>
        <v>#N/A</v>
      </c>
      <c r="X16" s="28" t="e">
        <f t="shared" si="30"/>
        <v>#N/A</v>
      </c>
      <c r="Y16" s="28" t="e">
        <f t="shared" si="30"/>
        <v>#N/A</v>
      </c>
      <c r="Z16" s="28" t="e">
        <f t="shared" si="30"/>
        <v>#N/A</v>
      </c>
      <c r="AA16" s="28" t="e">
        <f t="shared" si="16"/>
        <v>#N/A</v>
      </c>
      <c r="AB16" s="28"/>
      <c r="AC16" s="28"/>
      <c r="AD16" s="5" t="e">
        <f t="shared" si="18"/>
        <v>#N/A</v>
      </c>
      <c r="AE16" s="15" t="e">
        <v>#N/A</v>
      </c>
      <c r="AF16" s="11" t="e">
        <v>#N/A</v>
      </c>
      <c r="AG16" s="11" t="e">
        <v>#N/A</v>
      </c>
      <c r="AH16" s="11" t="e">
        <v>#N/A</v>
      </c>
      <c r="AI16" s="11" t="e">
        <v>#N/A</v>
      </c>
      <c r="AJ16" s="11" t="e">
        <v>#N/A</v>
      </c>
      <c r="AK16" s="11" t="e">
        <v>#N/A</v>
      </c>
      <c r="AL16" s="11" t="e">
        <v>#N/A</v>
      </c>
      <c r="AM16" s="11" t="e">
        <v>#N/A</v>
      </c>
      <c r="AN16" s="11" t="e">
        <v>#N/A</v>
      </c>
      <c r="AO16" s="11" t="e">
        <v>#N/A</v>
      </c>
      <c r="AP16" s="11" t="e">
        <v>#N/A</v>
      </c>
      <c r="AQ16" s="11" t="e">
        <v>#N/A</v>
      </c>
      <c r="AR16" s="11" t="e">
        <v>#N/A</v>
      </c>
      <c r="AS16" s="11" t="e">
        <v>#N/A</v>
      </c>
      <c r="AT16" s="11" t="e">
        <v>#N/A</v>
      </c>
      <c r="AU16" s="11" t="e">
        <v>#N/A</v>
      </c>
      <c r="AV16" s="11" t="e">
        <v>#N/A</v>
      </c>
      <c r="AW16" s="11" t="e">
        <v>#N/A</v>
      </c>
      <c r="AX16" s="11" t="e">
        <v>#N/A</v>
      </c>
      <c r="AY16" s="11" t="e">
        <v>#N/A</v>
      </c>
      <c r="AZ16" s="11" t="e">
        <v>#N/A</v>
      </c>
      <c r="BA16" s="11" t="e">
        <v>#N/A</v>
      </c>
      <c r="BB16" s="11" t="e">
        <v>#N/A</v>
      </c>
      <c r="BC16" s="11" t="e">
        <v>#N/A</v>
      </c>
      <c r="BD16" s="11" t="e">
        <v>#N/A</v>
      </c>
      <c r="BE16" s="11" t="e">
        <v>#N/A</v>
      </c>
      <c r="BF16" s="11" t="e">
        <v>#N/A</v>
      </c>
      <c r="BG16" s="11" t="e">
        <v>#N/A</v>
      </c>
      <c r="BH16" s="11" t="e">
        <v>#N/A</v>
      </c>
      <c r="BI16" s="11" t="e">
        <v>#N/A</v>
      </c>
      <c r="BJ16" s="11" t="e">
        <v>#N/A</v>
      </c>
      <c r="BK16" s="11" t="e">
        <v>#N/A</v>
      </c>
      <c r="BL16" s="11" t="e">
        <v>#N/A</v>
      </c>
      <c r="BM16" s="11" t="e">
        <v>#N/A</v>
      </c>
      <c r="BN16" s="16" t="e">
        <v>#N/A</v>
      </c>
      <c r="BQ16" s="5" t="e">
        <f t="shared" ca="1" si="19"/>
        <v>#N/A</v>
      </c>
      <c r="BR16" s="8" t="e">
        <f t="shared" ca="1" si="21"/>
        <v>#N/A</v>
      </c>
      <c r="BS16" s="8" t="e">
        <f t="shared" ca="1" si="22"/>
        <v>#N/A</v>
      </c>
      <c r="BT16" s="8" t="e">
        <f t="shared" ca="1" si="22"/>
        <v>#N/A</v>
      </c>
      <c r="BU16" s="8" t="e">
        <f t="shared" ca="1" si="22"/>
        <v>#N/A</v>
      </c>
      <c r="BV16" s="8" t="e">
        <f t="shared" ca="1" si="22"/>
        <v>#N/A</v>
      </c>
      <c r="BW16" s="8" t="e">
        <f t="shared" ca="1" si="22"/>
        <v>#N/A</v>
      </c>
      <c r="BX16" s="8" t="e">
        <f t="shared" ca="1" si="22"/>
        <v>#N/A</v>
      </c>
      <c r="BY16" s="8" t="e">
        <f t="shared" ca="1" si="22"/>
        <v>#N/A</v>
      </c>
      <c r="BZ16" s="8" t="e">
        <f t="shared" ca="1" si="22"/>
        <v>#N/A</v>
      </c>
      <c r="CA16" s="8" t="e">
        <f t="shared" ca="1" si="22"/>
        <v>#N/A</v>
      </c>
      <c r="CB16" s="8" t="e">
        <f t="shared" ca="1" si="17"/>
        <v>#N/A</v>
      </c>
      <c r="CC16" s="8" t="e">
        <f t="shared" ca="1" si="17"/>
        <v>#N/A</v>
      </c>
      <c r="CD16" s="8" t="e">
        <f t="shared" ca="1" si="17"/>
        <v>#N/A</v>
      </c>
      <c r="CE16" s="8" t="e">
        <f t="shared" ca="1" si="17"/>
        <v>#N/A</v>
      </c>
      <c r="CF16" s="8" t="e">
        <f t="shared" ca="1" si="17"/>
        <v>#N/A</v>
      </c>
      <c r="CG16" s="8" t="e">
        <f t="shared" ca="1" si="17"/>
        <v>#N/A</v>
      </c>
      <c r="CH16" s="8" t="e">
        <f t="shared" ca="1" si="17"/>
        <v>#N/A</v>
      </c>
      <c r="CI16" s="8" t="e">
        <f t="shared" ca="1" si="17"/>
        <v>#N/A</v>
      </c>
      <c r="CJ16" s="8" t="e">
        <f t="shared" ca="1" si="17"/>
        <v>#N/A</v>
      </c>
      <c r="CK16" s="8" t="e">
        <f t="shared" ca="1" si="17"/>
        <v>#N/A</v>
      </c>
      <c r="CL16" s="8" t="e">
        <f t="shared" ca="1" si="17"/>
        <v>#N/A</v>
      </c>
      <c r="CM16" s="8" t="e">
        <f t="shared" ca="1" si="17"/>
        <v>#N/A</v>
      </c>
      <c r="CN16" s="8" t="e">
        <f t="shared" ca="1" si="22"/>
        <v>#N/A</v>
      </c>
      <c r="CO16" s="8" t="e">
        <f t="shared" ca="1" si="22"/>
        <v>#N/A</v>
      </c>
      <c r="CP16" s="8" t="e">
        <f t="shared" ca="1" si="22"/>
        <v>#N/A</v>
      </c>
      <c r="CQ16" s="8" t="e">
        <f t="shared" ca="1" si="22"/>
        <v>#N/A</v>
      </c>
      <c r="CR16" s="8" t="e">
        <f t="shared" ca="1" si="22"/>
        <v>#N/A</v>
      </c>
      <c r="CS16" s="8" t="e">
        <f t="shared" ca="1" si="22"/>
        <v>#N/A</v>
      </c>
      <c r="CT16" s="8" t="e">
        <f t="shared" ca="1" si="22"/>
        <v>#N/A</v>
      </c>
      <c r="CU16" s="8" t="e">
        <f t="shared" ca="1" si="22"/>
        <v>#N/A</v>
      </c>
      <c r="CV16" s="8" t="e">
        <f t="shared" ca="1" si="22"/>
        <v>#N/A</v>
      </c>
      <c r="CW16" s="8" t="e">
        <f t="shared" ca="1" si="22"/>
        <v>#N/A</v>
      </c>
      <c r="CX16" s="8" t="e">
        <f t="shared" ca="1" si="22"/>
        <v>#N/A</v>
      </c>
      <c r="CY16" s="8" t="e">
        <f t="shared" ca="1" si="22"/>
        <v>#N/A</v>
      </c>
      <c r="CZ16" s="8" t="e">
        <f t="shared" ca="1" si="22"/>
        <v>#N/A</v>
      </c>
      <c r="DA16" s="8" t="e">
        <f t="shared" ca="1" si="22"/>
        <v>#N/A</v>
      </c>
    </row>
    <row r="17" spans="2:105" x14ac:dyDescent="0.35">
      <c r="B17" t="str">
        <f>'Postcode Data'!B17</f>
        <v>ES2 0CZ</v>
      </c>
      <c r="C17" t="str">
        <f>'Postcode Data'!D17</f>
        <v>Alphon</v>
      </c>
      <c r="D17" s="44" t="e">
        <f>'Postcode Data'!M17</f>
        <v>#N/A</v>
      </c>
      <c r="E17" s="28" t="e">
        <f>INDEX('Site Data'!$G$42:$G$77,MATCH('Frequency Plan Data'!D17,'Site Data'!$B$42:$B$77,0))</f>
        <v>#N/A</v>
      </c>
      <c r="F17" s="28" t="e">
        <f>'Coverage Data'!M17</f>
        <v>#N/A</v>
      </c>
      <c r="G17" s="28" t="e">
        <f t="shared" si="12"/>
        <v>#N/A</v>
      </c>
      <c r="H17" s="5" t="e">
        <f>'Postcode Data'!F17</f>
        <v>#N/A</v>
      </c>
      <c r="I17" s="5" t="e">
        <f>'Postcode Data'!G17</f>
        <v>#N/A</v>
      </c>
      <c r="J17" s="5" t="e">
        <f>'Postcode Data'!K17</f>
        <v>#N/A</v>
      </c>
      <c r="K17" s="5" t="e">
        <f>'Postcode Data'!L17</f>
        <v>#N/A</v>
      </c>
      <c r="L17" s="5"/>
      <c r="M17" s="28"/>
      <c r="N17" s="5" t="e">
        <f t="shared" si="13"/>
        <v>#N/A</v>
      </c>
      <c r="O17" s="5" t="e">
        <f t="shared" si="13"/>
        <v>#N/A</v>
      </c>
      <c r="P17" s="5" t="e">
        <f t="shared" si="13"/>
        <v>#N/A</v>
      </c>
      <c r="Q17" s="5" t="e">
        <f t="shared" si="13"/>
        <v>#N/A</v>
      </c>
      <c r="R17" s="5" t="e">
        <f t="shared" si="13"/>
        <v>#N/A</v>
      </c>
      <c r="S17" s="5" t="e">
        <f t="shared" si="13"/>
        <v>#N/A</v>
      </c>
      <c r="T17" s="5"/>
      <c r="U17" s="28"/>
      <c r="V17" s="28" t="e">
        <f t="shared" si="14"/>
        <v>#N/A</v>
      </c>
      <c r="W17" s="28" t="e">
        <f t="shared" ref="W17:Z17" si="31">IF(AND($G17&lt;V$5,$G17&gt;=W$5),$K17,NA())</f>
        <v>#N/A</v>
      </c>
      <c r="X17" s="28" t="e">
        <f t="shared" si="31"/>
        <v>#N/A</v>
      </c>
      <c r="Y17" s="28" t="e">
        <f t="shared" si="31"/>
        <v>#N/A</v>
      </c>
      <c r="Z17" s="28" t="e">
        <f t="shared" si="31"/>
        <v>#N/A</v>
      </c>
      <c r="AA17" s="28" t="e">
        <f t="shared" si="16"/>
        <v>#N/A</v>
      </c>
      <c r="AB17" s="28"/>
      <c r="AC17" s="28"/>
      <c r="AD17" s="5" t="e">
        <f t="shared" si="18"/>
        <v>#N/A</v>
      </c>
      <c r="AE17" s="15" t="e">
        <v>#N/A</v>
      </c>
      <c r="AF17" s="11" t="e">
        <v>#N/A</v>
      </c>
      <c r="AG17" s="11" t="e">
        <v>#N/A</v>
      </c>
      <c r="AH17" s="11" t="e">
        <v>#N/A</v>
      </c>
      <c r="AI17" s="11" t="e">
        <v>#N/A</v>
      </c>
      <c r="AJ17" s="11" t="e">
        <v>#N/A</v>
      </c>
      <c r="AK17" s="11" t="e">
        <v>#N/A</v>
      </c>
      <c r="AL17" s="11" t="e">
        <v>#N/A</v>
      </c>
      <c r="AM17" s="11" t="e">
        <v>#N/A</v>
      </c>
      <c r="AN17" s="11" t="e">
        <v>#N/A</v>
      </c>
      <c r="AO17" s="11" t="e">
        <v>#N/A</v>
      </c>
      <c r="AP17" s="11" t="e">
        <v>#N/A</v>
      </c>
      <c r="AQ17" s="11" t="e">
        <v>#N/A</v>
      </c>
      <c r="AR17" s="11" t="e">
        <v>#N/A</v>
      </c>
      <c r="AS17" s="11" t="e">
        <v>#N/A</v>
      </c>
      <c r="AT17" s="11" t="e">
        <v>#N/A</v>
      </c>
      <c r="AU17" s="11" t="e">
        <v>#N/A</v>
      </c>
      <c r="AV17" s="11" t="e">
        <v>#N/A</v>
      </c>
      <c r="AW17" s="11" t="e">
        <v>#N/A</v>
      </c>
      <c r="AX17" s="11" t="e">
        <v>#N/A</v>
      </c>
      <c r="AY17" s="11" t="e">
        <v>#N/A</v>
      </c>
      <c r="AZ17" s="11" t="e">
        <v>#N/A</v>
      </c>
      <c r="BA17" s="11" t="e">
        <v>#N/A</v>
      </c>
      <c r="BB17" s="11" t="e">
        <v>#N/A</v>
      </c>
      <c r="BC17" s="11" t="e">
        <v>#N/A</v>
      </c>
      <c r="BD17" s="11" t="e">
        <v>#N/A</v>
      </c>
      <c r="BE17" s="11" t="e">
        <v>#N/A</v>
      </c>
      <c r="BF17" s="11" t="e">
        <v>#N/A</v>
      </c>
      <c r="BG17" s="11" t="e">
        <v>#N/A</v>
      </c>
      <c r="BH17" s="11" t="e">
        <v>#N/A</v>
      </c>
      <c r="BI17" s="11" t="e">
        <v>#N/A</v>
      </c>
      <c r="BJ17" s="11" t="e">
        <v>#N/A</v>
      </c>
      <c r="BK17" s="11" t="e">
        <v>#N/A</v>
      </c>
      <c r="BL17" s="11" t="e">
        <v>#N/A</v>
      </c>
      <c r="BM17" s="11" t="e">
        <v>#N/A</v>
      </c>
      <c r="BN17" s="16" t="e">
        <v>#N/A</v>
      </c>
      <c r="BQ17" s="5" t="e">
        <f t="shared" ca="1" si="19"/>
        <v>#N/A</v>
      </c>
      <c r="BR17" s="8" t="e">
        <f t="shared" ca="1" si="21"/>
        <v>#N/A</v>
      </c>
      <c r="BS17" s="8" t="e">
        <f t="shared" ca="1" si="22"/>
        <v>#N/A</v>
      </c>
      <c r="BT17" s="8" t="e">
        <f t="shared" ca="1" si="22"/>
        <v>#N/A</v>
      </c>
      <c r="BU17" s="8" t="e">
        <f t="shared" ref="BU17:CV32" ca="1" si="32">IF(OR($D17=BU$5,$E17&lt;&gt;BU$4),-999,30+_xlfn.NORM.INV(RAND(),-20,3)-20*LOG10(SQRT(($H17-$J17)^2+($I17-$K17)^2))-20*LOG10(5570)-32.44+_xlfn.NORM.INV(RAND(),-3,3)+21+_xlfn.NORM.INV(RAND(),-20,3)-1)</f>
        <v>#N/A</v>
      </c>
      <c r="BV17" s="8" t="e">
        <f t="shared" ca="1" si="32"/>
        <v>#N/A</v>
      </c>
      <c r="BW17" s="8" t="e">
        <f t="shared" ca="1" si="32"/>
        <v>#N/A</v>
      </c>
      <c r="BX17" s="8" t="e">
        <f t="shared" ca="1" si="32"/>
        <v>#N/A</v>
      </c>
      <c r="BY17" s="8" t="e">
        <f t="shared" ca="1" si="32"/>
        <v>#N/A</v>
      </c>
      <c r="BZ17" s="8" t="e">
        <f t="shared" ca="1" si="32"/>
        <v>#N/A</v>
      </c>
      <c r="CA17" s="8" t="e">
        <f t="shared" ca="1" si="32"/>
        <v>#N/A</v>
      </c>
      <c r="CB17" s="8" t="e">
        <f t="shared" ca="1" si="17"/>
        <v>#N/A</v>
      </c>
      <c r="CC17" s="8" t="e">
        <f t="shared" ca="1" si="17"/>
        <v>#N/A</v>
      </c>
      <c r="CD17" s="8" t="e">
        <f t="shared" ca="1" si="17"/>
        <v>#N/A</v>
      </c>
      <c r="CE17" s="8" t="e">
        <f t="shared" ca="1" si="17"/>
        <v>#N/A</v>
      </c>
      <c r="CF17" s="8" t="e">
        <f t="shared" ca="1" si="17"/>
        <v>#N/A</v>
      </c>
      <c r="CG17" s="8" t="e">
        <f t="shared" ca="1" si="17"/>
        <v>#N/A</v>
      </c>
      <c r="CH17" s="8" t="e">
        <f t="shared" ca="1" si="17"/>
        <v>#N/A</v>
      </c>
      <c r="CI17" s="8" t="e">
        <f t="shared" ca="1" si="17"/>
        <v>#N/A</v>
      </c>
      <c r="CJ17" s="8" t="e">
        <f t="shared" ca="1" si="17"/>
        <v>#N/A</v>
      </c>
      <c r="CK17" s="8" t="e">
        <f t="shared" ca="1" si="17"/>
        <v>#N/A</v>
      </c>
      <c r="CL17" s="8" t="e">
        <f t="shared" ca="1" si="17"/>
        <v>#N/A</v>
      </c>
      <c r="CM17" s="8" t="e">
        <f t="shared" ca="1" si="17"/>
        <v>#N/A</v>
      </c>
      <c r="CN17" s="8" t="e">
        <f t="shared" ca="1" si="32"/>
        <v>#N/A</v>
      </c>
      <c r="CO17" s="8" t="e">
        <f t="shared" ca="1" si="32"/>
        <v>#N/A</v>
      </c>
      <c r="CP17" s="8" t="e">
        <f t="shared" ca="1" si="32"/>
        <v>#N/A</v>
      </c>
      <c r="CQ17" s="8" t="e">
        <f t="shared" ca="1" si="32"/>
        <v>#N/A</v>
      </c>
      <c r="CR17" s="8" t="e">
        <f t="shared" ca="1" si="32"/>
        <v>#N/A</v>
      </c>
      <c r="CS17" s="8" t="e">
        <f t="shared" ca="1" si="32"/>
        <v>#N/A</v>
      </c>
      <c r="CT17" s="8" t="e">
        <f t="shared" ca="1" si="32"/>
        <v>#N/A</v>
      </c>
      <c r="CU17" s="8" t="e">
        <f t="shared" ca="1" si="32"/>
        <v>#N/A</v>
      </c>
      <c r="CV17" s="8" t="e">
        <f t="shared" ca="1" si="32"/>
        <v>#N/A</v>
      </c>
      <c r="CW17" s="8" t="e">
        <f t="shared" ref="CW17:DA48" ca="1" si="33">IF(OR($D17=CW$5,$E17&lt;&gt;CW$4),-999,30+_xlfn.NORM.INV(RAND(),-20,3)-20*LOG10(SQRT(($H17-$J17)^2+($I17-$K17)^2))-20*LOG10(5570)-32.44+_xlfn.NORM.INV(RAND(),-3,3)+21+_xlfn.NORM.INV(RAND(),-20,3)-1)</f>
        <v>#N/A</v>
      </c>
      <c r="CX17" s="8" t="e">
        <f t="shared" ca="1" si="33"/>
        <v>#N/A</v>
      </c>
      <c r="CY17" s="8" t="e">
        <f t="shared" ca="1" si="33"/>
        <v>#N/A</v>
      </c>
      <c r="CZ17" s="8" t="e">
        <f t="shared" ca="1" si="33"/>
        <v>#N/A</v>
      </c>
      <c r="DA17" s="8" t="e">
        <f t="shared" ca="1" si="33"/>
        <v>#N/A</v>
      </c>
    </row>
    <row r="18" spans="2:105" x14ac:dyDescent="0.35">
      <c r="B18" t="str">
        <f>'Postcode Data'!B18</f>
        <v>ES2 1CV</v>
      </c>
      <c r="C18" t="str">
        <f>'Postcode Data'!D18</f>
        <v>Alphon</v>
      </c>
      <c r="D18" s="44" t="e">
        <f>'Postcode Data'!M18</f>
        <v>#N/A</v>
      </c>
      <c r="E18" s="28" t="e">
        <f>INDEX('Site Data'!$G$42:$G$77,MATCH('Frequency Plan Data'!D18,'Site Data'!$B$42:$B$77,0))</f>
        <v>#N/A</v>
      </c>
      <c r="F18" s="28" t="e">
        <f>'Coverage Data'!M18</f>
        <v>#N/A</v>
      </c>
      <c r="G18" s="28" t="e">
        <f t="shared" si="12"/>
        <v>#N/A</v>
      </c>
      <c r="H18" s="5" t="e">
        <f>'Postcode Data'!F18</f>
        <v>#N/A</v>
      </c>
      <c r="I18" s="5" t="e">
        <f>'Postcode Data'!G18</f>
        <v>#N/A</v>
      </c>
      <c r="J18" s="5" t="e">
        <f>'Postcode Data'!K18</f>
        <v>#N/A</v>
      </c>
      <c r="K18" s="5" t="e">
        <f>'Postcode Data'!L18</f>
        <v>#N/A</v>
      </c>
      <c r="L18" s="5"/>
      <c r="M18" s="28"/>
      <c r="N18" s="5" t="e">
        <f t="shared" si="13"/>
        <v>#N/A</v>
      </c>
      <c r="O18" s="5" t="e">
        <f t="shared" si="13"/>
        <v>#N/A</v>
      </c>
      <c r="P18" s="5" t="e">
        <f t="shared" si="13"/>
        <v>#N/A</v>
      </c>
      <c r="Q18" s="5" t="e">
        <f t="shared" si="13"/>
        <v>#N/A</v>
      </c>
      <c r="R18" s="5" t="e">
        <f t="shared" si="13"/>
        <v>#N/A</v>
      </c>
      <c r="S18" s="5" t="e">
        <f t="shared" si="13"/>
        <v>#N/A</v>
      </c>
      <c r="T18" s="5"/>
      <c r="U18" s="28"/>
      <c r="V18" s="28" t="e">
        <f t="shared" si="14"/>
        <v>#N/A</v>
      </c>
      <c r="W18" s="28" t="e">
        <f t="shared" ref="W18:Z18" si="34">IF(AND($G18&lt;V$5,$G18&gt;=W$5),$K18,NA())</f>
        <v>#N/A</v>
      </c>
      <c r="X18" s="28" t="e">
        <f t="shared" si="34"/>
        <v>#N/A</v>
      </c>
      <c r="Y18" s="28" t="e">
        <f t="shared" si="34"/>
        <v>#N/A</v>
      </c>
      <c r="Z18" s="28" t="e">
        <f t="shared" si="34"/>
        <v>#N/A</v>
      </c>
      <c r="AA18" s="28" t="e">
        <f t="shared" si="16"/>
        <v>#N/A</v>
      </c>
      <c r="AB18" s="28"/>
      <c r="AC18" s="28"/>
      <c r="AD18" s="5" t="e">
        <f t="shared" si="18"/>
        <v>#N/A</v>
      </c>
      <c r="AE18" s="15" t="e">
        <v>#N/A</v>
      </c>
      <c r="AF18" s="11" t="e">
        <v>#N/A</v>
      </c>
      <c r="AG18" s="11" t="e">
        <v>#N/A</v>
      </c>
      <c r="AH18" s="11" t="e">
        <v>#N/A</v>
      </c>
      <c r="AI18" s="11" t="e">
        <v>#N/A</v>
      </c>
      <c r="AJ18" s="11" t="e">
        <v>#N/A</v>
      </c>
      <c r="AK18" s="11" t="e">
        <v>#N/A</v>
      </c>
      <c r="AL18" s="11" t="e">
        <v>#N/A</v>
      </c>
      <c r="AM18" s="11" t="e">
        <v>#N/A</v>
      </c>
      <c r="AN18" s="11" t="e">
        <v>#N/A</v>
      </c>
      <c r="AO18" s="11" t="e">
        <v>#N/A</v>
      </c>
      <c r="AP18" s="11" t="e">
        <v>#N/A</v>
      </c>
      <c r="AQ18" s="11" t="e">
        <v>#N/A</v>
      </c>
      <c r="AR18" s="11" t="e">
        <v>#N/A</v>
      </c>
      <c r="AS18" s="11" t="e">
        <v>#N/A</v>
      </c>
      <c r="AT18" s="11" t="e">
        <v>#N/A</v>
      </c>
      <c r="AU18" s="11" t="e">
        <v>#N/A</v>
      </c>
      <c r="AV18" s="11" t="e">
        <v>#N/A</v>
      </c>
      <c r="AW18" s="11" t="e">
        <v>#N/A</v>
      </c>
      <c r="AX18" s="11" t="e">
        <v>#N/A</v>
      </c>
      <c r="AY18" s="11" t="e">
        <v>#N/A</v>
      </c>
      <c r="AZ18" s="11" t="e">
        <v>#N/A</v>
      </c>
      <c r="BA18" s="11" t="e">
        <v>#N/A</v>
      </c>
      <c r="BB18" s="11" t="e">
        <v>#N/A</v>
      </c>
      <c r="BC18" s="11" t="e">
        <v>#N/A</v>
      </c>
      <c r="BD18" s="11" t="e">
        <v>#N/A</v>
      </c>
      <c r="BE18" s="11" t="e">
        <v>#N/A</v>
      </c>
      <c r="BF18" s="11" t="e">
        <v>#N/A</v>
      </c>
      <c r="BG18" s="11" t="e">
        <v>#N/A</v>
      </c>
      <c r="BH18" s="11" t="e">
        <v>#N/A</v>
      </c>
      <c r="BI18" s="11" t="e">
        <v>#N/A</v>
      </c>
      <c r="BJ18" s="11" t="e">
        <v>#N/A</v>
      </c>
      <c r="BK18" s="11" t="e">
        <v>#N/A</v>
      </c>
      <c r="BL18" s="11" t="e">
        <v>#N/A</v>
      </c>
      <c r="BM18" s="11" t="e">
        <v>#N/A</v>
      </c>
      <c r="BN18" s="16" t="e">
        <v>#N/A</v>
      </c>
      <c r="BQ18" s="5" t="e">
        <f t="shared" ca="1" si="19"/>
        <v>#N/A</v>
      </c>
      <c r="BR18" s="8" t="e">
        <f t="shared" ca="1" si="21"/>
        <v>#N/A</v>
      </c>
      <c r="BS18" s="8" t="e">
        <f t="shared" ca="1" si="21"/>
        <v>#N/A</v>
      </c>
      <c r="BT18" s="8" t="e">
        <f t="shared" ca="1" si="21"/>
        <v>#N/A</v>
      </c>
      <c r="BU18" s="8" t="e">
        <f t="shared" ca="1" si="21"/>
        <v>#N/A</v>
      </c>
      <c r="BV18" s="8" t="e">
        <f t="shared" ca="1" si="21"/>
        <v>#N/A</v>
      </c>
      <c r="BW18" s="8" t="e">
        <f t="shared" ca="1" si="21"/>
        <v>#N/A</v>
      </c>
      <c r="BX18" s="8" t="e">
        <f t="shared" ca="1" si="21"/>
        <v>#N/A</v>
      </c>
      <c r="BY18" s="8" t="e">
        <f t="shared" ca="1" si="21"/>
        <v>#N/A</v>
      </c>
      <c r="BZ18" s="8" t="e">
        <f t="shared" ca="1" si="21"/>
        <v>#N/A</v>
      </c>
      <c r="CA18" s="8" t="e">
        <f t="shared" ca="1" si="21"/>
        <v>#N/A</v>
      </c>
      <c r="CB18" s="8" t="e">
        <f t="shared" ca="1" si="17"/>
        <v>#N/A</v>
      </c>
      <c r="CC18" s="8" t="e">
        <f t="shared" ca="1" si="17"/>
        <v>#N/A</v>
      </c>
      <c r="CD18" s="8" t="e">
        <f t="shared" ca="1" si="17"/>
        <v>#N/A</v>
      </c>
      <c r="CE18" s="8" t="e">
        <f t="shared" ca="1" si="17"/>
        <v>#N/A</v>
      </c>
      <c r="CF18" s="8" t="e">
        <f t="shared" ca="1" si="17"/>
        <v>#N/A</v>
      </c>
      <c r="CG18" s="8" t="e">
        <f t="shared" ca="1" si="17"/>
        <v>#N/A</v>
      </c>
      <c r="CH18" s="8" t="e">
        <f t="shared" ca="1" si="17"/>
        <v>#N/A</v>
      </c>
      <c r="CI18" s="8" t="e">
        <f t="shared" ca="1" si="17"/>
        <v>#N/A</v>
      </c>
      <c r="CJ18" s="8" t="e">
        <f t="shared" ca="1" si="17"/>
        <v>#N/A</v>
      </c>
      <c r="CK18" s="8" t="e">
        <f t="shared" ca="1" si="17"/>
        <v>#N/A</v>
      </c>
      <c r="CL18" s="8" t="e">
        <f t="shared" ca="1" si="17"/>
        <v>#N/A</v>
      </c>
      <c r="CM18" s="8" t="e">
        <f t="shared" ca="1" si="17"/>
        <v>#N/A</v>
      </c>
      <c r="CN18" s="8" t="e">
        <f t="shared" ca="1" si="21"/>
        <v>#N/A</v>
      </c>
      <c r="CO18" s="8" t="e">
        <f t="shared" ca="1" si="21"/>
        <v>#N/A</v>
      </c>
      <c r="CP18" s="8" t="e">
        <f t="shared" ca="1" si="21"/>
        <v>#N/A</v>
      </c>
      <c r="CQ18" s="8" t="e">
        <f t="shared" ca="1" si="21"/>
        <v>#N/A</v>
      </c>
      <c r="CR18" s="8" t="e">
        <f t="shared" ca="1" si="21"/>
        <v>#N/A</v>
      </c>
      <c r="CS18" s="8" t="e">
        <f t="shared" ca="1" si="21"/>
        <v>#N/A</v>
      </c>
      <c r="CT18" s="8" t="e">
        <f t="shared" ca="1" si="32"/>
        <v>#N/A</v>
      </c>
      <c r="CU18" s="8" t="e">
        <f t="shared" ca="1" si="32"/>
        <v>#N/A</v>
      </c>
      <c r="CV18" s="8" t="e">
        <f t="shared" ca="1" si="32"/>
        <v>#N/A</v>
      </c>
      <c r="CW18" s="8" t="e">
        <f t="shared" ca="1" si="33"/>
        <v>#N/A</v>
      </c>
      <c r="CX18" s="8" t="e">
        <f t="shared" ca="1" si="33"/>
        <v>#N/A</v>
      </c>
      <c r="CY18" s="8" t="e">
        <f t="shared" ca="1" si="33"/>
        <v>#N/A</v>
      </c>
      <c r="CZ18" s="8" t="e">
        <f t="shared" ca="1" si="33"/>
        <v>#N/A</v>
      </c>
      <c r="DA18" s="8" t="e">
        <f t="shared" ca="1" si="33"/>
        <v>#N/A</v>
      </c>
    </row>
    <row r="19" spans="2:105" x14ac:dyDescent="0.35">
      <c r="B19" t="str">
        <f>'Postcode Data'!B19</f>
        <v>ES2 2CW</v>
      </c>
      <c r="C19" t="str">
        <f>'Postcode Data'!D19</f>
        <v>Alphon</v>
      </c>
      <c r="D19" s="44" t="e">
        <f>'Postcode Data'!M19</f>
        <v>#N/A</v>
      </c>
      <c r="E19" s="28" t="e">
        <f>INDEX('Site Data'!$G$42:$G$77,MATCH('Frequency Plan Data'!D19,'Site Data'!$B$42:$B$77,0))</f>
        <v>#N/A</v>
      </c>
      <c r="F19" s="28" t="e">
        <f>'Coverage Data'!M19</f>
        <v>#N/A</v>
      </c>
      <c r="G19" s="28" t="e">
        <f t="shared" si="12"/>
        <v>#N/A</v>
      </c>
      <c r="H19" s="5" t="e">
        <f>'Postcode Data'!F19</f>
        <v>#N/A</v>
      </c>
      <c r="I19" s="5" t="e">
        <f>'Postcode Data'!G19</f>
        <v>#N/A</v>
      </c>
      <c r="J19" s="5" t="e">
        <f>'Postcode Data'!K19</f>
        <v>#N/A</v>
      </c>
      <c r="K19" s="5" t="e">
        <f>'Postcode Data'!L19</f>
        <v>#N/A</v>
      </c>
      <c r="L19" s="5"/>
      <c r="M19" s="28"/>
      <c r="N19" s="5" t="e">
        <f t="shared" si="13"/>
        <v>#N/A</v>
      </c>
      <c r="O19" s="5" t="e">
        <f t="shared" si="13"/>
        <v>#N/A</v>
      </c>
      <c r="P19" s="5" t="e">
        <f t="shared" si="13"/>
        <v>#N/A</v>
      </c>
      <c r="Q19" s="5" t="e">
        <f t="shared" si="13"/>
        <v>#N/A</v>
      </c>
      <c r="R19" s="5" t="e">
        <f t="shared" si="13"/>
        <v>#N/A</v>
      </c>
      <c r="S19" s="5" t="e">
        <f t="shared" si="13"/>
        <v>#N/A</v>
      </c>
      <c r="T19" s="5"/>
      <c r="U19" s="28"/>
      <c r="V19" s="28" t="e">
        <f t="shared" si="14"/>
        <v>#N/A</v>
      </c>
      <c r="W19" s="28" t="e">
        <f t="shared" ref="W19:Z19" si="35">IF(AND($G19&lt;V$5,$G19&gt;=W$5),$K19,NA())</f>
        <v>#N/A</v>
      </c>
      <c r="X19" s="28" t="e">
        <f t="shared" si="35"/>
        <v>#N/A</v>
      </c>
      <c r="Y19" s="28" t="e">
        <f t="shared" si="35"/>
        <v>#N/A</v>
      </c>
      <c r="Z19" s="28" t="e">
        <f t="shared" si="35"/>
        <v>#N/A</v>
      </c>
      <c r="AA19" s="28" t="e">
        <f t="shared" si="16"/>
        <v>#N/A</v>
      </c>
      <c r="AB19" s="28"/>
      <c r="AC19" s="28"/>
      <c r="AD19" s="5" t="e">
        <f t="shared" si="18"/>
        <v>#N/A</v>
      </c>
      <c r="AE19" s="15" t="e">
        <v>#N/A</v>
      </c>
      <c r="AF19" s="11" t="e">
        <v>#N/A</v>
      </c>
      <c r="AG19" s="11" t="e">
        <v>#N/A</v>
      </c>
      <c r="AH19" s="11" t="e">
        <v>#N/A</v>
      </c>
      <c r="AI19" s="11" t="e">
        <v>#N/A</v>
      </c>
      <c r="AJ19" s="11" t="e">
        <v>#N/A</v>
      </c>
      <c r="AK19" s="11" t="e">
        <v>#N/A</v>
      </c>
      <c r="AL19" s="11" t="e">
        <v>#N/A</v>
      </c>
      <c r="AM19" s="11" t="e">
        <v>#N/A</v>
      </c>
      <c r="AN19" s="11" t="e">
        <v>#N/A</v>
      </c>
      <c r="AO19" s="11" t="e">
        <v>#N/A</v>
      </c>
      <c r="AP19" s="11" t="e">
        <v>#N/A</v>
      </c>
      <c r="AQ19" s="11" t="e">
        <v>#N/A</v>
      </c>
      <c r="AR19" s="11" t="e">
        <v>#N/A</v>
      </c>
      <c r="AS19" s="11" t="e">
        <v>#N/A</v>
      </c>
      <c r="AT19" s="11" t="e">
        <v>#N/A</v>
      </c>
      <c r="AU19" s="11" t="e">
        <v>#N/A</v>
      </c>
      <c r="AV19" s="11" t="e">
        <v>#N/A</v>
      </c>
      <c r="AW19" s="11" t="e">
        <v>#N/A</v>
      </c>
      <c r="AX19" s="11" t="e">
        <v>#N/A</v>
      </c>
      <c r="AY19" s="11" t="e">
        <v>#N/A</v>
      </c>
      <c r="AZ19" s="11" t="e">
        <v>#N/A</v>
      </c>
      <c r="BA19" s="11" t="e">
        <v>#N/A</v>
      </c>
      <c r="BB19" s="11" t="e">
        <v>#N/A</v>
      </c>
      <c r="BC19" s="11" t="e">
        <v>#N/A</v>
      </c>
      <c r="BD19" s="11" t="e">
        <v>#N/A</v>
      </c>
      <c r="BE19" s="11" t="e">
        <v>#N/A</v>
      </c>
      <c r="BF19" s="11" t="e">
        <v>#N/A</v>
      </c>
      <c r="BG19" s="11" t="e">
        <v>#N/A</v>
      </c>
      <c r="BH19" s="11" t="e">
        <v>#N/A</v>
      </c>
      <c r="BI19" s="11" t="e">
        <v>#N/A</v>
      </c>
      <c r="BJ19" s="11" t="e">
        <v>#N/A</v>
      </c>
      <c r="BK19" s="11" t="e">
        <v>#N/A</v>
      </c>
      <c r="BL19" s="11" t="e">
        <v>#N/A</v>
      </c>
      <c r="BM19" s="11" t="e">
        <v>#N/A</v>
      </c>
      <c r="BN19" s="16" t="e">
        <v>#N/A</v>
      </c>
      <c r="BQ19" s="5" t="e">
        <f t="shared" ca="1" si="19"/>
        <v>#N/A</v>
      </c>
      <c r="BR19" s="8" t="e">
        <f t="shared" ca="1" si="21"/>
        <v>#N/A</v>
      </c>
      <c r="BS19" s="8" t="e">
        <f t="shared" ca="1" si="21"/>
        <v>#N/A</v>
      </c>
      <c r="BT19" s="8" t="e">
        <f t="shared" ca="1" si="21"/>
        <v>#N/A</v>
      </c>
      <c r="BU19" s="8" t="e">
        <f t="shared" ca="1" si="21"/>
        <v>#N/A</v>
      </c>
      <c r="BV19" s="8" t="e">
        <f t="shared" ca="1" si="21"/>
        <v>#N/A</v>
      </c>
      <c r="BW19" s="8" t="e">
        <f t="shared" ca="1" si="21"/>
        <v>#N/A</v>
      </c>
      <c r="BX19" s="8" t="e">
        <f t="shared" ca="1" si="21"/>
        <v>#N/A</v>
      </c>
      <c r="BY19" s="8" t="e">
        <f t="shared" ca="1" si="21"/>
        <v>#N/A</v>
      </c>
      <c r="BZ19" s="8" t="e">
        <f t="shared" ca="1" si="21"/>
        <v>#N/A</v>
      </c>
      <c r="CA19" s="8" t="e">
        <f t="shared" ca="1" si="21"/>
        <v>#N/A</v>
      </c>
      <c r="CB19" s="8" t="e">
        <f t="shared" ca="1" si="17"/>
        <v>#N/A</v>
      </c>
      <c r="CC19" s="8" t="e">
        <f t="shared" ca="1" si="17"/>
        <v>#N/A</v>
      </c>
      <c r="CD19" s="8" t="e">
        <f t="shared" ca="1" si="17"/>
        <v>#N/A</v>
      </c>
      <c r="CE19" s="8" t="e">
        <f t="shared" ca="1" si="17"/>
        <v>#N/A</v>
      </c>
      <c r="CF19" s="8" t="e">
        <f t="shared" ca="1" si="17"/>
        <v>#N/A</v>
      </c>
      <c r="CG19" s="8" t="e">
        <f t="shared" ca="1" si="17"/>
        <v>#N/A</v>
      </c>
      <c r="CH19" s="8" t="e">
        <f t="shared" ca="1" si="17"/>
        <v>#N/A</v>
      </c>
      <c r="CI19" s="8" t="e">
        <f t="shared" ca="1" si="17"/>
        <v>#N/A</v>
      </c>
      <c r="CJ19" s="8" t="e">
        <f t="shared" ca="1" si="17"/>
        <v>#N/A</v>
      </c>
      <c r="CK19" s="8" t="e">
        <f t="shared" ca="1" si="17"/>
        <v>#N/A</v>
      </c>
      <c r="CL19" s="8" t="e">
        <f t="shared" ca="1" si="17"/>
        <v>#N/A</v>
      </c>
      <c r="CM19" s="8" t="e">
        <f t="shared" ca="1" si="17"/>
        <v>#N/A</v>
      </c>
      <c r="CN19" s="8" t="e">
        <f t="shared" ca="1" si="21"/>
        <v>#N/A</v>
      </c>
      <c r="CO19" s="8" t="e">
        <f t="shared" ca="1" si="21"/>
        <v>#N/A</v>
      </c>
      <c r="CP19" s="8" t="e">
        <f t="shared" ca="1" si="21"/>
        <v>#N/A</v>
      </c>
      <c r="CQ19" s="8" t="e">
        <f t="shared" ca="1" si="21"/>
        <v>#N/A</v>
      </c>
      <c r="CR19" s="8" t="e">
        <f t="shared" ca="1" si="21"/>
        <v>#N/A</v>
      </c>
      <c r="CS19" s="8" t="e">
        <f t="shared" ca="1" si="21"/>
        <v>#N/A</v>
      </c>
      <c r="CT19" s="8" t="e">
        <f t="shared" ca="1" si="32"/>
        <v>#N/A</v>
      </c>
      <c r="CU19" s="8" t="e">
        <f t="shared" ca="1" si="32"/>
        <v>#N/A</v>
      </c>
      <c r="CV19" s="8" t="e">
        <f t="shared" ca="1" si="32"/>
        <v>#N/A</v>
      </c>
      <c r="CW19" s="8" t="e">
        <f t="shared" ca="1" si="33"/>
        <v>#N/A</v>
      </c>
      <c r="CX19" s="8" t="e">
        <f t="shared" ca="1" si="33"/>
        <v>#N/A</v>
      </c>
      <c r="CY19" s="8" t="e">
        <f t="shared" ca="1" si="33"/>
        <v>#N/A</v>
      </c>
      <c r="CZ19" s="8" t="e">
        <f t="shared" ca="1" si="33"/>
        <v>#N/A</v>
      </c>
      <c r="DA19" s="8" t="e">
        <f t="shared" ca="1" si="33"/>
        <v>#N/A</v>
      </c>
    </row>
    <row r="20" spans="2:105" x14ac:dyDescent="0.35">
      <c r="B20" t="str">
        <f>'Postcode Data'!B20</f>
        <v>ES2 3EZ</v>
      </c>
      <c r="C20" t="str">
        <f>'Postcode Data'!D20</f>
        <v>Alphon</v>
      </c>
      <c r="D20" s="44" t="e">
        <f>'Postcode Data'!M20</f>
        <v>#N/A</v>
      </c>
      <c r="E20" s="28" t="e">
        <f>INDEX('Site Data'!$G$42:$G$77,MATCH('Frequency Plan Data'!D20,'Site Data'!$B$42:$B$77,0))</f>
        <v>#N/A</v>
      </c>
      <c r="F20" s="28" t="e">
        <f>'Coverage Data'!M20</f>
        <v>#N/A</v>
      </c>
      <c r="G20" s="28" t="e">
        <f t="shared" si="12"/>
        <v>#N/A</v>
      </c>
      <c r="H20" s="5" t="e">
        <f>'Postcode Data'!F20</f>
        <v>#N/A</v>
      </c>
      <c r="I20" s="5" t="e">
        <f>'Postcode Data'!G20</f>
        <v>#N/A</v>
      </c>
      <c r="J20" s="5" t="e">
        <f>'Postcode Data'!K20</f>
        <v>#N/A</v>
      </c>
      <c r="K20" s="5" t="e">
        <f>'Postcode Data'!L20</f>
        <v>#N/A</v>
      </c>
      <c r="L20" s="5"/>
      <c r="M20" s="28"/>
      <c r="N20" s="5" t="e">
        <f t="shared" si="13"/>
        <v>#N/A</v>
      </c>
      <c r="O20" s="5" t="e">
        <f t="shared" si="13"/>
        <v>#N/A</v>
      </c>
      <c r="P20" s="5" t="e">
        <f t="shared" si="13"/>
        <v>#N/A</v>
      </c>
      <c r="Q20" s="5" t="e">
        <f t="shared" si="13"/>
        <v>#N/A</v>
      </c>
      <c r="R20" s="5" t="e">
        <f t="shared" si="13"/>
        <v>#N/A</v>
      </c>
      <c r="S20" s="5" t="e">
        <f t="shared" si="13"/>
        <v>#N/A</v>
      </c>
      <c r="T20" s="5"/>
      <c r="U20" s="28"/>
      <c r="V20" s="28" t="e">
        <f t="shared" si="14"/>
        <v>#N/A</v>
      </c>
      <c r="W20" s="28" t="e">
        <f t="shared" ref="W20:Z20" si="36">IF(AND($G20&lt;V$5,$G20&gt;=W$5),$K20,NA())</f>
        <v>#N/A</v>
      </c>
      <c r="X20" s="28" t="e">
        <f t="shared" si="36"/>
        <v>#N/A</v>
      </c>
      <c r="Y20" s="28" t="e">
        <f t="shared" si="36"/>
        <v>#N/A</v>
      </c>
      <c r="Z20" s="28" t="e">
        <f t="shared" si="36"/>
        <v>#N/A</v>
      </c>
      <c r="AA20" s="28" t="e">
        <f t="shared" si="16"/>
        <v>#N/A</v>
      </c>
      <c r="AB20" s="28"/>
      <c r="AC20" s="28"/>
      <c r="AD20" s="5" t="e">
        <f t="shared" si="18"/>
        <v>#N/A</v>
      </c>
      <c r="AE20" s="15" t="e">
        <v>#N/A</v>
      </c>
      <c r="AF20" s="11" t="e">
        <v>#N/A</v>
      </c>
      <c r="AG20" s="11" t="e">
        <v>#N/A</v>
      </c>
      <c r="AH20" s="11" t="e">
        <v>#N/A</v>
      </c>
      <c r="AI20" s="11" t="e">
        <v>#N/A</v>
      </c>
      <c r="AJ20" s="11" t="e">
        <v>#N/A</v>
      </c>
      <c r="AK20" s="11" t="e">
        <v>#N/A</v>
      </c>
      <c r="AL20" s="11" t="e">
        <v>#N/A</v>
      </c>
      <c r="AM20" s="11" t="e">
        <v>#N/A</v>
      </c>
      <c r="AN20" s="11" t="e">
        <v>#N/A</v>
      </c>
      <c r="AO20" s="11" t="e">
        <v>#N/A</v>
      </c>
      <c r="AP20" s="11" t="e">
        <v>#N/A</v>
      </c>
      <c r="AQ20" s="11" t="e">
        <v>#N/A</v>
      </c>
      <c r="AR20" s="11" t="e">
        <v>#N/A</v>
      </c>
      <c r="AS20" s="11" t="e">
        <v>#N/A</v>
      </c>
      <c r="AT20" s="11" t="e">
        <v>#N/A</v>
      </c>
      <c r="AU20" s="11" t="e">
        <v>#N/A</v>
      </c>
      <c r="AV20" s="11" t="e">
        <v>#N/A</v>
      </c>
      <c r="AW20" s="11" t="e">
        <v>#N/A</v>
      </c>
      <c r="AX20" s="11" t="e">
        <v>#N/A</v>
      </c>
      <c r="AY20" s="11" t="e">
        <v>#N/A</v>
      </c>
      <c r="AZ20" s="11" t="e">
        <v>#N/A</v>
      </c>
      <c r="BA20" s="11" t="e">
        <v>#N/A</v>
      </c>
      <c r="BB20" s="11" t="e">
        <v>#N/A</v>
      </c>
      <c r="BC20" s="11" t="e">
        <v>#N/A</v>
      </c>
      <c r="BD20" s="11" t="e">
        <v>#N/A</v>
      </c>
      <c r="BE20" s="11" t="e">
        <v>#N/A</v>
      </c>
      <c r="BF20" s="11" t="e">
        <v>#N/A</v>
      </c>
      <c r="BG20" s="11" t="e">
        <v>#N/A</v>
      </c>
      <c r="BH20" s="11" t="e">
        <v>#N/A</v>
      </c>
      <c r="BI20" s="11" t="e">
        <v>#N/A</v>
      </c>
      <c r="BJ20" s="11" t="e">
        <v>#N/A</v>
      </c>
      <c r="BK20" s="11" t="e">
        <v>#N/A</v>
      </c>
      <c r="BL20" s="11" t="e">
        <v>#N/A</v>
      </c>
      <c r="BM20" s="11" t="e">
        <v>#N/A</v>
      </c>
      <c r="BN20" s="16" t="e">
        <v>#N/A</v>
      </c>
      <c r="BQ20" s="5" t="e">
        <f t="shared" ca="1" si="19"/>
        <v>#N/A</v>
      </c>
      <c r="BR20" s="8" t="e">
        <f t="shared" ca="1" si="21"/>
        <v>#N/A</v>
      </c>
      <c r="BS20" s="8" t="e">
        <f t="shared" ca="1" si="21"/>
        <v>#N/A</v>
      </c>
      <c r="BT20" s="8" t="e">
        <f t="shared" ca="1" si="21"/>
        <v>#N/A</v>
      </c>
      <c r="BU20" s="8" t="e">
        <f t="shared" ca="1" si="21"/>
        <v>#N/A</v>
      </c>
      <c r="BV20" s="8" t="e">
        <f t="shared" ca="1" si="21"/>
        <v>#N/A</v>
      </c>
      <c r="BW20" s="8" t="e">
        <f t="shared" ca="1" si="21"/>
        <v>#N/A</v>
      </c>
      <c r="BX20" s="8" t="e">
        <f t="shared" ca="1" si="21"/>
        <v>#N/A</v>
      </c>
      <c r="BY20" s="8" t="e">
        <f t="shared" ca="1" si="21"/>
        <v>#N/A</v>
      </c>
      <c r="BZ20" s="8" t="e">
        <f t="shared" ca="1" si="21"/>
        <v>#N/A</v>
      </c>
      <c r="CA20" s="8" t="e">
        <f t="shared" ca="1" si="21"/>
        <v>#N/A</v>
      </c>
      <c r="CB20" s="8" t="e">
        <f t="shared" ca="1" si="17"/>
        <v>#N/A</v>
      </c>
      <c r="CC20" s="8" t="e">
        <f t="shared" ca="1" si="17"/>
        <v>#N/A</v>
      </c>
      <c r="CD20" s="8" t="e">
        <f t="shared" ca="1" si="17"/>
        <v>#N/A</v>
      </c>
      <c r="CE20" s="8" t="e">
        <f t="shared" ca="1" si="17"/>
        <v>#N/A</v>
      </c>
      <c r="CF20" s="8" t="e">
        <f t="shared" ca="1" si="17"/>
        <v>#N/A</v>
      </c>
      <c r="CG20" s="8" t="e">
        <f t="shared" ca="1" si="17"/>
        <v>#N/A</v>
      </c>
      <c r="CH20" s="8" t="e">
        <f t="shared" ca="1" si="17"/>
        <v>#N/A</v>
      </c>
      <c r="CI20" s="8" t="e">
        <f t="shared" ca="1" si="17"/>
        <v>#N/A</v>
      </c>
      <c r="CJ20" s="8" t="e">
        <f t="shared" ca="1" si="17"/>
        <v>#N/A</v>
      </c>
      <c r="CK20" s="8" t="e">
        <f t="shared" ca="1" si="17"/>
        <v>#N/A</v>
      </c>
      <c r="CL20" s="8" t="e">
        <f t="shared" ca="1" si="17"/>
        <v>#N/A</v>
      </c>
      <c r="CM20" s="8" t="e">
        <f t="shared" ca="1" si="17"/>
        <v>#N/A</v>
      </c>
      <c r="CN20" s="8" t="e">
        <f t="shared" ca="1" si="21"/>
        <v>#N/A</v>
      </c>
      <c r="CO20" s="8" t="e">
        <f t="shared" ca="1" si="21"/>
        <v>#N/A</v>
      </c>
      <c r="CP20" s="8" t="e">
        <f t="shared" ca="1" si="21"/>
        <v>#N/A</v>
      </c>
      <c r="CQ20" s="8" t="e">
        <f t="shared" ca="1" si="21"/>
        <v>#N/A</v>
      </c>
      <c r="CR20" s="8" t="e">
        <f t="shared" ca="1" si="21"/>
        <v>#N/A</v>
      </c>
      <c r="CS20" s="8" t="e">
        <f t="shared" ca="1" si="21"/>
        <v>#N/A</v>
      </c>
      <c r="CT20" s="8" t="e">
        <f t="shared" ca="1" si="32"/>
        <v>#N/A</v>
      </c>
      <c r="CU20" s="8" t="e">
        <f t="shared" ca="1" si="32"/>
        <v>#N/A</v>
      </c>
      <c r="CV20" s="8" t="e">
        <f t="shared" ca="1" si="32"/>
        <v>#N/A</v>
      </c>
      <c r="CW20" s="8" t="e">
        <f t="shared" ca="1" si="33"/>
        <v>#N/A</v>
      </c>
      <c r="CX20" s="8" t="e">
        <f t="shared" ca="1" si="33"/>
        <v>#N/A</v>
      </c>
      <c r="CY20" s="8" t="e">
        <f t="shared" ca="1" si="33"/>
        <v>#N/A</v>
      </c>
      <c r="CZ20" s="8" t="e">
        <f t="shared" ca="1" si="33"/>
        <v>#N/A</v>
      </c>
      <c r="DA20" s="8" t="e">
        <f t="shared" ca="1" si="33"/>
        <v>#N/A</v>
      </c>
    </row>
    <row r="21" spans="2:105" x14ac:dyDescent="0.35">
      <c r="B21" t="str">
        <f>'Postcode Data'!B21</f>
        <v>ES2 3PH</v>
      </c>
      <c r="C21" t="str">
        <f>'Postcode Data'!D21</f>
        <v>Alphon</v>
      </c>
      <c r="D21" s="44" t="e">
        <f>'Postcode Data'!M21</f>
        <v>#N/A</v>
      </c>
      <c r="E21" s="28" t="e">
        <f>INDEX('Site Data'!$G$42:$G$77,MATCH('Frequency Plan Data'!D21,'Site Data'!$B$42:$B$77,0))</f>
        <v>#N/A</v>
      </c>
      <c r="F21" s="28" t="e">
        <f>'Coverage Data'!M21</f>
        <v>#N/A</v>
      </c>
      <c r="G21" s="28" t="e">
        <f t="shared" si="12"/>
        <v>#N/A</v>
      </c>
      <c r="H21" s="5" t="e">
        <f>'Postcode Data'!F21</f>
        <v>#N/A</v>
      </c>
      <c r="I21" s="5" t="e">
        <f>'Postcode Data'!G21</f>
        <v>#N/A</v>
      </c>
      <c r="J21" s="5" t="e">
        <f>'Postcode Data'!K21</f>
        <v>#N/A</v>
      </c>
      <c r="K21" s="5" t="e">
        <f>'Postcode Data'!L21</f>
        <v>#N/A</v>
      </c>
      <c r="L21" s="5"/>
      <c r="M21" s="28"/>
      <c r="N21" s="5" t="e">
        <f t="shared" si="13"/>
        <v>#N/A</v>
      </c>
      <c r="O21" s="5" t="e">
        <f t="shared" si="13"/>
        <v>#N/A</v>
      </c>
      <c r="P21" s="5" t="e">
        <f t="shared" si="13"/>
        <v>#N/A</v>
      </c>
      <c r="Q21" s="5" t="e">
        <f t="shared" si="13"/>
        <v>#N/A</v>
      </c>
      <c r="R21" s="5" t="e">
        <f t="shared" si="13"/>
        <v>#N/A</v>
      </c>
      <c r="S21" s="5" t="e">
        <f t="shared" si="13"/>
        <v>#N/A</v>
      </c>
      <c r="T21" s="5"/>
      <c r="U21" s="28"/>
      <c r="V21" s="28" t="e">
        <f t="shared" si="14"/>
        <v>#N/A</v>
      </c>
      <c r="W21" s="28" t="e">
        <f t="shared" ref="W21:Z21" si="37">IF(AND($G21&lt;V$5,$G21&gt;=W$5),$K21,NA())</f>
        <v>#N/A</v>
      </c>
      <c r="X21" s="28" t="e">
        <f t="shared" si="37"/>
        <v>#N/A</v>
      </c>
      <c r="Y21" s="28" t="e">
        <f t="shared" si="37"/>
        <v>#N/A</v>
      </c>
      <c r="Z21" s="28" t="e">
        <f t="shared" si="37"/>
        <v>#N/A</v>
      </c>
      <c r="AA21" s="28" t="e">
        <f t="shared" si="16"/>
        <v>#N/A</v>
      </c>
      <c r="AB21" s="28"/>
      <c r="AC21" s="28"/>
      <c r="AD21" s="5" t="e">
        <f t="shared" si="18"/>
        <v>#N/A</v>
      </c>
      <c r="AE21" s="15" t="e">
        <v>#N/A</v>
      </c>
      <c r="AF21" s="11" t="e">
        <v>#N/A</v>
      </c>
      <c r="AG21" s="11" t="e">
        <v>#N/A</v>
      </c>
      <c r="AH21" s="11" t="e">
        <v>#N/A</v>
      </c>
      <c r="AI21" s="11" t="e">
        <v>#N/A</v>
      </c>
      <c r="AJ21" s="11" t="e">
        <v>#N/A</v>
      </c>
      <c r="AK21" s="11" t="e">
        <v>#N/A</v>
      </c>
      <c r="AL21" s="11" t="e">
        <v>#N/A</v>
      </c>
      <c r="AM21" s="11" t="e">
        <v>#N/A</v>
      </c>
      <c r="AN21" s="11" t="e">
        <v>#N/A</v>
      </c>
      <c r="AO21" s="11" t="e">
        <v>#N/A</v>
      </c>
      <c r="AP21" s="11" t="e">
        <v>#N/A</v>
      </c>
      <c r="AQ21" s="11" t="e">
        <v>#N/A</v>
      </c>
      <c r="AR21" s="11" t="e">
        <v>#N/A</v>
      </c>
      <c r="AS21" s="11" t="e">
        <v>#N/A</v>
      </c>
      <c r="AT21" s="11" t="e">
        <v>#N/A</v>
      </c>
      <c r="AU21" s="11" t="e">
        <v>#N/A</v>
      </c>
      <c r="AV21" s="11" t="e">
        <v>#N/A</v>
      </c>
      <c r="AW21" s="11" t="e">
        <v>#N/A</v>
      </c>
      <c r="AX21" s="11" t="e">
        <v>#N/A</v>
      </c>
      <c r="AY21" s="11" t="e">
        <v>#N/A</v>
      </c>
      <c r="AZ21" s="11" t="e">
        <v>#N/A</v>
      </c>
      <c r="BA21" s="11" t="e">
        <v>#N/A</v>
      </c>
      <c r="BB21" s="11" t="e">
        <v>#N/A</v>
      </c>
      <c r="BC21" s="11" t="e">
        <v>#N/A</v>
      </c>
      <c r="BD21" s="11" t="e">
        <v>#N/A</v>
      </c>
      <c r="BE21" s="11" t="e">
        <v>#N/A</v>
      </c>
      <c r="BF21" s="11" t="e">
        <v>#N/A</v>
      </c>
      <c r="BG21" s="11" t="e">
        <v>#N/A</v>
      </c>
      <c r="BH21" s="11" t="e">
        <v>#N/A</v>
      </c>
      <c r="BI21" s="11" t="e">
        <v>#N/A</v>
      </c>
      <c r="BJ21" s="11" t="e">
        <v>#N/A</v>
      </c>
      <c r="BK21" s="11" t="e">
        <v>#N/A</v>
      </c>
      <c r="BL21" s="11" t="e">
        <v>#N/A</v>
      </c>
      <c r="BM21" s="11" t="e">
        <v>#N/A</v>
      </c>
      <c r="BN21" s="16" t="e">
        <v>#N/A</v>
      </c>
      <c r="BQ21" s="5" t="e">
        <f t="shared" ca="1" si="19"/>
        <v>#N/A</v>
      </c>
      <c r="BR21" s="8" t="e">
        <f t="shared" ca="1" si="21"/>
        <v>#N/A</v>
      </c>
      <c r="BS21" s="8" t="e">
        <f t="shared" ca="1" si="21"/>
        <v>#N/A</v>
      </c>
      <c r="BT21" s="8" t="e">
        <f t="shared" ca="1" si="21"/>
        <v>#N/A</v>
      </c>
      <c r="BU21" s="8" t="e">
        <f t="shared" ca="1" si="21"/>
        <v>#N/A</v>
      </c>
      <c r="BV21" s="8" t="e">
        <f t="shared" ca="1" si="21"/>
        <v>#N/A</v>
      </c>
      <c r="BW21" s="8" t="e">
        <f t="shared" ca="1" si="21"/>
        <v>#N/A</v>
      </c>
      <c r="BX21" s="8" t="e">
        <f t="shared" ca="1" si="21"/>
        <v>#N/A</v>
      </c>
      <c r="BY21" s="8" t="e">
        <f t="shared" ca="1" si="21"/>
        <v>#N/A</v>
      </c>
      <c r="BZ21" s="8" t="e">
        <f t="shared" ca="1" si="21"/>
        <v>#N/A</v>
      </c>
      <c r="CA21" s="8" t="e">
        <f t="shared" ca="1" si="21"/>
        <v>#N/A</v>
      </c>
      <c r="CB21" s="8" t="e">
        <f t="shared" ca="1" si="17"/>
        <v>#N/A</v>
      </c>
      <c r="CC21" s="8" t="e">
        <f t="shared" ca="1" si="17"/>
        <v>#N/A</v>
      </c>
      <c r="CD21" s="8" t="e">
        <f t="shared" ca="1" si="17"/>
        <v>#N/A</v>
      </c>
      <c r="CE21" s="8" t="e">
        <f t="shared" ca="1" si="17"/>
        <v>#N/A</v>
      </c>
      <c r="CF21" s="8" t="e">
        <f t="shared" ca="1" si="17"/>
        <v>#N/A</v>
      </c>
      <c r="CG21" s="8" t="e">
        <f t="shared" ca="1" si="17"/>
        <v>#N/A</v>
      </c>
      <c r="CH21" s="8" t="e">
        <f t="shared" ca="1" si="17"/>
        <v>#N/A</v>
      </c>
      <c r="CI21" s="8" t="e">
        <f t="shared" ca="1" si="17"/>
        <v>#N/A</v>
      </c>
      <c r="CJ21" s="8" t="e">
        <f t="shared" ca="1" si="17"/>
        <v>#N/A</v>
      </c>
      <c r="CK21" s="8" t="e">
        <f t="shared" ca="1" si="17"/>
        <v>#N/A</v>
      </c>
      <c r="CL21" s="8" t="e">
        <f t="shared" ca="1" si="17"/>
        <v>#N/A</v>
      </c>
      <c r="CM21" s="8" t="e">
        <f t="shared" ca="1" si="17"/>
        <v>#N/A</v>
      </c>
      <c r="CN21" s="8" t="e">
        <f t="shared" ca="1" si="21"/>
        <v>#N/A</v>
      </c>
      <c r="CO21" s="8" t="e">
        <f t="shared" ca="1" si="21"/>
        <v>#N/A</v>
      </c>
      <c r="CP21" s="8" t="e">
        <f t="shared" ca="1" si="21"/>
        <v>#N/A</v>
      </c>
      <c r="CQ21" s="8" t="e">
        <f t="shared" ca="1" si="21"/>
        <v>#N/A</v>
      </c>
      <c r="CR21" s="8" t="e">
        <f t="shared" ca="1" si="21"/>
        <v>#N/A</v>
      </c>
      <c r="CS21" s="8" t="e">
        <f t="shared" ca="1" si="21"/>
        <v>#N/A</v>
      </c>
      <c r="CT21" s="8" t="e">
        <f t="shared" ca="1" si="32"/>
        <v>#N/A</v>
      </c>
      <c r="CU21" s="8" t="e">
        <f t="shared" ca="1" si="32"/>
        <v>#N/A</v>
      </c>
      <c r="CV21" s="8" t="e">
        <f t="shared" ca="1" si="32"/>
        <v>#N/A</v>
      </c>
      <c r="CW21" s="8" t="e">
        <f t="shared" ca="1" si="33"/>
        <v>#N/A</v>
      </c>
      <c r="CX21" s="8" t="e">
        <f t="shared" ca="1" si="33"/>
        <v>#N/A</v>
      </c>
      <c r="CY21" s="8" t="e">
        <f t="shared" ca="1" si="33"/>
        <v>#N/A</v>
      </c>
      <c r="CZ21" s="8" t="e">
        <f t="shared" ca="1" si="33"/>
        <v>#N/A</v>
      </c>
      <c r="DA21" s="8" t="e">
        <f t="shared" ca="1" si="33"/>
        <v>#N/A</v>
      </c>
    </row>
    <row r="22" spans="2:105" x14ac:dyDescent="0.35">
      <c r="B22" t="str">
        <f>'Postcode Data'!B22</f>
        <v>ES2 4AN</v>
      </c>
      <c r="C22" t="str">
        <f>'Postcode Data'!D22</f>
        <v>Alphon</v>
      </c>
      <c r="D22" s="44" t="e">
        <f>'Postcode Data'!M22</f>
        <v>#N/A</v>
      </c>
      <c r="E22" s="28" t="e">
        <f>INDEX('Site Data'!$G$42:$G$77,MATCH('Frequency Plan Data'!D22,'Site Data'!$B$42:$B$77,0))</f>
        <v>#N/A</v>
      </c>
      <c r="F22" s="28" t="e">
        <f>'Coverage Data'!M22</f>
        <v>#N/A</v>
      </c>
      <c r="G22" s="28" t="e">
        <f t="shared" si="12"/>
        <v>#N/A</v>
      </c>
      <c r="H22" s="5" t="e">
        <f>'Postcode Data'!F22</f>
        <v>#N/A</v>
      </c>
      <c r="I22" s="5" t="e">
        <f>'Postcode Data'!G22</f>
        <v>#N/A</v>
      </c>
      <c r="J22" s="5" t="e">
        <f>'Postcode Data'!K22</f>
        <v>#N/A</v>
      </c>
      <c r="K22" s="5" t="e">
        <f>'Postcode Data'!L22</f>
        <v>#N/A</v>
      </c>
      <c r="L22" s="5"/>
      <c r="M22" s="28"/>
      <c r="N22" s="5" t="e">
        <f t="shared" si="13"/>
        <v>#N/A</v>
      </c>
      <c r="O22" s="5" t="e">
        <f t="shared" si="13"/>
        <v>#N/A</v>
      </c>
      <c r="P22" s="5" t="e">
        <f t="shared" si="13"/>
        <v>#N/A</v>
      </c>
      <c r="Q22" s="5" t="e">
        <f t="shared" si="13"/>
        <v>#N/A</v>
      </c>
      <c r="R22" s="5" t="e">
        <f t="shared" si="13"/>
        <v>#N/A</v>
      </c>
      <c r="S22" s="5" t="e">
        <f t="shared" si="13"/>
        <v>#N/A</v>
      </c>
      <c r="T22" s="5"/>
      <c r="U22" s="28"/>
      <c r="V22" s="28" t="e">
        <f t="shared" si="14"/>
        <v>#N/A</v>
      </c>
      <c r="W22" s="28" t="e">
        <f t="shared" ref="W22:Z22" si="38">IF(AND($G22&lt;V$5,$G22&gt;=W$5),$K22,NA())</f>
        <v>#N/A</v>
      </c>
      <c r="X22" s="28" t="e">
        <f t="shared" si="38"/>
        <v>#N/A</v>
      </c>
      <c r="Y22" s="28" t="e">
        <f t="shared" si="38"/>
        <v>#N/A</v>
      </c>
      <c r="Z22" s="28" t="e">
        <f t="shared" si="38"/>
        <v>#N/A</v>
      </c>
      <c r="AA22" s="28" t="e">
        <f t="shared" si="16"/>
        <v>#N/A</v>
      </c>
      <c r="AB22" s="28"/>
      <c r="AC22" s="28"/>
      <c r="AD22" s="5" t="e">
        <f t="shared" si="18"/>
        <v>#N/A</v>
      </c>
      <c r="AE22" s="15" t="e">
        <v>#N/A</v>
      </c>
      <c r="AF22" s="11" t="e">
        <v>#N/A</v>
      </c>
      <c r="AG22" s="11" t="e">
        <v>#N/A</v>
      </c>
      <c r="AH22" s="11" t="e">
        <v>#N/A</v>
      </c>
      <c r="AI22" s="11" t="e">
        <v>#N/A</v>
      </c>
      <c r="AJ22" s="11" t="e">
        <v>#N/A</v>
      </c>
      <c r="AK22" s="11" t="e">
        <v>#N/A</v>
      </c>
      <c r="AL22" s="11" t="e">
        <v>#N/A</v>
      </c>
      <c r="AM22" s="11" t="e">
        <v>#N/A</v>
      </c>
      <c r="AN22" s="11" t="e">
        <v>#N/A</v>
      </c>
      <c r="AO22" s="11" t="e">
        <v>#N/A</v>
      </c>
      <c r="AP22" s="11" t="e">
        <v>#N/A</v>
      </c>
      <c r="AQ22" s="11" t="e">
        <v>#N/A</v>
      </c>
      <c r="AR22" s="11" t="e">
        <v>#N/A</v>
      </c>
      <c r="AS22" s="11" t="e">
        <v>#N/A</v>
      </c>
      <c r="AT22" s="11" t="e">
        <v>#N/A</v>
      </c>
      <c r="AU22" s="11" t="e">
        <v>#N/A</v>
      </c>
      <c r="AV22" s="11" t="e">
        <v>#N/A</v>
      </c>
      <c r="AW22" s="11" t="e">
        <v>#N/A</v>
      </c>
      <c r="AX22" s="11" t="e">
        <v>#N/A</v>
      </c>
      <c r="AY22" s="11" t="e">
        <v>#N/A</v>
      </c>
      <c r="AZ22" s="11" t="e">
        <v>#N/A</v>
      </c>
      <c r="BA22" s="11" t="e">
        <v>#N/A</v>
      </c>
      <c r="BB22" s="11" t="e">
        <v>#N/A</v>
      </c>
      <c r="BC22" s="11" t="e">
        <v>#N/A</v>
      </c>
      <c r="BD22" s="11" t="e">
        <v>#N/A</v>
      </c>
      <c r="BE22" s="11" t="e">
        <v>#N/A</v>
      </c>
      <c r="BF22" s="11" t="e">
        <v>#N/A</v>
      </c>
      <c r="BG22" s="11" t="e">
        <v>#N/A</v>
      </c>
      <c r="BH22" s="11" t="e">
        <v>#N/A</v>
      </c>
      <c r="BI22" s="11" t="e">
        <v>#N/A</v>
      </c>
      <c r="BJ22" s="11" t="e">
        <v>#N/A</v>
      </c>
      <c r="BK22" s="11" t="e">
        <v>#N/A</v>
      </c>
      <c r="BL22" s="11" t="e">
        <v>#N/A</v>
      </c>
      <c r="BM22" s="11" t="e">
        <v>#N/A</v>
      </c>
      <c r="BN22" s="16" t="e">
        <v>#N/A</v>
      </c>
      <c r="BQ22" s="5" t="e">
        <f t="shared" ca="1" si="19"/>
        <v>#N/A</v>
      </c>
      <c r="BR22" s="8" t="e">
        <f t="shared" ca="1" si="21"/>
        <v>#N/A</v>
      </c>
      <c r="BS22" s="8" t="e">
        <f t="shared" ca="1" si="21"/>
        <v>#N/A</v>
      </c>
      <c r="BT22" s="8" t="e">
        <f t="shared" ca="1" si="21"/>
        <v>#N/A</v>
      </c>
      <c r="BU22" s="8" t="e">
        <f t="shared" ca="1" si="21"/>
        <v>#N/A</v>
      </c>
      <c r="BV22" s="8" t="e">
        <f t="shared" ca="1" si="21"/>
        <v>#N/A</v>
      </c>
      <c r="BW22" s="8" t="e">
        <f t="shared" ca="1" si="21"/>
        <v>#N/A</v>
      </c>
      <c r="BX22" s="8" t="e">
        <f t="shared" ca="1" si="21"/>
        <v>#N/A</v>
      </c>
      <c r="BY22" s="8" t="e">
        <f t="shared" ca="1" si="21"/>
        <v>#N/A</v>
      </c>
      <c r="BZ22" s="8" t="e">
        <f t="shared" ca="1" si="21"/>
        <v>#N/A</v>
      </c>
      <c r="CA22" s="8" t="e">
        <f t="shared" ca="1" si="21"/>
        <v>#N/A</v>
      </c>
      <c r="CB22" s="8" t="e">
        <f t="shared" ref="CB22:CM43" ca="1" si="39">IF(OR($D22=CB$5,$E22&lt;&gt;CB$4),-999,30+_xlfn.NORM.INV(RAND(),-20,3)-20*LOG10(SQRT(($H22-$J22)^2+($I22-$K22)^2))-20*LOG10(5570)-32.44+_xlfn.NORM.INV(RAND(),-3,3)+21+_xlfn.NORM.INV(RAND(),-20,3)-1)</f>
        <v>#N/A</v>
      </c>
      <c r="CC22" s="8" t="e">
        <f t="shared" ca="1" si="39"/>
        <v>#N/A</v>
      </c>
      <c r="CD22" s="8" t="e">
        <f t="shared" ca="1" si="39"/>
        <v>#N/A</v>
      </c>
      <c r="CE22" s="8" t="e">
        <f t="shared" ca="1" si="39"/>
        <v>#N/A</v>
      </c>
      <c r="CF22" s="8" t="e">
        <f t="shared" ca="1" si="39"/>
        <v>#N/A</v>
      </c>
      <c r="CG22" s="8" t="e">
        <f t="shared" ca="1" si="39"/>
        <v>#N/A</v>
      </c>
      <c r="CH22" s="8" t="e">
        <f t="shared" ca="1" si="39"/>
        <v>#N/A</v>
      </c>
      <c r="CI22" s="8" t="e">
        <f t="shared" ca="1" si="39"/>
        <v>#N/A</v>
      </c>
      <c r="CJ22" s="8" t="e">
        <f t="shared" ca="1" si="39"/>
        <v>#N/A</v>
      </c>
      <c r="CK22" s="8" t="e">
        <f t="shared" ca="1" si="39"/>
        <v>#N/A</v>
      </c>
      <c r="CL22" s="8" t="e">
        <f t="shared" ca="1" si="39"/>
        <v>#N/A</v>
      </c>
      <c r="CM22" s="8" t="e">
        <f t="shared" ca="1" si="39"/>
        <v>#N/A</v>
      </c>
      <c r="CN22" s="8" t="e">
        <f t="shared" ca="1" si="21"/>
        <v>#N/A</v>
      </c>
      <c r="CO22" s="8" t="e">
        <f t="shared" ca="1" si="21"/>
        <v>#N/A</v>
      </c>
      <c r="CP22" s="8" t="e">
        <f t="shared" ca="1" si="21"/>
        <v>#N/A</v>
      </c>
      <c r="CQ22" s="8" t="e">
        <f t="shared" ca="1" si="21"/>
        <v>#N/A</v>
      </c>
      <c r="CR22" s="8" t="e">
        <f t="shared" ca="1" si="21"/>
        <v>#N/A</v>
      </c>
      <c r="CS22" s="8" t="e">
        <f t="shared" ca="1" si="21"/>
        <v>#N/A</v>
      </c>
      <c r="CT22" s="8" t="e">
        <f t="shared" ca="1" si="32"/>
        <v>#N/A</v>
      </c>
      <c r="CU22" s="8" t="e">
        <f t="shared" ca="1" si="32"/>
        <v>#N/A</v>
      </c>
      <c r="CV22" s="8" t="e">
        <f t="shared" ca="1" si="32"/>
        <v>#N/A</v>
      </c>
      <c r="CW22" s="8" t="e">
        <f t="shared" ca="1" si="33"/>
        <v>#N/A</v>
      </c>
      <c r="CX22" s="8" t="e">
        <f t="shared" ca="1" si="33"/>
        <v>#N/A</v>
      </c>
      <c r="CY22" s="8" t="e">
        <f t="shared" ca="1" si="33"/>
        <v>#N/A</v>
      </c>
      <c r="CZ22" s="8" t="e">
        <f t="shared" ca="1" si="33"/>
        <v>#N/A</v>
      </c>
      <c r="DA22" s="8" t="e">
        <f t="shared" ca="1" si="33"/>
        <v>#N/A</v>
      </c>
    </row>
    <row r="23" spans="2:105" x14ac:dyDescent="0.35">
      <c r="B23" t="str">
        <f>'Postcode Data'!B23</f>
        <v>ES2 5YB</v>
      </c>
      <c r="C23" t="str">
        <f>'Postcode Data'!D23</f>
        <v>Alphon</v>
      </c>
      <c r="D23" s="44" t="e">
        <f>'Postcode Data'!M23</f>
        <v>#N/A</v>
      </c>
      <c r="E23" s="28" t="e">
        <f>INDEX('Site Data'!$G$42:$G$77,MATCH('Frequency Plan Data'!D23,'Site Data'!$B$42:$B$77,0))</f>
        <v>#N/A</v>
      </c>
      <c r="F23" s="28" t="e">
        <f>'Coverage Data'!M23</f>
        <v>#N/A</v>
      </c>
      <c r="G23" s="28" t="e">
        <f t="shared" si="12"/>
        <v>#N/A</v>
      </c>
      <c r="H23" s="5" t="e">
        <f>'Postcode Data'!F23</f>
        <v>#N/A</v>
      </c>
      <c r="I23" s="5" t="e">
        <f>'Postcode Data'!G23</f>
        <v>#N/A</v>
      </c>
      <c r="J23" s="5" t="e">
        <f>'Postcode Data'!K23</f>
        <v>#N/A</v>
      </c>
      <c r="K23" s="5" t="e">
        <f>'Postcode Data'!L23</f>
        <v>#N/A</v>
      </c>
      <c r="L23" s="5"/>
      <c r="M23" s="28"/>
      <c r="N23" s="5" t="e">
        <f t="shared" si="13"/>
        <v>#N/A</v>
      </c>
      <c r="O23" s="5" t="e">
        <f t="shared" si="13"/>
        <v>#N/A</v>
      </c>
      <c r="P23" s="5" t="e">
        <f t="shared" si="13"/>
        <v>#N/A</v>
      </c>
      <c r="Q23" s="5" t="e">
        <f t="shared" si="13"/>
        <v>#N/A</v>
      </c>
      <c r="R23" s="5" t="e">
        <f t="shared" si="13"/>
        <v>#N/A</v>
      </c>
      <c r="S23" s="5" t="e">
        <f t="shared" si="13"/>
        <v>#N/A</v>
      </c>
      <c r="T23" s="5"/>
      <c r="U23" s="28"/>
      <c r="V23" s="28" t="e">
        <f t="shared" si="14"/>
        <v>#N/A</v>
      </c>
      <c r="W23" s="28" t="e">
        <f t="shared" ref="W23:Z23" si="40">IF(AND($G23&lt;V$5,$G23&gt;=W$5),$K23,NA())</f>
        <v>#N/A</v>
      </c>
      <c r="X23" s="28" t="e">
        <f t="shared" si="40"/>
        <v>#N/A</v>
      </c>
      <c r="Y23" s="28" t="e">
        <f t="shared" si="40"/>
        <v>#N/A</v>
      </c>
      <c r="Z23" s="28" t="e">
        <f t="shared" si="40"/>
        <v>#N/A</v>
      </c>
      <c r="AA23" s="28" t="e">
        <f t="shared" si="16"/>
        <v>#N/A</v>
      </c>
      <c r="AB23" s="28"/>
      <c r="AC23" s="28"/>
      <c r="AD23" s="5" t="e">
        <f t="shared" si="18"/>
        <v>#N/A</v>
      </c>
      <c r="AE23" s="15" t="e">
        <v>#N/A</v>
      </c>
      <c r="AF23" s="11" t="e">
        <v>#N/A</v>
      </c>
      <c r="AG23" s="11" t="e">
        <v>#N/A</v>
      </c>
      <c r="AH23" s="11" t="e">
        <v>#N/A</v>
      </c>
      <c r="AI23" s="11" t="e">
        <v>#N/A</v>
      </c>
      <c r="AJ23" s="11" t="e">
        <v>#N/A</v>
      </c>
      <c r="AK23" s="11" t="e">
        <v>#N/A</v>
      </c>
      <c r="AL23" s="11" t="e">
        <v>#N/A</v>
      </c>
      <c r="AM23" s="11" t="e">
        <v>#N/A</v>
      </c>
      <c r="AN23" s="11" t="e">
        <v>#N/A</v>
      </c>
      <c r="AO23" s="11" t="e">
        <v>#N/A</v>
      </c>
      <c r="AP23" s="11" t="e">
        <v>#N/A</v>
      </c>
      <c r="AQ23" s="11" t="e">
        <v>#N/A</v>
      </c>
      <c r="AR23" s="11" t="e">
        <v>#N/A</v>
      </c>
      <c r="AS23" s="11" t="e">
        <v>#N/A</v>
      </c>
      <c r="AT23" s="11" t="e">
        <v>#N/A</v>
      </c>
      <c r="AU23" s="11" t="e">
        <v>#N/A</v>
      </c>
      <c r="AV23" s="11" t="e">
        <v>#N/A</v>
      </c>
      <c r="AW23" s="11" t="e">
        <v>#N/A</v>
      </c>
      <c r="AX23" s="11" t="e">
        <v>#N/A</v>
      </c>
      <c r="AY23" s="11" t="e">
        <v>#N/A</v>
      </c>
      <c r="AZ23" s="11" t="e">
        <v>#N/A</v>
      </c>
      <c r="BA23" s="11" t="e">
        <v>#N/A</v>
      </c>
      <c r="BB23" s="11" t="e">
        <v>#N/A</v>
      </c>
      <c r="BC23" s="11" t="e">
        <v>#N/A</v>
      </c>
      <c r="BD23" s="11" t="e">
        <v>#N/A</v>
      </c>
      <c r="BE23" s="11" t="e">
        <v>#N/A</v>
      </c>
      <c r="BF23" s="11" t="e">
        <v>#N/A</v>
      </c>
      <c r="BG23" s="11" t="e">
        <v>#N/A</v>
      </c>
      <c r="BH23" s="11" t="e">
        <v>#N/A</v>
      </c>
      <c r="BI23" s="11" t="e">
        <v>#N/A</v>
      </c>
      <c r="BJ23" s="11" t="e">
        <v>#N/A</v>
      </c>
      <c r="BK23" s="11" t="e">
        <v>#N/A</v>
      </c>
      <c r="BL23" s="11" t="e">
        <v>#N/A</v>
      </c>
      <c r="BM23" s="11" t="e">
        <v>#N/A</v>
      </c>
      <c r="BN23" s="16" t="e">
        <v>#N/A</v>
      </c>
      <c r="BQ23" s="5" t="e">
        <f t="shared" ca="1" si="19"/>
        <v>#N/A</v>
      </c>
      <c r="BR23" s="8" t="e">
        <f t="shared" ca="1" si="21"/>
        <v>#N/A</v>
      </c>
      <c r="BS23" s="8" t="e">
        <f t="shared" ca="1" si="21"/>
        <v>#N/A</v>
      </c>
      <c r="BT23" s="8" t="e">
        <f t="shared" ca="1" si="21"/>
        <v>#N/A</v>
      </c>
      <c r="BU23" s="8" t="e">
        <f t="shared" ca="1" si="21"/>
        <v>#N/A</v>
      </c>
      <c r="BV23" s="8" t="e">
        <f t="shared" ca="1" si="21"/>
        <v>#N/A</v>
      </c>
      <c r="BW23" s="8" t="e">
        <f t="shared" ca="1" si="21"/>
        <v>#N/A</v>
      </c>
      <c r="BX23" s="8" t="e">
        <f t="shared" ca="1" si="21"/>
        <v>#N/A</v>
      </c>
      <c r="BY23" s="8" t="e">
        <f t="shared" ca="1" si="21"/>
        <v>#N/A</v>
      </c>
      <c r="BZ23" s="8" t="e">
        <f t="shared" ca="1" si="21"/>
        <v>#N/A</v>
      </c>
      <c r="CA23" s="8" t="e">
        <f t="shared" ca="1" si="21"/>
        <v>#N/A</v>
      </c>
      <c r="CB23" s="8" t="e">
        <f t="shared" ca="1" si="39"/>
        <v>#N/A</v>
      </c>
      <c r="CC23" s="8" t="e">
        <f t="shared" ca="1" si="39"/>
        <v>#N/A</v>
      </c>
      <c r="CD23" s="8" t="e">
        <f t="shared" ca="1" si="39"/>
        <v>#N/A</v>
      </c>
      <c r="CE23" s="8" t="e">
        <f t="shared" ca="1" si="39"/>
        <v>#N/A</v>
      </c>
      <c r="CF23" s="8" t="e">
        <f t="shared" ca="1" si="39"/>
        <v>#N/A</v>
      </c>
      <c r="CG23" s="8" t="e">
        <f t="shared" ca="1" si="39"/>
        <v>#N/A</v>
      </c>
      <c r="CH23" s="8" t="e">
        <f t="shared" ca="1" si="39"/>
        <v>#N/A</v>
      </c>
      <c r="CI23" s="8" t="e">
        <f t="shared" ca="1" si="39"/>
        <v>#N/A</v>
      </c>
      <c r="CJ23" s="8" t="e">
        <f t="shared" ca="1" si="39"/>
        <v>#N/A</v>
      </c>
      <c r="CK23" s="8" t="e">
        <f t="shared" ca="1" si="39"/>
        <v>#N/A</v>
      </c>
      <c r="CL23" s="8" t="e">
        <f t="shared" ca="1" si="39"/>
        <v>#N/A</v>
      </c>
      <c r="CM23" s="8" t="e">
        <f t="shared" ca="1" si="39"/>
        <v>#N/A</v>
      </c>
      <c r="CN23" s="8" t="e">
        <f t="shared" ca="1" si="21"/>
        <v>#N/A</v>
      </c>
      <c r="CO23" s="8" t="e">
        <f t="shared" ca="1" si="21"/>
        <v>#N/A</v>
      </c>
      <c r="CP23" s="8" t="e">
        <f t="shared" ca="1" si="21"/>
        <v>#N/A</v>
      </c>
      <c r="CQ23" s="8" t="e">
        <f t="shared" ca="1" si="21"/>
        <v>#N/A</v>
      </c>
      <c r="CR23" s="8" t="e">
        <f t="shared" ca="1" si="21"/>
        <v>#N/A</v>
      </c>
      <c r="CS23" s="8" t="e">
        <f t="shared" ca="1" si="21"/>
        <v>#N/A</v>
      </c>
      <c r="CT23" s="8" t="e">
        <f t="shared" ca="1" si="32"/>
        <v>#N/A</v>
      </c>
      <c r="CU23" s="8" t="e">
        <f t="shared" ca="1" si="32"/>
        <v>#N/A</v>
      </c>
      <c r="CV23" s="8" t="e">
        <f t="shared" ca="1" si="32"/>
        <v>#N/A</v>
      </c>
      <c r="CW23" s="8" t="e">
        <f t="shared" ca="1" si="33"/>
        <v>#N/A</v>
      </c>
      <c r="CX23" s="8" t="e">
        <f t="shared" ca="1" si="33"/>
        <v>#N/A</v>
      </c>
      <c r="CY23" s="8" t="e">
        <f t="shared" ca="1" si="33"/>
        <v>#N/A</v>
      </c>
      <c r="CZ23" s="8" t="e">
        <f t="shared" ca="1" si="33"/>
        <v>#N/A</v>
      </c>
      <c r="DA23" s="8" t="e">
        <f t="shared" ca="1" si="33"/>
        <v>#N/A</v>
      </c>
    </row>
    <row r="24" spans="2:105" x14ac:dyDescent="0.35">
      <c r="B24" t="str">
        <f>'Postcode Data'!B24</f>
        <v>ES2 6EQ</v>
      </c>
      <c r="C24" t="str">
        <f>'Postcode Data'!D24</f>
        <v>Alphon</v>
      </c>
      <c r="D24" s="44" t="e">
        <f>'Postcode Data'!M24</f>
        <v>#N/A</v>
      </c>
      <c r="E24" s="28" t="e">
        <f>INDEX('Site Data'!$G$42:$G$77,MATCH('Frequency Plan Data'!D24,'Site Data'!$B$42:$B$77,0))</f>
        <v>#N/A</v>
      </c>
      <c r="F24" s="28" t="e">
        <f>'Coverage Data'!M24</f>
        <v>#N/A</v>
      </c>
      <c r="G24" s="28" t="e">
        <f t="shared" si="12"/>
        <v>#N/A</v>
      </c>
      <c r="H24" s="5" t="e">
        <f>'Postcode Data'!F24</f>
        <v>#N/A</v>
      </c>
      <c r="I24" s="5" t="e">
        <f>'Postcode Data'!G24</f>
        <v>#N/A</v>
      </c>
      <c r="J24" s="5" t="e">
        <f>'Postcode Data'!K24</f>
        <v>#N/A</v>
      </c>
      <c r="K24" s="5" t="e">
        <f>'Postcode Data'!L24</f>
        <v>#N/A</v>
      </c>
      <c r="L24" s="5"/>
      <c r="M24" s="28"/>
      <c r="N24" s="5" t="e">
        <f t="shared" si="13"/>
        <v>#N/A</v>
      </c>
      <c r="O24" s="5" t="e">
        <f t="shared" si="13"/>
        <v>#N/A</v>
      </c>
      <c r="P24" s="5" t="e">
        <f t="shared" si="13"/>
        <v>#N/A</v>
      </c>
      <c r="Q24" s="5" t="e">
        <f t="shared" si="13"/>
        <v>#N/A</v>
      </c>
      <c r="R24" s="5" t="e">
        <f t="shared" si="13"/>
        <v>#N/A</v>
      </c>
      <c r="S24" s="5" t="e">
        <f t="shared" si="13"/>
        <v>#N/A</v>
      </c>
      <c r="T24" s="5"/>
      <c r="U24" s="28"/>
      <c r="V24" s="28" t="e">
        <f t="shared" si="14"/>
        <v>#N/A</v>
      </c>
      <c r="W24" s="28" t="e">
        <f t="shared" ref="W24:Z24" si="41">IF(AND($G24&lt;V$5,$G24&gt;=W$5),$K24,NA())</f>
        <v>#N/A</v>
      </c>
      <c r="X24" s="28" t="e">
        <f t="shared" si="41"/>
        <v>#N/A</v>
      </c>
      <c r="Y24" s="28" t="e">
        <f t="shared" si="41"/>
        <v>#N/A</v>
      </c>
      <c r="Z24" s="28" t="e">
        <f t="shared" si="41"/>
        <v>#N/A</v>
      </c>
      <c r="AA24" s="28" t="e">
        <f t="shared" si="16"/>
        <v>#N/A</v>
      </c>
      <c r="AB24" s="28"/>
      <c r="AC24" s="28"/>
      <c r="AD24" s="5" t="e">
        <f t="shared" si="18"/>
        <v>#N/A</v>
      </c>
      <c r="AE24" s="15" t="e">
        <v>#N/A</v>
      </c>
      <c r="AF24" s="11" t="e">
        <v>#N/A</v>
      </c>
      <c r="AG24" s="11" t="e">
        <v>#N/A</v>
      </c>
      <c r="AH24" s="11" t="e">
        <v>#N/A</v>
      </c>
      <c r="AI24" s="11" t="e">
        <v>#N/A</v>
      </c>
      <c r="AJ24" s="11" t="e">
        <v>#N/A</v>
      </c>
      <c r="AK24" s="11" t="e">
        <v>#N/A</v>
      </c>
      <c r="AL24" s="11" t="e">
        <v>#N/A</v>
      </c>
      <c r="AM24" s="11" t="e">
        <v>#N/A</v>
      </c>
      <c r="AN24" s="11" t="e">
        <v>#N/A</v>
      </c>
      <c r="AO24" s="11" t="e">
        <v>#N/A</v>
      </c>
      <c r="AP24" s="11" t="e">
        <v>#N/A</v>
      </c>
      <c r="AQ24" s="11" t="e">
        <v>#N/A</v>
      </c>
      <c r="AR24" s="11" t="e">
        <v>#N/A</v>
      </c>
      <c r="AS24" s="11" t="e">
        <v>#N/A</v>
      </c>
      <c r="AT24" s="11" t="e">
        <v>#N/A</v>
      </c>
      <c r="AU24" s="11" t="e">
        <v>#N/A</v>
      </c>
      <c r="AV24" s="11" t="e">
        <v>#N/A</v>
      </c>
      <c r="AW24" s="11" t="e">
        <v>#N/A</v>
      </c>
      <c r="AX24" s="11" t="e">
        <v>#N/A</v>
      </c>
      <c r="AY24" s="11" t="e">
        <v>#N/A</v>
      </c>
      <c r="AZ24" s="11" t="e">
        <v>#N/A</v>
      </c>
      <c r="BA24" s="11" t="e">
        <v>#N/A</v>
      </c>
      <c r="BB24" s="11" t="e">
        <v>#N/A</v>
      </c>
      <c r="BC24" s="11" t="e">
        <v>#N/A</v>
      </c>
      <c r="BD24" s="11" t="e">
        <v>#N/A</v>
      </c>
      <c r="BE24" s="11" t="e">
        <v>#N/A</v>
      </c>
      <c r="BF24" s="11" t="e">
        <v>#N/A</v>
      </c>
      <c r="BG24" s="11" t="e">
        <v>#N/A</v>
      </c>
      <c r="BH24" s="11" t="e">
        <v>#N/A</v>
      </c>
      <c r="BI24" s="11" t="e">
        <v>#N/A</v>
      </c>
      <c r="BJ24" s="11" t="e">
        <v>#N/A</v>
      </c>
      <c r="BK24" s="11" t="e">
        <v>#N/A</v>
      </c>
      <c r="BL24" s="11" t="e">
        <v>#N/A</v>
      </c>
      <c r="BM24" s="11" t="e">
        <v>#N/A</v>
      </c>
      <c r="BN24" s="16" t="e">
        <v>#N/A</v>
      </c>
      <c r="BQ24" s="5" t="e">
        <f t="shared" ca="1" si="19"/>
        <v>#N/A</v>
      </c>
      <c r="BR24" s="8" t="e">
        <f t="shared" ca="1" si="21"/>
        <v>#N/A</v>
      </c>
      <c r="BS24" s="8" t="e">
        <f t="shared" ca="1" si="21"/>
        <v>#N/A</v>
      </c>
      <c r="BT24" s="8" t="e">
        <f t="shared" ca="1" si="21"/>
        <v>#N/A</v>
      </c>
      <c r="BU24" s="8" t="e">
        <f t="shared" ca="1" si="21"/>
        <v>#N/A</v>
      </c>
      <c r="BV24" s="8" t="e">
        <f t="shared" ca="1" si="21"/>
        <v>#N/A</v>
      </c>
      <c r="BW24" s="8" t="e">
        <f t="shared" ca="1" si="21"/>
        <v>#N/A</v>
      </c>
      <c r="BX24" s="8" t="e">
        <f t="shared" ca="1" si="21"/>
        <v>#N/A</v>
      </c>
      <c r="BY24" s="8" t="e">
        <f t="shared" ca="1" si="21"/>
        <v>#N/A</v>
      </c>
      <c r="BZ24" s="8" t="e">
        <f t="shared" ca="1" si="21"/>
        <v>#N/A</v>
      </c>
      <c r="CA24" s="8" t="e">
        <f t="shared" ca="1" si="21"/>
        <v>#N/A</v>
      </c>
      <c r="CB24" s="8" t="e">
        <f t="shared" ca="1" si="39"/>
        <v>#N/A</v>
      </c>
      <c r="CC24" s="8" t="e">
        <f t="shared" ca="1" si="39"/>
        <v>#N/A</v>
      </c>
      <c r="CD24" s="8" t="e">
        <f t="shared" ca="1" si="39"/>
        <v>#N/A</v>
      </c>
      <c r="CE24" s="8" t="e">
        <f t="shared" ca="1" si="39"/>
        <v>#N/A</v>
      </c>
      <c r="CF24" s="8" t="e">
        <f t="shared" ca="1" si="39"/>
        <v>#N/A</v>
      </c>
      <c r="CG24" s="8" t="e">
        <f t="shared" ca="1" si="39"/>
        <v>#N/A</v>
      </c>
      <c r="CH24" s="8" t="e">
        <f t="shared" ca="1" si="39"/>
        <v>#N/A</v>
      </c>
      <c r="CI24" s="8" t="e">
        <f t="shared" ca="1" si="39"/>
        <v>#N/A</v>
      </c>
      <c r="CJ24" s="8" t="e">
        <f t="shared" ca="1" si="39"/>
        <v>#N/A</v>
      </c>
      <c r="CK24" s="8" t="e">
        <f t="shared" ca="1" si="39"/>
        <v>#N/A</v>
      </c>
      <c r="CL24" s="8" t="e">
        <f t="shared" ca="1" si="39"/>
        <v>#N/A</v>
      </c>
      <c r="CM24" s="8" t="e">
        <f t="shared" ca="1" si="39"/>
        <v>#N/A</v>
      </c>
      <c r="CN24" s="8" t="e">
        <f t="shared" ca="1" si="21"/>
        <v>#N/A</v>
      </c>
      <c r="CO24" s="8" t="e">
        <f t="shared" ca="1" si="21"/>
        <v>#N/A</v>
      </c>
      <c r="CP24" s="8" t="e">
        <f t="shared" ca="1" si="21"/>
        <v>#N/A</v>
      </c>
      <c r="CQ24" s="8" t="e">
        <f t="shared" ca="1" si="21"/>
        <v>#N/A</v>
      </c>
      <c r="CR24" s="8" t="e">
        <f t="shared" ca="1" si="21"/>
        <v>#N/A</v>
      </c>
      <c r="CS24" s="8" t="e">
        <f t="shared" ca="1" si="21"/>
        <v>#N/A</v>
      </c>
      <c r="CT24" s="8" t="e">
        <f t="shared" ca="1" si="32"/>
        <v>#N/A</v>
      </c>
      <c r="CU24" s="8" t="e">
        <f t="shared" ca="1" si="32"/>
        <v>#N/A</v>
      </c>
      <c r="CV24" s="8" t="e">
        <f t="shared" ca="1" si="32"/>
        <v>#N/A</v>
      </c>
      <c r="CW24" s="8" t="e">
        <f t="shared" ca="1" si="33"/>
        <v>#N/A</v>
      </c>
      <c r="CX24" s="8" t="e">
        <f t="shared" ca="1" si="33"/>
        <v>#N/A</v>
      </c>
      <c r="CY24" s="8" t="e">
        <f t="shared" ca="1" si="33"/>
        <v>#N/A</v>
      </c>
      <c r="CZ24" s="8" t="e">
        <f t="shared" ca="1" si="33"/>
        <v>#N/A</v>
      </c>
      <c r="DA24" s="8" t="e">
        <f t="shared" ca="1" si="33"/>
        <v>#N/A</v>
      </c>
    </row>
    <row r="25" spans="2:105" x14ac:dyDescent="0.35">
      <c r="B25" t="str">
        <f>'Postcode Data'!B25</f>
        <v>ES2 6RC</v>
      </c>
      <c r="C25" t="str">
        <f>'Postcode Data'!D25</f>
        <v>Alphon</v>
      </c>
      <c r="D25" s="44" t="e">
        <f>'Postcode Data'!M25</f>
        <v>#N/A</v>
      </c>
      <c r="E25" s="28" t="e">
        <f>INDEX('Site Data'!$G$42:$G$77,MATCH('Frequency Plan Data'!D25,'Site Data'!$B$42:$B$77,0))</f>
        <v>#N/A</v>
      </c>
      <c r="F25" s="28" t="e">
        <f>'Coverage Data'!M25</f>
        <v>#N/A</v>
      </c>
      <c r="G25" s="28" t="e">
        <f t="shared" si="12"/>
        <v>#N/A</v>
      </c>
      <c r="H25" s="5" t="e">
        <f>'Postcode Data'!F25</f>
        <v>#N/A</v>
      </c>
      <c r="I25" s="5" t="e">
        <f>'Postcode Data'!G25</f>
        <v>#N/A</v>
      </c>
      <c r="J25" s="5" t="e">
        <f>'Postcode Data'!K25</f>
        <v>#N/A</v>
      </c>
      <c r="K25" s="5" t="e">
        <f>'Postcode Data'!L25</f>
        <v>#N/A</v>
      </c>
      <c r="L25" s="5"/>
      <c r="M25" s="28"/>
      <c r="N25" s="5" t="e">
        <f t="shared" si="13"/>
        <v>#N/A</v>
      </c>
      <c r="O25" s="5" t="e">
        <f t="shared" si="13"/>
        <v>#N/A</v>
      </c>
      <c r="P25" s="5" t="e">
        <f t="shared" si="13"/>
        <v>#N/A</v>
      </c>
      <c r="Q25" s="5" t="e">
        <f t="shared" si="13"/>
        <v>#N/A</v>
      </c>
      <c r="R25" s="5" t="e">
        <f t="shared" si="13"/>
        <v>#N/A</v>
      </c>
      <c r="S25" s="5" t="e">
        <f t="shared" si="13"/>
        <v>#N/A</v>
      </c>
      <c r="T25" s="5"/>
      <c r="U25" s="28"/>
      <c r="V25" s="28" t="e">
        <f t="shared" si="14"/>
        <v>#N/A</v>
      </c>
      <c r="W25" s="28" t="e">
        <f t="shared" ref="W25:Z25" si="42">IF(AND($G25&lt;V$5,$G25&gt;=W$5),$K25,NA())</f>
        <v>#N/A</v>
      </c>
      <c r="X25" s="28" t="e">
        <f t="shared" si="42"/>
        <v>#N/A</v>
      </c>
      <c r="Y25" s="28" t="e">
        <f t="shared" si="42"/>
        <v>#N/A</v>
      </c>
      <c r="Z25" s="28" t="e">
        <f t="shared" si="42"/>
        <v>#N/A</v>
      </c>
      <c r="AA25" s="28" t="e">
        <f t="shared" si="16"/>
        <v>#N/A</v>
      </c>
      <c r="AB25" s="28"/>
      <c r="AC25" s="28"/>
      <c r="AD25" s="5" t="e">
        <f t="shared" si="18"/>
        <v>#N/A</v>
      </c>
      <c r="AE25" s="15" t="e">
        <v>#N/A</v>
      </c>
      <c r="AF25" s="11" t="e">
        <v>#N/A</v>
      </c>
      <c r="AG25" s="11" t="e">
        <v>#N/A</v>
      </c>
      <c r="AH25" s="11" t="e">
        <v>#N/A</v>
      </c>
      <c r="AI25" s="11" t="e">
        <v>#N/A</v>
      </c>
      <c r="AJ25" s="11" t="e">
        <v>#N/A</v>
      </c>
      <c r="AK25" s="11" t="e">
        <v>#N/A</v>
      </c>
      <c r="AL25" s="11" t="e">
        <v>#N/A</v>
      </c>
      <c r="AM25" s="11" t="e">
        <v>#N/A</v>
      </c>
      <c r="AN25" s="11" t="e">
        <v>#N/A</v>
      </c>
      <c r="AO25" s="11" t="e">
        <v>#N/A</v>
      </c>
      <c r="AP25" s="11" t="e">
        <v>#N/A</v>
      </c>
      <c r="AQ25" s="11" t="e">
        <v>#N/A</v>
      </c>
      <c r="AR25" s="11" t="e">
        <v>#N/A</v>
      </c>
      <c r="AS25" s="11" t="e">
        <v>#N/A</v>
      </c>
      <c r="AT25" s="11" t="e">
        <v>#N/A</v>
      </c>
      <c r="AU25" s="11" t="e">
        <v>#N/A</v>
      </c>
      <c r="AV25" s="11" t="e">
        <v>#N/A</v>
      </c>
      <c r="AW25" s="11" t="e">
        <v>#N/A</v>
      </c>
      <c r="AX25" s="11" t="e">
        <v>#N/A</v>
      </c>
      <c r="AY25" s="11" t="e">
        <v>#N/A</v>
      </c>
      <c r="AZ25" s="11" t="e">
        <v>#N/A</v>
      </c>
      <c r="BA25" s="11" t="e">
        <v>#N/A</v>
      </c>
      <c r="BB25" s="11" t="e">
        <v>#N/A</v>
      </c>
      <c r="BC25" s="11" t="e">
        <v>#N/A</v>
      </c>
      <c r="BD25" s="11" t="e">
        <v>#N/A</v>
      </c>
      <c r="BE25" s="11" t="e">
        <v>#N/A</v>
      </c>
      <c r="BF25" s="11" t="e">
        <v>#N/A</v>
      </c>
      <c r="BG25" s="11" t="e">
        <v>#N/A</v>
      </c>
      <c r="BH25" s="11" t="e">
        <v>#N/A</v>
      </c>
      <c r="BI25" s="11" t="e">
        <v>#N/A</v>
      </c>
      <c r="BJ25" s="11" t="e">
        <v>#N/A</v>
      </c>
      <c r="BK25" s="11" t="e">
        <v>#N/A</v>
      </c>
      <c r="BL25" s="11" t="e">
        <v>#N/A</v>
      </c>
      <c r="BM25" s="11" t="e">
        <v>#N/A</v>
      </c>
      <c r="BN25" s="16" t="e">
        <v>#N/A</v>
      </c>
      <c r="BQ25" s="5" t="e">
        <f t="shared" ca="1" si="19"/>
        <v>#N/A</v>
      </c>
      <c r="BR25" s="8" t="e">
        <f t="shared" ca="1" si="21"/>
        <v>#N/A</v>
      </c>
      <c r="BS25" s="8" t="e">
        <f t="shared" ca="1" si="21"/>
        <v>#N/A</v>
      </c>
      <c r="BT25" s="8" t="e">
        <f t="shared" ca="1" si="21"/>
        <v>#N/A</v>
      </c>
      <c r="BU25" s="8" t="e">
        <f t="shared" ca="1" si="21"/>
        <v>#N/A</v>
      </c>
      <c r="BV25" s="8" t="e">
        <f t="shared" ca="1" si="21"/>
        <v>#N/A</v>
      </c>
      <c r="BW25" s="8" t="e">
        <f t="shared" ca="1" si="21"/>
        <v>#N/A</v>
      </c>
      <c r="BX25" s="8" t="e">
        <f t="shared" ca="1" si="21"/>
        <v>#N/A</v>
      </c>
      <c r="BY25" s="8" t="e">
        <f t="shared" ca="1" si="21"/>
        <v>#N/A</v>
      </c>
      <c r="BZ25" s="8" t="e">
        <f t="shared" ca="1" si="21"/>
        <v>#N/A</v>
      </c>
      <c r="CA25" s="8" t="e">
        <f t="shared" ca="1" si="21"/>
        <v>#N/A</v>
      </c>
      <c r="CB25" s="8" t="e">
        <f t="shared" ca="1" si="39"/>
        <v>#N/A</v>
      </c>
      <c r="CC25" s="8" t="e">
        <f t="shared" ca="1" si="39"/>
        <v>#N/A</v>
      </c>
      <c r="CD25" s="8" t="e">
        <f t="shared" ca="1" si="39"/>
        <v>#N/A</v>
      </c>
      <c r="CE25" s="8" t="e">
        <f t="shared" ca="1" si="39"/>
        <v>#N/A</v>
      </c>
      <c r="CF25" s="8" t="e">
        <f t="shared" ca="1" si="39"/>
        <v>#N/A</v>
      </c>
      <c r="CG25" s="8" t="e">
        <f t="shared" ca="1" si="39"/>
        <v>#N/A</v>
      </c>
      <c r="CH25" s="8" t="e">
        <f t="shared" ca="1" si="39"/>
        <v>#N/A</v>
      </c>
      <c r="CI25" s="8" t="e">
        <f t="shared" ca="1" si="39"/>
        <v>#N/A</v>
      </c>
      <c r="CJ25" s="8" t="e">
        <f t="shared" ca="1" si="39"/>
        <v>#N/A</v>
      </c>
      <c r="CK25" s="8" t="e">
        <f t="shared" ca="1" si="39"/>
        <v>#N/A</v>
      </c>
      <c r="CL25" s="8" t="e">
        <f t="shared" ca="1" si="39"/>
        <v>#N/A</v>
      </c>
      <c r="CM25" s="8" t="e">
        <f t="shared" ca="1" si="39"/>
        <v>#N/A</v>
      </c>
      <c r="CN25" s="8" t="e">
        <f t="shared" ca="1" si="21"/>
        <v>#N/A</v>
      </c>
      <c r="CO25" s="8" t="e">
        <f t="shared" ca="1" si="21"/>
        <v>#N/A</v>
      </c>
      <c r="CP25" s="8" t="e">
        <f t="shared" ca="1" si="21"/>
        <v>#N/A</v>
      </c>
      <c r="CQ25" s="8" t="e">
        <f t="shared" ca="1" si="21"/>
        <v>#N/A</v>
      </c>
      <c r="CR25" s="8" t="e">
        <f t="shared" ca="1" si="21"/>
        <v>#N/A</v>
      </c>
      <c r="CS25" s="8" t="e">
        <f t="shared" ca="1" si="21"/>
        <v>#N/A</v>
      </c>
      <c r="CT25" s="8" t="e">
        <f t="shared" ca="1" si="32"/>
        <v>#N/A</v>
      </c>
      <c r="CU25" s="8" t="e">
        <f t="shared" ca="1" si="32"/>
        <v>#N/A</v>
      </c>
      <c r="CV25" s="8" t="e">
        <f t="shared" ca="1" si="32"/>
        <v>#N/A</v>
      </c>
      <c r="CW25" s="8" t="e">
        <f t="shared" ca="1" si="33"/>
        <v>#N/A</v>
      </c>
      <c r="CX25" s="8" t="e">
        <f t="shared" ca="1" si="33"/>
        <v>#N/A</v>
      </c>
      <c r="CY25" s="8" t="e">
        <f t="shared" ca="1" si="33"/>
        <v>#N/A</v>
      </c>
      <c r="CZ25" s="8" t="e">
        <f t="shared" ca="1" si="33"/>
        <v>#N/A</v>
      </c>
      <c r="DA25" s="8" t="e">
        <f t="shared" ca="1" si="33"/>
        <v>#N/A</v>
      </c>
    </row>
    <row r="26" spans="2:105" x14ac:dyDescent="0.35">
      <c r="B26" t="str">
        <f>'Postcode Data'!B26</f>
        <v>ES2 8BO</v>
      </c>
      <c r="C26" t="str">
        <f>'Postcode Data'!D26</f>
        <v>Alphon</v>
      </c>
      <c r="D26" s="44" t="e">
        <f>'Postcode Data'!M26</f>
        <v>#N/A</v>
      </c>
      <c r="E26" s="28" t="e">
        <f>INDEX('Site Data'!$G$42:$G$77,MATCH('Frequency Plan Data'!D26,'Site Data'!$B$42:$B$77,0))</f>
        <v>#N/A</v>
      </c>
      <c r="F26" s="28" t="e">
        <f>'Coverage Data'!M26</f>
        <v>#N/A</v>
      </c>
      <c r="G26" s="28" t="e">
        <f t="shared" si="12"/>
        <v>#N/A</v>
      </c>
      <c r="H26" s="5" t="e">
        <f>'Postcode Data'!F26</f>
        <v>#N/A</v>
      </c>
      <c r="I26" s="5" t="e">
        <f>'Postcode Data'!G26</f>
        <v>#N/A</v>
      </c>
      <c r="J26" s="5" t="e">
        <f>'Postcode Data'!K26</f>
        <v>#N/A</v>
      </c>
      <c r="K26" s="5" t="e">
        <f>'Postcode Data'!L26</f>
        <v>#N/A</v>
      </c>
      <c r="L26" s="5"/>
      <c r="M26" s="28"/>
      <c r="N26" s="5" t="e">
        <f t="shared" ref="N26:S45" si="43">IF($E26=N$5,$K26,NA())</f>
        <v>#N/A</v>
      </c>
      <c r="O26" s="5" t="e">
        <f t="shared" si="43"/>
        <v>#N/A</v>
      </c>
      <c r="P26" s="5" t="e">
        <f t="shared" si="43"/>
        <v>#N/A</v>
      </c>
      <c r="Q26" s="5" t="e">
        <f t="shared" si="43"/>
        <v>#N/A</v>
      </c>
      <c r="R26" s="5" t="e">
        <f t="shared" si="43"/>
        <v>#N/A</v>
      </c>
      <c r="S26" s="5" t="e">
        <f t="shared" si="43"/>
        <v>#N/A</v>
      </c>
      <c r="T26" s="5"/>
      <c r="U26" s="28"/>
      <c r="V26" s="28" t="e">
        <f t="shared" si="14"/>
        <v>#N/A</v>
      </c>
      <c r="W26" s="28" t="e">
        <f t="shared" ref="W26:Z26" si="44">IF(AND($G26&lt;V$5,$G26&gt;=W$5),$K26,NA())</f>
        <v>#N/A</v>
      </c>
      <c r="X26" s="28" t="e">
        <f t="shared" si="44"/>
        <v>#N/A</v>
      </c>
      <c r="Y26" s="28" t="e">
        <f t="shared" si="44"/>
        <v>#N/A</v>
      </c>
      <c r="Z26" s="28" t="e">
        <f t="shared" si="44"/>
        <v>#N/A</v>
      </c>
      <c r="AA26" s="28" t="e">
        <f t="shared" si="16"/>
        <v>#N/A</v>
      </c>
      <c r="AB26" s="28"/>
      <c r="AC26" s="28"/>
      <c r="AD26" s="5" t="e">
        <f t="shared" si="18"/>
        <v>#N/A</v>
      </c>
      <c r="AE26" s="15" t="e">
        <v>#N/A</v>
      </c>
      <c r="AF26" s="11" t="e">
        <v>#N/A</v>
      </c>
      <c r="AG26" s="11" t="e">
        <v>#N/A</v>
      </c>
      <c r="AH26" s="11" t="e">
        <v>#N/A</v>
      </c>
      <c r="AI26" s="11" t="e">
        <v>#N/A</v>
      </c>
      <c r="AJ26" s="11" t="e">
        <v>#N/A</v>
      </c>
      <c r="AK26" s="11" t="e">
        <v>#N/A</v>
      </c>
      <c r="AL26" s="11" t="e">
        <v>#N/A</v>
      </c>
      <c r="AM26" s="11" t="e">
        <v>#N/A</v>
      </c>
      <c r="AN26" s="11" t="e">
        <v>#N/A</v>
      </c>
      <c r="AO26" s="11" t="e">
        <v>#N/A</v>
      </c>
      <c r="AP26" s="11" t="e">
        <v>#N/A</v>
      </c>
      <c r="AQ26" s="11" t="e">
        <v>#N/A</v>
      </c>
      <c r="AR26" s="11" t="e">
        <v>#N/A</v>
      </c>
      <c r="AS26" s="11" t="e">
        <v>#N/A</v>
      </c>
      <c r="AT26" s="11" t="e">
        <v>#N/A</v>
      </c>
      <c r="AU26" s="11" t="e">
        <v>#N/A</v>
      </c>
      <c r="AV26" s="11" t="e">
        <v>#N/A</v>
      </c>
      <c r="AW26" s="11" t="e">
        <v>#N/A</v>
      </c>
      <c r="AX26" s="11" t="e">
        <v>#N/A</v>
      </c>
      <c r="AY26" s="11" t="e">
        <v>#N/A</v>
      </c>
      <c r="AZ26" s="11" t="e">
        <v>#N/A</v>
      </c>
      <c r="BA26" s="11" t="e">
        <v>#N/A</v>
      </c>
      <c r="BB26" s="11" t="e">
        <v>#N/A</v>
      </c>
      <c r="BC26" s="11" t="e">
        <v>#N/A</v>
      </c>
      <c r="BD26" s="11" t="e">
        <v>#N/A</v>
      </c>
      <c r="BE26" s="11" t="e">
        <v>#N/A</v>
      </c>
      <c r="BF26" s="11" t="e">
        <v>#N/A</v>
      </c>
      <c r="BG26" s="11" t="e">
        <v>#N/A</v>
      </c>
      <c r="BH26" s="11" t="e">
        <v>#N/A</v>
      </c>
      <c r="BI26" s="11" t="e">
        <v>#N/A</v>
      </c>
      <c r="BJ26" s="11" t="e">
        <v>#N/A</v>
      </c>
      <c r="BK26" s="11" t="e">
        <v>#N/A</v>
      </c>
      <c r="BL26" s="11" t="e">
        <v>#N/A</v>
      </c>
      <c r="BM26" s="11" t="e">
        <v>#N/A</v>
      </c>
      <c r="BN26" s="16" t="e">
        <v>#N/A</v>
      </c>
      <c r="BQ26" s="5" t="e">
        <f t="shared" ca="1" si="19"/>
        <v>#N/A</v>
      </c>
      <c r="BR26" s="8" t="e">
        <f t="shared" ca="1" si="21"/>
        <v>#N/A</v>
      </c>
      <c r="BS26" s="8" t="e">
        <f t="shared" ca="1" si="21"/>
        <v>#N/A</v>
      </c>
      <c r="BT26" s="8" t="e">
        <f t="shared" ca="1" si="21"/>
        <v>#N/A</v>
      </c>
      <c r="BU26" s="8" t="e">
        <f t="shared" ca="1" si="21"/>
        <v>#N/A</v>
      </c>
      <c r="BV26" s="8" t="e">
        <f t="shared" ca="1" si="21"/>
        <v>#N/A</v>
      </c>
      <c r="BW26" s="8" t="e">
        <f t="shared" ca="1" si="21"/>
        <v>#N/A</v>
      </c>
      <c r="BX26" s="8" t="e">
        <f t="shared" ca="1" si="21"/>
        <v>#N/A</v>
      </c>
      <c r="BY26" s="8" t="e">
        <f t="shared" ca="1" si="21"/>
        <v>#N/A</v>
      </c>
      <c r="BZ26" s="8" t="e">
        <f t="shared" ca="1" si="21"/>
        <v>#N/A</v>
      </c>
      <c r="CA26" s="8" t="e">
        <f t="shared" ca="1" si="21"/>
        <v>#N/A</v>
      </c>
      <c r="CB26" s="8" t="e">
        <f t="shared" ca="1" si="39"/>
        <v>#N/A</v>
      </c>
      <c r="CC26" s="8" t="e">
        <f t="shared" ca="1" si="39"/>
        <v>#N/A</v>
      </c>
      <c r="CD26" s="8" t="e">
        <f t="shared" ca="1" si="39"/>
        <v>#N/A</v>
      </c>
      <c r="CE26" s="8" t="e">
        <f t="shared" ca="1" si="39"/>
        <v>#N/A</v>
      </c>
      <c r="CF26" s="8" t="e">
        <f t="shared" ca="1" si="39"/>
        <v>#N/A</v>
      </c>
      <c r="CG26" s="8" t="e">
        <f t="shared" ca="1" si="39"/>
        <v>#N/A</v>
      </c>
      <c r="CH26" s="8" t="e">
        <f t="shared" ca="1" si="39"/>
        <v>#N/A</v>
      </c>
      <c r="CI26" s="8" t="e">
        <f t="shared" ca="1" si="39"/>
        <v>#N/A</v>
      </c>
      <c r="CJ26" s="8" t="e">
        <f t="shared" ca="1" si="39"/>
        <v>#N/A</v>
      </c>
      <c r="CK26" s="8" t="e">
        <f t="shared" ca="1" si="39"/>
        <v>#N/A</v>
      </c>
      <c r="CL26" s="8" t="e">
        <f t="shared" ca="1" si="39"/>
        <v>#N/A</v>
      </c>
      <c r="CM26" s="8" t="e">
        <f t="shared" ca="1" si="39"/>
        <v>#N/A</v>
      </c>
      <c r="CN26" s="8" t="e">
        <f t="shared" ca="1" si="21"/>
        <v>#N/A</v>
      </c>
      <c r="CO26" s="8" t="e">
        <f t="shared" ca="1" si="21"/>
        <v>#N/A</v>
      </c>
      <c r="CP26" s="8" t="e">
        <f t="shared" ca="1" si="21"/>
        <v>#N/A</v>
      </c>
      <c r="CQ26" s="8" t="e">
        <f t="shared" ca="1" si="21"/>
        <v>#N/A</v>
      </c>
      <c r="CR26" s="8" t="e">
        <f t="shared" ca="1" si="21"/>
        <v>#N/A</v>
      </c>
      <c r="CS26" s="8" t="e">
        <f t="shared" ca="1" si="21"/>
        <v>#N/A</v>
      </c>
      <c r="CT26" s="8" t="e">
        <f t="shared" ca="1" si="32"/>
        <v>#N/A</v>
      </c>
      <c r="CU26" s="8" t="e">
        <f t="shared" ca="1" si="32"/>
        <v>#N/A</v>
      </c>
      <c r="CV26" s="8" t="e">
        <f t="shared" ca="1" si="32"/>
        <v>#N/A</v>
      </c>
      <c r="CW26" s="8" t="e">
        <f t="shared" ca="1" si="33"/>
        <v>#N/A</v>
      </c>
      <c r="CX26" s="8" t="e">
        <f t="shared" ca="1" si="33"/>
        <v>#N/A</v>
      </c>
      <c r="CY26" s="8" t="e">
        <f t="shared" ca="1" si="33"/>
        <v>#N/A</v>
      </c>
      <c r="CZ26" s="8" t="e">
        <f t="shared" ca="1" si="33"/>
        <v>#N/A</v>
      </c>
      <c r="DA26" s="8" t="e">
        <f t="shared" ca="1" si="33"/>
        <v>#N/A</v>
      </c>
    </row>
    <row r="27" spans="2:105" x14ac:dyDescent="0.35">
      <c r="B27" t="str">
        <f>'Postcode Data'!B27</f>
        <v>ES2 9SH</v>
      </c>
      <c r="C27" t="str">
        <f>'Postcode Data'!D27</f>
        <v>Alphon</v>
      </c>
      <c r="D27" s="44" t="e">
        <f>'Postcode Data'!M27</f>
        <v>#N/A</v>
      </c>
      <c r="E27" s="28" t="e">
        <f>INDEX('Site Data'!$G$42:$G$77,MATCH('Frequency Plan Data'!D27,'Site Data'!$B$42:$B$77,0))</f>
        <v>#N/A</v>
      </c>
      <c r="F27" s="28" t="e">
        <f>'Coverage Data'!M27</f>
        <v>#N/A</v>
      </c>
      <c r="G27" s="28" t="e">
        <f t="shared" si="12"/>
        <v>#N/A</v>
      </c>
      <c r="H27" s="5" t="e">
        <f>'Postcode Data'!F27</f>
        <v>#N/A</v>
      </c>
      <c r="I27" s="5" t="e">
        <f>'Postcode Data'!G27</f>
        <v>#N/A</v>
      </c>
      <c r="J27" s="5" t="e">
        <f>'Postcode Data'!K27</f>
        <v>#N/A</v>
      </c>
      <c r="K27" s="5" t="e">
        <f>'Postcode Data'!L27</f>
        <v>#N/A</v>
      </c>
      <c r="L27" s="5"/>
      <c r="M27" s="28"/>
      <c r="N27" s="5" t="e">
        <f t="shared" si="43"/>
        <v>#N/A</v>
      </c>
      <c r="O27" s="5" t="e">
        <f t="shared" si="43"/>
        <v>#N/A</v>
      </c>
      <c r="P27" s="5" t="e">
        <f t="shared" si="43"/>
        <v>#N/A</v>
      </c>
      <c r="Q27" s="5" t="e">
        <f t="shared" si="43"/>
        <v>#N/A</v>
      </c>
      <c r="R27" s="5" t="e">
        <f t="shared" si="43"/>
        <v>#N/A</v>
      </c>
      <c r="S27" s="5" t="e">
        <f t="shared" si="43"/>
        <v>#N/A</v>
      </c>
      <c r="T27" s="5"/>
      <c r="U27" s="28"/>
      <c r="V27" s="28" t="e">
        <f t="shared" si="14"/>
        <v>#N/A</v>
      </c>
      <c r="W27" s="28" t="e">
        <f t="shared" ref="W27:Z27" si="45">IF(AND($G27&lt;V$5,$G27&gt;=W$5),$K27,NA())</f>
        <v>#N/A</v>
      </c>
      <c r="X27" s="28" t="e">
        <f t="shared" si="45"/>
        <v>#N/A</v>
      </c>
      <c r="Y27" s="28" t="e">
        <f t="shared" si="45"/>
        <v>#N/A</v>
      </c>
      <c r="Z27" s="28" t="e">
        <f t="shared" si="45"/>
        <v>#N/A</v>
      </c>
      <c r="AA27" s="28" t="e">
        <f t="shared" si="16"/>
        <v>#N/A</v>
      </c>
      <c r="AB27" s="28"/>
      <c r="AC27" s="28"/>
      <c r="AD27" s="5" t="e">
        <f t="shared" si="18"/>
        <v>#N/A</v>
      </c>
      <c r="AE27" s="15" t="e">
        <v>#N/A</v>
      </c>
      <c r="AF27" s="11" t="e">
        <v>#N/A</v>
      </c>
      <c r="AG27" s="11" t="e">
        <v>#N/A</v>
      </c>
      <c r="AH27" s="11" t="e">
        <v>#N/A</v>
      </c>
      <c r="AI27" s="11" t="e">
        <v>#N/A</v>
      </c>
      <c r="AJ27" s="11" t="e">
        <v>#N/A</v>
      </c>
      <c r="AK27" s="11" t="e">
        <v>#N/A</v>
      </c>
      <c r="AL27" s="11" t="e">
        <v>#N/A</v>
      </c>
      <c r="AM27" s="11" t="e">
        <v>#N/A</v>
      </c>
      <c r="AN27" s="11" t="e">
        <v>#N/A</v>
      </c>
      <c r="AO27" s="11" t="e">
        <v>#N/A</v>
      </c>
      <c r="AP27" s="11" t="e">
        <v>#N/A</v>
      </c>
      <c r="AQ27" s="11" t="e">
        <v>#N/A</v>
      </c>
      <c r="AR27" s="11" t="e">
        <v>#N/A</v>
      </c>
      <c r="AS27" s="11" t="e">
        <v>#N/A</v>
      </c>
      <c r="AT27" s="11" t="e">
        <v>#N/A</v>
      </c>
      <c r="AU27" s="11" t="e">
        <v>#N/A</v>
      </c>
      <c r="AV27" s="11" t="e">
        <v>#N/A</v>
      </c>
      <c r="AW27" s="11" t="e">
        <v>#N/A</v>
      </c>
      <c r="AX27" s="11" t="e">
        <v>#N/A</v>
      </c>
      <c r="AY27" s="11" t="e">
        <v>#N/A</v>
      </c>
      <c r="AZ27" s="11" t="e">
        <v>#N/A</v>
      </c>
      <c r="BA27" s="11" t="e">
        <v>#N/A</v>
      </c>
      <c r="BB27" s="11" t="e">
        <v>#N/A</v>
      </c>
      <c r="BC27" s="11" t="e">
        <v>#N/A</v>
      </c>
      <c r="BD27" s="11" t="e">
        <v>#N/A</v>
      </c>
      <c r="BE27" s="11" t="e">
        <v>#N/A</v>
      </c>
      <c r="BF27" s="11" t="e">
        <v>#N/A</v>
      </c>
      <c r="BG27" s="11" t="e">
        <v>#N/A</v>
      </c>
      <c r="BH27" s="11" t="e">
        <v>#N/A</v>
      </c>
      <c r="BI27" s="11" t="e">
        <v>#N/A</v>
      </c>
      <c r="BJ27" s="11" t="e">
        <v>#N/A</v>
      </c>
      <c r="BK27" s="11" t="e">
        <v>#N/A</v>
      </c>
      <c r="BL27" s="11" t="e">
        <v>#N/A</v>
      </c>
      <c r="BM27" s="11" t="e">
        <v>#N/A</v>
      </c>
      <c r="BN27" s="16" t="e">
        <v>#N/A</v>
      </c>
      <c r="BQ27" s="5" t="e">
        <f t="shared" ca="1" si="19"/>
        <v>#N/A</v>
      </c>
      <c r="BR27" s="8" t="e">
        <f t="shared" ca="1" si="21"/>
        <v>#N/A</v>
      </c>
      <c r="BS27" s="8" t="e">
        <f t="shared" ca="1" si="21"/>
        <v>#N/A</v>
      </c>
      <c r="BT27" s="8" t="e">
        <f t="shared" ca="1" si="21"/>
        <v>#N/A</v>
      </c>
      <c r="BU27" s="8" t="e">
        <f t="shared" ca="1" si="21"/>
        <v>#N/A</v>
      </c>
      <c r="BV27" s="8" t="e">
        <f t="shared" ca="1" si="21"/>
        <v>#N/A</v>
      </c>
      <c r="BW27" s="8" t="e">
        <f t="shared" ca="1" si="21"/>
        <v>#N/A</v>
      </c>
      <c r="BX27" s="8" t="e">
        <f t="shared" ca="1" si="21"/>
        <v>#N/A</v>
      </c>
      <c r="BY27" s="8" t="e">
        <f t="shared" ca="1" si="21"/>
        <v>#N/A</v>
      </c>
      <c r="BZ27" s="8" t="e">
        <f t="shared" ca="1" si="21"/>
        <v>#N/A</v>
      </c>
      <c r="CA27" s="8" t="e">
        <f t="shared" ca="1" si="21"/>
        <v>#N/A</v>
      </c>
      <c r="CB27" s="8" t="e">
        <f t="shared" ca="1" si="39"/>
        <v>#N/A</v>
      </c>
      <c r="CC27" s="8" t="e">
        <f t="shared" ca="1" si="39"/>
        <v>#N/A</v>
      </c>
      <c r="CD27" s="8" t="e">
        <f t="shared" ca="1" si="39"/>
        <v>#N/A</v>
      </c>
      <c r="CE27" s="8" t="e">
        <f t="shared" ca="1" si="39"/>
        <v>#N/A</v>
      </c>
      <c r="CF27" s="8" t="e">
        <f t="shared" ca="1" si="39"/>
        <v>#N/A</v>
      </c>
      <c r="CG27" s="8" t="e">
        <f t="shared" ca="1" si="39"/>
        <v>#N/A</v>
      </c>
      <c r="CH27" s="8" t="e">
        <f t="shared" ca="1" si="39"/>
        <v>#N/A</v>
      </c>
      <c r="CI27" s="8" t="e">
        <f t="shared" ca="1" si="39"/>
        <v>#N/A</v>
      </c>
      <c r="CJ27" s="8" t="e">
        <f t="shared" ca="1" si="39"/>
        <v>#N/A</v>
      </c>
      <c r="CK27" s="8" t="e">
        <f t="shared" ca="1" si="39"/>
        <v>#N/A</v>
      </c>
      <c r="CL27" s="8" t="e">
        <f t="shared" ca="1" si="39"/>
        <v>#N/A</v>
      </c>
      <c r="CM27" s="8" t="e">
        <f t="shared" ca="1" si="39"/>
        <v>#N/A</v>
      </c>
      <c r="CN27" s="8" t="e">
        <f t="shared" ca="1" si="21"/>
        <v>#N/A</v>
      </c>
      <c r="CO27" s="8" t="e">
        <f t="shared" ca="1" si="21"/>
        <v>#N/A</v>
      </c>
      <c r="CP27" s="8" t="e">
        <f t="shared" ca="1" si="21"/>
        <v>#N/A</v>
      </c>
      <c r="CQ27" s="8" t="e">
        <f t="shared" ca="1" si="21"/>
        <v>#N/A</v>
      </c>
      <c r="CR27" s="8" t="e">
        <f t="shared" ca="1" si="21"/>
        <v>#N/A</v>
      </c>
      <c r="CS27" s="8" t="e">
        <f t="shared" ca="1" si="21"/>
        <v>#N/A</v>
      </c>
      <c r="CT27" s="8" t="e">
        <f t="shared" ca="1" si="32"/>
        <v>#N/A</v>
      </c>
      <c r="CU27" s="8" t="e">
        <f t="shared" ca="1" si="32"/>
        <v>#N/A</v>
      </c>
      <c r="CV27" s="8" t="e">
        <f t="shared" ca="1" si="32"/>
        <v>#N/A</v>
      </c>
      <c r="CW27" s="8" t="e">
        <f t="shared" ca="1" si="33"/>
        <v>#N/A</v>
      </c>
      <c r="CX27" s="8" t="e">
        <f t="shared" ca="1" si="33"/>
        <v>#N/A</v>
      </c>
      <c r="CY27" s="8" t="e">
        <f t="shared" ca="1" si="33"/>
        <v>#N/A</v>
      </c>
      <c r="CZ27" s="8" t="e">
        <f t="shared" ca="1" si="33"/>
        <v>#N/A</v>
      </c>
      <c r="DA27" s="8" t="e">
        <f t="shared" ca="1" si="33"/>
        <v>#N/A</v>
      </c>
    </row>
    <row r="28" spans="2:105" x14ac:dyDescent="0.35">
      <c r="B28" t="str">
        <f>'Postcode Data'!B28</f>
        <v>ES3 0CL</v>
      </c>
      <c r="C28" t="str">
        <f>'Postcode Data'!D28</f>
        <v>Alphon</v>
      </c>
      <c r="D28" s="44" t="e">
        <f>'Postcode Data'!M28</f>
        <v>#N/A</v>
      </c>
      <c r="E28" s="28" t="e">
        <f>INDEX('Site Data'!$G$42:$G$77,MATCH('Frequency Plan Data'!D28,'Site Data'!$B$42:$B$77,0))</f>
        <v>#N/A</v>
      </c>
      <c r="F28" s="28" t="e">
        <f>'Coverage Data'!M28</f>
        <v>#N/A</v>
      </c>
      <c r="G28" s="28" t="e">
        <f t="shared" si="12"/>
        <v>#N/A</v>
      </c>
      <c r="H28" s="5" t="e">
        <f>'Postcode Data'!F28</f>
        <v>#N/A</v>
      </c>
      <c r="I28" s="5" t="e">
        <f>'Postcode Data'!G28</f>
        <v>#N/A</v>
      </c>
      <c r="J28" s="5" t="e">
        <f>'Postcode Data'!K28</f>
        <v>#N/A</v>
      </c>
      <c r="K28" s="5" t="e">
        <f>'Postcode Data'!L28</f>
        <v>#N/A</v>
      </c>
      <c r="L28" s="5"/>
      <c r="M28" s="28"/>
      <c r="N28" s="5" t="e">
        <f t="shared" si="43"/>
        <v>#N/A</v>
      </c>
      <c r="O28" s="5" t="e">
        <f t="shared" si="43"/>
        <v>#N/A</v>
      </c>
      <c r="P28" s="5" t="e">
        <f t="shared" si="43"/>
        <v>#N/A</v>
      </c>
      <c r="Q28" s="5" t="e">
        <f t="shared" si="43"/>
        <v>#N/A</v>
      </c>
      <c r="R28" s="5" t="e">
        <f t="shared" si="43"/>
        <v>#N/A</v>
      </c>
      <c r="S28" s="5" t="e">
        <f t="shared" si="43"/>
        <v>#N/A</v>
      </c>
      <c r="T28" s="5"/>
      <c r="U28" s="28"/>
      <c r="V28" s="28" t="e">
        <f t="shared" si="14"/>
        <v>#N/A</v>
      </c>
      <c r="W28" s="28" t="e">
        <f t="shared" ref="W28:Z28" si="46">IF(AND($G28&lt;V$5,$G28&gt;=W$5),$K28,NA())</f>
        <v>#N/A</v>
      </c>
      <c r="X28" s="28" t="e">
        <f t="shared" si="46"/>
        <v>#N/A</v>
      </c>
      <c r="Y28" s="28" t="e">
        <f t="shared" si="46"/>
        <v>#N/A</v>
      </c>
      <c r="Z28" s="28" t="e">
        <f t="shared" si="46"/>
        <v>#N/A</v>
      </c>
      <c r="AA28" s="28" t="e">
        <f t="shared" si="16"/>
        <v>#N/A</v>
      </c>
      <c r="AB28" s="28"/>
      <c r="AC28" s="28"/>
      <c r="AD28" s="5" t="e">
        <f t="shared" si="18"/>
        <v>#N/A</v>
      </c>
      <c r="AE28" s="15" t="e">
        <v>#N/A</v>
      </c>
      <c r="AF28" s="11" t="e">
        <v>#N/A</v>
      </c>
      <c r="AG28" s="11" t="e">
        <v>#N/A</v>
      </c>
      <c r="AH28" s="11" t="e">
        <v>#N/A</v>
      </c>
      <c r="AI28" s="11" t="e">
        <v>#N/A</v>
      </c>
      <c r="AJ28" s="11" t="e">
        <v>#N/A</v>
      </c>
      <c r="AK28" s="11" t="e">
        <v>#N/A</v>
      </c>
      <c r="AL28" s="11" t="e">
        <v>#N/A</v>
      </c>
      <c r="AM28" s="11" t="e">
        <v>#N/A</v>
      </c>
      <c r="AN28" s="11" t="e">
        <v>#N/A</v>
      </c>
      <c r="AO28" s="11" t="e">
        <v>#N/A</v>
      </c>
      <c r="AP28" s="11" t="e">
        <v>#N/A</v>
      </c>
      <c r="AQ28" s="11" t="e">
        <v>#N/A</v>
      </c>
      <c r="AR28" s="11" t="e">
        <v>#N/A</v>
      </c>
      <c r="AS28" s="11" t="e">
        <v>#N/A</v>
      </c>
      <c r="AT28" s="11" t="e">
        <v>#N/A</v>
      </c>
      <c r="AU28" s="11" t="e">
        <v>#N/A</v>
      </c>
      <c r="AV28" s="11" t="e">
        <v>#N/A</v>
      </c>
      <c r="AW28" s="11" t="e">
        <v>#N/A</v>
      </c>
      <c r="AX28" s="11" t="e">
        <v>#N/A</v>
      </c>
      <c r="AY28" s="11" t="e">
        <v>#N/A</v>
      </c>
      <c r="AZ28" s="11" t="e">
        <v>#N/A</v>
      </c>
      <c r="BA28" s="11" t="e">
        <v>#N/A</v>
      </c>
      <c r="BB28" s="11" t="e">
        <v>#N/A</v>
      </c>
      <c r="BC28" s="11" t="e">
        <v>#N/A</v>
      </c>
      <c r="BD28" s="11" t="e">
        <v>#N/A</v>
      </c>
      <c r="BE28" s="11" t="e">
        <v>#N/A</v>
      </c>
      <c r="BF28" s="11" t="e">
        <v>#N/A</v>
      </c>
      <c r="BG28" s="11" t="e">
        <v>#N/A</v>
      </c>
      <c r="BH28" s="11" t="e">
        <v>#N/A</v>
      </c>
      <c r="BI28" s="11" t="e">
        <v>#N/A</v>
      </c>
      <c r="BJ28" s="11" t="e">
        <v>#N/A</v>
      </c>
      <c r="BK28" s="11" t="e">
        <v>#N/A</v>
      </c>
      <c r="BL28" s="11" t="e">
        <v>#N/A</v>
      </c>
      <c r="BM28" s="11" t="e">
        <v>#N/A</v>
      </c>
      <c r="BN28" s="16" t="e">
        <v>#N/A</v>
      </c>
      <c r="BQ28" s="5" t="e">
        <f t="shared" ca="1" si="19"/>
        <v>#N/A</v>
      </c>
      <c r="BR28" s="8" t="e">
        <f t="shared" ca="1" si="21"/>
        <v>#N/A</v>
      </c>
      <c r="BS28" s="8" t="e">
        <f t="shared" ca="1" si="21"/>
        <v>#N/A</v>
      </c>
      <c r="BT28" s="8" t="e">
        <f t="shared" ca="1" si="21"/>
        <v>#N/A</v>
      </c>
      <c r="BU28" s="8" t="e">
        <f t="shared" ca="1" si="21"/>
        <v>#N/A</v>
      </c>
      <c r="BV28" s="8" t="e">
        <f t="shared" ca="1" si="21"/>
        <v>#N/A</v>
      </c>
      <c r="BW28" s="8" t="e">
        <f t="shared" ca="1" si="21"/>
        <v>#N/A</v>
      </c>
      <c r="BX28" s="8" t="e">
        <f t="shared" ca="1" si="21"/>
        <v>#N/A</v>
      </c>
      <c r="BY28" s="8" t="e">
        <f t="shared" ca="1" si="21"/>
        <v>#N/A</v>
      </c>
      <c r="BZ28" s="8" t="e">
        <f t="shared" ca="1" si="21"/>
        <v>#N/A</v>
      </c>
      <c r="CA28" s="8" t="e">
        <f t="shared" ca="1" si="21"/>
        <v>#N/A</v>
      </c>
      <c r="CB28" s="8" t="e">
        <f t="shared" ca="1" si="39"/>
        <v>#N/A</v>
      </c>
      <c r="CC28" s="8" t="e">
        <f t="shared" ca="1" si="39"/>
        <v>#N/A</v>
      </c>
      <c r="CD28" s="8" t="e">
        <f t="shared" ca="1" si="39"/>
        <v>#N/A</v>
      </c>
      <c r="CE28" s="8" t="e">
        <f t="shared" ca="1" si="39"/>
        <v>#N/A</v>
      </c>
      <c r="CF28" s="8" t="e">
        <f t="shared" ca="1" si="39"/>
        <v>#N/A</v>
      </c>
      <c r="CG28" s="8" t="e">
        <f t="shared" ca="1" si="39"/>
        <v>#N/A</v>
      </c>
      <c r="CH28" s="8" t="e">
        <f t="shared" ca="1" si="39"/>
        <v>#N/A</v>
      </c>
      <c r="CI28" s="8" t="e">
        <f t="shared" ca="1" si="39"/>
        <v>#N/A</v>
      </c>
      <c r="CJ28" s="8" t="e">
        <f t="shared" ca="1" si="39"/>
        <v>#N/A</v>
      </c>
      <c r="CK28" s="8" t="e">
        <f t="shared" ca="1" si="39"/>
        <v>#N/A</v>
      </c>
      <c r="CL28" s="8" t="e">
        <f t="shared" ca="1" si="39"/>
        <v>#N/A</v>
      </c>
      <c r="CM28" s="8" t="e">
        <f t="shared" ca="1" si="39"/>
        <v>#N/A</v>
      </c>
      <c r="CN28" s="8" t="e">
        <f t="shared" ca="1" si="21"/>
        <v>#N/A</v>
      </c>
      <c r="CO28" s="8" t="e">
        <f t="shared" ca="1" si="21"/>
        <v>#N/A</v>
      </c>
      <c r="CP28" s="8" t="e">
        <f t="shared" ca="1" si="21"/>
        <v>#N/A</v>
      </c>
      <c r="CQ28" s="8" t="e">
        <f t="shared" ca="1" si="21"/>
        <v>#N/A</v>
      </c>
      <c r="CR28" s="8" t="e">
        <f t="shared" ca="1" si="21"/>
        <v>#N/A</v>
      </c>
      <c r="CS28" s="8" t="e">
        <f t="shared" ca="1" si="21"/>
        <v>#N/A</v>
      </c>
      <c r="CT28" s="8" t="e">
        <f t="shared" ca="1" si="32"/>
        <v>#N/A</v>
      </c>
      <c r="CU28" s="8" t="e">
        <f t="shared" ca="1" si="32"/>
        <v>#N/A</v>
      </c>
      <c r="CV28" s="8" t="e">
        <f t="shared" ca="1" si="32"/>
        <v>#N/A</v>
      </c>
      <c r="CW28" s="8" t="e">
        <f t="shared" ca="1" si="33"/>
        <v>#N/A</v>
      </c>
      <c r="CX28" s="8" t="e">
        <f t="shared" ca="1" si="33"/>
        <v>#N/A</v>
      </c>
      <c r="CY28" s="8" t="e">
        <f t="shared" ca="1" si="33"/>
        <v>#N/A</v>
      </c>
      <c r="CZ28" s="8" t="e">
        <f t="shared" ca="1" si="33"/>
        <v>#N/A</v>
      </c>
      <c r="DA28" s="8" t="e">
        <f t="shared" ca="1" si="33"/>
        <v>#N/A</v>
      </c>
    </row>
    <row r="29" spans="2:105" x14ac:dyDescent="0.35">
      <c r="B29" t="str">
        <f>'Postcode Data'!B29</f>
        <v>ES3 1OD</v>
      </c>
      <c r="C29" t="str">
        <f>'Postcode Data'!D29</f>
        <v>Alphon</v>
      </c>
      <c r="D29" s="44" t="e">
        <f>'Postcode Data'!M29</f>
        <v>#N/A</v>
      </c>
      <c r="E29" s="28" t="e">
        <f>INDEX('Site Data'!$G$42:$G$77,MATCH('Frequency Plan Data'!D29,'Site Data'!$B$42:$B$77,0))</f>
        <v>#N/A</v>
      </c>
      <c r="F29" s="28" t="e">
        <f>'Coverage Data'!M29</f>
        <v>#N/A</v>
      </c>
      <c r="G29" s="28" t="e">
        <f t="shared" si="12"/>
        <v>#N/A</v>
      </c>
      <c r="H29" s="5" t="e">
        <f>'Postcode Data'!F29</f>
        <v>#N/A</v>
      </c>
      <c r="I29" s="5" t="e">
        <f>'Postcode Data'!G29</f>
        <v>#N/A</v>
      </c>
      <c r="J29" s="5" t="e">
        <f>'Postcode Data'!K29</f>
        <v>#N/A</v>
      </c>
      <c r="K29" s="5" t="e">
        <f>'Postcode Data'!L29</f>
        <v>#N/A</v>
      </c>
      <c r="L29" s="5"/>
      <c r="M29" s="28"/>
      <c r="N29" s="5" t="e">
        <f t="shared" si="43"/>
        <v>#N/A</v>
      </c>
      <c r="O29" s="5" t="e">
        <f t="shared" si="43"/>
        <v>#N/A</v>
      </c>
      <c r="P29" s="5" t="e">
        <f t="shared" si="43"/>
        <v>#N/A</v>
      </c>
      <c r="Q29" s="5" t="e">
        <f t="shared" si="43"/>
        <v>#N/A</v>
      </c>
      <c r="R29" s="5" t="e">
        <f t="shared" si="43"/>
        <v>#N/A</v>
      </c>
      <c r="S29" s="5" t="e">
        <f t="shared" si="43"/>
        <v>#N/A</v>
      </c>
      <c r="T29" s="5"/>
      <c r="U29" s="28"/>
      <c r="V29" s="28" t="e">
        <f t="shared" si="14"/>
        <v>#N/A</v>
      </c>
      <c r="W29" s="28" t="e">
        <f t="shared" ref="W29:Z29" si="47">IF(AND($G29&lt;V$5,$G29&gt;=W$5),$K29,NA())</f>
        <v>#N/A</v>
      </c>
      <c r="X29" s="28" t="e">
        <f t="shared" si="47"/>
        <v>#N/A</v>
      </c>
      <c r="Y29" s="28" t="e">
        <f t="shared" si="47"/>
        <v>#N/A</v>
      </c>
      <c r="Z29" s="28" t="e">
        <f t="shared" si="47"/>
        <v>#N/A</v>
      </c>
      <c r="AA29" s="28" t="e">
        <f t="shared" si="16"/>
        <v>#N/A</v>
      </c>
      <c r="AB29" s="28"/>
      <c r="AC29" s="28"/>
      <c r="AD29" s="5" t="e">
        <f t="shared" si="18"/>
        <v>#N/A</v>
      </c>
      <c r="AE29" s="15" t="e">
        <v>#N/A</v>
      </c>
      <c r="AF29" s="11" t="e">
        <v>#N/A</v>
      </c>
      <c r="AG29" s="11" t="e">
        <v>#N/A</v>
      </c>
      <c r="AH29" s="11" t="e">
        <v>#N/A</v>
      </c>
      <c r="AI29" s="11" t="e">
        <v>#N/A</v>
      </c>
      <c r="AJ29" s="11" t="e">
        <v>#N/A</v>
      </c>
      <c r="AK29" s="11" t="e">
        <v>#N/A</v>
      </c>
      <c r="AL29" s="11" t="e">
        <v>#N/A</v>
      </c>
      <c r="AM29" s="11" t="e">
        <v>#N/A</v>
      </c>
      <c r="AN29" s="11" t="e">
        <v>#N/A</v>
      </c>
      <c r="AO29" s="11" t="e">
        <v>#N/A</v>
      </c>
      <c r="AP29" s="11" t="e">
        <v>#N/A</v>
      </c>
      <c r="AQ29" s="11" t="e">
        <v>#N/A</v>
      </c>
      <c r="AR29" s="11" t="e">
        <v>#N/A</v>
      </c>
      <c r="AS29" s="11" t="e">
        <v>#N/A</v>
      </c>
      <c r="AT29" s="11" t="e">
        <v>#N/A</v>
      </c>
      <c r="AU29" s="11" t="e">
        <v>#N/A</v>
      </c>
      <c r="AV29" s="11" t="e">
        <v>#N/A</v>
      </c>
      <c r="AW29" s="11" t="e">
        <v>#N/A</v>
      </c>
      <c r="AX29" s="11" t="e">
        <v>#N/A</v>
      </c>
      <c r="AY29" s="11" t="e">
        <v>#N/A</v>
      </c>
      <c r="AZ29" s="11" t="e">
        <v>#N/A</v>
      </c>
      <c r="BA29" s="11" t="e">
        <v>#N/A</v>
      </c>
      <c r="BB29" s="11" t="e">
        <v>#N/A</v>
      </c>
      <c r="BC29" s="11" t="e">
        <v>#N/A</v>
      </c>
      <c r="BD29" s="11" t="e">
        <v>#N/A</v>
      </c>
      <c r="BE29" s="11" t="e">
        <v>#N/A</v>
      </c>
      <c r="BF29" s="11" t="e">
        <v>#N/A</v>
      </c>
      <c r="BG29" s="11" t="e">
        <v>#N/A</v>
      </c>
      <c r="BH29" s="11" t="e">
        <v>#N/A</v>
      </c>
      <c r="BI29" s="11" t="e">
        <v>#N/A</v>
      </c>
      <c r="BJ29" s="11" t="e">
        <v>#N/A</v>
      </c>
      <c r="BK29" s="11" t="e">
        <v>#N/A</v>
      </c>
      <c r="BL29" s="11" t="e">
        <v>#N/A</v>
      </c>
      <c r="BM29" s="11" t="e">
        <v>#N/A</v>
      </c>
      <c r="BN29" s="16" t="e">
        <v>#N/A</v>
      </c>
      <c r="BQ29" s="5" t="e">
        <f t="shared" ca="1" si="19"/>
        <v>#N/A</v>
      </c>
      <c r="BR29" s="8" t="e">
        <f t="shared" ca="1" si="21"/>
        <v>#N/A</v>
      </c>
      <c r="BS29" s="8" t="e">
        <f t="shared" ca="1" si="21"/>
        <v>#N/A</v>
      </c>
      <c r="BT29" s="8" t="e">
        <f t="shared" ca="1" si="21"/>
        <v>#N/A</v>
      </c>
      <c r="BU29" s="8" t="e">
        <f t="shared" ca="1" si="21"/>
        <v>#N/A</v>
      </c>
      <c r="BV29" s="8" t="e">
        <f t="shared" ca="1" si="21"/>
        <v>#N/A</v>
      </c>
      <c r="BW29" s="8" t="e">
        <f t="shared" ca="1" si="21"/>
        <v>#N/A</v>
      </c>
      <c r="BX29" s="8" t="e">
        <f t="shared" ca="1" si="21"/>
        <v>#N/A</v>
      </c>
      <c r="BY29" s="8" t="e">
        <f t="shared" ca="1" si="21"/>
        <v>#N/A</v>
      </c>
      <c r="BZ29" s="8" t="e">
        <f t="shared" ca="1" si="21"/>
        <v>#N/A</v>
      </c>
      <c r="CA29" s="8" t="e">
        <f t="shared" ca="1" si="21"/>
        <v>#N/A</v>
      </c>
      <c r="CB29" s="8" t="e">
        <f t="shared" ca="1" si="39"/>
        <v>#N/A</v>
      </c>
      <c r="CC29" s="8" t="e">
        <f t="shared" ca="1" si="39"/>
        <v>#N/A</v>
      </c>
      <c r="CD29" s="8" t="e">
        <f t="shared" ca="1" si="39"/>
        <v>#N/A</v>
      </c>
      <c r="CE29" s="8" t="e">
        <f t="shared" ca="1" si="39"/>
        <v>#N/A</v>
      </c>
      <c r="CF29" s="8" t="e">
        <f t="shared" ca="1" si="39"/>
        <v>#N/A</v>
      </c>
      <c r="CG29" s="8" t="e">
        <f t="shared" ca="1" si="39"/>
        <v>#N/A</v>
      </c>
      <c r="CH29" s="8" t="e">
        <f t="shared" ca="1" si="39"/>
        <v>#N/A</v>
      </c>
      <c r="CI29" s="8" t="e">
        <f t="shared" ca="1" si="39"/>
        <v>#N/A</v>
      </c>
      <c r="CJ29" s="8" t="e">
        <f t="shared" ca="1" si="39"/>
        <v>#N/A</v>
      </c>
      <c r="CK29" s="8" t="e">
        <f t="shared" ca="1" si="39"/>
        <v>#N/A</v>
      </c>
      <c r="CL29" s="8" t="e">
        <f t="shared" ca="1" si="39"/>
        <v>#N/A</v>
      </c>
      <c r="CM29" s="8" t="e">
        <f t="shared" ca="1" si="39"/>
        <v>#N/A</v>
      </c>
      <c r="CN29" s="8" t="e">
        <f t="shared" ca="1" si="21"/>
        <v>#N/A</v>
      </c>
      <c r="CO29" s="8" t="e">
        <f t="shared" ca="1" si="21"/>
        <v>#N/A</v>
      </c>
      <c r="CP29" s="8" t="e">
        <f t="shared" ca="1" si="21"/>
        <v>#N/A</v>
      </c>
      <c r="CQ29" s="8" t="e">
        <f t="shared" ca="1" si="21"/>
        <v>#N/A</v>
      </c>
      <c r="CR29" s="8" t="e">
        <f t="shared" ca="1" si="21"/>
        <v>#N/A</v>
      </c>
      <c r="CS29" s="8" t="e">
        <f t="shared" ca="1" si="21"/>
        <v>#N/A</v>
      </c>
      <c r="CT29" s="8" t="e">
        <f t="shared" ca="1" si="32"/>
        <v>#N/A</v>
      </c>
      <c r="CU29" s="8" t="e">
        <f t="shared" ca="1" si="32"/>
        <v>#N/A</v>
      </c>
      <c r="CV29" s="8" t="e">
        <f t="shared" ca="1" si="32"/>
        <v>#N/A</v>
      </c>
      <c r="CW29" s="8" t="e">
        <f t="shared" ca="1" si="33"/>
        <v>#N/A</v>
      </c>
      <c r="CX29" s="8" t="e">
        <f t="shared" ca="1" si="33"/>
        <v>#N/A</v>
      </c>
      <c r="CY29" s="8" t="e">
        <f t="shared" ca="1" si="33"/>
        <v>#N/A</v>
      </c>
      <c r="CZ29" s="8" t="e">
        <f t="shared" ca="1" si="33"/>
        <v>#N/A</v>
      </c>
      <c r="DA29" s="8" t="e">
        <f t="shared" ca="1" si="33"/>
        <v>#N/A</v>
      </c>
    </row>
    <row r="30" spans="2:105" x14ac:dyDescent="0.35">
      <c r="B30" t="str">
        <f>'Postcode Data'!B30</f>
        <v>ES3 1OS</v>
      </c>
      <c r="C30" t="str">
        <f>'Postcode Data'!D30</f>
        <v>Alphon</v>
      </c>
      <c r="D30" s="44" t="str">
        <f>'Postcode Data'!M30</f>
        <v>AW2c</v>
      </c>
      <c r="E30" s="28" t="str">
        <f>INDEX('Site Data'!$G$42:$G$77,MATCH('Frequency Plan Data'!D30,'Site Data'!$B$42:$B$77,0))</f>
        <v>f6</v>
      </c>
      <c r="F30" s="28">
        <f>'Coverage Data'!M30</f>
        <v>-65.506148052055366</v>
      </c>
      <c r="G30" s="28">
        <f t="shared" si="12"/>
        <v>26.034324072976389</v>
      </c>
      <c r="H30" s="5">
        <f>'Postcode Data'!F30</f>
        <v>16.341717066448563</v>
      </c>
      <c r="I30" s="5">
        <f>'Postcode Data'!G30</f>
        <v>23.691043166018719</v>
      </c>
      <c r="J30" s="5">
        <f>'Postcode Data'!K30</f>
        <v>15.374661337268376</v>
      </c>
      <c r="K30" s="5">
        <f>'Postcode Data'!L30</f>
        <v>22.081592157654615</v>
      </c>
      <c r="L30" s="5"/>
      <c r="M30" s="28"/>
      <c r="N30" s="5" t="e">
        <f t="shared" si="43"/>
        <v>#N/A</v>
      </c>
      <c r="O30" s="5" t="e">
        <f t="shared" si="43"/>
        <v>#N/A</v>
      </c>
      <c r="P30" s="5" t="e">
        <f t="shared" si="43"/>
        <v>#N/A</v>
      </c>
      <c r="Q30" s="5" t="e">
        <f t="shared" si="43"/>
        <v>#N/A</v>
      </c>
      <c r="R30" s="5" t="e">
        <f t="shared" si="43"/>
        <v>#N/A</v>
      </c>
      <c r="S30" s="5">
        <f t="shared" si="43"/>
        <v>22.081592157654615</v>
      </c>
      <c r="T30" s="5"/>
      <c r="U30" s="28"/>
      <c r="V30" s="28">
        <f t="shared" si="14"/>
        <v>22.081592157654615</v>
      </c>
      <c r="W30" s="28" t="e">
        <f t="shared" ref="W30:Z30" si="48">IF(AND($G30&lt;V$5,$G30&gt;=W$5),$K30,NA())</f>
        <v>#N/A</v>
      </c>
      <c r="X30" s="28" t="e">
        <f t="shared" si="48"/>
        <v>#N/A</v>
      </c>
      <c r="Y30" s="28" t="e">
        <f t="shared" si="48"/>
        <v>#N/A</v>
      </c>
      <c r="Z30" s="28" t="e">
        <f t="shared" si="48"/>
        <v>#N/A</v>
      </c>
      <c r="AA30" s="28" t="e">
        <f t="shared" si="16"/>
        <v>#N/A</v>
      </c>
      <c r="AB30" s="28"/>
      <c r="AC30" s="28"/>
      <c r="AD30" s="5">
        <f t="shared" si="18"/>
        <v>-91.540472125031755</v>
      </c>
      <c r="AE30" s="15">
        <v>-999</v>
      </c>
      <c r="AF30" s="11">
        <v>-999</v>
      </c>
      <c r="AG30" s="11">
        <v>-999</v>
      </c>
      <c r="AH30" s="11">
        <v>-999</v>
      </c>
      <c r="AI30" s="11">
        <v>-999</v>
      </c>
      <c r="AJ30" s="11">
        <v>-999</v>
      </c>
      <c r="AK30" s="11">
        <v>-999</v>
      </c>
      <c r="AL30" s="11">
        <v>-999</v>
      </c>
      <c r="AM30" s="11">
        <v>-98.707491070728778</v>
      </c>
      <c r="AN30" s="11">
        <v>-999</v>
      </c>
      <c r="AO30" s="11">
        <v>-999</v>
      </c>
      <c r="AP30" s="11">
        <v>-999</v>
      </c>
      <c r="AQ30" s="11">
        <v>-999</v>
      </c>
      <c r="AR30" s="11">
        <v>-999</v>
      </c>
      <c r="AS30" s="11">
        <v>-999</v>
      </c>
      <c r="AT30" s="11">
        <v>-999</v>
      </c>
      <c r="AU30" s="11">
        <v>-999</v>
      </c>
      <c r="AV30" s="11">
        <v>-101.8893711737381</v>
      </c>
      <c r="AW30" s="11">
        <v>-999</v>
      </c>
      <c r="AX30" s="11">
        <v>-999</v>
      </c>
      <c r="AY30" s="11">
        <v>-102.78871817430493</v>
      </c>
      <c r="AZ30" s="11">
        <v>-999</v>
      </c>
      <c r="BA30" s="11">
        <v>-999</v>
      </c>
      <c r="BB30" s="11">
        <v>-999</v>
      </c>
      <c r="BC30" s="11">
        <v>-999</v>
      </c>
      <c r="BD30" s="11">
        <v>-999</v>
      </c>
      <c r="BE30" s="11">
        <v>-999</v>
      </c>
      <c r="BF30" s="11">
        <v>-999</v>
      </c>
      <c r="BG30" s="11">
        <v>-999</v>
      </c>
      <c r="BH30" s="11">
        <v>-114.84276900460387</v>
      </c>
      <c r="BI30" s="11">
        <v>-999</v>
      </c>
      <c r="BJ30" s="11">
        <v>-999</v>
      </c>
      <c r="BK30" s="11">
        <v>-93.505721676625612</v>
      </c>
      <c r="BL30" s="11">
        <v>-999</v>
      </c>
      <c r="BM30" s="11">
        <v>-999</v>
      </c>
      <c r="BN30" s="16">
        <v>-999</v>
      </c>
      <c r="BQ30" s="5">
        <f t="shared" ca="1" si="19"/>
        <v>-95.40483667081071</v>
      </c>
      <c r="BR30" s="8">
        <f t="shared" ca="1" si="21"/>
        <v>-999</v>
      </c>
      <c r="BS30" s="8">
        <f t="shared" ca="1" si="21"/>
        <v>-999</v>
      </c>
      <c r="BT30" s="8">
        <f t="shared" ca="1" si="21"/>
        <v>-999</v>
      </c>
      <c r="BU30" s="8">
        <f t="shared" ca="1" si="21"/>
        <v>-999</v>
      </c>
      <c r="BV30" s="8">
        <f t="shared" ca="1" si="21"/>
        <v>-999</v>
      </c>
      <c r="BW30" s="8">
        <f t="shared" ca="1" si="21"/>
        <v>-999</v>
      </c>
      <c r="BX30" s="8">
        <f t="shared" ca="1" si="21"/>
        <v>-999</v>
      </c>
      <c r="BY30" s="8">
        <f t="shared" ca="1" si="21"/>
        <v>-999</v>
      </c>
      <c r="BZ30" s="8">
        <f t="shared" ca="1" si="21"/>
        <v>-104.42180809524911</v>
      </c>
      <c r="CA30" s="8">
        <f t="shared" ca="1" si="21"/>
        <v>-999</v>
      </c>
      <c r="CB30" s="8">
        <f t="shared" ca="1" si="39"/>
        <v>-999</v>
      </c>
      <c r="CC30" s="8">
        <f t="shared" ca="1" si="39"/>
        <v>-999</v>
      </c>
      <c r="CD30" s="8">
        <f t="shared" ca="1" si="39"/>
        <v>-999</v>
      </c>
      <c r="CE30" s="8">
        <f t="shared" ca="1" si="39"/>
        <v>-999</v>
      </c>
      <c r="CF30" s="8">
        <f t="shared" ca="1" si="39"/>
        <v>-999</v>
      </c>
      <c r="CG30" s="8">
        <f t="shared" ca="1" si="39"/>
        <v>-999</v>
      </c>
      <c r="CH30" s="8">
        <f t="shared" ca="1" si="39"/>
        <v>-999</v>
      </c>
      <c r="CI30" s="8">
        <f t="shared" ca="1" si="39"/>
        <v>-106.64794682175025</v>
      </c>
      <c r="CJ30" s="8">
        <f t="shared" ca="1" si="39"/>
        <v>-999</v>
      </c>
      <c r="CK30" s="8">
        <f t="shared" ca="1" si="39"/>
        <v>-999</v>
      </c>
      <c r="CL30" s="8">
        <f t="shared" ca="1" si="39"/>
        <v>-107.91103535006604</v>
      </c>
      <c r="CM30" s="8">
        <f t="shared" ca="1" si="39"/>
        <v>-999</v>
      </c>
      <c r="CN30" s="8">
        <f t="shared" ca="1" si="21"/>
        <v>-999</v>
      </c>
      <c r="CO30" s="8">
        <f t="shared" ca="1" si="21"/>
        <v>-999</v>
      </c>
      <c r="CP30" s="8">
        <f t="shared" ca="1" si="21"/>
        <v>-999</v>
      </c>
      <c r="CQ30" s="8">
        <f t="shared" ca="1" si="21"/>
        <v>-999</v>
      </c>
      <c r="CR30" s="8">
        <f t="shared" ca="1" si="21"/>
        <v>-999</v>
      </c>
      <c r="CS30" s="8">
        <f t="shared" ca="1" si="21"/>
        <v>-999</v>
      </c>
      <c r="CT30" s="8">
        <f t="shared" ca="1" si="32"/>
        <v>-999</v>
      </c>
      <c r="CU30" s="8">
        <f t="shared" ca="1" si="32"/>
        <v>-97.955377712456624</v>
      </c>
      <c r="CV30" s="8">
        <f t="shared" ca="1" si="32"/>
        <v>-999</v>
      </c>
      <c r="CW30" s="8">
        <f t="shared" ca="1" si="33"/>
        <v>-999</v>
      </c>
      <c r="CX30" s="8">
        <f t="shared" ca="1" si="33"/>
        <v>-102.67479969209711</v>
      </c>
      <c r="CY30" s="8">
        <f t="shared" ca="1" si="33"/>
        <v>-999</v>
      </c>
      <c r="CZ30" s="8">
        <f t="shared" ca="1" si="33"/>
        <v>-999</v>
      </c>
      <c r="DA30" s="8">
        <f t="shared" ca="1" si="33"/>
        <v>-999</v>
      </c>
    </row>
    <row r="31" spans="2:105" x14ac:dyDescent="0.35">
      <c r="B31" t="str">
        <f>'Postcode Data'!B31</f>
        <v>ES3 1PX</v>
      </c>
      <c r="C31" t="str">
        <f>'Postcode Data'!D31</f>
        <v>Alphon</v>
      </c>
      <c r="D31" s="44" t="e">
        <f>'Postcode Data'!M31</f>
        <v>#N/A</v>
      </c>
      <c r="E31" s="28" t="e">
        <f>INDEX('Site Data'!$G$42:$G$77,MATCH('Frequency Plan Data'!D31,'Site Data'!$B$42:$B$77,0))</f>
        <v>#N/A</v>
      </c>
      <c r="F31" s="28" t="e">
        <f>'Coverage Data'!M31</f>
        <v>#N/A</v>
      </c>
      <c r="G31" s="28" t="e">
        <f t="shared" si="12"/>
        <v>#N/A</v>
      </c>
      <c r="H31" s="5" t="e">
        <f>'Postcode Data'!F31</f>
        <v>#N/A</v>
      </c>
      <c r="I31" s="5" t="e">
        <f>'Postcode Data'!G31</f>
        <v>#N/A</v>
      </c>
      <c r="J31" s="5" t="e">
        <f>'Postcode Data'!K31</f>
        <v>#N/A</v>
      </c>
      <c r="K31" s="5" t="e">
        <f>'Postcode Data'!L31</f>
        <v>#N/A</v>
      </c>
      <c r="L31" s="5"/>
      <c r="M31" s="28"/>
      <c r="N31" s="5" t="e">
        <f t="shared" si="43"/>
        <v>#N/A</v>
      </c>
      <c r="O31" s="5" t="e">
        <f t="shared" si="43"/>
        <v>#N/A</v>
      </c>
      <c r="P31" s="5" t="e">
        <f t="shared" si="43"/>
        <v>#N/A</v>
      </c>
      <c r="Q31" s="5" t="e">
        <f t="shared" si="43"/>
        <v>#N/A</v>
      </c>
      <c r="R31" s="5" t="e">
        <f t="shared" si="43"/>
        <v>#N/A</v>
      </c>
      <c r="S31" s="5" t="e">
        <f t="shared" si="43"/>
        <v>#N/A</v>
      </c>
      <c r="T31" s="5"/>
      <c r="U31" s="28"/>
      <c r="V31" s="28" t="e">
        <f t="shared" si="14"/>
        <v>#N/A</v>
      </c>
      <c r="W31" s="28" t="e">
        <f t="shared" ref="W31:Z31" si="49">IF(AND($G31&lt;V$5,$G31&gt;=W$5),$K31,NA())</f>
        <v>#N/A</v>
      </c>
      <c r="X31" s="28" t="e">
        <f t="shared" si="49"/>
        <v>#N/A</v>
      </c>
      <c r="Y31" s="28" t="e">
        <f t="shared" si="49"/>
        <v>#N/A</v>
      </c>
      <c r="Z31" s="28" t="e">
        <f t="shared" si="49"/>
        <v>#N/A</v>
      </c>
      <c r="AA31" s="28" t="e">
        <f t="shared" si="16"/>
        <v>#N/A</v>
      </c>
      <c r="AB31" s="28"/>
      <c r="AC31" s="28"/>
      <c r="AD31" s="5" t="e">
        <f t="shared" si="18"/>
        <v>#N/A</v>
      </c>
      <c r="AE31" s="15" t="e">
        <v>#N/A</v>
      </c>
      <c r="AF31" s="11" t="e">
        <v>#N/A</v>
      </c>
      <c r="AG31" s="11" t="e">
        <v>#N/A</v>
      </c>
      <c r="AH31" s="11" t="e">
        <v>#N/A</v>
      </c>
      <c r="AI31" s="11" t="e">
        <v>#N/A</v>
      </c>
      <c r="AJ31" s="11" t="e">
        <v>#N/A</v>
      </c>
      <c r="AK31" s="11" t="e">
        <v>#N/A</v>
      </c>
      <c r="AL31" s="11" t="e">
        <v>#N/A</v>
      </c>
      <c r="AM31" s="11" t="e">
        <v>#N/A</v>
      </c>
      <c r="AN31" s="11" t="e">
        <v>#N/A</v>
      </c>
      <c r="AO31" s="11" t="e">
        <v>#N/A</v>
      </c>
      <c r="AP31" s="11" t="e">
        <v>#N/A</v>
      </c>
      <c r="AQ31" s="11" t="e">
        <v>#N/A</v>
      </c>
      <c r="AR31" s="11" t="e">
        <v>#N/A</v>
      </c>
      <c r="AS31" s="11" t="e">
        <v>#N/A</v>
      </c>
      <c r="AT31" s="11" t="e">
        <v>#N/A</v>
      </c>
      <c r="AU31" s="11" t="e">
        <v>#N/A</v>
      </c>
      <c r="AV31" s="11" t="e">
        <v>#N/A</v>
      </c>
      <c r="AW31" s="11" t="e">
        <v>#N/A</v>
      </c>
      <c r="AX31" s="11" t="e">
        <v>#N/A</v>
      </c>
      <c r="AY31" s="11" t="e">
        <v>#N/A</v>
      </c>
      <c r="AZ31" s="11" t="e">
        <v>#N/A</v>
      </c>
      <c r="BA31" s="11" t="e">
        <v>#N/A</v>
      </c>
      <c r="BB31" s="11" t="e">
        <v>#N/A</v>
      </c>
      <c r="BC31" s="11" t="e">
        <v>#N/A</v>
      </c>
      <c r="BD31" s="11" t="e">
        <v>#N/A</v>
      </c>
      <c r="BE31" s="11" t="e">
        <v>#N/A</v>
      </c>
      <c r="BF31" s="11" t="e">
        <v>#N/A</v>
      </c>
      <c r="BG31" s="11" t="e">
        <v>#N/A</v>
      </c>
      <c r="BH31" s="11" t="e">
        <v>#N/A</v>
      </c>
      <c r="BI31" s="11" t="e">
        <v>#N/A</v>
      </c>
      <c r="BJ31" s="11" t="e">
        <v>#N/A</v>
      </c>
      <c r="BK31" s="11" t="e">
        <v>#N/A</v>
      </c>
      <c r="BL31" s="11" t="e">
        <v>#N/A</v>
      </c>
      <c r="BM31" s="11" t="e">
        <v>#N/A</v>
      </c>
      <c r="BN31" s="16" t="e">
        <v>#N/A</v>
      </c>
      <c r="BQ31" s="5" t="e">
        <f t="shared" ca="1" si="19"/>
        <v>#N/A</v>
      </c>
      <c r="BR31" s="8" t="e">
        <f t="shared" ca="1" si="21"/>
        <v>#N/A</v>
      </c>
      <c r="BS31" s="8" t="e">
        <f t="shared" ca="1" si="21"/>
        <v>#N/A</v>
      </c>
      <c r="BT31" s="8" t="e">
        <f t="shared" ca="1" si="21"/>
        <v>#N/A</v>
      </c>
      <c r="BU31" s="8" t="e">
        <f t="shared" ca="1" si="21"/>
        <v>#N/A</v>
      </c>
      <c r="BV31" s="8" t="e">
        <f t="shared" ca="1" si="21"/>
        <v>#N/A</v>
      </c>
      <c r="BW31" s="8" t="e">
        <f t="shared" ca="1" si="21"/>
        <v>#N/A</v>
      </c>
      <c r="BX31" s="8" t="e">
        <f t="shared" ca="1" si="21"/>
        <v>#N/A</v>
      </c>
      <c r="BY31" s="8" t="e">
        <f t="shared" ca="1" si="21"/>
        <v>#N/A</v>
      </c>
      <c r="BZ31" s="8" t="e">
        <f t="shared" ca="1" si="21"/>
        <v>#N/A</v>
      </c>
      <c r="CA31" s="8" t="e">
        <f t="shared" ca="1" si="21"/>
        <v>#N/A</v>
      </c>
      <c r="CB31" s="8" t="e">
        <f t="shared" ca="1" si="39"/>
        <v>#N/A</v>
      </c>
      <c r="CC31" s="8" t="e">
        <f t="shared" ca="1" si="39"/>
        <v>#N/A</v>
      </c>
      <c r="CD31" s="8" t="e">
        <f t="shared" ca="1" si="39"/>
        <v>#N/A</v>
      </c>
      <c r="CE31" s="8" t="e">
        <f t="shared" ca="1" si="39"/>
        <v>#N/A</v>
      </c>
      <c r="CF31" s="8" t="e">
        <f t="shared" ca="1" si="39"/>
        <v>#N/A</v>
      </c>
      <c r="CG31" s="8" t="e">
        <f t="shared" ca="1" si="39"/>
        <v>#N/A</v>
      </c>
      <c r="CH31" s="8" t="e">
        <f t="shared" ca="1" si="39"/>
        <v>#N/A</v>
      </c>
      <c r="CI31" s="8" t="e">
        <f t="shared" ca="1" si="39"/>
        <v>#N/A</v>
      </c>
      <c r="CJ31" s="8" t="e">
        <f t="shared" ca="1" si="39"/>
        <v>#N/A</v>
      </c>
      <c r="CK31" s="8" t="e">
        <f t="shared" ca="1" si="39"/>
        <v>#N/A</v>
      </c>
      <c r="CL31" s="8" t="e">
        <f t="shared" ca="1" si="39"/>
        <v>#N/A</v>
      </c>
      <c r="CM31" s="8" t="e">
        <f t="shared" ca="1" si="39"/>
        <v>#N/A</v>
      </c>
      <c r="CN31" s="8" t="e">
        <f t="shared" ca="1" si="21"/>
        <v>#N/A</v>
      </c>
      <c r="CO31" s="8" t="e">
        <f t="shared" ca="1" si="21"/>
        <v>#N/A</v>
      </c>
      <c r="CP31" s="8" t="e">
        <f t="shared" ca="1" si="21"/>
        <v>#N/A</v>
      </c>
      <c r="CQ31" s="8" t="e">
        <f t="shared" ca="1" si="21"/>
        <v>#N/A</v>
      </c>
      <c r="CR31" s="8" t="e">
        <f t="shared" ca="1" si="21"/>
        <v>#N/A</v>
      </c>
      <c r="CS31" s="8" t="e">
        <f t="shared" ca="1" si="21"/>
        <v>#N/A</v>
      </c>
      <c r="CT31" s="8" t="e">
        <f t="shared" ca="1" si="32"/>
        <v>#N/A</v>
      </c>
      <c r="CU31" s="8" t="e">
        <f t="shared" ca="1" si="32"/>
        <v>#N/A</v>
      </c>
      <c r="CV31" s="8" t="e">
        <f t="shared" ca="1" si="32"/>
        <v>#N/A</v>
      </c>
      <c r="CW31" s="8" t="e">
        <f t="shared" ca="1" si="33"/>
        <v>#N/A</v>
      </c>
      <c r="CX31" s="8" t="e">
        <f t="shared" ca="1" si="33"/>
        <v>#N/A</v>
      </c>
      <c r="CY31" s="8" t="e">
        <f t="shared" ca="1" si="33"/>
        <v>#N/A</v>
      </c>
      <c r="CZ31" s="8" t="e">
        <f t="shared" ca="1" si="33"/>
        <v>#N/A</v>
      </c>
      <c r="DA31" s="8" t="e">
        <f t="shared" ca="1" si="33"/>
        <v>#N/A</v>
      </c>
    </row>
    <row r="32" spans="2:105" x14ac:dyDescent="0.35">
      <c r="B32" t="str">
        <f>'Postcode Data'!B32</f>
        <v>ES3 2FB</v>
      </c>
      <c r="C32" t="str">
        <f>'Postcode Data'!D32</f>
        <v>Alphon</v>
      </c>
      <c r="D32" s="44" t="str">
        <f>'Postcode Data'!M32</f>
        <v>AW2c</v>
      </c>
      <c r="E32" s="28" t="str">
        <f>INDEX('Site Data'!$G$42:$G$77,MATCH('Frequency Plan Data'!D32,'Site Data'!$B$42:$B$77,0))</f>
        <v>f6</v>
      </c>
      <c r="F32" s="28">
        <f>'Coverage Data'!M32</f>
        <v>-76.824501496468429</v>
      </c>
      <c r="G32" s="28">
        <f t="shared" si="12"/>
        <v>29.261240432600516</v>
      </c>
      <c r="H32" s="5">
        <f>'Postcode Data'!F32</f>
        <v>16.341717066448563</v>
      </c>
      <c r="I32" s="5">
        <f>'Postcode Data'!G32</f>
        <v>23.691043166018719</v>
      </c>
      <c r="J32" s="5">
        <f>'Postcode Data'!K32</f>
        <v>18.987830266023657</v>
      </c>
      <c r="K32" s="5">
        <f>'Postcode Data'!L32</f>
        <v>20.048980798603431</v>
      </c>
      <c r="L32" s="5"/>
      <c r="M32" s="28"/>
      <c r="N32" s="5" t="e">
        <f t="shared" si="43"/>
        <v>#N/A</v>
      </c>
      <c r="O32" s="5" t="e">
        <f t="shared" si="43"/>
        <v>#N/A</v>
      </c>
      <c r="P32" s="5" t="e">
        <f t="shared" si="43"/>
        <v>#N/A</v>
      </c>
      <c r="Q32" s="5" t="e">
        <f t="shared" si="43"/>
        <v>#N/A</v>
      </c>
      <c r="R32" s="5" t="e">
        <f t="shared" si="43"/>
        <v>#N/A</v>
      </c>
      <c r="S32" s="5">
        <f t="shared" si="43"/>
        <v>20.048980798603431</v>
      </c>
      <c r="T32" s="5"/>
      <c r="U32" s="28"/>
      <c r="V32" s="28">
        <f t="shared" si="14"/>
        <v>20.048980798603431</v>
      </c>
      <c r="W32" s="28" t="e">
        <f t="shared" ref="W32:Z32" si="50">IF(AND($G32&lt;V$5,$G32&gt;=W$5),$K32,NA())</f>
        <v>#N/A</v>
      </c>
      <c r="X32" s="28" t="e">
        <f t="shared" si="50"/>
        <v>#N/A</v>
      </c>
      <c r="Y32" s="28" t="e">
        <f t="shared" si="50"/>
        <v>#N/A</v>
      </c>
      <c r="Z32" s="28" t="e">
        <f t="shared" si="50"/>
        <v>#N/A</v>
      </c>
      <c r="AA32" s="28" t="e">
        <f t="shared" si="16"/>
        <v>#N/A</v>
      </c>
      <c r="AB32" s="28"/>
      <c r="AC32" s="28"/>
      <c r="AD32" s="5">
        <f t="shared" si="18"/>
        <v>-106.08574192906894</v>
      </c>
      <c r="AE32" s="15">
        <v>-999</v>
      </c>
      <c r="AF32" s="11">
        <v>-999</v>
      </c>
      <c r="AG32" s="11">
        <v>-999</v>
      </c>
      <c r="AH32" s="11">
        <v>-999</v>
      </c>
      <c r="AI32" s="11">
        <v>-999</v>
      </c>
      <c r="AJ32" s="11">
        <v>-999</v>
      </c>
      <c r="AK32" s="11">
        <v>-999</v>
      </c>
      <c r="AL32" s="11">
        <v>-999</v>
      </c>
      <c r="AM32" s="11">
        <v>-116.1505247839402</v>
      </c>
      <c r="AN32" s="11">
        <v>-999</v>
      </c>
      <c r="AO32" s="11">
        <v>-999</v>
      </c>
      <c r="AP32" s="11">
        <v>-999</v>
      </c>
      <c r="AQ32" s="11">
        <v>-999</v>
      </c>
      <c r="AR32" s="11">
        <v>-999</v>
      </c>
      <c r="AS32" s="11">
        <v>-999</v>
      </c>
      <c r="AT32" s="11">
        <v>-999</v>
      </c>
      <c r="AU32" s="11">
        <v>-999</v>
      </c>
      <c r="AV32" s="11">
        <v>-108.15069650149218</v>
      </c>
      <c r="AW32" s="11">
        <v>-999</v>
      </c>
      <c r="AX32" s="11">
        <v>-999</v>
      </c>
      <c r="AY32" s="11">
        <v>-115.02018793187013</v>
      </c>
      <c r="AZ32" s="11">
        <v>-999</v>
      </c>
      <c r="BA32" s="11">
        <v>-999</v>
      </c>
      <c r="BB32" s="11">
        <v>-999</v>
      </c>
      <c r="BC32" s="11">
        <v>-999</v>
      </c>
      <c r="BD32" s="11">
        <v>-999</v>
      </c>
      <c r="BE32" s="11">
        <v>-999</v>
      </c>
      <c r="BF32" s="11">
        <v>-999</v>
      </c>
      <c r="BG32" s="11">
        <v>-999</v>
      </c>
      <c r="BH32" s="11">
        <v>-119.06013183941523</v>
      </c>
      <c r="BI32" s="11">
        <v>-999</v>
      </c>
      <c r="BJ32" s="11">
        <v>-999</v>
      </c>
      <c r="BK32" s="11">
        <v>-116.01392077008464</v>
      </c>
      <c r="BL32" s="11">
        <v>-999</v>
      </c>
      <c r="BM32" s="11">
        <v>-999</v>
      </c>
      <c r="BN32" s="16">
        <v>-999</v>
      </c>
      <c r="BQ32" s="5">
        <f t="shared" ca="1" si="19"/>
        <v>-108.10832235678043</v>
      </c>
      <c r="BR32" s="8">
        <f t="shared" ca="1" si="21"/>
        <v>-999</v>
      </c>
      <c r="BS32" s="8">
        <f t="shared" ca="1" si="21"/>
        <v>-999</v>
      </c>
      <c r="BT32" s="8">
        <f t="shared" ca="1" si="21"/>
        <v>-999</v>
      </c>
      <c r="BU32" s="8">
        <f t="shared" ca="1" si="21"/>
        <v>-999</v>
      </c>
      <c r="BV32" s="8">
        <f t="shared" ca="1" si="21"/>
        <v>-999</v>
      </c>
      <c r="BW32" s="8">
        <f t="shared" ca="1" si="21"/>
        <v>-999</v>
      </c>
      <c r="BX32" s="8">
        <f t="shared" ca="1" si="21"/>
        <v>-999</v>
      </c>
      <c r="BY32" s="8">
        <f t="shared" ca="1" si="21"/>
        <v>-999</v>
      </c>
      <c r="BZ32" s="8">
        <f t="shared" ca="1" si="21"/>
        <v>-112.97297349676765</v>
      </c>
      <c r="CA32" s="8">
        <f t="shared" ca="1" si="21"/>
        <v>-999</v>
      </c>
      <c r="CB32" s="8">
        <f t="shared" ca="1" si="39"/>
        <v>-999</v>
      </c>
      <c r="CC32" s="8">
        <f t="shared" ca="1" si="39"/>
        <v>-999</v>
      </c>
      <c r="CD32" s="8">
        <f t="shared" ca="1" si="39"/>
        <v>-999</v>
      </c>
      <c r="CE32" s="8">
        <f t="shared" ca="1" si="39"/>
        <v>-999</v>
      </c>
      <c r="CF32" s="8">
        <f t="shared" ca="1" si="39"/>
        <v>-999</v>
      </c>
      <c r="CG32" s="8">
        <f t="shared" ca="1" si="39"/>
        <v>-999</v>
      </c>
      <c r="CH32" s="8">
        <f t="shared" ca="1" si="39"/>
        <v>-999</v>
      </c>
      <c r="CI32" s="8">
        <f t="shared" ca="1" si="39"/>
        <v>-116.60441624652647</v>
      </c>
      <c r="CJ32" s="8">
        <f t="shared" ca="1" si="39"/>
        <v>-999</v>
      </c>
      <c r="CK32" s="8">
        <f t="shared" ca="1" si="39"/>
        <v>-999</v>
      </c>
      <c r="CL32" s="8">
        <f t="shared" ca="1" si="39"/>
        <v>-121.22553241558855</v>
      </c>
      <c r="CM32" s="8">
        <f t="shared" ca="1" si="39"/>
        <v>-999</v>
      </c>
      <c r="CN32" s="8">
        <f t="shared" ca="1" si="21"/>
        <v>-999</v>
      </c>
      <c r="CO32" s="8">
        <f t="shared" ca="1" si="21"/>
        <v>-999</v>
      </c>
      <c r="CP32" s="8">
        <f t="shared" ca="1" si="21"/>
        <v>-999</v>
      </c>
      <c r="CQ32" s="8">
        <f t="shared" ca="1" si="21"/>
        <v>-999</v>
      </c>
      <c r="CR32" s="8">
        <f t="shared" ca="1" si="21"/>
        <v>-999</v>
      </c>
      <c r="CS32" s="8">
        <f t="shared" ca="1" si="21"/>
        <v>-999</v>
      </c>
      <c r="CT32" s="8">
        <f t="shared" ca="1" si="32"/>
        <v>-999</v>
      </c>
      <c r="CU32" s="8">
        <f t="shared" ca="1" si="32"/>
        <v>-113.5558257840205</v>
      </c>
      <c r="CV32" s="8">
        <f t="shared" ca="1" si="32"/>
        <v>-999</v>
      </c>
      <c r="CW32" s="8">
        <f t="shared" ca="1" si="33"/>
        <v>-999</v>
      </c>
      <c r="CX32" s="8">
        <f t="shared" ca="1" si="33"/>
        <v>-115.1344176048277</v>
      </c>
      <c r="CY32" s="8">
        <f t="shared" ca="1" si="33"/>
        <v>-999</v>
      </c>
      <c r="CZ32" s="8">
        <f t="shared" ca="1" si="33"/>
        <v>-999</v>
      </c>
      <c r="DA32" s="8">
        <f t="shared" ca="1" si="33"/>
        <v>-999</v>
      </c>
    </row>
    <row r="33" spans="2:105" x14ac:dyDescent="0.35">
      <c r="B33" t="str">
        <f>'Postcode Data'!B33</f>
        <v>ES3 3HO</v>
      </c>
      <c r="C33" t="str">
        <f>'Postcode Data'!D33</f>
        <v>Alphon</v>
      </c>
      <c r="D33" s="44" t="str">
        <f>'Postcode Data'!M33</f>
        <v>AW1c</v>
      </c>
      <c r="E33" s="28" t="str">
        <f>INDEX('Site Data'!$G$42:$G$77,MATCH('Frequency Plan Data'!D33,'Site Data'!$B$42:$B$77,0))</f>
        <v>f3</v>
      </c>
      <c r="F33" s="28">
        <f>'Coverage Data'!M33</f>
        <v>-73.636139111492781</v>
      </c>
      <c r="G33" s="28">
        <f t="shared" si="12"/>
        <v>31.817358627707009</v>
      </c>
      <c r="H33" s="5">
        <f>'Postcode Data'!F33</f>
        <v>16.50506229614988</v>
      </c>
      <c r="I33" s="5">
        <f>'Postcode Data'!G33</f>
        <v>18.354864600055873</v>
      </c>
      <c r="J33" s="5">
        <f>'Postcode Data'!K33</f>
        <v>13.674525112307059</v>
      </c>
      <c r="K33" s="5">
        <f>'Postcode Data'!L33</f>
        <v>15.524327416213051</v>
      </c>
      <c r="L33" s="5"/>
      <c r="M33" s="28"/>
      <c r="N33" s="5" t="e">
        <f t="shared" si="43"/>
        <v>#N/A</v>
      </c>
      <c r="O33" s="5" t="e">
        <f t="shared" si="43"/>
        <v>#N/A</v>
      </c>
      <c r="P33" s="5">
        <f t="shared" si="43"/>
        <v>15.524327416213051</v>
      </c>
      <c r="Q33" s="5" t="e">
        <f t="shared" si="43"/>
        <v>#N/A</v>
      </c>
      <c r="R33" s="5" t="e">
        <f t="shared" si="43"/>
        <v>#N/A</v>
      </c>
      <c r="S33" s="5" t="e">
        <f t="shared" si="43"/>
        <v>#N/A</v>
      </c>
      <c r="T33" s="5"/>
      <c r="U33" s="28"/>
      <c r="V33" s="28">
        <f t="shared" si="14"/>
        <v>15.524327416213051</v>
      </c>
      <c r="W33" s="28" t="e">
        <f t="shared" ref="W33:Z33" si="51">IF(AND($G33&lt;V$5,$G33&gt;=W$5),$K33,NA())</f>
        <v>#N/A</v>
      </c>
      <c r="X33" s="28" t="e">
        <f t="shared" si="51"/>
        <v>#N/A</v>
      </c>
      <c r="Y33" s="28" t="e">
        <f t="shared" si="51"/>
        <v>#N/A</v>
      </c>
      <c r="Z33" s="28" t="e">
        <f t="shared" si="51"/>
        <v>#N/A</v>
      </c>
      <c r="AA33" s="28" t="e">
        <f t="shared" si="16"/>
        <v>#N/A</v>
      </c>
      <c r="AB33" s="28"/>
      <c r="AC33" s="28"/>
      <c r="AD33" s="5">
        <f t="shared" si="18"/>
        <v>-105.45349773919979</v>
      </c>
      <c r="AE33" s="15">
        <v>-999</v>
      </c>
      <c r="AF33" s="11">
        <v>-999</v>
      </c>
      <c r="AG33" s="11">
        <v>-999</v>
      </c>
      <c r="AH33" s="11">
        <v>-999</v>
      </c>
      <c r="AI33" s="11">
        <v>-999</v>
      </c>
      <c r="AJ33" s="11">
        <v>-999</v>
      </c>
      <c r="AK33" s="11">
        <v>-999</v>
      </c>
      <c r="AL33" s="11">
        <v>-999</v>
      </c>
      <c r="AM33" s="11">
        <v>-999</v>
      </c>
      <c r="AN33" s="11">
        <v>-999</v>
      </c>
      <c r="AO33" s="11">
        <v>-999</v>
      </c>
      <c r="AP33" s="11">
        <v>-115.53443884999058</v>
      </c>
      <c r="AQ33" s="11">
        <v>-999</v>
      </c>
      <c r="AR33" s="11">
        <v>-999</v>
      </c>
      <c r="AS33" s="11">
        <v>-107.82760693909836</v>
      </c>
      <c r="AT33" s="11">
        <v>-999</v>
      </c>
      <c r="AU33" s="11">
        <v>-999</v>
      </c>
      <c r="AV33" s="11">
        <v>-999</v>
      </c>
      <c r="AW33" s="11">
        <v>-999</v>
      </c>
      <c r="AX33" s="11">
        <v>-999</v>
      </c>
      <c r="AY33" s="11">
        <v>-999</v>
      </c>
      <c r="AZ33" s="11">
        <v>-999</v>
      </c>
      <c r="BA33" s="11">
        <v>-999</v>
      </c>
      <c r="BB33" s="11">
        <v>-115.40582545677262</v>
      </c>
      <c r="BC33" s="11">
        <v>-999</v>
      </c>
      <c r="BD33" s="11">
        <v>-999</v>
      </c>
      <c r="BE33" s="11">
        <v>-115.45214816565448</v>
      </c>
      <c r="BF33" s="11">
        <v>-999</v>
      </c>
      <c r="BG33" s="11">
        <v>-999</v>
      </c>
      <c r="BH33" s="11">
        <v>-999</v>
      </c>
      <c r="BI33" s="11">
        <v>-999</v>
      </c>
      <c r="BJ33" s="11">
        <v>-999</v>
      </c>
      <c r="BK33" s="11">
        <v>-999</v>
      </c>
      <c r="BL33" s="11">
        <v>-999</v>
      </c>
      <c r="BM33" s="11">
        <v>-999</v>
      </c>
      <c r="BN33" s="16">
        <v>-114.59592167045759</v>
      </c>
      <c r="BQ33" s="5">
        <f t="shared" ca="1" si="19"/>
        <v>-99.550587928933481</v>
      </c>
      <c r="BR33" s="8">
        <f t="shared" ca="1" si="21"/>
        <v>-999</v>
      </c>
      <c r="BS33" s="8">
        <f t="shared" ca="1" si="21"/>
        <v>-999</v>
      </c>
      <c r="BT33" s="8">
        <f t="shared" ca="1" si="21"/>
        <v>-999</v>
      </c>
      <c r="BU33" s="8">
        <f t="shared" ca="1" si="21"/>
        <v>-999</v>
      </c>
      <c r="BV33" s="8">
        <f t="shared" ref="BV33:CW48" ca="1" si="52">IF(OR($D33=BV$5,$E33&lt;&gt;BV$4),-999,30+_xlfn.NORM.INV(RAND(),-20,3)-20*LOG10(SQRT(($H33-$J33)^2+($I33-$K33)^2))-20*LOG10(5570)-32.44+_xlfn.NORM.INV(RAND(),-3,3)+21+_xlfn.NORM.INV(RAND(),-20,3)-1)</f>
        <v>-999</v>
      </c>
      <c r="BW33" s="8">
        <f t="shared" ca="1" si="52"/>
        <v>-999</v>
      </c>
      <c r="BX33" s="8">
        <f t="shared" ca="1" si="52"/>
        <v>-999</v>
      </c>
      <c r="BY33" s="8">
        <f t="shared" ca="1" si="52"/>
        <v>-999</v>
      </c>
      <c r="BZ33" s="8">
        <f t="shared" ca="1" si="52"/>
        <v>-999</v>
      </c>
      <c r="CA33" s="8">
        <f t="shared" ca="1" si="52"/>
        <v>-999</v>
      </c>
      <c r="CB33" s="8">
        <f t="shared" ca="1" si="39"/>
        <v>-999</v>
      </c>
      <c r="CC33" s="8">
        <f t="shared" ca="1" si="39"/>
        <v>-103.59904599471119</v>
      </c>
      <c r="CD33" s="8">
        <f t="shared" ca="1" si="39"/>
        <v>-999</v>
      </c>
      <c r="CE33" s="8">
        <f t="shared" ca="1" si="39"/>
        <v>-999</v>
      </c>
      <c r="CF33" s="8">
        <f t="shared" ca="1" si="39"/>
        <v>-114.52788812982774</v>
      </c>
      <c r="CG33" s="8">
        <f t="shared" ca="1" si="39"/>
        <v>-999</v>
      </c>
      <c r="CH33" s="8">
        <f t="shared" ca="1" si="39"/>
        <v>-999</v>
      </c>
      <c r="CI33" s="8">
        <f t="shared" ca="1" si="39"/>
        <v>-999</v>
      </c>
      <c r="CJ33" s="8">
        <f t="shared" ca="1" si="39"/>
        <v>-999</v>
      </c>
      <c r="CK33" s="8">
        <f t="shared" ca="1" si="39"/>
        <v>-999</v>
      </c>
      <c r="CL33" s="8">
        <f t="shared" ca="1" si="39"/>
        <v>-999</v>
      </c>
      <c r="CM33" s="8">
        <f t="shared" ca="1" si="39"/>
        <v>-999</v>
      </c>
      <c r="CN33" s="8">
        <f t="shared" ca="1" si="52"/>
        <v>-999</v>
      </c>
      <c r="CO33" s="8">
        <f t="shared" ca="1" si="52"/>
        <v>-104.89529966339671</v>
      </c>
      <c r="CP33" s="8">
        <f t="shared" ca="1" si="52"/>
        <v>-999</v>
      </c>
      <c r="CQ33" s="8">
        <f t="shared" ca="1" si="52"/>
        <v>-999</v>
      </c>
      <c r="CR33" s="8">
        <f t="shared" ca="1" si="52"/>
        <v>-106.64861788695795</v>
      </c>
      <c r="CS33" s="8">
        <f t="shared" ca="1" si="52"/>
        <v>-999</v>
      </c>
      <c r="CT33" s="8">
        <f t="shared" ca="1" si="52"/>
        <v>-999</v>
      </c>
      <c r="CU33" s="8">
        <f t="shared" ca="1" si="52"/>
        <v>-999</v>
      </c>
      <c r="CV33" s="8">
        <f t="shared" ca="1" si="52"/>
        <v>-999</v>
      </c>
      <c r="CW33" s="8">
        <f t="shared" ca="1" si="52"/>
        <v>-999</v>
      </c>
      <c r="CX33" s="8">
        <f t="shared" ca="1" si="33"/>
        <v>-999</v>
      </c>
      <c r="CY33" s="8">
        <f t="shared" ca="1" si="33"/>
        <v>-999</v>
      </c>
      <c r="CZ33" s="8">
        <f t="shared" ca="1" si="33"/>
        <v>-999</v>
      </c>
      <c r="DA33" s="8">
        <f t="shared" ca="1" si="33"/>
        <v>-110.13792979186276</v>
      </c>
    </row>
    <row r="34" spans="2:105" x14ac:dyDescent="0.35">
      <c r="B34" t="str">
        <f>'Postcode Data'!B34</f>
        <v>ES3 3VV</v>
      </c>
      <c r="C34" t="str">
        <f>'Postcode Data'!D34</f>
        <v>Alphon</v>
      </c>
      <c r="D34" s="44" t="e">
        <f>'Postcode Data'!M34</f>
        <v>#N/A</v>
      </c>
      <c r="E34" s="28" t="e">
        <f>INDEX('Site Data'!$G$42:$G$77,MATCH('Frequency Plan Data'!D34,'Site Data'!$B$42:$B$77,0))</f>
        <v>#N/A</v>
      </c>
      <c r="F34" s="28" t="e">
        <f>'Coverage Data'!M34</f>
        <v>#N/A</v>
      </c>
      <c r="G34" s="28" t="e">
        <f t="shared" si="12"/>
        <v>#N/A</v>
      </c>
      <c r="H34" s="5" t="e">
        <f>'Postcode Data'!F34</f>
        <v>#N/A</v>
      </c>
      <c r="I34" s="5" t="e">
        <f>'Postcode Data'!G34</f>
        <v>#N/A</v>
      </c>
      <c r="J34" s="5" t="e">
        <f>'Postcode Data'!K34</f>
        <v>#N/A</v>
      </c>
      <c r="K34" s="5" t="e">
        <f>'Postcode Data'!L34</f>
        <v>#N/A</v>
      </c>
      <c r="L34" s="5"/>
      <c r="M34" s="28"/>
      <c r="N34" s="5" t="e">
        <f t="shared" si="43"/>
        <v>#N/A</v>
      </c>
      <c r="O34" s="5" t="e">
        <f t="shared" si="43"/>
        <v>#N/A</v>
      </c>
      <c r="P34" s="5" t="e">
        <f t="shared" si="43"/>
        <v>#N/A</v>
      </c>
      <c r="Q34" s="5" t="e">
        <f t="shared" si="43"/>
        <v>#N/A</v>
      </c>
      <c r="R34" s="5" t="e">
        <f t="shared" si="43"/>
        <v>#N/A</v>
      </c>
      <c r="S34" s="5" t="e">
        <f t="shared" si="43"/>
        <v>#N/A</v>
      </c>
      <c r="T34" s="5"/>
      <c r="U34" s="28"/>
      <c r="V34" s="28" t="e">
        <f t="shared" si="14"/>
        <v>#N/A</v>
      </c>
      <c r="W34" s="28" t="e">
        <f t="shared" ref="W34:Z34" si="53">IF(AND($G34&lt;V$5,$G34&gt;=W$5),$K34,NA())</f>
        <v>#N/A</v>
      </c>
      <c r="X34" s="28" t="e">
        <f t="shared" si="53"/>
        <v>#N/A</v>
      </c>
      <c r="Y34" s="28" t="e">
        <f t="shared" si="53"/>
        <v>#N/A</v>
      </c>
      <c r="Z34" s="28" t="e">
        <f t="shared" si="53"/>
        <v>#N/A</v>
      </c>
      <c r="AA34" s="28" t="e">
        <f t="shared" si="16"/>
        <v>#N/A</v>
      </c>
      <c r="AB34" s="28"/>
      <c r="AC34" s="28"/>
      <c r="AD34" s="5" t="e">
        <f t="shared" si="18"/>
        <v>#N/A</v>
      </c>
      <c r="AE34" s="15" t="e">
        <v>#N/A</v>
      </c>
      <c r="AF34" s="11" t="e">
        <v>#N/A</v>
      </c>
      <c r="AG34" s="11" t="e">
        <v>#N/A</v>
      </c>
      <c r="AH34" s="11" t="e">
        <v>#N/A</v>
      </c>
      <c r="AI34" s="11" t="e">
        <v>#N/A</v>
      </c>
      <c r="AJ34" s="11" t="e">
        <v>#N/A</v>
      </c>
      <c r="AK34" s="11" t="e">
        <v>#N/A</v>
      </c>
      <c r="AL34" s="11" t="e">
        <v>#N/A</v>
      </c>
      <c r="AM34" s="11" t="e">
        <v>#N/A</v>
      </c>
      <c r="AN34" s="11" t="e">
        <v>#N/A</v>
      </c>
      <c r="AO34" s="11" t="e">
        <v>#N/A</v>
      </c>
      <c r="AP34" s="11" t="e">
        <v>#N/A</v>
      </c>
      <c r="AQ34" s="11" t="e">
        <v>#N/A</v>
      </c>
      <c r="AR34" s="11" t="e">
        <v>#N/A</v>
      </c>
      <c r="AS34" s="11" t="e">
        <v>#N/A</v>
      </c>
      <c r="AT34" s="11" t="e">
        <v>#N/A</v>
      </c>
      <c r="AU34" s="11" t="e">
        <v>#N/A</v>
      </c>
      <c r="AV34" s="11" t="e">
        <v>#N/A</v>
      </c>
      <c r="AW34" s="11" t="e">
        <v>#N/A</v>
      </c>
      <c r="AX34" s="11" t="e">
        <v>#N/A</v>
      </c>
      <c r="AY34" s="11" t="e">
        <v>#N/A</v>
      </c>
      <c r="AZ34" s="11" t="e">
        <v>#N/A</v>
      </c>
      <c r="BA34" s="11" t="e">
        <v>#N/A</v>
      </c>
      <c r="BB34" s="11" t="e">
        <v>#N/A</v>
      </c>
      <c r="BC34" s="11" t="e">
        <v>#N/A</v>
      </c>
      <c r="BD34" s="11" t="e">
        <v>#N/A</v>
      </c>
      <c r="BE34" s="11" t="e">
        <v>#N/A</v>
      </c>
      <c r="BF34" s="11" t="e">
        <v>#N/A</v>
      </c>
      <c r="BG34" s="11" t="e">
        <v>#N/A</v>
      </c>
      <c r="BH34" s="11" t="e">
        <v>#N/A</v>
      </c>
      <c r="BI34" s="11" t="e">
        <v>#N/A</v>
      </c>
      <c r="BJ34" s="11" t="e">
        <v>#N/A</v>
      </c>
      <c r="BK34" s="11" t="e">
        <v>#N/A</v>
      </c>
      <c r="BL34" s="11" t="e">
        <v>#N/A</v>
      </c>
      <c r="BM34" s="11" t="e">
        <v>#N/A</v>
      </c>
      <c r="BN34" s="16" t="e">
        <v>#N/A</v>
      </c>
      <c r="BQ34" s="5" t="e">
        <f t="shared" ca="1" si="19"/>
        <v>#N/A</v>
      </c>
      <c r="BR34" s="8" t="e">
        <f t="shared" ref="BR34:CS49" ca="1" si="54">IF(OR($D34=BR$5,$E34&lt;&gt;BR$4),-999,30+_xlfn.NORM.INV(RAND(),-20,3)-20*LOG10(SQRT(($H34-$J34)^2+($I34-$K34)^2))-20*LOG10(5570)-32.44+_xlfn.NORM.INV(RAND(),-3,3)+21+_xlfn.NORM.INV(RAND(),-20,3)-1)</f>
        <v>#N/A</v>
      </c>
      <c r="BS34" s="8" t="e">
        <f t="shared" ca="1" si="54"/>
        <v>#N/A</v>
      </c>
      <c r="BT34" s="8" t="e">
        <f t="shared" ca="1" si="54"/>
        <v>#N/A</v>
      </c>
      <c r="BU34" s="8" t="e">
        <f t="shared" ca="1" si="54"/>
        <v>#N/A</v>
      </c>
      <c r="BV34" s="8" t="e">
        <f t="shared" ca="1" si="54"/>
        <v>#N/A</v>
      </c>
      <c r="BW34" s="8" t="e">
        <f t="shared" ca="1" si="54"/>
        <v>#N/A</v>
      </c>
      <c r="BX34" s="8" t="e">
        <f t="shared" ca="1" si="54"/>
        <v>#N/A</v>
      </c>
      <c r="BY34" s="8" t="e">
        <f t="shared" ca="1" si="54"/>
        <v>#N/A</v>
      </c>
      <c r="BZ34" s="8" t="e">
        <f t="shared" ca="1" si="54"/>
        <v>#N/A</v>
      </c>
      <c r="CA34" s="8" t="e">
        <f t="shared" ca="1" si="54"/>
        <v>#N/A</v>
      </c>
      <c r="CB34" s="8" t="e">
        <f t="shared" ca="1" si="39"/>
        <v>#N/A</v>
      </c>
      <c r="CC34" s="8" t="e">
        <f t="shared" ca="1" si="39"/>
        <v>#N/A</v>
      </c>
      <c r="CD34" s="8" t="e">
        <f t="shared" ca="1" si="39"/>
        <v>#N/A</v>
      </c>
      <c r="CE34" s="8" t="e">
        <f t="shared" ca="1" si="39"/>
        <v>#N/A</v>
      </c>
      <c r="CF34" s="8" t="e">
        <f t="shared" ca="1" si="39"/>
        <v>#N/A</v>
      </c>
      <c r="CG34" s="8" t="e">
        <f t="shared" ca="1" si="39"/>
        <v>#N/A</v>
      </c>
      <c r="CH34" s="8" t="e">
        <f t="shared" ca="1" si="39"/>
        <v>#N/A</v>
      </c>
      <c r="CI34" s="8" t="e">
        <f t="shared" ca="1" si="39"/>
        <v>#N/A</v>
      </c>
      <c r="CJ34" s="8" t="e">
        <f t="shared" ca="1" si="39"/>
        <v>#N/A</v>
      </c>
      <c r="CK34" s="8" t="e">
        <f t="shared" ca="1" si="39"/>
        <v>#N/A</v>
      </c>
      <c r="CL34" s="8" t="e">
        <f t="shared" ca="1" si="39"/>
        <v>#N/A</v>
      </c>
      <c r="CM34" s="8" t="e">
        <f t="shared" ca="1" si="39"/>
        <v>#N/A</v>
      </c>
      <c r="CN34" s="8" t="e">
        <f t="shared" ca="1" si="54"/>
        <v>#N/A</v>
      </c>
      <c r="CO34" s="8" t="e">
        <f t="shared" ca="1" si="54"/>
        <v>#N/A</v>
      </c>
      <c r="CP34" s="8" t="e">
        <f t="shared" ca="1" si="54"/>
        <v>#N/A</v>
      </c>
      <c r="CQ34" s="8" t="e">
        <f t="shared" ca="1" si="54"/>
        <v>#N/A</v>
      </c>
      <c r="CR34" s="8" t="e">
        <f t="shared" ca="1" si="54"/>
        <v>#N/A</v>
      </c>
      <c r="CS34" s="8" t="e">
        <f t="shared" ca="1" si="54"/>
        <v>#N/A</v>
      </c>
      <c r="CT34" s="8" t="e">
        <f t="shared" ca="1" si="52"/>
        <v>#N/A</v>
      </c>
      <c r="CU34" s="8" t="e">
        <f t="shared" ca="1" si="52"/>
        <v>#N/A</v>
      </c>
      <c r="CV34" s="8" t="e">
        <f t="shared" ca="1" si="52"/>
        <v>#N/A</v>
      </c>
      <c r="CW34" s="8" t="e">
        <f t="shared" ca="1" si="52"/>
        <v>#N/A</v>
      </c>
      <c r="CX34" s="8" t="e">
        <f t="shared" ca="1" si="33"/>
        <v>#N/A</v>
      </c>
      <c r="CY34" s="8" t="e">
        <f t="shared" ca="1" si="33"/>
        <v>#N/A</v>
      </c>
      <c r="CZ34" s="8" t="e">
        <f t="shared" ca="1" si="33"/>
        <v>#N/A</v>
      </c>
      <c r="DA34" s="8" t="e">
        <f t="shared" ca="1" si="33"/>
        <v>#N/A</v>
      </c>
    </row>
    <row r="35" spans="2:105" x14ac:dyDescent="0.35">
      <c r="B35" t="str">
        <f>'Postcode Data'!B35</f>
        <v>ES3 4RW</v>
      </c>
      <c r="C35" t="str">
        <f>'Postcode Data'!D35</f>
        <v>Alphon</v>
      </c>
      <c r="D35" s="44" t="e">
        <f>'Postcode Data'!M35</f>
        <v>#N/A</v>
      </c>
      <c r="E35" s="28" t="e">
        <f>INDEX('Site Data'!$G$42:$G$77,MATCH('Frequency Plan Data'!D35,'Site Data'!$B$42:$B$77,0))</f>
        <v>#N/A</v>
      </c>
      <c r="F35" s="28" t="e">
        <f>'Coverage Data'!M35</f>
        <v>#N/A</v>
      </c>
      <c r="G35" s="28" t="e">
        <f t="shared" si="12"/>
        <v>#N/A</v>
      </c>
      <c r="H35" s="5" t="e">
        <f>'Postcode Data'!F35</f>
        <v>#N/A</v>
      </c>
      <c r="I35" s="5" t="e">
        <f>'Postcode Data'!G35</f>
        <v>#N/A</v>
      </c>
      <c r="J35" s="5" t="e">
        <f>'Postcode Data'!K35</f>
        <v>#N/A</v>
      </c>
      <c r="K35" s="5" t="e">
        <f>'Postcode Data'!L35</f>
        <v>#N/A</v>
      </c>
      <c r="L35" s="5"/>
      <c r="M35" s="28"/>
      <c r="N35" s="5" t="e">
        <f t="shared" si="43"/>
        <v>#N/A</v>
      </c>
      <c r="O35" s="5" t="e">
        <f t="shared" si="43"/>
        <v>#N/A</v>
      </c>
      <c r="P35" s="5" t="e">
        <f t="shared" si="43"/>
        <v>#N/A</v>
      </c>
      <c r="Q35" s="5" t="e">
        <f t="shared" si="43"/>
        <v>#N/A</v>
      </c>
      <c r="R35" s="5" t="e">
        <f t="shared" si="43"/>
        <v>#N/A</v>
      </c>
      <c r="S35" s="5" t="e">
        <f t="shared" si="43"/>
        <v>#N/A</v>
      </c>
      <c r="T35" s="5"/>
      <c r="U35" s="28"/>
      <c r="V35" s="28" t="e">
        <f t="shared" si="14"/>
        <v>#N/A</v>
      </c>
      <c r="W35" s="28" t="e">
        <f t="shared" ref="W35:Z35" si="55">IF(AND($G35&lt;V$5,$G35&gt;=W$5),$K35,NA())</f>
        <v>#N/A</v>
      </c>
      <c r="X35" s="28" t="e">
        <f t="shared" si="55"/>
        <v>#N/A</v>
      </c>
      <c r="Y35" s="28" t="e">
        <f t="shared" si="55"/>
        <v>#N/A</v>
      </c>
      <c r="Z35" s="28" t="e">
        <f t="shared" si="55"/>
        <v>#N/A</v>
      </c>
      <c r="AA35" s="28" t="e">
        <f t="shared" si="16"/>
        <v>#N/A</v>
      </c>
      <c r="AB35" s="28"/>
      <c r="AC35" s="28"/>
      <c r="AD35" s="5" t="e">
        <f t="shared" si="18"/>
        <v>#N/A</v>
      </c>
      <c r="AE35" s="15" t="e">
        <v>#N/A</v>
      </c>
      <c r="AF35" s="11" t="e">
        <v>#N/A</v>
      </c>
      <c r="AG35" s="11" t="e">
        <v>#N/A</v>
      </c>
      <c r="AH35" s="11" t="e">
        <v>#N/A</v>
      </c>
      <c r="AI35" s="11" t="e">
        <v>#N/A</v>
      </c>
      <c r="AJ35" s="11" t="e">
        <v>#N/A</v>
      </c>
      <c r="AK35" s="11" t="e">
        <v>#N/A</v>
      </c>
      <c r="AL35" s="11" t="e">
        <v>#N/A</v>
      </c>
      <c r="AM35" s="11" t="e">
        <v>#N/A</v>
      </c>
      <c r="AN35" s="11" t="e">
        <v>#N/A</v>
      </c>
      <c r="AO35" s="11" t="e">
        <v>#N/A</v>
      </c>
      <c r="AP35" s="11" t="e">
        <v>#N/A</v>
      </c>
      <c r="AQ35" s="11" t="e">
        <v>#N/A</v>
      </c>
      <c r="AR35" s="11" t="e">
        <v>#N/A</v>
      </c>
      <c r="AS35" s="11" t="e">
        <v>#N/A</v>
      </c>
      <c r="AT35" s="11" t="e">
        <v>#N/A</v>
      </c>
      <c r="AU35" s="11" t="e">
        <v>#N/A</v>
      </c>
      <c r="AV35" s="11" t="e">
        <v>#N/A</v>
      </c>
      <c r="AW35" s="11" t="e">
        <v>#N/A</v>
      </c>
      <c r="AX35" s="11" t="e">
        <v>#N/A</v>
      </c>
      <c r="AY35" s="11" t="e">
        <v>#N/A</v>
      </c>
      <c r="AZ35" s="11" t="e">
        <v>#N/A</v>
      </c>
      <c r="BA35" s="11" t="e">
        <v>#N/A</v>
      </c>
      <c r="BB35" s="11" t="e">
        <v>#N/A</v>
      </c>
      <c r="BC35" s="11" t="e">
        <v>#N/A</v>
      </c>
      <c r="BD35" s="11" t="e">
        <v>#N/A</v>
      </c>
      <c r="BE35" s="11" t="e">
        <v>#N/A</v>
      </c>
      <c r="BF35" s="11" t="e">
        <v>#N/A</v>
      </c>
      <c r="BG35" s="11" t="e">
        <v>#N/A</v>
      </c>
      <c r="BH35" s="11" t="e">
        <v>#N/A</v>
      </c>
      <c r="BI35" s="11" t="e">
        <v>#N/A</v>
      </c>
      <c r="BJ35" s="11" t="e">
        <v>#N/A</v>
      </c>
      <c r="BK35" s="11" t="e">
        <v>#N/A</v>
      </c>
      <c r="BL35" s="11" t="e">
        <v>#N/A</v>
      </c>
      <c r="BM35" s="11" t="e">
        <v>#N/A</v>
      </c>
      <c r="BN35" s="16" t="e">
        <v>#N/A</v>
      </c>
      <c r="BQ35" s="5" t="e">
        <f t="shared" ca="1" si="19"/>
        <v>#N/A</v>
      </c>
      <c r="BR35" s="8" t="e">
        <f t="shared" ca="1" si="54"/>
        <v>#N/A</v>
      </c>
      <c r="BS35" s="8" t="e">
        <f t="shared" ca="1" si="54"/>
        <v>#N/A</v>
      </c>
      <c r="BT35" s="8" t="e">
        <f t="shared" ca="1" si="54"/>
        <v>#N/A</v>
      </c>
      <c r="BU35" s="8" t="e">
        <f t="shared" ca="1" si="54"/>
        <v>#N/A</v>
      </c>
      <c r="BV35" s="8" t="e">
        <f t="shared" ca="1" si="54"/>
        <v>#N/A</v>
      </c>
      <c r="BW35" s="8" t="e">
        <f t="shared" ca="1" si="54"/>
        <v>#N/A</v>
      </c>
      <c r="BX35" s="8" t="e">
        <f t="shared" ca="1" si="54"/>
        <v>#N/A</v>
      </c>
      <c r="BY35" s="8" t="e">
        <f t="shared" ca="1" si="54"/>
        <v>#N/A</v>
      </c>
      <c r="BZ35" s="8" t="e">
        <f t="shared" ca="1" si="54"/>
        <v>#N/A</v>
      </c>
      <c r="CA35" s="8" t="e">
        <f t="shared" ca="1" si="54"/>
        <v>#N/A</v>
      </c>
      <c r="CB35" s="8" t="e">
        <f t="shared" ca="1" si="39"/>
        <v>#N/A</v>
      </c>
      <c r="CC35" s="8" t="e">
        <f t="shared" ca="1" si="39"/>
        <v>#N/A</v>
      </c>
      <c r="CD35" s="8" t="e">
        <f t="shared" ca="1" si="39"/>
        <v>#N/A</v>
      </c>
      <c r="CE35" s="8" t="e">
        <f t="shared" ca="1" si="39"/>
        <v>#N/A</v>
      </c>
      <c r="CF35" s="8" t="e">
        <f t="shared" ca="1" si="39"/>
        <v>#N/A</v>
      </c>
      <c r="CG35" s="8" t="e">
        <f t="shared" ca="1" si="39"/>
        <v>#N/A</v>
      </c>
      <c r="CH35" s="8" t="e">
        <f t="shared" ca="1" si="39"/>
        <v>#N/A</v>
      </c>
      <c r="CI35" s="8" t="e">
        <f t="shared" ca="1" si="39"/>
        <v>#N/A</v>
      </c>
      <c r="CJ35" s="8" t="e">
        <f t="shared" ca="1" si="39"/>
        <v>#N/A</v>
      </c>
      <c r="CK35" s="8" t="e">
        <f t="shared" ca="1" si="39"/>
        <v>#N/A</v>
      </c>
      <c r="CL35" s="8" t="e">
        <f t="shared" ca="1" si="39"/>
        <v>#N/A</v>
      </c>
      <c r="CM35" s="8" t="e">
        <f t="shared" ca="1" si="39"/>
        <v>#N/A</v>
      </c>
      <c r="CN35" s="8" t="e">
        <f t="shared" ca="1" si="54"/>
        <v>#N/A</v>
      </c>
      <c r="CO35" s="8" t="e">
        <f t="shared" ca="1" si="54"/>
        <v>#N/A</v>
      </c>
      <c r="CP35" s="8" t="e">
        <f t="shared" ca="1" si="54"/>
        <v>#N/A</v>
      </c>
      <c r="CQ35" s="8" t="e">
        <f t="shared" ca="1" si="54"/>
        <v>#N/A</v>
      </c>
      <c r="CR35" s="8" t="e">
        <f t="shared" ca="1" si="54"/>
        <v>#N/A</v>
      </c>
      <c r="CS35" s="8" t="e">
        <f t="shared" ca="1" si="54"/>
        <v>#N/A</v>
      </c>
      <c r="CT35" s="8" t="e">
        <f t="shared" ca="1" si="52"/>
        <v>#N/A</v>
      </c>
      <c r="CU35" s="8" t="e">
        <f t="shared" ca="1" si="52"/>
        <v>#N/A</v>
      </c>
      <c r="CV35" s="8" t="e">
        <f t="shared" ca="1" si="52"/>
        <v>#N/A</v>
      </c>
      <c r="CW35" s="8" t="e">
        <f t="shared" ca="1" si="52"/>
        <v>#N/A</v>
      </c>
      <c r="CX35" s="8" t="e">
        <f t="shared" ca="1" si="33"/>
        <v>#N/A</v>
      </c>
      <c r="CY35" s="8" t="e">
        <f t="shared" ca="1" si="33"/>
        <v>#N/A</v>
      </c>
      <c r="CZ35" s="8" t="e">
        <f t="shared" ca="1" si="33"/>
        <v>#N/A</v>
      </c>
      <c r="DA35" s="8" t="e">
        <f t="shared" ca="1" si="33"/>
        <v>#N/A</v>
      </c>
    </row>
    <row r="36" spans="2:105" x14ac:dyDescent="0.35">
      <c r="B36" t="str">
        <f>'Postcode Data'!B36</f>
        <v>ES3 6AO</v>
      </c>
      <c r="C36" t="str">
        <f>'Postcode Data'!D36</f>
        <v>Alphon</v>
      </c>
      <c r="D36" s="44" t="e">
        <f>'Postcode Data'!M36</f>
        <v>#N/A</v>
      </c>
      <c r="E36" s="28" t="e">
        <f>INDEX('Site Data'!$G$42:$G$77,MATCH('Frequency Plan Data'!D36,'Site Data'!$B$42:$B$77,0))</f>
        <v>#N/A</v>
      </c>
      <c r="F36" s="28" t="e">
        <f>'Coverage Data'!M36</f>
        <v>#N/A</v>
      </c>
      <c r="G36" s="28" t="e">
        <f t="shared" si="12"/>
        <v>#N/A</v>
      </c>
      <c r="H36" s="5" t="e">
        <f>'Postcode Data'!F36</f>
        <v>#N/A</v>
      </c>
      <c r="I36" s="5" t="e">
        <f>'Postcode Data'!G36</f>
        <v>#N/A</v>
      </c>
      <c r="J36" s="5" t="e">
        <f>'Postcode Data'!K36</f>
        <v>#N/A</v>
      </c>
      <c r="K36" s="5" t="e">
        <f>'Postcode Data'!L36</f>
        <v>#N/A</v>
      </c>
      <c r="L36" s="5"/>
      <c r="M36" s="28"/>
      <c r="N36" s="5" t="e">
        <f t="shared" si="43"/>
        <v>#N/A</v>
      </c>
      <c r="O36" s="5" t="e">
        <f t="shared" si="43"/>
        <v>#N/A</v>
      </c>
      <c r="P36" s="5" t="e">
        <f t="shared" si="43"/>
        <v>#N/A</v>
      </c>
      <c r="Q36" s="5" t="e">
        <f t="shared" si="43"/>
        <v>#N/A</v>
      </c>
      <c r="R36" s="5" t="e">
        <f t="shared" si="43"/>
        <v>#N/A</v>
      </c>
      <c r="S36" s="5" t="e">
        <f t="shared" si="43"/>
        <v>#N/A</v>
      </c>
      <c r="T36" s="5"/>
      <c r="U36" s="28"/>
      <c r="V36" s="28" t="e">
        <f t="shared" si="14"/>
        <v>#N/A</v>
      </c>
      <c r="W36" s="28" t="e">
        <f t="shared" ref="W36:Z36" si="56">IF(AND($G36&lt;V$5,$G36&gt;=W$5),$K36,NA())</f>
        <v>#N/A</v>
      </c>
      <c r="X36" s="28" t="e">
        <f t="shared" si="56"/>
        <v>#N/A</v>
      </c>
      <c r="Y36" s="28" t="e">
        <f t="shared" si="56"/>
        <v>#N/A</v>
      </c>
      <c r="Z36" s="28" t="e">
        <f t="shared" si="56"/>
        <v>#N/A</v>
      </c>
      <c r="AA36" s="28" t="e">
        <f t="shared" si="16"/>
        <v>#N/A</v>
      </c>
      <c r="AB36" s="28"/>
      <c r="AC36" s="28"/>
      <c r="AD36" s="5" t="e">
        <f t="shared" si="18"/>
        <v>#N/A</v>
      </c>
      <c r="AE36" s="15" t="e">
        <v>#N/A</v>
      </c>
      <c r="AF36" s="11" t="e">
        <v>#N/A</v>
      </c>
      <c r="AG36" s="11" t="e">
        <v>#N/A</v>
      </c>
      <c r="AH36" s="11" t="e">
        <v>#N/A</v>
      </c>
      <c r="AI36" s="11" t="e">
        <v>#N/A</v>
      </c>
      <c r="AJ36" s="11" t="e">
        <v>#N/A</v>
      </c>
      <c r="AK36" s="11" t="e">
        <v>#N/A</v>
      </c>
      <c r="AL36" s="11" t="e">
        <v>#N/A</v>
      </c>
      <c r="AM36" s="11" t="e">
        <v>#N/A</v>
      </c>
      <c r="AN36" s="11" t="e">
        <v>#N/A</v>
      </c>
      <c r="AO36" s="11" t="e">
        <v>#N/A</v>
      </c>
      <c r="AP36" s="11" t="e">
        <v>#N/A</v>
      </c>
      <c r="AQ36" s="11" t="e">
        <v>#N/A</v>
      </c>
      <c r="AR36" s="11" t="e">
        <v>#N/A</v>
      </c>
      <c r="AS36" s="11" t="e">
        <v>#N/A</v>
      </c>
      <c r="AT36" s="11" t="e">
        <v>#N/A</v>
      </c>
      <c r="AU36" s="11" t="e">
        <v>#N/A</v>
      </c>
      <c r="AV36" s="11" t="e">
        <v>#N/A</v>
      </c>
      <c r="AW36" s="11" t="e">
        <v>#N/A</v>
      </c>
      <c r="AX36" s="11" t="e">
        <v>#N/A</v>
      </c>
      <c r="AY36" s="11" t="e">
        <v>#N/A</v>
      </c>
      <c r="AZ36" s="11" t="e">
        <v>#N/A</v>
      </c>
      <c r="BA36" s="11" t="e">
        <v>#N/A</v>
      </c>
      <c r="BB36" s="11" t="e">
        <v>#N/A</v>
      </c>
      <c r="BC36" s="11" t="e">
        <v>#N/A</v>
      </c>
      <c r="BD36" s="11" t="e">
        <v>#N/A</v>
      </c>
      <c r="BE36" s="11" t="e">
        <v>#N/A</v>
      </c>
      <c r="BF36" s="11" t="e">
        <v>#N/A</v>
      </c>
      <c r="BG36" s="11" t="e">
        <v>#N/A</v>
      </c>
      <c r="BH36" s="11" t="e">
        <v>#N/A</v>
      </c>
      <c r="BI36" s="11" t="e">
        <v>#N/A</v>
      </c>
      <c r="BJ36" s="11" t="e">
        <v>#N/A</v>
      </c>
      <c r="BK36" s="11" t="e">
        <v>#N/A</v>
      </c>
      <c r="BL36" s="11" t="e">
        <v>#N/A</v>
      </c>
      <c r="BM36" s="11" t="e">
        <v>#N/A</v>
      </c>
      <c r="BN36" s="16" t="e">
        <v>#N/A</v>
      </c>
      <c r="BQ36" s="5" t="e">
        <f t="shared" ca="1" si="19"/>
        <v>#N/A</v>
      </c>
      <c r="BR36" s="8" t="e">
        <f t="shared" ca="1" si="54"/>
        <v>#N/A</v>
      </c>
      <c r="BS36" s="8" t="e">
        <f t="shared" ca="1" si="54"/>
        <v>#N/A</v>
      </c>
      <c r="BT36" s="8" t="e">
        <f t="shared" ca="1" si="54"/>
        <v>#N/A</v>
      </c>
      <c r="BU36" s="8" t="e">
        <f t="shared" ca="1" si="54"/>
        <v>#N/A</v>
      </c>
      <c r="BV36" s="8" t="e">
        <f t="shared" ca="1" si="54"/>
        <v>#N/A</v>
      </c>
      <c r="BW36" s="8" t="e">
        <f t="shared" ca="1" si="54"/>
        <v>#N/A</v>
      </c>
      <c r="BX36" s="8" t="e">
        <f t="shared" ca="1" si="54"/>
        <v>#N/A</v>
      </c>
      <c r="BY36" s="8" t="e">
        <f t="shared" ca="1" si="54"/>
        <v>#N/A</v>
      </c>
      <c r="BZ36" s="8" t="e">
        <f t="shared" ca="1" si="54"/>
        <v>#N/A</v>
      </c>
      <c r="CA36" s="8" t="e">
        <f t="shared" ca="1" si="54"/>
        <v>#N/A</v>
      </c>
      <c r="CB36" s="8" t="e">
        <f t="shared" ca="1" si="39"/>
        <v>#N/A</v>
      </c>
      <c r="CC36" s="8" t="e">
        <f t="shared" ca="1" si="39"/>
        <v>#N/A</v>
      </c>
      <c r="CD36" s="8" t="e">
        <f t="shared" ca="1" si="39"/>
        <v>#N/A</v>
      </c>
      <c r="CE36" s="8" t="e">
        <f t="shared" ca="1" si="39"/>
        <v>#N/A</v>
      </c>
      <c r="CF36" s="8" t="e">
        <f t="shared" ca="1" si="39"/>
        <v>#N/A</v>
      </c>
      <c r="CG36" s="8" t="e">
        <f t="shared" ca="1" si="39"/>
        <v>#N/A</v>
      </c>
      <c r="CH36" s="8" t="e">
        <f t="shared" ca="1" si="39"/>
        <v>#N/A</v>
      </c>
      <c r="CI36" s="8" t="e">
        <f t="shared" ca="1" si="39"/>
        <v>#N/A</v>
      </c>
      <c r="CJ36" s="8" t="e">
        <f t="shared" ca="1" si="39"/>
        <v>#N/A</v>
      </c>
      <c r="CK36" s="8" t="e">
        <f t="shared" ca="1" si="39"/>
        <v>#N/A</v>
      </c>
      <c r="CL36" s="8" t="e">
        <f t="shared" ca="1" si="39"/>
        <v>#N/A</v>
      </c>
      <c r="CM36" s="8" t="e">
        <f t="shared" ca="1" si="39"/>
        <v>#N/A</v>
      </c>
      <c r="CN36" s="8" t="e">
        <f t="shared" ca="1" si="54"/>
        <v>#N/A</v>
      </c>
      <c r="CO36" s="8" t="e">
        <f t="shared" ca="1" si="54"/>
        <v>#N/A</v>
      </c>
      <c r="CP36" s="8" t="e">
        <f t="shared" ca="1" si="54"/>
        <v>#N/A</v>
      </c>
      <c r="CQ36" s="8" t="e">
        <f t="shared" ca="1" si="54"/>
        <v>#N/A</v>
      </c>
      <c r="CR36" s="8" t="e">
        <f t="shared" ca="1" si="54"/>
        <v>#N/A</v>
      </c>
      <c r="CS36" s="8" t="e">
        <f t="shared" ca="1" si="54"/>
        <v>#N/A</v>
      </c>
      <c r="CT36" s="8" t="e">
        <f t="shared" ca="1" si="52"/>
        <v>#N/A</v>
      </c>
      <c r="CU36" s="8" t="e">
        <f t="shared" ca="1" si="52"/>
        <v>#N/A</v>
      </c>
      <c r="CV36" s="8" t="e">
        <f t="shared" ca="1" si="52"/>
        <v>#N/A</v>
      </c>
      <c r="CW36" s="8" t="e">
        <f t="shared" ca="1" si="52"/>
        <v>#N/A</v>
      </c>
      <c r="CX36" s="8" t="e">
        <f t="shared" ca="1" si="33"/>
        <v>#N/A</v>
      </c>
      <c r="CY36" s="8" t="e">
        <f t="shared" ca="1" si="33"/>
        <v>#N/A</v>
      </c>
      <c r="CZ36" s="8" t="e">
        <f t="shared" ca="1" si="33"/>
        <v>#N/A</v>
      </c>
      <c r="DA36" s="8" t="e">
        <f t="shared" ca="1" si="33"/>
        <v>#N/A</v>
      </c>
    </row>
    <row r="37" spans="2:105" x14ac:dyDescent="0.35">
      <c r="B37" t="str">
        <f>'Postcode Data'!B37</f>
        <v>ES3 6OI</v>
      </c>
      <c r="C37" t="str">
        <f>'Postcode Data'!D37</f>
        <v>Alphon</v>
      </c>
      <c r="D37" s="44" t="e">
        <f>'Postcode Data'!M37</f>
        <v>#N/A</v>
      </c>
      <c r="E37" s="28" t="e">
        <f>INDEX('Site Data'!$G$42:$G$77,MATCH('Frequency Plan Data'!D37,'Site Data'!$B$42:$B$77,0))</f>
        <v>#N/A</v>
      </c>
      <c r="F37" s="28" t="e">
        <f>'Coverage Data'!M37</f>
        <v>#N/A</v>
      </c>
      <c r="G37" s="28" t="e">
        <f t="shared" si="12"/>
        <v>#N/A</v>
      </c>
      <c r="H37" s="5" t="e">
        <f>'Postcode Data'!F37</f>
        <v>#N/A</v>
      </c>
      <c r="I37" s="5" t="e">
        <f>'Postcode Data'!G37</f>
        <v>#N/A</v>
      </c>
      <c r="J37" s="5" t="e">
        <f>'Postcode Data'!K37</f>
        <v>#N/A</v>
      </c>
      <c r="K37" s="5" t="e">
        <f>'Postcode Data'!L37</f>
        <v>#N/A</v>
      </c>
      <c r="L37" s="5"/>
      <c r="M37" s="28"/>
      <c r="N37" s="5" t="e">
        <f t="shared" si="43"/>
        <v>#N/A</v>
      </c>
      <c r="O37" s="5" t="e">
        <f t="shared" si="43"/>
        <v>#N/A</v>
      </c>
      <c r="P37" s="5" t="e">
        <f t="shared" si="43"/>
        <v>#N/A</v>
      </c>
      <c r="Q37" s="5" t="e">
        <f t="shared" si="43"/>
        <v>#N/A</v>
      </c>
      <c r="R37" s="5" t="e">
        <f t="shared" si="43"/>
        <v>#N/A</v>
      </c>
      <c r="S37" s="5" t="e">
        <f t="shared" si="43"/>
        <v>#N/A</v>
      </c>
      <c r="T37" s="5"/>
      <c r="U37" s="28"/>
      <c r="V37" s="28" t="e">
        <f t="shared" si="14"/>
        <v>#N/A</v>
      </c>
      <c r="W37" s="28" t="e">
        <f t="shared" ref="W37:Z37" si="57">IF(AND($G37&lt;V$5,$G37&gt;=W$5),$K37,NA())</f>
        <v>#N/A</v>
      </c>
      <c r="X37" s="28" t="e">
        <f t="shared" si="57"/>
        <v>#N/A</v>
      </c>
      <c r="Y37" s="28" t="e">
        <f t="shared" si="57"/>
        <v>#N/A</v>
      </c>
      <c r="Z37" s="28" t="e">
        <f t="shared" si="57"/>
        <v>#N/A</v>
      </c>
      <c r="AA37" s="28" t="e">
        <f t="shared" si="16"/>
        <v>#N/A</v>
      </c>
      <c r="AB37" s="28"/>
      <c r="AC37" s="28"/>
      <c r="AD37" s="5" t="e">
        <f t="shared" si="18"/>
        <v>#N/A</v>
      </c>
      <c r="AE37" s="15" t="e">
        <v>#N/A</v>
      </c>
      <c r="AF37" s="11" t="e">
        <v>#N/A</v>
      </c>
      <c r="AG37" s="11" t="e">
        <v>#N/A</v>
      </c>
      <c r="AH37" s="11" t="e">
        <v>#N/A</v>
      </c>
      <c r="AI37" s="11" t="e">
        <v>#N/A</v>
      </c>
      <c r="AJ37" s="11" t="e">
        <v>#N/A</v>
      </c>
      <c r="AK37" s="11" t="e">
        <v>#N/A</v>
      </c>
      <c r="AL37" s="11" t="e">
        <v>#N/A</v>
      </c>
      <c r="AM37" s="11" t="e">
        <v>#N/A</v>
      </c>
      <c r="AN37" s="11" t="e">
        <v>#N/A</v>
      </c>
      <c r="AO37" s="11" t="e">
        <v>#N/A</v>
      </c>
      <c r="AP37" s="11" t="e">
        <v>#N/A</v>
      </c>
      <c r="AQ37" s="11" t="e">
        <v>#N/A</v>
      </c>
      <c r="AR37" s="11" t="e">
        <v>#N/A</v>
      </c>
      <c r="AS37" s="11" t="e">
        <v>#N/A</v>
      </c>
      <c r="AT37" s="11" t="e">
        <v>#N/A</v>
      </c>
      <c r="AU37" s="11" t="e">
        <v>#N/A</v>
      </c>
      <c r="AV37" s="11" t="e">
        <v>#N/A</v>
      </c>
      <c r="AW37" s="11" t="e">
        <v>#N/A</v>
      </c>
      <c r="AX37" s="11" t="e">
        <v>#N/A</v>
      </c>
      <c r="AY37" s="11" t="e">
        <v>#N/A</v>
      </c>
      <c r="AZ37" s="11" t="e">
        <v>#N/A</v>
      </c>
      <c r="BA37" s="11" t="e">
        <v>#N/A</v>
      </c>
      <c r="BB37" s="11" t="e">
        <v>#N/A</v>
      </c>
      <c r="BC37" s="11" t="e">
        <v>#N/A</v>
      </c>
      <c r="BD37" s="11" t="e">
        <v>#N/A</v>
      </c>
      <c r="BE37" s="11" t="e">
        <v>#N/A</v>
      </c>
      <c r="BF37" s="11" t="e">
        <v>#N/A</v>
      </c>
      <c r="BG37" s="11" t="e">
        <v>#N/A</v>
      </c>
      <c r="BH37" s="11" t="e">
        <v>#N/A</v>
      </c>
      <c r="BI37" s="11" t="e">
        <v>#N/A</v>
      </c>
      <c r="BJ37" s="11" t="e">
        <v>#N/A</v>
      </c>
      <c r="BK37" s="11" t="e">
        <v>#N/A</v>
      </c>
      <c r="BL37" s="11" t="e">
        <v>#N/A</v>
      </c>
      <c r="BM37" s="11" t="e">
        <v>#N/A</v>
      </c>
      <c r="BN37" s="16" t="e">
        <v>#N/A</v>
      </c>
      <c r="BQ37" s="5" t="e">
        <f t="shared" ca="1" si="19"/>
        <v>#N/A</v>
      </c>
      <c r="BR37" s="8" t="e">
        <f t="shared" ca="1" si="54"/>
        <v>#N/A</v>
      </c>
      <c r="BS37" s="8" t="e">
        <f t="shared" ca="1" si="54"/>
        <v>#N/A</v>
      </c>
      <c r="BT37" s="8" t="e">
        <f t="shared" ca="1" si="54"/>
        <v>#N/A</v>
      </c>
      <c r="BU37" s="8" t="e">
        <f t="shared" ca="1" si="54"/>
        <v>#N/A</v>
      </c>
      <c r="BV37" s="8" t="e">
        <f t="shared" ca="1" si="54"/>
        <v>#N/A</v>
      </c>
      <c r="BW37" s="8" t="e">
        <f t="shared" ca="1" si="54"/>
        <v>#N/A</v>
      </c>
      <c r="BX37" s="8" t="e">
        <f t="shared" ca="1" si="54"/>
        <v>#N/A</v>
      </c>
      <c r="BY37" s="8" t="e">
        <f t="shared" ca="1" si="54"/>
        <v>#N/A</v>
      </c>
      <c r="BZ37" s="8" t="e">
        <f t="shared" ca="1" si="54"/>
        <v>#N/A</v>
      </c>
      <c r="CA37" s="8" t="e">
        <f t="shared" ca="1" si="54"/>
        <v>#N/A</v>
      </c>
      <c r="CB37" s="8" t="e">
        <f t="shared" ca="1" si="39"/>
        <v>#N/A</v>
      </c>
      <c r="CC37" s="8" t="e">
        <f t="shared" ca="1" si="39"/>
        <v>#N/A</v>
      </c>
      <c r="CD37" s="8" t="e">
        <f t="shared" ca="1" si="39"/>
        <v>#N/A</v>
      </c>
      <c r="CE37" s="8" t="e">
        <f t="shared" ca="1" si="39"/>
        <v>#N/A</v>
      </c>
      <c r="CF37" s="8" t="e">
        <f t="shared" ca="1" si="39"/>
        <v>#N/A</v>
      </c>
      <c r="CG37" s="8" t="e">
        <f t="shared" ca="1" si="39"/>
        <v>#N/A</v>
      </c>
      <c r="CH37" s="8" t="e">
        <f t="shared" ca="1" si="39"/>
        <v>#N/A</v>
      </c>
      <c r="CI37" s="8" t="e">
        <f t="shared" ca="1" si="39"/>
        <v>#N/A</v>
      </c>
      <c r="CJ37" s="8" t="e">
        <f t="shared" ca="1" si="39"/>
        <v>#N/A</v>
      </c>
      <c r="CK37" s="8" t="e">
        <f t="shared" ca="1" si="39"/>
        <v>#N/A</v>
      </c>
      <c r="CL37" s="8" t="e">
        <f t="shared" ca="1" si="39"/>
        <v>#N/A</v>
      </c>
      <c r="CM37" s="8" t="e">
        <f t="shared" ca="1" si="39"/>
        <v>#N/A</v>
      </c>
      <c r="CN37" s="8" t="e">
        <f t="shared" ca="1" si="54"/>
        <v>#N/A</v>
      </c>
      <c r="CO37" s="8" t="e">
        <f t="shared" ca="1" si="54"/>
        <v>#N/A</v>
      </c>
      <c r="CP37" s="8" t="e">
        <f t="shared" ca="1" si="54"/>
        <v>#N/A</v>
      </c>
      <c r="CQ37" s="8" t="e">
        <f t="shared" ca="1" si="54"/>
        <v>#N/A</v>
      </c>
      <c r="CR37" s="8" t="e">
        <f t="shared" ca="1" si="54"/>
        <v>#N/A</v>
      </c>
      <c r="CS37" s="8" t="e">
        <f t="shared" ca="1" si="54"/>
        <v>#N/A</v>
      </c>
      <c r="CT37" s="8" t="e">
        <f t="shared" ca="1" si="52"/>
        <v>#N/A</v>
      </c>
      <c r="CU37" s="8" t="e">
        <f t="shared" ca="1" si="52"/>
        <v>#N/A</v>
      </c>
      <c r="CV37" s="8" t="e">
        <f t="shared" ca="1" si="52"/>
        <v>#N/A</v>
      </c>
      <c r="CW37" s="8" t="e">
        <f t="shared" ca="1" si="52"/>
        <v>#N/A</v>
      </c>
      <c r="CX37" s="8" t="e">
        <f t="shared" ca="1" si="33"/>
        <v>#N/A</v>
      </c>
      <c r="CY37" s="8" t="e">
        <f t="shared" ca="1" si="33"/>
        <v>#N/A</v>
      </c>
      <c r="CZ37" s="8" t="e">
        <f t="shared" ca="1" si="33"/>
        <v>#N/A</v>
      </c>
      <c r="DA37" s="8" t="e">
        <f t="shared" ca="1" si="33"/>
        <v>#N/A</v>
      </c>
    </row>
    <row r="38" spans="2:105" x14ac:dyDescent="0.35">
      <c r="B38" t="str">
        <f>'Postcode Data'!B38</f>
        <v>ES3 7GR</v>
      </c>
      <c r="C38" t="str">
        <f>'Postcode Data'!D38</f>
        <v>Alphon</v>
      </c>
      <c r="D38" s="44" t="e">
        <f>'Postcode Data'!M38</f>
        <v>#N/A</v>
      </c>
      <c r="E38" s="28" t="e">
        <f>INDEX('Site Data'!$G$42:$G$77,MATCH('Frequency Plan Data'!D38,'Site Data'!$B$42:$B$77,0))</f>
        <v>#N/A</v>
      </c>
      <c r="F38" s="28" t="e">
        <f>'Coverage Data'!M38</f>
        <v>#N/A</v>
      </c>
      <c r="G38" s="28" t="e">
        <f t="shared" si="12"/>
        <v>#N/A</v>
      </c>
      <c r="H38" s="5" t="e">
        <f>'Postcode Data'!F38</f>
        <v>#N/A</v>
      </c>
      <c r="I38" s="5" t="e">
        <f>'Postcode Data'!G38</f>
        <v>#N/A</v>
      </c>
      <c r="J38" s="5" t="e">
        <f>'Postcode Data'!K38</f>
        <v>#N/A</v>
      </c>
      <c r="K38" s="5" t="e">
        <f>'Postcode Data'!L38</f>
        <v>#N/A</v>
      </c>
      <c r="L38" s="5"/>
      <c r="M38" s="28"/>
      <c r="N38" s="5" t="e">
        <f t="shared" si="43"/>
        <v>#N/A</v>
      </c>
      <c r="O38" s="5" t="e">
        <f t="shared" si="43"/>
        <v>#N/A</v>
      </c>
      <c r="P38" s="5" t="e">
        <f t="shared" si="43"/>
        <v>#N/A</v>
      </c>
      <c r="Q38" s="5" t="e">
        <f t="shared" si="43"/>
        <v>#N/A</v>
      </c>
      <c r="R38" s="5" t="e">
        <f t="shared" si="43"/>
        <v>#N/A</v>
      </c>
      <c r="S38" s="5" t="e">
        <f t="shared" si="43"/>
        <v>#N/A</v>
      </c>
      <c r="T38" s="5"/>
      <c r="U38" s="28"/>
      <c r="V38" s="28" t="e">
        <f t="shared" si="14"/>
        <v>#N/A</v>
      </c>
      <c r="W38" s="28" t="e">
        <f t="shared" ref="W38:Z38" si="58">IF(AND($G38&lt;V$5,$G38&gt;=W$5),$K38,NA())</f>
        <v>#N/A</v>
      </c>
      <c r="X38" s="28" t="e">
        <f t="shared" si="58"/>
        <v>#N/A</v>
      </c>
      <c r="Y38" s="28" t="e">
        <f t="shared" si="58"/>
        <v>#N/A</v>
      </c>
      <c r="Z38" s="28" t="e">
        <f t="shared" si="58"/>
        <v>#N/A</v>
      </c>
      <c r="AA38" s="28" t="e">
        <f t="shared" si="16"/>
        <v>#N/A</v>
      </c>
      <c r="AB38" s="28"/>
      <c r="AC38" s="28"/>
      <c r="AD38" s="5" t="e">
        <f t="shared" si="18"/>
        <v>#N/A</v>
      </c>
      <c r="AE38" s="15" t="e">
        <v>#N/A</v>
      </c>
      <c r="AF38" s="11" t="e">
        <v>#N/A</v>
      </c>
      <c r="AG38" s="11" t="e">
        <v>#N/A</v>
      </c>
      <c r="AH38" s="11" t="e">
        <v>#N/A</v>
      </c>
      <c r="AI38" s="11" t="e">
        <v>#N/A</v>
      </c>
      <c r="AJ38" s="11" t="e">
        <v>#N/A</v>
      </c>
      <c r="AK38" s="11" t="e">
        <v>#N/A</v>
      </c>
      <c r="AL38" s="11" t="e">
        <v>#N/A</v>
      </c>
      <c r="AM38" s="11" t="e">
        <v>#N/A</v>
      </c>
      <c r="AN38" s="11" t="e">
        <v>#N/A</v>
      </c>
      <c r="AO38" s="11" t="e">
        <v>#N/A</v>
      </c>
      <c r="AP38" s="11" t="e">
        <v>#N/A</v>
      </c>
      <c r="AQ38" s="11" t="e">
        <v>#N/A</v>
      </c>
      <c r="AR38" s="11" t="e">
        <v>#N/A</v>
      </c>
      <c r="AS38" s="11" t="e">
        <v>#N/A</v>
      </c>
      <c r="AT38" s="11" t="e">
        <v>#N/A</v>
      </c>
      <c r="AU38" s="11" t="e">
        <v>#N/A</v>
      </c>
      <c r="AV38" s="11" t="e">
        <v>#N/A</v>
      </c>
      <c r="AW38" s="11" t="e">
        <v>#N/A</v>
      </c>
      <c r="AX38" s="11" t="e">
        <v>#N/A</v>
      </c>
      <c r="AY38" s="11" t="e">
        <v>#N/A</v>
      </c>
      <c r="AZ38" s="11" t="e">
        <v>#N/A</v>
      </c>
      <c r="BA38" s="11" t="e">
        <v>#N/A</v>
      </c>
      <c r="BB38" s="11" t="e">
        <v>#N/A</v>
      </c>
      <c r="BC38" s="11" t="e">
        <v>#N/A</v>
      </c>
      <c r="BD38" s="11" t="e">
        <v>#N/A</v>
      </c>
      <c r="BE38" s="11" t="e">
        <v>#N/A</v>
      </c>
      <c r="BF38" s="11" t="e">
        <v>#N/A</v>
      </c>
      <c r="BG38" s="11" t="e">
        <v>#N/A</v>
      </c>
      <c r="BH38" s="11" t="e">
        <v>#N/A</v>
      </c>
      <c r="BI38" s="11" t="e">
        <v>#N/A</v>
      </c>
      <c r="BJ38" s="11" t="e">
        <v>#N/A</v>
      </c>
      <c r="BK38" s="11" t="e">
        <v>#N/A</v>
      </c>
      <c r="BL38" s="11" t="e">
        <v>#N/A</v>
      </c>
      <c r="BM38" s="11" t="e">
        <v>#N/A</v>
      </c>
      <c r="BN38" s="16" t="e">
        <v>#N/A</v>
      </c>
      <c r="BQ38" s="5" t="e">
        <f t="shared" ca="1" si="19"/>
        <v>#N/A</v>
      </c>
      <c r="BR38" s="8" t="e">
        <f t="shared" ca="1" si="54"/>
        <v>#N/A</v>
      </c>
      <c r="BS38" s="8" t="e">
        <f t="shared" ca="1" si="54"/>
        <v>#N/A</v>
      </c>
      <c r="BT38" s="8" t="e">
        <f t="shared" ca="1" si="54"/>
        <v>#N/A</v>
      </c>
      <c r="BU38" s="8" t="e">
        <f t="shared" ca="1" si="54"/>
        <v>#N/A</v>
      </c>
      <c r="BV38" s="8" t="e">
        <f t="shared" ca="1" si="54"/>
        <v>#N/A</v>
      </c>
      <c r="BW38" s="8" t="e">
        <f t="shared" ca="1" si="54"/>
        <v>#N/A</v>
      </c>
      <c r="BX38" s="8" t="e">
        <f t="shared" ca="1" si="54"/>
        <v>#N/A</v>
      </c>
      <c r="BY38" s="8" t="e">
        <f t="shared" ca="1" si="54"/>
        <v>#N/A</v>
      </c>
      <c r="BZ38" s="8" t="e">
        <f t="shared" ca="1" si="54"/>
        <v>#N/A</v>
      </c>
      <c r="CA38" s="8" t="e">
        <f t="shared" ca="1" si="54"/>
        <v>#N/A</v>
      </c>
      <c r="CB38" s="8" t="e">
        <f t="shared" ca="1" si="39"/>
        <v>#N/A</v>
      </c>
      <c r="CC38" s="8" t="e">
        <f t="shared" ca="1" si="39"/>
        <v>#N/A</v>
      </c>
      <c r="CD38" s="8" t="e">
        <f t="shared" ca="1" si="39"/>
        <v>#N/A</v>
      </c>
      <c r="CE38" s="8" t="e">
        <f t="shared" ca="1" si="39"/>
        <v>#N/A</v>
      </c>
      <c r="CF38" s="8" t="e">
        <f t="shared" ca="1" si="39"/>
        <v>#N/A</v>
      </c>
      <c r="CG38" s="8" t="e">
        <f t="shared" ca="1" si="39"/>
        <v>#N/A</v>
      </c>
      <c r="CH38" s="8" t="e">
        <f t="shared" ca="1" si="39"/>
        <v>#N/A</v>
      </c>
      <c r="CI38" s="8" t="e">
        <f t="shared" ca="1" si="39"/>
        <v>#N/A</v>
      </c>
      <c r="CJ38" s="8" t="e">
        <f t="shared" ca="1" si="39"/>
        <v>#N/A</v>
      </c>
      <c r="CK38" s="8" t="e">
        <f t="shared" ca="1" si="39"/>
        <v>#N/A</v>
      </c>
      <c r="CL38" s="8" t="e">
        <f t="shared" ca="1" si="39"/>
        <v>#N/A</v>
      </c>
      <c r="CM38" s="8" t="e">
        <f t="shared" ca="1" si="39"/>
        <v>#N/A</v>
      </c>
      <c r="CN38" s="8" t="e">
        <f t="shared" ca="1" si="54"/>
        <v>#N/A</v>
      </c>
      <c r="CO38" s="8" t="e">
        <f t="shared" ca="1" si="54"/>
        <v>#N/A</v>
      </c>
      <c r="CP38" s="8" t="e">
        <f t="shared" ca="1" si="54"/>
        <v>#N/A</v>
      </c>
      <c r="CQ38" s="8" t="e">
        <f t="shared" ca="1" si="54"/>
        <v>#N/A</v>
      </c>
      <c r="CR38" s="8" t="e">
        <f t="shared" ca="1" si="54"/>
        <v>#N/A</v>
      </c>
      <c r="CS38" s="8" t="e">
        <f t="shared" ca="1" si="54"/>
        <v>#N/A</v>
      </c>
      <c r="CT38" s="8" t="e">
        <f t="shared" ca="1" si="52"/>
        <v>#N/A</v>
      </c>
      <c r="CU38" s="8" t="e">
        <f t="shared" ca="1" si="52"/>
        <v>#N/A</v>
      </c>
      <c r="CV38" s="8" t="e">
        <f t="shared" ca="1" si="52"/>
        <v>#N/A</v>
      </c>
      <c r="CW38" s="8" t="e">
        <f t="shared" ca="1" si="52"/>
        <v>#N/A</v>
      </c>
      <c r="CX38" s="8" t="e">
        <f t="shared" ca="1" si="33"/>
        <v>#N/A</v>
      </c>
      <c r="CY38" s="8" t="e">
        <f t="shared" ca="1" si="33"/>
        <v>#N/A</v>
      </c>
      <c r="CZ38" s="8" t="e">
        <f t="shared" ca="1" si="33"/>
        <v>#N/A</v>
      </c>
      <c r="DA38" s="8" t="e">
        <f t="shared" ca="1" si="33"/>
        <v>#N/A</v>
      </c>
    </row>
    <row r="39" spans="2:105" x14ac:dyDescent="0.35">
      <c r="B39" t="str">
        <f>'Postcode Data'!B39</f>
        <v>ES3 8PF</v>
      </c>
      <c r="C39" t="str">
        <f>'Postcode Data'!D39</f>
        <v>Alphon</v>
      </c>
      <c r="D39" s="44" t="e">
        <f>'Postcode Data'!M39</f>
        <v>#N/A</v>
      </c>
      <c r="E39" s="28" t="e">
        <f>INDEX('Site Data'!$G$42:$G$77,MATCH('Frequency Plan Data'!D39,'Site Data'!$B$42:$B$77,0))</f>
        <v>#N/A</v>
      </c>
      <c r="F39" s="28" t="e">
        <f>'Coverage Data'!M39</f>
        <v>#N/A</v>
      </c>
      <c r="G39" s="28" t="e">
        <f t="shared" si="12"/>
        <v>#N/A</v>
      </c>
      <c r="H39" s="5" t="e">
        <f>'Postcode Data'!F39</f>
        <v>#N/A</v>
      </c>
      <c r="I39" s="5" t="e">
        <f>'Postcode Data'!G39</f>
        <v>#N/A</v>
      </c>
      <c r="J39" s="5" t="e">
        <f>'Postcode Data'!K39</f>
        <v>#N/A</v>
      </c>
      <c r="K39" s="5" t="e">
        <f>'Postcode Data'!L39</f>
        <v>#N/A</v>
      </c>
      <c r="L39" s="5"/>
      <c r="M39" s="28"/>
      <c r="N39" s="5" t="e">
        <f t="shared" si="43"/>
        <v>#N/A</v>
      </c>
      <c r="O39" s="5" t="e">
        <f t="shared" si="43"/>
        <v>#N/A</v>
      </c>
      <c r="P39" s="5" t="e">
        <f t="shared" si="43"/>
        <v>#N/A</v>
      </c>
      <c r="Q39" s="5" t="e">
        <f t="shared" si="43"/>
        <v>#N/A</v>
      </c>
      <c r="R39" s="5" t="e">
        <f t="shared" si="43"/>
        <v>#N/A</v>
      </c>
      <c r="S39" s="5" t="e">
        <f t="shared" si="43"/>
        <v>#N/A</v>
      </c>
      <c r="T39" s="5"/>
      <c r="U39" s="28"/>
      <c r="V39" s="28" t="e">
        <f t="shared" si="14"/>
        <v>#N/A</v>
      </c>
      <c r="W39" s="28" t="e">
        <f t="shared" ref="W39:Z39" si="59">IF(AND($G39&lt;V$5,$G39&gt;=W$5),$K39,NA())</f>
        <v>#N/A</v>
      </c>
      <c r="X39" s="28" t="e">
        <f t="shared" si="59"/>
        <v>#N/A</v>
      </c>
      <c r="Y39" s="28" t="e">
        <f t="shared" si="59"/>
        <v>#N/A</v>
      </c>
      <c r="Z39" s="28" t="e">
        <f t="shared" si="59"/>
        <v>#N/A</v>
      </c>
      <c r="AA39" s="28" t="e">
        <f t="shared" si="16"/>
        <v>#N/A</v>
      </c>
      <c r="AB39" s="28"/>
      <c r="AC39" s="28"/>
      <c r="AD39" s="5" t="e">
        <f t="shared" si="18"/>
        <v>#N/A</v>
      </c>
      <c r="AE39" s="15" t="e">
        <v>#N/A</v>
      </c>
      <c r="AF39" s="11" t="e">
        <v>#N/A</v>
      </c>
      <c r="AG39" s="11" t="e">
        <v>#N/A</v>
      </c>
      <c r="AH39" s="11" t="e">
        <v>#N/A</v>
      </c>
      <c r="AI39" s="11" t="e">
        <v>#N/A</v>
      </c>
      <c r="AJ39" s="11" t="e">
        <v>#N/A</v>
      </c>
      <c r="AK39" s="11" t="e">
        <v>#N/A</v>
      </c>
      <c r="AL39" s="11" t="e">
        <v>#N/A</v>
      </c>
      <c r="AM39" s="11" t="e">
        <v>#N/A</v>
      </c>
      <c r="AN39" s="11" t="e">
        <v>#N/A</v>
      </c>
      <c r="AO39" s="11" t="e">
        <v>#N/A</v>
      </c>
      <c r="AP39" s="11" t="e">
        <v>#N/A</v>
      </c>
      <c r="AQ39" s="11" t="e">
        <v>#N/A</v>
      </c>
      <c r="AR39" s="11" t="e">
        <v>#N/A</v>
      </c>
      <c r="AS39" s="11" t="e">
        <v>#N/A</v>
      </c>
      <c r="AT39" s="11" t="e">
        <v>#N/A</v>
      </c>
      <c r="AU39" s="11" t="e">
        <v>#N/A</v>
      </c>
      <c r="AV39" s="11" t="e">
        <v>#N/A</v>
      </c>
      <c r="AW39" s="11" t="e">
        <v>#N/A</v>
      </c>
      <c r="AX39" s="11" t="e">
        <v>#N/A</v>
      </c>
      <c r="AY39" s="11" t="e">
        <v>#N/A</v>
      </c>
      <c r="AZ39" s="11" t="e">
        <v>#N/A</v>
      </c>
      <c r="BA39" s="11" t="e">
        <v>#N/A</v>
      </c>
      <c r="BB39" s="11" t="e">
        <v>#N/A</v>
      </c>
      <c r="BC39" s="11" t="e">
        <v>#N/A</v>
      </c>
      <c r="BD39" s="11" t="e">
        <v>#N/A</v>
      </c>
      <c r="BE39" s="11" t="e">
        <v>#N/A</v>
      </c>
      <c r="BF39" s="11" t="e">
        <v>#N/A</v>
      </c>
      <c r="BG39" s="11" t="e">
        <v>#N/A</v>
      </c>
      <c r="BH39" s="11" t="e">
        <v>#N/A</v>
      </c>
      <c r="BI39" s="11" t="e">
        <v>#N/A</v>
      </c>
      <c r="BJ39" s="11" t="e">
        <v>#N/A</v>
      </c>
      <c r="BK39" s="11" t="e">
        <v>#N/A</v>
      </c>
      <c r="BL39" s="11" t="e">
        <v>#N/A</v>
      </c>
      <c r="BM39" s="11" t="e">
        <v>#N/A</v>
      </c>
      <c r="BN39" s="16" t="e">
        <v>#N/A</v>
      </c>
      <c r="BQ39" s="5" t="e">
        <f t="shared" ca="1" si="19"/>
        <v>#N/A</v>
      </c>
      <c r="BR39" s="8" t="e">
        <f t="shared" ca="1" si="54"/>
        <v>#N/A</v>
      </c>
      <c r="BS39" s="8" t="e">
        <f t="shared" ca="1" si="54"/>
        <v>#N/A</v>
      </c>
      <c r="BT39" s="8" t="e">
        <f t="shared" ca="1" si="54"/>
        <v>#N/A</v>
      </c>
      <c r="BU39" s="8" t="e">
        <f t="shared" ca="1" si="54"/>
        <v>#N/A</v>
      </c>
      <c r="BV39" s="8" t="e">
        <f t="shared" ca="1" si="54"/>
        <v>#N/A</v>
      </c>
      <c r="BW39" s="8" t="e">
        <f t="shared" ca="1" si="54"/>
        <v>#N/A</v>
      </c>
      <c r="BX39" s="8" t="e">
        <f t="shared" ca="1" si="54"/>
        <v>#N/A</v>
      </c>
      <c r="BY39" s="8" t="e">
        <f t="shared" ca="1" si="54"/>
        <v>#N/A</v>
      </c>
      <c r="BZ39" s="8" t="e">
        <f t="shared" ca="1" si="54"/>
        <v>#N/A</v>
      </c>
      <c r="CA39" s="8" t="e">
        <f t="shared" ca="1" si="54"/>
        <v>#N/A</v>
      </c>
      <c r="CB39" s="8" t="e">
        <f t="shared" ca="1" si="39"/>
        <v>#N/A</v>
      </c>
      <c r="CC39" s="8" t="e">
        <f t="shared" ca="1" si="39"/>
        <v>#N/A</v>
      </c>
      <c r="CD39" s="8" t="e">
        <f t="shared" ca="1" si="39"/>
        <v>#N/A</v>
      </c>
      <c r="CE39" s="8" t="e">
        <f t="shared" ca="1" si="39"/>
        <v>#N/A</v>
      </c>
      <c r="CF39" s="8" t="e">
        <f t="shared" ca="1" si="39"/>
        <v>#N/A</v>
      </c>
      <c r="CG39" s="8" t="e">
        <f t="shared" ca="1" si="39"/>
        <v>#N/A</v>
      </c>
      <c r="CH39" s="8" t="e">
        <f t="shared" ca="1" si="39"/>
        <v>#N/A</v>
      </c>
      <c r="CI39" s="8" t="e">
        <f t="shared" ca="1" si="39"/>
        <v>#N/A</v>
      </c>
      <c r="CJ39" s="8" t="e">
        <f t="shared" ca="1" si="39"/>
        <v>#N/A</v>
      </c>
      <c r="CK39" s="8" t="e">
        <f t="shared" ca="1" si="39"/>
        <v>#N/A</v>
      </c>
      <c r="CL39" s="8" t="e">
        <f t="shared" ca="1" si="39"/>
        <v>#N/A</v>
      </c>
      <c r="CM39" s="8" t="e">
        <f t="shared" ca="1" si="39"/>
        <v>#N/A</v>
      </c>
      <c r="CN39" s="8" t="e">
        <f t="shared" ca="1" si="54"/>
        <v>#N/A</v>
      </c>
      <c r="CO39" s="8" t="e">
        <f t="shared" ca="1" si="54"/>
        <v>#N/A</v>
      </c>
      <c r="CP39" s="8" t="e">
        <f t="shared" ca="1" si="54"/>
        <v>#N/A</v>
      </c>
      <c r="CQ39" s="8" t="e">
        <f t="shared" ca="1" si="54"/>
        <v>#N/A</v>
      </c>
      <c r="CR39" s="8" t="e">
        <f t="shared" ca="1" si="54"/>
        <v>#N/A</v>
      </c>
      <c r="CS39" s="8" t="e">
        <f t="shared" ca="1" si="54"/>
        <v>#N/A</v>
      </c>
      <c r="CT39" s="8" t="e">
        <f t="shared" ca="1" si="52"/>
        <v>#N/A</v>
      </c>
      <c r="CU39" s="8" t="e">
        <f t="shared" ca="1" si="52"/>
        <v>#N/A</v>
      </c>
      <c r="CV39" s="8" t="e">
        <f t="shared" ca="1" si="52"/>
        <v>#N/A</v>
      </c>
      <c r="CW39" s="8" t="e">
        <f t="shared" ca="1" si="52"/>
        <v>#N/A</v>
      </c>
      <c r="CX39" s="8" t="e">
        <f t="shared" ca="1" si="33"/>
        <v>#N/A</v>
      </c>
      <c r="CY39" s="8" t="e">
        <f t="shared" ca="1" si="33"/>
        <v>#N/A</v>
      </c>
      <c r="CZ39" s="8" t="e">
        <f t="shared" ca="1" si="33"/>
        <v>#N/A</v>
      </c>
      <c r="DA39" s="8" t="e">
        <f t="shared" ca="1" si="33"/>
        <v>#N/A</v>
      </c>
    </row>
    <row r="40" spans="2:105" x14ac:dyDescent="0.35">
      <c r="B40" t="str">
        <f>'Postcode Data'!B40</f>
        <v>ES4 0KP</v>
      </c>
      <c r="C40" t="str">
        <f>'Postcode Data'!D40</f>
        <v>Alphon</v>
      </c>
      <c r="D40" s="44" t="e">
        <f>'Postcode Data'!M40</f>
        <v>#N/A</v>
      </c>
      <c r="E40" s="28" t="e">
        <f>INDEX('Site Data'!$G$42:$G$77,MATCH('Frequency Plan Data'!D40,'Site Data'!$B$42:$B$77,0))</f>
        <v>#N/A</v>
      </c>
      <c r="F40" s="28" t="e">
        <f>'Coverage Data'!M40</f>
        <v>#N/A</v>
      </c>
      <c r="G40" s="28" t="e">
        <f t="shared" si="12"/>
        <v>#N/A</v>
      </c>
      <c r="H40" s="5" t="e">
        <f>'Postcode Data'!F40</f>
        <v>#N/A</v>
      </c>
      <c r="I40" s="5" t="e">
        <f>'Postcode Data'!G40</f>
        <v>#N/A</v>
      </c>
      <c r="J40" s="5" t="e">
        <f>'Postcode Data'!K40</f>
        <v>#N/A</v>
      </c>
      <c r="K40" s="5" t="e">
        <f>'Postcode Data'!L40</f>
        <v>#N/A</v>
      </c>
      <c r="L40" s="5"/>
      <c r="M40" s="28"/>
      <c r="N40" s="5" t="e">
        <f t="shared" si="43"/>
        <v>#N/A</v>
      </c>
      <c r="O40" s="5" t="e">
        <f t="shared" si="43"/>
        <v>#N/A</v>
      </c>
      <c r="P40" s="5" t="e">
        <f t="shared" si="43"/>
        <v>#N/A</v>
      </c>
      <c r="Q40" s="5" t="e">
        <f t="shared" si="43"/>
        <v>#N/A</v>
      </c>
      <c r="R40" s="5" t="e">
        <f t="shared" si="43"/>
        <v>#N/A</v>
      </c>
      <c r="S40" s="5" t="e">
        <f t="shared" si="43"/>
        <v>#N/A</v>
      </c>
      <c r="T40" s="5"/>
      <c r="U40" s="28"/>
      <c r="V40" s="28" t="e">
        <f t="shared" si="14"/>
        <v>#N/A</v>
      </c>
      <c r="W40" s="28" t="e">
        <f t="shared" ref="W40:Z40" si="60">IF(AND($G40&lt;V$5,$G40&gt;=W$5),$K40,NA())</f>
        <v>#N/A</v>
      </c>
      <c r="X40" s="28" t="e">
        <f t="shared" si="60"/>
        <v>#N/A</v>
      </c>
      <c r="Y40" s="28" t="e">
        <f t="shared" si="60"/>
        <v>#N/A</v>
      </c>
      <c r="Z40" s="28" t="e">
        <f t="shared" si="60"/>
        <v>#N/A</v>
      </c>
      <c r="AA40" s="28" t="e">
        <f t="shared" si="16"/>
        <v>#N/A</v>
      </c>
      <c r="AB40" s="28"/>
      <c r="AC40" s="28"/>
      <c r="AD40" s="5" t="e">
        <f t="shared" si="18"/>
        <v>#N/A</v>
      </c>
      <c r="AE40" s="15" t="e">
        <v>#N/A</v>
      </c>
      <c r="AF40" s="11" t="e">
        <v>#N/A</v>
      </c>
      <c r="AG40" s="11" t="e">
        <v>#N/A</v>
      </c>
      <c r="AH40" s="11" t="e">
        <v>#N/A</v>
      </c>
      <c r="AI40" s="11" t="e">
        <v>#N/A</v>
      </c>
      <c r="AJ40" s="11" t="e">
        <v>#N/A</v>
      </c>
      <c r="AK40" s="11" t="e">
        <v>#N/A</v>
      </c>
      <c r="AL40" s="11" t="e">
        <v>#N/A</v>
      </c>
      <c r="AM40" s="11" t="e">
        <v>#N/A</v>
      </c>
      <c r="AN40" s="11" t="e">
        <v>#N/A</v>
      </c>
      <c r="AO40" s="11" t="e">
        <v>#N/A</v>
      </c>
      <c r="AP40" s="11" t="e">
        <v>#N/A</v>
      </c>
      <c r="AQ40" s="11" t="e">
        <v>#N/A</v>
      </c>
      <c r="AR40" s="11" t="e">
        <v>#N/A</v>
      </c>
      <c r="AS40" s="11" t="e">
        <v>#N/A</v>
      </c>
      <c r="AT40" s="11" t="e">
        <v>#N/A</v>
      </c>
      <c r="AU40" s="11" t="e">
        <v>#N/A</v>
      </c>
      <c r="AV40" s="11" t="e">
        <v>#N/A</v>
      </c>
      <c r="AW40" s="11" t="e">
        <v>#N/A</v>
      </c>
      <c r="AX40" s="11" t="e">
        <v>#N/A</v>
      </c>
      <c r="AY40" s="11" t="e">
        <v>#N/A</v>
      </c>
      <c r="AZ40" s="11" t="e">
        <v>#N/A</v>
      </c>
      <c r="BA40" s="11" t="e">
        <v>#N/A</v>
      </c>
      <c r="BB40" s="11" t="e">
        <v>#N/A</v>
      </c>
      <c r="BC40" s="11" t="e">
        <v>#N/A</v>
      </c>
      <c r="BD40" s="11" t="e">
        <v>#N/A</v>
      </c>
      <c r="BE40" s="11" t="e">
        <v>#N/A</v>
      </c>
      <c r="BF40" s="11" t="e">
        <v>#N/A</v>
      </c>
      <c r="BG40" s="11" t="e">
        <v>#N/A</v>
      </c>
      <c r="BH40" s="11" t="e">
        <v>#N/A</v>
      </c>
      <c r="BI40" s="11" t="e">
        <v>#N/A</v>
      </c>
      <c r="BJ40" s="11" t="e">
        <v>#N/A</v>
      </c>
      <c r="BK40" s="11" t="e">
        <v>#N/A</v>
      </c>
      <c r="BL40" s="11" t="e">
        <v>#N/A</v>
      </c>
      <c r="BM40" s="11" t="e">
        <v>#N/A</v>
      </c>
      <c r="BN40" s="16" t="e">
        <v>#N/A</v>
      </c>
      <c r="BQ40" s="5" t="e">
        <f t="shared" ca="1" si="19"/>
        <v>#N/A</v>
      </c>
      <c r="BR40" s="8" t="e">
        <f t="shared" ca="1" si="54"/>
        <v>#N/A</v>
      </c>
      <c r="BS40" s="8" t="e">
        <f t="shared" ca="1" si="54"/>
        <v>#N/A</v>
      </c>
      <c r="BT40" s="8" t="e">
        <f t="shared" ca="1" si="54"/>
        <v>#N/A</v>
      </c>
      <c r="BU40" s="8" t="e">
        <f t="shared" ca="1" si="54"/>
        <v>#N/A</v>
      </c>
      <c r="BV40" s="8" t="e">
        <f t="shared" ca="1" si="54"/>
        <v>#N/A</v>
      </c>
      <c r="BW40" s="8" t="e">
        <f t="shared" ca="1" si="54"/>
        <v>#N/A</v>
      </c>
      <c r="BX40" s="8" t="e">
        <f t="shared" ca="1" si="54"/>
        <v>#N/A</v>
      </c>
      <c r="BY40" s="8" t="e">
        <f t="shared" ca="1" si="54"/>
        <v>#N/A</v>
      </c>
      <c r="BZ40" s="8" t="e">
        <f t="shared" ca="1" si="54"/>
        <v>#N/A</v>
      </c>
      <c r="CA40" s="8" t="e">
        <f t="shared" ca="1" si="54"/>
        <v>#N/A</v>
      </c>
      <c r="CB40" s="8" t="e">
        <f t="shared" ca="1" si="39"/>
        <v>#N/A</v>
      </c>
      <c r="CC40" s="8" t="e">
        <f t="shared" ca="1" si="39"/>
        <v>#N/A</v>
      </c>
      <c r="CD40" s="8" t="e">
        <f t="shared" ca="1" si="39"/>
        <v>#N/A</v>
      </c>
      <c r="CE40" s="8" t="e">
        <f t="shared" ca="1" si="39"/>
        <v>#N/A</v>
      </c>
      <c r="CF40" s="8" t="e">
        <f t="shared" ca="1" si="39"/>
        <v>#N/A</v>
      </c>
      <c r="CG40" s="8" t="e">
        <f t="shared" ca="1" si="39"/>
        <v>#N/A</v>
      </c>
      <c r="CH40" s="8" t="e">
        <f t="shared" ca="1" si="39"/>
        <v>#N/A</v>
      </c>
      <c r="CI40" s="8" t="e">
        <f t="shared" ca="1" si="39"/>
        <v>#N/A</v>
      </c>
      <c r="CJ40" s="8" t="e">
        <f t="shared" ca="1" si="39"/>
        <v>#N/A</v>
      </c>
      <c r="CK40" s="8" t="e">
        <f t="shared" ca="1" si="39"/>
        <v>#N/A</v>
      </c>
      <c r="CL40" s="8" t="e">
        <f t="shared" ca="1" si="39"/>
        <v>#N/A</v>
      </c>
      <c r="CM40" s="8" t="e">
        <f t="shared" ca="1" si="39"/>
        <v>#N/A</v>
      </c>
      <c r="CN40" s="8" t="e">
        <f t="shared" ca="1" si="54"/>
        <v>#N/A</v>
      </c>
      <c r="CO40" s="8" t="e">
        <f t="shared" ca="1" si="54"/>
        <v>#N/A</v>
      </c>
      <c r="CP40" s="8" t="e">
        <f t="shared" ca="1" si="54"/>
        <v>#N/A</v>
      </c>
      <c r="CQ40" s="8" t="e">
        <f t="shared" ca="1" si="54"/>
        <v>#N/A</v>
      </c>
      <c r="CR40" s="8" t="e">
        <f t="shared" ca="1" si="54"/>
        <v>#N/A</v>
      </c>
      <c r="CS40" s="8" t="e">
        <f t="shared" ca="1" si="54"/>
        <v>#N/A</v>
      </c>
      <c r="CT40" s="8" t="e">
        <f t="shared" ca="1" si="52"/>
        <v>#N/A</v>
      </c>
      <c r="CU40" s="8" t="e">
        <f t="shared" ca="1" si="52"/>
        <v>#N/A</v>
      </c>
      <c r="CV40" s="8" t="e">
        <f t="shared" ca="1" si="52"/>
        <v>#N/A</v>
      </c>
      <c r="CW40" s="8" t="e">
        <f t="shared" ca="1" si="52"/>
        <v>#N/A</v>
      </c>
      <c r="CX40" s="8" t="e">
        <f t="shared" ca="1" si="33"/>
        <v>#N/A</v>
      </c>
      <c r="CY40" s="8" t="e">
        <f t="shared" ca="1" si="33"/>
        <v>#N/A</v>
      </c>
      <c r="CZ40" s="8" t="e">
        <f t="shared" ca="1" si="33"/>
        <v>#N/A</v>
      </c>
      <c r="DA40" s="8" t="e">
        <f t="shared" ca="1" si="33"/>
        <v>#N/A</v>
      </c>
    </row>
    <row r="41" spans="2:105" x14ac:dyDescent="0.35">
      <c r="B41" t="str">
        <f>'Postcode Data'!B41</f>
        <v>ES4 2HQ</v>
      </c>
      <c r="C41" t="str">
        <f>'Postcode Data'!D41</f>
        <v>Alphon</v>
      </c>
      <c r="D41" s="44" t="e">
        <f>'Postcode Data'!M41</f>
        <v>#N/A</v>
      </c>
      <c r="E41" s="28" t="e">
        <f>INDEX('Site Data'!$G$42:$G$77,MATCH('Frequency Plan Data'!D41,'Site Data'!$B$42:$B$77,0))</f>
        <v>#N/A</v>
      </c>
      <c r="F41" s="28" t="e">
        <f>'Coverage Data'!M41</f>
        <v>#N/A</v>
      </c>
      <c r="G41" s="28" t="e">
        <f t="shared" si="12"/>
        <v>#N/A</v>
      </c>
      <c r="H41" s="5" t="e">
        <f>'Postcode Data'!F41</f>
        <v>#N/A</v>
      </c>
      <c r="I41" s="5" t="e">
        <f>'Postcode Data'!G41</f>
        <v>#N/A</v>
      </c>
      <c r="J41" s="5" t="e">
        <f>'Postcode Data'!K41</f>
        <v>#N/A</v>
      </c>
      <c r="K41" s="5" t="e">
        <f>'Postcode Data'!L41</f>
        <v>#N/A</v>
      </c>
      <c r="L41" s="5"/>
      <c r="M41" s="28"/>
      <c r="N41" s="5" t="e">
        <f t="shared" si="43"/>
        <v>#N/A</v>
      </c>
      <c r="O41" s="5" t="e">
        <f t="shared" si="43"/>
        <v>#N/A</v>
      </c>
      <c r="P41" s="5" t="e">
        <f t="shared" si="43"/>
        <v>#N/A</v>
      </c>
      <c r="Q41" s="5" t="e">
        <f t="shared" si="43"/>
        <v>#N/A</v>
      </c>
      <c r="R41" s="5" t="e">
        <f t="shared" si="43"/>
        <v>#N/A</v>
      </c>
      <c r="S41" s="5" t="e">
        <f t="shared" si="43"/>
        <v>#N/A</v>
      </c>
      <c r="T41" s="5"/>
      <c r="U41" s="28"/>
      <c r="V41" s="28" t="e">
        <f t="shared" si="14"/>
        <v>#N/A</v>
      </c>
      <c r="W41" s="28" t="e">
        <f t="shared" ref="W41:Z41" si="61">IF(AND($G41&lt;V$5,$G41&gt;=W$5),$K41,NA())</f>
        <v>#N/A</v>
      </c>
      <c r="X41" s="28" t="e">
        <f t="shared" si="61"/>
        <v>#N/A</v>
      </c>
      <c r="Y41" s="28" t="e">
        <f t="shared" si="61"/>
        <v>#N/A</v>
      </c>
      <c r="Z41" s="28" t="e">
        <f t="shared" si="61"/>
        <v>#N/A</v>
      </c>
      <c r="AA41" s="28" t="e">
        <f t="shared" si="16"/>
        <v>#N/A</v>
      </c>
      <c r="AB41" s="28"/>
      <c r="AC41" s="28"/>
      <c r="AD41" s="5" t="e">
        <f t="shared" si="18"/>
        <v>#N/A</v>
      </c>
      <c r="AE41" s="15" t="e">
        <v>#N/A</v>
      </c>
      <c r="AF41" s="11" t="e">
        <v>#N/A</v>
      </c>
      <c r="AG41" s="11" t="e">
        <v>#N/A</v>
      </c>
      <c r="AH41" s="11" t="e">
        <v>#N/A</v>
      </c>
      <c r="AI41" s="11" t="e">
        <v>#N/A</v>
      </c>
      <c r="AJ41" s="11" t="e">
        <v>#N/A</v>
      </c>
      <c r="AK41" s="11" t="e">
        <v>#N/A</v>
      </c>
      <c r="AL41" s="11" t="e">
        <v>#N/A</v>
      </c>
      <c r="AM41" s="11" t="e">
        <v>#N/A</v>
      </c>
      <c r="AN41" s="11" t="e">
        <v>#N/A</v>
      </c>
      <c r="AO41" s="11" t="e">
        <v>#N/A</v>
      </c>
      <c r="AP41" s="11" t="e">
        <v>#N/A</v>
      </c>
      <c r="AQ41" s="11" t="e">
        <v>#N/A</v>
      </c>
      <c r="AR41" s="11" t="e">
        <v>#N/A</v>
      </c>
      <c r="AS41" s="11" t="e">
        <v>#N/A</v>
      </c>
      <c r="AT41" s="11" t="e">
        <v>#N/A</v>
      </c>
      <c r="AU41" s="11" t="e">
        <v>#N/A</v>
      </c>
      <c r="AV41" s="11" t="e">
        <v>#N/A</v>
      </c>
      <c r="AW41" s="11" t="e">
        <v>#N/A</v>
      </c>
      <c r="AX41" s="11" t="e">
        <v>#N/A</v>
      </c>
      <c r="AY41" s="11" t="e">
        <v>#N/A</v>
      </c>
      <c r="AZ41" s="11" t="e">
        <v>#N/A</v>
      </c>
      <c r="BA41" s="11" t="e">
        <v>#N/A</v>
      </c>
      <c r="BB41" s="11" t="e">
        <v>#N/A</v>
      </c>
      <c r="BC41" s="11" t="e">
        <v>#N/A</v>
      </c>
      <c r="BD41" s="11" t="e">
        <v>#N/A</v>
      </c>
      <c r="BE41" s="11" t="e">
        <v>#N/A</v>
      </c>
      <c r="BF41" s="11" t="e">
        <v>#N/A</v>
      </c>
      <c r="BG41" s="11" t="e">
        <v>#N/A</v>
      </c>
      <c r="BH41" s="11" t="e">
        <v>#N/A</v>
      </c>
      <c r="BI41" s="11" t="e">
        <v>#N/A</v>
      </c>
      <c r="BJ41" s="11" t="e">
        <v>#N/A</v>
      </c>
      <c r="BK41" s="11" t="e">
        <v>#N/A</v>
      </c>
      <c r="BL41" s="11" t="e">
        <v>#N/A</v>
      </c>
      <c r="BM41" s="11" t="e">
        <v>#N/A</v>
      </c>
      <c r="BN41" s="16" t="e">
        <v>#N/A</v>
      </c>
      <c r="BQ41" s="5" t="e">
        <f t="shared" ca="1" si="19"/>
        <v>#N/A</v>
      </c>
      <c r="BR41" s="8" t="e">
        <f t="shared" ca="1" si="54"/>
        <v>#N/A</v>
      </c>
      <c r="BS41" s="8" t="e">
        <f t="shared" ca="1" si="54"/>
        <v>#N/A</v>
      </c>
      <c r="BT41" s="8" t="e">
        <f t="shared" ca="1" si="54"/>
        <v>#N/A</v>
      </c>
      <c r="BU41" s="8" t="e">
        <f t="shared" ca="1" si="54"/>
        <v>#N/A</v>
      </c>
      <c r="BV41" s="8" t="e">
        <f t="shared" ca="1" si="54"/>
        <v>#N/A</v>
      </c>
      <c r="BW41" s="8" t="e">
        <f t="shared" ca="1" si="54"/>
        <v>#N/A</v>
      </c>
      <c r="BX41" s="8" t="e">
        <f t="shared" ca="1" si="54"/>
        <v>#N/A</v>
      </c>
      <c r="BY41" s="8" t="e">
        <f t="shared" ca="1" si="54"/>
        <v>#N/A</v>
      </c>
      <c r="BZ41" s="8" t="e">
        <f t="shared" ca="1" si="54"/>
        <v>#N/A</v>
      </c>
      <c r="CA41" s="8" t="e">
        <f t="shared" ca="1" si="54"/>
        <v>#N/A</v>
      </c>
      <c r="CB41" s="8" t="e">
        <f t="shared" ca="1" si="39"/>
        <v>#N/A</v>
      </c>
      <c r="CC41" s="8" t="e">
        <f t="shared" ca="1" si="39"/>
        <v>#N/A</v>
      </c>
      <c r="CD41" s="8" t="e">
        <f t="shared" ca="1" si="39"/>
        <v>#N/A</v>
      </c>
      <c r="CE41" s="8" t="e">
        <f t="shared" ca="1" si="39"/>
        <v>#N/A</v>
      </c>
      <c r="CF41" s="8" t="e">
        <f t="shared" ca="1" si="39"/>
        <v>#N/A</v>
      </c>
      <c r="CG41" s="8" t="e">
        <f t="shared" ca="1" si="39"/>
        <v>#N/A</v>
      </c>
      <c r="CH41" s="8" t="e">
        <f t="shared" ca="1" si="39"/>
        <v>#N/A</v>
      </c>
      <c r="CI41" s="8" t="e">
        <f t="shared" ca="1" si="39"/>
        <v>#N/A</v>
      </c>
      <c r="CJ41" s="8" t="e">
        <f t="shared" ca="1" si="39"/>
        <v>#N/A</v>
      </c>
      <c r="CK41" s="8" t="e">
        <f t="shared" ca="1" si="39"/>
        <v>#N/A</v>
      </c>
      <c r="CL41" s="8" t="e">
        <f t="shared" ca="1" si="39"/>
        <v>#N/A</v>
      </c>
      <c r="CM41" s="8" t="e">
        <f t="shared" ca="1" si="39"/>
        <v>#N/A</v>
      </c>
      <c r="CN41" s="8" t="e">
        <f t="shared" ca="1" si="54"/>
        <v>#N/A</v>
      </c>
      <c r="CO41" s="8" t="e">
        <f t="shared" ca="1" si="54"/>
        <v>#N/A</v>
      </c>
      <c r="CP41" s="8" t="e">
        <f t="shared" ca="1" si="54"/>
        <v>#N/A</v>
      </c>
      <c r="CQ41" s="8" t="e">
        <f t="shared" ca="1" si="54"/>
        <v>#N/A</v>
      </c>
      <c r="CR41" s="8" t="e">
        <f t="shared" ca="1" si="54"/>
        <v>#N/A</v>
      </c>
      <c r="CS41" s="8" t="e">
        <f t="shared" ca="1" si="54"/>
        <v>#N/A</v>
      </c>
      <c r="CT41" s="8" t="e">
        <f t="shared" ca="1" si="52"/>
        <v>#N/A</v>
      </c>
      <c r="CU41" s="8" t="e">
        <f t="shared" ca="1" si="52"/>
        <v>#N/A</v>
      </c>
      <c r="CV41" s="8" t="e">
        <f t="shared" ca="1" si="52"/>
        <v>#N/A</v>
      </c>
      <c r="CW41" s="8" t="e">
        <f t="shared" ca="1" si="52"/>
        <v>#N/A</v>
      </c>
      <c r="CX41" s="8" t="e">
        <f t="shared" ca="1" si="33"/>
        <v>#N/A</v>
      </c>
      <c r="CY41" s="8" t="e">
        <f t="shared" ca="1" si="33"/>
        <v>#N/A</v>
      </c>
      <c r="CZ41" s="8" t="e">
        <f t="shared" ca="1" si="33"/>
        <v>#N/A</v>
      </c>
      <c r="DA41" s="8" t="e">
        <f t="shared" ca="1" si="33"/>
        <v>#N/A</v>
      </c>
    </row>
    <row r="42" spans="2:105" x14ac:dyDescent="0.35">
      <c r="B42" t="str">
        <f>'Postcode Data'!B42</f>
        <v>ES4 2KA</v>
      </c>
      <c r="C42" t="str">
        <f>'Postcode Data'!D42</f>
        <v>Alphon</v>
      </c>
      <c r="D42" s="44" t="e">
        <f>'Postcode Data'!M42</f>
        <v>#N/A</v>
      </c>
      <c r="E42" s="28" t="e">
        <f>INDEX('Site Data'!$G$42:$G$77,MATCH('Frequency Plan Data'!D42,'Site Data'!$B$42:$B$77,0))</f>
        <v>#N/A</v>
      </c>
      <c r="F42" s="28" t="e">
        <f>'Coverage Data'!M42</f>
        <v>#N/A</v>
      </c>
      <c r="G42" s="28" t="e">
        <f t="shared" si="12"/>
        <v>#N/A</v>
      </c>
      <c r="H42" s="5" t="e">
        <f>'Postcode Data'!F42</f>
        <v>#N/A</v>
      </c>
      <c r="I42" s="5" t="e">
        <f>'Postcode Data'!G42</f>
        <v>#N/A</v>
      </c>
      <c r="J42" s="5" t="e">
        <f>'Postcode Data'!K42</f>
        <v>#N/A</v>
      </c>
      <c r="K42" s="5" t="e">
        <f>'Postcode Data'!L42</f>
        <v>#N/A</v>
      </c>
      <c r="L42" s="5"/>
      <c r="M42" s="28"/>
      <c r="N42" s="5" t="e">
        <f t="shared" si="43"/>
        <v>#N/A</v>
      </c>
      <c r="O42" s="5" t="e">
        <f t="shared" si="43"/>
        <v>#N/A</v>
      </c>
      <c r="P42" s="5" t="e">
        <f t="shared" si="43"/>
        <v>#N/A</v>
      </c>
      <c r="Q42" s="5" t="e">
        <f t="shared" si="43"/>
        <v>#N/A</v>
      </c>
      <c r="R42" s="5" t="e">
        <f t="shared" si="43"/>
        <v>#N/A</v>
      </c>
      <c r="S42" s="5" t="e">
        <f t="shared" si="43"/>
        <v>#N/A</v>
      </c>
      <c r="T42" s="5"/>
      <c r="U42" s="28"/>
      <c r="V42" s="28" t="e">
        <f t="shared" si="14"/>
        <v>#N/A</v>
      </c>
      <c r="W42" s="28" t="e">
        <f t="shared" ref="W42:Z42" si="62">IF(AND($G42&lt;V$5,$G42&gt;=W$5),$K42,NA())</f>
        <v>#N/A</v>
      </c>
      <c r="X42" s="28" t="e">
        <f t="shared" si="62"/>
        <v>#N/A</v>
      </c>
      <c r="Y42" s="28" t="e">
        <f t="shared" si="62"/>
        <v>#N/A</v>
      </c>
      <c r="Z42" s="28" t="e">
        <f t="shared" si="62"/>
        <v>#N/A</v>
      </c>
      <c r="AA42" s="28" t="e">
        <f t="shared" si="16"/>
        <v>#N/A</v>
      </c>
      <c r="AB42" s="28"/>
      <c r="AC42" s="28"/>
      <c r="AD42" s="5" t="e">
        <f t="shared" si="18"/>
        <v>#N/A</v>
      </c>
      <c r="AE42" s="15" t="e">
        <v>#N/A</v>
      </c>
      <c r="AF42" s="11" t="e">
        <v>#N/A</v>
      </c>
      <c r="AG42" s="11" t="e">
        <v>#N/A</v>
      </c>
      <c r="AH42" s="11" t="e">
        <v>#N/A</v>
      </c>
      <c r="AI42" s="11" t="e">
        <v>#N/A</v>
      </c>
      <c r="AJ42" s="11" t="e">
        <v>#N/A</v>
      </c>
      <c r="AK42" s="11" t="e">
        <v>#N/A</v>
      </c>
      <c r="AL42" s="11" t="e">
        <v>#N/A</v>
      </c>
      <c r="AM42" s="11" t="e">
        <v>#N/A</v>
      </c>
      <c r="AN42" s="11" t="e">
        <v>#N/A</v>
      </c>
      <c r="AO42" s="11" t="e">
        <v>#N/A</v>
      </c>
      <c r="AP42" s="11" t="e">
        <v>#N/A</v>
      </c>
      <c r="AQ42" s="11" t="e">
        <v>#N/A</v>
      </c>
      <c r="AR42" s="11" t="e">
        <v>#N/A</v>
      </c>
      <c r="AS42" s="11" t="e">
        <v>#N/A</v>
      </c>
      <c r="AT42" s="11" t="e">
        <v>#N/A</v>
      </c>
      <c r="AU42" s="11" t="e">
        <v>#N/A</v>
      </c>
      <c r="AV42" s="11" t="e">
        <v>#N/A</v>
      </c>
      <c r="AW42" s="11" t="e">
        <v>#N/A</v>
      </c>
      <c r="AX42" s="11" t="e">
        <v>#N/A</v>
      </c>
      <c r="AY42" s="11" t="e">
        <v>#N/A</v>
      </c>
      <c r="AZ42" s="11" t="e">
        <v>#N/A</v>
      </c>
      <c r="BA42" s="11" t="e">
        <v>#N/A</v>
      </c>
      <c r="BB42" s="11" t="e">
        <v>#N/A</v>
      </c>
      <c r="BC42" s="11" t="e">
        <v>#N/A</v>
      </c>
      <c r="BD42" s="11" t="e">
        <v>#N/A</v>
      </c>
      <c r="BE42" s="11" t="e">
        <v>#N/A</v>
      </c>
      <c r="BF42" s="11" t="e">
        <v>#N/A</v>
      </c>
      <c r="BG42" s="11" t="e">
        <v>#N/A</v>
      </c>
      <c r="BH42" s="11" t="e">
        <v>#N/A</v>
      </c>
      <c r="BI42" s="11" t="e">
        <v>#N/A</v>
      </c>
      <c r="BJ42" s="11" t="e">
        <v>#N/A</v>
      </c>
      <c r="BK42" s="11" t="e">
        <v>#N/A</v>
      </c>
      <c r="BL42" s="11" t="e">
        <v>#N/A</v>
      </c>
      <c r="BM42" s="11" t="e">
        <v>#N/A</v>
      </c>
      <c r="BN42" s="16" t="e">
        <v>#N/A</v>
      </c>
      <c r="BQ42" s="5" t="e">
        <f t="shared" ca="1" si="19"/>
        <v>#N/A</v>
      </c>
      <c r="BR42" s="8" t="e">
        <f t="shared" ca="1" si="54"/>
        <v>#N/A</v>
      </c>
      <c r="BS42" s="8" t="e">
        <f t="shared" ca="1" si="54"/>
        <v>#N/A</v>
      </c>
      <c r="BT42" s="8" t="e">
        <f t="shared" ca="1" si="54"/>
        <v>#N/A</v>
      </c>
      <c r="BU42" s="8" t="e">
        <f t="shared" ca="1" si="54"/>
        <v>#N/A</v>
      </c>
      <c r="BV42" s="8" t="e">
        <f t="shared" ca="1" si="54"/>
        <v>#N/A</v>
      </c>
      <c r="BW42" s="8" t="e">
        <f t="shared" ca="1" si="54"/>
        <v>#N/A</v>
      </c>
      <c r="BX42" s="8" t="e">
        <f t="shared" ca="1" si="54"/>
        <v>#N/A</v>
      </c>
      <c r="BY42" s="8" t="e">
        <f t="shared" ca="1" si="54"/>
        <v>#N/A</v>
      </c>
      <c r="BZ42" s="8" t="e">
        <f t="shared" ca="1" si="54"/>
        <v>#N/A</v>
      </c>
      <c r="CA42" s="8" t="e">
        <f t="shared" ca="1" si="54"/>
        <v>#N/A</v>
      </c>
      <c r="CB42" s="8" t="e">
        <f t="shared" ca="1" si="39"/>
        <v>#N/A</v>
      </c>
      <c r="CC42" s="8" t="e">
        <f t="shared" ca="1" si="39"/>
        <v>#N/A</v>
      </c>
      <c r="CD42" s="8" t="e">
        <f t="shared" ca="1" si="39"/>
        <v>#N/A</v>
      </c>
      <c r="CE42" s="8" t="e">
        <f t="shared" ca="1" si="39"/>
        <v>#N/A</v>
      </c>
      <c r="CF42" s="8" t="e">
        <f t="shared" ca="1" si="39"/>
        <v>#N/A</v>
      </c>
      <c r="CG42" s="8" t="e">
        <f t="shared" ca="1" si="39"/>
        <v>#N/A</v>
      </c>
      <c r="CH42" s="8" t="e">
        <f t="shared" ca="1" si="39"/>
        <v>#N/A</v>
      </c>
      <c r="CI42" s="8" t="e">
        <f t="shared" ca="1" si="39"/>
        <v>#N/A</v>
      </c>
      <c r="CJ42" s="8" t="e">
        <f t="shared" ca="1" si="39"/>
        <v>#N/A</v>
      </c>
      <c r="CK42" s="8" t="e">
        <f t="shared" ca="1" si="39"/>
        <v>#N/A</v>
      </c>
      <c r="CL42" s="8" t="e">
        <f t="shared" ca="1" si="39"/>
        <v>#N/A</v>
      </c>
      <c r="CM42" s="8" t="e">
        <f t="shared" ca="1" si="39"/>
        <v>#N/A</v>
      </c>
      <c r="CN42" s="8" t="e">
        <f t="shared" ca="1" si="54"/>
        <v>#N/A</v>
      </c>
      <c r="CO42" s="8" t="e">
        <f t="shared" ca="1" si="54"/>
        <v>#N/A</v>
      </c>
      <c r="CP42" s="8" t="e">
        <f t="shared" ca="1" si="54"/>
        <v>#N/A</v>
      </c>
      <c r="CQ42" s="8" t="e">
        <f t="shared" ca="1" si="54"/>
        <v>#N/A</v>
      </c>
      <c r="CR42" s="8" t="e">
        <f t="shared" ca="1" si="54"/>
        <v>#N/A</v>
      </c>
      <c r="CS42" s="8" t="e">
        <f t="shared" ca="1" si="54"/>
        <v>#N/A</v>
      </c>
      <c r="CT42" s="8" t="e">
        <f t="shared" ca="1" si="52"/>
        <v>#N/A</v>
      </c>
      <c r="CU42" s="8" t="e">
        <f t="shared" ca="1" si="52"/>
        <v>#N/A</v>
      </c>
      <c r="CV42" s="8" t="e">
        <f t="shared" ca="1" si="52"/>
        <v>#N/A</v>
      </c>
      <c r="CW42" s="8" t="e">
        <f t="shared" ca="1" si="52"/>
        <v>#N/A</v>
      </c>
      <c r="CX42" s="8" t="e">
        <f t="shared" ca="1" si="33"/>
        <v>#N/A</v>
      </c>
      <c r="CY42" s="8" t="e">
        <f t="shared" ca="1" si="33"/>
        <v>#N/A</v>
      </c>
      <c r="CZ42" s="8" t="e">
        <f t="shared" ca="1" si="33"/>
        <v>#N/A</v>
      </c>
      <c r="DA42" s="8" t="e">
        <f t="shared" ca="1" si="33"/>
        <v>#N/A</v>
      </c>
    </row>
    <row r="43" spans="2:105" x14ac:dyDescent="0.35">
      <c r="B43" t="str">
        <f>'Postcode Data'!B43</f>
        <v>ES4 3MQ</v>
      </c>
      <c r="C43" t="str">
        <f>'Postcode Data'!D43</f>
        <v>Alphon</v>
      </c>
      <c r="D43" s="44" t="str">
        <f>'Postcode Data'!M43</f>
        <v>AW1a</v>
      </c>
      <c r="E43" s="28" t="str">
        <f>INDEX('Site Data'!$G$42:$G$77,MATCH('Frequency Plan Data'!D43,'Site Data'!$B$42:$B$77,0))</f>
        <v>f1</v>
      </c>
      <c r="F43" s="28">
        <f>'Coverage Data'!M43</f>
        <v>-64.930529054514551</v>
      </c>
      <c r="G43" s="28">
        <f t="shared" si="12"/>
        <v>30.241791850551294</v>
      </c>
      <c r="H43" s="5">
        <f>'Postcode Data'!F43</f>
        <v>16.50506229614988</v>
      </c>
      <c r="I43" s="5">
        <f>'Postcode Data'!G43</f>
        <v>18.354864600055873</v>
      </c>
      <c r="J43" s="5">
        <f>'Postcode Data'!K43</f>
        <v>18.074615159309392</v>
      </c>
      <c r="K43" s="5">
        <f>'Postcode Data'!L43</f>
        <v>19.15459172816249</v>
      </c>
      <c r="L43" s="5"/>
      <c r="M43" s="28"/>
      <c r="N43" s="5">
        <f t="shared" si="43"/>
        <v>19.15459172816249</v>
      </c>
      <c r="O43" s="5" t="e">
        <f t="shared" si="43"/>
        <v>#N/A</v>
      </c>
      <c r="P43" s="5" t="e">
        <f t="shared" si="43"/>
        <v>#N/A</v>
      </c>
      <c r="Q43" s="5" t="e">
        <f t="shared" si="43"/>
        <v>#N/A</v>
      </c>
      <c r="R43" s="5" t="e">
        <f t="shared" si="43"/>
        <v>#N/A</v>
      </c>
      <c r="S43" s="5" t="e">
        <f t="shared" si="43"/>
        <v>#N/A</v>
      </c>
      <c r="T43" s="5"/>
      <c r="U43" s="28"/>
      <c r="V43" s="28">
        <f t="shared" si="14"/>
        <v>19.15459172816249</v>
      </c>
      <c r="W43" s="28" t="e">
        <f t="shared" ref="W43:Z43" si="63">IF(AND($G43&lt;V$5,$G43&gt;=W$5),$K43,NA())</f>
        <v>#N/A</v>
      </c>
      <c r="X43" s="28" t="e">
        <f t="shared" si="63"/>
        <v>#N/A</v>
      </c>
      <c r="Y43" s="28" t="e">
        <f t="shared" si="63"/>
        <v>#N/A</v>
      </c>
      <c r="Z43" s="28" t="e">
        <f t="shared" si="63"/>
        <v>#N/A</v>
      </c>
      <c r="AA43" s="28" t="e">
        <f t="shared" si="16"/>
        <v>#N/A</v>
      </c>
      <c r="AB43" s="28"/>
      <c r="AC43" s="28"/>
      <c r="AD43" s="5">
        <f t="shared" si="18"/>
        <v>-95.172320905065845</v>
      </c>
      <c r="AE43" s="15">
        <v>-999</v>
      </c>
      <c r="AF43" s="11">
        <v>-999</v>
      </c>
      <c r="AG43" s="11">
        <v>-999</v>
      </c>
      <c r="AH43" s="11">
        <v>-999</v>
      </c>
      <c r="AI43" s="11">
        <v>-999</v>
      </c>
      <c r="AJ43" s="11">
        <v>-999</v>
      </c>
      <c r="AK43" s="11">
        <v>-999</v>
      </c>
      <c r="AL43" s="11">
        <v>-999</v>
      </c>
      <c r="AM43" s="11">
        <v>-999</v>
      </c>
      <c r="AN43" s="11">
        <v>-100.54436762881826</v>
      </c>
      <c r="AO43" s="11">
        <v>-999</v>
      </c>
      <c r="AP43" s="11">
        <v>-999</v>
      </c>
      <c r="AQ43" s="11">
        <v>-102.37697957652202</v>
      </c>
      <c r="AR43" s="11">
        <v>-999</v>
      </c>
      <c r="AS43" s="11">
        <v>-999</v>
      </c>
      <c r="AT43" s="11">
        <v>-999</v>
      </c>
      <c r="AU43" s="11">
        <v>-999</v>
      </c>
      <c r="AV43" s="11">
        <v>-999</v>
      </c>
      <c r="AW43" s="11">
        <v>-999</v>
      </c>
      <c r="AX43" s="11">
        <v>-999</v>
      </c>
      <c r="AY43" s="11">
        <v>-999</v>
      </c>
      <c r="AZ43" s="11">
        <v>-102.54578912577588</v>
      </c>
      <c r="BA43" s="11">
        <v>-999</v>
      </c>
      <c r="BB43" s="11">
        <v>-999</v>
      </c>
      <c r="BC43" s="11">
        <v>-105.06570057480572</v>
      </c>
      <c r="BD43" s="11">
        <v>-999</v>
      </c>
      <c r="BE43" s="11">
        <v>-999</v>
      </c>
      <c r="BF43" s="11">
        <v>-999</v>
      </c>
      <c r="BG43" s="11">
        <v>-999</v>
      </c>
      <c r="BH43" s="11">
        <v>-999</v>
      </c>
      <c r="BI43" s="11">
        <v>-999</v>
      </c>
      <c r="BJ43" s="11">
        <v>-999</v>
      </c>
      <c r="BK43" s="11">
        <v>-999</v>
      </c>
      <c r="BL43" s="11">
        <v>-101.48346353797012</v>
      </c>
      <c r="BM43" s="11">
        <v>-999</v>
      </c>
      <c r="BN43" s="16">
        <v>-999</v>
      </c>
      <c r="BQ43" s="5">
        <f t="shared" ca="1" si="19"/>
        <v>-96.902433892897889</v>
      </c>
      <c r="BR43" s="8">
        <f t="shared" ca="1" si="54"/>
        <v>-999</v>
      </c>
      <c r="BS43" s="8">
        <f t="shared" ca="1" si="54"/>
        <v>-999</v>
      </c>
      <c r="BT43" s="8">
        <f t="shared" ca="1" si="54"/>
        <v>-999</v>
      </c>
      <c r="BU43" s="8">
        <f t="shared" ca="1" si="54"/>
        <v>-999</v>
      </c>
      <c r="BV43" s="8">
        <f t="shared" ca="1" si="54"/>
        <v>-999</v>
      </c>
      <c r="BW43" s="8">
        <f t="shared" ca="1" si="54"/>
        <v>-999</v>
      </c>
      <c r="BX43" s="8">
        <f t="shared" ca="1" si="54"/>
        <v>-999</v>
      </c>
      <c r="BY43" s="8">
        <f t="shared" ca="1" si="54"/>
        <v>-999</v>
      </c>
      <c r="BZ43" s="8">
        <f t="shared" ca="1" si="54"/>
        <v>-999</v>
      </c>
      <c r="CA43" s="8">
        <f t="shared" ca="1" si="54"/>
        <v>-105.89456807966323</v>
      </c>
      <c r="CB43" s="8">
        <f t="shared" ca="1" si="39"/>
        <v>-999</v>
      </c>
      <c r="CC43" s="8">
        <f t="shared" ca="1" si="39"/>
        <v>-999</v>
      </c>
      <c r="CD43" s="8">
        <f t="shared" ca="1" si="39"/>
        <v>-108.20783027409881</v>
      </c>
      <c r="CE43" s="8">
        <f t="shared" ref="CB43:CM64" ca="1" si="64">IF(OR($D43=CE$5,$E43&lt;&gt;CE$4),-999,30+_xlfn.NORM.INV(RAND(),-20,3)-20*LOG10(SQRT(($H43-$J43)^2+($I43-$K43)^2))-20*LOG10(5570)-32.44+_xlfn.NORM.INV(RAND(),-3,3)+21+_xlfn.NORM.INV(RAND(),-20,3)-1)</f>
        <v>-999</v>
      </c>
      <c r="CF43" s="8">
        <f t="shared" ca="1" si="64"/>
        <v>-999</v>
      </c>
      <c r="CG43" s="8">
        <f t="shared" ca="1" si="64"/>
        <v>-999</v>
      </c>
      <c r="CH43" s="8">
        <f t="shared" ca="1" si="64"/>
        <v>-999</v>
      </c>
      <c r="CI43" s="8">
        <f t="shared" ca="1" si="64"/>
        <v>-999</v>
      </c>
      <c r="CJ43" s="8">
        <f t="shared" ca="1" si="64"/>
        <v>-999</v>
      </c>
      <c r="CK43" s="8">
        <f t="shared" ca="1" si="64"/>
        <v>-999</v>
      </c>
      <c r="CL43" s="8">
        <f t="shared" ca="1" si="64"/>
        <v>-999</v>
      </c>
      <c r="CM43" s="8">
        <f t="shared" ca="1" si="64"/>
        <v>-103.70462340482746</v>
      </c>
      <c r="CN43" s="8">
        <f t="shared" ca="1" si="54"/>
        <v>-999</v>
      </c>
      <c r="CO43" s="8">
        <f t="shared" ca="1" si="54"/>
        <v>-999</v>
      </c>
      <c r="CP43" s="8">
        <f t="shared" ca="1" si="54"/>
        <v>-104.78467278256269</v>
      </c>
      <c r="CQ43" s="8">
        <f t="shared" ca="1" si="54"/>
        <v>-999</v>
      </c>
      <c r="CR43" s="8">
        <f t="shared" ca="1" si="54"/>
        <v>-999</v>
      </c>
      <c r="CS43" s="8">
        <f t="shared" ca="1" si="54"/>
        <v>-999</v>
      </c>
      <c r="CT43" s="8">
        <f t="shared" ca="1" si="52"/>
        <v>-999</v>
      </c>
      <c r="CU43" s="8">
        <f t="shared" ca="1" si="52"/>
        <v>-999</v>
      </c>
      <c r="CV43" s="8">
        <f t="shared" ca="1" si="52"/>
        <v>-999</v>
      </c>
      <c r="CW43" s="8">
        <f t="shared" ca="1" si="52"/>
        <v>-999</v>
      </c>
      <c r="CX43" s="8">
        <f t="shared" ca="1" si="33"/>
        <v>-999</v>
      </c>
      <c r="CY43" s="8">
        <f t="shared" ca="1" si="33"/>
        <v>-100.58626817022669</v>
      </c>
      <c r="CZ43" s="8">
        <f t="shared" ca="1" si="33"/>
        <v>-999</v>
      </c>
      <c r="DA43" s="8">
        <f t="shared" ca="1" si="33"/>
        <v>-999</v>
      </c>
    </row>
    <row r="44" spans="2:105" x14ac:dyDescent="0.35">
      <c r="B44" t="str">
        <f>'Postcode Data'!B44</f>
        <v>ES4 5GI</v>
      </c>
      <c r="C44" t="str">
        <f>'Postcode Data'!D44</f>
        <v>Alphon</v>
      </c>
      <c r="D44" s="44" t="str">
        <f>'Postcode Data'!M44</f>
        <v>AW2c</v>
      </c>
      <c r="E44" s="28" t="str">
        <f>INDEX('Site Data'!$G$42:$G$77,MATCH('Frequency Plan Data'!D44,'Site Data'!$B$42:$B$77,0))</f>
        <v>f6</v>
      </c>
      <c r="F44" s="28">
        <f>'Coverage Data'!M44</f>
        <v>-66.326906122654393</v>
      </c>
      <c r="G44" s="28">
        <f t="shared" si="12"/>
        <v>36.649129544198274</v>
      </c>
      <c r="H44" s="5">
        <f>'Postcode Data'!F44</f>
        <v>16.341717066448563</v>
      </c>
      <c r="I44" s="5">
        <f>'Postcode Data'!G44</f>
        <v>23.691043166018719</v>
      </c>
      <c r="J44" s="5">
        <f>'Postcode Data'!K44</f>
        <v>14.585977648990266</v>
      </c>
      <c r="K44" s="5">
        <f>'Postcode Data'!L44</f>
        <v>20.388977577353149</v>
      </c>
      <c r="L44" s="5"/>
      <c r="M44" s="28"/>
      <c r="N44" s="5" t="e">
        <f t="shared" si="43"/>
        <v>#N/A</v>
      </c>
      <c r="O44" s="5" t="e">
        <f t="shared" si="43"/>
        <v>#N/A</v>
      </c>
      <c r="P44" s="5" t="e">
        <f t="shared" si="43"/>
        <v>#N/A</v>
      </c>
      <c r="Q44" s="5" t="e">
        <f t="shared" si="43"/>
        <v>#N/A</v>
      </c>
      <c r="R44" s="5" t="e">
        <f t="shared" si="43"/>
        <v>#N/A</v>
      </c>
      <c r="S44" s="5">
        <f t="shared" si="43"/>
        <v>20.388977577353149</v>
      </c>
      <c r="T44" s="5"/>
      <c r="U44" s="28"/>
      <c r="V44" s="28">
        <f t="shared" si="14"/>
        <v>20.388977577353149</v>
      </c>
      <c r="W44" s="28" t="e">
        <f t="shared" ref="W44:Z44" si="65">IF(AND($G44&lt;V$5,$G44&gt;=W$5),$K44,NA())</f>
        <v>#N/A</v>
      </c>
      <c r="X44" s="28" t="e">
        <f t="shared" si="65"/>
        <v>#N/A</v>
      </c>
      <c r="Y44" s="28" t="e">
        <f t="shared" si="65"/>
        <v>#N/A</v>
      </c>
      <c r="Z44" s="28" t="e">
        <f t="shared" si="65"/>
        <v>#N/A</v>
      </c>
      <c r="AA44" s="28" t="e">
        <f t="shared" si="16"/>
        <v>#N/A</v>
      </c>
      <c r="AB44" s="28"/>
      <c r="AC44" s="28"/>
      <c r="AD44" s="5">
        <f t="shared" si="18"/>
        <v>-102.97603566685267</v>
      </c>
      <c r="AE44" s="15">
        <v>-999</v>
      </c>
      <c r="AF44" s="11">
        <v>-999</v>
      </c>
      <c r="AG44" s="11">
        <v>-999</v>
      </c>
      <c r="AH44" s="11">
        <v>-999</v>
      </c>
      <c r="AI44" s="11">
        <v>-999</v>
      </c>
      <c r="AJ44" s="11">
        <v>-999</v>
      </c>
      <c r="AK44" s="11">
        <v>-999</v>
      </c>
      <c r="AL44" s="11">
        <v>-999</v>
      </c>
      <c r="AM44" s="11">
        <v>-113.33513218978963</v>
      </c>
      <c r="AN44" s="11">
        <v>-999</v>
      </c>
      <c r="AO44" s="11">
        <v>-999</v>
      </c>
      <c r="AP44" s="11">
        <v>-999</v>
      </c>
      <c r="AQ44" s="11">
        <v>-999</v>
      </c>
      <c r="AR44" s="11">
        <v>-999</v>
      </c>
      <c r="AS44" s="11">
        <v>-999</v>
      </c>
      <c r="AT44" s="11">
        <v>-999</v>
      </c>
      <c r="AU44" s="11">
        <v>-999</v>
      </c>
      <c r="AV44" s="11">
        <v>-115.85603033177209</v>
      </c>
      <c r="AW44" s="11">
        <v>-999</v>
      </c>
      <c r="AX44" s="11">
        <v>-999</v>
      </c>
      <c r="AY44" s="11">
        <v>-118.73908441307316</v>
      </c>
      <c r="AZ44" s="11">
        <v>-999</v>
      </c>
      <c r="BA44" s="11">
        <v>-999</v>
      </c>
      <c r="BB44" s="11">
        <v>-999</v>
      </c>
      <c r="BC44" s="11">
        <v>-999</v>
      </c>
      <c r="BD44" s="11">
        <v>-999</v>
      </c>
      <c r="BE44" s="11">
        <v>-999</v>
      </c>
      <c r="BF44" s="11">
        <v>-999</v>
      </c>
      <c r="BG44" s="11">
        <v>-999</v>
      </c>
      <c r="BH44" s="11">
        <v>-107.83102712477908</v>
      </c>
      <c r="BI44" s="11">
        <v>-999</v>
      </c>
      <c r="BJ44" s="11">
        <v>-999</v>
      </c>
      <c r="BK44" s="11">
        <v>-105.96103927606713</v>
      </c>
      <c r="BL44" s="11">
        <v>-999</v>
      </c>
      <c r="BM44" s="11">
        <v>-999</v>
      </c>
      <c r="BN44" s="16">
        <v>-999</v>
      </c>
      <c r="BQ44" s="5">
        <f t="shared" ca="1" si="19"/>
        <v>-108.85097611371306</v>
      </c>
      <c r="BR44" s="8">
        <f t="shared" ca="1" si="54"/>
        <v>-999</v>
      </c>
      <c r="BS44" s="8">
        <f t="shared" ca="1" si="54"/>
        <v>-999</v>
      </c>
      <c r="BT44" s="8">
        <f t="shared" ca="1" si="54"/>
        <v>-999</v>
      </c>
      <c r="BU44" s="8">
        <f t="shared" ca="1" si="54"/>
        <v>-999</v>
      </c>
      <c r="BV44" s="8">
        <f t="shared" ca="1" si="54"/>
        <v>-999</v>
      </c>
      <c r="BW44" s="8">
        <f t="shared" ca="1" si="54"/>
        <v>-999</v>
      </c>
      <c r="BX44" s="8">
        <f t="shared" ca="1" si="54"/>
        <v>-999</v>
      </c>
      <c r="BY44" s="8">
        <f t="shared" ca="1" si="54"/>
        <v>-999</v>
      </c>
      <c r="BZ44" s="8">
        <f t="shared" ca="1" si="54"/>
        <v>-121.29429710021884</v>
      </c>
      <c r="CA44" s="8">
        <f t="shared" ca="1" si="54"/>
        <v>-999</v>
      </c>
      <c r="CB44" s="8">
        <f t="shared" ca="1" si="64"/>
        <v>-999</v>
      </c>
      <c r="CC44" s="8">
        <f t="shared" ca="1" si="64"/>
        <v>-999</v>
      </c>
      <c r="CD44" s="8">
        <f t="shared" ca="1" si="64"/>
        <v>-999</v>
      </c>
      <c r="CE44" s="8">
        <f t="shared" ca="1" si="64"/>
        <v>-999</v>
      </c>
      <c r="CF44" s="8">
        <f t="shared" ca="1" si="64"/>
        <v>-999</v>
      </c>
      <c r="CG44" s="8">
        <f t="shared" ca="1" si="64"/>
        <v>-999</v>
      </c>
      <c r="CH44" s="8">
        <f t="shared" ca="1" si="64"/>
        <v>-999</v>
      </c>
      <c r="CI44" s="8">
        <f t="shared" ca="1" si="64"/>
        <v>-118.69425842250209</v>
      </c>
      <c r="CJ44" s="8">
        <f t="shared" ca="1" si="64"/>
        <v>-999</v>
      </c>
      <c r="CK44" s="8">
        <f t="shared" ca="1" si="64"/>
        <v>-999</v>
      </c>
      <c r="CL44" s="8">
        <f t="shared" ca="1" si="64"/>
        <v>-118.67614389737525</v>
      </c>
      <c r="CM44" s="8">
        <f t="shared" ca="1" si="64"/>
        <v>-999</v>
      </c>
      <c r="CN44" s="8">
        <f t="shared" ca="1" si="54"/>
        <v>-999</v>
      </c>
      <c r="CO44" s="8">
        <f t="shared" ca="1" si="54"/>
        <v>-999</v>
      </c>
      <c r="CP44" s="8">
        <f t="shared" ca="1" si="54"/>
        <v>-999</v>
      </c>
      <c r="CQ44" s="8">
        <f t="shared" ca="1" si="54"/>
        <v>-999</v>
      </c>
      <c r="CR44" s="8">
        <f t="shared" ca="1" si="54"/>
        <v>-999</v>
      </c>
      <c r="CS44" s="8">
        <f t="shared" ca="1" si="54"/>
        <v>-999</v>
      </c>
      <c r="CT44" s="8">
        <f t="shared" ca="1" si="52"/>
        <v>-999</v>
      </c>
      <c r="CU44" s="8">
        <f t="shared" ca="1" si="52"/>
        <v>-121.55643349618899</v>
      </c>
      <c r="CV44" s="8">
        <f t="shared" ca="1" si="52"/>
        <v>-999</v>
      </c>
      <c r="CW44" s="8">
        <f t="shared" ca="1" si="52"/>
        <v>-999</v>
      </c>
      <c r="CX44" s="8">
        <f t="shared" ca="1" si="33"/>
        <v>-110.51562185508126</v>
      </c>
      <c r="CY44" s="8">
        <f t="shared" ca="1" si="33"/>
        <v>-999</v>
      </c>
      <c r="CZ44" s="8">
        <f t="shared" ca="1" si="33"/>
        <v>-999</v>
      </c>
      <c r="DA44" s="8">
        <f t="shared" ca="1" si="33"/>
        <v>-999</v>
      </c>
    </row>
    <row r="45" spans="2:105" x14ac:dyDescent="0.35">
      <c r="B45" t="str">
        <f>'Postcode Data'!B45</f>
        <v>ES4 5MB</v>
      </c>
      <c r="C45" t="str">
        <f>'Postcode Data'!D45</f>
        <v>Alphon</v>
      </c>
      <c r="D45" s="44" t="str">
        <f>'Postcode Data'!M45</f>
        <v>AW2b</v>
      </c>
      <c r="E45" s="28" t="str">
        <f>INDEX('Site Data'!$G$42:$G$77,MATCH('Frequency Plan Data'!D45,'Site Data'!$B$42:$B$77,0))</f>
        <v>f5</v>
      </c>
      <c r="F45" s="28">
        <f>'Coverage Data'!M45</f>
        <v>-63.403747894830673</v>
      </c>
      <c r="G45" s="28">
        <f t="shared" si="12"/>
        <v>38.008528625927283</v>
      </c>
      <c r="H45" s="5">
        <f>'Postcode Data'!F45</f>
        <v>16.341717066448563</v>
      </c>
      <c r="I45" s="5">
        <f>'Postcode Data'!G45</f>
        <v>23.691043166018719</v>
      </c>
      <c r="J45" s="5">
        <f>'Postcode Data'!K45</f>
        <v>16.700673528730512</v>
      </c>
      <c r="K45" s="5">
        <f>'Postcode Data'!L45</f>
        <v>25.53771407560982</v>
      </c>
      <c r="L45" s="5"/>
      <c r="M45" s="28"/>
      <c r="N45" s="5" t="e">
        <f t="shared" si="43"/>
        <v>#N/A</v>
      </c>
      <c r="O45" s="5" t="e">
        <f t="shared" si="43"/>
        <v>#N/A</v>
      </c>
      <c r="P45" s="5" t="e">
        <f t="shared" si="43"/>
        <v>#N/A</v>
      </c>
      <c r="Q45" s="5" t="e">
        <f t="shared" si="43"/>
        <v>#N/A</v>
      </c>
      <c r="R45" s="5">
        <f t="shared" si="43"/>
        <v>25.53771407560982</v>
      </c>
      <c r="S45" s="5" t="e">
        <f t="shared" si="43"/>
        <v>#N/A</v>
      </c>
      <c r="T45" s="5"/>
      <c r="U45" s="28"/>
      <c r="V45" s="28">
        <f t="shared" si="14"/>
        <v>25.53771407560982</v>
      </c>
      <c r="W45" s="28" t="e">
        <f t="shared" ref="W45:Z45" si="66">IF(AND($G45&lt;V$5,$G45&gt;=W$5),$K45,NA())</f>
        <v>#N/A</v>
      </c>
      <c r="X45" s="28" t="e">
        <f t="shared" si="66"/>
        <v>#N/A</v>
      </c>
      <c r="Y45" s="28" t="e">
        <f t="shared" si="66"/>
        <v>#N/A</v>
      </c>
      <c r="Z45" s="28" t="e">
        <f t="shared" si="66"/>
        <v>#N/A</v>
      </c>
      <c r="AA45" s="28" t="e">
        <f t="shared" si="16"/>
        <v>#N/A</v>
      </c>
      <c r="AB45" s="28"/>
      <c r="AC45" s="28"/>
      <c r="AD45" s="5">
        <f t="shared" si="18"/>
        <v>-101.41227652075796</v>
      </c>
      <c r="AE45" s="15">
        <v>-999</v>
      </c>
      <c r="AF45" s="11">
        <v>-999</v>
      </c>
      <c r="AG45" s="11">
        <v>-999</v>
      </c>
      <c r="AH45" s="11">
        <v>-999</v>
      </c>
      <c r="AI45" s="11">
        <v>-999</v>
      </c>
      <c r="AJ45" s="11">
        <v>-999</v>
      </c>
      <c r="AK45" s="11">
        <v>-999</v>
      </c>
      <c r="AL45" s="11">
        <v>-110.33386339804071</v>
      </c>
      <c r="AM45" s="11">
        <v>-999</v>
      </c>
      <c r="AN45" s="11">
        <v>-999</v>
      </c>
      <c r="AO45" s="11">
        <v>-999</v>
      </c>
      <c r="AP45" s="11">
        <v>-999</v>
      </c>
      <c r="AQ45" s="11">
        <v>-999</v>
      </c>
      <c r="AR45" s="11">
        <v>-999</v>
      </c>
      <c r="AS45" s="11">
        <v>-999</v>
      </c>
      <c r="AT45" s="11">
        <v>-999</v>
      </c>
      <c r="AU45" s="11">
        <v>-106.28485704486721</v>
      </c>
      <c r="AV45" s="11">
        <v>-999</v>
      </c>
      <c r="AW45" s="11">
        <v>-999</v>
      </c>
      <c r="AX45" s="11">
        <v>-115.27955118455813</v>
      </c>
      <c r="AY45" s="11">
        <v>-999</v>
      </c>
      <c r="AZ45" s="11">
        <v>-999</v>
      </c>
      <c r="BA45" s="11">
        <v>-999</v>
      </c>
      <c r="BB45" s="11">
        <v>-999</v>
      </c>
      <c r="BC45" s="11">
        <v>-999</v>
      </c>
      <c r="BD45" s="11">
        <v>-999</v>
      </c>
      <c r="BE45" s="11">
        <v>-999</v>
      </c>
      <c r="BF45" s="11">
        <v>-999</v>
      </c>
      <c r="BG45" s="11">
        <v>-108.23920883783282</v>
      </c>
      <c r="BH45" s="11">
        <v>-999</v>
      </c>
      <c r="BI45" s="11">
        <v>-999</v>
      </c>
      <c r="BJ45" s="11">
        <v>-106.67760373861294</v>
      </c>
      <c r="BK45" s="11">
        <v>-999</v>
      </c>
      <c r="BL45" s="11">
        <v>-999</v>
      </c>
      <c r="BM45" s="11">
        <v>-999</v>
      </c>
      <c r="BN45" s="16">
        <v>-999</v>
      </c>
      <c r="BQ45" s="5">
        <f t="shared" ca="1" si="19"/>
        <v>-95.713572684467437</v>
      </c>
      <c r="BR45" s="8">
        <f t="shared" ca="1" si="54"/>
        <v>-999</v>
      </c>
      <c r="BS45" s="8">
        <f t="shared" ca="1" si="54"/>
        <v>-999</v>
      </c>
      <c r="BT45" s="8">
        <f t="shared" ca="1" si="54"/>
        <v>-999</v>
      </c>
      <c r="BU45" s="8">
        <f t="shared" ca="1" si="54"/>
        <v>-999</v>
      </c>
      <c r="BV45" s="8">
        <f t="shared" ca="1" si="54"/>
        <v>-999</v>
      </c>
      <c r="BW45" s="8">
        <f t="shared" ca="1" si="54"/>
        <v>-999</v>
      </c>
      <c r="BX45" s="8">
        <f t="shared" ca="1" si="54"/>
        <v>-999</v>
      </c>
      <c r="BY45" s="8">
        <f t="shared" ca="1" si="54"/>
        <v>-110.19009184394622</v>
      </c>
      <c r="BZ45" s="8">
        <f t="shared" ca="1" si="54"/>
        <v>-999</v>
      </c>
      <c r="CA45" s="8">
        <f t="shared" ca="1" si="54"/>
        <v>-999</v>
      </c>
      <c r="CB45" s="8">
        <f t="shared" ca="1" si="64"/>
        <v>-999</v>
      </c>
      <c r="CC45" s="8">
        <f t="shared" ca="1" si="64"/>
        <v>-999</v>
      </c>
      <c r="CD45" s="8">
        <f t="shared" ca="1" si="64"/>
        <v>-999</v>
      </c>
      <c r="CE45" s="8">
        <f t="shared" ca="1" si="64"/>
        <v>-999</v>
      </c>
      <c r="CF45" s="8">
        <f t="shared" ca="1" si="64"/>
        <v>-999</v>
      </c>
      <c r="CG45" s="8">
        <f t="shared" ca="1" si="64"/>
        <v>-999</v>
      </c>
      <c r="CH45" s="8">
        <f t="shared" ca="1" si="64"/>
        <v>-98.126106212818428</v>
      </c>
      <c r="CI45" s="8">
        <f t="shared" ca="1" si="64"/>
        <v>-999</v>
      </c>
      <c r="CJ45" s="8">
        <f t="shared" ca="1" si="64"/>
        <v>-999</v>
      </c>
      <c r="CK45" s="8">
        <f t="shared" ca="1" si="64"/>
        <v>-102.43740311616521</v>
      </c>
      <c r="CL45" s="8">
        <f t="shared" ca="1" si="64"/>
        <v>-999</v>
      </c>
      <c r="CM45" s="8">
        <f t="shared" ca="1" si="64"/>
        <v>-999</v>
      </c>
      <c r="CN45" s="8">
        <f t="shared" ca="1" si="54"/>
        <v>-999</v>
      </c>
      <c r="CO45" s="8">
        <f t="shared" ca="1" si="54"/>
        <v>-999</v>
      </c>
      <c r="CP45" s="8">
        <f t="shared" ca="1" si="54"/>
        <v>-999</v>
      </c>
      <c r="CQ45" s="8">
        <f t="shared" ca="1" si="54"/>
        <v>-999</v>
      </c>
      <c r="CR45" s="8">
        <f t="shared" ca="1" si="54"/>
        <v>-999</v>
      </c>
      <c r="CS45" s="8">
        <f t="shared" ca="1" si="54"/>
        <v>-999</v>
      </c>
      <c r="CT45" s="8">
        <f t="shared" ca="1" si="52"/>
        <v>-105.43756066497848</v>
      </c>
      <c r="CU45" s="8">
        <f t="shared" ca="1" si="52"/>
        <v>-999</v>
      </c>
      <c r="CV45" s="8">
        <f t="shared" ca="1" si="52"/>
        <v>-999</v>
      </c>
      <c r="CW45" s="8">
        <f t="shared" ca="1" si="52"/>
        <v>-107.17922733706176</v>
      </c>
      <c r="CX45" s="8">
        <f t="shared" ca="1" si="33"/>
        <v>-999</v>
      </c>
      <c r="CY45" s="8">
        <f t="shared" ca="1" si="33"/>
        <v>-999</v>
      </c>
      <c r="CZ45" s="8">
        <f t="shared" ca="1" si="33"/>
        <v>-999</v>
      </c>
      <c r="DA45" s="8">
        <f t="shared" ca="1" si="33"/>
        <v>-999</v>
      </c>
    </row>
    <row r="46" spans="2:105" x14ac:dyDescent="0.35">
      <c r="B46" t="str">
        <f>'Postcode Data'!B46</f>
        <v>ES4 6KR</v>
      </c>
      <c r="C46" t="str">
        <f>'Postcode Data'!D46</f>
        <v>Alphon</v>
      </c>
      <c r="D46" s="44" t="e">
        <f>'Postcode Data'!M46</f>
        <v>#N/A</v>
      </c>
      <c r="E46" s="28" t="e">
        <f>INDEX('Site Data'!$G$42:$G$77,MATCH('Frequency Plan Data'!D46,'Site Data'!$B$42:$B$77,0))</f>
        <v>#N/A</v>
      </c>
      <c r="F46" s="28" t="e">
        <f>'Coverage Data'!M46</f>
        <v>#N/A</v>
      </c>
      <c r="G46" s="28" t="e">
        <f t="shared" si="12"/>
        <v>#N/A</v>
      </c>
      <c r="H46" s="5" t="e">
        <f>'Postcode Data'!F46</f>
        <v>#N/A</v>
      </c>
      <c r="I46" s="5" t="e">
        <f>'Postcode Data'!G46</f>
        <v>#N/A</v>
      </c>
      <c r="J46" s="5" t="e">
        <f>'Postcode Data'!K46</f>
        <v>#N/A</v>
      </c>
      <c r="K46" s="5" t="e">
        <f>'Postcode Data'!L46</f>
        <v>#N/A</v>
      </c>
      <c r="L46" s="5"/>
      <c r="M46" s="28"/>
      <c r="N46" s="5" t="e">
        <f t="shared" ref="N46:S65" si="67">IF($E46=N$5,$K46,NA())</f>
        <v>#N/A</v>
      </c>
      <c r="O46" s="5" t="e">
        <f t="shared" si="67"/>
        <v>#N/A</v>
      </c>
      <c r="P46" s="5" t="e">
        <f t="shared" si="67"/>
        <v>#N/A</v>
      </c>
      <c r="Q46" s="5" t="e">
        <f t="shared" si="67"/>
        <v>#N/A</v>
      </c>
      <c r="R46" s="5" t="e">
        <f t="shared" si="67"/>
        <v>#N/A</v>
      </c>
      <c r="S46" s="5" t="e">
        <f t="shared" si="67"/>
        <v>#N/A</v>
      </c>
      <c r="T46" s="5"/>
      <c r="U46" s="28"/>
      <c r="V46" s="28" t="e">
        <f t="shared" si="14"/>
        <v>#N/A</v>
      </c>
      <c r="W46" s="28" t="e">
        <f t="shared" ref="W46:Z46" si="68">IF(AND($G46&lt;V$5,$G46&gt;=W$5),$K46,NA())</f>
        <v>#N/A</v>
      </c>
      <c r="X46" s="28" t="e">
        <f t="shared" si="68"/>
        <v>#N/A</v>
      </c>
      <c r="Y46" s="28" t="e">
        <f t="shared" si="68"/>
        <v>#N/A</v>
      </c>
      <c r="Z46" s="28" t="e">
        <f t="shared" si="68"/>
        <v>#N/A</v>
      </c>
      <c r="AA46" s="28" t="e">
        <f t="shared" si="16"/>
        <v>#N/A</v>
      </c>
      <c r="AB46" s="28"/>
      <c r="AC46" s="28"/>
      <c r="AD46" s="5" t="e">
        <f t="shared" si="18"/>
        <v>#N/A</v>
      </c>
      <c r="AE46" s="15" t="e">
        <v>#N/A</v>
      </c>
      <c r="AF46" s="11" t="e">
        <v>#N/A</v>
      </c>
      <c r="AG46" s="11" t="e">
        <v>#N/A</v>
      </c>
      <c r="AH46" s="11" t="e">
        <v>#N/A</v>
      </c>
      <c r="AI46" s="11" t="e">
        <v>#N/A</v>
      </c>
      <c r="AJ46" s="11" t="e">
        <v>#N/A</v>
      </c>
      <c r="AK46" s="11" t="e">
        <v>#N/A</v>
      </c>
      <c r="AL46" s="11" t="e">
        <v>#N/A</v>
      </c>
      <c r="AM46" s="11" t="e">
        <v>#N/A</v>
      </c>
      <c r="AN46" s="11" t="e">
        <v>#N/A</v>
      </c>
      <c r="AO46" s="11" t="e">
        <v>#N/A</v>
      </c>
      <c r="AP46" s="11" t="e">
        <v>#N/A</v>
      </c>
      <c r="AQ46" s="11" t="e">
        <v>#N/A</v>
      </c>
      <c r="AR46" s="11" t="e">
        <v>#N/A</v>
      </c>
      <c r="AS46" s="11" t="e">
        <v>#N/A</v>
      </c>
      <c r="AT46" s="11" t="e">
        <v>#N/A</v>
      </c>
      <c r="AU46" s="11" t="e">
        <v>#N/A</v>
      </c>
      <c r="AV46" s="11" t="e">
        <v>#N/A</v>
      </c>
      <c r="AW46" s="11" t="e">
        <v>#N/A</v>
      </c>
      <c r="AX46" s="11" t="e">
        <v>#N/A</v>
      </c>
      <c r="AY46" s="11" t="e">
        <v>#N/A</v>
      </c>
      <c r="AZ46" s="11" t="e">
        <v>#N/A</v>
      </c>
      <c r="BA46" s="11" t="e">
        <v>#N/A</v>
      </c>
      <c r="BB46" s="11" t="e">
        <v>#N/A</v>
      </c>
      <c r="BC46" s="11" t="e">
        <v>#N/A</v>
      </c>
      <c r="BD46" s="11" t="e">
        <v>#N/A</v>
      </c>
      <c r="BE46" s="11" t="e">
        <v>#N/A</v>
      </c>
      <c r="BF46" s="11" t="e">
        <v>#N/A</v>
      </c>
      <c r="BG46" s="11" t="e">
        <v>#N/A</v>
      </c>
      <c r="BH46" s="11" t="e">
        <v>#N/A</v>
      </c>
      <c r="BI46" s="11" t="e">
        <v>#N/A</v>
      </c>
      <c r="BJ46" s="11" t="e">
        <v>#N/A</v>
      </c>
      <c r="BK46" s="11" t="e">
        <v>#N/A</v>
      </c>
      <c r="BL46" s="11" t="e">
        <v>#N/A</v>
      </c>
      <c r="BM46" s="11" t="e">
        <v>#N/A</v>
      </c>
      <c r="BN46" s="16" t="e">
        <v>#N/A</v>
      </c>
      <c r="BQ46" s="5" t="e">
        <f t="shared" ca="1" si="19"/>
        <v>#N/A</v>
      </c>
      <c r="BR46" s="8" t="e">
        <f t="shared" ca="1" si="54"/>
        <v>#N/A</v>
      </c>
      <c r="BS46" s="8" t="e">
        <f t="shared" ca="1" si="54"/>
        <v>#N/A</v>
      </c>
      <c r="BT46" s="8" t="e">
        <f t="shared" ca="1" si="54"/>
        <v>#N/A</v>
      </c>
      <c r="BU46" s="8" t="e">
        <f t="shared" ca="1" si="54"/>
        <v>#N/A</v>
      </c>
      <c r="BV46" s="8" t="e">
        <f t="shared" ca="1" si="54"/>
        <v>#N/A</v>
      </c>
      <c r="BW46" s="8" t="e">
        <f t="shared" ca="1" si="54"/>
        <v>#N/A</v>
      </c>
      <c r="BX46" s="8" t="e">
        <f t="shared" ca="1" si="54"/>
        <v>#N/A</v>
      </c>
      <c r="BY46" s="8" t="e">
        <f t="shared" ca="1" si="54"/>
        <v>#N/A</v>
      </c>
      <c r="BZ46" s="8" t="e">
        <f t="shared" ca="1" si="54"/>
        <v>#N/A</v>
      </c>
      <c r="CA46" s="8" t="e">
        <f t="shared" ca="1" si="54"/>
        <v>#N/A</v>
      </c>
      <c r="CB46" s="8" t="e">
        <f t="shared" ca="1" si="64"/>
        <v>#N/A</v>
      </c>
      <c r="CC46" s="8" t="e">
        <f t="shared" ca="1" si="64"/>
        <v>#N/A</v>
      </c>
      <c r="CD46" s="8" t="e">
        <f t="shared" ca="1" si="64"/>
        <v>#N/A</v>
      </c>
      <c r="CE46" s="8" t="e">
        <f t="shared" ca="1" si="64"/>
        <v>#N/A</v>
      </c>
      <c r="CF46" s="8" t="e">
        <f t="shared" ca="1" si="64"/>
        <v>#N/A</v>
      </c>
      <c r="CG46" s="8" t="e">
        <f t="shared" ca="1" si="64"/>
        <v>#N/A</v>
      </c>
      <c r="CH46" s="8" t="e">
        <f t="shared" ca="1" si="64"/>
        <v>#N/A</v>
      </c>
      <c r="CI46" s="8" t="e">
        <f t="shared" ca="1" si="64"/>
        <v>#N/A</v>
      </c>
      <c r="CJ46" s="8" t="e">
        <f t="shared" ca="1" si="64"/>
        <v>#N/A</v>
      </c>
      <c r="CK46" s="8" t="e">
        <f t="shared" ca="1" si="64"/>
        <v>#N/A</v>
      </c>
      <c r="CL46" s="8" t="e">
        <f t="shared" ca="1" si="64"/>
        <v>#N/A</v>
      </c>
      <c r="CM46" s="8" t="e">
        <f t="shared" ca="1" si="64"/>
        <v>#N/A</v>
      </c>
      <c r="CN46" s="8" t="e">
        <f t="shared" ca="1" si="54"/>
        <v>#N/A</v>
      </c>
      <c r="CO46" s="8" t="e">
        <f t="shared" ca="1" si="54"/>
        <v>#N/A</v>
      </c>
      <c r="CP46" s="8" t="e">
        <f t="shared" ca="1" si="54"/>
        <v>#N/A</v>
      </c>
      <c r="CQ46" s="8" t="e">
        <f t="shared" ca="1" si="54"/>
        <v>#N/A</v>
      </c>
      <c r="CR46" s="8" t="e">
        <f t="shared" ca="1" si="54"/>
        <v>#N/A</v>
      </c>
      <c r="CS46" s="8" t="e">
        <f t="shared" ca="1" si="54"/>
        <v>#N/A</v>
      </c>
      <c r="CT46" s="8" t="e">
        <f t="shared" ca="1" si="52"/>
        <v>#N/A</v>
      </c>
      <c r="CU46" s="8" t="e">
        <f t="shared" ca="1" si="52"/>
        <v>#N/A</v>
      </c>
      <c r="CV46" s="8" t="e">
        <f t="shared" ca="1" si="52"/>
        <v>#N/A</v>
      </c>
      <c r="CW46" s="8" t="e">
        <f t="shared" ca="1" si="52"/>
        <v>#N/A</v>
      </c>
      <c r="CX46" s="8" t="e">
        <f t="shared" ca="1" si="33"/>
        <v>#N/A</v>
      </c>
      <c r="CY46" s="8" t="e">
        <f t="shared" ca="1" si="33"/>
        <v>#N/A</v>
      </c>
      <c r="CZ46" s="8" t="e">
        <f t="shared" ca="1" si="33"/>
        <v>#N/A</v>
      </c>
      <c r="DA46" s="8" t="e">
        <f t="shared" ca="1" si="33"/>
        <v>#N/A</v>
      </c>
    </row>
    <row r="47" spans="2:105" x14ac:dyDescent="0.35">
      <c r="B47" t="str">
        <f>'Postcode Data'!B47</f>
        <v>ES4 7EE</v>
      </c>
      <c r="C47" t="str">
        <f>'Postcode Data'!D47</f>
        <v>Alphon</v>
      </c>
      <c r="D47" s="44" t="e">
        <f>'Postcode Data'!M47</f>
        <v>#N/A</v>
      </c>
      <c r="E47" s="28" t="e">
        <f>INDEX('Site Data'!$G$42:$G$77,MATCH('Frequency Plan Data'!D47,'Site Data'!$B$42:$B$77,0))</f>
        <v>#N/A</v>
      </c>
      <c r="F47" s="28" t="e">
        <f>'Coverage Data'!M47</f>
        <v>#N/A</v>
      </c>
      <c r="G47" s="28" t="e">
        <f t="shared" si="12"/>
        <v>#N/A</v>
      </c>
      <c r="H47" s="5" t="e">
        <f>'Postcode Data'!F47</f>
        <v>#N/A</v>
      </c>
      <c r="I47" s="5" t="e">
        <f>'Postcode Data'!G47</f>
        <v>#N/A</v>
      </c>
      <c r="J47" s="5" t="e">
        <f>'Postcode Data'!K47</f>
        <v>#N/A</v>
      </c>
      <c r="K47" s="5" t="e">
        <f>'Postcode Data'!L47</f>
        <v>#N/A</v>
      </c>
      <c r="L47" s="5"/>
      <c r="M47" s="28"/>
      <c r="N47" s="5" t="e">
        <f t="shared" si="67"/>
        <v>#N/A</v>
      </c>
      <c r="O47" s="5" t="e">
        <f t="shared" si="67"/>
        <v>#N/A</v>
      </c>
      <c r="P47" s="5" t="e">
        <f t="shared" si="67"/>
        <v>#N/A</v>
      </c>
      <c r="Q47" s="5" t="e">
        <f t="shared" si="67"/>
        <v>#N/A</v>
      </c>
      <c r="R47" s="5" t="e">
        <f t="shared" si="67"/>
        <v>#N/A</v>
      </c>
      <c r="S47" s="5" t="e">
        <f t="shared" si="67"/>
        <v>#N/A</v>
      </c>
      <c r="T47" s="5"/>
      <c r="U47" s="28"/>
      <c r="V47" s="28" t="e">
        <f t="shared" si="14"/>
        <v>#N/A</v>
      </c>
      <c r="W47" s="28" t="e">
        <f t="shared" ref="W47:Z47" si="69">IF(AND($G47&lt;V$5,$G47&gt;=W$5),$K47,NA())</f>
        <v>#N/A</v>
      </c>
      <c r="X47" s="28" t="e">
        <f t="shared" si="69"/>
        <v>#N/A</v>
      </c>
      <c r="Y47" s="28" t="e">
        <f t="shared" si="69"/>
        <v>#N/A</v>
      </c>
      <c r="Z47" s="28" t="e">
        <f t="shared" si="69"/>
        <v>#N/A</v>
      </c>
      <c r="AA47" s="28" t="e">
        <f t="shared" si="16"/>
        <v>#N/A</v>
      </c>
      <c r="AB47" s="28"/>
      <c r="AC47" s="28"/>
      <c r="AD47" s="5" t="e">
        <f t="shared" si="18"/>
        <v>#N/A</v>
      </c>
      <c r="AE47" s="15" t="e">
        <v>#N/A</v>
      </c>
      <c r="AF47" s="11" t="e">
        <v>#N/A</v>
      </c>
      <c r="AG47" s="11" t="e">
        <v>#N/A</v>
      </c>
      <c r="AH47" s="11" t="e">
        <v>#N/A</v>
      </c>
      <c r="AI47" s="11" t="e">
        <v>#N/A</v>
      </c>
      <c r="AJ47" s="11" t="e">
        <v>#N/A</v>
      </c>
      <c r="AK47" s="11" t="e">
        <v>#N/A</v>
      </c>
      <c r="AL47" s="11" t="e">
        <v>#N/A</v>
      </c>
      <c r="AM47" s="11" t="e">
        <v>#N/A</v>
      </c>
      <c r="AN47" s="11" t="e">
        <v>#N/A</v>
      </c>
      <c r="AO47" s="11" t="e">
        <v>#N/A</v>
      </c>
      <c r="AP47" s="11" t="e">
        <v>#N/A</v>
      </c>
      <c r="AQ47" s="11" t="e">
        <v>#N/A</v>
      </c>
      <c r="AR47" s="11" t="e">
        <v>#N/A</v>
      </c>
      <c r="AS47" s="11" t="e">
        <v>#N/A</v>
      </c>
      <c r="AT47" s="11" t="e">
        <v>#N/A</v>
      </c>
      <c r="AU47" s="11" t="e">
        <v>#N/A</v>
      </c>
      <c r="AV47" s="11" t="e">
        <v>#N/A</v>
      </c>
      <c r="AW47" s="11" t="e">
        <v>#N/A</v>
      </c>
      <c r="AX47" s="11" t="e">
        <v>#N/A</v>
      </c>
      <c r="AY47" s="11" t="e">
        <v>#N/A</v>
      </c>
      <c r="AZ47" s="11" t="e">
        <v>#N/A</v>
      </c>
      <c r="BA47" s="11" t="e">
        <v>#N/A</v>
      </c>
      <c r="BB47" s="11" t="e">
        <v>#N/A</v>
      </c>
      <c r="BC47" s="11" t="e">
        <v>#N/A</v>
      </c>
      <c r="BD47" s="11" t="e">
        <v>#N/A</v>
      </c>
      <c r="BE47" s="11" t="e">
        <v>#N/A</v>
      </c>
      <c r="BF47" s="11" t="e">
        <v>#N/A</v>
      </c>
      <c r="BG47" s="11" t="e">
        <v>#N/A</v>
      </c>
      <c r="BH47" s="11" t="e">
        <v>#N/A</v>
      </c>
      <c r="BI47" s="11" t="e">
        <v>#N/A</v>
      </c>
      <c r="BJ47" s="11" t="e">
        <v>#N/A</v>
      </c>
      <c r="BK47" s="11" t="e">
        <v>#N/A</v>
      </c>
      <c r="BL47" s="11" t="e">
        <v>#N/A</v>
      </c>
      <c r="BM47" s="11" t="e">
        <v>#N/A</v>
      </c>
      <c r="BN47" s="16" t="e">
        <v>#N/A</v>
      </c>
      <c r="BQ47" s="5" t="e">
        <f t="shared" ca="1" si="19"/>
        <v>#N/A</v>
      </c>
      <c r="BR47" s="8" t="e">
        <f t="shared" ca="1" si="54"/>
        <v>#N/A</v>
      </c>
      <c r="BS47" s="8" t="e">
        <f t="shared" ca="1" si="54"/>
        <v>#N/A</v>
      </c>
      <c r="BT47" s="8" t="e">
        <f t="shared" ca="1" si="54"/>
        <v>#N/A</v>
      </c>
      <c r="BU47" s="8" t="e">
        <f t="shared" ca="1" si="54"/>
        <v>#N/A</v>
      </c>
      <c r="BV47" s="8" t="e">
        <f t="shared" ca="1" si="54"/>
        <v>#N/A</v>
      </c>
      <c r="BW47" s="8" t="e">
        <f t="shared" ca="1" si="54"/>
        <v>#N/A</v>
      </c>
      <c r="BX47" s="8" t="e">
        <f t="shared" ca="1" si="54"/>
        <v>#N/A</v>
      </c>
      <c r="BY47" s="8" t="e">
        <f t="shared" ca="1" si="54"/>
        <v>#N/A</v>
      </c>
      <c r="BZ47" s="8" t="e">
        <f t="shared" ca="1" si="54"/>
        <v>#N/A</v>
      </c>
      <c r="CA47" s="8" t="e">
        <f t="shared" ca="1" si="54"/>
        <v>#N/A</v>
      </c>
      <c r="CB47" s="8" t="e">
        <f t="shared" ca="1" si="64"/>
        <v>#N/A</v>
      </c>
      <c r="CC47" s="8" t="e">
        <f t="shared" ca="1" si="64"/>
        <v>#N/A</v>
      </c>
      <c r="CD47" s="8" t="e">
        <f t="shared" ca="1" si="64"/>
        <v>#N/A</v>
      </c>
      <c r="CE47" s="8" t="e">
        <f t="shared" ca="1" si="64"/>
        <v>#N/A</v>
      </c>
      <c r="CF47" s="8" t="e">
        <f t="shared" ca="1" si="64"/>
        <v>#N/A</v>
      </c>
      <c r="CG47" s="8" t="e">
        <f t="shared" ca="1" si="64"/>
        <v>#N/A</v>
      </c>
      <c r="CH47" s="8" t="e">
        <f t="shared" ca="1" si="64"/>
        <v>#N/A</v>
      </c>
      <c r="CI47" s="8" t="e">
        <f t="shared" ca="1" si="64"/>
        <v>#N/A</v>
      </c>
      <c r="CJ47" s="8" t="e">
        <f t="shared" ca="1" si="64"/>
        <v>#N/A</v>
      </c>
      <c r="CK47" s="8" t="e">
        <f t="shared" ca="1" si="64"/>
        <v>#N/A</v>
      </c>
      <c r="CL47" s="8" t="e">
        <f t="shared" ca="1" si="64"/>
        <v>#N/A</v>
      </c>
      <c r="CM47" s="8" t="e">
        <f t="shared" ca="1" si="64"/>
        <v>#N/A</v>
      </c>
      <c r="CN47" s="8" t="e">
        <f t="shared" ca="1" si="54"/>
        <v>#N/A</v>
      </c>
      <c r="CO47" s="8" t="e">
        <f t="shared" ca="1" si="54"/>
        <v>#N/A</v>
      </c>
      <c r="CP47" s="8" t="e">
        <f t="shared" ca="1" si="54"/>
        <v>#N/A</v>
      </c>
      <c r="CQ47" s="8" t="e">
        <f t="shared" ca="1" si="54"/>
        <v>#N/A</v>
      </c>
      <c r="CR47" s="8" t="e">
        <f t="shared" ca="1" si="54"/>
        <v>#N/A</v>
      </c>
      <c r="CS47" s="8" t="e">
        <f t="shared" ca="1" si="54"/>
        <v>#N/A</v>
      </c>
      <c r="CT47" s="8" t="e">
        <f t="shared" ca="1" si="52"/>
        <v>#N/A</v>
      </c>
      <c r="CU47" s="8" t="e">
        <f t="shared" ca="1" si="52"/>
        <v>#N/A</v>
      </c>
      <c r="CV47" s="8" t="e">
        <f t="shared" ca="1" si="52"/>
        <v>#N/A</v>
      </c>
      <c r="CW47" s="8" t="e">
        <f t="shared" ca="1" si="52"/>
        <v>#N/A</v>
      </c>
      <c r="CX47" s="8" t="e">
        <f t="shared" ca="1" si="33"/>
        <v>#N/A</v>
      </c>
      <c r="CY47" s="8" t="e">
        <f t="shared" ca="1" si="33"/>
        <v>#N/A</v>
      </c>
      <c r="CZ47" s="8" t="e">
        <f t="shared" ca="1" si="33"/>
        <v>#N/A</v>
      </c>
      <c r="DA47" s="8" t="e">
        <f t="shared" ca="1" si="33"/>
        <v>#N/A</v>
      </c>
    </row>
    <row r="48" spans="2:105" x14ac:dyDescent="0.35">
      <c r="B48" t="str">
        <f>'Postcode Data'!B48</f>
        <v>ES4 7QZ</v>
      </c>
      <c r="C48" t="str">
        <f>'Postcode Data'!D48</f>
        <v>Alphon</v>
      </c>
      <c r="D48" s="44" t="str">
        <f>'Postcode Data'!M48</f>
        <v>AW1b</v>
      </c>
      <c r="E48" s="28" t="str">
        <f>INDEX('Site Data'!$G$42:$G$77,MATCH('Frequency Plan Data'!D48,'Site Data'!$B$42:$B$77,0))</f>
        <v>f2</v>
      </c>
      <c r="F48" s="28">
        <f>'Coverage Data'!M48</f>
        <v>-67.960979419187311</v>
      </c>
      <c r="G48" s="28">
        <f t="shared" si="12"/>
        <v>29.465839684968216</v>
      </c>
      <c r="H48" s="5">
        <f>'Postcode Data'!F48</f>
        <v>16.50506229614988</v>
      </c>
      <c r="I48" s="5">
        <f>'Postcode Data'!G48</f>
        <v>18.354864600055873</v>
      </c>
      <c r="J48" s="5">
        <f>'Postcode Data'!K48</f>
        <v>18.134822427052733</v>
      </c>
      <c r="K48" s="5">
        <f>'Postcode Data'!L48</f>
        <v>15.532037249182029</v>
      </c>
      <c r="L48" s="5"/>
      <c r="M48" s="28"/>
      <c r="N48" s="5" t="e">
        <f t="shared" si="67"/>
        <v>#N/A</v>
      </c>
      <c r="O48" s="5">
        <f t="shared" si="67"/>
        <v>15.532037249182029</v>
      </c>
      <c r="P48" s="5" t="e">
        <f t="shared" si="67"/>
        <v>#N/A</v>
      </c>
      <c r="Q48" s="5" t="e">
        <f t="shared" si="67"/>
        <v>#N/A</v>
      </c>
      <c r="R48" s="5" t="e">
        <f t="shared" si="67"/>
        <v>#N/A</v>
      </c>
      <c r="S48" s="5" t="e">
        <f t="shared" si="67"/>
        <v>#N/A</v>
      </c>
      <c r="T48" s="5"/>
      <c r="U48" s="28"/>
      <c r="V48" s="28">
        <f t="shared" si="14"/>
        <v>15.532037249182029</v>
      </c>
      <c r="W48" s="28" t="e">
        <f t="shared" ref="W48:Z48" si="70">IF(AND($G48&lt;V$5,$G48&gt;=W$5),$K48,NA())</f>
        <v>#N/A</v>
      </c>
      <c r="X48" s="28" t="e">
        <f t="shared" si="70"/>
        <v>#N/A</v>
      </c>
      <c r="Y48" s="28" t="e">
        <f t="shared" si="70"/>
        <v>#N/A</v>
      </c>
      <c r="Z48" s="28" t="e">
        <f t="shared" si="70"/>
        <v>#N/A</v>
      </c>
      <c r="AA48" s="28" t="e">
        <f t="shared" si="16"/>
        <v>#N/A</v>
      </c>
      <c r="AB48" s="28"/>
      <c r="AC48" s="28"/>
      <c r="AD48" s="5">
        <f t="shared" si="18"/>
        <v>-97.426819104155527</v>
      </c>
      <c r="AE48" s="15">
        <v>-999</v>
      </c>
      <c r="AF48" s="11">
        <v>-999</v>
      </c>
      <c r="AG48" s="11">
        <v>-999</v>
      </c>
      <c r="AH48" s="11">
        <v>-999</v>
      </c>
      <c r="AI48" s="11">
        <v>-999</v>
      </c>
      <c r="AJ48" s="11">
        <v>-999</v>
      </c>
      <c r="AK48" s="11">
        <v>-999</v>
      </c>
      <c r="AL48" s="11">
        <v>-999</v>
      </c>
      <c r="AM48" s="11">
        <v>-999</v>
      </c>
      <c r="AN48" s="11">
        <v>-999</v>
      </c>
      <c r="AO48" s="11">
        <v>-113.40981251823112</v>
      </c>
      <c r="AP48" s="11">
        <v>-999</v>
      </c>
      <c r="AQ48" s="11">
        <v>-999</v>
      </c>
      <c r="AR48" s="11">
        <v>-100.34214857679267</v>
      </c>
      <c r="AS48" s="11">
        <v>-999</v>
      </c>
      <c r="AT48" s="11">
        <v>-999</v>
      </c>
      <c r="AU48" s="11">
        <v>-999</v>
      </c>
      <c r="AV48" s="11">
        <v>-999</v>
      </c>
      <c r="AW48" s="11">
        <v>-999</v>
      </c>
      <c r="AX48" s="11">
        <v>-999</v>
      </c>
      <c r="AY48" s="11">
        <v>-999</v>
      </c>
      <c r="AZ48" s="11">
        <v>-999</v>
      </c>
      <c r="BA48" s="11">
        <v>-105.64446371766209</v>
      </c>
      <c r="BB48" s="11">
        <v>-999</v>
      </c>
      <c r="BC48" s="11">
        <v>-999</v>
      </c>
      <c r="BD48" s="11">
        <v>-103.92522450313331</v>
      </c>
      <c r="BE48" s="11">
        <v>-999</v>
      </c>
      <c r="BF48" s="11">
        <v>-999</v>
      </c>
      <c r="BG48" s="11">
        <v>-999</v>
      </c>
      <c r="BH48" s="11">
        <v>-999</v>
      </c>
      <c r="BI48" s="11">
        <v>-999</v>
      </c>
      <c r="BJ48" s="11">
        <v>-999</v>
      </c>
      <c r="BK48" s="11">
        <v>-999</v>
      </c>
      <c r="BL48" s="11">
        <v>-999</v>
      </c>
      <c r="BM48" s="11">
        <v>-107.93138194916635</v>
      </c>
      <c r="BN48" s="16">
        <v>-999</v>
      </c>
      <c r="BQ48" s="5">
        <f t="shared" ca="1" si="19"/>
        <v>-106.59763134904694</v>
      </c>
      <c r="BR48" s="8">
        <f t="shared" ca="1" si="54"/>
        <v>-999</v>
      </c>
      <c r="BS48" s="8">
        <f t="shared" ca="1" si="54"/>
        <v>-999</v>
      </c>
      <c r="BT48" s="8">
        <f t="shared" ca="1" si="54"/>
        <v>-999</v>
      </c>
      <c r="BU48" s="8">
        <f t="shared" ca="1" si="54"/>
        <v>-999</v>
      </c>
      <c r="BV48" s="8">
        <f t="shared" ca="1" si="54"/>
        <v>-999</v>
      </c>
      <c r="BW48" s="8">
        <f t="shared" ca="1" si="54"/>
        <v>-999</v>
      </c>
      <c r="BX48" s="8">
        <f t="shared" ca="1" si="54"/>
        <v>-999</v>
      </c>
      <c r="BY48" s="8">
        <f t="shared" ca="1" si="54"/>
        <v>-999</v>
      </c>
      <c r="BZ48" s="8">
        <f t="shared" ca="1" si="54"/>
        <v>-999</v>
      </c>
      <c r="CA48" s="8">
        <f t="shared" ca="1" si="54"/>
        <v>-999</v>
      </c>
      <c r="CB48" s="8">
        <f t="shared" ca="1" si="64"/>
        <v>-119.34018055817954</v>
      </c>
      <c r="CC48" s="8">
        <f t="shared" ca="1" si="64"/>
        <v>-999</v>
      </c>
      <c r="CD48" s="8">
        <f t="shared" ca="1" si="64"/>
        <v>-999</v>
      </c>
      <c r="CE48" s="8">
        <f t="shared" ca="1" si="64"/>
        <v>-115.19043915265253</v>
      </c>
      <c r="CF48" s="8">
        <f t="shared" ca="1" si="64"/>
        <v>-999</v>
      </c>
      <c r="CG48" s="8">
        <f t="shared" ca="1" si="64"/>
        <v>-999</v>
      </c>
      <c r="CH48" s="8">
        <f t="shared" ca="1" si="64"/>
        <v>-999</v>
      </c>
      <c r="CI48" s="8">
        <f t="shared" ca="1" si="64"/>
        <v>-999</v>
      </c>
      <c r="CJ48" s="8">
        <f t="shared" ca="1" si="64"/>
        <v>-999</v>
      </c>
      <c r="CK48" s="8">
        <f t="shared" ca="1" si="64"/>
        <v>-999</v>
      </c>
      <c r="CL48" s="8">
        <f t="shared" ca="1" si="64"/>
        <v>-999</v>
      </c>
      <c r="CM48" s="8">
        <f t="shared" ca="1" si="64"/>
        <v>-999</v>
      </c>
      <c r="CN48" s="8">
        <f t="shared" ca="1" si="54"/>
        <v>-119.73062106216271</v>
      </c>
      <c r="CO48" s="8">
        <f t="shared" ca="1" si="54"/>
        <v>-999</v>
      </c>
      <c r="CP48" s="8">
        <f t="shared" ca="1" si="54"/>
        <v>-999</v>
      </c>
      <c r="CQ48" s="8">
        <f t="shared" ca="1" si="54"/>
        <v>-110.07540904068688</v>
      </c>
      <c r="CR48" s="8">
        <f t="shared" ca="1" si="54"/>
        <v>-999</v>
      </c>
      <c r="CS48" s="8">
        <f t="shared" ca="1" si="54"/>
        <v>-999</v>
      </c>
      <c r="CT48" s="8">
        <f t="shared" ca="1" si="52"/>
        <v>-999</v>
      </c>
      <c r="CU48" s="8">
        <f t="shared" ca="1" si="52"/>
        <v>-999</v>
      </c>
      <c r="CV48" s="8">
        <f t="shared" ca="1" si="52"/>
        <v>-999</v>
      </c>
      <c r="CW48" s="8">
        <f t="shared" ca="1" si="52"/>
        <v>-999</v>
      </c>
      <c r="CX48" s="8">
        <f t="shared" ca="1" si="33"/>
        <v>-999</v>
      </c>
      <c r="CY48" s="8">
        <f t="shared" ca="1" si="33"/>
        <v>-999</v>
      </c>
      <c r="CZ48" s="8">
        <f t="shared" ca="1" si="33"/>
        <v>-111.67043439582567</v>
      </c>
      <c r="DA48" s="8">
        <f t="shared" ca="1" si="33"/>
        <v>-999</v>
      </c>
    </row>
    <row r="49" spans="2:105" x14ac:dyDescent="0.35">
      <c r="B49" t="str">
        <f>'Postcode Data'!B49</f>
        <v>ES4 7WE</v>
      </c>
      <c r="C49" t="str">
        <f>'Postcode Data'!D49</f>
        <v>Alphon</v>
      </c>
      <c r="D49" s="44" t="e">
        <f>'Postcode Data'!M49</f>
        <v>#N/A</v>
      </c>
      <c r="E49" s="28" t="e">
        <f>INDEX('Site Data'!$G$42:$G$77,MATCH('Frequency Plan Data'!D49,'Site Data'!$B$42:$B$77,0))</f>
        <v>#N/A</v>
      </c>
      <c r="F49" s="28" t="e">
        <f>'Coverage Data'!M49</f>
        <v>#N/A</v>
      </c>
      <c r="G49" s="28" t="e">
        <f t="shared" si="12"/>
        <v>#N/A</v>
      </c>
      <c r="H49" s="5" t="e">
        <f>'Postcode Data'!F49</f>
        <v>#N/A</v>
      </c>
      <c r="I49" s="5" t="e">
        <f>'Postcode Data'!G49</f>
        <v>#N/A</v>
      </c>
      <c r="J49" s="5" t="e">
        <f>'Postcode Data'!K49</f>
        <v>#N/A</v>
      </c>
      <c r="K49" s="5" t="e">
        <f>'Postcode Data'!L49</f>
        <v>#N/A</v>
      </c>
      <c r="L49" s="5"/>
      <c r="M49" s="28"/>
      <c r="N49" s="5" t="e">
        <f t="shared" si="67"/>
        <v>#N/A</v>
      </c>
      <c r="O49" s="5" t="e">
        <f t="shared" si="67"/>
        <v>#N/A</v>
      </c>
      <c r="P49" s="5" t="e">
        <f t="shared" si="67"/>
        <v>#N/A</v>
      </c>
      <c r="Q49" s="5" t="e">
        <f t="shared" si="67"/>
        <v>#N/A</v>
      </c>
      <c r="R49" s="5" t="e">
        <f t="shared" si="67"/>
        <v>#N/A</v>
      </c>
      <c r="S49" s="5" t="e">
        <f t="shared" si="67"/>
        <v>#N/A</v>
      </c>
      <c r="T49" s="5"/>
      <c r="U49" s="28"/>
      <c r="V49" s="28" t="e">
        <f t="shared" si="14"/>
        <v>#N/A</v>
      </c>
      <c r="W49" s="28" t="e">
        <f t="shared" ref="W49:Z49" si="71">IF(AND($G49&lt;V$5,$G49&gt;=W$5),$K49,NA())</f>
        <v>#N/A</v>
      </c>
      <c r="X49" s="28" t="e">
        <f t="shared" si="71"/>
        <v>#N/A</v>
      </c>
      <c r="Y49" s="28" t="e">
        <f t="shared" si="71"/>
        <v>#N/A</v>
      </c>
      <c r="Z49" s="28" t="e">
        <f t="shared" si="71"/>
        <v>#N/A</v>
      </c>
      <c r="AA49" s="28" t="e">
        <f t="shared" si="16"/>
        <v>#N/A</v>
      </c>
      <c r="AB49" s="28"/>
      <c r="AC49" s="28"/>
      <c r="AD49" s="5" t="e">
        <f t="shared" si="18"/>
        <v>#N/A</v>
      </c>
      <c r="AE49" s="15" t="e">
        <v>#N/A</v>
      </c>
      <c r="AF49" s="11" t="e">
        <v>#N/A</v>
      </c>
      <c r="AG49" s="11" t="e">
        <v>#N/A</v>
      </c>
      <c r="AH49" s="11" t="e">
        <v>#N/A</v>
      </c>
      <c r="AI49" s="11" t="e">
        <v>#N/A</v>
      </c>
      <c r="AJ49" s="11" t="e">
        <v>#N/A</v>
      </c>
      <c r="AK49" s="11" t="e">
        <v>#N/A</v>
      </c>
      <c r="AL49" s="11" t="e">
        <v>#N/A</v>
      </c>
      <c r="AM49" s="11" t="e">
        <v>#N/A</v>
      </c>
      <c r="AN49" s="11" t="e">
        <v>#N/A</v>
      </c>
      <c r="AO49" s="11" t="e">
        <v>#N/A</v>
      </c>
      <c r="AP49" s="11" t="e">
        <v>#N/A</v>
      </c>
      <c r="AQ49" s="11" t="e">
        <v>#N/A</v>
      </c>
      <c r="AR49" s="11" t="e">
        <v>#N/A</v>
      </c>
      <c r="AS49" s="11" t="e">
        <v>#N/A</v>
      </c>
      <c r="AT49" s="11" t="e">
        <v>#N/A</v>
      </c>
      <c r="AU49" s="11" t="e">
        <v>#N/A</v>
      </c>
      <c r="AV49" s="11" t="e">
        <v>#N/A</v>
      </c>
      <c r="AW49" s="11" t="e">
        <v>#N/A</v>
      </c>
      <c r="AX49" s="11" t="e">
        <v>#N/A</v>
      </c>
      <c r="AY49" s="11" t="e">
        <v>#N/A</v>
      </c>
      <c r="AZ49" s="11" t="e">
        <v>#N/A</v>
      </c>
      <c r="BA49" s="11" t="e">
        <v>#N/A</v>
      </c>
      <c r="BB49" s="11" t="e">
        <v>#N/A</v>
      </c>
      <c r="BC49" s="11" t="e">
        <v>#N/A</v>
      </c>
      <c r="BD49" s="11" t="e">
        <v>#N/A</v>
      </c>
      <c r="BE49" s="11" t="e">
        <v>#N/A</v>
      </c>
      <c r="BF49" s="11" t="e">
        <v>#N/A</v>
      </c>
      <c r="BG49" s="11" t="e">
        <v>#N/A</v>
      </c>
      <c r="BH49" s="11" t="e">
        <v>#N/A</v>
      </c>
      <c r="BI49" s="11" t="e">
        <v>#N/A</v>
      </c>
      <c r="BJ49" s="11" t="e">
        <v>#N/A</v>
      </c>
      <c r="BK49" s="11" t="e">
        <v>#N/A</v>
      </c>
      <c r="BL49" s="11" t="e">
        <v>#N/A</v>
      </c>
      <c r="BM49" s="11" t="e">
        <v>#N/A</v>
      </c>
      <c r="BN49" s="16" t="e">
        <v>#N/A</v>
      </c>
      <c r="BQ49" s="5" t="e">
        <f t="shared" ca="1" si="19"/>
        <v>#N/A</v>
      </c>
      <c r="BR49" s="8" t="e">
        <f t="shared" ca="1" si="54"/>
        <v>#N/A</v>
      </c>
      <c r="BS49" s="8" t="e">
        <f t="shared" ca="1" si="54"/>
        <v>#N/A</v>
      </c>
      <c r="BT49" s="8" t="e">
        <f t="shared" ca="1" si="54"/>
        <v>#N/A</v>
      </c>
      <c r="BU49" s="8" t="e">
        <f t="shared" ca="1" si="54"/>
        <v>#N/A</v>
      </c>
      <c r="BV49" s="8" t="e">
        <f t="shared" ca="1" si="54"/>
        <v>#N/A</v>
      </c>
      <c r="BW49" s="8" t="e">
        <f t="shared" ca="1" si="54"/>
        <v>#N/A</v>
      </c>
      <c r="BX49" s="8" t="e">
        <f t="shared" ca="1" si="54"/>
        <v>#N/A</v>
      </c>
      <c r="BY49" s="8" t="e">
        <f t="shared" ca="1" si="54"/>
        <v>#N/A</v>
      </c>
      <c r="BZ49" s="8" t="e">
        <f t="shared" ca="1" si="54"/>
        <v>#N/A</v>
      </c>
      <c r="CA49" s="8" t="e">
        <f t="shared" ca="1" si="54"/>
        <v>#N/A</v>
      </c>
      <c r="CB49" s="8" t="e">
        <f t="shared" ca="1" si="64"/>
        <v>#N/A</v>
      </c>
      <c r="CC49" s="8" t="e">
        <f t="shared" ca="1" si="64"/>
        <v>#N/A</v>
      </c>
      <c r="CD49" s="8" t="e">
        <f t="shared" ca="1" si="64"/>
        <v>#N/A</v>
      </c>
      <c r="CE49" s="8" t="e">
        <f t="shared" ca="1" si="64"/>
        <v>#N/A</v>
      </c>
      <c r="CF49" s="8" t="e">
        <f t="shared" ca="1" si="64"/>
        <v>#N/A</v>
      </c>
      <c r="CG49" s="8" t="e">
        <f t="shared" ca="1" si="64"/>
        <v>#N/A</v>
      </c>
      <c r="CH49" s="8" t="e">
        <f t="shared" ca="1" si="64"/>
        <v>#N/A</v>
      </c>
      <c r="CI49" s="8" t="e">
        <f t="shared" ca="1" si="64"/>
        <v>#N/A</v>
      </c>
      <c r="CJ49" s="8" t="e">
        <f t="shared" ca="1" si="64"/>
        <v>#N/A</v>
      </c>
      <c r="CK49" s="8" t="e">
        <f t="shared" ca="1" si="64"/>
        <v>#N/A</v>
      </c>
      <c r="CL49" s="8" t="e">
        <f t="shared" ca="1" si="64"/>
        <v>#N/A</v>
      </c>
      <c r="CM49" s="8" t="e">
        <f t="shared" ca="1" si="64"/>
        <v>#N/A</v>
      </c>
      <c r="CN49" s="8" t="e">
        <f t="shared" ca="1" si="54"/>
        <v>#N/A</v>
      </c>
      <c r="CO49" s="8" t="e">
        <f t="shared" ca="1" si="54"/>
        <v>#N/A</v>
      </c>
      <c r="CP49" s="8" t="e">
        <f t="shared" ca="1" si="54"/>
        <v>#N/A</v>
      </c>
      <c r="CQ49" s="8" t="e">
        <f t="shared" ca="1" si="54"/>
        <v>#N/A</v>
      </c>
      <c r="CR49" s="8" t="e">
        <f t="shared" ca="1" si="54"/>
        <v>#N/A</v>
      </c>
      <c r="CS49" s="8" t="e">
        <f t="shared" ref="CS49:DA64" ca="1" si="72">IF(OR($D49=CS$5,$E49&lt;&gt;CS$4),-999,30+_xlfn.NORM.INV(RAND(),-20,3)-20*LOG10(SQRT(($H49-$J49)^2+($I49-$K49)^2))-20*LOG10(5570)-32.44+_xlfn.NORM.INV(RAND(),-3,3)+21+_xlfn.NORM.INV(RAND(),-20,3)-1)</f>
        <v>#N/A</v>
      </c>
      <c r="CT49" s="8" t="e">
        <f t="shared" ca="1" si="72"/>
        <v>#N/A</v>
      </c>
      <c r="CU49" s="8" t="e">
        <f t="shared" ca="1" si="72"/>
        <v>#N/A</v>
      </c>
      <c r="CV49" s="8" t="e">
        <f t="shared" ca="1" si="72"/>
        <v>#N/A</v>
      </c>
      <c r="CW49" s="8" t="e">
        <f t="shared" ca="1" si="72"/>
        <v>#N/A</v>
      </c>
      <c r="CX49" s="8" t="e">
        <f t="shared" ca="1" si="72"/>
        <v>#N/A</v>
      </c>
      <c r="CY49" s="8" t="e">
        <f t="shared" ca="1" si="72"/>
        <v>#N/A</v>
      </c>
      <c r="CZ49" s="8" t="e">
        <f t="shared" ca="1" si="72"/>
        <v>#N/A</v>
      </c>
      <c r="DA49" s="8" t="e">
        <f t="shared" ca="1" si="72"/>
        <v>#N/A</v>
      </c>
    </row>
    <row r="50" spans="2:105" x14ac:dyDescent="0.35">
      <c r="B50" t="str">
        <f>'Postcode Data'!B50</f>
        <v>ES4 8JT</v>
      </c>
      <c r="C50" t="str">
        <f>'Postcode Data'!D50</f>
        <v>Alphon</v>
      </c>
      <c r="D50" s="44" t="e">
        <f>'Postcode Data'!M50</f>
        <v>#N/A</v>
      </c>
      <c r="E50" s="28" t="e">
        <f>INDEX('Site Data'!$G$42:$G$77,MATCH('Frequency Plan Data'!D50,'Site Data'!$B$42:$B$77,0))</f>
        <v>#N/A</v>
      </c>
      <c r="F50" s="28" t="e">
        <f>'Coverage Data'!M50</f>
        <v>#N/A</v>
      </c>
      <c r="G50" s="28" t="e">
        <f t="shared" si="12"/>
        <v>#N/A</v>
      </c>
      <c r="H50" s="5" t="e">
        <f>'Postcode Data'!F50</f>
        <v>#N/A</v>
      </c>
      <c r="I50" s="5" t="e">
        <f>'Postcode Data'!G50</f>
        <v>#N/A</v>
      </c>
      <c r="J50" s="5" t="e">
        <f>'Postcode Data'!K50</f>
        <v>#N/A</v>
      </c>
      <c r="K50" s="5" t="e">
        <f>'Postcode Data'!L50</f>
        <v>#N/A</v>
      </c>
      <c r="L50" s="5"/>
      <c r="M50" s="28"/>
      <c r="N50" s="5" t="e">
        <f t="shared" si="67"/>
        <v>#N/A</v>
      </c>
      <c r="O50" s="5" t="e">
        <f t="shared" si="67"/>
        <v>#N/A</v>
      </c>
      <c r="P50" s="5" t="e">
        <f t="shared" si="67"/>
        <v>#N/A</v>
      </c>
      <c r="Q50" s="5" t="e">
        <f t="shared" si="67"/>
        <v>#N/A</v>
      </c>
      <c r="R50" s="5" t="e">
        <f t="shared" si="67"/>
        <v>#N/A</v>
      </c>
      <c r="S50" s="5" t="e">
        <f t="shared" si="67"/>
        <v>#N/A</v>
      </c>
      <c r="T50" s="5"/>
      <c r="U50" s="28"/>
      <c r="V50" s="28" t="e">
        <f t="shared" si="14"/>
        <v>#N/A</v>
      </c>
      <c r="W50" s="28" t="e">
        <f t="shared" ref="W50:Z50" si="73">IF(AND($G50&lt;V$5,$G50&gt;=W$5),$K50,NA())</f>
        <v>#N/A</v>
      </c>
      <c r="X50" s="28" t="e">
        <f t="shared" si="73"/>
        <v>#N/A</v>
      </c>
      <c r="Y50" s="28" t="e">
        <f t="shared" si="73"/>
        <v>#N/A</v>
      </c>
      <c r="Z50" s="28" t="e">
        <f t="shared" si="73"/>
        <v>#N/A</v>
      </c>
      <c r="AA50" s="28" t="e">
        <f t="shared" si="16"/>
        <v>#N/A</v>
      </c>
      <c r="AB50" s="28"/>
      <c r="AC50" s="28"/>
      <c r="AD50" s="5" t="e">
        <f t="shared" si="18"/>
        <v>#N/A</v>
      </c>
      <c r="AE50" s="15" t="e">
        <v>#N/A</v>
      </c>
      <c r="AF50" s="11" t="e">
        <v>#N/A</v>
      </c>
      <c r="AG50" s="11" t="e">
        <v>#N/A</v>
      </c>
      <c r="AH50" s="11" t="e">
        <v>#N/A</v>
      </c>
      <c r="AI50" s="11" t="e">
        <v>#N/A</v>
      </c>
      <c r="AJ50" s="11" t="e">
        <v>#N/A</v>
      </c>
      <c r="AK50" s="11" t="e">
        <v>#N/A</v>
      </c>
      <c r="AL50" s="11" t="e">
        <v>#N/A</v>
      </c>
      <c r="AM50" s="11" t="e">
        <v>#N/A</v>
      </c>
      <c r="AN50" s="11" t="e">
        <v>#N/A</v>
      </c>
      <c r="AO50" s="11" t="e">
        <v>#N/A</v>
      </c>
      <c r="AP50" s="11" t="e">
        <v>#N/A</v>
      </c>
      <c r="AQ50" s="11" t="e">
        <v>#N/A</v>
      </c>
      <c r="AR50" s="11" t="e">
        <v>#N/A</v>
      </c>
      <c r="AS50" s="11" t="e">
        <v>#N/A</v>
      </c>
      <c r="AT50" s="11" t="e">
        <v>#N/A</v>
      </c>
      <c r="AU50" s="11" t="e">
        <v>#N/A</v>
      </c>
      <c r="AV50" s="11" t="e">
        <v>#N/A</v>
      </c>
      <c r="AW50" s="11" t="e">
        <v>#N/A</v>
      </c>
      <c r="AX50" s="11" t="e">
        <v>#N/A</v>
      </c>
      <c r="AY50" s="11" t="e">
        <v>#N/A</v>
      </c>
      <c r="AZ50" s="11" t="e">
        <v>#N/A</v>
      </c>
      <c r="BA50" s="11" t="e">
        <v>#N/A</v>
      </c>
      <c r="BB50" s="11" t="e">
        <v>#N/A</v>
      </c>
      <c r="BC50" s="11" t="e">
        <v>#N/A</v>
      </c>
      <c r="BD50" s="11" t="e">
        <v>#N/A</v>
      </c>
      <c r="BE50" s="11" t="e">
        <v>#N/A</v>
      </c>
      <c r="BF50" s="11" t="e">
        <v>#N/A</v>
      </c>
      <c r="BG50" s="11" t="e">
        <v>#N/A</v>
      </c>
      <c r="BH50" s="11" t="e">
        <v>#N/A</v>
      </c>
      <c r="BI50" s="11" t="e">
        <v>#N/A</v>
      </c>
      <c r="BJ50" s="11" t="e">
        <v>#N/A</v>
      </c>
      <c r="BK50" s="11" t="e">
        <v>#N/A</v>
      </c>
      <c r="BL50" s="11" t="e">
        <v>#N/A</v>
      </c>
      <c r="BM50" s="11" t="e">
        <v>#N/A</v>
      </c>
      <c r="BN50" s="16" t="e">
        <v>#N/A</v>
      </c>
      <c r="BQ50" s="5" t="e">
        <f t="shared" ca="1" si="19"/>
        <v>#N/A</v>
      </c>
      <c r="BR50" s="8" t="e">
        <f t="shared" ref="BR50:CS65" ca="1" si="74">IF(OR($D50=BR$5,$E50&lt;&gt;BR$4),-999,30+_xlfn.NORM.INV(RAND(),-20,3)-20*LOG10(SQRT(($H50-$J50)^2+($I50-$K50)^2))-20*LOG10(5570)-32.44+_xlfn.NORM.INV(RAND(),-3,3)+21+_xlfn.NORM.INV(RAND(),-20,3)-1)</f>
        <v>#N/A</v>
      </c>
      <c r="BS50" s="8" t="e">
        <f t="shared" ca="1" si="74"/>
        <v>#N/A</v>
      </c>
      <c r="BT50" s="8" t="e">
        <f t="shared" ca="1" si="74"/>
        <v>#N/A</v>
      </c>
      <c r="BU50" s="8" t="e">
        <f t="shared" ca="1" si="74"/>
        <v>#N/A</v>
      </c>
      <c r="BV50" s="8" t="e">
        <f t="shared" ca="1" si="74"/>
        <v>#N/A</v>
      </c>
      <c r="BW50" s="8" t="e">
        <f t="shared" ca="1" si="74"/>
        <v>#N/A</v>
      </c>
      <c r="BX50" s="8" t="e">
        <f t="shared" ca="1" si="74"/>
        <v>#N/A</v>
      </c>
      <c r="BY50" s="8" t="e">
        <f t="shared" ca="1" si="74"/>
        <v>#N/A</v>
      </c>
      <c r="BZ50" s="8" t="e">
        <f t="shared" ca="1" si="74"/>
        <v>#N/A</v>
      </c>
      <c r="CA50" s="8" t="e">
        <f t="shared" ca="1" si="74"/>
        <v>#N/A</v>
      </c>
      <c r="CB50" s="8" t="e">
        <f t="shared" ca="1" si="64"/>
        <v>#N/A</v>
      </c>
      <c r="CC50" s="8" t="e">
        <f t="shared" ca="1" si="64"/>
        <v>#N/A</v>
      </c>
      <c r="CD50" s="8" t="e">
        <f t="shared" ca="1" si="64"/>
        <v>#N/A</v>
      </c>
      <c r="CE50" s="8" t="e">
        <f t="shared" ca="1" si="64"/>
        <v>#N/A</v>
      </c>
      <c r="CF50" s="8" t="e">
        <f t="shared" ca="1" si="64"/>
        <v>#N/A</v>
      </c>
      <c r="CG50" s="8" t="e">
        <f t="shared" ca="1" si="64"/>
        <v>#N/A</v>
      </c>
      <c r="CH50" s="8" t="e">
        <f t="shared" ca="1" si="64"/>
        <v>#N/A</v>
      </c>
      <c r="CI50" s="8" t="e">
        <f t="shared" ca="1" si="64"/>
        <v>#N/A</v>
      </c>
      <c r="CJ50" s="8" t="e">
        <f t="shared" ca="1" si="64"/>
        <v>#N/A</v>
      </c>
      <c r="CK50" s="8" t="e">
        <f t="shared" ca="1" si="64"/>
        <v>#N/A</v>
      </c>
      <c r="CL50" s="8" t="e">
        <f t="shared" ca="1" si="64"/>
        <v>#N/A</v>
      </c>
      <c r="CM50" s="8" t="e">
        <f t="shared" ca="1" si="64"/>
        <v>#N/A</v>
      </c>
      <c r="CN50" s="8" t="e">
        <f t="shared" ca="1" si="74"/>
        <v>#N/A</v>
      </c>
      <c r="CO50" s="8" t="e">
        <f t="shared" ca="1" si="74"/>
        <v>#N/A</v>
      </c>
      <c r="CP50" s="8" t="e">
        <f t="shared" ca="1" si="74"/>
        <v>#N/A</v>
      </c>
      <c r="CQ50" s="8" t="e">
        <f t="shared" ca="1" si="74"/>
        <v>#N/A</v>
      </c>
      <c r="CR50" s="8" t="e">
        <f t="shared" ca="1" si="74"/>
        <v>#N/A</v>
      </c>
      <c r="CS50" s="8" t="e">
        <f t="shared" ca="1" si="74"/>
        <v>#N/A</v>
      </c>
      <c r="CT50" s="8" t="e">
        <f t="shared" ca="1" si="72"/>
        <v>#N/A</v>
      </c>
      <c r="CU50" s="8" t="e">
        <f t="shared" ca="1" si="72"/>
        <v>#N/A</v>
      </c>
      <c r="CV50" s="8" t="e">
        <f t="shared" ca="1" si="72"/>
        <v>#N/A</v>
      </c>
      <c r="CW50" s="8" t="e">
        <f t="shared" ca="1" si="72"/>
        <v>#N/A</v>
      </c>
      <c r="CX50" s="8" t="e">
        <f t="shared" ca="1" si="72"/>
        <v>#N/A</v>
      </c>
      <c r="CY50" s="8" t="e">
        <f t="shared" ca="1" si="72"/>
        <v>#N/A</v>
      </c>
      <c r="CZ50" s="8" t="e">
        <f t="shared" ca="1" si="72"/>
        <v>#N/A</v>
      </c>
      <c r="DA50" s="8" t="e">
        <f t="shared" ca="1" si="72"/>
        <v>#N/A</v>
      </c>
    </row>
    <row r="51" spans="2:105" x14ac:dyDescent="0.35">
      <c r="B51" t="str">
        <f>'Postcode Data'!B51</f>
        <v>ES4 9VY</v>
      </c>
      <c r="C51" t="str">
        <f>'Postcode Data'!D51</f>
        <v>Alphon</v>
      </c>
      <c r="D51" s="44" t="str">
        <f>'Postcode Data'!M51</f>
        <v>AW1b</v>
      </c>
      <c r="E51" s="28" t="str">
        <f>INDEX('Site Data'!$G$42:$G$77,MATCH('Frequency Plan Data'!D51,'Site Data'!$B$42:$B$77,0))</f>
        <v>f2</v>
      </c>
      <c r="F51" s="28">
        <f>'Coverage Data'!M51</f>
        <v>-73.10633329632968</v>
      </c>
      <c r="G51" s="28">
        <f t="shared" si="12"/>
        <v>26.983520300044333</v>
      </c>
      <c r="H51" s="5">
        <f>'Postcode Data'!F51</f>
        <v>16.50506229614988</v>
      </c>
      <c r="I51" s="5">
        <f>'Postcode Data'!G51</f>
        <v>18.354864600055873</v>
      </c>
      <c r="J51" s="5">
        <f>'Postcode Data'!K51</f>
        <v>16.440304734866263</v>
      </c>
      <c r="K51" s="5">
        <f>'Postcode Data'!L51</f>
        <v>14.644906398816017</v>
      </c>
      <c r="L51" s="5"/>
      <c r="M51" s="28"/>
      <c r="N51" s="5" t="e">
        <f t="shared" si="67"/>
        <v>#N/A</v>
      </c>
      <c r="O51" s="5">
        <f t="shared" si="67"/>
        <v>14.644906398816017</v>
      </c>
      <c r="P51" s="5" t="e">
        <f t="shared" si="67"/>
        <v>#N/A</v>
      </c>
      <c r="Q51" s="5" t="e">
        <f t="shared" si="67"/>
        <v>#N/A</v>
      </c>
      <c r="R51" s="5" t="e">
        <f t="shared" si="67"/>
        <v>#N/A</v>
      </c>
      <c r="S51" s="5" t="e">
        <f t="shared" si="67"/>
        <v>#N/A</v>
      </c>
      <c r="T51" s="5"/>
      <c r="U51" s="28"/>
      <c r="V51" s="28">
        <f t="shared" si="14"/>
        <v>14.644906398816017</v>
      </c>
      <c r="W51" s="28" t="e">
        <f t="shared" ref="W51:Z51" si="75">IF(AND($G51&lt;V$5,$G51&gt;=W$5),$K51,NA())</f>
        <v>#N/A</v>
      </c>
      <c r="X51" s="28" t="e">
        <f t="shared" si="75"/>
        <v>#N/A</v>
      </c>
      <c r="Y51" s="28" t="e">
        <f t="shared" si="75"/>
        <v>#N/A</v>
      </c>
      <c r="Z51" s="28" t="e">
        <f t="shared" si="75"/>
        <v>#N/A</v>
      </c>
      <c r="AA51" s="28" t="e">
        <f t="shared" si="16"/>
        <v>#N/A</v>
      </c>
      <c r="AB51" s="28"/>
      <c r="AC51" s="28"/>
      <c r="AD51" s="5">
        <f t="shared" si="18"/>
        <v>-100.08985359637401</v>
      </c>
      <c r="AE51" s="15">
        <v>-999</v>
      </c>
      <c r="AF51" s="11">
        <v>-999</v>
      </c>
      <c r="AG51" s="11">
        <v>-999</v>
      </c>
      <c r="AH51" s="11">
        <v>-999</v>
      </c>
      <c r="AI51" s="11">
        <v>-999</v>
      </c>
      <c r="AJ51" s="11">
        <v>-999</v>
      </c>
      <c r="AK51" s="11">
        <v>-999</v>
      </c>
      <c r="AL51" s="11">
        <v>-999</v>
      </c>
      <c r="AM51" s="11">
        <v>-999</v>
      </c>
      <c r="AN51" s="11">
        <v>-999</v>
      </c>
      <c r="AO51" s="11">
        <v>-106.74623738611253</v>
      </c>
      <c r="AP51" s="11">
        <v>-999</v>
      </c>
      <c r="AQ51" s="11">
        <v>-999</v>
      </c>
      <c r="AR51" s="11">
        <v>-122.84257753491772</v>
      </c>
      <c r="AS51" s="11">
        <v>-999</v>
      </c>
      <c r="AT51" s="11">
        <v>-999</v>
      </c>
      <c r="AU51" s="11">
        <v>-999</v>
      </c>
      <c r="AV51" s="11">
        <v>-999</v>
      </c>
      <c r="AW51" s="11">
        <v>-999</v>
      </c>
      <c r="AX51" s="11">
        <v>-999</v>
      </c>
      <c r="AY51" s="11">
        <v>-999</v>
      </c>
      <c r="AZ51" s="11">
        <v>-999</v>
      </c>
      <c r="BA51" s="11">
        <v>-112.14634471035245</v>
      </c>
      <c r="BB51" s="11">
        <v>-999</v>
      </c>
      <c r="BC51" s="11">
        <v>-999</v>
      </c>
      <c r="BD51" s="11">
        <v>-110.77997584203627</v>
      </c>
      <c r="BE51" s="11">
        <v>-999</v>
      </c>
      <c r="BF51" s="11">
        <v>-999</v>
      </c>
      <c r="BG51" s="11">
        <v>-999</v>
      </c>
      <c r="BH51" s="11">
        <v>-999</v>
      </c>
      <c r="BI51" s="11">
        <v>-999</v>
      </c>
      <c r="BJ51" s="11">
        <v>-999</v>
      </c>
      <c r="BK51" s="11">
        <v>-999</v>
      </c>
      <c r="BL51" s="11">
        <v>-999</v>
      </c>
      <c r="BM51" s="11">
        <v>-102.08851146871785</v>
      </c>
      <c r="BN51" s="16">
        <v>-999</v>
      </c>
      <c r="BQ51" s="5">
        <f t="shared" ca="1" si="19"/>
        <v>-111.92875593682754</v>
      </c>
      <c r="BR51" s="8">
        <f t="shared" ca="1" si="74"/>
        <v>-999</v>
      </c>
      <c r="BS51" s="8">
        <f t="shared" ca="1" si="74"/>
        <v>-999</v>
      </c>
      <c r="BT51" s="8">
        <f t="shared" ca="1" si="74"/>
        <v>-999</v>
      </c>
      <c r="BU51" s="8">
        <f t="shared" ca="1" si="74"/>
        <v>-999</v>
      </c>
      <c r="BV51" s="8">
        <f t="shared" ca="1" si="74"/>
        <v>-999</v>
      </c>
      <c r="BW51" s="8">
        <f t="shared" ca="1" si="74"/>
        <v>-999</v>
      </c>
      <c r="BX51" s="8">
        <f t="shared" ca="1" si="74"/>
        <v>-999</v>
      </c>
      <c r="BY51" s="8">
        <f t="shared" ca="1" si="74"/>
        <v>-999</v>
      </c>
      <c r="BZ51" s="8">
        <f t="shared" ca="1" si="74"/>
        <v>-999</v>
      </c>
      <c r="CA51" s="8">
        <f t="shared" ca="1" si="74"/>
        <v>-999</v>
      </c>
      <c r="CB51" s="8">
        <f t="shared" ca="1" si="64"/>
        <v>-122.19969999658261</v>
      </c>
      <c r="CC51" s="8">
        <f t="shared" ca="1" si="64"/>
        <v>-999</v>
      </c>
      <c r="CD51" s="8">
        <f t="shared" ca="1" si="64"/>
        <v>-999</v>
      </c>
      <c r="CE51" s="8">
        <f t="shared" ca="1" si="64"/>
        <v>-117.17110802329977</v>
      </c>
      <c r="CF51" s="8">
        <f t="shared" ca="1" si="64"/>
        <v>-999</v>
      </c>
      <c r="CG51" s="8">
        <f t="shared" ca="1" si="64"/>
        <v>-999</v>
      </c>
      <c r="CH51" s="8">
        <f t="shared" ca="1" si="64"/>
        <v>-999</v>
      </c>
      <c r="CI51" s="8">
        <f t="shared" ca="1" si="64"/>
        <v>-999</v>
      </c>
      <c r="CJ51" s="8">
        <f t="shared" ca="1" si="64"/>
        <v>-999</v>
      </c>
      <c r="CK51" s="8">
        <f t="shared" ca="1" si="64"/>
        <v>-999</v>
      </c>
      <c r="CL51" s="8">
        <f t="shared" ca="1" si="64"/>
        <v>-999</v>
      </c>
      <c r="CM51" s="8">
        <f t="shared" ca="1" si="64"/>
        <v>-999</v>
      </c>
      <c r="CN51" s="8">
        <f t="shared" ca="1" si="74"/>
        <v>-120.15205070480543</v>
      </c>
      <c r="CO51" s="8">
        <f t="shared" ca="1" si="74"/>
        <v>-999</v>
      </c>
      <c r="CP51" s="8">
        <f t="shared" ca="1" si="74"/>
        <v>-999</v>
      </c>
      <c r="CQ51" s="8">
        <f t="shared" ca="1" si="74"/>
        <v>-116.42751845351199</v>
      </c>
      <c r="CR51" s="8">
        <f t="shared" ca="1" si="74"/>
        <v>-999</v>
      </c>
      <c r="CS51" s="8">
        <f t="shared" ca="1" si="74"/>
        <v>-999</v>
      </c>
      <c r="CT51" s="8">
        <f t="shared" ca="1" si="72"/>
        <v>-999</v>
      </c>
      <c r="CU51" s="8">
        <f t="shared" ca="1" si="72"/>
        <v>-999</v>
      </c>
      <c r="CV51" s="8">
        <f t="shared" ca="1" si="72"/>
        <v>-999</v>
      </c>
      <c r="CW51" s="8">
        <f t="shared" ca="1" si="72"/>
        <v>-999</v>
      </c>
      <c r="CX51" s="8">
        <f t="shared" ca="1" si="72"/>
        <v>-999</v>
      </c>
      <c r="CY51" s="8">
        <f t="shared" ca="1" si="72"/>
        <v>-999</v>
      </c>
      <c r="CZ51" s="8">
        <f t="shared" ca="1" si="72"/>
        <v>-121.86312485206464</v>
      </c>
      <c r="DA51" s="8">
        <f t="shared" ca="1" si="72"/>
        <v>-999</v>
      </c>
    </row>
    <row r="52" spans="2:105" x14ac:dyDescent="0.35">
      <c r="B52" t="str">
        <f>'Postcode Data'!B52</f>
        <v>ES5 0CU</v>
      </c>
      <c r="C52" t="str">
        <f>'Postcode Data'!D52</f>
        <v>Alphon</v>
      </c>
      <c r="D52" s="44" t="e">
        <f>'Postcode Data'!M52</f>
        <v>#N/A</v>
      </c>
      <c r="E52" s="28" t="e">
        <f>INDEX('Site Data'!$G$42:$G$77,MATCH('Frequency Plan Data'!D52,'Site Data'!$B$42:$B$77,0))</f>
        <v>#N/A</v>
      </c>
      <c r="F52" s="28" t="e">
        <f>'Coverage Data'!M52</f>
        <v>#N/A</v>
      </c>
      <c r="G52" s="28" t="e">
        <f t="shared" si="12"/>
        <v>#N/A</v>
      </c>
      <c r="H52" s="5" t="e">
        <f>'Postcode Data'!F52</f>
        <v>#N/A</v>
      </c>
      <c r="I52" s="5" t="e">
        <f>'Postcode Data'!G52</f>
        <v>#N/A</v>
      </c>
      <c r="J52" s="5" t="e">
        <f>'Postcode Data'!K52</f>
        <v>#N/A</v>
      </c>
      <c r="K52" s="5" t="e">
        <f>'Postcode Data'!L52</f>
        <v>#N/A</v>
      </c>
      <c r="L52" s="5"/>
      <c r="M52" s="28"/>
      <c r="N52" s="5" t="e">
        <f t="shared" si="67"/>
        <v>#N/A</v>
      </c>
      <c r="O52" s="5" t="e">
        <f t="shared" si="67"/>
        <v>#N/A</v>
      </c>
      <c r="P52" s="5" t="e">
        <f t="shared" si="67"/>
        <v>#N/A</v>
      </c>
      <c r="Q52" s="5" t="e">
        <f t="shared" si="67"/>
        <v>#N/A</v>
      </c>
      <c r="R52" s="5" t="e">
        <f t="shared" si="67"/>
        <v>#N/A</v>
      </c>
      <c r="S52" s="5" t="e">
        <f t="shared" si="67"/>
        <v>#N/A</v>
      </c>
      <c r="T52" s="5"/>
      <c r="U52" s="28"/>
      <c r="V52" s="28" t="e">
        <f t="shared" si="14"/>
        <v>#N/A</v>
      </c>
      <c r="W52" s="28" t="e">
        <f t="shared" ref="W52:Z52" si="76">IF(AND($G52&lt;V$5,$G52&gt;=W$5),$K52,NA())</f>
        <v>#N/A</v>
      </c>
      <c r="X52" s="28" t="e">
        <f t="shared" si="76"/>
        <v>#N/A</v>
      </c>
      <c r="Y52" s="28" t="e">
        <f t="shared" si="76"/>
        <v>#N/A</v>
      </c>
      <c r="Z52" s="28" t="e">
        <f t="shared" si="76"/>
        <v>#N/A</v>
      </c>
      <c r="AA52" s="28" t="e">
        <f t="shared" si="16"/>
        <v>#N/A</v>
      </c>
      <c r="AB52" s="28"/>
      <c r="AC52" s="28"/>
      <c r="AD52" s="5" t="e">
        <f t="shared" si="18"/>
        <v>#N/A</v>
      </c>
      <c r="AE52" s="15" t="e">
        <v>#N/A</v>
      </c>
      <c r="AF52" s="11" t="e">
        <v>#N/A</v>
      </c>
      <c r="AG52" s="11" t="e">
        <v>#N/A</v>
      </c>
      <c r="AH52" s="11" t="e">
        <v>#N/A</v>
      </c>
      <c r="AI52" s="11" t="e">
        <v>#N/A</v>
      </c>
      <c r="AJ52" s="11" t="e">
        <v>#N/A</v>
      </c>
      <c r="AK52" s="11" t="e">
        <v>#N/A</v>
      </c>
      <c r="AL52" s="11" t="e">
        <v>#N/A</v>
      </c>
      <c r="AM52" s="11" t="e">
        <v>#N/A</v>
      </c>
      <c r="AN52" s="11" t="e">
        <v>#N/A</v>
      </c>
      <c r="AO52" s="11" t="e">
        <v>#N/A</v>
      </c>
      <c r="AP52" s="11" t="e">
        <v>#N/A</v>
      </c>
      <c r="AQ52" s="11" t="e">
        <v>#N/A</v>
      </c>
      <c r="AR52" s="11" t="e">
        <v>#N/A</v>
      </c>
      <c r="AS52" s="11" t="e">
        <v>#N/A</v>
      </c>
      <c r="AT52" s="11" t="e">
        <v>#N/A</v>
      </c>
      <c r="AU52" s="11" t="e">
        <v>#N/A</v>
      </c>
      <c r="AV52" s="11" t="e">
        <v>#N/A</v>
      </c>
      <c r="AW52" s="11" t="e">
        <v>#N/A</v>
      </c>
      <c r="AX52" s="11" t="e">
        <v>#N/A</v>
      </c>
      <c r="AY52" s="11" t="e">
        <v>#N/A</v>
      </c>
      <c r="AZ52" s="11" t="e">
        <v>#N/A</v>
      </c>
      <c r="BA52" s="11" t="e">
        <v>#N/A</v>
      </c>
      <c r="BB52" s="11" t="e">
        <v>#N/A</v>
      </c>
      <c r="BC52" s="11" t="e">
        <v>#N/A</v>
      </c>
      <c r="BD52" s="11" t="e">
        <v>#N/A</v>
      </c>
      <c r="BE52" s="11" t="e">
        <v>#N/A</v>
      </c>
      <c r="BF52" s="11" t="e">
        <v>#N/A</v>
      </c>
      <c r="BG52" s="11" t="e">
        <v>#N/A</v>
      </c>
      <c r="BH52" s="11" t="e">
        <v>#N/A</v>
      </c>
      <c r="BI52" s="11" t="e">
        <v>#N/A</v>
      </c>
      <c r="BJ52" s="11" t="e">
        <v>#N/A</v>
      </c>
      <c r="BK52" s="11" t="e">
        <v>#N/A</v>
      </c>
      <c r="BL52" s="11" t="e">
        <v>#N/A</v>
      </c>
      <c r="BM52" s="11" t="e">
        <v>#N/A</v>
      </c>
      <c r="BN52" s="16" t="e">
        <v>#N/A</v>
      </c>
      <c r="BQ52" s="5" t="e">
        <f t="shared" ca="1" si="19"/>
        <v>#N/A</v>
      </c>
      <c r="BR52" s="8" t="e">
        <f t="shared" ca="1" si="74"/>
        <v>#N/A</v>
      </c>
      <c r="BS52" s="8" t="e">
        <f t="shared" ca="1" si="74"/>
        <v>#N/A</v>
      </c>
      <c r="BT52" s="8" t="e">
        <f t="shared" ca="1" si="74"/>
        <v>#N/A</v>
      </c>
      <c r="BU52" s="8" t="e">
        <f t="shared" ca="1" si="74"/>
        <v>#N/A</v>
      </c>
      <c r="BV52" s="8" t="e">
        <f t="shared" ca="1" si="74"/>
        <v>#N/A</v>
      </c>
      <c r="BW52" s="8" t="e">
        <f t="shared" ca="1" si="74"/>
        <v>#N/A</v>
      </c>
      <c r="BX52" s="8" t="e">
        <f t="shared" ca="1" si="74"/>
        <v>#N/A</v>
      </c>
      <c r="BY52" s="8" t="e">
        <f t="shared" ca="1" si="74"/>
        <v>#N/A</v>
      </c>
      <c r="BZ52" s="8" t="e">
        <f t="shared" ca="1" si="74"/>
        <v>#N/A</v>
      </c>
      <c r="CA52" s="8" t="e">
        <f t="shared" ca="1" si="74"/>
        <v>#N/A</v>
      </c>
      <c r="CB52" s="8" t="e">
        <f t="shared" ca="1" si="64"/>
        <v>#N/A</v>
      </c>
      <c r="CC52" s="8" t="e">
        <f t="shared" ca="1" si="64"/>
        <v>#N/A</v>
      </c>
      <c r="CD52" s="8" t="e">
        <f t="shared" ca="1" si="64"/>
        <v>#N/A</v>
      </c>
      <c r="CE52" s="8" t="e">
        <f t="shared" ca="1" si="64"/>
        <v>#N/A</v>
      </c>
      <c r="CF52" s="8" t="e">
        <f t="shared" ca="1" si="64"/>
        <v>#N/A</v>
      </c>
      <c r="CG52" s="8" t="e">
        <f t="shared" ca="1" si="64"/>
        <v>#N/A</v>
      </c>
      <c r="CH52" s="8" t="e">
        <f t="shared" ca="1" si="64"/>
        <v>#N/A</v>
      </c>
      <c r="CI52" s="8" t="e">
        <f t="shared" ca="1" si="64"/>
        <v>#N/A</v>
      </c>
      <c r="CJ52" s="8" t="e">
        <f t="shared" ca="1" si="64"/>
        <v>#N/A</v>
      </c>
      <c r="CK52" s="8" t="e">
        <f t="shared" ca="1" si="64"/>
        <v>#N/A</v>
      </c>
      <c r="CL52" s="8" t="e">
        <f t="shared" ca="1" si="64"/>
        <v>#N/A</v>
      </c>
      <c r="CM52" s="8" t="e">
        <f t="shared" ca="1" si="64"/>
        <v>#N/A</v>
      </c>
      <c r="CN52" s="8" t="e">
        <f t="shared" ca="1" si="74"/>
        <v>#N/A</v>
      </c>
      <c r="CO52" s="8" t="e">
        <f t="shared" ca="1" si="74"/>
        <v>#N/A</v>
      </c>
      <c r="CP52" s="8" t="e">
        <f t="shared" ca="1" si="74"/>
        <v>#N/A</v>
      </c>
      <c r="CQ52" s="8" t="e">
        <f t="shared" ca="1" si="74"/>
        <v>#N/A</v>
      </c>
      <c r="CR52" s="8" t="e">
        <f t="shared" ca="1" si="74"/>
        <v>#N/A</v>
      </c>
      <c r="CS52" s="8" t="e">
        <f t="shared" ca="1" si="74"/>
        <v>#N/A</v>
      </c>
      <c r="CT52" s="8" t="e">
        <f t="shared" ca="1" si="72"/>
        <v>#N/A</v>
      </c>
      <c r="CU52" s="8" t="e">
        <f t="shared" ca="1" si="72"/>
        <v>#N/A</v>
      </c>
      <c r="CV52" s="8" t="e">
        <f t="shared" ca="1" si="72"/>
        <v>#N/A</v>
      </c>
      <c r="CW52" s="8" t="e">
        <f t="shared" ca="1" si="72"/>
        <v>#N/A</v>
      </c>
      <c r="CX52" s="8" t="e">
        <f t="shared" ca="1" si="72"/>
        <v>#N/A</v>
      </c>
      <c r="CY52" s="8" t="e">
        <f t="shared" ca="1" si="72"/>
        <v>#N/A</v>
      </c>
      <c r="CZ52" s="8" t="e">
        <f t="shared" ca="1" si="72"/>
        <v>#N/A</v>
      </c>
      <c r="DA52" s="8" t="e">
        <f t="shared" ca="1" si="72"/>
        <v>#N/A</v>
      </c>
    </row>
    <row r="53" spans="2:105" x14ac:dyDescent="0.35">
      <c r="B53" t="str">
        <f>'Postcode Data'!B53</f>
        <v>ES5 1PY</v>
      </c>
      <c r="C53" t="str">
        <f>'Postcode Data'!D53</f>
        <v>Alphon</v>
      </c>
      <c r="D53" s="44" t="e">
        <f>'Postcode Data'!M53</f>
        <v>#N/A</v>
      </c>
      <c r="E53" s="28" t="e">
        <f>INDEX('Site Data'!$G$42:$G$77,MATCH('Frequency Plan Data'!D53,'Site Data'!$B$42:$B$77,0))</f>
        <v>#N/A</v>
      </c>
      <c r="F53" s="28" t="e">
        <f>'Coverage Data'!M53</f>
        <v>#N/A</v>
      </c>
      <c r="G53" s="28" t="e">
        <f t="shared" si="12"/>
        <v>#N/A</v>
      </c>
      <c r="H53" s="5" t="e">
        <f>'Postcode Data'!F53</f>
        <v>#N/A</v>
      </c>
      <c r="I53" s="5" t="e">
        <f>'Postcode Data'!G53</f>
        <v>#N/A</v>
      </c>
      <c r="J53" s="5" t="e">
        <f>'Postcode Data'!K53</f>
        <v>#N/A</v>
      </c>
      <c r="K53" s="5" t="e">
        <f>'Postcode Data'!L53</f>
        <v>#N/A</v>
      </c>
      <c r="L53" s="5"/>
      <c r="M53" s="28"/>
      <c r="N53" s="5" t="e">
        <f t="shared" si="67"/>
        <v>#N/A</v>
      </c>
      <c r="O53" s="5" t="e">
        <f t="shared" si="67"/>
        <v>#N/A</v>
      </c>
      <c r="P53" s="5" t="e">
        <f t="shared" si="67"/>
        <v>#N/A</v>
      </c>
      <c r="Q53" s="5" t="e">
        <f t="shared" si="67"/>
        <v>#N/A</v>
      </c>
      <c r="R53" s="5" t="e">
        <f t="shared" si="67"/>
        <v>#N/A</v>
      </c>
      <c r="S53" s="5" t="e">
        <f t="shared" si="67"/>
        <v>#N/A</v>
      </c>
      <c r="T53" s="5"/>
      <c r="U53" s="28"/>
      <c r="V53" s="28" t="e">
        <f t="shared" si="14"/>
        <v>#N/A</v>
      </c>
      <c r="W53" s="28" t="e">
        <f t="shared" ref="W53:Z53" si="77">IF(AND($G53&lt;V$5,$G53&gt;=W$5),$K53,NA())</f>
        <v>#N/A</v>
      </c>
      <c r="X53" s="28" t="e">
        <f t="shared" si="77"/>
        <v>#N/A</v>
      </c>
      <c r="Y53" s="28" t="e">
        <f t="shared" si="77"/>
        <v>#N/A</v>
      </c>
      <c r="Z53" s="28" t="e">
        <f t="shared" si="77"/>
        <v>#N/A</v>
      </c>
      <c r="AA53" s="28" t="e">
        <f t="shared" si="16"/>
        <v>#N/A</v>
      </c>
      <c r="AB53" s="28"/>
      <c r="AC53" s="28"/>
      <c r="AD53" s="5" t="e">
        <f t="shared" si="18"/>
        <v>#N/A</v>
      </c>
      <c r="AE53" s="15" t="e">
        <v>#N/A</v>
      </c>
      <c r="AF53" s="11" t="e">
        <v>#N/A</v>
      </c>
      <c r="AG53" s="11" t="e">
        <v>#N/A</v>
      </c>
      <c r="AH53" s="11" t="e">
        <v>#N/A</v>
      </c>
      <c r="AI53" s="11" t="e">
        <v>#N/A</v>
      </c>
      <c r="AJ53" s="11" t="e">
        <v>#N/A</v>
      </c>
      <c r="AK53" s="11" t="e">
        <v>#N/A</v>
      </c>
      <c r="AL53" s="11" t="e">
        <v>#N/A</v>
      </c>
      <c r="AM53" s="11" t="e">
        <v>#N/A</v>
      </c>
      <c r="AN53" s="11" t="e">
        <v>#N/A</v>
      </c>
      <c r="AO53" s="11" t="e">
        <v>#N/A</v>
      </c>
      <c r="AP53" s="11" t="e">
        <v>#N/A</v>
      </c>
      <c r="AQ53" s="11" t="e">
        <v>#N/A</v>
      </c>
      <c r="AR53" s="11" t="e">
        <v>#N/A</v>
      </c>
      <c r="AS53" s="11" t="e">
        <v>#N/A</v>
      </c>
      <c r="AT53" s="11" t="e">
        <v>#N/A</v>
      </c>
      <c r="AU53" s="11" t="e">
        <v>#N/A</v>
      </c>
      <c r="AV53" s="11" t="e">
        <v>#N/A</v>
      </c>
      <c r="AW53" s="11" t="e">
        <v>#N/A</v>
      </c>
      <c r="AX53" s="11" t="e">
        <v>#N/A</v>
      </c>
      <c r="AY53" s="11" t="e">
        <v>#N/A</v>
      </c>
      <c r="AZ53" s="11" t="e">
        <v>#N/A</v>
      </c>
      <c r="BA53" s="11" t="e">
        <v>#N/A</v>
      </c>
      <c r="BB53" s="11" t="e">
        <v>#N/A</v>
      </c>
      <c r="BC53" s="11" t="e">
        <v>#N/A</v>
      </c>
      <c r="BD53" s="11" t="e">
        <v>#N/A</v>
      </c>
      <c r="BE53" s="11" t="e">
        <v>#N/A</v>
      </c>
      <c r="BF53" s="11" t="e">
        <v>#N/A</v>
      </c>
      <c r="BG53" s="11" t="e">
        <v>#N/A</v>
      </c>
      <c r="BH53" s="11" t="e">
        <v>#N/A</v>
      </c>
      <c r="BI53" s="11" t="e">
        <v>#N/A</v>
      </c>
      <c r="BJ53" s="11" t="e">
        <v>#N/A</v>
      </c>
      <c r="BK53" s="11" t="e">
        <v>#N/A</v>
      </c>
      <c r="BL53" s="11" t="e">
        <v>#N/A</v>
      </c>
      <c r="BM53" s="11" t="e">
        <v>#N/A</v>
      </c>
      <c r="BN53" s="16" t="e">
        <v>#N/A</v>
      </c>
      <c r="BQ53" s="5" t="e">
        <f t="shared" ca="1" si="19"/>
        <v>#N/A</v>
      </c>
      <c r="BR53" s="8" t="e">
        <f t="shared" ca="1" si="74"/>
        <v>#N/A</v>
      </c>
      <c r="BS53" s="8" t="e">
        <f t="shared" ca="1" si="74"/>
        <v>#N/A</v>
      </c>
      <c r="BT53" s="8" t="e">
        <f t="shared" ca="1" si="74"/>
        <v>#N/A</v>
      </c>
      <c r="BU53" s="8" t="e">
        <f t="shared" ca="1" si="74"/>
        <v>#N/A</v>
      </c>
      <c r="BV53" s="8" t="e">
        <f t="shared" ca="1" si="74"/>
        <v>#N/A</v>
      </c>
      <c r="BW53" s="8" t="e">
        <f t="shared" ca="1" si="74"/>
        <v>#N/A</v>
      </c>
      <c r="BX53" s="8" t="e">
        <f t="shared" ca="1" si="74"/>
        <v>#N/A</v>
      </c>
      <c r="BY53" s="8" t="e">
        <f t="shared" ca="1" si="74"/>
        <v>#N/A</v>
      </c>
      <c r="BZ53" s="8" t="e">
        <f t="shared" ca="1" si="74"/>
        <v>#N/A</v>
      </c>
      <c r="CA53" s="8" t="e">
        <f t="shared" ca="1" si="74"/>
        <v>#N/A</v>
      </c>
      <c r="CB53" s="8" t="e">
        <f t="shared" ca="1" si="64"/>
        <v>#N/A</v>
      </c>
      <c r="CC53" s="8" t="e">
        <f t="shared" ca="1" si="64"/>
        <v>#N/A</v>
      </c>
      <c r="CD53" s="8" t="e">
        <f t="shared" ca="1" si="64"/>
        <v>#N/A</v>
      </c>
      <c r="CE53" s="8" t="e">
        <f t="shared" ca="1" si="64"/>
        <v>#N/A</v>
      </c>
      <c r="CF53" s="8" t="e">
        <f t="shared" ca="1" si="64"/>
        <v>#N/A</v>
      </c>
      <c r="CG53" s="8" t="e">
        <f t="shared" ca="1" si="64"/>
        <v>#N/A</v>
      </c>
      <c r="CH53" s="8" t="e">
        <f t="shared" ca="1" si="64"/>
        <v>#N/A</v>
      </c>
      <c r="CI53" s="8" t="e">
        <f t="shared" ca="1" si="64"/>
        <v>#N/A</v>
      </c>
      <c r="CJ53" s="8" t="e">
        <f t="shared" ca="1" si="64"/>
        <v>#N/A</v>
      </c>
      <c r="CK53" s="8" t="e">
        <f t="shared" ca="1" si="64"/>
        <v>#N/A</v>
      </c>
      <c r="CL53" s="8" t="e">
        <f t="shared" ca="1" si="64"/>
        <v>#N/A</v>
      </c>
      <c r="CM53" s="8" t="e">
        <f t="shared" ca="1" si="64"/>
        <v>#N/A</v>
      </c>
      <c r="CN53" s="8" t="e">
        <f t="shared" ca="1" si="74"/>
        <v>#N/A</v>
      </c>
      <c r="CO53" s="8" t="e">
        <f t="shared" ca="1" si="74"/>
        <v>#N/A</v>
      </c>
      <c r="CP53" s="8" t="e">
        <f t="shared" ca="1" si="74"/>
        <v>#N/A</v>
      </c>
      <c r="CQ53" s="8" t="e">
        <f t="shared" ca="1" si="74"/>
        <v>#N/A</v>
      </c>
      <c r="CR53" s="8" t="e">
        <f t="shared" ca="1" si="74"/>
        <v>#N/A</v>
      </c>
      <c r="CS53" s="8" t="e">
        <f t="shared" ca="1" si="74"/>
        <v>#N/A</v>
      </c>
      <c r="CT53" s="8" t="e">
        <f t="shared" ca="1" si="72"/>
        <v>#N/A</v>
      </c>
      <c r="CU53" s="8" t="e">
        <f t="shared" ca="1" si="72"/>
        <v>#N/A</v>
      </c>
      <c r="CV53" s="8" t="e">
        <f t="shared" ca="1" si="72"/>
        <v>#N/A</v>
      </c>
      <c r="CW53" s="8" t="e">
        <f t="shared" ca="1" si="72"/>
        <v>#N/A</v>
      </c>
      <c r="CX53" s="8" t="e">
        <f t="shared" ca="1" si="72"/>
        <v>#N/A</v>
      </c>
      <c r="CY53" s="8" t="e">
        <f t="shared" ca="1" si="72"/>
        <v>#N/A</v>
      </c>
      <c r="CZ53" s="8" t="e">
        <f t="shared" ca="1" si="72"/>
        <v>#N/A</v>
      </c>
      <c r="DA53" s="8" t="e">
        <f t="shared" ca="1" si="72"/>
        <v>#N/A</v>
      </c>
    </row>
    <row r="54" spans="2:105" x14ac:dyDescent="0.35">
      <c r="B54" t="str">
        <f>'Postcode Data'!B54</f>
        <v>ES5 2CU</v>
      </c>
      <c r="C54" t="str">
        <f>'Postcode Data'!D54</f>
        <v>Alphon</v>
      </c>
      <c r="D54" s="44" t="e">
        <f>'Postcode Data'!M54</f>
        <v>#N/A</v>
      </c>
      <c r="E54" s="28" t="e">
        <f>INDEX('Site Data'!$G$42:$G$77,MATCH('Frequency Plan Data'!D54,'Site Data'!$B$42:$B$77,0))</f>
        <v>#N/A</v>
      </c>
      <c r="F54" s="28" t="e">
        <f>'Coverage Data'!M54</f>
        <v>#N/A</v>
      </c>
      <c r="G54" s="28" t="e">
        <f t="shared" si="12"/>
        <v>#N/A</v>
      </c>
      <c r="H54" s="5" t="e">
        <f>'Postcode Data'!F54</f>
        <v>#N/A</v>
      </c>
      <c r="I54" s="5" t="e">
        <f>'Postcode Data'!G54</f>
        <v>#N/A</v>
      </c>
      <c r="J54" s="5" t="e">
        <f>'Postcode Data'!K54</f>
        <v>#N/A</v>
      </c>
      <c r="K54" s="5" t="e">
        <f>'Postcode Data'!L54</f>
        <v>#N/A</v>
      </c>
      <c r="L54" s="5"/>
      <c r="M54" s="28"/>
      <c r="N54" s="5" t="e">
        <f t="shared" si="67"/>
        <v>#N/A</v>
      </c>
      <c r="O54" s="5" t="e">
        <f t="shared" si="67"/>
        <v>#N/A</v>
      </c>
      <c r="P54" s="5" t="e">
        <f t="shared" si="67"/>
        <v>#N/A</v>
      </c>
      <c r="Q54" s="5" t="e">
        <f t="shared" si="67"/>
        <v>#N/A</v>
      </c>
      <c r="R54" s="5" t="e">
        <f t="shared" si="67"/>
        <v>#N/A</v>
      </c>
      <c r="S54" s="5" t="e">
        <f t="shared" si="67"/>
        <v>#N/A</v>
      </c>
      <c r="T54" s="5"/>
      <c r="U54" s="28"/>
      <c r="V54" s="28" t="e">
        <f t="shared" si="14"/>
        <v>#N/A</v>
      </c>
      <c r="W54" s="28" t="e">
        <f t="shared" ref="W54:Z54" si="78">IF(AND($G54&lt;V$5,$G54&gt;=W$5),$K54,NA())</f>
        <v>#N/A</v>
      </c>
      <c r="X54" s="28" t="e">
        <f t="shared" si="78"/>
        <v>#N/A</v>
      </c>
      <c r="Y54" s="28" t="e">
        <f t="shared" si="78"/>
        <v>#N/A</v>
      </c>
      <c r="Z54" s="28" t="e">
        <f t="shared" si="78"/>
        <v>#N/A</v>
      </c>
      <c r="AA54" s="28" t="e">
        <f t="shared" si="16"/>
        <v>#N/A</v>
      </c>
      <c r="AB54" s="28"/>
      <c r="AC54" s="28"/>
      <c r="AD54" s="5" t="e">
        <f t="shared" si="18"/>
        <v>#N/A</v>
      </c>
      <c r="AE54" s="15" t="e">
        <v>#N/A</v>
      </c>
      <c r="AF54" s="11" t="e">
        <v>#N/A</v>
      </c>
      <c r="AG54" s="11" t="e">
        <v>#N/A</v>
      </c>
      <c r="AH54" s="11" t="e">
        <v>#N/A</v>
      </c>
      <c r="AI54" s="11" t="e">
        <v>#N/A</v>
      </c>
      <c r="AJ54" s="11" t="e">
        <v>#N/A</v>
      </c>
      <c r="AK54" s="11" t="e">
        <v>#N/A</v>
      </c>
      <c r="AL54" s="11" t="e">
        <v>#N/A</v>
      </c>
      <c r="AM54" s="11" t="e">
        <v>#N/A</v>
      </c>
      <c r="AN54" s="11" t="e">
        <v>#N/A</v>
      </c>
      <c r="AO54" s="11" t="e">
        <v>#N/A</v>
      </c>
      <c r="AP54" s="11" t="e">
        <v>#N/A</v>
      </c>
      <c r="AQ54" s="11" t="e">
        <v>#N/A</v>
      </c>
      <c r="AR54" s="11" t="e">
        <v>#N/A</v>
      </c>
      <c r="AS54" s="11" t="e">
        <v>#N/A</v>
      </c>
      <c r="AT54" s="11" t="e">
        <v>#N/A</v>
      </c>
      <c r="AU54" s="11" t="e">
        <v>#N/A</v>
      </c>
      <c r="AV54" s="11" t="e">
        <v>#N/A</v>
      </c>
      <c r="AW54" s="11" t="e">
        <v>#N/A</v>
      </c>
      <c r="AX54" s="11" t="e">
        <v>#N/A</v>
      </c>
      <c r="AY54" s="11" t="e">
        <v>#N/A</v>
      </c>
      <c r="AZ54" s="11" t="e">
        <v>#N/A</v>
      </c>
      <c r="BA54" s="11" t="e">
        <v>#N/A</v>
      </c>
      <c r="BB54" s="11" t="e">
        <v>#N/A</v>
      </c>
      <c r="BC54" s="11" t="e">
        <v>#N/A</v>
      </c>
      <c r="BD54" s="11" t="e">
        <v>#N/A</v>
      </c>
      <c r="BE54" s="11" t="e">
        <v>#N/A</v>
      </c>
      <c r="BF54" s="11" t="e">
        <v>#N/A</v>
      </c>
      <c r="BG54" s="11" t="e">
        <v>#N/A</v>
      </c>
      <c r="BH54" s="11" t="e">
        <v>#N/A</v>
      </c>
      <c r="BI54" s="11" t="e">
        <v>#N/A</v>
      </c>
      <c r="BJ54" s="11" t="e">
        <v>#N/A</v>
      </c>
      <c r="BK54" s="11" t="e">
        <v>#N/A</v>
      </c>
      <c r="BL54" s="11" t="e">
        <v>#N/A</v>
      </c>
      <c r="BM54" s="11" t="e">
        <v>#N/A</v>
      </c>
      <c r="BN54" s="16" t="e">
        <v>#N/A</v>
      </c>
      <c r="BQ54" s="5" t="e">
        <f t="shared" ca="1" si="19"/>
        <v>#N/A</v>
      </c>
      <c r="BR54" s="8" t="e">
        <f t="shared" ca="1" si="74"/>
        <v>#N/A</v>
      </c>
      <c r="BS54" s="8" t="e">
        <f t="shared" ca="1" si="74"/>
        <v>#N/A</v>
      </c>
      <c r="BT54" s="8" t="e">
        <f t="shared" ca="1" si="74"/>
        <v>#N/A</v>
      </c>
      <c r="BU54" s="8" t="e">
        <f t="shared" ca="1" si="74"/>
        <v>#N/A</v>
      </c>
      <c r="BV54" s="8" t="e">
        <f t="shared" ca="1" si="74"/>
        <v>#N/A</v>
      </c>
      <c r="BW54" s="8" t="e">
        <f t="shared" ca="1" si="74"/>
        <v>#N/A</v>
      </c>
      <c r="BX54" s="8" t="e">
        <f t="shared" ca="1" si="74"/>
        <v>#N/A</v>
      </c>
      <c r="BY54" s="8" t="e">
        <f t="shared" ca="1" si="74"/>
        <v>#N/A</v>
      </c>
      <c r="BZ54" s="8" t="e">
        <f t="shared" ca="1" si="74"/>
        <v>#N/A</v>
      </c>
      <c r="CA54" s="8" t="e">
        <f t="shared" ca="1" si="74"/>
        <v>#N/A</v>
      </c>
      <c r="CB54" s="8" t="e">
        <f t="shared" ca="1" si="64"/>
        <v>#N/A</v>
      </c>
      <c r="CC54" s="8" t="e">
        <f t="shared" ca="1" si="64"/>
        <v>#N/A</v>
      </c>
      <c r="CD54" s="8" t="e">
        <f t="shared" ca="1" si="64"/>
        <v>#N/A</v>
      </c>
      <c r="CE54" s="8" t="e">
        <f t="shared" ca="1" si="64"/>
        <v>#N/A</v>
      </c>
      <c r="CF54" s="8" t="e">
        <f t="shared" ca="1" si="64"/>
        <v>#N/A</v>
      </c>
      <c r="CG54" s="8" t="e">
        <f t="shared" ca="1" si="64"/>
        <v>#N/A</v>
      </c>
      <c r="CH54" s="8" t="e">
        <f t="shared" ca="1" si="64"/>
        <v>#N/A</v>
      </c>
      <c r="CI54" s="8" t="e">
        <f t="shared" ca="1" si="64"/>
        <v>#N/A</v>
      </c>
      <c r="CJ54" s="8" t="e">
        <f t="shared" ca="1" si="64"/>
        <v>#N/A</v>
      </c>
      <c r="CK54" s="8" t="e">
        <f t="shared" ca="1" si="64"/>
        <v>#N/A</v>
      </c>
      <c r="CL54" s="8" t="e">
        <f t="shared" ca="1" si="64"/>
        <v>#N/A</v>
      </c>
      <c r="CM54" s="8" t="e">
        <f t="shared" ca="1" si="64"/>
        <v>#N/A</v>
      </c>
      <c r="CN54" s="8" t="e">
        <f t="shared" ca="1" si="74"/>
        <v>#N/A</v>
      </c>
      <c r="CO54" s="8" t="e">
        <f t="shared" ca="1" si="74"/>
        <v>#N/A</v>
      </c>
      <c r="CP54" s="8" t="e">
        <f t="shared" ca="1" si="74"/>
        <v>#N/A</v>
      </c>
      <c r="CQ54" s="8" t="e">
        <f t="shared" ca="1" si="74"/>
        <v>#N/A</v>
      </c>
      <c r="CR54" s="8" t="e">
        <f t="shared" ca="1" si="74"/>
        <v>#N/A</v>
      </c>
      <c r="CS54" s="8" t="e">
        <f t="shared" ca="1" si="74"/>
        <v>#N/A</v>
      </c>
      <c r="CT54" s="8" t="e">
        <f t="shared" ca="1" si="72"/>
        <v>#N/A</v>
      </c>
      <c r="CU54" s="8" t="e">
        <f t="shared" ca="1" si="72"/>
        <v>#N/A</v>
      </c>
      <c r="CV54" s="8" t="e">
        <f t="shared" ca="1" si="72"/>
        <v>#N/A</v>
      </c>
      <c r="CW54" s="8" t="e">
        <f t="shared" ca="1" si="72"/>
        <v>#N/A</v>
      </c>
      <c r="CX54" s="8" t="e">
        <f t="shared" ca="1" si="72"/>
        <v>#N/A</v>
      </c>
      <c r="CY54" s="8" t="e">
        <f t="shared" ca="1" si="72"/>
        <v>#N/A</v>
      </c>
      <c r="CZ54" s="8" t="e">
        <f t="shared" ca="1" si="72"/>
        <v>#N/A</v>
      </c>
      <c r="DA54" s="8" t="e">
        <f t="shared" ca="1" si="72"/>
        <v>#N/A</v>
      </c>
    </row>
    <row r="55" spans="2:105" x14ac:dyDescent="0.35">
      <c r="B55" t="str">
        <f>'Postcode Data'!B55</f>
        <v>ES5 3DD</v>
      </c>
      <c r="C55" t="str">
        <f>'Postcode Data'!D55</f>
        <v>Alphon</v>
      </c>
      <c r="D55" s="44" t="e">
        <f>'Postcode Data'!M55</f>
        <v>#N/A</v>
      </c>
      <c r="E55" s="28" t="e">
        <f>INDEX('Site Data'!$G$42:$G$77,MATCH('Frequency Plan Data'!D55,'Site Data'!$B$42:$B$77,0))</f>
        <v>#N/A</v>
      </c>
      <c r="F55" s="28" t="e">
        <f>'Coverage Data'!M55</f>
        <v>#N/A</v>
      </c>
      <c r="G55" s="28" t="e">
        <f t="shared" si="12"/>
        <v>#N/A</v>
      </c>
      <c r="H55" s="5" t="e">
        <f>'Postcode Data'!F55</f>
        <v>#N/A</v>
      </c>
      <c r="I55" s="5" t="e">
        <f>'Postcode Data'!G55</f>
        <v>#N/A</v>
      </c>
      <c r="J55" s="5" t="e">
        <f>'Postcode Data'!K55</f>
        <v>#N/A</v>
      </c>
      <c r="K55" s="5" t="e">
        <f>'Postcode Data'!L55</f>
        <v>#N/A</v>
      </c>
      <c r="L55" s="5"/>
      <c r="M55" s="28"/>
      <c r="N55" s="5" t="e">
        <f t="shared" si="67"/>
        <v>#N/A</v>
      </c>
      <c r="O55" s="5" t="e">
        <f t="shared" si="67"/>
        <v>#N/A</v>
      </c>
      <c r="P55" s="5" t="e">
        <f t="shared" si="67"/>
        <v>#N/A</v>
      </c>
      <c r="Q55" s="5" t="e">
        <f t="shared" si="67"/>
        <v>#N/A</v>
      </c>
      <c r="R55" s="5" t="e">
        <f t="shared" si="67"/>
        <v>#N/A</v>
      </c>
      <c r="S55" s="5" t="e">
        <f t="shared" si="67"/>
        <v>#N/A</v>
      </c>
      <c r="T55" s="5"/>
      <c r="U55" s="28"/>
      <c r="V55" s="28" t="e">
        <f t="shared" si="14"/>
        <v>#N/A</v>
      </c>
      <c r="W55" s="28" t="e">
        <f t="shared" ref="W55:Z55" si="79">IF(AND($G55&lt;V$5,$G55&gt;=W$5),$K55,NA())</f>
        <v>#N/A</v>
      </c>
      <c r="X55" s="28" t="e">
        <f t="shared" si="79"/>
        <v>#N/A</v>
      </c>
      <c r="Y55" s="28" t="e">
        <f t="shared" si="79"/>
        <v>#N/A</v>
      </c>
      <c r="Z55" s="28" t="e">
        <f t="shared" si="79"/>
        <v>#N/A</v>
      </c>
      <c r="AA55" s="28" t="e">
        <f t="shared" si="16"/>
        <v>#N/A</v>
      </c>
      <c r="AB55" s="28"/>
      <c r="AC55" s="28"/>
      <c r="AD55" s="5" t="e">
        <f t="shared" si="18"/>
        <v>#N/A</v>
      </c>
      <c r="AE55" s="15" t="e">
        <v>#N/A</v>
      </c>
      <c r="AF55" s="11" t="e">
        <v>#N/A</v>
      </c>
      <c r="AG55" s="11" t="e">
        <v>#N/A</v>
      </c>
      <c r="AH55" s="11" t="e">
        <v>#N/A</v>
      </c>
      <c r="AI55" s="11" t="e">
        <v>#N/A</v>
      </c>
      <c r="AJ55" s="11" t="e">
        <v>#N/A</v>
      </c>
      <c r="AK55" s="11" t="e">
        <v>#N/A</v>
      </c>
      <c r="AL55" s="11" t="e">
        <v>#N/A</v>
      </c>
      <c r="AM55" s="11" t="e">
        <v>#N/A</v>
      </c>
      <c r="AN55" s="11" t="e">
        <v>#N/A</v>
      </c>
      <c r="AO55" s="11" t="e">
        <v>#N/A</v>
      </c>
      <c r="AP55" s="11" t="e">
        <v>#N/A</v>
      </c>
      <c r="AQ55" s="11" t="e">
        <v>#N/A</v>
      </c>
      <c r="AR55" s="11" t="e">
        <v>#N/A</v>
      </c>
      <c r="AS55" s="11" t="e">
        <v>#N/A</v>
      </c>
      <c r="AT55" s="11" t="e">
        <v>#N/A</v>
      </c>
      <c r="AU55" s="11" t="e">
        <v>#N/A</v>
      </c>
      <c r="AV55" s="11" t="e">
        <v>#N/A</v>
      </c>
      <c r="AW55" s="11" t="e">
        <v>#N/A</v>
      </c>
      <c r="AX55" s="11" t="e">
        <v>#N/A</v>
      </c>
      <c r="AY55" s="11" t="e">
        <v>#N/A</v>
      </c>
      <c r="AZ55" s="11" t="e">
        <v>#N/A</v>
      </c>
      <c r="BA55" s="11" t="e">
        <v>#N/A</v>
      </c>
      <c r="BB55" s="11" t="e">
        <v>#N/A</v>
      </c>
      <c r="BC55" s="11" t="e">
        <v>#N/A</v>
      </c>
      <c r="BD55" s="11" t="e">
        <v>#N/A</v>
      </c>
      <c r="BE55" s="11" t="e">
        <v>#N/A</v>
      </c>
      <c r="BF55" s="11" t="e">
        <v>#N/A</v>
      </c>
      <c r="BG55" s="11" t="e">
        <v>#N/A</v>
      </c>
      <c r="BH55" s="11" t="e">
        <v>#N/A</v>
      </c>
      <c r="BI55" s="11" t="e">
        <v>#N/A</v>
      </c>
      <c r="BJ55" s="11" t="e">
        <v>#N/A</v>
      </c>
      <c r="BK55" s="11" t="e">
        <v>#N/A</v>
      </c>
      <c r="BL55" s="11" t="e">
        <v>#N/A</v>
      </c>
      <c r="BM55" s="11" t="e">
        <v>#N/A</v>
      </c>
      <c r="BN55" s="16" t="e">
        <v>#N/A</v>
      </c>
      <c r="BQ55" s="5" t="e">
        <f t="shared" ca="1" si="19"/>
        <v>#N/A</v>
      </c>
      <c r="BR55" s="8" t="e">
        <f t="shared" ca="1" si="74"/>
        <v>#N/A</v>
      </c>
      <c r="BS55" s="8" t="e">
        <f t="shared" ca="1" si="74"/>
        <v>#N/A</v>
      </c>
      <c r="BT55" s="8" t="e">
        <f t="shared" ca="1" si="74"/>
        <v>#N/A</v>
      </c>
      <c r="BU55" s="8" t="e">
        <f t="shared" ca="1" si="74"/>
        <v>#N/A</v>
      </c>
      <c r="BV55" s="8" t="e">
        <f t="shared" ca="1" si="74"/>
        <v>#N/A</v>
      </c>
      <c r="BW55" s="8" t="e">
        <f t="shared" ca="1" si="74"/>
        <v>#N/A</v>
      </c>
      <c r="BX55" s="8" t="e">
        <f t="shared" ca="1" si="74"/>
        <v>#N/A</v>
      </c>
      <c r="BY55" s="8" t="e">
        <f t="shared" ca="1" si="74"/>
        <v>#N/A</v>
      </c>
      <c r="BZ55" s="8" t="e">
        <f t="shared" ca="1" si="74"/>
        <v>#N/A</v>
      </c>
      <c r="CA55" s="8" t="e">
        <f t="shared" ca="1" si="74"/>
        <v>#N/A</v>
      </c>
      <c r="CB55" s="8" t="e">
        <f t="shared" ca="1" si="64"/>
        <v>#N/A</v>
      </c>
      <c r="CC55" s="8" t="e">
        <f t="shared" ca="1" si="64"/>
        <v>#N/A</v>
      </c>
      <c r="CD55" s="8" t="e">
        <f t="shared" ca="1" si="64"/>
        <v>#N/A</v>
      </c>
      <c r="CE55" s="8" t="e">
        <f t="shared" ca="1" si="64"/>
        <v>#N/A</v>
      </c>
      <c r="CF55" s="8" t="e">
        <f t="shared" ca="1" si="64"/>
        <v>#N/A</v>
      </c>
      <c r="CG55" s="8" t="e">
        <f t="shared" ca="1" si="64"/>
        <v>#N/A</v>
      </c>
      <c r="CH55" s="8" t="e">
        <f t="shared" ca="1" si="64"/>
        <v>#N/A</v>
      </c>
      <c r="CI55" s="8" t="e">
        <f t="shared" ca="1" si="64"/>
        <v>#N/A</v>
      </c>
      <c r="CJ55" s="8" t="e">
        <f t="shared" ca="1" si="64"/>
        <v>#N/A</v>
      </c>
      <c r="CK55" s="8" t="e">
        <f t="shared" ca="1" si="64"/>
        <v>#N/A</v>
      </c>
      <c r="CL55" s="8" t="e">
        <f t="shared" ca="1" si="64"/>
        <v>#N/A</v>
      </c>
      <c r="CM55" s="8" t="e">
        <f t="shared" ca="1" si="64"/>
        <v>#N/A</v>
      </c>
      <c r="CN55" s="8" t="e">
        <f t="shared" ca="1" si="74"/>
        <v>#N/A</v>
      </c>
      <c r="CO55" s="8" t="e">
        <f t="shared" ca="1" si="74"/>
        <v>#N/A</v>
      </c>
      <c r="CP55" s="8" t="e">
        <f t="shared" ca="1" si="74"/>
        <v>#N/A</v>
      </c>
      <c r="CQ55" s="8" t="e">
        <f t="shared" ca="1" si="74"/>
        <v>#N/A</v>
      </c>
      <c r="CR55" s="8" t="e">
        <f t="shared" ca="1" si="74"/>
        <v>#N/A</v>
      </c>
      <c r="CS55" s="8" t="e">
        <f t="shared" ca="1" si="74"/>
        <v>#N/A</v>
      </c>
      <c r="CT55" s="8" t="e">
        <f t="shared" ca="1" si="72"/>
        <v>#N/A</v>
      </c>
      <c r="CU55" s="8" t="e">
        <f t="shared" ca="1" si="72"/>
        <v>#N/A</v>
      </c>
      <c r="CV55" s="8" t="e">
        <f t="shared" ca="1" si="72"/>
        <v>#N/A</v>
      </c>
      <c r="CW55" s="8" t="e">
        <f t="shared" ca="1" si="72"/>
        <v>#N/A</v>
      </c>
      <c r="CX55" s="8" t="e">
        <f t="shared" ca="1" si="72"/>
        <v>#N/A</v>
      </c>
      <c r="CY55" s="8" t="e">
        <f t="shared" ca="1" si="72"/>
        <v>#N/A</v>
      </c>
      <c r="CZ55" s="8" t="e">
        <f t="shared" ca="1" si="72"/>
        <v>#N/A</v>
      </c>
      <c r="DA55" s="8" t="e">
        <f t="shared" ca="1" si="72"/>
        <v>#N/A</v>
      </c>
    </row>
    <row r="56" spans="2:105" x14ac:dyDescent="0.35">
      <c r="B56" t="str">
        <f>'Postcode Data'!B56</f>
        <v>ES5 4NB</v>
      </c>
      <c r="C56" t="str">
        <f>'Postcode Data'!D56</f>
        <v>Alphon</v>
      </c>
      <c r="D56" s="44" t="e">
        <f>'Postcode Data'!M56</f>
        <v>#N/A</v>
      </c>
      <c r="E56" s="28" t="e">
        <f>INDEX('Site Data'!$G$42:$G$77,MATCH('Frequency Plan Data'!D56,'Site Data'!$B$42:$B$77,0))</f>
        <v>#N/A</v>
      </c>
      <c r="F56" s="28" t="e">
        <f>'Coverage Data'!M56</f>
        <v>#N/A</v>
      </c>
      <c r="G56" s="28" t="e">
        <f t="shared" si="12"/>
        <v>#N/A</v>
      </c>
      <c r="H56" s="5" t="e">
        <f>'Postcode Data'!F56</f>
        <v>#N/A</v>
      </c>
      <c r="I56" s="5" t="e">
        <f>'Postcode Data'!G56</f>
        <v>#N/A</v>
      </c>
      <c r="J56" s="5" t="e">
        <f>'Postcode Data'!K56</f>
        <v>#N/A</v>
      </c>
      <c r="K56" s="5" t="e">
        <f>'Postcode Data'!L56</f>
        <v>#N/A</v>
      </c>
      <c r="L56" s="5"/>
      <c r="M56" s="28"/>
      <c r="N56" s="5" t="e">
        <f t="shared" si="67"/>
        <v>#N/A</v>
      </c>
      <c r="O56" s="5" t="e">
        <f t="shared" si="67"/>
        <v>#N/A</v>
      </c>
      <c r="P56" s="5" t="e">
        <f t="shared" si="67"/>
        <v>#N/A</v>
      </c>
      <c r="Q56" s="5" t="e">
        <f t="shared" si="67"/>
        <v>#N/A</v>
      </c>
      <c r="R56" s="5" t="e">
        <f t="shared" si="67"/>
        <v>#N/A</v>
      </c>
      <c r="S56" s="5" t="e">
        <f t="shared" si="67"/>
        <v>#N/A</v>
      </c>
      <c r="T56" s="5"/>
      <c r="U56" s="28"/>
      <c r="V56" s="28" t="e">
        <f t="shared" si="14"/>
        <v>#N/A</v>
      </c>
      <c r="W56" s="28" t="e">
        <f t="shared" ref="W56:Z56" si="80">IF(AND($G56&lt;V$5,$G56&gt;=W$5),$K56,NA())</f>
        <v>#N/A</v>
      </c>
      <c r="X56" s="28" t="e">
        <f t="shared" si="80"/>
        <v>#N/A</v>
      </c>
      <c r="Y56" s="28" t="e">
        <f t="shared" si="80"/>
        <v>#N/A</v>
      </c>
      <c r="Z56" s="28" t="e">
        <f t="shared" si="80"/>
        <v>#N/A</v>
      </c>
      <c r="AA56" s="28" t="e">
        <f t="shared" si="16"/>
        <v>#N/A</v>
      </c>
      <c r="AB56" s="28"/>
      <c r="AC56" s="28"/>
      <c r="AD56" s="5" t="e">
        <f t="shared" si="18"/>
        <v>#N/A</v>
      </c>
      <c r="AE56" s="15" t="e">
        <v>#N/A</v>
      </c>
      <c r="AF56" s="11" t="e">
        <v>#N/A</v>
      </c>
      <c r="AG56" s="11" t="e">
        <v>#N/A</v>
      </c>
      <c r="AH56" s="11" t="e">
        <v>#N/A</v>
      </c>
      <c r="AI56" s="11" t="e">
        <v>#N/A</v>
      </c>
      <c r="AJ56" s="11" t="e">
        <v>#N/A</v>
      </c>
      <c r="AK56" s="11" t="e">
        <v>#N/A</v>
      </c>
      <c r="AL56" s="11" t="e">
        <v>#N/A</v>
      </c>
      <c r="AM56" s="11" t="e">
        <v>#N/A</v>
      </c>
      <c r="AN56" s="11" t="e">
        <v>#N/A</v>
      </c>
      <c r="AO56" s="11" t="e">
        <v>#N/A</v>
      </c>
      <c r="AP56" s="11" t="e">
        <v>#N/A</v>
      </c>
      <c r="AQ56" s="11" t="e">
        <v>#N/A</v>
      </c>
      <c r="AR56" s="11" t="e">
        <v>#N/A</v>
      </c>
      <c r="AS56" s="11" t="e">
        <v>#N/A</v>
      </c>
      <c r="AT56" s="11" t="e">
        <v>#N/A</v>
      </c>
      <c r="AU56" s="11" t="e">
        <v>#N/A</v>
      </c>
      <c r="AV56" s="11" t="e">
        <v>#N/A</v>
      </c>
      <c r="AW56" s="11" t="e">
        <v>#N/A</v>
      </c>
      <c r="AX56" s="11" t="e">
        <v>#N/A</v>
      </c>
      <c r="AY56" s="11" t="e">
        <v>#N/A</v>
      </c>
      <c r="AZ56" s="11" t="e">
        <v>#N/A</v>
      </c>
      <c r="BA56" s="11" t="e">
        <v>#N/A</v>
      </c>
      <c r="BB56" s="11" t="e">
        <v>#N/A</v>
      </c>
      <c r="BC56" s="11" t="e">
        <v>#N/A</v>
      </c>
      <c r="BD56" s="11" t="e">
        <v>#N/A</v>
      </c>
      <c r="BE56" s="11" t="e">
        <v>#N/A</v>
      </c>
      <c r="BF56" s="11" t="e">
        <v>#N/A</v>
      </c>
      <c r="BG56" s="11" t="e">
        <v>#N/A</v>
      </c>
      <c r="BH56" s="11" t="e">
        <v>#N/A</v>
      </c>
      <c r="BI56" s="11" t="e">
        <v>#N/A</v>
      </c>
      <c r="BJ56" s="11" t="e">
        <v>#N/A</v>
      </c>
      <c r="BK56" s="11" t="e">
        <v>#N/A</v>
      </c>
      <c r="BL56" s="11" t="e">
        <v>#N/A</v>
      </c>
      <c r="BM56" s="11" t="e">
        <v>#N/A</v>
      </c>
      <c r="BN56" s="16" t="e">
        <v>#N/A</v>
      </c>
      <c r="BQ56" s="5" t="e">
        <f t="shared" ca="1" si="19"/>
        <v>#N/A</v>
      </c>
      <c r="BR56" s="8" t="e">
        <f t="shared" ca="1" si="74"/>
        <v>#N/A</v>
      </c>
      <c r="BS56" s="8" t="e">
        <f t="shared" ca="1" si="74"/>
        <v>#N/A</v>
      </c>
      <c r="BT56" s="8" t="e">
        <f t="shared" ca="1" si="74"/>
        <v>#N/A</v>
      </c>
      <c r="BU56" s="8" t="e">
        <f t="shared" ca="1" si="74"/>
        <v>#N/A</v>
      </c>
      <c r="BV56" s="8" t="e">
        <f t="shared" ca="1" si="74"/>
        <v>#N/A</v>
      </c>
      <c r="BW56" s="8" t="e">
        <f t="shared" ca="1" si="74"/>
        <v>#N/A</v>
      </c>
      <c r="BX56" s="8" t="e">
        <f t="shared" ca="1" si="74"/>
        <v>#N/A</v>
      </c>
      <c r="BY56" s="8" t="e">
        <f t="shared" ca="1" si="74"/>
        <v>#N/A</v>
      </c>
      <c r="BZ56" s="8" t="e">
        <f t="shared" ca="1" si="74"/>
        <v>#N/A</v>
      </c>
      <c r="CA56" s="8" t="e">
        <f t="shared" ca="1" si="74"/>
        <v>#N/A</v>
      </c>
      <c r="CB56" s="8" t="e">
        <f t="shared" ca="1" si="64"/>
        <v>#N/A</v>
      </c>
      <c r="CC56" s="8" t="e">
        <f t="shared" ca="1" si="64"/>
        <v>#N/A</v>
      </c>
      <c r="CD56" s="8" t="e">
        <f t="shared" ca="1" si="64"/>
        <v>#N/A</v>
      </c>
      <c r="CE56" s="8" t="e">
        <f t="shared" ca="1" si="64"/>
        <v>#N/A</v>
      </c>
      <c r="CF56" s="8" t="e">
        <f t="shared" ca="1" si="64"/>
        <v>#N/A</v>
      </c>
      <c r="CG56" s="8" t="e">
        <f t="shared" ca="1" si="64"/>
        <v>#N/A</v>
      </c>
      <c r="CH56" s="8" t="e">
        <f t="shared" ca="1" si="64"/>
        <v>#N/A</v>
      </c>
      <c r="CI56" s="8" t="e">
        <f t="shared" ca="1" si="64"/>
        <v>#N/A</v>
      </c>
      <c r="CJ56" s="8" t="e">
        <f t="shared" ca="1" si="64"/>
        <v>#N/A</v>
      </c>
      <c r="CK56" s="8" t="e">
        <f t="shared" ca="1" si="64"/>
        <v>#N/A</v>
      </c>
      <c r="CL56" s="8" t="e">
        <f t="shared" ca="1" si="64"/>
        <v>#N/A</v>
      </c>
      <c r="CM56" s="8" t="e">
        <f t="shared" ca="1" si="64"/>
        <v>#N/A</v>
      </c>
      <c r="CN56" s="8" t="e">
        <f t="shared" ca="1" si="74"/>
        <v>#N/A</v>
      </c>
      <c r="CO56" s="8" t="e">
        <f t="shared" ca="1" si="74"/>
        <v>#N/A</v>
      </c>
      <c r="CP56" s="8" t="e">
        <f t="shared" ca="1" si="74"/>
        <v>#N/A</v>
      </c>
      <c r="CQ56" s="8" t="e">
        <f t="shared" ca="1" si="74"/>
        <v>#N/A</v>
      </c>
      <c r="CR56" s="8" t="e">
        <f t="shared" ca="1" si="74"/>
        <v>#N/A</v>
      </c>
      <c r="CS56" s="8" t="e">
        <f t="shared" ca="1" si="74"/>
        <v>#N/A</v>
      </c>
      <c r="CT56" s="8" t="e">
        <f t="shared" ca="1" si="72"/>
        <v>#N/A</v>
      </c>
      <c r="CU56" s="8" t="e">
        <f t="shared" ca="1" si="72"/>
        <v>#N/A</v>
      </c>
      <c r="CV56" s="8" t="e">
        <f t="shared" ca="1" si="72"/>
        <v>#N/A</v>
      </c>
      <c r="CW56" s="8" t="e">
        <f t="shared" ca="1" si="72"/>
        <v>#N/A</v>
      </c>
      <c r="CX56" s="8" t="e">
        <f t="shared" ca="1" si="72"/>
        <v>#N/A</v>
      </c>
      <c r="CY56" s="8" t="e">
        <f t="shared" ca="1" si="72"/>
        <v>#N/A</v>
      </c>
      <c r="CZ56" s="8" t="e">
        <f t="shared" ca="1" si="72"/>
        <v>#N/A</v>
      </c>
      <c r="DA56" s="8" t="e">
        <f t="shared" ca="1" si="72"/>
        <v>#N/A</v>
      </c>
    </row>
    <row r="57" spans="2:105" x14ac:dyDescent="0.35">
      <c r="B57" t="str">
        <f>'Postcode Data'!B57</f>
        <v>ES5 4YV</v>
      </c>
      <c r="C57" t="str">
        <f>'Postcode Data'!D57</f>
        <v>Alphon</v>
      </c>
      <c r="D57" s="44" t="e">
        <f>'Postcode Data'!M57</f>
        <v>#N/A</v>
      </c>
      <c r="E57" s="28" t="e">
        <f>INDEX('Site Data'!$G$42:$G$77,MATCH('Frequency Plan Data'!D57,'Site Data'!$B$42:$B$77,0))</f>
        <v>#N/A</v>
      </c>
      <c r="F57" s="28" t="e">
        <f>'Coverage Data'!M57</f>
        <v>#N/A</v>
      </c>
      <c r="G57" s="28" t="e">
        <f t="shared" si="12"/>
        <v>#N/A</v>
      </c>
      <c r="H57" s="5" t="e">
        <f>'Postcode Data'!F57</f>
        <v>#N/A</v>
      </c>
      <c r="I57" s="5" t="e">
        <f>'Postcode Data'!G57</f>
        <v>#N/A</v>
      </c>
      <c r="J57" s="5" t="e">
        <f>'Postcode Data'!K57</f>
        <v>#N/A</v>
      </c>
      <c r="K57" s="5" t="e">
        <f>'Postcode Data'!L57</f>
        <v>#N/A</v>
      </c>
      <c r="L57" s="5"/>
      <c r="M57" s="28"/>
      <c r="N57" s="5" t="e">
        <f t="shared" si="67"/>
        <v>#N/A</v>
      </c>
      <c r="O57" s="5" t="e">
        <f t="shared" si="67"/>
        <v>#N/A</v>
      </c>
      <c r="P57" s="5" t="e">
        <f t="shared" si="67"/>
        <v>#N/A</v>
      </c>
      <c r="Q57" s="5" t="e">
        <f t="shared" si="67"/>
        <v>#N/A</v>
      </c>
      <c r="R57" s="5" t="e">
        <f t="shared" si="67"/>
        <v>#N/A</v>
      </c>
      <c r="S57" s="5" t="e">
        <f t="shared" si="67"/>
        <v>#N/A</v>
      </c>
      <c r="T57" s="5"/>
      <c r="U57" s="28"/>
      <c r="V57" s="28" t="e">
        <f t="shared" si="14"/>
        <v>#N/A</v>
      </c>
      <c r="W57" s="28" t="e">
        <f t="shared" ref="W57:Z57" si="81">IF(AND($G57&lt;V$5,$G57&gt;=W$5),$K57,NA())</f>
        <v>#N/A</v>
      </c>
      <c r="X57" s="28" t="e">
        <f t="shared" si="81"/>
        <v>#N/A</v>
      </c>
      <c r="Y57" s="28" t="e">
        <f t="shared" si="81"/>
        <v>#N/A</v>
      </c>
      <c r="Z57" s="28" t="e">
        <f t="shared" si="81"/>
        <v>#N/A</v>
      </c>
      <c r="AA57" s="28" t="e">
        <f t="shared" si="16"/>
        <v>#N/A</v>
      </c>
      <c r="AB57" s="28"/>
      <c r="AC57" s="28"/>
      <c r="AD57" s="5" t="e">
        <f t="shared" si="18"/>
        <v>#N/A</v>
      </c>
      <c r="AE57" s="15" t="e">
        <v>#N/A</v>
      </c>
      <c r="AF57" s="11" t="e">
        <v>#N/A</v>
      </c>
      <c r="AG57" s="11" t="e">
        <v>#N/A</v>
      </c>
      <c r="AH57" s="11" t="e">
        <v>#N/A</v>
      </c>
      <c r="AI57" s="11" t="e">
        <v>#N/A</v>
      </c>
      <c r="AJ57" s="11" t="e">
        <v>#N/A</v>
      </c>
      <c r="AK57" s="11" t="e">
        <v>#N/A</v>
      </c>
      <c r="AL57" s="11" t="e">
        <v>#N/A</v>
      </c>
      <c r="AM57" s="11" t="e">
        <v>#N/A</v>
      </c>
      <c r="AN57" s="11" t="e">
        <v>#N/A</v>
      </c>
      <c r="AO57" s="11" t="e">
        <v>#N/A</v>
      </c>
      <c r="AP57" s="11" t="e">
        <v>#N/A</v>
      </c>
      <c r="AQ57" s="11" t="e">
        <v>#N/A</v>
      </c>
      <c r="AR57" s="11" t="e">
        <v>#N/A</v>
      </c>
      <c r="AS57" s="11" t="e">
        <v>#N/A</v>
      </c>
      <c r="AT57" s="11" t="e">
        <v>#N/A</v>
      </c>
      <c r="AU57" s="11" t="e">
        <v>#N/A</v>
      </c>
      <c r="AV57" s="11" t="e">
        <v>#N/A</v>
      </c>
      <c r="AW57" s="11" t="e">
        <v>#N/A</v>
      </c>
      <c r="AX57" s="11" t="e">
        <v>#N/A</v>
      </c>
      <c r="AY57" s="11" t="e">
        <v>#N/A</v>
      </c>
      <c r="AZ57" s="11" t="e">
        <v>#N/A</v>
      </c>
      <c r="BA57" s="11" t="e">
        <v>#N/A</v>
      </c>
      <c r="BB57" s="11" t="e">
        <v>#N/A</v>
      </c>
      <c r="BC57" s="11" t="e">
        <v>#N/A</v>
      </c>
      <c r="BD57" s="11" t="e">
        <v>#N/A</v>
      </c>
      <c r="BE57" s="11" t="e">
        <v>#N/A</v>
      </c>
      <c r="BF57" s="11" t="e">
        <v>#N/A</v>
      </c>
      <c r="BG57" s="11" t="e">
        <v>#N/A</v>
      </c>
      <c r="BH57" s="11" t="e">
        <v>#N/A</v>
      </c>
      <c r="BI57" s="11" t="e">
        <v>#N/A</v>
      </c>
      <c r="BJ57" s="11" t="e">
        <v>#N/A</v>
      </c>
      <c r="BK57" s="11" t="e">
        <v>#N/A</v>
      </c>
      <c r="BL57" s="11" t="e">
        <v>#N/A</v>
      </c>
      <c r="BM57" s="11" t="e">
        <v>#N/A</v>
      </c>
      <c r="BN57" s="16" t="e">
        <v>#N/A</v>
      </c>
      <c r="BQ57" s="5" t="e">
        <f t="shared" ca="1" si="19"/>
        <v>#N/A</v>
      </c>
      <c r="BR57" s="8" t="e">
        <f t="shared" ca="1" si="74"/>
        <v>#N/A</v>
      </c>
      <c r="BS57" s="8" t="e">
        <f t="shared" ca="1" si="74"/>
        <v>#N/A</v>
      </c>
      <c r="BT57" s="8" t="e">
        <f t="shared" ca="1" si="74"/>
        <v>#N/A</v>
      </c>
      <c r="BU57" s="8" t="e">
        <f t="shared" ca="1" si="74"/>
        <v>#N/A</v>
      </c>
      <c r="BV57" s="8" t="e">
        <f t="shared" ca="1" si="74"/>
        <v>#N/A</v>
      </c>
      <c r="BW57" s="8" t="e">
        <f t="shared" ca="1" si="74"/>
        <v>#N/A</v>
      </c>
      <c r="BX57" s="8" t="e">
        <f t="shared" ca="1" si="74"/>
        <v>#N/A</v>
      </c>
      <c r="BY57" s="8" t="e">
        <f t="shared" ca="1" si="74"/>
        <v>#N/A</v>
      </c>
      <c r="BZ57" s="8" t="e">
        <f t="shared" ca="1" si="74"/>
        <v>#N/A</v>
      </c>
      <c r="CA57" s="8" t="e">
        <f t="shared" ca="1" si="74"/>
        <v>#N/A</v>
      </c>
      <c r="CB57" s="8" t="e">
        <f t="shared" ca="1" si="64"/>
        <v>#N/A</v>
      </c>
      <c r="CC57" s="8" t="e">
        <f t="shared" ca="1" si="64"/>
        <v>#N/A</v>
      </c>
      <c r="CD57" s="8" t="e">
        <f t="shared" ca="1" si="64"/>
        <v>#N/A</v>
      </c>
      <c r="CE57" s="8" t="e">
        <f t="shared" ca="1" si="64"/>
        <v>#N/A</v>
      </c>
      <c r="CF57" s="8" t="e">
        <f t="shared" ca="1" si="64"/>
        <v>#N/A</v>
      </c>
      <c r="CG57" s="8" t="e">
        <f t="shared" ca="1" si="64"/>
        <v>#N/A</v>
      </c>
      <c r="CH57" s="8" t="e">
        <f t="shared" ca="1" si="64"/>
        <v>#N/A</v>
      </c>
      <c r="CI57" s="8" t="e">
        <f t="shared" ca="1" si="64"/>
        <v>#N/A</v>
      </c>
      <c r="CJ57" s="8" t="e">
        <f t="shared" ca="1" si="64"/>
        <v>#N/A</v>
      </c>
      <c r="CK57" s="8" t="e">
        <f t="shared" ca="1" si="64"/>
        <v>#N/A</v>
      </c>
      <c r="CL57" s="8" t="e">
        <f t="shared" ca="1" si="64"/>
        <v>#N/A</v>
      </c>
      <c r="CM57" s="8" t="e">
        <f t="shared" ca="1" si="64"/>
        <v>#N/A</v>
      </c>
      <c r="CN57" s="8" t="e">
        <f t="shared" ca="1" si="74"/>
        <v>#N/A</v>
      </c>
      <c r="CO57" s="8" t="e">
        <f t="shared" ca="1" si="74"/>
        <v>#N/A</v>
      </c>
      <c r="CP57" s="8" t="e">
        <f t="shared" ca="1" si="74"/>
        <v>#N/A</v>
      </c>
      <c r="CQ57" s="8" t="e">
        <f t="shared" ca="1" si="74"/>
        <v>#N/A</v>
      </c>
      <c r="CR57" s="8" t="e">
        <f t="shared" ca="1" si="74"/>
        <v>#N/A</v>
      </c>
      <c r="CS57" s="8" t="e">
        <f t="shared" ca="1" si="74"/>
        <v>#N/A</v>
      </c>
      <c r="CT57" s="8" t="e">
        <f t="shared" ca="1" si="72"/>
        <v>#N/A</v>
      </c>
      <c r="CU57" s="8" t="e">
        <f t="shared" ca="1" si="72"/>
        <v>#N/A</v>
      </c>
      <c r="CV57" s="8" t="e">
        <f t="shared" ca="1" si="72"/>
        <v>#N/A</v>
      </c>
      <c r="CW57" s="8" t="e">
        <f t="shared" ca="1" si="72"/>
        <v>#N/A</v>
      </c>
      <c r="CX57" s="8" t="e">
        <f t="shared" ca="1" si="72"/>
        <v>#N/A</v>
      </c>
      <c r="CY57" s="8" t="e">
        <f t="shared" ca="1" si="72"/>
        <v>#N/A</v>
      </c>
      <c r="CZ57" s="8" t="e">
        <f t="shared" ca="1" si="72"/>
        <v>#N/A</v>
      </c>
      <c r="DA57" s="8" t="e">
        <f t="shared" ca="1" si="72"/>
        <v>#N/A</v>
      </c>
    </row>
    <row r="58" spans="2:105" x14ac:dyDescent="0.35">
      <c r="B58" t="str">
        <f>'Postcode Data'!B58</f>
        <v>ES5 5UY</v>
      </c>
      <c r="C58" t="str">
        <f>'Postcode Data'!D58</f>
        <v>Alphon</v>
      </c>
      <c r="D58" s="44" t="e">
        <f>'Postcode Data'!M58</f>
        <v>#N/A</v>
      </c>
      <c r="E58" s="28" t="e">
        <f>INDEX('Site Data'!$G$42:$G$77,MATCH('Frequency Plan Data'!D58,'Site Data'!$B$42:$B$77,0))</f>
        <v>#N/A</v>
      </c>
      <c r="F58" s="28" t="e">
        <f>'Coverage Data'!M58</f>
        <v>#N/A</v>
      </c>
      <c r="G58" s="28" t="e">
        <f t="shared" si="12"/>
        <v>#N/A</v>
      </c>
      <c r="H58" s="5" t="e">
        <f>'Postcode Data'!F58</f>
        <v>#N/A</v>
      </c>
      <c r="I58" s="5" t="e">
        <f>'Postcode Data'!G58</f>
        <v>#N/A</v>
      </c>
      <c r="J58" s="5" t="e">
        <f>'Postcode Data'!K58</f>
        <v>#N/A</v>
      </c>
      <c r="K58" s="5" t="e">
        <f>'Postcode Data'!L58</f>
        <v>#N/A</v>
      </c>
      <c r="L58" s="5"/>
      <c r="M58" s="28"/>
      <c r="N58" s="5" t="e">
        <f t="shared" si="67"/>
        <v>#N/A</v>
      </c>
      <c r="O58" s="5" t="e">
        <f t="shared" si="67"/>
        <v>#N/A</v>
      </c>
      <c r="P58" s="5" t="e">
        <f t="shared" si="67"/>
        <v>#N/A</v>
      </c>
      <c r="Q58" s="5" t="e">
        <f t="shared" si="67"/>
        <v>#N/A</v>
      </c>
      <c r="R58" s="5" t="e">
        <f t="shared" si="67"/>
        <v>#N/A</v>
      </c>
      <c r="S58" s="5" t="e">
        <f t="shared" si="67"/>
        <v>#N/A</v>
      </c>
      <c r="T58" s="5"/>
      <c r="U58" s="28"/>
      <c r="V58" s="28" t="e">
        <f t="shared" si="14"/>
        <v>#N/A</v>
      </c>
      <c r="W58" s="28" t="e">
        <f t="shared" ref="W58:Z58" si="82">IF(AND($G58&lt;V$5,$G58&gt;=W$5),$K58,NA())</f>
        <v>#N/A</v>
      </c>
      <c r="X58" s="28" t="e">
        <f t="shared" si="82"/>
        <v>#N/A</v>
      </c>
      <c r="Y58" s="28" t="e">
        <f t="shared" si="82"/>
        <v>#N/A</v>
      </c>
      <c r="Z58" s="28" t="e">
        <f t="shared" si="82"/>
        <v>#N/A</v>
      </c>
      <c r="AA58" s="28" t="e">
        <f t="shared" si="16"/>
        <v>#N/A</v>
      </c>
      <c r="AB58" s="28"/>
      <c r="AC58" s="28"/>
      <c r="AD58" s="5" t="e">
        <f t="shared" si="18"/>
        <v>#N/A</v>
      </c>
      <c r="AE58" s="15" t="e">
        <v>#N/A</v>
      </c>
      <c r="AF58" s="11" t="e">
        <v>#N/A</v>
      </c>
      <c r="AG58" s="11" t="e">
        <v>#N/A</v>
      </c>
      <c r="AH58" s="11" t="e">
        <v>#N/A</v>
      </c>
      <c r="AI58" s="11" t="e">
        <v>#N/A</v>
      </c>
      <c r="AJ58" s="11" t="e">
        <v>#N/A</v>
      </c>
      <c r="AK58" s="11" t="e">
        <v>#N/A</v>
      </c>
      <c r="AL58" s="11" t="e">
        <v>#N/A</v>
      </c>
      <c r="AM58" s="11" t="e">
        <v>#N/A</v>
      </c>
      <c r="AN58" s="11" t="e">
        <v>#N/A</v>
      </c>
      <c r="AO58" s="11" t="e">
        <v>#N/A</v>
      </c>
      <c r="AP58" s="11" t="e">
        <v>#N/A</v>
      </c>
      <c r="AQ58" s="11" t="e">
        <v>#N/A</v>
      </c>
      <c r="AR58" s="11" t="e">
        <v>#N/A</v>
      </c>
      <c r="AS58" s="11" t="e">
        <v>#N/A</v>
      </c>
      <c r="AT58" s="11" t="e">
        <v>#N/A</v>
      </c>
      <c r="AU58" s="11" t="e">
        <v>#N/A</v>
      </c>
      <c r="AV58" s="11" t="e">
        <v>#N/A</v>
      </c>
      <c r="AW58" s="11" t="e">
        <v>#N/A</v>
      </c>
      <c r="AX58" s="11" t="e">
        <v>#N/A</v>
      </c>
      <c r="AY58" s="11" t="e">
        <v>#N/A</v>
      </c>
      <c r="AZ58" s="11" t="e">
        <v>#N/A</v>
      </c>
      <c r="BA58" s="11" t="e">
        <v>#N/A</v>
      </c>
      <c r="BB58" s="11" t="e">
        <v>#N/A</v>
      </c>
      <c r="BC58" s="11" t="e">
        <v>#N/A</v>
      </c>
      <c r="BD58" s="11" t="e">
        <v>#N/A</v>
      </c>
      <c r="BE58" s="11" t="e">
        <v>#N/A</v>
      </c>
      <c r="BF58" s="11" t="e">
        <v>#N/A</v>
      </c>
      <c r="BG58" s="11" t="e">
        <v>#N/A</v>
      </c>
      <c r="BH58" s="11" t="e">
        <v>#N/A</v>
      </c>
      <c r="BI58" s="11" t="e">
        <v>#N/A</v>
      </c>
      <c r="BJ58" s="11" t="e">
        <v>#N/A</v>
      </c>
      <c r="BK58" s="11" t="e">
        <v>#N/A</v>
      </c>
      <c r="BL58" s="11" t="e">
        <v>#N/A</v>
      </c>
      <c r="BM58" s="11" t="e">
        <v>#N/A</v>
      </c>
      <c r="BN58" s="16" t="e">
        <v>#N/A</v>
      </c>
      <c r="BQ58" s="5" t="e">
        <f t="shared" ca="1" si="19"/>
        <v>#N/A</v>
      </c>
      <c r="BR58" s="8" t="e">
        <f t="shared" ca="1" si="74"/>
        <v>#N/A</v>
      </c>
      <c r="BS58" s="8" t="e">
        <f t="shared" ca="1" si="74"/>
        <v>#N/A</v>
      </c>
      <c r="BT58" s="8" t="e">
        <f t="shared" ca="1" si="74"/>
        <v>#N/A</v>
      </c>
      <c r="BU58" s="8" t="e">
        <f t="shared" ca="1" si="74"/>
        <v>#N/A</v>
      </c>
      <c r="BV58" s="8" t="e">
        <f t="shared" ca="1" si="74"/>
        <v>#N/A</v>
      </c>
      <c r="BW58" s="8" t="e">
        <f t="shared" ca="1" si="74"/>
        <v>#N/A</v>
      </c>
      <c r="BX58" s="8" t="e">
        <f t="shared" ca="1" si="74"/>
        <v>#N/A</v>
      </c>
      <c r="BY58" s="8" t="e">
        <f t="shared" ca="1" si="74"/>
        <v>#N/A</v>
      </c>
      <c r="BZ58" s="8" t="e">
        <f t="shared" ca="1" si="74"/>
        <v>#N/A</v>
      </c>
      <c r="CA58" s="8" t="e">
        <f t="shared" ca="1" si="74"/>
        <v>#N/A</v>
      </c>
      <c r="CB58" s="8" t="e">
        <f t="shared" ca="1" si="64"/>
        <v>#N/A</v>
      </c>
      <c r="CC58" s="8" t="e">
        <f t="shared" ca="1" si="64"/>
        <v>#N/A</v>
      </c>
      <c r="CD58" s="8" t="e">
        <f t="shared" ca="1" si="64"/>
        <v>#N/A</v>
      </c>
      <c r="CE58" s="8" t="e">
        <f t="shared" ca="1" si="64"/>
        <v>#N/A</v>
      </c>
      <c r="CF58" s="8" t="e">
        <f t="shared" ca="1" si="64"/>
        <v>#N/A</v>
      </c>
      <c r="CG58" s="8" t="e">
        <f t="shared" ca="1" si="64"/>
        <v>#N/A</v>
      </c>
      <c r="CH58" s="8" t="e">
        <f t="shared" ca="1" si="64"/>
        <v>#N/A</v>
      </c>
      <c r="CI58" s="8" t="e">
        <f t="shared" ca="1" si="64"/>
        <v>#N/A</v>
      </c>
      <c r="CJ58" s="8" t="e">
        <f t="shared" ca="1" si="64"/>
        <v>#N/A</v>
      </c>
      <c r="CK58" s="8" t="e">
        <f t="shared" ca="1" si="64"/>
        <v>#N/A</v>
      </c>
      <c r="CL58" s="8" t="e">
        <f t="shared" ca="1" si="64"/>
        <v>#N/A</v>
      </c>
      <c r="CM58" s="8" t="e">
        <f t="shared" ca="1" si="64"/>
        <v>#N/A</v>
      </c>
      <c r="CN58" s="8" t="e">
        <f t="shared" ca="1" si="74"/>
        <v>#N/A</v>
      </c>
      <c r="CO58" s="8" t="e">
        <f t="shared" ca="1" si="74"/>
        <v>#N/A</v>
      </c>
      <c r="CP58" s="8" t="e">
        <f t="shared" ca="1" si="74"/>
        <v>#N/A</v>
      </c>
      <c r="CQ58" s="8" t="e">
        <f t="shared" ca="1" si="74"/>
        <v>#N/A</v>
      </c>
      <c r="CR58" s="8" t="e">
        <f t="shared" ca="1" si="74"/>
        <v>#N/A</v>
      </c>
      <c r="CS58" s="8" t="e">
        <f t="shared" ca="1" si="74"/>
        <v>#N/A</v>
      </c>
      <c r="CT58" s="8" t="e">
        <f t="shared" ca="1" si="72"/>
        <v>#N/A</v>
      </c>
      <c r="CU58" s="8" t="e">
        <f t="shared" ca="1" si="72"/>
        <v>#N/A</v>
      </c>
      <c r="CV58" s="8" t="e">
        <f t="shared" ca="1" si="72"/>
        <v>#N/A</v>
      </c>
      <c r="CW58" s="8" t="e">
        <f t="shared" ca="1" si="72"/>
        <v>#N/A</v>
      </c>
      <c r="CX58" s="8" t="e">
        <f t="shared" ca="1" si="72"/>
        <v>#N/A</v>
      </c>
      <c r="CY58" s="8" t="e">
        <f t="shared" ca="1" si="72"/>
        <v>#N/A</v>
      </c>
      <c r="CZ58" s="8" t="e">
        <f t="shared" ca="1" si="72"/>
        <v>#N/A</v>
      </c>
      <c r="DA58" s="8" t="e">
        <f t="shared" ca="1" si="72"/>
        <v>#N/A</v>
      </c>
    </row>
    <row r="59" spans="2:105" x14ac:dyDescent="0.35">
      <c r="B59" t="str">
        <f>'Postcode Data'!B59</f>
        <v>ES5 7GK</v>
      </c>
      <c r="C59" t="str">
        <f>'Postcode Data'!D59</f>
        <v>Alphon</v>
      </c>
      <c r="D59" s="44" t="e">
        <f>'Postcode Data'!M59</f>
        <v>#N/A</v>
      </c>
      <c r="E59" s="28" t="e">
        <f>INDEX('Site Data'!$G$42:$G$77,MATCH('Frequency Plan Data'!D59,'Site Data'!$B$42:$B$77,0))</f>
        <v>#N/A</v>
      </c>
      <c r="F59" s="28" t="e">
        <f>'Coverage Data'!M59</f>
        <v>#N/A</v>
      </c>
      <c r="G59" s="28" t="e">
        <f t="shared" si="12"/>
        <v>#N/A</v>
      </c>
      <c r="H59" s="5" t="e">
        <f>'Postcode Data'!F59</f>
        <v>#N/A</v>
      </c>
      <c r="I59" s="5" t="e">
        <f>'Postcode Data'!G59</f>
        <v>#N/A</v>
      </c>
      <c r="J59" s="5" t="e">
        <f>'Postcode Data'!K59</f>
        <v>#N/A</v>
      </c>
      <c r="K59" s="5" t="e">
        <f>'Postcode Data'!L59</f>
        <v>#N/A</v>
      </c>
      <c r="L59" s="5"/>
      <c r="M59" s="28"/>
      <c r="N59" s="5" t="e">
        <f t="shared" si="67"/>
        <v>#N/A</v>
      </c>
      <c r="O59" s="5" t="e">
        <f t="shared" si="67"/>
        <v>#N/A</v>
      </c>
      <c r="P59" s="5" t="e">
        <f t="shared" si="67"/>
        <v>#N/A</v>
      </c>
      <c r="Q59" s="5" t="e">
        <f t="shared" si="67"/>
        <v>#N/A</v>
      </c>
      <c r="R59" s="5" t="e">
        <f t="shared" si="67"/>
        <v>#N/A</v>
      </c>
      <c r="S59" s="5" t="e">
        <f t="shared" si="67"/>
        <v>#N/A</v>
      </c>
      <c r="T59" s="5"/>
      <c r="U59" s="28"/>
      <c r="V59" s="28" t="e">
        <f t="shared" si="14"/>
        <v>#N/A</v>
      </c>
      <c r="W59" s="28" t="e">
        <f t="shared" ref="W59:Z59" si="83">IF(AND($G59&lt;V$5,$G59&gt;=W$5),$K59,NA())</f>
        <v>#N/A</v>
      </c>
      <c r="X59" s="28" t="e">
        <f t="shared" si="83"/>
        <v>#N/A</v>
      </c>
      <c r="Y59" s="28" t="e">
        <f t="shared" si="83"/>
        <v>#N/A</v>
      </c>
      <c r="Z59" s="28" t="e">
        <f t="shared" si="83"/>
        <v>#N/A</v>
      </c>
      <c r="AA59" s="28" t="e">
        <f t="shared" si="16"/>
        <v>#N/A</v>
      </c>
      <c r="AB59" s="28"/>
      <c r="AC59" s="28"/>
      <c r="AD59" s="5" t="e">
        <f t="shared" si="18"/>
        <v>#N/A</v>
      </c>
      <c r="AE59" s="15" t="e">
        <v>#N/A</v>
      </c>
      <c r="AF59" s="11" t="e">
        <v>#N/A</v>
      </c>
      <c r="AG59" s="11" t="e">
        <v>#N/A</v>
      </c>
      <c r="AH59" s="11" t="e">
        <v>#N/A</v>
      </c>
      <c r="AI59" s="11" t="e">
        <v>#N/A</v>
      </c>
      <c r="AJ59" s="11" t="e">
        <v>#N/A</v>
      </c>
      <c r="AK59" s="11" t="e">
        <v>#N/A</v>
      </c>
      <c r="AL59" s="11" t="e">
        <v>#N/A</v>
      </c>
      <c r="AM59" s="11" t="e">
        <v>#N/A</v>
      </c>
      <c r="AN59" s="11" t="e">
        <v>#N/A</v>
      </c>
      <c r="AO59" s="11" t="e">
        <v>#N/A</v>
      </c>
      <c r="AP59" s="11" t="e">
        <v>#N/A</v>
      </c>
      <c r="AQ59" s="11" t="e">
        <v>#N/A</v>
      </c>
      <c r="AR59" s="11" t="e">
        <v>#N/A</v>
      </c>
      <c r="AS59" s="11" t="e">
        <v>#N/A</v>
      </c>
      <c r="AT59" s="11" t="e">
        <v>#N/A</v>
      </c>
      <c r="AU59" s="11" t="e">
        <v>#N/A</v>
      </c>
      <c r="AV59" s="11" t="e">
        <v>#N/A</v>
      </c>
      <c r="AW59" s="11" t="e">
        <v>#N/A</v>
      </c>
      <c r="AX59" s="11" t="e">
        <v>#N/A</v>
      </c>
      <c r="AY59" s="11" t="e">
        <v>#N/A</v>
      </c>
      <c r="AZ59" s="11" t="e">
        <v>#N/A</v>
      </c>
      <c r="BA59" s="11" t="e">
        <v>#N/A</v>
      </c>
      <c r="BB59" s="11" t="e">
        <v>#N/A</v>
      </c>
      <c r="BC59" s="11" t="e">
        <v>#N/A</v>
      </c>
      <c r="BD59" s="11" t="e">
        <v>#N/A</v>
      </c>
      <c r="BE59" s="11" t="e">
        <v>#N/A</v>
      </c>
      <c r="BF59" s="11" t="e">
        <v>#N/A</v>
      </c>
      <c r="BG59" s="11" t="e">
        <v>#N/A</v>
      </c>
      <c r="BH59" s="11" t="e">
        <v>#N/A</v>
      </c>
      <c r="BI59" s="11" t="e">
        <v>#N/A</v>
      </c>
      <c r="BJ59" s="11" t="e">
        <v>#N/A</v>
      </c>
      <c r="BK59" s="11" t="e">
        <v>#N/A</v>
      </c>
      <c r="BL59" s="11" t="e">
        <v>#N/A</v>
      </c>
      <c r="BM59" s="11" t="e">
        <v>#N/A</v>
      </c>
      <c r="BN59" s="16" t="e">
        <v>#N/A</v>
      </c>
      <c r="BQ59" s="5" t="e">
        <f t="shared" ca="1" si="19"/>
        <v>#N/A</v>
      </c>
      <c r="BR59" s="8" t="e">
        <f t="shared" ca="1" si="74"/>
        <v>#N/A</v>
      </c>
      <c r="BS59" s="8" t="e">
        <f t="shared" ca="1" si="74"/>
        <v>#N/A</v>
      </c>
      <c r="BT59" s="8" t="e">
        <f t="shared" ca="1" si="74"/>
        <v>#N/A</v>
      </c>
      <c r="BU59" s="8" t="e">
        <f t="shared" ca="1" si="74"/>
        <v>#N/A</v>
      </c>
      <c r="BV59" s="8" t="e">
        <f t="shared" ca="1" si="74"/>
        <v>#N/A</v>
      </c>
      <c r="BW59" s="8" t="e">
        <f t="shared" ca="1" si="74"/>
        <v>#N/A</v>
      </c>
      <c r="BX59" s="8" t="e">
        <f t="shared" ca="1" si="74"/>
        <v>#N/A</v>
      </c>
      <c r="BY59" s="8" t="e">
        <f t="shared" ca="1" si="74"/>
        <v>#N/A</v>
      </c>
      <c r="BZ59" s="8" t="e">
        <f t="shared" ca="1" si="74"/>
        <v>#N/A</v>
      </c>
      <c r="CA59" s="8" t="e">
        <f t="shared" ca="1" si="74"/>
        <v>#N/A</v>
      </c>
      <c r="CB59" s="8" t="e">
        <f t="shared" ca="1" si="64"/>
        <v>#N/A</v>
      </c>
      <c r="CC59" s="8" t="e">
        <f t="shared" ca="1" si="64"/>
        <v>#N/A</v>
      </c>
      <c r="CD59" s="8" t="e">
        <f t="shared" ca="1" si="64"/>
        <v>#N/A</v>
      </c>
      <c r="CE59" s="8" t="e">
        <f t="shared" ca="1" si="64"/>
        <v>#N/A</v>
      </c>
      <c r="CF59" s="8" t="e">
        <f t="shared" ca="1" si="64"/>
        <v>#N/A</v>
      </c>
      <c r="CG59" s="8" t="e">
        <f t="shared" ca="1" si="64"/>
        <v>#N/A</v>
      </c>
      <c r="CH59" s="8" t="e">
        <f t="shared" ca="1" si="64"/>
        <v>#N/A</v>
      </c>
      <c r="CI59" s="8" t="e">
        <f t="shared" ca="1" si="64"/>
        <v>#N/A</v>
      </c>
      <c r="CJ59" s="8" t="e">
        <f t="shared" ca="1" si="64"/>
        <v>#N/A</v>
      </c>
      <c r="CK59" s="8" t="e">
        <f t="shared" ca="1" si="64"/>
        <v>#N/A</v>
      </c>
      <c r="CL59" s="8" t="e">
        <f t="shared" ca="1" si="64"/>
        <v>#N/A</v>
      </c>
      <c r="CM59" s="8" t="e">
        <f t="shared" ca="1" si="64"/>
        <v>#N/A</v>
      </c>
      <c r="CN59" s="8" t="e">
        <f t="shared" ca="1" si="74"/>
        <v>#N/A</v>
      </c>
      <c r="CO59" s="8" t="e">
        <f t="shared" ca="1" si="74"/>
        <v>#N/A</v>
      </c>
      <c r="CP59" s="8" t="e">
        <f t="shared" ca="1" si="74"/>
        <v>#N/A</v>
      </c>
      <c r="CQ59" s="8" t="e">
        <f t="shared" ca="1" si="74"/>
        <v>#N/A</v>
      </c>
      <c r="CR59" s="8" t="e">
        <f t="shared" ca="1" si="74"/>
        <v>#N/A</v>
      </c>
      <c r="CS59" s="8" t="e">
        <f t="shared" ca="1" si="74"/>
        <v>#N/A</v>
      </c>
      <c r="CT59" s="8" t="e">
        <f t="shared" ca="1" si="72"/>
        <v>#N/A</v>
      </c>
      <c r="CU59" s="8" t="e">
        <f t="shared" ca="1" si="72"/>
        <v>#N/A</v>
      </c>
      <c r="CV59" s="8" t="e">
        <f t="shared" ca="1" si="72"/>
        <v>#N/A</v>
      </c>
      <c r="CW59" s="8" t="e">
        <f t="shared" ca="1" si="72"/>
        <v>#N/A</v>
      </c>
      <c r="CX59" s="8" t="e">
        <f t="shared" ca="1" si="72"/>
        <v>#N/A</v>
      </c>
      <c r="CY59" s="8" t="e">
        <f t="shared" ca="1" si="72"/>
        <v>#N/A</v>
      </c>
      <c r="CZ59" s="8" t="e">
        <f t="shared" ca="1" si="72"/>
        <v>#N/A</v>
      </c>
      <c r="DA59" s="8" t="e">
        <f t="shared" ca="1" si="72"/>
        <v>#N/A</v>
      </c>
    </row>
    <row r="60" spans="2:105" x14ac:dyDescent="0.35">
      <c r="B60" t="str">
        <f>'Postcode Data'!B60</f>
        <v>ES5 8JV</v>
      </c>
      <c r="C60" t="str">
        <f>'Postcode Data'!D60</f>
        <v>Alphon</v>
      </c>
      <c r="D60" s="44" t="e">
        <f>'Postcode Data'!M60</f>
        <v>#N/A</v>
      </c>
      <c r="E60" s="28" t="e">
        <f>INDEX('Site Data'!$G$42:$G$77,MATCH('Frequency Plan Data'!D60,'Site Data'!$B$42:$B$77,0))</f>
        <v>#N/A</v>
      </c>
      <c r="F60" s="28" t="e">
        <f>'Coverage Data'!M60</f>
        <v>#N/A</v>
      </c>
      <c r="G60" s="28" t="e">
        <f t="shared" si="12"/>
        <v>#N/A</v>
      </c>
      <c r="H60" s="5" t="e">
        <f>'Postcode Data'!F60</f>
        <v>#N/A</v>
      </c>
      <c r="I60" s="5" t="e">
        <f>'Postcode Data'!G60</f>
        <v>#N/A</v>
      </c>
      <c r="J60" s="5" t="e">
        <f>'Postcode Data'!K60</f>
        <v>#N/A</v>
      </c>
      <c r="K60" s="5" t="e">
        <f>'Postcode Data'!L60</f>
        <v>#N/A</v>
      </c>
      <c r="L60" s="5"/>
      <c r="M60" s="28"/>
      <c r="N60" s="5" t="e">
        <f t="shared" si="67"/>
        <v>#N/A</v>
      </c>
      <c r="O60" s="5" t="e">
        <f t="shared" si="67"/>
        <v>#N/A</v>
      </c>
      <c r="P60" s="5" t="e">
        <f t="shared" si="67"/>
        <v>#N/A</v>
      </c>
      <c r="Q60" s="5" t="e">
        <f t="shared" si="67"/>
        <v>#N/A</v>
      </c>
      <c r="R60" s="5" t="e">
        <f t="shared" si="67"/>
        <v>#N/A</v>
      </c>
      <c r="S60" s="5" t="e">
        <f t="shared" si="67"/>
        <v>#N/A</v>
      </c>
      <c r="T60" s="5"/>
      <c r="U60" s="28"/>
      <c r="V60" s="28" t="e">
        <f t="shared" si="14"/>
        <v>#N/A</v>
      </c>
      <c r="W60" s="28" t="e">
        <f t="shared" ref="W60:Z60" si="84">IF(AND($G60&lt;V$5,$G60&gt;=W$5),$K60,NA())</f>
        <v>#N/A</v>
      </c>
      <c r="X60" s="28" t="e">
        <f t="shared" si="84"/>
        <v>#N/A</v>
      </c>
      <c r="Y60" s="28" t="e">
        <f t="shared" si="84"/>
        <v>#N/A</v>
      </c>
      <c r="Z60" s="28" t="e">
        <f t="shared" si="84"/>
        <v>#N/A</v>
      </c>
      <c r="AA60" s="28" t="e">
        <f t="shared" si="16"/>
        <v>#N/A</v>
      </c>
      <c r="AB60" s="28"/>
      <c r="AC60" s="28"/>
      <c r="AD60" s="5" t="e">
        <f t="shared" si="18"/>
        <v>#N/A</v>
      </c>
      <c r="AE60" s="15" t="e">
        <v>#N/A</v>
      </c>
      <c r="AF60" s="11" t="e">
        <v>#N/A</v>
      </c>
      <c r="AG60" s="11" t="e">
        <v>#N/A</v>
      </c>
      <c r="AH60" s="11" t="e">
        <v>#N/A</v>
      </c>
      <c r="AI60" s="11" t="e">
        <v>#N/A</v>
      </c>
      <c r="AJ60" s="11" t="e">
        <v>#N/A</v>
      </c>
      <c r="AK60" s="11" t="e">
        <v>#N/A</v>
      </c>
      <c r="AL60" s="11" t="e">
        <v>#N/A</v>
      </c>
      <c r="AM60" s="11" t="e">
        <v>#N/A</v>
      </c>
      <c r="AN60" s="11" t="e">
        <v>#N/A</v>
      </c>
      <c r="AO60" s="11" t="e">
        <v>#N/A</v>
      </c>
      <c r="AP60" s="11" t="e">
        <v>#N/A</v>
      </c>
      <c r="AQ60" s="11" t="e">
        <v>#N/A</v>
      </c>
      <c r="AR60" s="11" t="e">
        <v>#N/A</v>
      </c>
      <c r="AS60" s="11" t="e">
        <v>#N/A</v>
      </c>
      <c r="AT60" s="11" t="e">
        <v>#N/A</v>
      </c>
      <c r="AU60" s="11" t="e">
        <v>#N/A</v>
      </c>
      <c r="AV60" s="11" t="e">
        <v>#N/A</v>
      </c>
      <c r="AW60" s="11" t="e">
        <v>#N/A</v>
      </c>
      <c r="AX60" s="11" t="e">
        <v>#N/A</v>
      </c>
      <c r="AY60" s="11" t="e">
        <v>#N/A</v>
      </c>
      <c r="AZ60" s="11" t="e">
        <v>#N/A</v>
      </c>
      <c r="BA60" s="11" t="e">
        <v>#N/A</v>
      </c>
      <c r="BB60" s="11" t="e">
        <v>#N/A</v>
      </c>
      <c r="BC60" s="11" t="e">
        <v>#N/A</v>
      </c>
      <c r="BD60" s="11" t="e">
        <v>#N/A</v>
      </c>
      <c r="BE60" s="11" t="e">
        <v>#N/A</v>
      </c>
      <c r="BF60" s="11" t="e">
        <v>#N/A</v>
      </c>
      <c r="BG60" s="11" t="e">
        <v>#N/A</v>
      </c>
      <c r="BH60" s="11" t="e">
        <v>#N/A</v>
      </c>
      <c r="BI60" s="11" t="e">
        <v>#N/A</v>
      </c>
      <c r="BJ60" s="11" t="e">
        <v>#N/A</v>
      </c>
      <c r="BK60" s="11" t="e">
        <v>#N/A</v>
      </c>
      <c r="BL60" s="11" t="e">
        <v>#N/A</v>
      </c>
      <c r="BM60" s="11" t="e">
        <v>#N/A</v>
      </c>
      <c r="BN60" s="16" t="e">
        <v>#N/A</v>
      </c>
      <c r="BQ60" s="5" t="e">
        <f t="shared" ca="1" si="19"/>
        <v>#N/A</v>
      </c>
      <c r="BR60" s="8" t="e">
        <f t="shared" ca="1" si="74"/>
        <v>#N/A</v>
      </c>
      <c r="BS60" s="8" t="e">
        <f t="shared" ca="1" si="74"/>
        <v>#N/A</v>
      </c>
      <c r="BT60" s="8" t="e">
        <f t="shared" ca="1" si="74"/>
        <v>#N/A</v>
      </c>
      <c r="BU60" s="8" t="e">
        <f t="shared" ca="1" si="74"/>
        <v>#N/A</v>
      </c>
      <c r="BV60" s="8" t="e">
        <f t="shared" ca="1" si="74"/>
        <v>#N/A</v>
      </c>
      <c r="BW60" s="8" t="e">
        <f t="shared" ca="1" si="74"/>
        <v>#N/A</v>
      </c>
      <c r="BX60" s="8" t="e">
        <f t="shared" ca="1" si="74"/>
        <v>#N/A</v>
      </c>
      <c r="BY60" s="8" t="e">
        <f t="shared" ca="1" si="74"/>
        <v>#N/A</v>
      </c>
      <c r="BZ60" s="8" t="e">
        <f t="shared" ca="1" si="74"/>
        <v>#N/A</v>
      </c>
      <c r="CA60" s="8" t="e">
        <f t="shared" ca="1" si="74"/>
        <v>#N/A</v>
      </c>
      <c r="CB60" s="8" t="e">
        <f t="shared" ca="1" si="64"/>
        <v>#N/A</v>
      </c>
      <c r="CC60" s="8" t="e">
        <f t="shared" ca="1" si="64"/>
        <v>#N/A</v>
      </c>
      <c r="CD60" s="8" t="e">
        <f t="shared" ca="1" si="64"/>
        <v>#N/A</v>
      </c>
      <c r="CE60" s="8" t="e">
        <f t="shared" ca="1" si="64"/>
        <v>#N/A</v>
      </c>
      <c r="CF60" s="8" t="e">
        <f t="shared" ca="1" si="64"/>
        <v>#N/A</v>
      </c>
      <c r="CG60" s="8" t="e">
        <f t="shared" ca="1" si="64"/>
        <v>#N/A</v>
      </c>
      <c r="CH60" s="8" t="e">
        <f t="shared" ca="1" si="64"/>
        <v>#N/A</v>
      </c>
      <c r="CI60" s="8" t="e">
        <f t="shared" ca="1" si="64"/>
        <v>#N/A</v>
      </c>
      <c r="CJ60" s="8" t="e">
        <f t="shared" ca="1" si="64"/>
        <v>#N/A</v>
      </c>
      <c r="CK60" s="8" t="e">
        <f t="shared" ca="1" si="64"/>
        <v>#N/A</v>
      </c>
      <c r="CL60" s="8" t="e">
        <f t="shared" ca="1" si="64"/>
        <v>#N/A</v>
      </c>
      <c r="CM60" s="8" t="e">
        <f t="shared" ca="1" si="64"/>
        <v>#N/A</v>
      </c>
      <c r="CN60" s="8" t="e">
        <f t="shared" ca="1" si="74"/>
        <v>#N/A</v>
      </c>
      <c r="CO60" s="8" t="e">
        <f t="shared" ca="1" si="74"/>
        <v>#N/A</v>
      </c>
      <c r="CP60" s="8" t="e">
        <f t="shared" ca="1" si="74"/>
        <v>#N/A</v>
      </c>
      <c r="CQ60" s="8" t="e">
        <f t="shared" ca="1" si="74"/>
        <v>#N/A</v>
      </c>
      <c r="CR60" s="8" t="e">
        <f t="shared" ca="1" si="74"/>
        <v>#N/A</v>
      </c>
      <c r="CS60" s="8" t="e">
        <f t="shared" ca="1" si="74"/>
        <v>#N/A</v>
      </c>
      <c r="CT60" s="8" t="e">
        <f t="shared" ca="1" si="72"/>
        <v>#N/A</v>
      </c>
      <c r="CU60" s="8" t="e">
        <f t="shared" ca="1" si="72"/>
        <v>#N/A</v>
      </c>
      <c r="CV60" s="8" t="e">
        <f t="shared" ca="1" si="72"/>
        <v>#N/A</v>
      </c>
      <c r="CW60" s="8" t="e">
        <f t="shared" ca="1" si="72"/>
        <v>#N/A</v>
      </c>
      <c r="CX60" s="8" t="e">
        <f t="shared" ca="1" si="72"/>
        <v>#N/A</v>
      </c>
      <c r="CY60" s="8" t="e">
        <f t="shared" ca="1" si="72"/>
        <v>#N/A</v>
      </c>
      <c r="CZ60" s="8" t="e">
        <f t="shared" ca="1" si="72"/>
        <v>#N/A</v>
      </c>
      <c r="DA60" s="8" t="e">
        <f t="shared" ca="1" si="72"/>
        <v>#N/A</v>
      </c>
    </row>
    <row r="61" spans="2:105" x14ac:dyDescent="0.35">
      <c r="B61" t="str">
        <f>'Postcode Data'!B61</f>
        <v>ES5 9YY</v>
      </c>
      <c r="C61" t="str">
        <f>'Postcode Data'!D61</f>
        <v>Alphon</v>
      </c>
      <c r="D61" s="44" t="e">
        <f>'Postcode Data'!M61</f>
        <v>#N/A</v>
      </c>
      <c r="E61" s="28" t="e">
        <f>INDEX('Site Data'!$G$42:$G$77,MATCH('Frequency Plan Data'!D61,'Site Data'!$B$42:$B$77,0))</f>
        <v>#N/A</v>
      </c>
      <c r="F61" s="28" t="e">
        <f>'Coverage Data'!M61</f>
        <v>#N/A</v>
      </c>
      <c r="G61" s="28" t="e">
        <f t="shared" si="12"/>
        <v>#N/A</v>
      </c>
      <c r="H61" s="5" t="e">
        <f>'Postcode Data'!F61</f>
        <v>#N/A</v>
      </c>
      <c r="I61" s="5" t="e">
        <f>'Postcode Data'!G61</f>
        <v>#N/A</v>
      </c>
      <c r="J61" s="5" t="e">
        <f>'Postcode Data'!K61</f>
        <v>#N/A</v>
      </c>
      <c r="K61" s="5" t="e">
        <f>'Postcode Data'!L61</f>
        <v>#N/A</v>
      </c>
      <c r="L61" s="5"/>
      <c r="M61" s="28"/>
      <c r="N61" s="5" t="e">
        <f t="shared" si="67"/>
        <v>#N/A</v>
      </c>
      <c r="O61" s="5" t="e">
        <f t="shared" si="67"/>
        <v>#N/A</v>
      </c>
      <c r="P61" s="5" t="e">
        <f t="shared" si="67"/>
        <v>#N/A</v>
      </c>
      <c r="Q61" s="5" t="e">
        <f t="shared" si="67"/>
        <v>#N/A</v>
      </c>
      <c r="R61" s="5" t="e">
        <f t="shared" si="67"/>
        <v>#N/A</v>
      </c>
      <c r="S61" s="5" t="e">
        <f t="shared" si="67"/>
        <v>#N/A</v>
      </c>
      <c r="T61" s="5"/>
      <c r="U61" s="28"/>
      <c r="V61" s="28" t="e">
        <f t="shared" si="14"/>
        <v>#N/A</v>
      </c>
      <c r="W61" s="28" t="e">
        <f t="shared" ref="W61:Z61" si="85">IF(AND($G61&lt;V$5,$G61&gt;=W$5),$K61,NA())</f>
        <v>#N/A</v>
      </c>
      <c r="X61" s="28" t="e">
        <f t="shared" si="85"/>
        <v>#N/A</v>
      </c>
      <c r="Y61" s="28" t="e">
        <f t="shared" si="85"/>
        <v>#N/A</v>
      </c>
      <c r="Z61" s="28" t="e">
        <f t="shared" si="85"/>
        <v>#N/A</v>
      </c>
      <c r="AA61" s="28" t="e">
        <f t="shared" si="16"/>
        <v>#N/A</v>
      </c>
      <c r="AB61" s="28"/>
      <c r="AC61" s="28"/>
      <c r="AD61" s="5" t="e">
        <f t="shared" si="18"/>
        <v>#N/A</v>
      </c>
      <c r="AE61" s="15" t="e">
        <v>#N/A</v>
      </c>
      <c r="AF61" s="11" t="e">
        <v>#N/A</v>
      </c>
      <c r="AG61" s="11" t="e">
        <v>#N/A</v>
      </c>
      <c r="AH61" s="11" t="e">
        <v>#N/A</v>
      </c>
      <c r="AI61" s="11" t="e">
        <v>#N/A</v>
      </c>
      <c r="AJ61" s="11" t="e">
        <v>#N/A</v>
      </c>
      <c r="AK61" s="11" t="e">
        <v>#N/A</v>
      </c>
      <c r="AL61" s="11" t="e">
        <v>#N/A</v>
      </c>
      <c r="AM61" s="11" t="e">
        <v>#N/A</v>
      </c>
      <c r="AN61" s="11" t="e">
        <v>#N/A</v>
      </c>
      <c r="AO61" s="11" t="e">
        <v>#N/A</v>
      </c>
      <c r="AP61" s="11" t="e">
        <v>#N/A</v>
      </c>
      <c r="AQ61" s="11" t="e">
        <v>#N/A</v>
      </c>
      <c r="AR61" s="11" t="e">
        <v>#N/A</v>
      </c>
      <c r="AS61" s="11" t="e">
        <v>#N/A</v>
      </c>
      <c r="AT61" s="11" t="e">
        <v>#N/A</v>
      </c>
      <c r="AU61" s="11" t="e">
        <v>#N/A</v>
      </c>
      <c r="AV61" s="11" t="e">
        <v>#N/A</v>
      </c>
      <c r="AW61" s="11" t="e">
        <v>#N/A</v>
      </c>
      <c r="AX61" s="11" t="e">
        <v>#N/A</v>
      </c>
      <c r="AY61" s="11" t="e">
        <v>#N/A</v>
      </c>
      <c r="AZ61" s="11" t="e">
        <v>#N/A</v>
      </c>
      <c r="BA61" s="11" t="e">
        <v>#N/A</v>
      </c>
      <c r="BB61" s="11" t="e">
        <v>#N/A</v>
      </c>
      <c r="BC61" s="11" t="e">
        <v>#N/A</v>
      </c>
      <c r="BD61" s="11" t="e">
        <v>#N/A</v>
      </c>
      <c r="BE61" s="11" t="e">
        <v>#N/A</v>
      </c>
      <c r="BF61" s="11" t="e">
        <v>#N/A</v>
      </c>
      <c r="BG61" s="11" t="e">
        <v>#N/A</v>
      </c>
      <c r="BH61" s="11" t="e">
        <v>#N/A</v>
      </c>
      <c r="BI61" s="11" t="e">
        <v>#N/A</v>
      </c>
      <c r="BJ61" s="11" t="e">
        <v>#N/A</v>
      </c>
      <c r="BK61" s="11" t="e">
        <v>#N/A</v>
      </c>
      <c r="BL61" s="11" t="e">
        <v>#N/A</v>
      </c>
      <c r="BM61" s="11" t="e">
        <v>#N/A</v>
      </c>
      <c r="BN61" s="16" t="e">
        <v>#N/A</v>
      </c>
      <c r="BQ61" s="5" t="e">
        <f t="shared" ca="1" si="19"/>
        <v>#N/A</v>
      </c>
      <c r="BR61" s="8" t="e">
        <f t="shared" ca="1" si="74"/>
        <v>#N/A</v>
      </c>
      <c r="BS61" s="8" t="e">
        <f t="shared" ca="1" si="74"/>
        <v>#N/A</v>
      </c>
      <c r="BT61" s="8" t="e">
        <f t="shared" ca="1" si="74"/>
        <v>#N/A</v>
      </c>
      <c r="BU61" s="8" t="e">
        <f t="shared" ca="1" si="74"/>
        <v>#N/A</v>
      </c>
      <c r="BV61" s="8" t="e">
        <f t="shared" ca="1" si="74"/>
        <v>#N/A</v>
      </c>
      <c r="BW61" s="8" t="e">
        <f t="shared" ca="1" si="74"/>
        <v>#N/A</v>
      </c>
      <c r="BX61" s="8" t="e">
        <f t="shared" ca="1" si="74"/>
        <v>#N/A</v>
      </c>
      <c r="BY61" s="8" t="e">
        <f t="shared" ca="1" si="74"/>
        <v>#N/A</v>
      </c>
      <c r="BZ61" s="8" t="e">
        <f t="shared" ca="1" si="74"/>
        <v>#N/A</v>
      </c>
      <c r="CA61" s="8" t="e">
        <f t="shared" ca="1" si="74"/>
        <v>#N/A</v>
      </c>
      <c r="CB61" s="8" t="e">
        <f t="shared" ca="1" si="64"/>
        <v>#N/A</v>
      </c>
      <c r="CC61" s="8" t="e">
        <f t="shared" ca="1" si="64"/>
        <v>#N/A</v>
      </c>
      <c r="CD61" s="8" t="e">
        <f t="shared" ca="1" si="64"/>
        <v>#N/A</v>
      </c>
      <c r="CE61" s="8" t="e">
        <f t="shared" ca="1" si="64"/>
        <v>#N/A</v>
      </c>
      <c r="CF61" s="8" t="e">
        <f t="shared" ca="1" si="64"/>
        <v>#N/A</v>
      </c>
      <c r="CG61" s="8" t="e">
        <f t="shared" ca="1" si="64"/>
        <v>#N/A</v>
      </c>
      <c r="CH61" s="8" t="e">
        <f t="shared" ca="1" si="64"/>
        <v>#N/A</v>
      </c>
      <c r="CI61" s="8" t="e">
        <f t="shared" ca="1" si="64"/>
        <v>#N/A</v>
      </c>
      <c r="CJ61" s="8" t="e">
        <f t="shared" ca="1" si="64"/>
        <v>#N/A</v>
      </c>
      <c r="CK61" s="8" t="e">
        <f t="shared" ca="1" si="64"/>
        <v>#N/A</v>
      </c>
      <c r="CL61" s="8" t="e">
        <f t="shared" ca="1" si="64"/>
        <v>#N/A</v>
      </c>
      <c r="CM61" s="8" t="e">
        <f t="shared" ca="1" si="64"/>
        <v>#N/A</v>
      </c>
      <c r="CN61" s="8" t="e">
        <f t="shared" ca="1" si="74"/>
        <v>#N/A</v>
      </c>
      <c r="CO61" s="8" t="e">
        <f t="shared" ca="1" si="74"/>
        <v>#N/A</v>
      </c>
      <c r="CP61" s="8" t="e">
        <f t="shared" ca="1" si="74"/>
        <v>#N/A</v>
      </c>
      <c r="CQ61" s="8" t="e">
        <f t="shared" ca="1" si="74"/>
        <v>#N/A</v>
      </c>
      <c r="CR61" s="8" t="e">
        <f t="shared" ca="1" si="74"/>
        <v>#N/A</v>
      </c>
      <c r="CS61" s="8" t="e">
        <f t="shared" ca="1" si="74"/>
        <v>#N/A</v>
      </c>
      <c r="CT61" s="8" t="e">
        <f t="shared" ca="1" si="72"/>
        <v>#N/A</v>
      </c>
      <c r="CU61" s="8" t="e">
        <f t="shared" ca="1" si="72"/>
        <v>#N/A</v>
      </c>
      <c r="CV61" s="8" t="e">
        <f t="shared" ca="1" si="72"/>
        <v>#N/A</v>
      </c>
      <c r="CW61" s="8" t="e">
        <f t="shared" ca="1" si="72"/>
        <v>#N/A</v>
      </c>
      <c r="CX61" s="8" t="e">
        <f t="shared" ca="1" si="72"/>
        <v>#N/A</v>
      </c>
      <c r="CY61" s="8" t="e">
        <f t="shared" ca="1" si="72"/>
        <v>#N/A</v>
      </c>
      <c r="CZ61" s="8" t="e">
        <f t="shared" ca="1" si="72"/>
        <v>#N/A</v>
      </c>
      <c r="DA61" s="8" t="e">
        <f t="shared" ca="1" si="72"/>
        <v>#N/A</v>
      </c>
    </row>
    <row r="62" spans="2:105" x14ac:dyDescent="0.35">
      <c r="B62" t="str">
        <f>'Postcode Data'!B62</f>
        <v>ES6 0EV</v>
      </c>
      <c r="C62" t="str">
        <f>'Postcode Data'!D62</f>
        <v>Alphon</v>
      </c>
      <c r="D62" s="44" t="e">
        <f>'Postcode Data'!M62</f>
        <v>#N/A</v>
      </c>
      <c r="E62" s="28" t="e">
        <f>INDEX('Site Data'!$G$42:$G$77,MATCH('Frequency Plan Data'!D62,'Site Data'!$B$42:$B$77,0))</f>
        <v>#N/A</v>
      </c>
      <c r="F62" s="28" t="e">
        <f>'Coverage Data'!M62</f>
        <v>#N/A</v>
      </c>
      <c r="G62" s="28" t="e">
        <f t="shared" si="12"/>
        <v>#N/A</v>
      </c>
      <c r="H62" s="5" t="e">
        <f>'Postcode Data'!F62</f>
        <v>#N/A</v>
      </c>
      <c r="I62" s="5" t="e">
        <f>'Postcode Data'!G62</f>
        <v>#N/A</v>
      </c>
      <c r="J62" s="5" t="e">
        <f>'Postcode Data'!K62</f>
        <v>#N/A</v>
      </c>
      <c r="K62" s="5" t="e">
        <f>'Postcode Data'!L62</f>
        <v>#N/A</v>
      </c>
      <c r="L62" s="5"/>
      <c r="M62" s="28"/>
      <c r="N62" s="5" t="e">
        <f t="shared" si="67"/>
        <v>#N/A</v>
      </c>
      <c r="O62" s="5" t="e">
        <f t="shared" si="67"/>
        <v>#N/A</v>
      </c>
      <c r="P62" s="5" t="e">
        <f t="shared" si="67"/>
        <v>#N/A</v>
      </c>
      <c r="Q62" s="5" t="e">
        <f t="shared" si="67"/>
        <v>#N/A</v>
      </c>
      <c r="R62" s="5" t="e">
        <f t="shared" si="67"/>
        <v>#N/A</v>
      </c>
      <c r="S62" s="5" t="e">
        <f t="shared" si="67"/>
        <v>#N/A</v>
      </c>
      <c r="T62" s="5"/>
      <c r="U62" s="28"/>
      <c r="V62" s="28" t="e">
        <f t="shared" si="14"/>
        <v>#N/A</v>
      </c>
      <c r="W62" s="28" t="e">
        <f t="shared" ref="W62:Z62" si="86">IF(AND($G62&lt;V$5,$G62&gt;=W$5),$K62,NA())</f>
        <v>#N/A</v>
      </c>
      <c r="X62" s="28" t="e">
        <f t="shared" si="86"/>
        <v>#N/A</v>
      </c>
      <c r="Y62" s="28" t="e">
        <f t="shared" si="86"/>
        <v>#N/A</v>
      </c>
      <c r="Z62" s="28" t="e">
        <f t="shared" si="86"/>
        <v>#N/A</v>
      </c>
      <c r="AA62" s="28" t="e">
        <f t="shared" si="16"/>
        <v>#N/A</v>
      </c>
      <c r="AB62" s="28"/>
      <c r="AC62" s="28"/>
      <c r="AD62" s="5" t="e">
        <f t="shared" si="18"/>
        <v>#N/A</v>
      </c>
      <c r="AE62" s="15" t="e">
        <v>#N/A</v>
      </c>
      <c r="AF62" s="11" t="e">
        <v>#N/A</v>
      </c>
      <c r="AG62" s="11" t="e">
        <v>#N/A</v>
      </c>
      <c r="AH62" s="11" t="e">
        <v>#N/A</v>
      </c>
      <c r="AI62" s="11" t="e">
        <v>#N/A</v>
      </c>
      <c r="AJ62" s="11" t="e">
        <v>#N/A</v>
      </c>
      <c r="AK62" s="11" t="e">
        <v>#N/A</v>
      </c>
      <c r="AL62" s="11" t="e">
        <v>#N/A</v>
      </c>
      <c r="AM62" s="11" t="e">
        <v>#N/A</v>
      </c>
      <c r="AN62" s="11" t="e">
        <v>#N/A</v>
      </c>
      <c r="AO62" s="11" t="e">
        <v>#N/A</v>
      </c>
      <c r="AP62" s="11" t="e">
        <v>#N/A</v>
      </c>
      <c r="AQ62" s="11" t="e">
        <v>#N/A</v>
      </c>
      <c r="AR62" s="11" t="e">
        <v>#N/A</v>
      </c>
      <c r="AS62" s="11" t="e">
        <v>#N/A</v>
      </c>
      <c r="AT62" s="11" t="e">
        <v>#N/A</v>
      </c>
      <c r="AU62" s="11" t="e">
        <v>#N/A</v>
      </c>
      <c r="AV62" s="11" t="e">
        <v>#N/A</v>
      </c>
      <c r="AW62" s="11" t="e">
        <v>#N/A</v>
      </c>
      <c r="AX62" s="11" t="e">
        <v>#N/A</v>
      </c>
      <c r="AY62" s="11" t="e">
        <v>#N/A</v>
      </c>
      <c r="AZ62" s="11" t="e">
        <v>#N/A</v>
      </c>
      <c r="BA62" s="11" t="e">
        <v>#N/A</v>
      </c>
      <c r="BB62" s="11" t="e">
        <v>#N/A</v>
      </c>
      <c r="BC62" s="11" t="e">
        <v>#N/A</v>
      </c>
      <c r="BD62" s="11" t="e">
        <v>#N/A</v>
      </c>
      <c r="BE62" s="11" t="e">
        <v>#N/A</v>
      </c>
      <c r="BF62" s="11" t="e">
        <v>#N/A</v>
      </c>
      <c r="BG62" s="11" t="e">
        <v>#N/A</v>
      </c>
      <c r="BH62" s="11" t="e">
        <v>#N/A</v>
      </c>
      <c r="BI62" s="11" t="e">
        <v>#N/A</v>
      </c>
      <c r="BJ62" s="11" t="e">
        <v>#N/A</v>
      </c>
      <c r="BK62" s="11" t="e">
        <v>#N/A</v>
      </c>
      <c r="BL62" s="11" t="e">
        <v>#N/A</v>
      </c>
      <c r="BM62" s="11" t="e">
        <v>#N/A</v>
      </c>
      <c r="BN62" s="16" t="e">
        <v>#N/A</v>
      </c>
      <c r="BQ62" s="5" t="e">
        <f t="shared" ca="1" si="19"/>
        <v>#N/A</v>
      </c>
      <c r="BR62" s="8" t="e">
        <f t="shared" ca="1" si="74"/>
        <v>#N/A</v>
      </c>
      <c r="BS62" s="8" t="e">
        <f t="shared" ca="1" si="74"/>
        <v>#N/A</v>
      </c>
      <c r="BT62" s="8" t="e">
        <f t="shared" ca="1" si="74"/>
        <v>#N/A</v>
      </c>
      <c r="BU62" s="8" t="e">
        <f t="shared" ca="1" si="74"/>
        <v>#N/A</v>
      </c>
      <c r="BV62" s="8" t="e">
        <f t="shared" ca="1" si="74"/>
        <v>#N/A</v>
      </c>
      <c r="BW62" s="8" t="e">
        <f t="shared" ca="1" si="74"/>
        <v>#N/A</v>
      </c>
      <c r="BX62" s="8" t="e">
        <f t="shared" ca="1" si="74"/>
        <v>#N/A</v>
      </c>
      <c r="BY62" s="8" t="e">
        <f t="shared" ca="1" si="74"/>
        <v>#N/A</v>
      </c>
      <c r="BZ62" s="8" t="e">
        <f t="shared" ca="1" si="74"/>
        <v>#N/A</v>
      </c>
      <c r="CA62" s="8" t="e">
        <f t="shared" ca="1" si="74"/>
        <v>#N/A</v>
      </c>
      <c r="CB62" s="8" t="e">
        <f t="shared" ca="1" si="64"/>
        <v>#N/A</v>
      </c>
      <c r="CC62" s="8" t="e">
        <f t="shared" ca="1" si="64"/>
        <v>#N/A</v>
      </c>
      <c r="CD62" s="8" t="e">
        <f t="shared" ca="1" si="64"/>
        <v>#N/A</v>
      </c>
      <c r="CE62" s="8" t="e">
        <f t="shared" ca="1" si="64"/>
        <v>#N/A</v>
      </c>
      <c r="CF62" s="8" t="e">
        <f t="shared" ca="1" si="64"/>
        <v>#N/A</v>
      </c>
      <c r="CG62" s="8" t="e">
        <f t="shared" ca="1" si="64"/>
        <v>#N/A</v>
      </c>
      <c r="CH62" s="8" t="e">
        <f t="shared" ca="1" si="64"/>
        <v>#N/A</v>
      </c>
      <c r="CI62" s="8" t="e">
        <f t="shared" ca="1" si="64"/>
        <v>#N/A</v>
      </c>
      <c r="CJ62" s="8" t="e">
        <f t="shared" ca="1" si="64"/>
        <v>#N/A</v>
      </c>
      <c r="CK62" s="8" t="e">
        <f t="shared" ca="1" si="64"/>
        <v>#N/A</v>
      </c>
      <c r="CL62" s="8" t="e">
        <f t="shared" ca="1" si="64"/>
        <v>#N/A</v>
      </c>
      <c r="CM62" s="8" t="e">
        <f t="shared" ca="1" si="64"/>
        <v>#N/A</v>
      </c>
      <c r="CN62" s="8" t="e">
        <f t="shared" ca="1" si="74"/>
        <v>#N/A</v>
      </c>
      <c r="CO62" s="8" t="e">
        <f t="shared" ca="1" si="74"/>
        <v>#N/A</v>
      </c>
      <c r="CP62" s="8" t="e">
        <f t="shared" ca="1" si="74"/>
        <v>#N/A</v>
      </c>
      <c r="CQ62" s="8" t="e">
        <f t="shared" ca="1" si="74"/>
        <v>#N/A</v>
      </c>
      <c r="CR62" s="8" t="e">
        <f t="shared" ca="1" si="74"/>
        <v>#N/A</v>
      </c>
      <c r="CS62" s="8" t="e">
        <f t="shared" ca="1" si="74"/>
        <v>#N/A</v>
      </c>
      <c r="CT62" s="8" t="e">
        <f t="shared" ca="1" si="72"/>
        <v>#N/A</v>
      </c>
      <c r="CU62" s="8" t="e">
        <f t="shared" ca="1" si="72"/>
        <v>#N/A</v>
      </c>
      <c r="CV62" s="8" t="e">
        <f t="shared" ca="1" si="72"/>
        <v>#N/A</v>
      </c>
      <c r="CW62" s="8" t="e">
        <f t="shared" ca="1" si="72"/>
        <v>#N/A</v>
      </c>
      <c r="CX62" s="8" t="e">
        <f t="shared" ca="1" si="72"/>
        <v>#N/A</v>
      </c>
      <c r="CY62" s="8" t="e">
        <f t="shared" ca="1" si="72"/>
        <v>#N/A</v>
      </c>
      <c r="CZ62" s="8" t="e">
        <f t="shared" ca="1" si="72"/>
        <v>#N/A</v>
      </c>
      <c r="DA62" s="8" t="e">
        <f t="shared" ca="1" si="72"/>
        <v>#N/A</v>
      </c>
    </row>
    <row r="63" spans="2:105" x14ac:dyDescent="0.35">
      <c r="B63" t="str">
        <f>'Postcode Data'!B63</f>
        <v>ES6 1ED</v>
      </c>
      <c r="C63" t="str">
        <f>'Postcode Data'!D63</f>
        <v>Alphon</v>
      </c>
      <c r="D63" s="44" t="e">
        <f>'Postcode Data'!M63</f>
        <v>#N/A</v>
      </c>
      <c r="E63" s="28" t="e">
        <f>INDEX('Site Data'!$G$42:$G$77,MATCH('Frequency Plan Data'!D63,'Site Data'!$B$42:$B$77,0))</f>
        <v>#N/A</v>
      </c>
      <c r="F63" s="28" t="e">
        <f>'Coverage Data'!M63</f>
        <v>#N/A</v>
      </c>
      <c r="G63" s="28" t="e">
        <f t="shared" si="12"/>
        <v>#N/A</v>
      </c>
      <c r="H63" s="5" t="e">
        <f>'Postcode Data'!F63</f>
        <v>#N/A</v>
      </c>
      <c r="I63" s="5" t="e">
        <f>'Postcode Data'!G63</f>
        <v>#N/A</v>
      </c>
      <c r="J63" s="5" t="e">
        <f>'Postcode Data'!K63</f>
        <v>#N/A</v>
      </c>
      <c r="K63" s="5" t="e">
        <f>'Postcode Data'!L63</f>
        <v>#N/A</v>
      </c>
      <c r="L63" s="5"/>
      <c r="M63" s="28"/>
      <c r="N63" s="5" t="e">
        <f t="shared" si="67"/>
        <v>#N/A</v>
      </c>
      <c r="O63" s="5" t="e">
        <f t="shared" si="67"/>
        <v>#N/A</v>
      </c>
      <c r="P63" s="5" t="e">
        <f t="shared" si="67"/>
        <v>#N/A</v>
      </c>
      <c r="Q63" s="5" t="e">
        <f t="shared" si="67"/>
        <v>#N/A</v>
      </c>
      <c r="R63" s="5" t="e">
        <f t="shared" si="67"/>
        <v>#N/A</v>
      </c>
      <c r="S63" s="5" t="e">
        <f t="shared" si="67"/>
        <v>#N/A</v>
      </c>
      <c r="T63" s="5"/>
      <c r="U63" s="28"/>
      <c r="V63" s="28" t="e">
        <f t="shared" si="14"/>
        <v>#N/A</v>
      </c>
      <c r="W63" s="28" t="e">
        <f t="shared" ref="W63:Z63" si="87">IF(AND($G63&lt;V$5,$G63&gt;=W$5),$K63,NA())</f>
        <v>#N/A</v>
      </c>
      <c r="X63" s="28" t="e">
        <f t="shared" si="87"/>
        <v>#N/A</v>
      </c>
      <c r="Y63" s="28" t="e">
        <f t="shared" si="87"/>
        <v>#N/A</v>
      </c>
      <c r="Z63" s="28" t="e">
        <f t="shared" si="87"/>
        <v>#N/A</v>
      </c>
      <c r="AA63" s="28" t="e">
        <f t="shared" si="16"/>
        <v>#N/A</v>
      </c>
      <c r="AB63" s="28"/>
      <c r="AC63" s="28"/>
      <c r="AD63" s="5" t="e">
        <f t="shared" si="18"/>
        <v>#N/A</v>
      </c>
      <c r="AE63" s="15" t="e">
        <v>#N/A</v>
      </c>
      <c r="AF63" s="11" t="e">
        <v>#N/A</v>
      </c>
      <c r="AG63" s="11" t="e">
        <v>#N/A</v>
      </c>
      <c r="AH63" s="11" t="e">
        <v>#N/A</v>
      </c>
      <c r="AI63" s="11" t="e">
        <v>#N/A</v>
      </c>
      <c r="AJ63" s="11" t="e">
        <v>#N/A</v>
      </c>
      <c r="AK63" s="11" t="e">
        <v>#N/A</v>
      </c>
      <c r="AL63" s="11" t="e">
        <v>#N/A</v>
      </c>
      <c r="AM63" s="11" t="e">
        <v>#N/A</v>
      </c>
      <c r="AN63" s="11" t="e">
        <v>#N/A</v>
      </c>
      <c r="AO63" s="11" t="e">
        <v>#N/A</v>
      </c>
      <c r="AP63" s="11" t="e">
        <v>#N/A</v>
      </c>
      <c r="AQ63" s="11" t="e">
        <v>#N/A</v>
      </c>
      <c r="AR63" s="11" t="e">
        <v>#N/A</v>
      </c>
      <c r="AS63" s="11" t="e">
        <v>#N/A</v>
      </c>
      <c r="AT63" s="11" t="e">
        <v>#N/A</v>
      </c>
      <c r="AU63" s="11" t="e">
        <v>#N/A</v>
      </c>
      <c r="AV63" s="11" t="e">
        <v>#N/A</v>
      </c>
      <c r="AW63" s="11" t="e">
        <v>#N/A</v>
      </c>
      <c r="AX63" s="11" t="e">
        <v>#N/A</v>
      </c>
      <c r="AY63" s="11" t="e">
        <v>#N/A</v>
      </c>
      <c r="AZ63" s="11" t="e">
        <v>#N/A</v>
      </c>
      <c r="BA63" s="11" t="e">
        <v>#N/A</v>
      </c>
      <c r="BB63" s="11" t="e">
        <v>#N/A</v>
      </c>
      <c r="BC63" s="11" t="e">
        <v>#N/A</v>
      </c>
      <c r="BD63" s="11" t="e">
        <v>#N/A</v>
      </c>
      <c r="BE63" s="11" t="e">
        <v>#N/A</v>
      </c>
      <c r="BF63" s="11" t="e">
        <v>#N/A</v>
      </c>
      <c r="BG63" s="11" t="e">
        <v>#N/A</v>
      </c>
      <c r="BH63" s="11" t="e">
        <v>#N/A</v>
      </c>
      <c r="BI63" s="11" t="e">
        <v>#N/A</v>
      </c>
      <c r="BJ63" s="11" t="e">
        <v>#N/A</v>
      </c>
      <c r="BK63" s="11" t="e">
        <v>#N/A</v>
      </c>
      <c r="BL63" s="11" t="e">
        <v>#N/A</v>
      </c>
      <c r="BM63" s="11" t="e">
        <v>#N/A</v>
      </c>
      <c r="BN63" s="16" t="e">
        <v>#N/A</v>
      </c>
      <c r="BQ63" s="5" t="e">
        <f t="shared" ca="1" si="19"/>
        <v>#N/A</v>
      </c>
      <c r="BR63" s="8" t="e">
        <f t="shared" ca="1" si="74"/>
        <v>#N/A</v>
      </c>
      <c r="BS63" s="8" t="e">
        <f t="shared" ca="1" si="74"/>
        <v>#N/A</v>
      </c>
      <c r="BT63" s="8" t="e">
        <f t="shared" ca="1" si="74"/>
        <v>#N/A</v>
      </c>
      <c r="BU63" s="8" t="e">
        <f t="shared" ca="1" si="74"/>
        <v>#N/A</v>
      </c>
      <c r="BV63" s="8" t="e">
        <f t="shared" ca="1" si="74"/>
        <v>#N/A</v>
      </c>
      <c r="BW63" s="8" t="e">
        <f t="shared" ca="1" si="74"/>
        <v>#N/A</v>
      </c>
      <c r="BX63" s="8" t="e">
        <f t="shared" ca="1" si="74"/>
        <v>#N/A</v>
      </c>
      <c r="BY63" s="8" t="e">
        <f t="shared" ca="1" si="74"/>
        <v>#N/A</v>
      </c>
      <c r="BZ63" s="8" t="e">
        <f t="shared" ca="1" si="74"/>
        <v>#N/A</v>
      </c>
      <c r="CA63" s="8" t="e">
        <f t="shared" ca="1" si="74"/>
        <v>#N/A</v>
      </c>
      <c r="CB63" s="8" t="e">
        <f t="shared" ca="1" si="64"/>
        <v>#N/A</v>
      </c>
      <c r="CC63" s="8" t="e">
        <f t="shared" ca="1" si="64"/>
        <v>#N/A</v>
      </c>
      <c r="CD63" s="8" t="e">
        <f t="shared" ca="1" si="64"/>
        <v>#N/A</v>
      </c>
      <c r="CE63" s="8" t="e">
        <f t="shared" ca="1" si="64"/>
        <v>#N/A</v>
      </c>
      <c r="CF63" s="8" t="e">
        <f t="shared" ca="1" si="64"/>
        <v>#N/A</v>
      </c>
      <c r="CG63" s="8" t="e">
        <f t="shared" ca="1" si="64"/>
        <v>#N/A</v>
      </c>
      <c r="CH63" s="8" t="e">
        <f t="shared" ca="1" si="64"/>
        <v>#N/A</v>
      </c>
      <c r="CI63" s="8" t="e">
        <f t="shared" ca="1" si="64"/>
        <v>#N/A</v>
      </c>
      <c r="CJ63" s="8" t="e">
        <f t="shared" ca="1" si="64"/>
        <v>#N/A</v>
      </c>
      <c r="CK63" s="8" t="e">
        <f t="shared" ca="1" si="64"/>
        <v>#N/A</v>
      </c>
      <c r="CL63" s="8" t="e">
        <f t="shared" ca="1" si="64"/>
        <v>#N/A</v>
      </c>
      <c r="CM63" s="8" t="e">
        <f t="shared" ca="1" si="64"/>
        <v>#N/A</v>
      </c>
      <c r="CN63" s="8" t="e">
        <f t="shared" ca="1" si="74"/>
        <v>#N/A</v>
      </c>
      <c r="CO63" s="8" t="e">
        <f t="shared" ca="1" si="74"/>
        <v>#N/A</v>
      </c>
      <c r="CP63" s="8" t="e">
        <f t="shared" ca="1" si="74"/>
        <v>#N/A</v>
      </c>
      <c r="CQ63" s="8" t="e">
        <f t="shared" ca="1" si="74"/>
        <v>#N/A</v>
      </c>
      <c r="CR63" s="8" t="e">
        <f t="shared" ca="1" si="74"/>
        <v>#N/A</v>
      </c>
      <c r="CS63" s="8" t="e">
        <f t="shared" ca="1" si="74"/>
        <v>#N/A</v>
      </c>
      <c r="CT63" s="8" t="e">
        <f t="shared" ca="1" si="72"/>
        <v>#N/A</v>
      </c>
      <c r="CU63" s="8" t="e">
        <f t="shared" ca="1" si="72"/>
        <v>#N/A</v>
      </c>
      <c r="CV63" s="8" t="e">
        <f t="shared" ca="1" si="72"/>
        <v>#N/A</v>
      </c>
      <c r="CW63" s="8" t="e">
        <f t="shared" ca="1" si="72"/>
        <v>#N/A</v>
      </c>
      <c r="CX63" s="8" t="e">
        <f t="shared" ca="1" si="72"/>
        <v>#N/A</v>
      </c>
      <c r="CY63" s="8" t="e">
        <f t="shared" ca="1" si="72"/>
        <v>#N/A</v>
      </c>
      <c r="CZ63" s="8" t="e">
        <f t="shared" ca="1" si="72"/>
        <v>#N/A</v>
      </c>
      <c r="DA63" s="8" t="e">
        <f t="shared" ca="1" si="72"/>
        <v>#N/A</v>
      </c>
    </row>
    <row r="64" spans="2:105" x14ac:dyDescent="0.35">
      <c r="B64" t="str">
        <f>'Postcode Data'!B64</f>
        <v>ES6 1UG</v>
      </c>
      <c r="C64" t="str">
        <f>'Postcode Data'!D64</f>
        <v>Alphon</v>
      </c>
      <c r="D64" s="44" t="e">
        <f>'Postcode Data'!M64</f>
        <v>#N/A</v>
      </c>
      <c r="E64" s="28" t="e">
        <f>INDEX('Site Data'!$G$42:$G$77,MATCH('Frequency Plan Data'!D64,'Site Data'!$B$42:$B$77,0))</f>
        <v>#N/A</v>
      </c>
      <c r="F64" s="28" t="e">
        <f>'Coverage Data'!M64</f>
        <v>#N/A</v>
      </c>
      <c r="G64" s="28" t="e">
        <f t="shared" si="12"/>
        <v>#N/A</v>
      </c>
      <c r="H64" s="5" t="e">
        <f>'Postcode Data'!F64</f>
        <v>#N/A</v>
      </c>
      <c r="I64" s="5" t="e">
        <f>'Postcode Data'!G64</f>
        <v>#N/A</v>
      </c>
      <c r="J64" s="5" t="e">
        <f>'Postcode Data'!K64</f>
        <v>#N/A</v>
      </c>
      <c r="K64" s="5" t="e">
        <f>'Postcode Data'!L64</f>
        <v>#N/A</v>
      </c>
      <c r="L64" s="5"/>
      <c r="M64" s="28"/>
      <c r="N64" s="5" t="e">
        <f t="shared" si="67"/>
        <v>#N/A</v>
      </c>
      <c r="O64" s="5" t="e">
        <f t="shared" si="67"/>
        <v>#N/A</v>
      </c>
      <c r="P64" s="5" t="e">
        <f t="shared" si="67"/>
        <v>#N/A</v>
      </c>
      <c r="Q64" s="5" t="e">
        <f t="shared" si="67"/>
        <v>#N/A</v>
      </c>
      <c r="R64" s="5" t="e">
        <f t="shared" si="67"/>
        <v>#N/A</v>
      </c>
      <c r="S64" s="5" t="e">
        <f t="shared" si="67"/>
        <v>#N/A</v>
      </c>
      <c r="T64" s="5"/>
      <c r="U64" s="28"/>
      <c r="V64" s="28" t="e">
        <f t="shared" si="14"/>
        <v>#N/A</v>
      </c>
      <c r="W64" s="28" t="e">
        <f t="shared" ref="W64:Z64" si="88">IF(AND($G64&lt;V$5,$G64&gt;=W$5),$K64,NA())</f>
        <v>#N/A</v>
      </c>
      <c r="X64" s="28" t="e">
        <f t="shared" si="88"/>
        <v>#N/A</v>
      </c>
      <c r="Y64" s="28" t="e">
        <f t="shared" si="88"/>
        <v>#N/A</v>
      </c>
      <c r="Z64" s="28" t="e">
        <f t="shared" si="88"/>
        <v>#N/A</v>
      </c>
      <c r="AA64" s="28" t="e">
        <f t="shared" si="16"/>
        <v>#N/A</v>
      </c>
      <c r="AB64" s="28"/>
      <c r="AC64" s="28"/>
      <c r="AD64" s="5" t="e">
        <f t="shared" si="18"/>
        <v>#N/A</v>
      </c>
      <c r="AE64" s="15" t="e">
        <v>#N/A</v>
      </c>
      <c r="AF64" s="11" t="e">
        <v>#N/A</v>
      </c>
      <c r="AG64" s="11" t="e">
        <v>#N/A</v>
      </c>
      <c r="AH64" s="11" t="e">
        <v>#N/A</v>
      </c>
      <c r="AI64" s="11" t="e">
        <v>#N/A</v>
      </c>
      <c r="AJ64" s="11" t="e">
        <v>#N/A</v>
      </c>
      <c r="AK64" s="11" t="e">
        <v>#N/A</v>
      </c>
      <c r="AL64" s="11" t="e">
        <v>#N/A</v>
      </c>
      <c r="AM64" s="11" t="e">
        <v>#N/A</v>
      </c>
      <c r="AN64" s="11" t="e">
        <v>#N/A</v>
      </c>
      <c r="AO64" s="11" t="e">
        <v>#N/A</v>
      </c>
      <c r="AP64" s="11" t="e">
        <v>#N/A</v>
      </c>
      <c r="AQ64" s="11" t="e">
        <v>#N/A</v>
      </c>
      <c r="AR64" s="11" t="e">
        <v>#N/A</v>
      </c>
      <c r="AS64" s="11" t="e">
        <v>#N/A</v>
      </c>
      <c r="AT64" s="11" t="e">
        <v>#N/A</v>
      </c>
      <c r="AU64" s="11" t="e">
        <v>#N/A</v>
      </c>
      <c r="AV64" s="11" t="e">
        <v>#N/A</v>
      </c>
      <c r="AW64" s="11" t="e">
        <v>#N/A</v>
      </c>
      <c r="AX64" s="11" t="e">
        <v>#N/A</v>
      </c>
      <c r="AY64" s="11" t="e">
        <v>#N/A</v>
      </c>
      <c r="AZ64" s="11" t="e">
        <v>#N/A</v>
      </c>
      <c r="BA64" s="11" t="e">
        <v>#N/A</v>
      </c>
      <c r="BB64" s="11" t="e">
        <v>#N/A</v>
      </c>
      <c r="BC64" s="11" t="e">
        <v>#N/A</v>
      </c>
      <c r="BD64" s="11" t="e">
        <v>#N/A</v>
      </c>
      <c r="BE64" s="11" t="e">
        <v>#N/A</v>
      </c>
      <c r="BF64" s="11" t="e">
        <v>#N/A</v>
      </c>
      <c r="BG64" s="11" t="e">
        <v>#N/A</v>
      </c>
      <c r="BH64" s="11" t="e">
        <v>#N/A</v>
      </c>
      <c r="BI64" s="11" t="e">
        <v>#N/A</v>
      </c>
      <c r="BJ64" s="11" t="e">
        <v>#N/A</v>
      </c>
      <c r="BK64" s="11" t="e">
        <v>#N/A</v>
      </c>
      <c r="BL64" s="11" t="e">
        <v>#N/A</v>
      </c>
      <c r="BM64" s="11" t="e">
        <v>#N/A</v>
      </c>
      <c r="BN64" s="16" t="e">
        <v>#N/A</v>
      </c>
      <c r="BQ64" s="5" t="e">
        <f t="shared" ca="1" si="19"/>
        <v>#N/A</v>
      </c>
      <c r="BR64" s="8" t="e">
        <f t="shared" ca="1" si="74"/>
        <v>#N/A</v>
      </c>
      <c r="BS64" s="8" t="e">
        <f t="shared" ca="1" si="74"/>
        <v>#N/A</v>
      </c>
      <c r="BT64" s="8" t="e">
        <f t="shared" ca="1" si="74"/>
        <v>#N/A</v>
      </c>
      <c r="BU64" s="8" t="e">
        <f t="shared" ca="1" si="74"/>
        <v>#N/A</v>
      </c>
      <c r="BV64" s="8" t="e">
        <f t="shared" ca="1" si="74"/>
        <v>#N/A</v>
      </c>
      <c r="BW64" s="8" t="e">
        <f t="shared" ca="1" si="74"/>
        <v>#N/A</v>
      </c>
      <c r="BX64" s="8" t="e">
        <f t="shared" ca="1" si="74"/>
        <v>#N/A</v>
      </c>
      <c r="BY64" s="8" t="e">
        <f t="shared" ca="1" si="74"/>
        <v>#N/A</v>
      </c>
      <c r="BZ64" s="8" t="e">
        <f t="shared" ca="1" si="74"/>
        <v>#N/A</v>
      </c>
      <c r="CA64" s="8" t="e">
        <f t="shared" ca="1" si="74"/>
        <v>#N/A</v>
      </c>
      <c r="CB64" s="8" t="e">
        <f t="shared" ca="1" si="64"/>
        <v>#N/A</v>
      </c>
      <c r="CC64" s="8" t="e">
        <f t="shared" ca="1" si="64"/>
        <v>#N/A</v>
      </c>
      <c r="CD64" s="8" t="e">
        <f t="shared" ca="1" si="64"/>
        <v>#N/A</v>
      </c>
      <c r="CE64" s="8" t="e">
        <f t="shared" ca="1" si="64"/>
        <v>#N/A</v>
      </c>
      <c r="CF64" s="8" t="e">
        <f t="shared" ca="1" si="64"/>
        <v>#N/A</v>
      </c>
      <c r="CG64" s="8" t="e">
        <f t="shared" ca="1" si="64"/>
        <v>#N/A</v>
      </c>
      <c r="CH64" s="8" t="e">
        <f t="shared" ref="CB64:CM85" ca="1" si="89">IF(OR($D64=CH$5,$E64&lt;&gt;CH$4),-999,30+_xlfn.NORM.INV(RAND(),-20,3)-20*LOG10(SQRT(($H64-$J64)^2+($I64-$K64)^2))-20*LOG10(5570)-32.44+_xlfn.NORM.INV(RAND(),-3,3)+21+_xlfn.NORM.INV(RAND(),-20,3)-1)</f>
        <v>#N/A</v>
      </c>
      <c r="CI64" s="8" t="e">
        <f t="shared" ca="1" si="89"/>
        <v>#N/A</v>
      </c>
      <c r="CJ64" s="8" t="e">
        <f t="shared" ca="1" si="89"/>
        <v>#N/A</v>
      </c>
      <c r="CK64" s="8" t="e">
        <f t="shared" ca="1" si="89"/>
        <v>#N/A</v>
      </c>
      <c r="CL64" s="8" t="e">
        <f t="shared" ca="1" si="89"/>
        <v>#N/A</v>
      </c>
      <c r="CM64" s="8" t="e">
        <f t="shared" ca="1" si="89"/>
        <v>#N/A</v>
      </c>
      <c r="CN64" s="8" t="e">
        <f t="shared" ca="1" si="74"/>
        <v>#N/A</v>
      </c>
      <c r="CO64" s="8" t="e">
        <f t="shared" ca="1" si="74"/>
        <v>#N/A</v>
      </c>
      <c r="CP64" s="8" t="e">
        <f t="shared" ca="1" si="74"/>
        <v>#N/A</v>
      </c>
      <c r="CQ64" s="8" t="e">
        <f t="shared" ca="1" si="74"/>
        <v>#N/A</v>
      </c>
      <c r="CR64" s="8" t="e">
        <f t="shared" ca="1" si="74"/>
        <v>#N/A</v>
      </c>
      <c r="CS64" s="8" t="e">
        <f t="shared" ca="1" si="74"/>
        <v>#N/A</v>
      </c>
      <c r="CT64" s="8" t="e">
        <f t="shared" ca="1" si="72"/>
        <v>#N/A</v>
      </c>
      <c r="CU64" s="8" t="e">
        <f t="shared" ca="1" si="72"/>
        <v>#N/A</v>
      </c>
      <c r="CV64" s="8" t="e">
        <f t="shared" ca="1" si="72"/>
        <v>#N/A</v>
      </c>
      <c r="CW64" s="8" t="e">
        <f t="shared" ca="1" si="72"/>
        <v>#N/A</v>
      </c>
      <c r="CX64" s="8" t="e">
        <f t="shared" ca="1" si="72"/>
        <v>#N/A</v>
      </c>
      <c r="CY64" s="8" t="e">
        <f t="shared" ca="1" si="72"/>
        <v>#N/A</v>
      </c>
      <c r="CZ64" s="8" t="e">
        <f t="shared" ca="1" si="72"/>
        <v>#N/A</v>
      </c>
      <c r="DA64" s="8" t="e">
        <f t="shared" ca="1" si="72"/>
        <v>#N/A</v>
      </c>
    </row>
    <row r="65" spans="2:105" x14ac:dyDescent="0.35">
      <c r="B65" t="str">
        <f>'Postcode Data'!B65</f>
        <v>ES6 2WH</v>
      </c>
      <c r="C65" t="str">
        <f>'Postcode Data'!D65</f>
        <v>Alphon</v>
      </c>
      <c r="D65" s="44" t="e">
        <f>'Postcode Data'!M65</f>
        <v>#N/A</v>
      </c>
      <c r="E65" s="28" t="e">
        <f>INDEX('Site Data'!$G$42:$G$77,MATCH('Frequency Plan Data'!D65,'Site Data'!$B$42:$B$77,0))</f>
        <v>#N/A</v>
      </c>
      <c r="F65" s="28" t="e">
        <f>'Coverage Data'!M65</f>
        <v>#N/A</v>
      </c>
      <c r="G65" s="28" t="e">
        <f t="shared" si="12"/>
        <v>#N/A</v>
      </c>
      <c r="H65" s="5" t="e">
        <f>'Postcode Data'!F65</f>
        <v>#N/A</v>
      </c>
      <c r="I65" s="5" t="e">
        <f>'Postcode Data'!G65</f>
        <v>#N/A</v>
      </c>
      <c r="J65" s="5" t="e">
        <f>'Postcode Data'!K65</f>
        <v>#N/A</v>
      </c>
      <c r="K65" s="5" t="e">
        <f>'Postcode Data'!L65</f>
        <v>#N/A</v>
      </c>
      <c r="L65" s="5"/>
      <c r="M65" s="28"/>
      <c r="N65" s="5" t="e">
        <f t="shared" si="67"/>
        <v>#N/A</v>
      </c>
      <c r="O65" s="5" t="e">
        <f t="shared" si="67"/>
        <v>#N/A</v>
      </c>
      <c r="P65" s="5" t="e">
        <f t="shared" si="67"/>
        <v>#N/A</v>
      </c>
      <c r="Q65" s="5" t="e">
        <f t="shared" si="67"/>
        <v>#N/A</v>
      </c>
      <c r="R65" s="5" t="e">
        <f t="shared" si="67"/>
        <v>#N/A</v>
      </c>
      <c r="S65" s="5" t="e">
        <f t="shared" si="67"/>
        <v>#N/A</v>
      </c>
      <c r="T65" s="5"/>
      <c r="U65" s="28"/>
      <c r="V65" s="28" t="e">
        <f t="shared" si="14"/>
        <v>#N/A</v>
      </c>
      <c r="W65" s="28" t="e">
        <f t="shared" ref="W65:Z65" si="90">IF(AND($G65&lt;V$5,$G65&gt;=W$5),$K65,NA())</f>
        <v>#N/A</v>
      </c>
      <c r="X65" s="28" t="e">
        <f t="shared" si="90"/>
        <v>#N/A</v>
      </c>
      <c r="Y65" s="28" t="e">
        <f t="shared" si="90"/>
        <v>#N/A</v>
      </c>
      <c r="Z65" s="28" t="e">
        <f t="shared" si="90"/>
        <v>#N/A</v>
      </c>
      <c r="AA65" s="28" t="e">
        <f t="shared" si="16"/>
        <v>#N/A</v>
      </c>
      <c r="AB65" s="28"/>
      <c r="AC65" s="28"/>
      <c r="AD65" s="5" t="e">
        <f t="shared" si="18"/>
        <v>#N/A</v>
      </c>
      <c r="AE65" s="15" t="e">
        <v>#N/A</v>
      </c>
      <c r="AF65" s="11" t="e">
        <v>#N/A</v>
      </c>
      <c r="AG65" s="11" t="e">
        <v>#N/A</v>
      </c>
      <c r="AH65" s="11" t="e">
        <v>#N/A</v>
      </c>
      <c r="AI65" s="11" t="e">
        <v>#N/A</v>
      </c>
      <c r="AJ65" s="11" t="e">
        <v>#N/A</v>
      </c>
      <c r="AK65" s="11" t="e">
        <v>#N/A</v>
      </c>
      <c r="AL65" s="11" t="e">
        <v>#N/A</v>
      </c>
      <c r="AM65" s="11" t="e">
        <v>#N/A</v>
      </c>
      <c r="AN65" s="11" t="e">
        <v>#N/A</v>
      </c>
      <c r="AO65" s="11" t="e">
        <v>#N/A</v>
      </c>
      <c r="AP65" s="11" t="e">
        <v>#N/A</v>
      </c>
      <c r="AQ65" s="11" t="e">
        <v>#N/A</v>
      </c>
      <c r="AR65" s="11" t="e">
        <v>#N/A</v>
      </c>
      <c r="AS65" s="11" t="e">
        <v>#N/A</v>
      </c>
      <c r="AT65" s="11" t="e">
        <v>#N/A</v>
      </c>
      <c r="AU65" s="11" t="e">
        <v>#N/A</v>
      </c>
      <c r="AV65" s="11" t="e">
        <v>#N/A</v>
      </c>
      <c r="AW65" s="11" t="e">
        <v>#N/A</v>
      </c>
      <c r="AX65" s="11" t="e">
        <v>#N/A</v>
      </c>
      <c r="AY65" s="11" t="e">
        <v>#N/A</v>
      </c>
      <c r="AZ65" s="11" t="e">
        <v>#N/A</v>
      </c>
      <c r="BA65" s="11" t="e">
        <v>#N/A</v>
      </c>
      <c r="BB65" s="11" t="e">
        <v>#N/A</v>
      </c>
      <c r="BC65" s="11" t="e">
        <v>#N/A</v>
      </c>
      <c r="BD65" s="11" t="e">
        <v>#N/A</v>
      </c>
      <c r="BE65" s="11" t="e">
        <v>#N/A</v>
      </c>
      <c r="BF65" s="11" t="e">
        <v>#N/A</v>
      </c>
      <c r="BG65" s="11" t="e">
        <v>#N/A</v>
      </c>
      <c r="BH65" s="11" t="e">
        <v>#N/A</v>
      </c>
      <c r="BI65" s="11" t="e">
        <v>#N/A</v>
      </c>
      <c r="BJ65" s="11" t="e">
        <v>#N/A</v>
      </c>
      <c r="BK65" s="11" t="e">
        <v>#N/A</v>
      </c>
      <c r="BL65" s="11" t="e">
        <v>#N/A</v>
      </c>
      <c r="BM65" s="11" t="e">
        <v>#N/A</v>
      </c>
      <c r="BN65" s="16" t="e">
        <v>#N/A</v>
      </c>
      <c r="BQ65" s="5" t="e">
        <f t="shared" ca="1" si="19"/>
        <v>#N/A</v>
      </c>
      <c r="BR65" s="8" t="e">
        <f t="shared" ca="1" si="74"/>
        <v>#N/A</v>
      </c>
      <c r="BS65" s="8" t="e">
        <f t="shared" ca="1" si="74"/>
        <v>#N/A</v>
      </c>
      <c r="BT65" s="8" t="e">
        <f t="shared" ca="1" si="74"/>
        <v>#N/A</v>
      </c>
      <c r="BU65" s="8" t="e">
        <f t="shared" ca="1" si="74"/>
        <v>#N/A</v>
      </c>
      <c r="BV65" s="8" t="e">
        <f t="shared" ca="1" si="74"/>
        <v>#N/A</v>
      </c>
      <c r="BW65" s="8" t="e">
        <f t="shared" ca="1" si="74"/>
        <v>#N/A</v>
      </c>
      <c r="BX65" s="8" t="e">
        <f t="shared" ca="1" si="74"/>
        <v>#N/A</v>
      </c>
      <c r="BY65" s="8" t="e">
        <f t="shared" ca="1" si="74"/>
        <v>#N/A</v>
      </c>
      <c r="BZ65" s="8" t="e">
        <f t="shared" ca="1" si="74"/>
        <v>#N/A</v>
      </c>
      <c r="CA65" s="8" t="e">
        <f t="shared" ca="1" si="74"/>
        <v>#N/A</v>
      </c>
      <c r="CB65" s="8" t="e">
        <f t="shared" ca="1" si="89"/>
        <v>#N/A</v>
      </c>
      <c r="CC65" s="8" t="e">
        <f t="shared" ca="1" si="89"/>
        <v>#N/A</v>
      </c>
      <c r="CD65" s="8" t="e">
        <f t="shared" ca="1" si="89"/>
        <v>#N/A</v>
      </c>
      <c r="CE65" s="8" t="e">
        <f t="shared" ca="1" si="89"/>
        <v>#N/A</v>
      </c>
      <c r="CF65" s="8" t="e">
        <f t="shared" ca="1" si="89"/>
        <v>#N/A</v>
      </c>
      <c r="CG65" s="8" t="e">
        <f t="shared" ca="1" si="89"/>
        <v>#N/A</v>
      </c>
      <c r="CH65" s="8" t="e">
        <f t="shared" ca="1" si="89"/>
        <v>#N/A</v>
      </c>
      <c r="CI65" s="8" t="e">
        <f t="shared" ca="1" si="89"/>
        <v>#N/A</v>
      </c>
      <c r="CJ65" s="8" t="e">
        <f t="shared" ca="1" si="89"/>
        <v>#N/A</v>
      </c>
      <c r="CK65" s="8" t="e">
        <f t="shared" ca="1" si="89"/>
        <v>#N/A</v>
      </c>
      <c r="CL65" s="8" t="e">
        <f t="shared" ca="1" si="89"/>
        <v>#N/A</v>
      </c>
      <c r="CM65" s="8" t="e">
        <f t="shared" ca="1" si="89"/>
        <v>#N/A</v>
      </c>
      <c r="CN65" s="8" t="e">
        <f t="shared" ca="1" si="74"/>
        <v>#N/A</v>
      </c>
      <c r="CO65" s="8" t="e">
        <f t="shared" ca="1" si="74"/>
        <v>#N/A</v>
      </c>
      <c r="CP65" s="8" t="e">
        <f t="shared" ca="1" si="74"/>
        <v>#N/A</v>
      </c>
      <c r="CQ65" s="8" t="e">
        <f t="shared" ca="1" si="74"/>
        <v>#N/A</v>
      </c>
      <c r="CR65" s="8" t="e">
        <f t="shared" ca="1" si="74"/>
        <v>#N/A</v>
      </c>
      <c r="CS65" s="8" t="e">
        <f t="shared" ref="CS65:DA80" ca="1" si="91">IF(OR($D65=CS$5,$E65&lt;&gt;CS$4),-999,30+_xlfn.NORM.INV(RAND(),-20,3)-20*LOG10(SQRT(($H65-$J65)^2+($I65-$K65)^2))-20*LOG10(5570)-32.44+_xlfn.NORM.INV(RAND(),-3,3)+21+_xlfn.NORM.INV(RAND(),-20,3)-1)</f>
        <v>#N/A</v>
      </c>
      <c r="CT65" s="8" t="e">
        <f t="shared" ca="1" si="91"/>
        <v>#N/A</v>
      </c>
      <c r="CU65" s="8" t="e">
        <f t="shared" ca="1" si="91"/>
        <v>#N/A</v>
      </c>
      <c r="CV65" s="8" t="e">
        <f t="shared" ca="1" si="91"/>
        <v>#N/A</v>
      </c>
      <c r="CW65" s="8" t="e">
        <f t="shared" ca="1" si="91"/>
        <v>#N/A</v>
      </c>
      <c r="CX65" s="8" t="e">
        <f t="shared" ca="1" si="91"/>
        <v>#N/A</v>
      </c>
      <c r="CY65" s="8" t="e">
        <f t="shared" ca="1" si="91"/>
        <v>#N/A</v>
      </c>
      <c r="CZ65" s="8" t="e">
        <f t="shared" ca="1" si="91"/>
        <v>#N/A</v>
      </c>
      <c r="DA65" s="8" t="e">
        <f t="shared" ca="1" si="91"/>
        <v>#N/A</v>
      </c>
    </row>
    <row r="66" spans="2:105" x14ac:dyDescent="0.35">
      <c r="B66" t="str">
        <f>'Postcode Data'!B66</f>
        <v>ES6 2ZX</v>
      </c>
      <c r="C66" t="str">
        <f>'Postcode Data'!D66</f>
        <v>Alphon</v>
      </c>
      <c r="D66" s="44" t="e">
        <f>'Postcode Data'!M66</f>
        <v>#N/A</v>
      </c>
      <c r="E66" s="28" t="e">
        <f>INDEX('Site Data'!$G$42:$G$77,MATCH('Frequency Plan Data'!D66,'Site Data'!$B$42:$B$77,0))</f>
        <v>#N/A</v>
      </c>
      <c r="F66" s="28" t="e">
        <f>'Coverage Data'!M66</f>
        <v>#N/A</v>
      </c>
      <c r="G66" s="28" t="e">
        <f t="shared" si="12"/>
        <v>#N/A</v>
      </c>
      <c r="H66" s="5" t="e">
        <f>'Postcode Data'!F66</f>
        <v>#N/A</v>
      </c>
      <c r="I66" s="5" t="e">
        <f>'Postcode Data'!G66</f>
        <v>#N/A</v>
      </c>
      <c r="J66" s="5" t="e">
        <f>'Postcode Data'!K66</f>
        <v>#N/A</v>
      </c>
      <c r="K66" s="5" t="e">
        <f>'Postcode Data'!L66</f>
        <v>#N/A</v>
      </c>
      <c r="L66" s="5"/>
      <c r="M66" s="28"/>
      <c r="N66" s="5" t="e">
        <f t="shared" ref="N66:S85" si="92">IF($E66=N$5,$K66,NA())</f>
        <v>#N/A</v>
      </c>
      <c r="O66" s="5" t="e">
        <f t="shared" si="92"/>
        <v>#N/A</v>
      </c>
      <c r="P66" s="5" t="e">
        <f t="shared" si="92"/>
        <v>#N/A</v>
      </c>
      <c r="Q66" s="5" t="e">
        <f t="shared" si="92"/>
        <v>#N/A</v>
      </c>
      <c r="R66" s="5" t="e">
        <f t="shared" si="92"/>
        <v>#N/A</v>
      </c>
      <c r="S66" s="5" t="e">
        <f t="shared" si="92"/>
        <v>#N/A</v>
      </c>
      <c r="T66" s="5"/>
      <c r="U66" s="28"/>
      <c r="V66" s="28" t="e">
        <f t="shared" si="14"/>
        <v>#N/A</v>
      </c>
      <c r="W66" s="28" t="e">
        <f t="shared" ref="W66:Z66" si="93">IF(AND($G66&lt;V$5,$G66&gt;=W$5),$K66,NA())</f>
        <v>#N/A</v>
      </c>
      <c r="X66" s="28" t="e">
        <f t="shared" si="93"/>
        <v>#N/A</v>
      </c>
      <c r="Y66" s="28" t="e">
        <f t="shared" si="93"/>
        <v>#N/A</v>
      </c>
      <c r="Z66" s="28" t="e">
        <f t="shared" si="93"/>
        <v>#N/A</v>
      </c>
      <c r="AA66" s="28" t="e">
        <f t="shared" si="16"/>
        <v>#N/A</v>
      </c>
      <c r="AB66" s="28"/>
      <c r="AC66" s="28"/>
      <c r="AD66" s="5" t="e">
        <f t="shared" si="18"/>
        <v>#N/A</v>
      </c>
      <c r="AE66" s="15" t="e">
        <v>#N/A</v>
      </c>
      <c r="AF66" s="11" t="e">
        <v>#N/A</v>
      </c>
      <c r="AG66" s="11" t="e">
        <v>#N/A</v>
      </c>
      <c r="AH66" s="11" t="e">
        <v>#N/A</v>
      </c>
      <c r="AI66" s="11" t="e">
        <v>#N/A</v>
      </c>
      <c r="AJ66" s="11" t="e">
        <v>#N/A</v>
      </c>
      <c r="AK66" s="11" t="e">
        <v>#N/A</v>
      </c>
      <c r="AL66" s="11" t="e">
        <v>#N/A</v>
      </c>
      <c r="AM66" s="11" t="e">
        <v>#N/A</v>
      </c>
      <c r="AN66" s="11" t="e">
        <v>#N/A</v>
      </c>
      <c r="AO66" s="11" t="e">
        <v>#N/A</v>
      </c>
      <c r="AP66" s="11" t="e">
        <v>#N/A</v>
      </c>
      <c r="AQ66" s="11" t="e">
        <v>#N/A</v>
      </c>
      <c r="AR66" s="11" t="e">
        <v>#N/A</v>
      </c>
      <c r="AS66" s="11" t="e">
        <v>#N/A</v>
      </c>
      <c r="AT66" s="11" t="e">
        <v>#N/A</v>
      </c>
      <c r="AU66" s="11" t="e">
        <v>#N/A</v>
      </c>
      <c r="AV66" s="11" t="e">
        <v>#N/A</v>
      </c>
      <c r="AW66" s="11" t="e">
        <v>#N/A</v>
      </c>
      <c r="AX66" s="11" t="e">
        <v>#N/A</v>
      </c>
      <c r="AY66" s="11" t="e">
        <v>#N/A</v>
      </c>
      <c r="AZ66" s="11" t="e">
        <v>#N/A</v>
      </c>
      <c r="BA66" s="11" t="e">
        <v>#N/A</v>
      </c>
      <c r="BB66" s="11" t="e">
        <v>#N/A</v>
      </c>
      <c r="BC66" s="11" t="e">
        <v>#N/A</v>
      </c>
      <c r="BD66" s="11" t="e">
        <v>#N/A</v>
      </c>
      <c r="BE66" s="11" t="e">
        <v>#N/A</v>
      </c>
      <c r="BF66" s="11" t="e">
        <v>#N/A</v>
      </c>
      <c r="BG66" s="11" t="e">
        <v>#N/A</v>
      </c>
      <c r="BH66" s="11" t="e">
        <v>#N/A</v>
      </c>
      <c r="BI66" s="11" t="e">
        <v>#N/A</v>
      </c>
      <c r="BJ66" s="11" t="e">
        <v>#N/A</v>
      </c>
      <c r="BK66" s="11" t="e">
        <v>#N/A</v>
      </c>
      <c r="BL66" s="11" t="e">
        <v>#N/A</v>
      </c>
      <c r="BM66" s="11" t="e">
        <v>#N/A</v>
      </c>
      <c r="BN66" s="16" t="e">
        <v>#N/A</v>
      </c>
      <c r="BQ66" s="5" t="e">
        <f t="shared" ca="1" si="19"/>
        <v>#N/A</v>
      </c>
      <c r="BR66" s="8" t="e">
        <f t="shared" ref="BR66:CS81" ca="1" si="94">IF(OR($D66=BR$5,$E66&lt;&gt;BR$4),-999,30+_xlfn.NORM.INV(RAND(),-20,3)-20*LOG10(SQRT(($H66-$J66)^2+($I66-$K66)^2))-20*LOG10(5570)-32.44+_xlfn.NORM.INV(RAND(),-3,3)+21+_xlfn.NORM.INV(RAND(),-20,3)-1)</f>
        <v>#N/A</v>
      </c>
      <c r="BS66" s="8" t="e">
        <f t="shared" ca="1" si="94"/>
        <v>#N/A</v>
      </c>
      <c r="BT66" s="8" t="e">
        <f t="shared" ca="1" si="94"/>
        <v>#N/A</v>
      </c>
      <c r="BU66" s="8" t="e">
        <f t="shared" ca="1" si="94"/>
        <v>#N/A</v>
      </c>
      <c r="BV66" s="8" t="e">
        <f t="shared" ca="1" si="94"/>
        <v>#N/A</v>
      </c>
      <c r="BW66" s="8" t="e">
        <f t="shared" ca="1" si="94"/>
        <v>#N/A</v>
      </c>
      <c r="BX66" s="8" t="e">
        <f t="shared" ca="1" si="94"/>
        <v>#N/A</v>
      </c>
      <c r="BY66" s="8" t="e">
        <f t="shared" ca="1" si="94"/>
        <v>#N/A</v>
      </c>
      <c r="BZ66" s="8" t="e">
        <f t="shared" ca="1" si="94"/>
        <v>#N/A</v>
      </c>
      <c r="CA66" s="8" t="e">
        <f t="shared" ca="1" si="94"/>
        <v>#N/A</v>
      </c>
      <c r="CB66" s="8" t="e">
        <f t="shared" ca="1" si="89"/>
        <v>#N/A</v>
      </c>
      <c r="CC66" s="8" t="e">
        <f t="shared" ca="1" si="89"/>
        <v>#N/A</v>
      </c>
      <c r="CD66" s="8" t="e">
        <f t="shared" ca="1" si="89"/>
        <v>#N/A</v>
      </c>
      <c r="CE66" s="8" t="e">
        <f t="shared" ca="1" si="89"/>
        <v>#N/A</v>
      </c>
      <c r="CF66" s="8" t="e">
        <f t="shared" ca="1" si="89"/>
        <v>#N/A</v>
      </c>
      <c r="CG66" s="8" t="e">
        <f t="shared" ca="1" si="89"/>
        <v>#N/A</v>
      </c>
      <c r="CH66" s="8" t="e">
        <f t="shared" ca="1" si="89"/>
        <v>#N/A</v>
      </c>
      <c r="CI66" s="8" t="e">
        <f t="shared" ca="1" si="89"/>
        <v>#N/A</v>
      </c>
      <c r="CJ66" s="8" t="e">
        <f t="shared" ca="1" si="89"/>
        <v>#N/A</v>
      </c>
      <c r="CK66" s="8" t="e">
        <f t="shared" ca="1" si="89"/>
        <v>#N/A</v>
      </c>
      <c r="CL66" s="8" t="e">
        <f t="shared" ca="1" si="89"/>
        <v>#N/A</v>
      </c>
      <c r="CM66" s="8" t="e">
        <f t="shared" ca="1" si="89"/>
        <v>#N/A</v>
      </c>
      <c r="CN66" s="8" t="e">
        <f t="shared" ca="1" si="94"/>
        <v>#N/A</v>
      </c>
      <c r="CO66" s="8" t="e">
        <f t="shared" ca="1" si="94"/>
        <v>#N/A</v>
      </c>
      <c r="CP66" s="8" t="e">
        <f t="shared" ca="1" si="94"/>
        <v>#N/A</v>
      </c>
      <c r="CQ66" s="8" t="e">
        <f t="shared" ca="1" si="94"/>
        <v>#N/A</v>
      </c>
      <c r="CR66" s="8" t="e">
        <f t="shared" ca="1" si="94"/>
        <v>#N/A</v>
      </c>
      <c r="CS66" s="8" t="e">
        <f t="shared" ca="1" si="94"/>
        <v>#N/A</v>
      </c>
      <c r="CT66" s="8" t="e">
        <f t="shared" ca="1" si="91"/>
        <v>#N/A</v>
      </c>
      <c r="CU66" s="8" t="e">
        <f t="shared" ca="1" si="91"/>
        <v>#N/A</v>
      </c>
      <c r="CV66" s="8" t="e">
        <f t="shared" ca="1" si="91"/>
        <v>#N/A</v>
      </c>
      <c r="CW66" s="8" t="e">
        <f t="shared" ca="1" si="91"/>
        <v>#N/A</v>
      </c>
      <c r="CX66" s="8" t="e">
        <f t="shared" ca="1" si="91"/>
        <v>#N/A</v>
      </c>
      <c r="CY66" s="8" t="e">
        <f t="shared" ca="1" si="91"/>
        <v>#N/A</v>
      </c>
      <c r="CZ66" s="8" t="e">
        <f t="shared" ca="1" si="91"/>
        <v>#N/A</v>
      </c>
      <c r="DA66" s="8" t="e">
        <f t="shared" ca="1" si="91"/>
        <v>#N/A</v>
      </c>
    </row>
    <row r="67" spans="2:105" x14ac:dyDescent="0.35">
      <c r="B67" t="str">
        <f>'Postcode Data'!B67</f>
        <v>ES6 3LB</v>
      </c>
      <c r="C67" t="str">
        <f>'Postcode Data'!D67</f>
        <v>Alphon</v>
      </c>
      <c r="D67" s="44" t="str">
        <f>'Postcode Data'!M67</f>
        <v>AW2c</v>
      </c>
      <c r="E67" s="28" t="str">
        <f>INDEX('Site Data'!$G$42:$G$77,MATCH('Frequency Plan Data'!D67,'Site Data'!$B$42:$B$77,0))</f>
        <v>f6</v>
      </c>
      <c r="F67" s="28">
        <f>'Coverage Data'!M67</f>
        <v>-69.196323153031571</v>
      </c>
      <c r="G67" s="28">
        <f t="shared" si="12"/>
        <v>30.431583249960667</v>
      </c>
      <c r="H67" s="5">
        <f>'Postcode Data'!F67</f>
        <v>16.341717066448563</v>
      </c>
      <c r="I67" s="5">
        <f>'Postcode Data'!G67</f>
        <v>23.691043166018719</v>
      </c>
      <c r="J67" s="5">
        <f>'Postcode Data'!K67</f>
        <v>17.51206449245732</v>
      </c>
      <c r="K67" s="5">
        <f>'Postcode Data'!L67</f>
        <v>21.888866169217259</v>
      </c>
      <c r="L67" s="5"/>
      <c r="M67" s="28"/>
      <c r="N67" s="5" t="e">
        <f t="shared" si="92"/>
        <v>#N/A</v>
      </c>
      <c r="O67" s="5" t="e">
        <f t="shared" si="92"/>
        <v>#N/A</v>
      </c>
      <c r="P67" s="5" t="e">
        <f t="shared" si="92"/>
        <v>#N/A</v>
      </c>
      <c r="Q67" s="5" t="e">
        <f t="shared" si="92"/>
        <v>#N/A</v>
      </c>
      <c r="R67" s="5" t="e">
        <f t="shared" si="92"/>
        <v>#N/A</v>
      </c>
      <c r="S67" s="5">
        <f t="shared" si="92"/>
        <v>21.888866169217259</v>
      </c>
      <c r="T67" s="5"/>
      <c r="U67" s="28"/>
      <c r="V67" s="28">
        <f t="shared" si="14"/>
        <v>21.888866169217259</v>
      </c>
      <c r="W67" s="28" t="e">
        <f t="shared" ref="W67:Z67" si="95">IF(AND($G67&lt;V$5,$G67&gt;=W$5),$K67,NA())</f>
        <v>#N/A</v>
      </c>
      <c r="X67" s="28" t="e">
        <f t="shared" si="95"/>
        <v>#N/A</v>
      </c>
      <c r="Y67" s="28" t="e">
        <f t="shared" si="95"/>
        <v>#N/A</v>
      </c>
      <c r="Z67" s="28" t="e">
        <f t="shared" si="95"/>
        <v>#N/A</v>
      </c>
      <c r="AA67" s="28" t="e">
        <f t="shared" si="16"/>
        <v>#N/A</v>
      </c>
      <c r="AB67" s="28"/>
      <c r="AC67" s="28"/>
      <c r="AD67" s="5">
        <f t="shared" si="18"/>
        <v>-99.627906402992238</v>
      </c>
      <c r="AE67" s="15">
        <v>-999</v>
      </c>
      <c r="AF67" s="11">
        <v>-999</v>
      </c>
      <c r="AG67" s="11">
        <v>-999</v>
      </c>
      <c r="AH67" s="11">
        <v>-999</v>
      </c>
      <c r="AI67" s="11">
        <v>-999</v>
      </c>
      <c r="AJ67" s="11">
        <v>-999</v>
      </c>
      <c r="AK67" s="11">
        <v>-999</v>
      </c>
      <c r="AL67" s="11">
        <v>-999</v>
      </c>
      <c r="AM67" s="11">
        <v>-103.1976608008074</v>
      </c>
      <c r="AN67" s="11">
        <v>-999</v>
      </c>
      <c r="AO67" s="11">
        <v>-999</v>
      </c>
      <c r="AP67" s="11">
        <v>-999</v>
      </c>
      <c r="AQ67" s="11">
        <v>-999</v>
      </c>
      <c r="AR67" s="11">
        <v>-999</v>
      </c>
      <c r="AS67" s="11">
        <v>-999</v>
      </c>
      <c r="AT67" s="11">
        <v>-999</v>
      </c>
      <c r="AU67" s="11">
        <v>-999</v>
      </c>
      <c r="AV67" s="11">
        <v>-104.67489107436231</v>
      </c>
      <c r="AW67" s="11">
        <v>-999</v>
      </c>
      <c r="AX67" s="11">
        <v>-999</v>
      </c>
      <c r="AY67" s="11">
        <v>-114.7174743439632</v>
      </c>
      <c r="AZ67" s="11">
        <v>-999</v>
      </c>
      <c r="BA67" s="11">
        <v>-999</v>
      </c>
      <c r="BB67" s="11">
        <v>-999</v>
      </c>
      <c r="BC67" s="11">
        <v>-999</v>
      </c>
      <c r="BD67" s="11">
        <v>-999</v>
      </c>
      <c r="BE67" s="11">
        <v>-999</v>
      </c>
      <c r="BF67" s="11">
        <v>-999</v>
      </c>
      <c r="BG67" s="11">
        <v>-999</v>
      </c>
      <c r="BH67" s="11">
        <v>-109.40423388609885</v>
      </c>
      <c r="BI67" s="11">
        <v>-999</v>
      </c>
      <c r="BJ67" s="11">
        <v>-999</v>
      </c>
      <c r="BK67" s="11">
        <v>-109.1611596935135</v>
      </c>
      <c r="BL67" s="11">
        <v>-999</v>
      </c>
      <c r="BM67" s="11">
        <v>-999</v>
      </c>
      <c r="BN67" s="16">
        <v>-999</v>
      </c>
      <c r="BQ67" s="5">
        <f t="shared" ca="1" si="19"/>
        <v>-93.353943473945804</v>
      </c>
      <c r="BR67" s="8">
        <f t="shared" ca="1" si="94"/>
        <v>-999</v>
      </c>
      <c r="BS67" s="8">
        <f t="shared" ca="1" si="94"/>
        <v>-999</v>
      </c>
      <c r="BT67" s="8">
        <f t="shared" ca="1" si="94"/>
        <v>-999</v>
      </c>
      <c r="BU67" s="8">
        <f t="shared" ca="1" si="94"/>
        <v>-999</v>
      </c>
      <c r="BV67" s="8">
        <f t="shared" ca="1" si="94"/>
        <v>-999</v>
      </c>
      <c r="BW67" s="8">
        <f t="shared" ca="1" si="94"/>
        <v>-999</v>
      </c>
      <c r="BX67" s="8">
        <f t="shared" ca="1" si="94"/>
        <v>-999</v>
      </c>
      <c r="BY67" s="8">
        <f t="shared" ca="1" si="94"/>
        <v>-999</v>
      </c>
      <c r="BZ67" s="8">
        <f t="shared" ca="1" si="94"/>
        <v>-109.49647483337036</v>
      </c>
      <c r="CA67" s="8">
        <f t="shared" ca="1" si="94"/>
        <v>-999</v>
      </c>
      <c r="CB67" s="8">
        <f t="shared" ca="1" si="89"/>
        <v>-999</v>
      </c>
      <c r="CC67" s="8">
        <f t="shared" ca="1" si="89"/>
        <v>-999</v>
      </c>
      <c r="CD67" s="8">
        <f t="shared" ca="1" si="89"/>
        <v>-999</v>
      </c>
      <c r="CE67" s="8">
        <f t="shared" ca="1" si="89"/>
        <v>-999</v>
      </c>
      <c r="CF67" s="8">
        <f t="shared" ca="1" si="89"/>
        <v>-999</v>
      </c>
      <c r="CG67" s="8">
        <f t="shared" ca="1" si="89"/>
        <v>-999</v>
      </c>
      <c r="CH67" s="8">
        <f t="shared" ca="1" si="89"/>
        <v>-999</v>
      </c>
      <c r="CI67" s="8">
        <f t="shared" ca="1" si="89"/>
        <v>-107.77210645308958</v>
      </c>
      <c r="CJ67" s="8">
        <f t="shared" ca="1" si="89"/>
        <v>-999</v>
      </c>
      <c r="CK67" s="8">
        <f t="shared" ca="1" si="89"/>
        <v>-999</v>
      </c>
      <c r="CL67" s="8">
        <f t="shared" ca="1" si="89"/>
        <v>-103.86684653219538</v>
      </c>
      <c r="CM67" s="8">
        <f t="shared" ca="1" si="89"/>
        <v>-999</v>
      </c>
      <c r="CN67" s="8">
        <f t="shared" ca="1" si="94"/>
        <v>-999</v>
      </c>
      <c r="CO67" s="8">
        <f t="shared" ca="1" si="94"/>
        <v>-999</v>
      </c>
      <c r="CP67" s="8">
        <f t="shared" ca="1" si="94"/>
        <v>-999</v>
      </c>
      <c r="CQ67" s="8">
        <f t="shared" ca="1" si="94"/>
        <v>-999</v>
      </c>
      <c r="CR67" s="8">
        <f t="shared" ca="1" si="94"/>
        <v>-999</v>
      </c>
      <c r="CS67" s="8">
        <f t="shared" ca="1" si="94"/>
        <v>-999</v>
      </c>
      <c r="CT67" s="8">
        <f t="shared" ca="1" si="91"/>
        <v>-999</v>
      </c>
      <c r="CU67" s="8">
        <f t="shared" ca="1" si="91"/>
        <v>-100.17596235867487</v>
      </c>
      <c r="CV67" s="8">
        <f t="shared" ca="1" si="91"/>
        <v>-999</v>
      </c>
      <c r="CW67" s="8">
        <f t="shared" ca="1" si="91"/>
        <v>-999</v>
      </c>
      <c r="CX67" s="8">
        <f t="shared" ca="1" si="91"/>
        <v>-95.273170269730684</v>
      </c>
      <c r="CY67" s="8">
        <f t="shared" ca="1" si="91"/>
        <v>-999</v>
      </c>
      <c r="CZ67" s="8">
        <f t="shared" ca="1" si="91"/>
        <v>-999</v>
      </c>
      <c r="DA67" s="8">
        <f t="shared" ca="1" si="91"/>
        <v>-999</v>
      </c>
    </row>
    <row r="68" spans="2:105" x14ac:dyDescent="0.35">
      <c r="B68" t="str">
        <f>'Postcode Data'!B68</f>
        <v>ES6 4JB</v>
      </c>
      <c r="C68" t="str">
        <f>'Postcode Data'!D68</f>
        <v>Alphon</v>
      </c>
      <c r="D68" s="44" t="e">
        <f>'Postcode Data'!M68</f>
        <v>#N/A</v>
      </c>
      <c r="E68" s="28" t="e">
        <f>INDEX('Site Data'!$G$42:$G$77,MATCH('Frequency Plan Data'!D68,'Site Data'!$B$42:$B$77,0))</f>
        <v>#N/A</v>
      </c>
      <c r="F68" s="28" t="e">
        <f>'Coverage Data'!M68</f>
        <v>#N/A</v>
      </c>
      <c r="G68" s="28" t="e">
        <f t="shared" si="12"/>
        <v>#N/A</v>
      </c>
      <c r="H68" s="5" t="e">
        <f>'Postcode Data'!F68</f>
        <v>#N/A</v>
      </c>
      <c r="I68" s="5" t="e">
        <f>'Postcode Data'!G68</f>
        <v>#N/A</v>
      </c>
      <c r="J68" s="5" t="e">
        <f>'Postcode Data'!K68</f>
        <v>#N/A</v>
      </c>
      <c r="K68" s="5" t="e">
        <f>'Postcode Data'!L68</f>
        <v>#N/A</v>
      </c>
      <c r="L68" s="5"/>
      <c r="M68" s="28"/>
      <c r="N68" s="5" t="e">
        <f t="shared" si="92"/>
        <v>#N/A</v>
      </c>
      <c r="O68" s="5" t="e">
        <f t="shared" si="92"/>
        <v>#N/A</v>
      </c>
      <c r="P68" s="5" t="e">
        <f t="shared" si="92"/>
        <v>#N/A</v>
      </c>
      <c r="Q68" s="5" t="e">
        <f t="shared" si="92"/>
        <v>#N/A</v>
      </c>
      <c r="R68" s="5" t="e">
        <f t="shared" si="92"/>
        <v>#N/A</v>
      </c>
      <c r="S68" s="5" t="e">
        <f t="shared" si="92"/>
        <v>#N/A</v>
      </c>
      <c r="T68" s="5"/>
      <c r="U68" s="28"/>
      <c r="V68" s="28" t="e">
        <f t="shared" si="14"/>
        <v>#N/A</v>
      </c>
      <c r="W68" s="28" t="e">
        <f t="shared" ref="W68:Z68" si="96">IF(AND($G68&lt;V$5,$G68&gt;=W$5),$K68,NA())</f>
        <v>#N/A</v>
      </c>
      <c r="X68" s="28" t="e">
        <f t="shared" si="96"/>
        <v>#N/A</v>
      </c>
      <c r="Y68" s="28" t="e">
        <f t="shared" si="96"/>
        <v>#N/A</v>
      </c>
      <c r="Z68" s="28" t="e">
        <f t="shared" si="96"/>
        <v>#N/A</v>
      </c>
      <c r="AA68" s="28" t="e">
        <f t="shared" si="16"/>
        <v>#N/A</v>
      </c>
      <c r="AB68" s="28"/>
      <c r="AC68" s="28"/>
      <c r="AD68" s="5" t="e">
        <f t="shared" si="18"/>
        <v>#N/A</v>
      </c>
      <c r="AE68" s="15" t="e">
        <v>#N/A</v>
      </c>
      <c r="AF68" s="11" t="e">
        <v>#N/A</v>
      </c>
      <c r="AG68" s="11" t="e">
        <v>#N/A</v>
      </c>
      <c r="AH68" s="11" t="e">
        <v>#N/A</v>
      </c>
      <c r="AI68" s="11" t="e">
        <v>#N/A</v>
      </c>
      <c r="AJ68" s="11" t="e">
        <v>#N/A</v>
      </c>
      <c r="AK68" s="11" t="e">
        <v>#N/A</v>
      </c>
      <c r="AL68" s="11" t="e">
        <v>#N/A</v>
      </c>
      <c r="AM68" s="11" t="e">
        <v>#N/A</v>
      </c>
      <c r="AN68" s="11" t="e">
        <v>#N/A</v>
      </c>
      <c r="AO68" s="11" t="e">
        <v>#N/A</v>
      </c>
      <c r="AP68" s="11" t="e">
        <v>#N/A</v>
      </c>
      <c r="AQ68" s="11" t="e">
        <v>#N/A</v>
      </c>
      <c r="AR68" s="11" t="e">
        <v>#N/A</v>
      </c>
      <c r="AS68" s="11" t="e">
        <v>#N/A</v>
      </c>
      <c r="AT68" s="11" t="e">
        <v>#N/A</v>
      </c>
      <c r="AU68" s="11" t="e">
        <v>#N/A</v>
      </c>
      <c r="AV68" s="11" t="e">
        <v>#N/A</v>
      </c>
      <c r="AW68" s="11" t="e">
        <v>#N/A</v>
      </c>
      <c r="AX68" s="11" t="e">
        <v>#N/A</v>
      </c>
      <c r="AY68" s="11" t="e">
        <v>#N/A</v>
      </c>
      <c r="AZ68" s="11" t="e">
        <v>#N/A</v>
      </c>
      <c r="BA68" s="11" t="e">
        <v>#N/A</v>
      </c>
      <c r="BB68" s="11" t="e">
        <v>#N/A</v>
      </c>
      <c r="BC68" s="11" t="e">
        <v>#N/A</v>
      </c>
      <c r="BD68" s="11" t="e">
        <v>#N/A</v>
      </c>
      <c r="BE68" s="11" t="e">
        <v>#N/A</v>
      </c>
      <c r="BF68" s="11" t="e">
        <v>#N/A</v>
      </c>
      <c r="BG68" s="11" t="e">
        <v>#N/A</v>
      </c>
      <c r="BH68" s="11" t="e">
        <v>#N/A</v>
      </c>
      <c r="BI68" s="11" t="e">
        <v>#N/A</v>
      </c>
      <c r="BJ68" s="11" t="e">
        <v>#N/A</v>
      </c>
      <c r="BK68" s="11" t="e">
        <v>#N/A</v>
      </c>
      <c r="BL68" s="11" t="e">
        <v>#N/A</v>
      </c>
      <c r="BM68" s="11" t="e">
        <v>#N/A</v>
      </c>
      <c r="BN68" s="16" t="e">
        <v>#N/A</v>
      </c>
      <c r="BQ68" s="5" t="e">
        <f t="shared" ca="1" si="19"/>
        <v>#N/A</v>
      </c>
      <c r="BR68" s="8" t="e">
        <f t="shared" ca="1" si="94"/>
        <v>#N/A</v>
      </c>
      <c r="BS68" s="8" t="e">
        <f t="shared" ca="1" si="94"/>
        <v>#N/A</v>
      </c>
      <c r="BT68" s="8" t="e">
        <f t="shared" ca="1" si="94"/>
        <v>#N/A</v>
      </c>
      <c r="BU68" s="8" t="e">
        <f t="shared" ca="1" si="94"/>
        <v>#N/A</v>
      </c>
      <c r="BV68" s="8" t="e">
        <f t="shared" ca="1" si="94"/>
        <v>#N/A</v>
      </c>
      <c r="BW68" s="8" t="e">
        <f t="shared" ca="1" si="94"/>
        <v>#N/A</v>
      </c>
      <c r="BX68" s="8" t="e">
        <f t="shared" ca="1" si="94"/>
        <v>#N/A</v>
      </c>
      <c r="BY68" s="8" t="e">
        <f t="shared" ca="1" si="94"/>
        <v>#N/A</v>
      </c>
      <c r="BZ68" s="8" t="e">
        <f t="shared" ca="1" si="94"/>
        <v>#N/A</v>
      </c>
      <c r="CA68" s="8" t="e">
        <f t="shared" ca="1" si="94"/>
        <v>#N/A</v>
      </c>
      <c r="CB68" s="8" t="e">
        <f t="shared" ca="1" si="89"/>
        <v>#N/A</v>
      </c>
      <c r="CC68" s="8" t="e">
        <f t="shared" ca="1" si="89"/>
        <v>#N/A</v>
      </c>
      <c r="CD68" s="8" t="e">
        <f t="shared" ca="1" si="89"/>
        <v>#N/A</v>
      </c>
      <c r="CE68" s="8" t="e">
        <f t="shared" ca="1" si="89"/>
        <v>#N/A</v>
      </c>
      <c r="CF68" s="8" t="e">
        <f t="shared" ca="1" si="89"/>
        <v>#N/A</v>
      </c>
      <c r="CG68" s="8" t="e">
        <f t="shared" ca="1" si="89"/>
        <v>#N/A</v>
      </c>
      <c r="CH68" s="8" t="e">
        <f t="shared" ca="1" si="89"/>
        <v>#N/A</v>
      </c>
      <c r="CI68" s="8" t="e">
        <f t="shared" ca="1" si="89"/>
        <v>#N/A</v>
      </c>
      <c r="CJ68" s="8" t="e">
        <f t="shared" ca="1" si="89"/>
        <v>#N/A</v>
      </c>
      <c r="CK68" s="8" t="e">
        <f t="shared" ca="1" si="89"/>
        <v>#N/A</v>
      </c>
      <c r="CL68" s="8" t="e">
        <f t="shared" ca="1" si="89"/>
        <v>#N/A</v>
      </c>
      <c r="CM68" s="8" t="e">
        <f t="shared" ca="1" si="89"/>
        <v>#N/A</v>
      </c>
      <c r="CN68" s="8" t="e">
        <f t="shared" ca="1" si="94"/>
        <v>#N/A</v>
      </c>
      <c r="CO68" s="8" t="e">
        <f t="shared" ca="1" si="94"/>
        <v>#N/A</v>
      </c>
      <c r="CP68" s="8" t="e">
        <f t="shared" ca="1" si="94"/>
        <v>#N/A</v>
      </c>
      <c r="CQ68" s="8" t="e">
        <f t="shared" ca="1" si="94"/>
        <v>#N/A</v>
      </c>
      <c r="CR68" s="8" t="e">
        <f t="shared" ca="1" si="94"/>
        <v>#N/A</v>
      </c>
      <c r="CS68" s="8" t="e">
        <f t="shared" ca="1" si="94"/>
        <v>#N/A</v>
      </c>
      <c r="CT68" s="8" t="e">
        <f t="shared" ca="1" si="91"/>
        <v>#N/A</v>
      </c>
      <c r="CU68" s="8" t="e">
        <f t="shared" ca="1" si="91"/>
        <v>#N/A</v>
      </c>
      <c r="CV68" s="8" t="e">
        <f t="shared" ca="1" si="91"/>
        <v>#N/A</v>
      </c>
      <c r="CW68" s="8" t="e">
        <f t="shared" ca="1" si="91"/>
        <v>#N/A</v>
      </c>
      <c r="CX68" s="8" t="e">
        <f t="shared" ca="1" si="91"/>
        <v>#N/A</v>
      </c>
      <c r="CY68" s="8" t="e">
        <f t="shared" ca="1" si="91"/>
        <v>#N/A</v>
      </c>
      <c r="CZ68" s="8" t="e">
        <f t="shared" ca="1" si="91"/>
        <v>#N/A</v>
      </c>
      <c r="DA68" s="8" t="e">
        <f t="shared" ca="1" si="91"/>
        <v>#N/A</v>
      </c>
    </row>
    <row r="69" spans="2:105" x14ac:dyDescent="0.35">
      <c r="B69" t="str">
        <f>'Postcode Data'!B69</f>
        <v>ES6 5NQ</v>
      </c>
      <c r="C69" t="str">
        <f>'Postcode Data'!D69</f>
        <v>Alphon</v>
      </c>
      <c r="D69" s="44" t="e">
        <f>'Postcode Data'!M69</f>
        <v>#N/A</v>
      </c>
      <c r="E69" s="28" t="e">
        <f>INDEX('Site Data'!$G$42:$G$77,MATCH('Frequency Plan Data'!D69,'Site Data'!$B$42:$B$77,0))</f>
        <v>#N/A</v>
      </c>
      <c r="F69" s="28" t="e">
        <f>'Coverage Data'!M69</f>
        <v>#N/A</v>
      </c>
      <c r="G69" s="28" t="e">
        <f t="shared" si="12"/>
        <v>#N/A</v>
      </c>
      <c r="H69" s="5" t="e">
        <f>'Postcode Data'!F69</f>
        <v>#N/A</v>
      </c>
      <c r="I69" s="5" t="e">
        <f>'Postcode Data'!G69</f>
        <v>#N/A</v>
      </c>
      <c r="J69" s="5" t="e">
        <f>'Postcode Data'!K69</f>
        <v>#N/A</v>
      </c>
      <c r="K69" s="5" t="e">
        <f>'Postcode Data'!L69</f>
        <v>#N/A</v>
      </c>
      <c r="L69" s="5"/>
      <c r="M69" s="28"/>
      <c r="N69" s="5" t="e">
        <f t="shared" si="92"/>
        <v>#N/A</v>
      </c>
      <c r="O69" s="5" t="e">
        <f t="shared" si="92"/>
        <v>#N/A</v>
      </c>
      <c r="P69" s="5" t="e">
        <f t="shared" si="92"/>
        <v>#N/A</v>
      </c>
      <c r="Q69" s="5" t="e">
        <f t="shared" si="92"/>
        <v>#N/A</v>
      </c>
      <c r="R69" s="5" t="e">
        <f t="shared" si="92"/>
        <v>#N/A</v>
      </c>
      <c r="S69" s="5" t="e">
        <f t="shared" si="92"/>
        <v>#N/A</v>
      </c>
      <c r="T69" s="5"/>
      <c r="U69" s="28"/>
      <c r="V69" s="28" t="e">
        <f t="shared" si="14"/>
        <v>#N/A</v>
      </c>
      <c r="W69" s="28" t="e">
        <f t="shared" ref="W69:Z69" si="97">IF(AND($G69&lt;V$5,$G69&gt;=W$5),$K69,NA())</f>
        <v>#N/A</v>
      </c>
      <c r="X69" s="28" t="e">
        <f t="shared" si="97"/>
        <v>#N/A</v>
      </c>
      <c r="Y69" s="28" t="e">
        <f t="shared" si="97"/>
        <v>#N/A</v>
      </c>
      <c r="Z69" s="28" t="e">
        <f t="shared" si="97"/>
        <v>#N/A</v>
      </c>
      <c r="AA69" s="28" t="e">
        <f t="shared" si="16"/>
        <v>#N/A</v>
      </c>
      <c r="AB69" s="28"/>
      <c r="AC69" s="28"/>
      <c r="AD69" s="5" t="e">
        <f t="shared" si="18"/>
        <v>#N/A</v>
      </c>
      <c r="AE69" s="15" t="e">
        <v>#N/A</v>
      </c>
      <c r="AF69" s="11" t="e">
        <v>#N/A</v>
      </c>
      <c r="AG69" s="11" t="e">
        <v>#N/A</v>
      </c>
      <c r="AH69" s="11" t="e">
        <v>#N/A</v>
      </c>
      <c r="AI69" s="11" t="e">
        <v>#N/A</v>
      </c>
      <c r="AJ69" s="11" t="e">
        <v>#N/A</v>
      </c>
      <c r="AK69" s="11" t="e">
        <v>#N/A</v>
      </c>
      <c r="AL69" s="11" t="e">
        <v>#N/A</v>
      </c>
      <c r="AM69" s="11" t="e">
        <v>#N/A</v>
      </c>
      <c r="AN69" s="11" t="e">
        <v>#N/A</v>
      </c>
      <c r="AO69" s="11" t="e">
        <v>#N/A</v>
      </c>
      <c r="AP69" s="11" t="e">
        <v>#N/A</v>
      </c>
      <c r="AQ69" s="11" t="e">
        <v>#N/A</v>
      </c>
      <c r="AR69" s="11" t="e">
        <v>#N/A</v>
      </c>
      <c r="AS69" s="11" t="e">
        <v>#N/A</v>
      </c>
      <c r="AT69" s="11" t="e">
        <v>#N/A</v>
      </c>
      <c r="AU69" s="11" t="e">
        <v>#N/A</v>
      </c>
      <c r="AV69" s="11" t="e">
        <v>#N/A</v>
      </c>
      <c r="AW69" s="11" t="e">
        <v>#N/A</v>
      </c>
      <c r="AX69" s="11" t="e">
        <v>#N/A</v>
      </c>
      <c r="AY69" s="11" t="e">
        <v>#N/A</v>
      </c>
      <c r="AZ69" s="11" t="e">
        <v>#N/A</v>
      </c>
      <c r="BA69" s="11" t="e">
        <v>#N/A</v>
      </c>
      <c r="BB69" s="11" t="e">
        <v>#N/A</v>
      </c>
      <c r="BC69" s="11" t="e">
        <v>#N/A</v>
      </c>
      <c r="BD69" s="11" t="e">
        <v>#N/A</v>
      </c>
      <c r="BE69" s="11" t="e">
        <v>#N/A</v>
      </c>
      <c r="BF69" s="11" t="e">
        <v>#N/A</v>
      </c>
      <c r="BG69" s="11" t="e">
        <v>#N/A</v>
      </c>
      <c r="BH69" s="11" t="e">
        <v>#N/A</v>
      </c>
      <c r="BI69" s="11" t="e">
        <v>#N/A</v>
      </c>
      <c r="BJ69" s="11" t="e">
        <v>#N/A</v>
      </c>
      <c r="BK69" s="11" t="e">
        <v>#N/A</v>
      </c>
      <c r="BL69" s="11" t="e">
        <v>#N/A</v>
      </c>
      <c r="BM69" s="11" t="e">
        <v>#N/A</v>
      </c>
      <c r="BN69" s="16" t="e">
        <v>#N/A</v>
      </c>
      <c r="BQ69" s="5" t="e">
        <f t="shared" ca="1" si="19"/>
        <v>#N/A</v>
      </c>
      <c r="BR69" s="8" t="e">
        <f t="shared" ca="1" si="94"/>
        <v>#N/A</v>
      </c>
      <c r="BS69" s="8" t="e">
        <f t="shared" ca="1" si="94"/>
        <v>#N/A</v>
      </c>
      <c r="BT69" s="8" t="e">
        <f t="shared" ca="1" si="94"/>
        <v>#N/A</v>
      </c>
      <c r="BU69" s="8" t="e">
        <f t="shared" ca="1" si="94"/>
        <v>#N/A</v>
      </c>
      <c r="BV69" s="8" t="e">
        <f t="shared" ca="1" si="94"/>
        <v>#N/A</v>
      </c>
      <c r="BW69" s="8" t="e">
        <f t="shared" ca="1" si="94"/>
        <v>#N/A</v>
      </c>
      <c r="BX69" s="8" t="e">
        <f t="shared" ca="1" si="94"/>
        <v>#N/A</v>
      </c>
      <c r="BY69" s="8" t="e">
        <f t="shared" ca="1" si="94"/>
        <v>#N/A</v>
      </c>
      <c r="BZ69" s="8" t="e">
        <f t="shared" ca="1" si="94"/>
        <v>#N/A</v>
      </c>
      <c r="CA69" s="8" t="e">
        <f t="shared" ca="1" si="94"/>
        <v>#N/A</v>
      </c>
      <c r="CB69" s="8" t="e">
        <f t="shared" ca="1" si="89"/>
        <v>#N/A</v>
      </c>
      <c r="CC69" s="8" t="e">
        <f t="shared" ca="1" si="89"/>
        <v>#N/A</v>
      </c>
      <c r="CD69" s="8" t="e">
        <f t="shared" ca="1" si="89"/>
        <v>#N/A</v>
      </c>
      <c r="CE69" s="8" t="e">
        <f t="shared" ca="1" si="89"/>
        <v>#N/A</v>
      </c>
      <c r="CF69" s="8" t="e">
        <f t="shared" ca="1" si="89"/>
        <v>#N/A</v>
      </c>
      <c r="CG69" s="8" t="e">
        <f t="shared" ca="1" si="89"/>
        <v>#N/A</v>
      </c>
      <c r="CH69" s="8" t="e">
        <f t="shared" ca="1" si="89"/>
        <v>#N/A</v>
      </c>
      <c r="CI69" s="8" t="e">
        <f t="shared" ca="1" si="89"/>
        <v>#N/A</v>
      </c>
      <c r="CJ69" s="8" t="e">
        <f t="shared" ca="1" si="89"/>
        <v>#N/A</v>
      </c>
      <c r="CK69" s="8" t="e">
        <f t="shared" ca="1" si="89"/>
        <v>#N/A</v>
      </c>
      <c r="CL69" s="8" t="e">
        <f t="shared" ca="1" si="89"/>
        <v>#N/A</v>
      </c>
      <c r="CM69" s="8" t="e">
        <f t="shared" ca="1" si="89"/>
        <v>#N/A</v>
      </c>
      <c r="CN69" s="8" t="e">
        <f t="shared" ca="1" si="94"/>
        <v>#N/A</v>
      </c>
      <c r="CO69" s="8" t="e">
        <f t="shared" ca="1" si="94"/>
        <v>#N/A</v>
      </c>
      <c r="CP69" s="8" t="e">
        <f t="shared" ca="1" si="94"/>
        <v>#N/A</v>
      </c>
      <c r="CQ69" s="8" t="e">
        <f t="shared" ca="1" si="94"/>
        <v>#N/A</v>
      </c>
      <c r="CR69" s="8" t="e">
        <f t="shared" ca="1" si="94"/>
        <v>#N/A</v>
      </c>
      <c r="CS69" s="8" t="e">
        <f t="shared" ca="1" si="94"/>
        <v>#N/A</v>
      </c>
      <c r="CT69" s="8" t="e">
        <f t="shared" ca="1" si="91"/>
        <v>#N/A</v>
      </c>
      <c r="CU69" s="8" t="e">
        <f t="shared" ca="1" si="91"/>
        <v>#N/A</v>
      </c>
      <c r="CV69" s="8" t="e">
        <f t="shared" ca="1" si="91"/>
        <v>#N/A</v>
      </c>
      <c r="CW69" s="8" t="e">
        <f t="shared" ca="1" si="91"/>
        <v>#N/A</v>
      </c>
      <c r="CX69" s="8" t="e">
        <f t="shared" ca="1" si="91"/>
        <v>#N/A</v>
      </c>
      <c r="CY69" s="8" t="e">
        <f t="shared" ca="1" si="91"/>
        <v>#N/A</v>
      </c>
      <c r="CZ69" s="8" t="e">
        <f t="shared" ca="1" si="91"/>
        <v>#N/A</v>
      </c>
      <c r="DA69" s="8" t="e">
        <f t="shared" ca="1" si="91"/>
        <v>#N/A</v>
      </c>
    </row>
    <row r="70" spans="2:105" x14ac:dyDescent="0.35">
      <c r="B70" t="str">
        <f>'Postcode Data'!B70</f>
        <v>ES6 6HY</v>
      </c>
      <c r="C70" t="str">
        <f>'Postcode Data'!D70</f>
        <v>Alphon</v>
      </c>
      <c r="D70" s="44" t="e">
        <f>'Postcode Data'!M70</f>
        <v>#N/A</v>
      </c>
      <c r="E70" s="28" t="e">
        <f>INDEX('Site Data'!$G$42:$G$77,MATCH('Frequency Plan Data'!D70,'Site Data'!$B$42:$B$77,0))</f>
        <v>#N/A</v>
      </c>
      <c r="F70" s="28" t="e">
        <f>'Coverage Data'!M70</f>
        <v>#N/A</v>
      </c>
      <c r="G70" s="28" t="e">
        <f t="shared" ref="G70:G133" si="98">F70-AD70</f>
        <v>#N/A</v>
      </c>
      <c r="H70" s="5" t="e">
        <f>'Postcode Data'!F70</f>
        <v>#N/A</v>
      </c>
      <c r="I70" s="5" t="e">
        <f>'Postcode Data'!G70</f>
        <v>#N/A</v>
      </c>
      <c r="J70" s="5" t="e">
        <f>'Postcode Data'!K70</f>
        <v>#N/A</v>
      </c>
      <c r="K70" s="5" t="e">
        <f>'Postcode Data'!L70</f>
        <v>#N/A</v>
      </c>
      <c r="L70" s="5"/>
      <c r="M70" s="28"/>
      <c r="N70" s="5" t="e">
        <f t="shared" si="92"/>
        <v>#N/A</v>
      </c>
      <c r="O70" s="5" t="e">
        <f t="shared" si="92"/>
        <v>#N/A</v>
      </c>
      <c r="P70" s="5" t="e">
        <f t="shared" si="92"/>
        <v>#N/A</v>
      </c>
      <c r="Q70" s="5" t="e">
        <f t="shared" si="92"/>
        <v>#N/A</v>
      </c>
      <c r="R70" s="5" t="e">
        <f t="shared" si="92"/>
        <v>#N/A</v>
      </c>
      <c r="S70" s="5" t="e">
        <f t="shared" si="92"/>
        <v>#N/A</v>
      </c>
      <c r="T70" s="5"/>
      <c r="U70" s="28"/>
      <c r="V70" s="28" t="e">
        <f t="shared" si="14"/>
        <v>#N/A</v>
      </c>
      <c r="W70" s="28" t="e">
        <f t="shared" ref="W70:Z70" si="99">IF(AND($G70&lt;V$5,$G70&gt;=W$5),$K70,NA())</f>
        <v>#N/A</v>
      </c>
      <c r="X70" s="28" t="e">
        <f t="shared" si="99"/>
        <v>#N/A</v>
      </c>
      <c r="Y70" s="28" t="e">
        <f t="shared" si="99"/>
        <v>#N/A</v>
      </c>
      <c r="Z70" s="28" t="e">
        <f t="shared" si="99"/>
        <v>#N/A</v>
      </c>
      <c r="AA70" s="28" t="e">
        <f t="shared" si="16"/>
        <v>#N/A</v>
      </c>
      <c r="AB70" s="28"/>
      <c r="AC70" s="28"/>
      <c r="AD70" s="5" t="e">
        <f t="shared" si="18"/>
        <v>#N/A</v>
      </c>
      <c r="AE70" s="15" t="e">
        <v>#N/A</v>
      </c>
      <c r="AF70" s="11" t="e">
        <v>#N/A</v>
      </c>
      <c r="AG70" s="11" t="e">
        <v>#N/A</v>
      </c>
      <c r="AH70" s="11" t="e">
        <v>#N/A</v>
      </c>
      <c r="AI70" s="11" t="e">
        <v>#N/A</v>
      </c>
      <c r="AJ70" s="11" t="e">
        <v>#N/A</v>
      </c>
      <c r="AK70" s="11" t="e">
        <v>#N/A</v>
      </c>
      <c r="AL70" s="11" t="e">
        <v>#N/A</v>
      </c>
      <c r="AM70" s="11" t="e">
        <v>#N/A</v>
      </c>
      <c r="AN70" s="11" t="e">
        <v>#N/A</v>
      </c>
      <c r="AO70" s="11" t="e">
        <v>#N/A</v>
      </c>
      <c r="AP70" s="11" t="e">
        <v>#N/A</v>
      </c>
      <c r="AQ70" s="11" t="e">
        <v>#N/A</v>
      </c>
      <c r="AR70" s="11" t="e">
        <v>#N/A</v>
      </c>
      <c r="AS70" s="11" t="e">
        <v>#N/A</v>
      </c>
      <c r="AT70" s="11" t="e">
        <v>#N/A</v>
      </c>
      <c r="AU70" s="11" t="e">
        <v>#N/A</v>
      </c>
      <c r="AV70" s="11" t="e">
        <v>#N/A</v>
      </c>
      <c r="AW70" s="11" t="e">
        <v>#N/A</v>
      </c>
      <c r="AX70" s="11" t="e">
        <v>#N/A</v>
      </c>
      <c r="AY70" s="11" t="e">
        <v>#N/A</v>
      </c>
      <c r="AZ70" s="11" t="e">
        <v>#N/A</v>
      </c>
      <c r="BA70" s="11" t="e">
        <v>#N/A</v>
      </c>
      <c r="BB70" s="11" t="e">
        <v>#N/A</v>
      </c>
      <c r="BC70" s="11" t="e">
        <v>#N/A</v>
      </c>
      <c r="BD70" s="11" t="e">
        <v>#N/A</v>
      </c>
      <c r="BE70" s="11" t="e">
        <v>#N/A</v>
      </c>
      <c r="BF70" s="11" t="e">
        <v>#N/A</v>
      </c>
      <c r="BG70" s="11" t="e">
        <v>#N/A</v>
      </c>
      <c r="BH70" s="11" t="e">
        <v>#N/A</v>
      </c>
      <c r="BI70" s="11" t="e">
        <v>#N/A</v>
      </c>
      <c r="BJ70" s="11" t="e">
        <v>#N/A</v>
      </c>
      <c r="BK70" s="11" t="e">
        <v>#N/A</v>
      </c>
      <c r="BL70" s="11" t="e">
        <v>#N/A</v>
      </c>
      <c r="BM70" s="11" t="e">
        <v>#N/A</v>
      </c>
      <c r="BN70" s="16" t="e">
        <v>#N/A</v>
      </c>
      <c r="BQ70" s="5" t="e">
        <f t="shared" ca="1" si="19"/>
        <v>#N/A</v>
      </c>
      <c r="BR70" s="8" t="e">
        <f t="shared" ca="1" si="94"/>
        <v>#N/A</v>
      </c>
      <c r="BS70" s="8" t="e">
        <f t="shared" ca="1" si="94"/>
        <v>#N/A</v>
      </c>
      <c r="BT70" s="8" t="e">
        <f t="shared" ca="1" si="94"/>
        <v>#N/A</v>
      </c>
      <c r="BU70" s="8" t="e">
        <f t="shared" ca="1" si="94"/>
        <v>#N/A</v>
      </c>
      <c r="BV70" s="8" t="e">
        <f t="shared" ca="1" si="94"/>
        <v>#N/A</v>
      </c>
      <c r="BW70" s="8" t="e">
        <f t="shared" ca="1" si="94"/>
        <v>#N/A</v>
      </c>
      <c r="BX70" s="8" t="e">
        <f t="shared" ca="1" si="94"/>
        <v>#N/A</v>
      </c>
      <c r="BY70" s="8" t="e">
        <f t="shared" ca="1" si="94"/>
        <v>#N/A</v>
      </c>
      <c r="BZ70" s="8" t="e">
        <f t="shared" ca="1" si="94"/>
        <v>#N/A</v>
      </c>
      <c r="CA70" s="8" t="e">
        <f t="shared" ca="1" si="94"/>
        <v>#N/A</v>
      </c>
      <c r="CB70" s="8" t="e">
        <f t="shared" ca="1" si="89"/>
        <v>#N/A</v>
      </c>
      <c r="CC70" s="8" t="e">
        <f t="shared" ca="1" si="89"/>
        <v>#N/A</v>
      </c>
      <c r="CD70" s="8" t="e">
        <f t="shared" ca="1" si="89"/>
        <v>#N/A</v>
      </c>
      <c r="CE70" s="8" t="e">
        <f t="shared" ca="1" si="89"/>
        <v>#N/A</v>
      </c>
      <c r="CF70" s="8" t="e">
        <f t="shared" ca="1" si="89"/>
        <v>#N/A</v>
      </c>
      <c r="CG70" s="8" t="e">
        <f t="shared" ca="1" si="89"/>
        <v>#N/A</v>
      </c>
      <c r="CH70" s="8" t="e">
        <f t="shared" ca="1" si="89"/>
        <v>#N/A</v>
      </c>
      <c r="CI70" s="8" t="e">
        <f t="shared" ca="1" si="89"/>
        <v>#N/A</v>
      </c>
      <c r="CJ70" s="8" t="e">
        <f t="shared" ca="1" si="89"/>
        <v>#N/A</v>
      </c>
      <c r="CK70" s="8" t="e">
        <f t="shared" ca="1" si="89"/>
        <v>#N/A</v>
      </c>
      <c r="CL70" s="8" t="e">
        <f t="shared" ca="1" si="89"/>
        <v>#N/A</v>
      </c>
      <c r="CM70" s="8" t="e">
        <f t="shared" ca="1" si="89"/>
        <v>#N/A</v>
      </c>
      <c r="CN70" s="8" t="e">
        <f t="shared" ca="1" si="94"/>
        <v>#N/A</v>
      </c>
      <c r="CO70" s="8" t="e">
        <f t="shared" ca="1" si="94"/>
        <v>#N/A</v>
      </c>
      <c r="CP70" s="8" t="e">
        <f t="shared" ca="1" si="94"/>
        <v>#N/A</v>
      </c>
      <c r="CQ70" s="8" t="e">
        <f t="shared" ca="1" si="94"/>
        <v>#N/A</v>
      </c>
      <c r="CR70" s="8" t="e">
        <f t="shared" ca="1" si="94"/>
        <v>#N/A</v>
      </c>
      <c r="CS70" s="8" t="e">
        <f t="shared" ca="1" si="94"/>
        <v>#N/A</v>
      </c>
      <c r="CT70" s="8" t="e">
        <f t="shared" ca="1" si="91"/>
        <v>#N/A</v>
      </c>
      <c r="CU70" s="8" t="e">
        <f t="shared" ca="1" si="91"/>
        <v>#N/A</v>
      </c>
      <c r="CV70" s="8" t="e">
        <f t="shared" ca="1" si="91"/>
        <v>#N/A</v>
      </c>
      <c r="CW70" s="8" t="e">
        <f t="shared" ca="1" si="91"/>
        <v>#N/A</v>
      </c>
      <c r="CX70" s="8" t="e">
        <f t="shared" ca="1" si="91"/>
        <v>#N/A</v>
      </c>
      <c r="CY70" s="8" t="e">
        <f t="shared" ca="1" si="91"/>
        <v>#N/A</v>
      </c>
      <c r="CZ70" s="8" t="e">
        <f t="shared" ca="1" si="91"/>
        <v>#N/A</v>
      </c>
      <c r="DA70" s="8" t="e">
        <f t="shared" ca="1" si="91"/>
        <v>#N/A</v>
      </c>
    </row>
    <row r="71" spans="2:105" x14ac:dyDescent="0.35">
      <c r="B71" t="str">
        <f>'Postcode Data'!B71</f>
        <v>ES6 7EO</v>
      </c>
      <c r="C71" t="str">
        <f>'Postcode Data'!D71</f>
        <v>Alphon</v>
      </c>
      <c r="D71" s="44" t="str">
        <f>'Postcode Data'!M71</f>
        <v>AW1c</v>
      </c>
      <c r="E71" s="28" t="str">
        <f>INDEX('Site Data'!$G$42:$G$77,MATCH('Frequency Plan Data'!D71,'Site Data'!$B$42:$B$77,0))</f>
        <v>f3</v>
      </c>
      <c r="F71" s="28">
        <f>'Coverage Data'!M71</f>
        <v>-67.427882736785079</v>
      </c>
      <c r="G71" s="28">
        <f t="shared" si="98"/>
        <v>40.393006431953353</v>
      </c>
      <c r="H71" s="5">
        <f>'Postcode Data'!F71</f>
        <v>16.50506229614988</v>
      </c>
      <c r="I71" s="5">
        <f>'Postcode Data'!G71</f>
        <v>18.354864600055873</v>
      </c>
      <c r="J71" s="5">
        <f>'Postcode Data'!K71</f>
        <v>11.741452166486521</v>
      </c>
      <c r="K71" s="5">
        <f>'Postcode Data'!L71</f>
        <v>19.024346343875528</v>
      </c>
      <c r="L71" s="5"/>
      <c r="M71" s="28"/>
      <c r="N71" s="5" t="e">
        <f t="shared" si="92"/>
        <v>#N/A</v>
      </c>
      <c r="O71" s="5" t="e">
        <f t="shared" si="92"/>
        <v>#N/A</v>
      </c>
      <c r="P71" s="5">
        <f t="shared" si="92"/>
        <v>19.024346343875528</v>
      </c>
      <c r="Q71" s="5" t="e">
        <f t="shared" si="92"/>
        <v>#N/A</v>
      </c>
      <c r="R71" s="5" t="e">
        <f t="shared" si="92"/>
        <v>#N/A</v>
      </c>
      <c r="S71" s="5" t="e">
        <f t="shared" si="92"/>
        <v>#N/A</v>
      </c>
      <c r="T71" s="5"/>
      <c r="U71" s="28"/>
      <c r="V71" s="28">
        <f t="shared" ref="V71:V134" si="100">IF($G71&gt;=V$5,$K71,NA())</f>
        <v>19.024346343875528</v>
      </c>
      <c r="W71" s="28" t="e">
        <f t="shared" ref="W71:Z71" si="101">IF(AND($G71&lt;V$5,$G71&gt;=W$5),$K71,NA())</f>
        <v>#N/A</v>
      </c>
      <c r="X71" s="28" t="e">
        <f t="shared" si="101"/>
        <v>#N/A</v>
      </c>
      <c r="Y71" s="28" t="e">
        <f t="shared" si="101"/>
        <v>#N/A</v>
      </c>
      <c r="Z71" s="28" t="e">
        <f t="shared" si="101"/>
        <v>#N/A</v>
      </c>
      <c r="AA71" s="28" t="e">
        <f t="shared" ref="AA71:AA134" si="102">IF($G71&lt;Z$5,$K71,NA())</f>
        <v>#N/A</v>
      </c>
      <c r="AB71" s="28"/>
      <c r="AC71" s="28"/>
      <c r="AD71" s="5">
        <f t="shared" ref="AD71:AD134" si="103">10*LOG10(SUMPRODUCT(10^(AE71:BN71/10)))</f>
        <v>-107.82088916873843</v>
      </c>
      <c r="AE71" s="15">
        <v>-999</v>
      </c>
      <c r="AF71" s="11">
        <v>-999</v>
      </c>
      <c r="AG71" s="11">
        <v>-999</v>
      </c>
      <c r="AH71" s="11">
        <v>-999</v>
      </c>
      <c r="AI71" s="11">
        <v>-999</v>
      </c>
      <c r="AJ71" s="11">
        <v>-999</v>
      </c>
      <c r="AK71" s="11">
        <v>-999</v>
      </c>
      <c r="AL71" s="11">
        <v>-999</v>
      </c>
      <c r="AM71" s="11">
        <v>-999</v>
      </c>
      <c r="AN71" s="11">
        <v>-999</v>
      </c>
      <c r="AO71" s="11">
        <v>-999</v>
      </c>
      <c r="AP71" s="11">
        <v>-112.84949804987967</v>
      </c>
      <c r="AQ71" s="11">
        <v>-999</v>
      </c>
      <c r="AR71" s="11">
        <v>-999</v>
      </c>
      <c r="AS71" s="11">
        <v>-115.3628292247279</v>
      </c>
      <c r="AT71" s="11">
        <v>-999</v>
      </c>
      <c r="AU71" s="11">
        <v>-999</v>
      </c>
      <c r="AV71" s="11">
        <v>-999</v>
      </c>
      <c r="AW71" s="11">
        <v>-999</v>
      </c>
      <c r="AX71" s="11">
        <v>-999</v>
      </c>
      <c r="AY71" s="11">
        <v>-999</v>
      </c>
      <c r="AZ71" s="11">
        <v>-999</v>
      </c>
      <c r="BA71" s="11">
        <v>-999</v>
      </c>
      <c r="BB71" s="11">
        <v>-113.4784556486882</v>
      </c>
      <c r="BC71" s="11">
        <v>-999</v>
      </c>
      <c r="BD71" s="11">
        <v>-999</v>
      </c>
      <c r="BE71" s="11">
        <v>-117.80145608567658</v>
      </c>
      <c r="BF71" s="11">
        <v>-999</v>
      </c>
      <c r="BG71" s="11">
        <v>-999</v>
      </c>
      <c r="BH71" s="11">
        <v>-999</v>
      </c>
      <c r="BI71" s="11">
        <v>-999</v>
      </c>
      <c r="BJ71" s="11">
        <v>-999</v>
      </c>
      <c r="BK71" s="11">
        <v>-999</v>
      </c>
      <c r="BL71" s="11">
        <v>-999</v>
      </c>
      <c r="BM71" s="11">
        <v>-999</v>
      </c>
      <c r="BN71" s="16">
        <v>-116.43833730146449</v>
      </c>
      <c r="BQ71" s="5">
        <f t="shared" ref="BQ71:BQ134" ca="1" si="104">10*LOG10(SUMPRODUCT(10^(BR71:DA71/10)))</f>
        <v>-106.88893242127466</v>
      </c>
      <c r="BR71" s="8">
        <f t="shared" ca="1" si="94"/>
        <v>-999</v>
      </c>
      <c r="BS71" s="8">
        <f t="shared" ca="1" si="94"/>
        <v>-999</v>
      </c>
      <c r="BT71" s="8">
        <f t="shared" ca="1" si="94"/>
        <v>-999</v>
      </c>
      <c r="BU71" s="8">
        <f t="shared" ca="1" si="94"/>
        <v>-999</v>
      </c>
      <c r="BV71" s="8">
        <f t="shared" ca="1" si="94"/>
        <v>-999</v>
      </c>
      <c r="BW71" s="8">
        <f t="shared" ca="1" si="94"/>
        <v>-999</v>
      </c>
      <c r="BX71" s="8">
        <f t="shared" ca="1" si="94"/>
        <v>-999</v>
      </c>
      <c r="BY71" s="8">
        <f t="shared" ca="1" si="94"/>
        <v>-999</v>
      </c>
      <c r="BZ71" s="8">
        <f t="shared" ca="1" si="94"/>
        <v>-999</v>
      </c>
      <c r="CA71" s="8">
        <f t="shared" ca="1" si="94"/>
        <v>-999</v>
      </c>
      <c r="CB71" s="8">
        <f t="shared" ca="1" si="89"/>
        <v>-999</v>
      </c>
      <c r="CC71" s="8">
        <f t="shared" ca="1" si="89"/>
        <v>-123.69134522263724</v>
      </c>
      <c r="CD71" s="8">
        <f t="shared" ca="1" si="89"/>
        <v>-999</v>
      </c>
      <c r="CE71" s="8">
        <f t="shared" ca="1" si="89"/>
        <v>-999</v>
      </c>
      <c r="CF71" s="8">
        <f t="shared" ca="1" si="89"/>
        <v>-120.29974402684192</v>
      </c>
      <c r="CG71" s="8">
        <f t="shared" ca="1" si="89"/>
        <v>-999</v>
      </c>
      <c r="CH71" s="8">
        <f t="shared" ca="1" si="89"/>
        <v>-999</v>
      </c>
      <c r="CI71" s="8">
        <f t="shared" ca="1" si="89"/>
        <v>-999</v>
      </c>
      <c r="CJ71" s="8">
        <f t="shared" ca="1" si="89"/>
        <v>-999</v>
      </c>
      <c r="CK71" s="8">
        <f t="shared" ca="1" si="89"/>
        <v>-999</v>
      </c>
      <c r="CL71" s="8">
        <f t="shared" ca="1" si="89"/>
        <v>-999</v>
      </c>
      <c r="CM71" s="8">
        <f t="shared" ca="1" si="89"/>
        <v>-999</v>
      </c>
      <c r="CN71" s="8">
        <f t="shared" ca="1" si="94"/>
        <v>-999</v>
      </c>
      <c r="CO71" s="8">
        <f t="shared" ca="1" si="94"/>
        <v>-115.6342419785444</v>
      </c>
      <c r="CP71" s="8">
        <f t="shared" ca="1" si="94"/>
        <v>-999</v>
      </c>
      <c r="CQ71" s="8">
        <f t="shared" ca="1" si="94"/>
        <v>-999</v>
      </c>
      <c r="CR71" s="8">
        <f t="shared" ca="1" si="94"/>
        <v>-111.794613254154</v>
      </c>
      <c r="CS71" s="8">
        <f t="shared" ca="1" si="94"/>
        <v>-999</v>
      </c>
      <c r="CT71" s="8">
        <f t="shared" ca="1" si="91"/>
        <v>-999</v>
      </c>
      <c r="CU71" s="8">
        <f t="shared" ca="1" si="91"/>
        <v>-999</v>
      </c>
      <c r="CV71" s="8">
        <f t="shared" ca="1" si="91"/>
        <v>-999</v>
      </c>
      <c r="CW71" s="8">
        <f t="shared" ca="1" si="91"/>
        <v>-999</v>
      </c>
      <c r="CX71" s="8">
        <f t="shared" ca="1" si="91"/>
        <v>-999</v>
      </c>
      <c r="CY71" s="8">
        <f t="shared" ca="1" si="91"/>
        <v>-999</v>
      </c>
      <c r="CZ71" s="8">
        <f t="shared" ca="1" si="91"/>
        <v>-999</v>
      </c>
      <c r="DA71" s="8">
        <f t="shared" ca="1" si="91"/>
        <v>-110.10505466081783</v>
      </c>
    </row>
    <row r="72" spans="2:105" x14ac:dyDescent="0.35">
      <c r="B72" t="str">
        <f>'Postcode Data'!B72</f>
        <v>ES6 8PR</v>
      </c>
      <c r="C72" t="str">
        <f>'Postcode Data'!D72</f>
        <v>Alphon</v>
      </c>
      <c r="D72" s="44" t="e">
        <f>'Postcode Data'!M72</f>
        <v>#N/A</v>
      </c>
      <c r="E72" s="28" t="e">
        <f>INDEX('Site Data'!$G$42:$G$77,MATCH('Frequency Plan Data'!D72,'Site Data'!$B$42:$B$77,0))</f>
        <v>#N/A</v>
      </c>
      <c r="F72" s="28" t="e">
        <f>'Coverage Data'!M72</f>
        <v>#N/A</v>
      </c>
      <c r="G72" s="28" t="e">
        <f t="shared" si="98"/>
        <v>#N/A</v>
      </c>
      <c r="H72" s="5" t="e">
        <f>'Postcode Data'!F72</f>
        <v>#N/A</v>
      </c>
      <c r="I72" s="5" t="e">
        <f>'Postcode Data'!G72</f>
        <v>#N/A</v>
      </c>
      <c r="J72" s="5" t="e">
        <f>'Postcode Data'!K72</f>
        <v>#N/A</v>
      </c>
      <c r="K72" s="5" t="e">
        <f>'Postcode Data'!L72</f>
        <v>#N/A</v>
      </c>
      <c r="L72" s="5"/>
      <c r="M72" s="28"/>
      <c r="N72" s="5" t="e">
        <f t="shared" si="92"/>
        <v>#N/A</v>
      </c>
      <c r="O72" s="5" t="e">
        <f t="shared" si="92"/>
        <v>#N/A</v>
      </c>
      <c r="P72" s="5" t="e">
        <f t="shared" si="92"/>
        <v>#N/A</v>
      </c>
      <c r="Q72" s="5" t="e">
        <f t="shared" si="92"/>
        <v>#N/A</v>
      </c>
      <c r="R72" s="5" t="e">
        <f t="shared" si="92"/>
        <v>#N/A</v>
      </c>
      <c r="S72" s="5" t="e">
        <f t="shared" si="92"/>
        <v>#N/A</v>
      </c>
      <c r="T72" s="5"/>
      <c r="U72" s="28"/>
      <c r="V72" s="28" t="e">
        <f t="shared" si="100"/>
        <v>#N/A</v>
      </c>
      <c r="W72" s="28" t="e">
        <f t="shared" ref="W72:Z72" si="105">IF(AND($G72&lt;V$5,$G72&gt;=W$5),$K72,NA())</f>
        <v>#N/A</v>
      </c>
      <c r="X72" s="28" t="e">
        <f t="shared" si="105"/>
        <v>#N/A</v>
      </c>
      <c r="Y72" s="28" t="e">
        <f t="shared" si="105"/>
        <v>#N/A</v>
      </c>
      <c r="Z72" s="28" t="e">
        <f t="shared" si="105"/>
        <v>#N/A</v>
      </c>
      <c r="AA72" s="28" t="e">
        <f t="shared" si="102"/>
        <v>#N/A</v>
      </c>
      <c r="AB72" s="28"/>
      <c r="AC72" s="28"/>
      <c r="AD72" s="5" t="e">
        <f t="shared" si="103"/>
        <v>#N/A</v>
      </c>
      <c r="AE72" s="15" t="e">
        <v>#N/A</v>
      </c>
      <c r="AF72" s="11" t="e">
        <v>#N/A</v>
      </c>
      <c r="AG72" s="11" t="e">
        <v>#N/A</v>
      </c>
      <c r="AH72" s="11" t="e">
        <v>#N/A</v>
      </c>
      <c r="AI72" s="11" t="e">
        <v>#N/A</v>
      </c>
      <c r="AJ72" s="11" t="e">
        <v>#N/A</v>
      </c>
      <c r="AK72" s="11" t="e">
        <v>#N/A</v>
      </c>
      <c r="AL72" s="11" t="e">
        <v>#N/A</v>
      </c>
      <c r="AM72" s="11" t="e">
        <v>#N/A</v>
      </c>
      <c r="AN72" s="11" t="e">
        <v>#N/A</v>
      </c>
      <c r="AO72" s="11" t="e">
        <v>#N/A</v>
      </c>
      <c r="AP72" s="11" t="e">
        <v>#N/A</v>
      </c>
      <c r="AQ72" s="11" t="e">
        <v>#N/A</v>
      </c>
      <c r="AR72" s="11" t="e">
        <v>#N/A</v>
      </c>
      <c r="AS72" s="11" t="e">
        <v>#N/A</v>
      </c>
      <c r="AT72" s="11" t="e">
        <v>#N/A</v>
      </c>
      <c r="AU72" s="11" t="e">
        <v>#N/A</v>
      </c>
      <c r="AV72" s="11" t="e">
        <v>#N/A</v>
      </c>
      <c r="AW72" s="11" t="e">
        <v>#N/A</v>
      </c>
      <c r="AX72" s="11" t="e">
        <v>#N/A</v>
      </c>
      <c r="AY72" s="11" t="e">
        <v>#N/A</v>
      </c>
      <c r="AZ72" s="11" t="e">
        <v>#N/A</v>
      </c>
      <c r="BA72" s="11" t="e">
        <v>#N/A</v>
      </c>
      <c r="BB72" s="11" t="e">
        <v>#N/A</v>
      </c>
      <c r="BC72" s="11" t="e">
        <v>#N/A</v>
      </c>
      <c r="BD72" s="11" t="e">
        <v>#N/A</v>
      </c>
      <c r="BE72" s="11" t="e">
        <v>#N/A</v>
      </c>
      <c r="BF72" s="11" t="e">
        <v>#N/A</v>
      </c>
      <c r="BG72" s="11" t="e">
        <v>#N/A</v>
      </c>
      <c r="BH72" s="11" t="e">
        <v>#N/A</v>
      </c>
      <c r="BI72" s="11" t="e">
        <v>#N/A</v>
      </c>
      <c r="BJ72" s="11" t="e">
        <v>#N/A</v>
      </c>
      <c r="BK72" s="11" t="e">
        <v>#N/A</v>
      </c>
      <c r="BL72" s="11" t="e">
        <v>#N/A</v>
      </c>
      <c r="BM72" s="11" t="e">
        <v>#N/A</v>
      </c>
      <c r="BN72" s="16" t="e">
        <v>#N/A</v>
      </c>
      <c r="BQ72" s="5" t="e">
        <f t="shared" ca="1" si="104"/>
        <v>#N/A</v>
      </c>
      <c r="BR72" s="8" t="e">
        <f t="shared" ca="1" si="94"/>
        <v>#N/A</v>
      </c>
      <c r="BS72" s="8" t="e">
        <f t="shared" ca="1" si="94"/>
        <v>#N/A</v>
      </c>
      <c r="BT72" s="8" t="e">
        <f t="shared" ca="1" si="94"/>
        <v>#N/A</v>
      </c>
      <c r="BU72" s="8" t="e">
        <f t="shared" ca="1" si="94"/>
        <v>#N/A</v>
      </c>
      <c r="BV72" s="8" t="e">
        <f t="shared" ca="1" si="94"/>
        <v>#N/A</v>
      </c>
      <c r="BW72" s="8" t="e">
        <f t="shared" ca="1" si="94"/>
        <v>#N/A</v>
      </c>
      <c r="BX72" s="8" t="e">
        <f t="shared" ca="1" si="94"/>
        <v>#N/A</v>
      </c>
      <c r="BY72" s="8" t="e">
        <f t="shared" ca="1" si="94"/>
        <v>#N/A</v>
      </c>
      <c r="BZ72" s="8" t="e">
        <f t="shared" ca="1" si="94"/>
        <v>#N/A</v>
      </c>
      <c r="CA72" s="8" t="e">
        <f t="shared" ca="1" si="94"/>
        <v>#N/A</v>
      </c>
      <c r="CB72" s="8" t="e">
        <f t="shared" ca="1" si="89"/>
        <v>#N/A</v>
      </c>
      <c r="CC72" s="8" t="e">
        <f t="shared" ca="1" si="89"/>
        <v>#N/A</v>
      </c>
      <c r="CD72" s="8" t="e">
        <f t="shared" ca="1" si="89"/>
        <v>#N/A</v>
      </c>
      <c r="CE72" s="8" t="e">
        <f t="shared" ca="1" si="89"/>
        <v>#N/A</v>
      </c>
      <c r="CF72" s="8" t="e">
        <f t="shared" ca="1" si="89"/>
        <v>#N/A</v>
      </c>
      <c r="CG72" s="8" t="e">
        <f t="shared" ca="1" si="89"/>
        <v>#N/A</v>
      </c>
      <c r="CH72" s="8" t="e">
        <f t="shared" ca="1" si="89"/>
        <v>#N/A</v>
      </c>
      <c r="CI72" s="8" t="e">
        <f t="shared" ca="1" si="89"/>
        <v>#N/A</v>
      </c>
      <c r="CJ72" s="8" t="e">
        <f t="shared" ca="1" si="89"/>
        <v>#N/A</v>
      </c>
      <c r="CK72" s="8" t="e">
        <f t="shared" ca="1" si="89"/>
        <v>#N/A</v>
      </c>
      <c r="CL72" s="8" t="e">
        <f t="shared" ca="1" si="89"/>
        <v>#N/A</v>
      </c>
      <c r="CM72" s="8" t="e">
        <f t="shared" ca="1" si="89"/>
        <v>#N/A</v>
      </c>
      <c r="CN72" s="8" t="e">
        <f t="shared" ca="1" si="94"/>
        <v>#N/A</v>
      </c>
      <c r="CO72" s="8" t="e">
        <f t="shared" ca="1" si="94"/>
        <v>#N/A</v>
      </c>
      <c r="CP72" s="8" t="e">
        <f t="shared" ca="1" si="94"/>
        <v>#N/A</v>
      </c>
      <c r="CQ72" s="8" t="e">
        <f t="shared" ca="1" si="94"/>
        <v>#N/A</v>
      </c>
      <c r="CR72" s="8" t="e">
        <f t="shared" ca="1" si="94"/>
        <v>#N/A</v>
      </c>
      <c r="CS72" s="8" t="e">
        <f t="shared" ca="1" si="94"/>
        <v>#N/A</v>
      </c>
      <c r="CT72" s="8" t="e">
        <f t="shared" ca="1" si="91"/>
        <v>#N/A</v>
      </c>
      <c r="CU72" s="8" t="e">
        <f t="shared" ca="1" si="91"/>
        <v>#N/A</v>
      </c>
      <c r="CV72" s="8" t="e">
        <f t="shared" ca="1" si="91"/>
        <v>#N/A</v>
      </c>
      <c r="CW72" s="8" t="e">
        <f t="shared" ca="1" si="91"/>
        <v>#N/A</v>
      </c>
      <c r="CX72" s="8" t="e">
        <f t="shared" ca="1" si="91"/>
        <v>#N/A</v>
      </c>
      <c r="CY72" s="8" t="e">
        <f t="shared" ca="1" si="91"/>
        <v>#N/A</v>
      </c>
      <c r="CZ72" s="8" t="e">
        <f t="shared" ca="1" si="91"/>
        <v>#N/A</v>
      </c>
      <c r="DA72" s="8" t="e">
        <f t="shared" ca="1" si="91"/>
        <v>#N/A</v>
      </c>
    </row>
    <row r="73" spans="2:105" x14ac:dyDescent="0.35">
      <c r="B73" t="str">
        <f>'Postcode Data'!B73</f>
        <v>ES6 9YZ</v>
      </c>
      <c r="C73" t="str">
        <f>'Postcode Data'!D73</f>
        <v>Alphon</v>
      </c>
      <c r="D73" s="44" t="str">
        <f>'Postcode Data'!M73</f>
        <v>AW1c</v>
      </c>
      <c r="E73" s="28" t="str">
        <f>INDEX('Site Data'!$G$42:$G$77,MATCH('Frequency Plan Data'!D73,'Site Data'!$B$42:$B$77,0))</f>
        <v>f3</v>
      </c>
      <c r="F73" s="28">
        <f>'Coverage Data'!M73</f>
        <v>-73.824058542643883</v>
      </c>
      <c r="G73" s="28">
        <f t="shared" si="98"/>
        <v>33.456047592775093</v>
      </c>
      <c r="H73" s="5">
        <f>'Postcode Data'!F73</f>
        <v>16.50506229614988</v>
      </c>
      <c r="I73" s="5">
        <f>'Postcode Data'!G73</f>
        <v>18.354864600055873</v>
      </c>
      <c r="J73" s="5">
        <f>'Postcode Data'!K73</f>
        <v>12.558913976115022</v>
      </c>
      <c r="K73" s="5">
        <f>'Postcode Data'!L73</f>
        <v>18.979873093162201</v>
      </c>
      <c r="L73" s="5"/>
      <c r="M73" s="28"/>
      <c r="N73" s="5" t="e">
        <f t="shared" si="92"/>
        <v>#N/A</v>
      </c>
      <c r="O73" s="5" t="e">
        <f t="shared" si="92"/>
        <v>#N/A</v>
      </c>
      <c r="P73" s="5">
        <f t="shared" si="92"/>
        <v>18.979873093162201</v>
      </c>
      <c r="Q73" s="5" t="e">
        <f t="shared" si="92"/>
        <v>#N/A</v>
      </c>
      <c r="R73" s="5" t="e">
        <f t="shared" si="92"/>
        <v>#N/A</v>
      </c>
      <c r="S73" s="5" t="e">
        <f t="shared" si="92"/>
        <v>#N/A</v>
      </c>
      <c r="T73" s="5"/>
      <c r="U73" s="28"/>
      <c r="V73" s="28">
        <f t="shared" si="100"/>
        <v>18.979873093162201</v>
      </c>
      <c r="W73" s="28" t="e">
        <f t="shared" ref="W73:Z73" si="106">IF(AND($G73&lt;V$5,$G73&gt;=W$5),$K73,NA())</f>
        <v>#N/A</v>
      </c>
      <c r="X73" s="28" t="e">
        <f t="shared" si="106"/>
        <v>#N/A</v>
      </c>
      <c r="Y73" s="28" t="e">
        <f t="shared" si="106"/>
        <v>#N/A</v>
      </c>
      <c r="Z73" s="28" t="e">
        <f t="shared" si="106"/>
        <v>#N/A</v>
      </c>
      <c r="AA73" s="28" t="e">
        <f t="shared" si="102"/>
        <v>#N/A</v>
      </c>
      <c r="AB73" s="28"/>
      <c r="AC73" s="28"/>
      <c r="AD73" s="5">
        <f t="shared" si="103"/>
        <v>-107.28010613541898</v>
      </c>
      <c r="AE73" s="15">
        <v>-999</v>
      </c>
      <c r="AF73" s="11">
        <v>-999</v>
      </c>
      <c r="AG73" s="11">
        <v>-999</v>
      </c>
      <c r="AH73" s="11">
        <v>-999</v>
      </c>
      <c r="AI73" s="11">
        <v>-999</v>
      </c>
      <c r="AJ73" s="11">
        <v>-999</v>
      </c>
      <c r="AK73" s="11">
        <v>-999</v>
      </c>
      <c r="AL73" s="11">
        <v>-999</v>
      </c>
      <c r="AM73" s="11">
        <v>-999</v>
      </c>
      <c r="AN73" s="11">
        <v>-999</v>
      </c>
      <c r="AO73" s="11">
        <v>-999</v>
      </c>
      <c r="AP73" s="11">
        <v>-116.80175041555799</v>
      </c>
      <c r="AQ73" s="11">
        <v>-999</v>
      </c>
      <c r="AR73" s="11">
        <v>-999</v>
      </c>
      <c r="AS73" s="11">
        <v>-113.16910550320654</v>
      </c>
      <c r="AT73" s="11">
        <v>-999</v>
      </c>
      <c r="AU73" s="11">
        <v>-999</v>
      </c>
      <c r="AV73" s="11">
        <v>-999</v>
      </c>
      <c r="AW73" s="11">
        <v>-999</v>
      </c>
      <c r="AX73" s="11">
        <v>-999</v>
      </c>
      <c r="AY73" s="11">
        <v>-999</v>
      </c>
      <c r="AZ73" s="11">
        <v>-999</v>
      </c>
      <c r="BA73" s="11">
        <v>-999</v>
      </c>
      <c r="BB73" s="11">
        <v>-113.68327397966472</v>
      </c>
      <c r="BC73" s="11">
        <v>-999</v>
      </c>
      <c r="BD73" s="11">
        <v>-999</v>
      </c>
      <c r="BE73" s="11">
        <v>-116.03249945542613</v>
      </c>
      <c r="BF73" s="11">
        <v>-999</v>
      </c>
      <c r="BG73" s="11">
        <v>-999</v>
      </c>
      <c r="BH73" s="11">
        <v>-999</v>
      </c>
      <c r="BI73" s="11">
        <v>-999</v>
      </c>
      <c r="BJ73" s="11">
        <v>-999</v>
      </c>
      <c r="BK73" s="11">
        <v>-999</v>
      </c>
      <c r="BL73" s="11">
        <v>-999</v>
      </c>
      <c r="BM73" s="11">
        <v>-999</v>
      </c>
      <c r="BN73" s="16">
        <v>-112.99121207876566</v>
      </c>
      <c r="BQ73" s="5">
        <f t="shared" ca="1" si="104"/>
        <v>-100.20955524666165</v>
      </c>
      <c r="BR73" s="8">
        <f t="shared" ca="1" si="94"/>
        <v>-999</v>
      </c>
      <c r="BS73" s="8">
        <f t="shared" ca="1" si="94"/>
        <v>-999</v>
      </c>
      <c r="BT73" s="8">
        <f t="shared" ca="1" si="94"/>
        <v>-999</v>
      </c>
      <c r="BU73" s="8">
        <f t="shared" ca="1" si="94"/>
        <v>-999</v>
      </c>
      <c r="BV73" s="8">
        <f t="shared" ca="1" si="94"/>
        <v>-999</v>
      </c>
      <c r="BW73" s="8">
        <f t="shared" ca="1" si="94"/>
        <v>-999</v>
      </c>
      <c r="BX73" s="8">
        <f t="shared" ca="1" si="94"/>
        <v>-999</v>
      </c>
      <c r="BY73" s="8">
        <f t="shared" ca="1" si="94"/>
        <v>-999</v>
      </c>
      <c r="BZ73" s="8">
        <f t="shared" ca="1" si="94"/>
        <v>-999</v>
      </c>
      <c r="CA73" s="8">
        <f t="shared" ca="1" si="94"/>
        <v>-999</v>
      </c>
      <c r="CB73" s="8">
        <f t="shared" ca="1" si="89"/>
        <v>-999</v>
      </c>
      <c r="CC73" s="8">
        <f t="shared" ca="1" si="89"/>
        <v>-101.76017366158287</v>
      </c>
      <c r="CD73" s="8">
        <f t="shared" ca="1" si="89"/>
        <v>-999</v>
      </c>
      <c r="CE73" s="8">
        <f t="shared" ca="1" si="89"/>
        <v>-999</v>
      </c>
      <c r="CF73" s="8">
        <f t="shared" ca="1" si="89"/>
        <v>-112.11434279094878</v>
      </c>
      <c r="CG73" s="8">
        <f t="shared" ca="1" si="89"/>
        <v>-999</v>
      </c>
      <c r="CH73" s="8">
        <f t="shared" ca="1" si="89"/>
        <v>-999</v>
      </c>
      <c r="CI73" s="8">
        <f t="shared" ca="1" si="89"/>
        <v>-999</v>
      </c>
      <c r="CJ73" s="8">
        <f t="shared" ca="1" si="89"/>
        <v>-999</v>
      </c>
      <c r="CK73" s="8">
        <f t="shared" ca="1" si="89"/>
        <v>-999</v>
      </c>
      <c r="CL73" s="8">
        <f t="shared" ca="1" si="89"/>
        <v>-999</v>
      </c>
      <c r="CM73" s="8">
        <f t="shared" ca="1" si="89"/>
        <v>-999</v>
      </c>
      <c r="CN73" s="8">
        <f t="shared" ca="1" si="94"/>
        <v>-999</v>
      </c>
      <c r="CO73" s="8">
        <f t="shared" ca="1" si="94"/>
        <v>-128.49742824545058</v>
      </c>
      <c r="CP73" s="8">
        <f t="shared" ca="1" si="94"/>
        <v>-999</v>
      </c>
      <c r="CQ73" s="8">
        <f t="shared" ca="1" si="94"/>
        <v>-999</v>
      </c>
      <c r="CR73" s="8">
        <f t="shared" ca="1" si="94"/>
        <v>-118.37334452891287</v>
      </c>
      <c r="CS73" s="8">
        <f t="shared" ca="1" si="94"/>
        <v>-999</v>
      </c>
      <c r="CT73" s="8">
        <f t="shared" ca="1" si="91"/>
        <v>-999</v>
      </c>
      <c r="CU73" s="8">
        <f t="shared" ca="1" si="91"/>
        <v>-999</v>
      </c>
      <c r="CV73" s="8">
        <f t="shared" ca="1" si="91"/>
        <v>-999</v>
      </c>
      <c r="CW73" s="8">
        <f t="shared" ca="1" si="91"/>
        <v>-999</v>
      </c>
      <c r="CX73" s="8">
        <f t="shared" ca="1" si="91"/>
        <v>-999</v>
      </c>
      <c r="CY73" s="8">
        <f t="shared" ca="1" si="91"/>
        <v>-999</v>
      </c>
      <c r="CZ73" s="8">
        <f t="shared" ca="1" si="91"/>
        <v>-999</v>
      </c>
      <c r="DA73" s="8">
        <f t="shared" ca="1" si="91"/>
        <v>-106.80476148810405</v>
      </c>
    </row>
    <row r="74" spans="2:105" x14ac:dyDescent="0.35">
      <c r="B74" t="str">
        <f>'Postcode Data'!B74</f>
        <v>ES7 0NX</v>
      </c>
      <c r="C74" t="str">
        <f>'Postcode Data'!D74</f>
        <v>Alphon</v>
      </c>
      <c r="D74" s="44" t="str">
        <f>'Postcode Data'!M74</f>
        <v>AW2a</v>
      </c>
      <c r="E74" s="28" t="str">
        <f>INDEX('Site Data'!$G$42:$G$77,MATCH('Frequency Plan Data'!D74,'Site Data'!$B$42:$B$77,0))</f>
        <v>f4</v>
      </c>
      <c r="F74" s="28">
        <f>'Coverage Data'!M74</f>
        <v>-68.155026668151052</v>
      </c>
      <c r="G74" s="28">
        <f t="shared" si="98"/>
        <v>31.061887976393947</v>
      </c>
      <c r="H74" s="5">
        <f>'Postcode Data'!F74</f>
        <v>16.341717066448563</v>
      </c>
      <c r="I74" s="5">
        <f>'Postcode Data'!G74</f>
        <v>23.691043166018719</v>
      </c>
      <c r="J74" s="5">
        <f>'Postcode Data'!K74</f>
        <v>14.73897908422664</v>
      </c>
      <c r="K74" s="5">
        <f>'Postcode Data'!L74</f>
        <v>25.350726931673051</v>
      </c>
      <c r="L74" s="5"/>
      <c r="M74" s="28"/>
      <c r="N74" s="5" t="e">
        <f t="shared" si="92"/>
        <v>#N/A</v>
      </c>
      <c r="O74" s="5" t="e">
        <f t="shared" si="92"/>
        <v>#N/A</v>
      </c>
      <c r="P74" s="5" t="e">
        <f t="shared" si="92"/>
        <v>#N/A</v>
      </c>
      <c r="Q74" s="5">
        <f t="shared" si="92"/>
        <v>25.350726931673051</v>
      </c>
      <c r="R74" s="5" t="e">
        <f t="shared" si="92"/>
        <v>#N/A</v>
      </c>
      <c r="S74" s="5" t="e">
        <f t="shared" si="92"/>
        <v>#N/A</v>
      </c>
      <c r="T74" s="5"/>
      <c r="U74" s="28"/>
      <c r="V74" s="28">
        <f t="shared" si="100"/>
        <v>25.350726931673051</v>
      </c>
      <c r="W74" s="28" t="e">
        <f t="shared" ref="W74:Z74" si="107">IF(AND($G74&lt;V$5,$G74&gt;=W$5),$K74,NA())</f>
        <v>#N/A</v>
      </c>
      <c r="X74" s="28" t="e">
        <f t="shared" si="107"/>
        <v>#N/A</v>
      </c>
      <c r="Y74" s="28" t="e">
        <f t="shared" si="107"/>
        <v>#N/A</v>
      </c>
      <c r="Z74" s="28" t="e">
        <f t="shared" si="107"/>
        <v>#N/A</v>
      </c>
      <c r="AA74" s="28" t="e">
        <f t="shared" si="102"/>
        <v>#N/A</v>
      </c>
      <c r="AB74" s="28"/>
      <c r="AC74" s="28"/>
      <c r="AD74" s="5">
        <f t="shared" si="103"/>
        <v>-99.216914644545</v>
      </c>
      <c r="AE74" s="15">
        <v>-999</v>
      </c>
      <c r="AF74" s="11">
        <v>-999</v>
      </c>
      <c r="AG74" s="11">
        <v>-999</v>
      </c>
      <c r="AH74" s="11">
        <v>-999</v>
      </c>
      <c r="AI74" s="11">
        <v>-999</v>
      </c>
      <c r="AJ74" s="11">
        <v>-999</v>
      </c>
      <c r="AK74" s="11">
        <v>-105.93522628156113</v>
      </c>
      <c r="AL74" s="11">
        <v>-999</v>
      </c>
      <c r="AM74" s="11">
        <v>-999</v>
      </c>
      <c r="AN74" s="11">
        <v>-999</v>
      </c>
      <c r="AO74" s="11">
        <v>-999</v>
      </c>
      <c r="AP74" s="11">
        <v>-999</v>
      </c>
      <c r="AQ74" s="11">
        <v>-999</v>
      </c>
      <c r="AR74" s="11">
        <v>-999</v>
      </c>
      <c r="AS74" s="11">
        <v>-999</v>
      </c>
      <c r="AT74" s="11">
        <v>-106.1448369891036</v>
      </c>
      <c r="AU74" s="11">
        <v>-999</v>
      </c>
      <c r="AV74" s="11">
        <v>-999</v>
      </c>
      <c r="AW74" s="11">
        <v>-107.4440005980679</v>
      </c>
      <c r="AX74" s="11">
        <v>-999</v>
      </c>
      <c r="AY74" s="11">
        <v>-999</v>
      </c>
      <c r="AZ74" s="11">
        <v>-999</v>
      </c>
      <c r="BA74" s="11">
        <v>-999</v>
      </c>
      <c r="BB74" s="11">
        <v>-999</v>
      </c>
      <c r="BC74" s="11">
        <v>-999</v>
      </c>
      <c r="BD74" s="11">
        <v>-999</v>
      </c>
      <c r="BE74" s="11">
        <v>-999</v>
      </c>
      <c r="BF74" s="11">
        <v>-103.01328737483622</v>
      </c>
      <c r="BG74" s="11">
        <v>-999</v>
      </c>
      <c r="BH74" s="11">
        <v>-999</v>
      </c>
      <c r="BI74" s="11">
        <v>-117.0144589976999</v>
      </c>
      <c r="BJ74" s="11">
        <v>-999</v>
      </c>
      <c r="BK74" s="11">
        <v>-999</v>
      </c>
      <c r="BL74" s="11">
        <v>-999</v>
      </c>
      <c r="BM74" s="11">
        <v>-999</v>
      </c>
      <c r="BN74" s="16">
        <v>-999</v>
      </c>
      <c r="BQ74" s="5">
        <f t="shared" ca="1" si="104"/>
        <v>-97.212185008718109</v>
      </c>
      <c r="BR74" s="8">
        <f t="shared" ca="1" si="94"/>
        <v>-999</v>
      </c>
      <c r="BS74" s="8">
        <f t="shared" ca="1" si="94"/>
        <v>-999</v>
      </c>
      <c r="BT74" s="8">
        <f t="shared" ca="1" si="94"/>
        <v>-999</v>
      </c>
      <c r="BU74" s="8">
        <f t="shared" ca="1" si="94"/>
        <v>-999</v>
      </c>
      <c r="BV74" s="8">
        <f t="shared" ca="1" si="94"/>
        <v>-999</v>
      </c>
      <c r="BW74" s="8">
        <f t="shared" ca="1" si="94"/>
        <v>-999</v>
      </c>
      <c r="BX74" s="8">
        <f t="shared" ca="1" si="94"/>
        <v>-109.55466256983667</v>
      </c>
      <c r="BY74" s="8">
        <f t="shared" ca="1" si="94"/>
        <v>-999</v>
      </c>
      <c r="BZ74" s="8">
        <f t="shared" ca="1" si="94"/>
        <v>-999</v>
      </c>
      <c r="CA74" s="8">
        <f t="shared" ca="1" si="94"/>
        <v>-999</v>
      </c>
      <c r="CB74" s="8">
        <f t="shared" ca="1" si="89"/>
        <v>-999</v>
      </c>
      <c r="CC74" s="8">
        <f t="shared" ca="1" si="89"/>
        <v>-999</v>
      </c>
      <c r="CD74" s="8">
        <f t="shared" ca="1" si="89"/>
        <v>-999</v>
      </c>
      <c r="CE74" s="8">
        <f t="shared" ca="1" si="89"/>
        <v>-999</v>
      </c>
      <c r="CF74" s="8">
        <f t="shared" ca="1" si="89"/>
        <v>-999</v>
      </c>
      <c r="CG74" s="8">
        <f t="shared" ca="1" si="89"/>
        <v>-104.90464020122506</v>
      </c>
      <c r="CH74" s="8">
        <f t="shared" ca="1" si="89"/>
        <v>-999</v>
      </c>
      <c r="CI74" s="8">
        <f t="shared" ca="1" si="89"/>
        <v>-999</v>
      </c>
      <c r="CJ74" s="8">
        <f t="shared" ca="1" si="89"/>
        <v>-99.070205951853822</v>
      </c>
      <c r="CK74" s="8">
        <f t="shared" ca="1" si="89"/>
        <v>-999</v>
      </c>
      <c r="CL74" s="8">
        <f t="shared" ca="1" si="89"/>
        <v>-999</v>
      </c>
      <c r="CM74" s="8">
        <f t="shared" ca="1" si="89"/>
        <v>-999</v>
      </c>
      <c r="CN74" s="8">
        <f t="shared" ca="1" si="94"/>
        <v>-999</v>
      </c>
      <c r="CO74" s="8">
        <f t="shared" ca="1" si="94"/>
        <v>-999</v>
      </c>
      <c r="CP74" s="8">
        <f t="shared" ca="1" si="94"/>
        <v>-999</v>
      </c>
      <c r="CQ74" s="8">
        <f t="shared" ca="1" si="94"/>
        <v>-999</v>
      </c>
      <c r="CR74" s="8">
        <f t="shared" ca="1" si="94"/>
        <v>-999</v>
      </c>
      <c r="CS74" s="8">
        <f t="shared" ca="1" si="94"/>
        <v>-113.75105303165813</v>
      </c>
      <c r="CT74" s="8">
        <f t="shared" ca="1" si="91"/>
        <v>-999</v>
      </c>
      <c r="CU74" s="8">
        <f t="shared" ca="1" si="91"/>
        <v>-999</v>
      </c>
      <c r="CV74" s="8">
        <f t="shared" ca="1" si="91"/>
        <v>-107.32410086270227</v>
      </c>
      <c r="CW74" s="8">
        <f t="shared" ca="1" si="91"/>
        <v>-999</v>
      </c>
      <c r="CX74" s="8">
        <f t="shared" ca="1" si="91"/>
        <v>-999</v>
      </c>
      <c r="CY74" s="8">
        <f t="shared" ca="1" si="91"/>
        <v>-999</v>
      </c>
      <c r="CZ74" s="8">
        <f t="shared" ca="1" si="91"/>
        <v>-999</v>
      </c>
      <c r="DA74" s="8">
        <f t="shared" ca="1" si="91"/>
        <v>-999</v>
      </c>
    </row>
    <row r="75" spans="2:105" x14ac:dyDescent="0.35">
      <c r="B75" t="str">
        <f>'Postcode Data'!B75</f>
        <v>ES7 1NF</v>
      </c>
      <c r="C75" t="str">
        <f>'Postcode Data'!D75</f>
        <v>Alphon</v>
      </c>
      <c r="D75" s="44" t="str">
        <f>'Postcode Data'!M75</f>
        <v>AW2a</v>
      </c>
      <c r="E75" s="28" t="str">
        <f>INDEX('Site Data'!$G$42:$G$77,MATCH('Frequency Plan Data'!D75,'Site Data'!$B$42:$B$77,0))</f>
        <v>f4</v>
      </c>
      <c r="F75" s="28">
        <f>'Coverage Data'!M75</f>
        <v>-76.747601546135414</v>
      </c>
      <c r="G75" s="28">
        <f t="shared" si="98"/>
        <v>28.361283951629531</v>
      </c>
      <c r="H75" s="5">
        <f>'Postcode Data'!F75</f>
        <v>16.341717066448563</v>
      </c>
      <c r="I75" s="5">
        <f>'Postcode Data'!G75</f>
        <v>23.691043166018719</v>
      </c>
      <c r="J75" s="5">
        <f>'Postcode Data'!K75</f>
        <v>14.565284538095971</v>
      </c>
      <c r="K75" s="5">
        <f>'Postcode Data'!L75</f>
        <v>27.500615016889149</v>
      </c>
      <c r="L75" s="5"/>
      <c r="M75" s="28"/>
      <c r="N75" s="5" t="e">
        <f t="shared" si="92"/>
        <v>#N/A</v>
      </c>
      <c r="O75" s="5" t="e">
        <f t="shared" si="92"/>
        <v>#N/A</v>
      </c>
      <c r="P75" s="5" t="e">
        <f t="shared" si="92"/>
        <v>#N/A</v>
      </c>
      <c r="Q75" s="5">
        <f t="shared" si="92"/>
        <v>27.500615016889149</v>
      </c>
      <c r="R75" s="5" t="e">
        <f t="shared" si="92"/>
        <v>#N/A</v>
      </c>
      <c r="S75" s="5" t="e">
        <f t="shared" si="92"/>
        <v>#N/A</v>
      </c>
      <c r="T75" s="5"/>
      <c r="U75" s="28"/>
      <c r="V75" s="28">
        <f t="shared" si="100"/>
        <v>27.500615016889149</v>
      </c>
      <c r="W75" s="28" t="e">
        <f t="shared" ref="W75:Z75" si="108">IF(AND($G75&lt;V$5,$G75&gt;=W$5),$K75,NA())</f>
        <v>#N/A</v>
      </c>
      <c r="X75" s="28" t="e">
        <f t="shared" si="108"/>
        <v>#N/A</v>
      </c>
      <c r="Y75" s="28" t="e">
        <f t="shared" si="108"/>
        <v>#N/A</v>
      </c>
      <c r="Z75" s="28" t="e">
        <f t="shared" si="108"/>
        <v>#N/A</v>
      </c>
      <c r="AA75" s="28" t="e">
        <f t="shared" si="102"/>
        <v>#N/A</v>
      </c>
      <c r="AB75" s="28"/>
      <c r="AC75" s="28"/>
      <c r="AD75" s="5">
        <f t="shared" si="103"/>
        <v>-105.10888549776494</v>
      </c>
      <c r="AE75" s="15">
        <v>-999</v>
      </c>
      <c r="AF75" s="11">
        <v>-999</v>
      </c>
      <c r="AG75" s="11">
        <v>-999</v>
      </c>
      <c r="AH75" s="11">
        <v>-999</v>
      </c>
      <c r="AI75" s="11">
        <v>-999</v>
      </c>
      <c r="AJ75" s="11">
        <v>-999</v>
      </c>
      <c r="AK75" s="11">
        <v>-108.423409474973</v>
      </c>
      <c r="AL75" s="11">
        <v>-999</v>
      </c>
      <c r="AM75" s="11">
        <v>-999</v>
      </c>
      <c r="AN75" s="11">
        <v>-999</v>
      </c>
      <c r="AO75" s="11">
        <v>-999</v>
      </c>
      <c r="AP75" s="11">
        <v>-999</v>
      </c>
      <c r="AQ75" s="11">
        <v>-999</v>
      </c>
      <c r="AR75" s="11">
        <v>-999</v>
      </c>
      <c r="AS75" s="11">
        <v>-999</v>
      </c>
      <c r="AT75" s="11">
        <v>-111.92406939259004</v>
      </c>
      <c r="AU75" s="11">
        <v>-999</v>
      </c>
      <c r="AV75" s="11">
        <v>-999</v>
      </c>
      <c r="AW75" s="11">
        <v>-120.75169431224802</v>
      </c>
      <c r="AX75" s="11">
        <v>-999</v>
      </c>
      <c r="AY75" s="11">
        <v>-999</v>
      </c>
      <c r="AZ75" s="11">
        <v>-999</v>
      </c>
      <c r="BA75" s="11">
        <v>-999</v>
      </c>
      <c r="BB75" s="11">
        <v>-999</v>
      </c>
      <c r="BC75" s="11">
        <v>-999</v>
      </c>
      <c r="BD75" s="11">
        <v>-999</v>
      </c>
      <c r="BE75" s="11">
        <v>-999</v>
      </c>
      <c r="BF75" s="11">
        <v>-115.76921288013241</v>
      </c>
      <c r="BG75" s="11">
        <v>-999</v>
      </c>
      <c r="BH75" s="11">
        <v>-999</v>
      </c>
      <c r="BI75" s="11">
        <v>-111.83613328511028</v>
      </c>
      <c r="BJ75" s="11">
        <v>-999</v>
      </c>
      <c r="BK75" s="11">
        <v>-999</v>
      </c>
      <c r="BL75" s="11">
        <v>-999</v>
      </c>
      <c r="BM75" s="11">
        <v>-999</v>
      </c>
      <c r="BN75" s="16">
        <v>-999</v>
      </c>
      <c r="BQ75" s="5">
        <f t="shared" ca="1" si="104"/>
        <v>-107.07470180196773</v>
      </c>
      <c r="BR75" s="8">
        <f t="shared" ca="1" si="94"/>
        <v>-999</v>
      </c>
      <c r="BS75" s="8">
        <f t="shared" ca="1" si="94"/>
        <v>-999</v>
      </c>
      <c r="BT75" s="8">
        <f t="shared" ca="1" si="94"/>
        <v>-999</v>
      </c>
      <c r="BU75" s="8">
        <f t="shared" ca="1" si="94"/>
        <v>-999</v>
      </c>
      <c r="BV75" s="8">
        <f t="shared" ca="1" si="94"/>
        <v>-999</v>
      </c>
      <c r="BW75" s="8">
        <f t="shared" ca="1" si="94"/>
        <v>-999</v>
      </c>
      <c r="BX75" s="8">
        <f t="shared" ca="1" si="94"/>
        <v>-114.89394780839078</v>
      </c>
      <c r="BY75" s="8">
        <f t="shared" ca="1" si="94"/>
        <v>-999</v>
      </c>
      <c r="BZ75" s="8">
        <f t="shared" ca="1" si="94"/>
        <v>-999</v>
      </c>
      <c r="CA75" s="8">
        <f t="shared" ca="1" si="94"/>
        <v>-999</v>
      </c>
      <c r="CB75" s="8">
        <f t="shared" ca="1" si="89"/>
        <v>-999</v>
      </c>
      <c r="CC75" s="8">
        <f t="shared" ca="1" si="89"/>
        <v>-999</v>
      </c>
      <c r="CD75" s="8">
        <f t="shared" ca="1" si="89"/>
        <v>-999</v>
      </c>
      <c r="CE75" s="8">
        <f t="shared" ca="1" si="89"/>
        <v>-999</v>
      </c>
      <c r="CF75" s="8">
        <f t="shared" ca="1" si="89"/>
        <v>-999</v>
      </c>
      <c r="CG75" s="8">
        <f t="shared" ca="1" si="89"/>
        <v>-120.46393808205806</v>
      </c>
      <c r="CH75" s="8">
        <f t="shared" ca="1" si="89"/>
        <v>-999</v>
      </c>
      <c r="CI75" s="8">
        <f t="shared" ca="1" si="89"/>
        <v>-999</v>
      </c>
      <c r="CJ75" s="8">
        <f t="shared" ca="1" si="89"/>
        <v>-117.80146634364013</v>
      </c>
      <c r="CK75" s="8">
        <f t="shared" ca="1" si="89"/>
        <v>-999</v>
      </c>
      <c r="CL75" s="8">
        <f t="shared" ca="1" si="89"/>
        <v>-999</v>
      </c>
      <c r="CM75" s="8">
        <f t="shared" ca="1" si="89"/>
        <v>-999</v>
      </c>
      <c r="CN75" s="8">
        <f t="shared" ca="1" si="94"/>
        <v>-999</v>
      </c>
      <c r="CO75" s="8">
        <f t="shared" ca="1" si="94"/>
        <v>-999</v>
      </c>
      <c r="CP75" s="8">
        <f t="shared" ca="1" si="94"/>
        <v>-999</v>
      </c>
      <c r="CQ75" s="8">
        <f t="shared" ca="1" si="94"/>
        <v>-999</v>
      </c>
      <c r="CR75" s="8">
        <f t="shared" ca="1" si="94"/>
        <v>-999</v>
      </c>
      <c r="CS75" s="8">
        <f t="shared" ca="1" si="94"/>
        <v>-111.22198142309297</v>
      </c>
      <c r="CT75" s="8">
        <f t="shared" ca="1" si="91"/>
        <v>-999</v>
      </c>
      <c r="CU75" s="8">
        <f t="shared" ca="1" si="91"/>
        <v>-999</v>
      </c>
      <c r="CV75" s="8">
        <f t="shared" ca="1" si="91"/>
        <v>-112.0295956179676</v>
      </c>
      <c r="CW75" s="8">
        <f t="shared" ca="1" si="91"/>
        <v>-999</v>
      </c>
      <c r="CX75" s="8">
        <f t="shared" ca="1" si="91"/>
        <v>-999</v>
      </c>
      <c r="CY75" s="8">
        <f t="shared" ca="1" si="91"/>
        <v>-999</v>
      </c>
      <c r="CZ75" s="8">
        <f t="shared" ca="1" si="91"/>
        <v>-999</v>
      </c>
      <c r="DA75" s="8">
        <f t="shared" ca="1" si="91"/>
        <v>-999</v>
      </c>
    </row>
    <row r="76" spans="2:105" x14ac:dyDescent="0.35">
      <c r="B76" t="str">
        <f>'Postcode Data'!B76</f>
        <v>ES7 1QG</v>
      </c>
      <c r="C76" t="str">
        <f>'Postcode Data'!D76</f>
        <v>Alphon</v>
      </c>
      <c r="D76" s="44" t="e">
        <f>'Postcode Data'!M76</f>
        <v>#N/A</v>
      </c>
      <c r="E76" s="28" t="e">
        <f>INDEX('Site Data'!$G$42:$G$77,MATCH('Frequency Plan Data'!D76,'Site Data'!$B$42:$B$77,0))</f>
        <v>#N/A</v>
      </c>
      <c r="F76" s="28" t="e">
        <f>'Coverage Data'!M76</f>
        <v>#N/A</v>
      </c>
      <c r="G76" s="28" t="e">
        <f t="shared" si="98"/>
        <v>#N/A</v>
      </c>
      <c r="H76" s="5" t="e">
        <f>'Postcode Data'!F76</f>
        <v>#N/A</v>
      </c>
      <c r="I76" s="5" t="e">
        <f>'Postcode Data'!G76</f>
        <v>#N/A</v>
      </c>
      <c r="J76" s="5" t="e">
        <f>'Postcode Data'!K76</f>
        <v>#N/A</v>
      </c>
      <c r="K76" s="5" t="e">
        <f>'Postcode Data'!L76</f>
        <v>#N/A</v>
      </c>
      <c r="L76" s="5"/>
      <c r="M76" s="28"/>
      <c r="N76" s="5" t="e">
        <f t="shared" si="92"/>
        <v>#N/A</v>
      </c>
      <c r="O76" s="5" t="e">
        <f t="shared" si="92"/>
        <v>#N/A</v>
      </c>
      <c r="P76" s="5" t="e">
        <f t="shared" si="92"/>
        <v>#N/A</v>
      </c>
      <c r="Q76" s="5" t="e">
        <f t="shared" si="92"/>
        <v>#N/A</v>
      </c>
      <c r="R76" s="5" t="e">
        <f t="shared" si="92"/>
        <v>#N/A</v>
      </c>
      <c r="S76" s="5" t="e">
        <f t="shared" si="92"/>
        <v>#N/A</v>
      </c>
      <c r="T76" s="5"/>
      <c r="U76" s="28"/>
      <c r="V76" s="28" t="e">
        <f t="shared" si="100"/>
        <v>#N/A</v>
      </c>
      <c r="W76" s="28" t="e">
        <f t="shared" ref="W76:Z76" si="109">IF(AND($G76&lt;V$5,$G76&gt;=W$5),$K76,NA())</f>
        <v>#N/A</v>
      </c>
      <c r="X76" s="28" t="e">
        <f t="shared" si="109"/>
        <v>#N/A</v>
      </c>
      <c r="Y76" s="28" t="e">
        <f t="shared" si="109"/>
        <v>#N/A</v>
      </c>
      <c r="Z76" s="28" t="e">
        <f t="shared" si="109"/>
        <v>#N/A</v>
      </c>
      <c r="AA76" s="28" t="e">
        <f t="shared" si="102"/>
        <v>#N/A</v>
      </c>
      <c r="AB76" s="28"/>
      <c r="AC76" s="28"/>
      <c r="AD76" s="5" t="e">
        <f t="shared" si="103"/>
        <v>#N/A</v>
      </c>
      <c r="AE76" s="15" t="e">
        <v>#N/A</v>
      </c>
      <c r="AF76" s="11" t="e">
        <v>#N/A</v>
      </c>
      <c r="AG76" s="11" t="e">
        <v>#N/A</v>
      </c>
      <c r="AH76" s="11" t="e">
        <v>#N/A</v>
      </c>
      <c r="AI76" s="11" t="e">
        <v>#N/A</v>
      </c>
      <c r="AJ76" s="11" t="e">
        <v>#N/A</v>
      </c>
      <c r="AK76" s="11" t="e">
        <v>#N/A</v>
      </c>
      <c r="AL76" s="11" t="e">
        <v>#N/A</v>
      </c>
      <c r="AM76" s="11" t="e">
        <v>#N/A</v>
      </c>
      <c r="AN76" s="11" t="e">
        <v>#N/A</v>
      </c>
      <c r="AO76" s="11" t="e">
        <v>#N/A</v>
      </c>
      <c r="AP76" s="11" t="e">
        <v>#N/A</v>
      </c>
      <c r="AQ76" s="11" t="e">
        <v>#N/A</v>
      </c>
      <c r="AR76" s="11" t="e">
        <v>#N/A</v>
      </c>
      <c r="AS76" s="11" t="e">
        <v>#N/A</v>
      </c>
      <c r="AT76" s="11" t="e">
        <v>#N/A</v>
      </c>
      <c r="AU76" s="11" t="e">
        <v>#N/A</v>
      </c>
      <c r="AV76" s="11" t="e">
        <v>#N/A</v>
      </c>
      <c r="AW76" s="11" t="e">
        <v>#N/A</v>
      </c>
      <c r="AX76" s="11" t="e">
        <v>#N/A</v>
      </c>
      <c r="AY76" s="11" t="e">
        <v>#N/A</v>
      </c>
      <c r="AZ76" s="11" t="e">
        <v>#N/A</v>
      </c>
      <c r="BA76" s="11" t="e">
        <v>#N/A</v>
      </c>
      <c r="BB76" s="11" t="e">
        <v>#N/A</v>
      </c>
      <c r="BC76" s="11" t="e">
        <v>#N/A</v>
      </c>
      <c r="BD76" s="11" t="e">
        <v>#N/A</v>
      </c>
      <c r="BE76" s="11" t="e">
        <v>#N/A</v>
      </c>
      <c r="BF76" s="11" t="e">
        <v>#N/A</v>
      </c>
      <c r="BG76" s="11" t="e">
        <v>#N/A</v>
      </c>
      <c r="BH76" s="11" t="e">
        <v>#N/A</v>
      </c>
      <c r="BI76" s="11" t="e">
        <v>#N/A</v>
      </c>
      <c r="BJ76" s="11" t="e">
        <v>#N/A</v>
      </c>
      <c r="BK76" s="11" t="e">
        <v>#N/A</v>
      </c>
      <c r="BL76" s="11" t="e">
        <v>#N/A</v>
      </c>
      <c r="BM76" s="11" t="e">
        <v>#N/A</v>
      </c>
      <c r="BN76" s="16" t="e">
        <v>#N/A</v>
      </c>
      <c r="BQ76" s="5" t="e">
        <f t="shared" ca="1" si="104"/>
        <v>#N/A</v>
      </c>
      <c r="BR76" s="8" t="e">
        <f t="shared" ca="1" si="94"/>
        <v>#N/A</v>
      </c>
      <c r="BS76" s="8" t="e">
        <f t="shared" ca="1" si="94"/>
        <v>#N/A</v>
      </c>
      <c r="BT76" s="8" t="e">
        <f t="shared" ca="1" si="94"/>
        <v>#N/A</v>
      </c>
      <c r="BU76" s="8" t="e">
        <f t="shared" ca="1" si="94"/>
        <v>#N/A</v>
      </c>
      <c r="BV76" s="8" t="e">
        <f t="shared" ca="1" si="94"/>
        <v>#N/A</v>
      </c>
      <c r="BW76" s="8" t="e">
        <f t="shared" ca="1" si="94"/>
        <v>#N/A</v>
      </c>
      <c r="BX76" s="8" t="e">
        <f t="shared" ca="1" si="94"/>
        <v>#N/A</v>
      </c>
      <c r="BY76" s="8" t="e">
        <f t="shared" ca="1" si="94"/>
        <v>#N/A</v>
      </c>
      <c r="BZ76" s="8" t="e">
        <f t="shared" ca="1" si="94"/>
        <v>#N/A</v>
      </c>
      <c r="CA76" s="8" t="e">
        <f t="shared" ca="1" si="94"/>
        <v>#N/A</v>
      </c>
      <c r="CB76" s="8" t="e">
        <f t="shared" ca="1" si="89"/>
        <v>#N/A</v>
      </c>
      <c r="CC76" s="8" t="e">
        <f t="shared" ca="1" si="89"/>
        <v>#N/A</v>
      </c>
      <c r="CD76" s="8" t="e">
        <f t="shared" ca="1" si="89"/>
        <v>#N/A</v>
      </c>
      <c r="CE76" s="8" t="e">
        <f t="shared" ca="1" si="89"/>
        <v>#N/A</v>
      </c>
      <c r="CF76" s="8" t="e">
        <f t="shared" ca="1" si="89"/>
        <v>#N/A</v>
      </c>
      <c r="CG76" s="8" t="e">
        <f t="shared" ca="1" si="89"/>
        <v>#N/A</v>
      </c>
      <c r="CH76" s="8" t="e">
        <f t="shared" ca="1" si="89"/>
        <v>#N/A</v>
      </c>
      <c r="CI76" s="8" t="e">
        <f t="shared" ca="1" si="89"/>
        <v>#N/A</v>
      </c>
      <c r="CJ76" s="8" t="e">
        <f t="shared" ca="1" si="89"/>
        <v>#N/A</v>
      </c>
      <c r="CK76" s="8" t="e">
        <f t="shared" ca="1" si="89"/>
        <v>#N/A</v>
      </c>
      <c r="CL76" s="8" t="e">
        <f t="shared" ca="1" si="89"/>
        <v>#N/A</v>
      </c>
      <c r="CM76" s="8" t="e">
        <f t="shared" ca="1" si="89"/>
        <v>#N/A</v>
      </c>
      <c r="CN76" s="8" t="e">
        <f t="shared" ca="1" si="94"/>
        <v>#N/A</v>
      </c>
      <c r="CO76" s="8" t="e">
        <f t="shared" ca="1" si="94"/>
        <v>#N/A</v>
      </c>
      <c r="CP76" s="8" t="e">
        <f t="shared" ca="1" si="94"/>
        <v>#N/A</v>
      </c>
      <c r="CQ76" s="8" t="e">
        <f t="shared" ca="1" si="94"/>
        <v>#N/A</v>
      </c>
      <c r="CR76" s="8" t="e">
        <f t="shared" ca="1" si="94"/>
        <v>#N/A</v>
      </c>
      <c r="CS76" s="8" t="e">
        <f t="shared" ca="1" si="94"/>
        <v>#N/A</v>
      </c>
      <c r="CT76" s="8" t="e">
        <f t="shared" ca="1" si="91"/>
        <v>#N/A</v>
      </c>
      <c r="CU76" s="8" t="e">
        <f t="shared" ca="1" si="91"/>
        <v>#N/A</v>
      </c>
      <c r="CV76" s="8" t="e">
        <f t="shared" ca="1" si="91"/>
        <v>#N/A</v>
      </c>
      <c r="CW76" s="8" t="e">
        <f t="shared" ca="1" si="91"/>
        <v>#N/A</v>
      </c>
      <c r="CX76" s="8" t="e">
        <f t="shared" ca="1" si="91"/>
        <v>#N/A</v>
      </c>
      <c r="CY76" s="8" t="e">
        <f t="shared" ca="1" si="91"/>
        <v>#N/A</v>
      </c>
      <c r="CZ76" s="8" t="e">
        <f t="shared" ca="1" si="91"/>
        <v>#N/A</v>
      </c>
      <c r="DA76" s="8" t="e">
        <f t="shared" ca="1" si="91"/>
        <v>#N/A</v>
      </c>
    </row>
    <row r="77" spans="2:105" x14ac:dyDescent="0.35">
      <c r="B77" t="str">
        <f>'Postcode Data'!B77</f>
        <v>ES7 2LL</v>
      </c>
      <c r="C77" t="str">
        <f>'Postcode Data'!D77</f>
        <v>Alphon</v>
      </c>
      <c r="D77" s="44" t="str">
        <f>'Postcode Data'!M77</f>
        <v>AW2b</v>
      </c>
      <c r="E77" s="28" t="str">
        <f>INDEX('Site Data'!$G$42:$G$77,MATCH('Frequency Plan Data'!D77,'Site Data'!$B$42:$B$77,0))</f>
        <v>f5</v>
      </c>
      <c r="F77" s="28">
        <f>'Coverage Data'!M77</f>
        <v>-66.892825603435398</v>
      </c>
      <c r="G77" s="28">
        <f t="shared" si="98"/>
        <v>32.215734745464204</v>
      </c>
      <c r="H77" s="5">
        <f>'Postcode Data'!F77</f>
        <v>16.341717066448563</v>
      </c>
      <c r="I77" s="5">
        <f>'Postcode Data'!G77</f>
        <v>23.691043166018719</v>
      </c>
      <c r="J77" s="5">
        <f>'Postcode Data'!K77</f>
        <v>19.312322697576569</v>
      </c>
      <c r="K77" s="5">
        <f>'Postcode Data'!L77</f>
        <v>23.113615925113809</v>
      </c>
      <c r="L77" s="5"/>
      <c r="M77" s="28"/>
      <c r="N77" s="5" t="e">
        <f t="shared" si="92"/>
        <v>#N/A</v>
      </c>
      <c r="O77" s="5" t="e">
        <f t="shared" si="92"/>
        <v>#N/A</v>
      </c>
      <c r="P77" s="5" t="e">
        <f t="shared" si="92"/>
        <v>#N/A</v>
      </c>
      <c r="Q77" s="5" t="e">
        <f t="shared" si="92"/>
        <v>#N/A</v>
      </c>
      <c r="R77" s="5">
        <f t="shared" si="92"/>
        <v>23.113615925113809</v>
      </c>
      <c r="S77" s="5" t="e">
        <f t="shared" si="92"/>
        <v>#N/A</v>
      </c>
      <c r="T77" s="5"/>
      <c r="U77" s="28"/>
      <c r="V77" s="28">
        <f t="shared" si="100"/>
        <v>23.113615925113809</v>
      </c>
      <c r="W77" s="28" t="e">
        <f t="shared" ref="W77:Z77" si="110">IF(AND($G77&lt;V$5,$G77&gt;=W$5),$K77,NA())</f>
        <v>#N/A</v>
      </c>
      <c r="X77" s="28" t="e">
        <f t="shared" si="110"/>
        <v>#N/A</v>
      </c>
      <c r="Y77" s="28" t="e">
        <f t="shared" si="110"/>
        <v>#N/A</v>
      </c>
      <c r="Z77" s="28" t="e">
        <f t="shared" si="110"/>
        <v>#N/A</v>
      </c>
      <c r="AA77" s="28" t="e">
        <f t="shared" si="102"/>
        <v>#N/A</v>
      </c>
      <c r="AB77" s="28"/>
      <c r="AC77" s="28"/>
      <c r="AD77" s="5">
        <f t="shared" si="103"/>
        <v>-99.108560348899601</v>
      </c>
      <c r="AE77" s="15">
        <v>-999</v>
      </c>
      <c r="AF77" s="11">
        <v>-999</v>
      </c>
      <c r="AG77" s="11">
        <v>-999</v>
      </c>
      <c r="AH77" s="11">
        <v>-999</v>
      </c>
      <c r="AI77" s="11">
        <v>-999</v>
      </c>
      <c r="AJ77" s="11">
        <v>-999</v>
      </c>
      <c r="AK77" s="11">
        <v>-999</v>
      </c>
      <c r="AL77" s="11">
        <v>-100.58218001855818</v>
      </c>
      <c r="AM77" s="11">
        <v>-999</v>
      </c>
      <c r="AN77" s="11">
        <v>-999</v>
      </c>
      <c r="AO77" s="11">
        <v>-999</v>
      </c>
      <c r="AP77" s="11">
        <v>-999</v>
      </c>
      <c r="AQ77" s="11">
        <v>-999</v>
      </c>
      <c r="AR77" s="11">
        <v>-999</v>
      </c>
      <c r="AS77" s="11">
        <v>-999</v>
      </c>
      <c r="AT77" s="11">
        <v>-999</v>
      </c>
      <c r="AU77" s="11">
        <v>-111.31115400462659</v>
      </c>
      <c r="AV77" s="11">
        <v>-999</v>
      </c>
      <c r="AW77" s="11">
        <v>-999</v>
      </c>
      <c r="AX77" s="11">
        <v>-112.83085927122374</v>
      </c>
      <c r="AY77" s="11">
        <v>-999</v>
      </c>
      <c r="AZ77" s="11">
        <v>-999</v>
      </c>
      <c r="BA77" s="11">
        <v>-999</v>
      </c>
      <c r="BB77" s="11">
        <v>-999</v>
      </c>
      <c r="BC77" s="11">
        <v>-999</v>
      </c>
      <c r="BD77" s="11">
        <v>-999</v>
      </c>
      <c r="BE77" s="11">
        <v>-999</v>
      </c>
      <c r="BF77" s="11">
        <v>-999</v>
      </c>
      <c r="BG77" s="11">
        <v>-107.79403284192249</v>
      </c>
      <c r="BH77" s="11">
        <v>-999</v>
      </c>
      <c r="BI77" s="11">
        <v>-999</v>
      </c>
      <c r="BJ77" s="11">
        <v>-112.14210463848417</v>
      </c>
      <c r="BK77" s="11">
        <v>-999</v>
      </c>
      <c r="BL77" s="11">
        <v>-999</v>
      </c>
      <c r="BM77" s="11">
        <v>-999</v>
      </c>
      <c r="BN77" s="16">
        <v>-999</v>
      </c>
      <c r="BQ77" s="5">
        <f t="shared" ca="1" si="104"/>
        <v>-104.54339070200641</v>
      </c>
      <c r="BR77" s="8">
        <f t="shared" ca="1" si="94"/>
        <v>-999</v>
      </c>
      <c r="BS77" s="8">
        <f t="shared" ca="1" si="94"/>
        <v>-999</v>
      </c>
      <c r="BT77" s="8">
        <f t="shared" ca="1" si="94"/>
        <v>-999</v>
      </c>
      <c r="BU77" s="8">
        <f t="shared" ca="1" si="94"/>
        <v>-999</v>
      </c>
      <c r="BV77" s="8">
        <f t="shared" ca="1" si="94"/>
        <v>-999</v>
      </c>
      <c r="BW77" s="8">
        <f t="shared" ca="1" si="94"/>
        <v>-999</v>
      </c>
      <c r="BX77" s="8">
        <f t="shared" ca="1" si="94"/>
        <v>-999</v>
      </c>
      <c r="BY77" s="8">
        <f t="shared" ca="1" si="94"/>
        <v>-120.93991207813497</v>
      </c>
      <c r="BZ77" s="8">
        <f t="shared" ca="1" si="94"/>
        <v>-999</v>
      </c>
      <c r="CA77" s="8">
        <f t="shared" ca="1" si="94"/>
        <v>-999</v>
      </c>
      <c r="CB77" s="8">
        <f t="shared" ca="1" si="89"/>
        <v>-999</v>
      </c>
      <c r="CC77" s="8">
        <f t="shared" ca="1" si="89"/>
        <v>-999</v>
      </c>
      <c r="CD77" s="8">
        <f t="shared" ca="1" si="89"/>
        <v>-999</v>
      </c>
      <c r="CE77" s="8">
        <f t="shared" ca="1" si="89"/>
        <v>-999</v>
      </c>
      <c r="CF77" s="8">
        <f t="shared" ca="1" si="89"/>
        <v>-999</v>
      </c>
      <c r="CG77" s="8">
        <f t="shared" ca="1" si="89"/>
        <v>-999</v>
      </c>
      <c r="CH77" s="8">
        <f t="shared" ca="1" si="89"/>
        <v>-114.1340039113721</v>
      </c>
      <c r="CI77" s="8">
        <f t="shared" ca="1" si="89"/>
        <v>-999</v>
      </c>
      <c r="CJ77" s="8">
        <f t="shared" ca="1" si="89"/>
        <v>-999</v>
      </c>
      <c r="CK77" s="8">
        <f t="shared" ca="1" si="89"/>
        <v>-105.55727254488195</v>
      </c>
      <c r="CL77" s="8">
        <f t="shared" ca="1" si="89"/>
        <v>-999</v>
      </c>
      <c r="CM77" s="8">
        <f t="shared" ca="1" si="89"/>
        <v>-999</v>
      </c>
      <c r="CN77" s="8">
        <f t="shared" ca="1" si="94"/>
        <v>-999</v>
      </c>
      <c r="CO77" s="8">
        <f t="shared" ca="1" si="94"/>
        <v>-999</v>
      </c>
      <c r="CP77" s="8">
        <f t="shared" ca="1" si="94"/>
        <v>-999</v>
      </c>
      <c r="CQ77" s="8">
        <f t="shared" ca="1" si="94"/>
        <v>-999</v>
      </c>
      <c r="CR77" s="8">
        <f t="shared" ca="1" si="94"/>
        <v>-999</v>
      </c>
      <c r="CS77" s="8">
        <f t="shared" ca="1" si="94"/>
        <v>-999</v>
      </c>
      <c r="CT77" s="8">
        <f t="shared" ca="1" si="91"/>
        <v>-117.8119005981913</v>
      </c>
      <c r="CU77" s="8">
        <f t="shared" ca="1" si="91"/>
        <v>-999</v>
      </c>
      <c r="CV77" s="8">
        <f t="shared" ca="1" si="91"/>
        <v>-999</v>
      </c>
      <c r="CW77" s="8">
        <f t="shared" ca="1" si="91"/>
        <v>-120.02848661063581</v>
      </c>
      <c r="CX77" s="8">
        <f t="shared" ca="1" si="91"/>
        <v>-999</v>
      </c>
      <c r="CY77" s="8">
        <f t="shared" ca="1" si="91"/>
        <v>-999</v>
      </c>
      <c r="CZ77" s="8">
        <f t="shared" ca="1" si="91"/>
        <v>-999</v>
      </c>
      <c r="DA77" s="8">
        <f t="shared" ca="1" si="91"/>
        <v>-999</v>
      </c>
    </row>
    <row r="78" spans="2:105" x14ac:dyDescent="0.35">
      <c r="B78" t="str">
        <f>'Postcode Data'!B78</f>
        <v>ES7 3IG</v>
      </c>
      <c r="C78" t="str">
        <f>'Postcode Data'!D78</f>
        <v>Alphon</v>
      </c>
      <c r="D78" s="44" t="e">
        <f>'Postcode Data'!M78</f>
        <v>#N/A</v>
      </c>
      <c r="E78" s="28" t="e">
        <f>INDEX('Site Data'!$G$42:$G$77,MATCH('Frequency Plan Data'!D78,'Site Data'!$B$42:$B$77,0))</f>
        <v>#N/A</v>
      </c>
      <c r="F78" s="28" t="e">
        <f>'Coverage Data'!M78</f>
        <v>#N/A</v>
      </c>
      <c r="G78" s="28" t="e">
        <f t="shared" si="98"/>
        <v>#N/A</v>
      </c>
      <c r="H78" s="5" t="e">
        <f>'Postcode Data'!F78</f>
        <v>#N/A</v>
      </c>
      <c r="I78" s="5" t="e">
        <f>'Postcode Data'!G78</f>
        <v>#N/A</v>
      </c>
      <c r="J78" s="5" t="e">
        <f>'Postcode Data'!K78</f>
        <v>#N/A</v>
      </c>
      <c r="K78" s="5" t="e">
        <f>'Postcode Data'!L78</f>
        <v>#N/A</v>
      </c>
      <c r="L78" s="5"/>
      <c r="M78" s="28"/>
      <c r="N78" s="5" t="e">
        <f t="shared" si="92"/>
        <v>#N/A</v>
      </c>
      <c r="O78" s="5" t="e">
        <f t="shared" si="92"/>
        <v>#N/A</v>
      </c>
      <c r="P78" s="5" t="e">
        <f t="shared" si="92"/>
        <v>#N/A</v>
      </c>
      <c r="Q78" s="5" t="e">
        <f t="shared" si="92"/>
        <v>#N/A</v>
      </c>
      <c r="R78" s="5" t="e">
        <f t="shared" si="92"/>
        <v>#N/A</v>
      </c>
      <c r="S78" s="5" t="e">
        <f t="shared" si="92"/>
        <v>#N/A</v>
      </c>
      <c r="T78" s="5"/>
      <c r="U78" s="28"/>
      <c r="V78" s="28" t="e">
        <f t="shared" si="100"/>
        <v>#N/A</v>
      </c>
      <c r="W78" s="28" t="e">
        <f t="shared" ref="W78:Z78" si="111">IF(AND($G78&lt;V$5,$G78&gt;=W$5),$K78,NA())</f>
        <v>#N/A</v>
      </c>
      <c r="X78" s="28" t="e">
        <f t="shared" si="111"/>
        <v>#N/A</v>
      </c>
      <c r="Y78" s="28" t="e">
        <f t="shared" si="111"/>
        <v>#N/A</v>
      </c>
      <c r="Z78" s="28" t="e">
        <f t="shared" si="111"/>
        <v>#N/A</v>
      </c>
      <c r="AA78" s="28" t="e">
        <f t="shared" si="102"/>
        <v>#N/A</v>
      </c>
      <c r="AB78" s="28"/>
      <c r="AC78" s="28"/>
      <c r="AD78" s="5" t="e">
        <f t="shared" si="103"/>
        <v>#N/A</v>
      </c>
      <c r="AE78" s="15" t="e">
        <v>#N/A</v>
      </c>
      <c r="AF78" s="11" t="e">
        <v>#N/A</v>
      </c>
      <c r="AG78" s="11" t="e">
        <v>#N/A</v>
      </c>
      <c r="AH78" s="11" t="e">
        <v>#N/A</v>
      </c>
      <c r="AI78" s="11" t="e">
        <v>#N/A</v>
      </c>
      <c r="AJ78" s="11" t="e">
        <v>#N/A</v>
      </c>
      <c r="AK78" s="11" t="e">
        <v>#N/A</v>
      </c>
      <c r="AL78" s="11" t="e">
        <v>#N/A</v>
      </c>
      <c r="AM78" s="11" t="e">
        <v>#N/A</v>
      </c>
      <c r="AN78" s="11" t="e">
        <v>#N/A</v>
      </c>
      <c r="AO78" s="11" t="e">
        <v>#N/A</v>
      </c>
      <c r="AP78" s="11" t="e">
        <v>#N/A</v>
      </c>
      <c r="AQ78" s="11" t="e">
        <v>#N/A</v>
      </c>
      <c r="AR78" s="11" t="e">
        <v>#N/A</v>
      </c>
      <c r="AS78" s="11" t="e">
        <v>#N/A</v>
      </c>
      <c r="AT78" s="11" t="e">
        <v>#N/A</v>
      </c>
      <c r="AU78" s="11" t="e">
        <v>#N/A</v>
      </c>
      <c r="AV78" s="11" t="e">
        <v>#N/A</v>
      </c>
      <c r="AW78" s="11" t="e">
        <v>#N/A</v>
      </c>
      <c r="AX78" s="11" t="e">
        <v>#N/A</v>
      </c>
      <c r="AY78" s="11" t="e">
        <v>#N/A</v>
      </c>
      <c r="AZ78" s="11" t="e">
        <v>#N/A</v>
      </c>
      <c r="BA78" s="11" t="e">
        <v>#N/A</v>
      </c>
      <c r="BB78" s="11" t="e">
        <v>#N/A</v>
      </c>
      <c r="BC78" s="11" t="e">
        <v>#N/A</v>
      </c>
      <c r="BD78" s="11" t="e">
        <v>#N/A</v>
      </c>
      <c r="BE78" s="11" t="e">
        <v>#N/A</v>
      </c>
      <c r="BF78" s="11" t="e">
        <v>#N/A</v>
      </c>
      <c r="BG78" s="11" t="e">
        <v>#N/A</v>
      </c>
      <c r="BH78" s="11" t="e">
        <v>#N/A</v>
      </c>
      <c r="BI78" s="11" t="e">
        <v>#N/A</v>
      </c>
      <c r="BJ78" s="11" t="e">
        <v>#N/A</v>
      </c>
      <c r="BK78" s="11" t="e">
        <v>#N/A</v>
      </c>
      <c r="BL78" s="11" t="e">
        <v>#N/A</v>
      </c>
      <c r="BM78" s="11" t="e">
        <v>#N/A</v>
      </c>
      <c r="BN78" s="16" t="e">
        <v>#N/A</v>
      </c>
      <c r="BQ78" s="5" t="e">
        <f t="shared" ca="1" si="104"/>
        <v>#N/A</v>
      </c>
      <c r="BR78" s="8" t="e">
        <f t="shared" ca="1" si="94"/>
        <v>#N/A</v>
      </c>
      <c r="BS78" s="8" t="e">
        <f t="shared" ca="1" si="94"/>
        <v>#N/A</v>
      </c>
      <c r="BT78" s="8" t="e">
        <f t="shared" ca="1" si="94"/>
        <v>#N/A</v>
      </c>
      <c r="BU78" s="8" t="e">
        <f t="shared" ca="1" si="94"/>
        <v>#N/A</v>
      </c>
      <c r="BV78" s="8" t="e">
        <f t="shared" ca="1" si="94"/>
        <v>#N/A</v>
      </c>
      <c r="BW78" s="8" t="e">
        <f t="shared" ca="1" si="94"/>
        <v>#N/A</v>
      </c>
      <c r="BX78" s="8" t="e">
        <f t="shared" ca="1" si="94"/>
        <v>#N/A</v>
      </c>
      <c r="BY78" s="8" t="e">
        <f t="shared" ca="1" si="94"/>
        <v>#N/A</v>
      </c>
      <c r="BZ78" s="8" t="e">
        <f t="shared" ca="1" si="94"/>
        <v>#N/A</v>
      </c>
      <c r="CA78" s="8" t="e">
        <f t="shared" ca="1" si="94"/>
        <v>#N/A</v>
      </c>
      <c r="CB78" s="8" t="e">
        <f t="shared" ca="1" si="89"/>
        <v>#N/A</v>
      </c>
      <c r="CC78" s="8" t="e">
        <f t="shared" ca="1" si="89"/>
        <v>#N/A</v>
      </c>
      <c r="CD78" s="8" t="e">
        <f t="shared" ca="1" si="89"/>
        <v>#N/A</v>
      </c>
      <c r="CE78" s="8" t="e">
        <f t="shared" ca="1" si="89"/>
        <v>#N/A</v>
      </c>
      <c r="CF78" s="8" t="e">
        <f t="shared" ca="1" si="89"/>
        <v>#N/A</v>
      </c>
      <c r="CG78" s="8" t="e">
        <f t="shared" ca="1" si="89"/>
        <v>#N/A</v>
      </c>
      <c r="CH78" s="8" t="e">
        <f t="shared" ca="1" si="89"/>
        <v>#N/A</v>
      </c>
      <c r="CI78" s="8" t="e">
        <f t="shared" ca="1" si="89"/>
        <v>#N/A</v>
      </c>
      <c r="CJ78" s="8" t="e">
        <f t="shared" ca="1" si="89"/>
        <v>#N/A</v>
      </c>
      <c r="CK78" s="8" t="e">
        <f t="shared" ca="1" si="89"/>
        <v>#N/A</v>
      </c>
      <c r="CL78" s="8" t="e">
        <f t="shared" ca="1" si="89"/>
        <v>#N/A</v>
      </c>
      <c r="CM78" s="8" t="e">
        <f t="shared" ca="1" si="89"/>
        <v>#N/A</v>
      </c>
      <c r="CN78" s="8" t="e">
        <f t="shared" ca="1" si="94"/>
        <v>#N/A</v>
      </c>
      <c r="CO78" s="8" t="e">
        <f t="shared" ca="1" si="94"/>
        <v>#N/A</v>
      </c>
      <c r="CP78" s="8" t="e">
        <f t="shared" ca="1" si="94"/>
        <v>#N/A</v>
      </c>
      <c r="CQ78" s="8" t="e">
        <f t="shared" ca="1" si="94"/>
        <v>#N/A</v>
      </c>
      <c r="CR78" s="8" t="e">
        <f t="shared" ca="1" si="94"/>
        <v>#N/A</v>
      </c>
      <c r="CS78" s="8" t="e">
        <f t="shared" ca="1" si="94"/>
        <v>#N/A</v>
      </c>
      <c r="CT78" s="8" t="e">
        <f t="shared" ca="1" si="91"/>
        <v>#N/A</v>
      </c>
      <c r="CU78" s="8" t="e">
        <f t="shared" ca="1" si="91"/>
        <v>#N/A</v>
      </c>
      <c r="CV78" s="8" t="e">
        <f t="shared" ca="1" si="91"/>
        <v>#N/A</v>
      </c>
      <c r="CW78" s="8" t="e">
        <f t="shared" ca="1" si="91"/>
        <v>#N/A</v>
      </c>
      <c r="CX78" s="8" t="e">
        <f t="shared" ca="1" si="91"/>
        <v>#N/A</v>
      </c>
      <c r="CY78" s="8" t="e">
        <f t="shared" ca="1" si="91"/>
        <v>#N/A</v>
      </c>
      <c r="CZ78" s="8" t="e">
        <f t="shared" ca="1" si="91"/>
        <v>#N/A</v>
      </c>
      <c r="DA78" s="8" t="e">
        <f t="shared" ca="1" si="91"/>
        <v>#N/A</v>
      </c>
    </row>
    <row r="79" spans="2:105" x14ac:dyDescent="0.35">
      <c r="B79" t="str">
        <f>'Postcode Data'!B79</f>
        <v>ES7 4SY</v>
      </c>
      <c r="C79" t="str">
        <f>'Postcode Data'!D79</f>
        <v>Alphon</v>
      </c>
      <c r="D79" s="44" t="str">
        <f>'Postcode Data'!M79</f>
        <v>AW1a</v>
      </c>
      <c r="E79" s="28" t="str">
        <f>INDEX('Site Data'!$G$42:$G$77,MATCH('Frequency Plan Data'!D79,'Site Data'!$B$42:$B$77,0))</f>
        <v>f1</v>
      </c>
      <c r="F79" s="28">
        <f>'Coverage Data'!M79</f>
        <v>-72.712052898727734</v>
      </c>
      <c r="G79" s="28">
        <f t="shared" si="98"/>
        <v>24.603358127743348</v>
      </c>
      <c r="H79" s="5">
        <f>'Postcode Data'!F79</f>
        <v>16.50506229614988</v>
      </c>
      <c r="I79" s="5">
        <f>'Postcode Data'!G79</f>
        <v>18.354864600055873</v>
      </c>
      <c r="J79" s="5">
        <f>'Postcode Data'!K79</f>
        <v>19.42516814892328</v>
      </c>
      <c r="K79" s="5">
        <f>'Postcode Data'!L79</f>
        <v>19.842732847261551</v>
      </c>
      <c r="L79" s="5"/>
      <c r="M79" s="28"/>
      <c r="N79" s="5">
        <f t="shared" si="92"/>
        <v>19.842732847261551</v>
      </c>
      <c r="O79" s="5" t="e">
        <f t="shared" si="92"/>
        <v>#N/A</v>
      </c>
      <c r="P79" s="5" t="e">
        <f t="shared" si="92"/>
        <v>#N/A</v>
      </c>
      <c r="Q79" s="5" t="e">
        <f t="shared" si="92"/>
        <v>#N/A</v>
      </c>
      <c r="R79" s="5" t="e">
        <f t="shared" si="92"/>
        <v>#N/A</v>
      </c>
      <c r="S79" s="5" t="e">
        <f t="shared" si="92"/>
        <v>#N/A</v>
      </c>
      <c r="T79" s="5"/>
      <c r="U79" s="28"/>
      <c r="V79" s="28" t="e">
        <f t="shared" si="100"/>
        <v>#N/A</v>
      </c>
      <c r="W79" s="28">
        <f t="shared" ref="W79:Z79" si="112">IF(AND($G79&lt;V$5,$G79&gt;=W$5),$K79,NA())</f>
        <v>19.842732847261551</v>
      </c>
      <c r="X79" s="28" t="e">
        <f t="shared" si="112"/>
        <v>#N/A</v>
      </c>
      <c r="Y79" s="28" t="e">
        <f t="shared" si="112"/>
        <v>#N/A</v>
      </c>
      <c r="Z79" s="28" t="e">
        <f t="shared" si="112"/>
        <v>#N/A</v>
      </c>
      <c r="AA79" s="28" t="e">
        <f t="shared" si="102"/>
        <v>#N/A</v>
      </c>
      <c r="AB79" s="28"/>
      <c r="AC79" s="28"/>
      <c r="AD79" s="5">
        <f t="shared" si="103"/>
        <v>-97.315411026471082</v>
      </c>
      <c r="AE79" s="15">
        <v>-999</v>
      </c>
      <c r="AF79" s="11">
        <v>-999</v>
      </c>
      <c r="AG79" s="11">
        <v>-999</v>
      </c>
      <c r="AH79" s="11">
        <v>-999</v>
      </c>
      <c r="AI79" s="11">
        <v>-999</v>
      </c>
      <c r="AJ79" s="11">
        <v>-999</v>
      </c>
      <c r="AK79" s="11">
        <v>-999</v>
      </c>
      <c r="AL79" s="11">
        <v>-999</v>
      </c>
      <c r="AM79" s="11">
        <v>-999</v>
      </c>
      <c r="AN79" s="11">
        <v>-98.612639115479269</v>
      </c>
      <c r="AO79" s="11">
        <v>-999</v>
      </c>
      <c r="AP79" s="11">
        <v>-999</v>
      </c>
      <c r="AQ79" s="11">
        <v>-122.45118362666616</v>
      </c>
      <c r="AR79" s="11">
        <v>-999</v>
      </c>
      <c r="AS79" s="11">
        <v>-999</v>
      </c>
      <c r="AT79" s="11">
        <v>-999</v>
      </c>
      <c r="AU79" s="11">
        <v>-999</v>
      </c>
      <c r="AV79" s="11">
        <v>-999</v>
      </c>
      <c r="AW79" s="11">
        <v>-999</v>
      </c>
      <c r="AX79" s="11">
        <v>-999</v>
      </c>
      <c r="AY79" s="11">
        <v>-999</v>
      </c>
      <c r="AZ79" s="11">
        <v>-105.16573844184663</v>
      </c>
      <c r="BA79" s="11">
        <v>-999</v>
      </c>
      <c r="BB79" s="11">
        <v>-999</v>
      </c>
      <c r="BC79" s="11">
        <v>-109.19738081079063</v>
      </c>
      <c r="BD79" s="11">
        <v>-999</v>
      </c>
      <c r="BE79" s="11">
        <v>-999</v>
      </c>
      <c r="BF79" s="11">
        <v>-999</v>
      </c>
      <c r="BG79" s="11">
        <v>-999</v>
      </c>
      <c r="BH79" s="11">
        <v>-999</v>
      </c>
      <c r="BI79" s="11">
        <v>-999</v>
      </c>
      <c r="BJ79" s="11">
        <v>-999</v>
      </c>
      <c r="BK79" s="11">
        <v>-999</v>
      </c>
      <c r="BL79" s="11">
        <v>-113.1206653865889</v>
      </c>
      <c r="BM79" s="11">
        <v>-999</v>
      </c>
      <c r="BN79" s="16">
        <v>-999</v>
      </c>
      <c r="BQ79" s="5">
        <f t="shared" ca="1" si="104"/>
        <v>-100.70476095747976</v>
      </c>
      <c r="BR79" s="8">
        <f t="shared" ca="1" si="94"/>
        <v>-999</v>
      </c>
      <c r="BS79" s="8">
        <f t="shared" ca="1" si="94"/>
        <v>-999</v>
      </c>
      <c r="BT79" s="8">
        <f t="shared" ca="1" si="94"/>
        <v>-999</v>
      </c>
      <c r="BU79" s="8">
        <f t="shared" ca="1" si="94"/>
        <v>-999</v>
      </c>
      <c r="BV79" s="8">
        <f t="shared" ca="1" si="94"/>
        <v>-999</v>
      </c>
      <c r="BW79" s="8">
        <f t="shared" ca="1" si="94"/>
        <v>-999</v>
      </c>
      <c r="BX79" s="8">
        <f t="shared" ca="1" si="94"/>
        <v>-999</v>
      </c>
      <c r="BY79" s="8">
        <f t="shared" ca="1" si="94"/>
        <v>-999</v>
      </c>
      <c r="BZ79" s="8">
        <f t="shared" ca="1" si="94"/>
        <v>-999</v>
      </c>
      <c r="CA79" s="8">
        <f t="shared" ca="1" si="94"/>
        <v>-116.53247953171086</v>
      </c>
      <c r="CB79" s="8">
        <f t="shared" ca="1" si="89"/>
        <v>-999</v>
      </c>
      <c r="CC79" s="8">
        <f t="shared" ca="1" si="89"/>
        <v>-999</v>
      </c>
      <c r="CD79" s="8">
        <f t="shared" ca="1" si="89"/>
        <v>-113.02037067650872</v>
      </c>
      <c r="CE79" s="8">
        <f t="shared" ca="1" si="89"/>
        <v>-999</v>
      </c>
      <c r="CF79" s="8">
        <f t="shared" ca="1" si="89"/>
        <v>-999</v>
      </c>
      <c r="CG79" s="8">
        <f t="shared" ca="1" si="89"/>
        <v>-999</v>
      </c>
      <c r="CH79" s="8">
        <f t="shared" ca="1" si="89"/>
        <v>-999</v>
      </c>
      <c r="CI79" s="8">
        <f t="shared" ca="1" si="89"/>
        <v>-999</v>
      </c>
      <c r="CJ79" s="8">
        <f t="shared" ca="1" si="89"/>
        <v>-999</v>
      </c>
      <c r="CK79" s="8">
        <f t="shared" ca="1" si="89"/>
        <v>-999</v>
      </c>
      <c r="CL79" s="8">
        <f t="shared" ca="1" si="89"/>
        <v>-999</v>
      </c>
      <c r="CM79" s="8">
        <f t="shared" ca="1" si="89"/>
        <v>-106.18483737456448</v>
      </c>
      <c r="CN79" s="8">
        <f t="shared" ca="1" si="94"/>
        <v>-999</v>
      </c>
      <c r="CO79" s="8">
        <f t="shared" ca="1" si="94"/>
        <v>-999</v>
      </c>
      <c r="CP79" s="8">
        <f t="shared" ca="1" si="94"/>
        <v>-115.43182598436339</v>
      </c>
      <c r="CQ79" s="8">
        <f t="shared" ca="1" si="94"/>
        <v>-999</v>
      </c>
      <c r="CR79" s="8">
        <f t="shared" ca="1" si="94"/>
        <v>-999</v>
      </c>
      <c r="CS79" s="8">
        <f t="shared" ca="1" si="94"/>
        <v>-999</v>
      </c>
      <c r="CT79" s="8">
        <f t="shared" ca="1" si="91"/>
        <v>-999</v>
      </c>
      <c r="CU79" s="8">
        <f t="shared" ca="1" si="91"/>
        <v>-999</v>
      </c>
      <c r="CV79" s="8">
        <f t="shared" ca="1" si="91"/>
        <v>-999</v>
      </c>
      <c r="CW79" s="8">
        <f t="shared" ca="1" si="91"/>
        <v>-999</v>
      </c>
      <c r="CX79" s="8">
        <f t="shared" ca="1" si="91"/>
        <v>-999</v>
      </c>
      <c r="CY79" s="8">
        <f t="shared" ca="1" si="91"/>
        <v>-102.93496531190431</v>
      </c>
      <c r="CZ79" s="8">
        <f t="shared" ca="1" si="91"/>
        <v>-999</v>
      </c>
      <c r="DA79" s="8">
        <f t="shared" ca="1" si="91"/>
        <v>-999</v>
      </c>
    </row>
    <row r="80" spans="2:105" x14ac:dyDescent="0.35">
      <c r="B80" t="str">
        <f>'Postcode Data'!B80</f>
        <v>ES7 5TD</v>
      </c>
      <c r="C80" t="str">
        <f>'Postcode Data'!D80</f>
        <v>Alphon</v>
      </c>
      <c r="D80" s="44" t="e">
        <f>'Postcode Data'!M80</f>
        <v>#N/A</v>
      </c>
      <c r="E80" s="28" t="e">
        <f>INDEX('Site Data'!$G$42:$G$77,MATCH('Frequency Plan Data'!D80,'Site Data'!$B$42:$B$77,0))</f>
        <v>#N/A</v>
      </c>
      <c r="F80" s="28" t="e">
        <f>'Coverage Data'!M80</f>
        <v>#N/A</v>
      </c>
      <c r="G80" s="28" t="e">
        <f t="shared" si="98"/>
        <v>#N/A</v>
      </c>
      <c r="H80" s="5" t="e">
        <f>'Postcode Data'!F80</f>
        <v>#N/A</v>
      </c>
      <c r="I80" s="5" t="e">
        <f>'Postcode Data'!G80</f>
        <v>#N/A</v>
      </c>
      <c r="J80" s="5" t="e">
        <f>'Postcode Data'!K80</f>
        <v>#N/A</v>
      </c>
      <c r="K80" s="5" t="e">
        <f>'Postcode Data'!L80</f>
        <v>#N/A</v>
      </c>
      <c r="L80" s="5"/>
      <c r="M80" s="28"/>
      <c r="N80" s="5" t="e">
        <f t="shared" si="92"/>
        <v>#N/A</v>
      </c>
      <c r="O80" s="5" t="e">
        <f t="shared" si="92"/>
        <v>#N/A</v>
      </c>
      <c r="P80" s="5" t="e">
        <f t="shared" si="92"/>
        <v>#N/A</v>
      </c>
      <c r="Q80" s="5" t="e">
        <f t="shared" si="92"/>
        <v>#N/A</v>
      </c>
      <c r="R80" s="5" t="e">
        <f t="shared" si="92"/>
        <v>#N/A</v>
      </c>
      <c r="S80" s="5" t="e">
        <f t="shared" si="92"/>
        <v>#N/A</v>
      </c>
      <c r="T80" s="5"/>
      <c r="U80" s="28"/>
      <c r="V80" s="28" t="e">
        <f t="shared" si="100"/>
        <v>#N/A</v>
      </c>
      <c r="W80" s="28" t="e">
        <f t="shared" ref="W80:Z80" si="113">IF(AND($G80&lt;V$5,$G80&gt;=W$5),$K80,NA())</f>
        <v>#N/A</v>
      </c>
      <c r="X80" s="28" t="e">
        <f t="shared" si="113"/>
        <v>#N/A</v>
      </c>
      <c r="Y80" s="28" t="e">
        <f t="shared" si="113"/>
        <v>#N/A</v>
      </c>
      <c r="Z80" s="28" t="e">
        <f t="shared" si="113"/>
        <v>#N/A</v>
      </c>
      <c r="AA80" s="28" t="e">
        <f t="shared" si="102"/>
        <v>#N/A</v>
      </c>
      <c r="AB80" s="28"/>
      <c r="AC80" s="28"/>
      <c r="AD80" s="5" t="e">
        <f t="shared" si="103"/>
        <v>#N/A</v>
      </c>
      <c r="AE80" s="15" t="e">
        <v>#N/A</v>
      </c>
      <c r="AF80" s="11" t="e">
        <v>#N/A</v>
      </c>
      <c r="AG80" s="11" t="e">
        <v>#N/A</v>
      </c>
      <c r="AH80" s="11" t="e">
        <v>#N/A</v>
      </c>
      <c r="AI80" s="11" t="e">
        <v>#N/A</v>
      </c>
      <c r="AJ80" s="11" t="e">
        <v>#N/A</v>
      </c>
      <c r="AK80" s="11" t="e">
        <v>#N/A</v>
      </c>
      <c r="AL80" s="11" t="e">
        <v>#N/A</v>
      </c>
      <c r="AM80" s="11" t="e">
        <v>#N/A</v>
      </c>
      <c r="AN80" s="11" t="e">
        <v>#N/A</v>
      </c>
      <c r="AO80" s="11" t="e">
        <v>#N/A</v>
      </c>
      <c r="AP80" s="11" t="e">
        <v>#N/A</v>
      </c>
      <c r="AQ80" s="11" t="e">
        <v>#N/A</v>
      </c>
      <c r="AR80" s="11" t="e">
        <v>#N/A</v>
      </c>
      <c r="AS80" s="11" t="e">
        <v>#N/A</v>
      </c>
      <c r="AT80" s="11" t="e">
        <v>#N/A</v>
      </c>
      <c r="AU80" s="11" t="e">
        <v>#N/A</v>
      </c>
      <c r="AV80" s="11" t="e">
        <v>#N/A</v>
      </c>
      <c r="AW80" s="11" t="e">
        <v>#N/A</v>
      </c>
      <c r="AX80" s="11" t="e">
        <v>#N/A</v>
      </c>
      <c r="AY80" s="11" t="e">
        <v>#N/A</v>
      </c>
      <c r="AZ80" s="11" t="e">
        <v>#N/A</v>
      </c>
      <c r="BA80" s="11" t="e">
        <v>#N/A</v>
      </c>
      <c r="BB80" s="11" t="e">
        <v>#N/A</v>
      </c>
      <c r="BC80" s="11" t="e">
        <v>#N/A</v>
      </c>
      <c r="BD80" s="11" t="e">
        <v>#N/A</v>
      </c>
      <c r="BE80" s="11" t="e">
        <v>#N/A</v>
      </c>
      <c r="BF80" s="11" t="e">
        <v>#N/A</v>
      </c>
      <c r="BG80" s="11" t="e">
        <v>#N/A</v>
      </c>
      <c r="BH80" s="11" t="e">
        <v>#N/A</v>
      </c>
      <c r="BI80" s="11" t="e">
        <v>#N/A</v>
      </c>
      <c r="BJ80" s="11" t="e">
        <v>#N/A</v>
      </c>
      <c r="BK80" s="11" t="e">
        <v>#N/A</v>
      </c>
      <c r="BL80" s="11" t="e">
        <v>#N/A</v>
      </c>
      <c r="BM80" s="11" t="e">
        <v>#N/A</v>
      </c>
      <c r="BN80" s="16" t="e">
        <v>#N/A</v>
      </c>
      <c r="BQ80" s="5" t="e">
        <f t="shared" ca="1" si="104"/>
        <v>#N/A</v>
      </c>
      <c r="BR80" s="8" t="e">
        <f t="shared" ca="1" si="94"/>
        <v>#N/A</v>
      </c>
      <c r="BS80" s="8" t="e">
        <f t="shared" ca="1" si="94"/>
        <v>#N/A</v>
      </c>
      <c r="BT80" s="8" t="e">
        <f t="shared" ca="1" si="94"/>
        <v>#N/A</v>
      </c>
      <c r="BU80" s="8" t="e">
        <f t="shared" ca="1" si="94"/>
        <v>#N/A</v>
      </c>
      <c r="BV80" s="8" t="e">
        <f t="shared" ca="1" si="94"/>
        <v>#N/A</v>
      </c>
      <c r="BW80" s="8" t="e">
        <f t="shared" ca="1" si="94"/>
        <v>#N/A</v>
      </c>
      <c r="BX80" s="8" t="e">
        <f t="shared" ca="1" si="94"/>
        <v>#N/A</v>
      </c>
      <c r="BY80" s="8" t="e">
        <f t="shared" ca="1" si="94"/>
        <v>#N/A</v>
      </c>
      <c r="BZ80" s="8" t="e">
        <f t="shared" ca="1" si="94"/>
        <v>#N/A</v>
      </c>
      <c r="CA80" s="8" t="e">
        <f t="shared" ca="1" si="94"/>
        <v>#N/A</v>
      </c>
      <c r="CB80" s="8" t="e">
        <f t="shared" ca="1" si="89"/>
        <v>#N/A</v>
      </c>
      <c r="CC80" s="8" t="e">
        <f t="shared" ca="1" si="89"/>
        <v>#N/A</v>
      </c>
      <c r="CD80" s="8" t="e">
        <f t="shared" ca="1" si="89"/>
        <v>#N/A</v>
      </c>
      <c r="CE80" s="8" t="e">
        <f t="shared" ca="1" si="89"/>
        <v>#N/A</v>
      </c>
      <c r="CF80" s="8" t="e">
        <f t="shared" ca="1" si="89"/>
        <v>#N/A</v>
      </c>
      <c r="CG80" s="8" t="e">
        <f t="shared" ca="1" si="89"/>
        <v>#N/A</v>
      </c>
      <c r="CH80" s="8" t="e">
        <f t="shared" ca="1" si="89"/>
        <v>#N/A</v>
      </c>
      <c r="CI80" s="8" t="e">
        <f t="shared" ca="1" si="89"/>
        <v>#N/A</v>
      </c>
      <c r="CJ80" s="8" t="e">
        <f t="shared" ca="1" si="89"/>
        <v>#N/A</v>
      </c>
      <c r="CK80" s="8" t="e">
        <f t="shared" ca="1" si="89"/>
        <v>#N/A</v>
      </c>
      <c r="CL80" s="8" t="e">
        <f t="shared" ca="1" si="89"/>
        <v>#N/A</v>
      </c>
      <c r="CM80" s="8" t="e">
        <f t="shared" ca="1" si="89"/>
        <v>#N/A</v>
      </c>
      <c r="CN80" s="8" t="e">
        <f t="shared" ca="1" si="94"/>
        <v>#N/A</v>
      </c>
      <c r="CO80" s="8" t="e">
        <f t="shared" ca="1" si="94"/>
        <v>#N/A</v>
      </c>
      <c r="CP80" s="8" t="e">
        <f t="shared" ca="1" si="94"/>
        <v>#N/A</v>
      </c>
      <c r="CQ80" s="8" t="e">
        <f t="shared" ca="1" si="94"/>
        <v>#N/A</v>
      </c>
      <c r="CR80" s="8" t="e">
        <f t="shared" ca="1" si="94"/>
        <v>#N/A</v>
      </c>
      <c r="CS80" s="8" t="e">
        <f t="shared" ca="1" si="94"/>
        <v>#N/A</v>
      </c>
      <c r="CT80" s="8" t="e">
        <f t="shared" ca="1" si="91"/>
        <v>#N/A</v>
      </c>
      <c r="CU80" s="8" t="e">
        <f t="shared" ca="1" si="91"/>
        <v>#N/A</v>
      </c>
      <c r="CV80" s="8" t="e">
        <f t="shared" ca="1" si="91"/>
        <v>#N/A</v>
      </c>
      <c r="CW80" s="8" t="e">
        <f t="shared" ca="1" si="91"/>
        <v>#N/A</v>
      </c>
      <c r="CX80" s="8" t="e">
        <f t="shared" ca="1" si="91"/>
        <v>#N/A</v>
      </c>
      <c r="CY80" s="8" t="e">
        <f t="shared" ca="1" si="91"/>
        <v>#N/A</v>
      </c>
      <c r="CZ80" s="8" t="e">
        <f t="shared" ca="1" si="91"/>
        <v>#N/A</v>
      </c>
      <c r="DA80" s="8" t="e">
        <f t="shared" ca="1" si="91"/>
        <v>#N/A</v>
      </c>
    </row>
    <row r="81" spans="2:105" x14ac:dyDescent="0.35">
      <c r="B81" t="str">
        <f>'Postcode Data'!B81</f>
        <v>ES7 5TL</v>
      </c>
      <c r="C81" t="str">
        <f>'Postcode Data'!D81</f>
        <v>Alphon</v>
      </c>
      <c r="D81" s="44" t="e">
        <f>'Postcode Data'!M81</f>
        <v>#N/A</v>
      </c>
      <c r="E81" s="28" t="e">
        <f>INDEX('Site Data'!$G$42:$G$77,MATCH('Frequency Plan Data'!D81,'Site Data'!$B$42:$B$77,0))</f>
        <v>#N/A</v>
      </c>
      <c r="F81" s="28" t="e">
        <f>'Coverage Data'!M81</f>
        <v>#N/A</v>
      </c>
      <c r="G81" s="28" t="e">
        <f t="shared" si="98"/>
        <v>#N/A</v>
      </c>
      <c r="H81" s="5" t="e">
        <f>'Postcode Data'!F81</f>
        <v>#N/A</v>
      </c>
      <c r="I81" s="5" t="e">
        <f>'Postcode Data'!G81</f>
        <v>#N/A</v>
      </c>
      <c r="J81" s="5" t="e">
        <f>'Postcode Data'!K81</f>
        <v>#N/A</v>
      </c>
      <c r="K81" s="5" t="e">
        <f>'Postcode Data'!L81</f>
        <v>#N/A</v>
      </c>
      <c r="L81" s="5"/>
      <c r="M81" s="28"/>
      <c r="N81" s="5" t="e">
        <f t="shared" si="92"/>
        <v>#N/A</v>
      </c>
      <c r="O81" s="5" t="e">
        <f t="shared" si="92"/>
        <v>#N/A</v>
      </c>
      <c r="P81" s="5" t="e">
        <f t="shared" si="92"/>
        <v>#N/A</v>
      </c>
      <c r="Q81" s="5" t="e">
        <f t="shared" si="92"/>
        <v>#N/A</v>
      </c>
      <c r="R81" s="5" t="e">
        <f t="shared" si="92"/>
        <v>#N/A</v>
      </c>
      <c r="S81" s="5" t="e">
        <f t="shared" si="92"/>
        <v>#N/A</v>
      </c>
      <c r="T81" s="5"/>
      <c r="U81" s="28"/>
      <c r="V81" s="28" t="e">
        <f t="shared" si="100"/>
        <v>#N/A</v>
      </c>
      <c r="W81" s="28" t="e">
        <f t="shared" ref="W81:Z81" si="114">IF(AND($G81&lt;V$5,$G81&gt;=W$5),$K81,NA())</f>
        <v>#N/A</v>
      </c>
      <c r="X81" s="28" t="e">
        <f t="shared" si="114"/>
        <v>#N/A</v>
      </c>
      <c r="Y81" s="28" t="e">
        <f t="shared" si="114"/>
        <v>#N/A</v>
      </c>
      <c r="Z81" s="28" t="e">
        <f t="shared" si="114"/>
        <v>#N/A</v>
      </c>
      <c r="AA81" s="28" t="e">
        <f t="shared" si="102"/>
        <v>#N/A</v>
      </c>
      <c r="AB81" s="28"/>
      <c r="AC81" s="28"/>
      <c r="AD81" s="5" t="e">
        <f t="shared" si="103"/>
        <v>#N/A</v>
      </c>
      <c r="AE81" s="15" t="e">
        <v>#N/A</v>
      </c>
      <c r="AF81" s="11" t="e">
        <v>#N/A</v>
      </c>
      <c r="AG81" s="11" t="e">
        <v>#N/A</v>
      </c>
      <c r="AH81" s="11" t="e">
        <v>#N/A</v>
      </c>
      <c r="AI81" s="11" t="e">
        <v>#N/A</v>
      </c>
      <c r="AJ81" s="11" t="e">
        <v>#N/A</v>
      </c>
      <c r="AK81" s="11" t="e">
        <v>#N/A</v>
      </c>
      <c r="AL81" s="11" t="e">
        <v>#N/A</v>
      </c>
      <c r="AM81" s="11" t="e">
        <v>#N/A</v>
      </c>
      <c r="AN81" s="11" t="e">
        <v>#N/A</v>
      </c>
      <c r="AO81" s="11" t="e">
        <v>#N/A</v>
      </c>
      <c r="AP81" s="11" t="e">
        <v>#N/A</v>
      </c>
      <c r="AQ81" s="11" t="e">
        <v>#N/A</v>
      </c>
      <c r="AR81" s="11" t="e">
        <v>#N/A</v>
      </c>
      <c r="AS81" s="11" t="e">
        <v>#N/A</v>
      </c>
      <c r="AT81" s="11" t="e">
        <v>#N/A</v>
      </c>
      <c r="AU81" s="11" t="e">
        <v>#N/A</v>
      </c>
      <c r="AV81" s="11" t="e">
        <v>#N/A</v>
      </c>
      <c r="AW81" s="11" t="e">
        <v>#N/A</v>
      </c>
      <c r="AX81" s="11" t="e">
        <v>#N/A</v>
      </c>
      <c r="AY81" s="11" t="e">
        <v>#N/A</v>
      </c>
      <c r="AZ81" s="11" t="e">
        <v>#N/A</v>
      </c>
      <c r="BA81" s="11" t="e">
        <v>#N/A</v>
      </c>
      <c r="BB81" s="11" t="e">
        <v>#N/A</v>
      </c>
      <c r="BC81" s="11" t="e">
        <v>#N/A</v>
      </c>
      <c r="BD81" s="11" t="e">
        <v>#N/A</v>
      </c>
      <c r="BE81" s="11" t="e">
        <v>#N/A</v>
      </c>
      <c r="BF81" s="11" t="e">
        <v>#N/A</v>
      </c>
      <c r="BG81" s="11" t="e">
        <v>#N/A</v>
      </c>
      <c r="BH81" s="11" t="e">
        <v>#N/A</v>
      </c>
      <c r="BI81" s="11" t="e">
        <v>#N/A</v>
      </c>
      <c r="BJ81" s="11" t="e">
        <v>#N/A</v>
      </c>
      <c r="BK81" s="11" t="e">
        <v>#N/A</v>
      </c>
      <c r="BL81" s="11" t="e">
        <v>#N/A</v>
      </c>
      <c r="BM81" s="11" t="e">
        <v>#N/A</v>
      </c>
      <c r="BN81" s="16" t="e">
        <v>#N/A</v>
      </c>
      <c r="BQ81" s="5" t="e">
        <f t="shared" ca="1" si="104"/>
        <v>#N/A</v>
      </c>
      <c r="BR81" s="8" t="e">
        <f t="shared" ca="1" si="94"/>
        <v>#N/A</v>
      </c>
      <c r="BS81" s="8" t="e">
        <f t="shared" ca="1" si="94"/>
        <v>#N/A</v>
      </c>
      <c r="BT81" s="8" t="e">
        <f t="shared" ca="1" si="94"/>
        <v>#N/A</v>
      </c>
      <c r="BU81" s="8" t="e">
        <f t="shared" ca="1" si="94"/>
        <v>#N/A</v>
      </c>
      <c r="BV81" s="8" t="e">
        <f t="shared" ca="1" si="94"/>
        <v>#N/A</v>
      </c>
      <c r="BW81" s="8" t="e">
        <f t="shared" ca="1" si="94"/>
        <v>#N/A</v>
      </c>
      <c r="BX81" s="8" t="e">
        <f t="shared" ca="1" si="94"/>
        <v>#N/A</v>
      </c>
      <c r="BY81" s="8" t="e">
        <f t="shared" ca="1" si="94"/>
        <v>#N/A</v>
      </c>
      <c r="BZ81" s="8" t="e">
        <f t="shared" ca="1" si="94"/>
        <v>#N/A</v>
      </c>
      <c r="CA81" s="8" t="e">
        <f t="shared" ca="1" si="94"/>
        <v>#N/A</v>
      </c>
      <c r="CB81" s="8" t="e">
        <f t="shared" ca="1" si="89"/>
        <v>#N/A</v>
      </c>
      <c r="CC81" s="8" t="e">
        <f t="shared" ca="1" si="89"/>
        <v>#N/A</v>
      </c>
      <c r="CD81" s="8" t="e">
        <f t="shared" ca="1" si="89"/>
        <v>#N/A</v>
      </c>
      <c r="CE81" s="8" t="e">
        <f t="shared" ca="1" si="89"/>
        <v>#N/A</v>
      </c>
      <c r="CF81" s="8" t="e">
        <f t="shared" ca="1" si="89"/>
        <v>#N/A</v>
      </c>
      <c r="CG81" s="8" t="e">
        <f t="shared" ca="1" si="89"/>
        <v>#N/A</v>
      </c>
      <c r="CH81" s="8" t="e">
        <f t="shared" ca="1" si="89"/>
        <v>#N/A</v>
      </c>
      <c r="CI81" s="8" t="e">
        <f t="shared" ca="1" si="89"/>
        <v>#N/A</v>
      </c>
      <c r="CJ81" s="8" t="e">
        <f t="shared" ca="1" si="89"/>
        <v>#N/A</v>
      </c>
      <c r="CK81" s="8" t="e">
        <f t="shared" ca="1" si="89"/>
        <v>#N/A</v>
      </c>
      <c r="CL81" s="8" t="e">
        <f t="shared" ca="1" si="89"/>
        <v>#N/A</v>
      </c>
      <c r="CM81" s="8" t="e">
        <f t="shared" ca="1" si="89"/>
        <v>#N/A</v>
      </c>
      <c r="CN81" s="8" t="e">
        <f t="shared" ca="1" si="94"/>
        <v>#N/A</v>
      </c>
      <c r="CO81" s="8" t="e">
        <f t="shared" ca="1" si="94"/>
        <v>#N/A</v>
      </c>
      <c r="CP81" s="8" t="e">
        <f t="shared" ca="1" si="94"/>
        <v>#N/A</v>
      </c>
      <c r="CQ81" s="8" t="e">
        <f t="shared" ca="1" si="94"/>
        <v>#N/A</v>
      </c>
      <c r="CR81" s="8" t="e">
        <f t="shared" ca="1" si="94"/>
        <v>#N/A</v>
      </c>
      <c r="CS81" s="8" t="e">
        <f t="shared" ref="CS81:DA96" ca="1" si="115">IF(OR($D81=CS$5,$E81&lt;&gt;CS$4),-999,30+_xlfn.NORM.INV(RAND(),-20,3)-20*LOG10(SQRT(($H81-$J81)^2+($I81-$K81)^2))-20*LOG10(5570)-32.44+_xlfn.NORM.INV(RAND(),-3,3)+21+_xlfn.NORM.INV(RAND(),-20,3)-1)</f>
        <v>#N/A</v>
      </c>
      <c r="CT81" s="8" t="e">
        <f t="shared" ca="1" si="115"/>
        <v>#N/A</v>
      </c>
      <c r="CU81" s="8" t="e">
        <f t="shared" ca="1" si="115"/>
        <v>#N/A</v>
      </c>
      <c r="CV81" s="8" t="e">
        <f t="shared" ca="1" si="115"/>
        <v>#N/A</v>
      </c>
      <c r="CW81" s="8" t="e">
        <f t="shared" ca="1" si="115"/>
        <v>#N/A</v>
      </c>
      <c r="CX81" s="8" t="e">
        <f t="shared" ca="1" si="115"/>
        <v>#N/A</v>
      </c>
      <c r="CY81" s="8" t="e">
        <f t="shared" ca="1" si="115"/>
        <v>#N/A</v>
      </c>
      <c r="CZ81" s="8" t="e">
        <f t="shared" ca="1" si="115"/>
        <v>#N/A</v>
      </c>
      <c r="DA81" s="8" t="e">
        <f t="shared" ca="1" si="115"/>
        <v>#N/A</v>
      </c>
    </row>
    <row r="82" spans="2:105" x14ac:dyDescent="0.35">
      <c r="B82" t="str">
        <f>'Postcode Data'!B82</f>
        <v>ES7 6YE</v>
      </c>
      <c r="C82" t="str">
        <f>'Postcode Data'!D82</f>
        <v>Alphon</v>
      </c>
      <c r="D82" s="44" t="str">
        <f>'Postcode Data'!M82</f>
        <v>AW1c</v>
      </c>
      <c r="E82" s="28" t="str">
        <f>INDEX('Site Data'!$G$42:$G$77,MATCH('Frequency Plan Data'!D82,'Site Data'!$B$42:$B$77,0))</f>
        <v>f3</v>
      </c>
      <c r="F82" s="28">
        <f>'Coverage Data'!M82</f>
        <v>-70.035322606688595</v>
      </c>
      <c r="G82" s="28">
        <f t="shared" si="98"/>
        <v>32.533738947437612</v>
      </c>
      <c r="H82" s="5">
        <f>'Postcode Data'!F82</f>
        <v>16.50506229614988</v>
      </c>
      <c r="I82" s="5">
        <f>'Postcode Data'!G82</f>
        <v>18.354864600055873</v>
      </c>
      <c r="J82" s="5">
        <f>'Postcode Data'!K82</f>
        <v>14.347308272934885</v>
      </c>
      <c r="K82" s="5">
        <f>'Postcode Data'!L82</f>
        <v>15.273272492761599</v>
      </c>
      <c r="L82" s="5"/>
      <c r="M82" s="28"/>
      <c r="N82" s="5" t="e">
        <f t="shared" si="92"/>
        <v>#N/A</v>
      </c>
      <c r="O82" s="5" t="e">
        <f t="shared" si="92"/>
        <v>#N/A</v>
      </c>
      <c r="P82" s="5">
        <f t="shared" si="92"/>
        <v>15.273272492761599</v>
      </c>
      <c r="Q82" s="5" t="e">
        <f t="shared" si="92"/>
        <v>#N/A</v>
      </c>
      <c r="R82" s="5" t="e">
        <f t="shared" si="92"/>
        <v>#N/A</v>
      </c>
      <c r="S82" s="5" t="e">
        <f t="shared" si="92"/>
        <v>#N/A</v>
      </c>
      <c r="T82" s="5"/>
      <c r="U82" s="28"/>
      <c r="V82" s="28">
        <f t="shared" si="100"/>
        <v>15.273272492761599</v>
      </c>
      <c r="W82" s="28" t="e">
        <f t="shared" ref="W82:Z82" si="116">IF(AND($G82&lt;V$5,$G82&gt;=W$5),$K82,NA())</f>
        <v>#N/A</v>
      </c>
      <c r="X82" s="28" t="e">
        <f t="shared" si="116"/>
        <v>#N/A</v>
      </c>
      <c r="Y82" s="28" t="e">
        <f t="shared" si="116"/>
        <v>#N/A</v>
      </c>
      <c r="Z82" s="28" t="e">
        <f t="shared" si="116"/>
        <v>#N/A</v>
      </c>
      <c r="AA82" s="28" t="e">
        <f t="shared" si="102"/>
        <v>#N/A</v>
      </c>
      <c r="AB82" s="28"/>
      <c r="AC82" s="28"/>
      <c r="AD82" s="5">
        <f t="shared" si="103"/>
        <v>-102.56906155412621</v>
      </c>
      <c r="AE82" s="15">
        <v>-999</v>
      </c>
      <c r="AF82" s="11">
        <v>-999</v>
      </c>
      <c r="AG82" s="11">
        <v>-999</v>
      </c>
      <c r="AH82" s="11">
        <v>-999</v>
      </c>
      <c r="AI82" s="11">
        <v>-999</v>
      </c>
      <c r="AJ82" s="11">
        <v>-999</v>
      </c>
      <c r="AK82" s="11">
        <v>-999</v>
      </c>
      <c r="AL82" s="11">
        <v>-999</v>
      </c>
      <c r="AM82" s="11">
        <v>-999</v>
      </c>
      <c r="AN82" s="11">
        <v>-999</v>
      </c>
      <c r="AO82" s="11">
        <v>-999</v>
      </c>
      <c r="AP82" s="11">
        <v>-105.45561558040004</v>
      </c>
      <c r="AQ82" s="11">
        <v>-999</v>
      </c>
      <c r="AR82" s="11">
        <v>-999</v>
      </c>
      <c r="AS82" s="11">
        <v>-109.33954783663413</v>
      </c>
      <c r="AT82" s="11">
        <v>-999</v>
      </c>
      <c r="AU82" s="11">
        <v>-999</v>
      </c>
      <c r="AV82" s="11">
        <v>-999</v>
      </c>
      <c r="AW82" s="11">
        <v>-999</v>
      </c>
      <c r="AX82" s="11">
        <v>-999</v>
      </c>
      <c r="AY82" s="11">
        <v>-999</v>
      </c>
      <c r="AZ82" s="11">
        <v>-999</v>
      </c>
      <c r="BA82" s="11">
        <v>-999</v>
      </c>
      <c r="BB82" s="11">
        <v>-114.93745322253248</v>
      </c>
      <c r="BC82" s="11">
        <v>-999</v>
      </c>
      <c r="BD82" s="11">
        <v>-999</v>
      </c>
      <c r="BE82" s="11">
        <v>-110.27446516322934</v>
      </c>
      <c r="BF82" s="11">
        <v>-999</v>
      </c>
      <c r="BG82" s="11">
        <v>-999</v>
      </c>
      <c r="BH82" s="11">
        <v>-999</v>
      </c>
      <c r="BI82" s="11">
        <v>-999</v>
      </c>
      <c r="BJ82" s="11">
        <v>-999</v>
      </c>
      <c r="BK82" s="11">
        <v>-999</v>
      </c>
      <c r="BL82" s="11">
        <v>-999</v>
      </c>
      <c r="BM82" s="11">
        <v>-999</v>
      </c>
      <c r="BN82" s="16">
        <v>-115.7914874408834</v>
      </c>
      <c r="BQ82" s="5">
        <f t="shared" ca="1" si="104"/>
        <v>-101.69239991755578</v>
      </c>
      <c r="BR82" s="8">
        <f t="shared" ref="BR82:CS97" ca="1" si="117">IF(OR($D82=BR$5,$E82&lt;&gt;BR$4),-999,30+_xlfn.NORM.INV(RAND(),-20,3)-20*LOG10(SQRT(($H82-$J82)^2+($I82-$K82)^2))-20*LOG10(5570)-32.44+_xlfn.NORM.INV(RAND(),-3,3)+21+_xlfn.NORM.INV(RAND(),-20,3)-1)</f>
        <v>-999</v>
      </c>
      <c r="BS82" s="8">
        <f t="shared" ca="1" si="117"/>
        <v>-999</v>
      </c>
      <c r="BT82" s="8">
        <f t="shared" ca="1" si="117"/>
        <v>-999</v>
      </c>
      <c r="BU82" s="8">
        <f t="shared" ca="1" si="117"/>
        <v>-999</v>
      </c>
      <c r="BV82" s="8">
        <f t="shared" ca="1" si="117"/>
        <v>-999</v>
      </c>
      <c r="BW82" s="8">
        <f t="shared" ca="1" si="117"/>
        <v>-999</v>
      </c>
      <c r="BX82" s="8">
        <f t="shared" ca="1" si="117"/>
        <v>-999</v>
      </c>
      <c r="BY82" s="8">
        <f t="shared" ca="1" si="117"/>
        <v>-999</v>
      </c>
      <c r="BZ82" s="8">
        <f t="shared" ca="1" si="117"/>
        <v>-999</v>
      </c>
      <c r="CA82" s="8">
        <f t="shared" ca="1" si="117"/>
        <v>-999</v>
      </c>
      <c r="CB82" s="8">
        <f t="shared" ca="1" si="89"/>
        <v>-999</v>
      </c>
      <c r="CC82" s="8">
        <f t="shared" ca="1" si="89"/>
        <v>-102.99284140480268</v>
      </c>
      <c r="CD82" s="8">
        <f t="shared" ca="1" si="89"/>
        <v>-999</v>
      </c>
      <c r="CE82" s="8">
        <f t="shared" ca="1" si="89"/>
        <v>-999</v>
      </c>
      <c r="CF82" s="8">
        <f t="shared" ca="1" si="89"/>
        <v>-122.52045415946029</v>
      </c>
      <c r="CG82" s="8">
        <f t="shared" ca="1" si="89"/>
        <v>-999</v>
      </c>
      <c r="CH82" s="8">
        <f t="shared" ca="1" si="89"/>
        <v>-999</v>
      </c>
      <c r="CI82" s="8">
        <f t="shared" ca="1" si="89"/>
        <v>-999</v>
      </c>
      <c r="CJ82" s="8">
        <f t="shared" ca="1" si="89"/>
        <v>-999</v>
      </c>
      <c r="CK82" s="8">
        <f t="shared" ca="1" si="89"/>
        <v>-999</v>
      </c>
      <c r="CL82" s="8">
        <f t="shared" ca="1" si="89"/>
        <v>-999</v>
      </c>
      <c r="CM82" s="8">
        <f t="shared" ca="1" si="89"/>
        <v>-999</v>
      </c>
      <c r="CN82" s="8">
        <f t="shared" ca="1" si="117"/>
        <v>-999</v>
      </c>
      <c r="CO82" s="8">
        <f t="shared" ca="1" si="117"/>
        <v>-119.90694172564781</v>
      </c>
      <c r="CP82" s="8">
        <f t="shared" ca="1" si="117"/>
        <v>-999</v>
      </c>
      <c r="CQ82" s="8">
        <f t="shared" ca="1" si="117"/>
        <v>-999</v>
      </c>
      <c r="CR82" s="8">
        <f t="shared" ca="1" si="117"/>
        <v>-108.49331773191325</v>
      </c>
      <c r="CS82" s="8">
        <f t="shared" ca="1" si="117"/>
        <v>-999</v>
      </c>
      <c r="CT82" s="8">
        <f t="shared" ca="1" si="115"/>
        <v>-999</v>
      </c>
      <c r="CU82" s="8">
        <f t="shared" ca="1" si="115"/>
        <v>-999</v>
      </c>
      <c r="CV82" s="8">
        <f t="shared" ca="1" si="115"/>
        <v>-999</v>
      </c>
      <c r="CW82" s="8">
        <f t="shared" ca="1" si="115"/>
        <v>-999</v>
      </c>
      <c r="CX82" s="8">
        <f t="shared" ca="1" si="115"/>
        <v>-999</v>
      </c>
      <c r="CY82" s="8">
        <f t="shared" ca="1" si="115"/>
        <v>-999</v>
      </c>
      <c r="CZ82" s="8">
        <f t="shared" ca="1" si="115"/>
        <v>-999</v>
      </c>
      <c r="DA82" s="8">
        <f t="shared" ca="1" si="115"/>
        <v>-117.45493718508452</v>
      </c>
    </row>
    <row r="83" spans="2:105" x14ac:dyDescent="0.35">
      <c r="B83" t="str">
        <f>'Postcode Data'!B83</f>
        <v>ES7 7VQ</v>
      </c>
      <c r="C83" t="str">
        <f>'Postcode Data'!D83</f>
        <v>Alphon</v>
      </c>
      <c r="D83" s="44" t="e">
        <f>'Postcode Data'!M83</f>
        <v>#N/A</v>
      </c>
      <c r="E83" s="28" t="e">
        <f>INDEX('Site Data'!$G$42:$G$77,MATCH('Frequency Plan Data'!D83,'Site Data'!$B$42:$B$77,0))</f>
        <v>#N/A</v>
      </c>
      <c r="F83" s="28" t="e">
        <f>'Coverage Data'!M83</f>
        <v>#N/A</v>
      </c>
      <c r="G83" s="28" t="e">
        <f t="shared" si="98"/>
        <v>#N/A</v>
      </c>
      <c r="H83" s="5" t="e">
        <f>'Postcode Data'!F83</f>
        <v>#N/A</v>
      </c>
      <c r="I83" s="5" t="e">
        <f>'Postcode Data'!G83</f>
        <v>#N/A</v>
      </c>
      <c r="J83" s="5" t="e">
        <f>'Postcode Data'!K83</f>
        <v>#N/A</v>
      </c>
      <c r="K83" s="5" t="e">
        <f>'Postcode Data'!L83</f>
        <v>#N/A</v>
      </c>
      <c r="L83" s="5"/>
      <c r="M83" s="28"/>
      <c r="N83" s="5" t="e">
        <f t="shared" si="92"/>
        <v>#N/A</v>
      </c>
      <c r="O83" s="5" t="e">
        <f t="shared" si="92"/>
        <v>#N/A</v>
      </c>
      <c r="P83" s="5" t="e">
        <f t="shared" si="92"/>
        <v>#N/A</v>
      </c>
      <c r="Q83" s="5" t="e">
        <f t="shared" si="92"/>
        <v>#N/A</v>
      </c>
      <c r="R83" s="5" t="e">
        <f t="shared" si="92"/>
        <v>#N/A</v>
      </c>
      <c r="S83" s="5" t="e">
        <f t="shared" si="92"/>
        <v>#N/A</v>
      </c>
      <c r="T83" s="5"/>
      <c r="U83" s="28"/>
      <c r="V83" s="28" t="e">
        <f t="shared" si="100"/>
        <v>#N/A</v>
      </c>
      <c r="W83" s="28" t="e">
        <f t="shared" ref="W83:Z83" si="118">IF(AND($G83&lt;V$5,$G83&gt;=W$5),$K83,NA())</f>
        <v>#N/A</v>
      </c>
      <c r="X83" s="28" t="e">
        <f t="shared" si="118"/>
        <v>#N/A</v>
      </c>
      <c r="Y83" s="28" t="e">
        <f t="shared" si="118"/>
        <v>#N/A</v>
      </c>
      <c r="Z83" s="28" t="e">
        <f t="shared" si="118"/>
        <v>#N/A</v>
      </c>
      <c r="AA83" s="28" t="e">
        <f t="shared" si="102"/>
        <v>#N/A</v>
      </c>
      <c r="AB83" s="28"/>
      <c r="AC83" s="28"/>
      <c r="AD83" s="5" t="e">
        <f t="shared" si="103"/>
        <v>#N/A</v>
      </c>
      <c r="AE83" s="15" t="e">
        <v>#N/A</v>
      </c>
      <c r="AF83" s="11" t="e">
        <v>#N/A</v>
      </c>
      <c r="AG83" s="11" t="e">
        <v>#N/A</v>
      </c>
      <c r="AH83" s="11" t="e">
        <v>#N/A</v>
      </c>
      <c r="AI83" s="11" t="e">
        <v>#N/A</v>
      </c>
      <c r="AJ83" s="11" t="e">
        <v>#N/A</v>
      </c>
      <c r="AK83" s="11" t="e">
        <v>#N/A</v>
      </c>
      <c r="AL83" s="11" t="e">
        <v>#N/A</v>
      </c>
      <c r="AM83" s="11" t="e">
        <v>#N/A</v>
      </c>
      <c r="AN83" s="11" t="e">
        <v>#N/A</v>
      </c>
      <c r="AO83" s="11" t="e">
        <v>#N/A</v>
      </c>
      <c r="AP83" s="11" t="e">
        <v>#N/A</v>
      </c>
      <c r="AQ83" s="11" t="e">
        <v>#N/A</v>
      </c>
      <c r="AR83" s="11" t="e">
        <v>#N/A</v>
      </c>
      <c r="AS83" s="11" t="e">
        <v>#N/A</v>
      </c>
      <c r="AT83" s="11" t="e">
        <v>#N/A</v>
      </c>
      <c r="AU83" s="11" t="e">
        <v>#N/A</v>
      </c>
      <c r="AV83" s="11" t="e">
        <v>#N/A</v>
      </c>
      <c r="AW83" s="11" t="e">
        <v>#N/A</v>
      </c>
      <c r="AX83" s="11" t="e">
        <v>#N/A</v>
      </c>
      <c r="AY83" s="11" t="e">
        <v>#N/A</v>
      </c>
      <c r="AZ83" s="11" t="e">
        <v>#N/A</v>
      </c>
      <c r="BA83" s="11" t="e">
        <v>#N/A</v>
      </c>
      <c r="BB83" s="11" t="e">
        <v>#N/A</v>
      </c>
      <c r="BC83" s="11" t="e">
        <v>#N/A</v>
      </c>
      <c r="BD83" s="11" t="e">
        <v>#N/A</v>
      </c>
      <c r="BE83" s="11" t="e">
        <v>#N/A</v>
      </c>
      <c r="BF83" s="11" t="e">
        <v>#N/A</v>
      </c>
      <c r="BG83" s="11" t="e">
        <v>#N/A</v>
      </c>
      <c r="BH83" s="11" t="e">
        <v>#N/A</v>
      </c>
      <c r="BI83" s="11" t="e">
        <v>#N/A</v>
      </c>
      <c r="BJ83" s="11" t="e">
        <v>#N/A</v>
      </c>
      <c r="BK83" s="11" t="e">
        <v>#N/A</v>
      </c>
      <c r="BL83" s="11" t="e">
        <v>#N/A</v>
      </c>
      <c r="BM83" s="11" t="e">
        <v>#N/A</v>
      </c>
      <c r="BN83" s="16" t="e">
        <v>#N/A</v>
      </c>
      <c r="BQ83" s="5" t="e">
        <f t="shared" ca="1" si="104"/>
        <v>#N/A</v>
      </c>
      <c r="BR83" s="8" t="e">
        <f t="shared" ca="1" si="117"/>
        <v>#N/A</v>
      </c>
      <c r="BS83" s="8" t="e">
        <f t="shared" ca="1" si="117"/>
        <v>#N/A</v>
      </c>
      <c r="BT83" s="8" t="e">
        <f t="shared" ca="1" si="117"/>
        <v>#N/A</v>
      </c>
      <c r="BU83" s="8" t="e">
        <f t="shared" ca="1" si="117"/>
        <v>#N/A</v>
      </c>
      <c r="BV83" s="8" t="e">
        <f t="shared" ca="1" si="117"/>
        <v>#N/A</v>
      </c>
      <c r="BW83" s="8" t="e">
        <f t="shared" ca="1" si="117"/>
        <v>#N/A</v>
      </c>
      <c r="BX83" s="8" t="e">
        <f t="shared" ca="1" si="117"/>
        <v>#N/A</v>
      </c>
      <c r="BY83" s="8" t="e">
        <f t="shared" ca="1" si="117"/>
        <v>#N/A</v>
      </c>
      <c r="BZ83" s="8" t="e">
        <f t="shared" ca="1" si="117"/>
        <v>#N/A</v>
      </c>
      <c r="CA83" s="8" t="e">
        <f t="shared" ca="1" si="117"/>
        <v>#N/A</v>
      </c>
      <c r="CB83" s="8" t="e">
        <f t="shared" ca="1" si="89"/>
        <v>#N/A</v>
      </c>
      <c r="CC83" s="8" t="e">
        <f t="shared" ca="1" si="89"/>
        <v>#N/A</v>
      </c>
      <c r="CD83" s="8" t="e">
        <f t="shared" ca="1" si="89"/>
        <v>#N/A</v>
      </c>
      <c r="CE83" s="8" t="e">
        <f t="shared" ca="1" si="89"/>
        <v>#N/A</v>
      </c>
      <c r="CF83" s="8" t="e">
        <f t="shared" ca="1" si="89"/>
        <v>#N/A</v>
      </c>
      <c r="CG83" s="8" t="e">
        <f t="shared" ca="1" si="89"/>
        <v>#N/A</v>
      </c>
      <c r="CH83" s="8" t="e">
        <f t="shared" ca="1" si="89"/>
        <v>#N/A</v>
      </c>
      <c r="CI83" s="8" t="e">
        <f t="shared" ca="1" si="89"/>
        <v>#N/A</v>
      </c>
      <c r="CJ83" s="8" t="e">
        <f t="shared" ca="1" si="89"/>
        <v>#N/A</v>
      </c>
      <c r="CK83" s="8" t="e">
        <f t="shared" ca="1" si="89"/>
        <v>#N/A</v>
      </c>
      <c r="CL83" s="8" t="e">
        <f t="shared" ca="1" si="89"/>
        <v>#N/A</v>
      </c>
      <c r="CM83" s="8" t="e">
        <f t="shared" ca="1" si="89"/>
        <v>#N/A</v>
      </c>
      <c r="CN83" s="8" t="e">
        <f t="shared" ca="1" si="117"/>
        <v>#N/A</v>
      </c>
      <c r="CO83" s="8" t="e">
        <f t="shared" ca="1" si="117"/>
        <v>#N/A</v>
      </c>
      <c r="CP83" s="8" t="e">
        <f t="shared" ca="1" si="117"/>
        <v>#N/A</v>
      </c>
      <c r="CQ83" s="8" t="e">
        <f t="shared" ca="1" si="117"/>
        <v>#N/A</v>
      </c>
      <c r="CR83" s="8" t="e">
        <f t="shared" ca="1" si="117"/>
        <v>#N/A</v>
      </c>
      <c r="CS83" s="8" t="e">
        <f t="shared" ca="1" si="117"/>
        <v>#N/A</v>
      </c>
      <c r="CT83" s="8" t="e">
        <f t="shared" ca="1" si="115"/>
        <v>#N/A</v>
      </c>
      <c r="CU83" s="8" t="e">
        <f t="shared" ca="1" si="115"/>
        <v>#N/A</v>
      </c>
      <c r="CV83" s="8" t="e">
        <f t="shared" ca="1" si="115"/>
        <v>#N/A</v>
      </c>
      <c r="CW83" s="8" t="e">
        <f t="shared" ca="1" si="115"/>
        <v>#N/A</v>
      </c>
      <c r="CX83" s="8" t="e">
        <f t="shared" ca="1" si="115"/>
        <v>#N/A</v>
      </c>
      <c r="CY83" s="8" t="e">
        <f t="shared" ca="1" si="115"/>
        <v>#N/A</v>
      </c>
      <c r="CZ83" s="8" t="e">
        <f t="shared" ca="1" si="115"/>
        <v>#N/A</v>
      </c>
      <c r="DA83" s="8" t="e">
        <f t="shared" ca="1" si="115"/>
        <v>#N/A</v>
      </c>
    </row>
    <row r="84" spans="2:105" x14ac:dyDescent="0.35">
      <c r="B84" t="str">
        <f>'Postcode Data'!B84</f>
        <v>ES7 7ZC</v>
      </c>
      <c r="C84" t="str">
        <f>'Postcode Data'!D84</f>
        <v>Alphon</v>
      </c>
      <c r="D84" s="44" t="str">
        <f>'Postcode Data'!M84</f>
        <v>AW1b</v>
      </c>
      <c r="E84" s="28" t="str">
        <f>INDEX('Site Data'!$G$42:$G$77,MATCH('Frequency Plan Data'!D84,'Site Data'!$B$42:$B$77,0))</f>
        <v>f2</v>
      </c>
      <c r="F84" s="28">
        <f>'Coverage Data'!M84</f>
        <v>-67.168926250722038</v>
      </c>
      <c r="G84" s="28">
        <f t="shared" si="98"/>
        <v>31.451469531392263</v>
      </c>
      <c r="H84" s="5">
        <f>'Postcode Data'!F84</f>
        <v>16.50506229614988</v>
      </c>
      <c r="I84" s="5">
        <f>'Postcode Data'!G84</f>
        <v>18.354864600055873</v>
      </c>
      <c r="J84" s="5">
        <f>'Postcode Data'!K84</f>
        <v>18.315996027125927</v>
      </c>
      <c r="K84" s="5">
        <f>'Postcode Data'!L84</f>
        <v>17.309321522992278</v>
      </c>
      <c r="L84" s="5"/>
      <c r="M84" s="28"/>
      <c r="N84" s="5" t="e">
        <f t="shared" si="92"/>
        <v>#N/A</v>
      </c>
      <c r="O84" s="5">
        <f t="shared" si="92"/>
        <v>17.309321522992278</v>
      </c>
      <c r="P84" s="5" t="e">
        <f t="shared" si="92"/>
        <v>#N/A</v>
      </c>
      <c r="Q84" s="5" t="e">
        <f t="shared" si="92"/>
        <v>#N/A</v>
      </c>
      <c r="R84" s="5" t="e">
        <f t="shared" si="92"/>
        <v>#N/A</v>
      </c>
      <c r="S84" s="5" t="e">
        <f t="shared" si="92"/>
        <v>#N/A</v>
      </c>
      <c r="T84" s="5"/>
      <c r="U84" s="28"/>
      <c r="V84" s="28">
        <f t="shared" si="100"/>
        <v>17.309321522992278</v>
      </c>
      <c r="W84" s="28" t="e">
        <f t="shared" ref="W84:Z84" si="119">IF(AND($G84&lt;V$5,$G84&gt;=W$5),$K84,NA())</f>
        <v>#N/A</v>
      </c>
      <c r="X84" s="28" t="e">
        <f t="shared" si="119"/>
        <v>#N/A</v>
      </c>
      <c r="Y84" s="28" t="e">
        <f t="shared" si="119"/>
        <v>#N/A</v>
      </c>
      <c r="Z84" s="28" t="e">
        <f t="shared" si="119"/>
        <v>#N/A</v>
      </c>
      <c r="AA84" s="28" t="e">
        <f t="shared" si="102"/>
        <v>#N/A</v>
      </c>
      <c r="AB84" s="28"/>
      <c r="AC84" s="28"/>
      <c r="AD84" s="5">
        <f t="shared" si="103"/>
        <v>-98.620395782114301</v>
      </c>
      <c r="AE84" s="15">
        <v>-999</v>
      </c>
      <c r="AF84" s="11">
        <v>-999</v>
      </c>
      <c r="AG84" s="11">
        <v>-999</v>
      </c>
      <c r="AH84" s="11">
        <v>-999</v>
      </c>
      <c r="AI84" s="11">
        <v>-999</v>
      </c>
      <c r="AJ84" s="11">
        <v>-999</v>
      </c>
      <c r="AK84" s="11">
        <v>-999</v>
      </c>
      <c r="AL84" s="11">
        <v>-999</v>
      </c>
      <c r="AM84" s="11">
        <v>-999</v>
      </c>
      <c r="AN84" s="11">
        <v>-999</v>
      </c>
      <c r="AO84" s="11">
        <v>-103.91943519290803</v>
      </c>
      <c r="AP84" s="11">
        <v>-999</v>
      </c>
      <c r="AQ84" s="11">
        <v>-999</v>
      </c>
      <c r="AR84" s="11">
        <v>-110.84047301885835</v>
      </c>
      <c r="AS84" s="11">
        <v>-999</v>
      </c>
      <c r="AT84" s="11">
        <v>-999</v>
      </c>
      <c r="AU84" s="11">
        <v>-999</v>
      </c>
      <c r="AV84" s="11">
        <v>-999</v>
      </c>
      <c r="AW84" s="11">
        <v>-999</v>
      </c>
      <c r="AX84" s="11">
        <v>-999</v>
      </c>
      <c r="AY84" s="11">
        <v>-999</v>
      </c>
      <c r="AZ84" s="11">
        <v>-999</v>
      </c>
      <c r="BA84" s="11">
        <v>-101.83499778279176</v>
      </c>
      <c r="BB84" s="11">
        <v>-999</v>
      </c>
      <c r="BC84" s="11">
        <v>-999</v>
      </c>
      <c r="BD84" s="11">
        <v>-114.11712815489956</v>
      </c>
      <c r="BE84" s="11">
        <v>-999</v>
      </c>
      <c r="BF84" s="11">
        <v>-999</v>
      </c>
      <c r="BG84" s="11">
        <v>-999</v>
      </c>
      <c r="BH84" s="11">
        <v>-999</v>
      </c>
      <c r="BI84" s="11">
        <v>-999</v>
      </c>
      <c r="BJ84" s="11">
        <v>-999</v>
      </c>
      <c r="BK84" s="11">
        <v>-999</v>
      </c>
      <c r="BL84" s="11">
        <v>-999</v>
      </c>
      <c r="BM84" s="11">
        <v>-107.17131815604554</v>
      </c>
      <c r="BN84" s="16">
        <v>-999</v>
      </c>
      <c r="BQ84" s="5">
        <f t="shared" ca="1" si="104"/>
        <v>-95.406031715795052</v>
      </c>
      <c r="BR84" s="8">
        <f t="shared" ca="1" si="117"/>
        <v>-999</v>
      </c>
      <c r="BS84" s="8">
        <f t="shared" ca="1" si="117"/>
        <v>-999</v>
      </c>
      <c r="BT84" s="8">
        <f t="shared" ca="1" si="117"/>
        <v>-999</v>
      </c>
      <c r="BU84" s="8">
        <f t="shared" ca="1" si="117"/>
        <v>-999</v>
      </c>
      <c r="BV84" s="8">
        <f t="shared" ca="1" si="117"/>
        <v>-999</v>
      </c>
      <c r="BW84" s="8">
        <f t="shared" ca="1" si="117"/>
        <v>-999</v>
      </c>
      <c r="BX84" s="8">
        <f t="shared" ca="1" si="117"/>
        <v>-999</v>
      </c>
      <c r="BY84" s="8">
        <f t="shared" ca="1" si="117"/>
        <v>-999</v>
      </c>
      <c r="BZ84" s="8">
        <f t="shared" ca="1" si="117"/>
        <v>-999</v>
      </c>
      <c r="CA84" s="8">
        <f t="shared" ca="1" si="117"/>
        <v>-999</v>
      </c>
      <c r="CB84" s="8">
        <f t="shared" ca="1" si="89"/>
        <v>-97.924936826864695</v>
      </c>
      <c r="CC84" s="8">
        <f t="shared" ca="1" si="89"/>
        <v>-999</v>
      </c>
      <c r="CD84" s="8">
        <f t="shared" ca="1" si="89"/>
        <v>-999</v>
      </c>
      <c r="CE84" s="8">
        <f t="shared" ca="1" si="89"/>
        <v>-107.24041841315368</v>
      </c>
      <c r="CF84" s="8">
        <f t="shared" ca="1" si="89"/>
        <v>-999</v>
      </c>
      <c r="CG84" s="8">
        <f t="shared" ca="1" si="89"/>
        <v>-999</v>
      </c>
      <c r="CH84" s="8">
        <f t="shared" ca="1" si="89"/>
        <v>-999</v>
      </c>
      <c r="CI84" s="8">
        <f t="shared" ca="1" si="89"/>
        <v>-999</v>
      </c>
      <c r="CJ84" s="8">
        <f t="shared" ca="1" si="89"/>
        <v>-999</v>
      </c>
      <c r="CK84" s="8">
        <f t="shared" ca="1" si="89"/>
        <v>-999</v>
      </c>
      <c r="CL84" s="8">
        <f t="shared" ca="1" si="89"/>
        <v>-999</v>
      </c>
      <c r="CM84" s="8">
        <f t="shared" ca="1" si="89"/>
        <v>-999</v>
      </c>
      <c r="CN84" s="8">
        <f t="shared" ca="1" si="117"/>
        <v>-107.60985751604125</v>
      </c>
      <c r="CO84" s="8">
        <f t="shared" ca="1" si="117"/>
        <v>-999</v>
      </c>
      <c r="CP84" s="8">
        <f t="shared" ca="1" si="117"/>
        <v>-999</v>
      </c>
      <c r="CQ84" s="8">
        <f t="shared" ca="1" si="117"/>
        <v>-119.52089542455258</v>
      </c>
      <c r="CR84" s="8">
        <f t="shared" ca="1" si="117"/>
        <v>-999</v>
      </c>
      <c r="CS84" s="8">
        <f t="shared" ca="1" si="117"/>
        <v>-999</v>
      </c>
      <c r="CT84" s="8">
        <f t="shared" ca="1" si="115"/>
        <v>-999</v>
      </c>
      <c r="CU84" s="8">
        <f t="shared" ca="1" si="115"/>
        <v>-999</v>
      </c>
      <c r="CV84" s="8">
        <f t="shared" ca="1" si="115"/>
        <v>-999</v>
      </c>
      <c r="CW84" s="8">
        <f t="shared" ca="1" si="115"/>
        <v>-999</v>
      </c>
      <c r="CX84" s="8">
        <f t="shared" ca="1" si="115"/>
        <v>-999</v>
      </c>
      <c r="CY84" s="8">
        <f t="shared" ca="1" si="115"/>
        <v>-999</v>
      </c>
      <c r="CZ84" s="8">
        <f t="shared" ca="1" si="115"/>
        <v>-100.48579449803242</v>
      </c>
      <c r="DA84" s="8">
        <f t="shared" ca="1" si="115"/>
        <v>-999</v>
      </c>
    </row>
    <row r="85" spans="2:105" x14ac:dyDescent="0.35">
      <c r="B85" t="str">
        <f>'Postcode Data'!B85</f>
        <v>ES7 8CF</v>
      </c>
      <c r="C85" t="str">
        <f>'Postcode Data'!D85</f>
        <v>Alphon</v>
      </c>
      <c r="D85" s="44" t="str">
        <f>'Postcode Data'!M85</f>
        <v>AW1c</v>
      </c>
      <c r="E85" s="28" t="str">
        <f>INDEX('Site Data'!$G$42:$G$77,MATCH('Frequency Plan Data'!D85,'Site Data'!$B$42:$B$77,0))</f>
        <v>f3</v>
      </c>
      <c r="F85" s="28">
        <f>'Coverage Data'!M85</f>
        <v>-74.819568810543274</v>
      </c>
      <c r="G85" s="28">
        <f t="shared" si="98"/>
        <v>24.200823347773635</v>
      </c>
      <c r="H85" s="5">
        <f>'Postcode Data'!F85</f>
        <v>16.50506229614988</v>
      </c>
      <c r="I85" s="5">
        <f>'Postcode Data'!G85</f>
        <v>18.354864600055873</v>
      </c>
      <c r="J85" s="5">
        <f>'Postcode Data'!K85</f>
        <v>13.612061592747594</v>
      </c>
      <c r="K85" s="5">
        <f>'Postcode Data'!L85</f>
        <v>16.476127976140688</v>
      </c>
      <c r="L85" s="5"/>
      <c r="M85" s="28"/>
      <c r="N85" s="5" t="e">
        <f t="shared" si="92"/>
        <v>#N/A</v>
      </c>
      <c r="O85" s="5" t="e">
        <f t="shared" si="92"/>
        <v>#N/A</v>
      </c>
      <c r="P85" s="5">
        <f t="shared" si="92"/>
        <v>16.476127976140688</v>
      </c>
      <c r="Q85" s="5" t="e">
        <f t="shared" si="92"/>
        <v>#N/A</v>
      </c>
      <c r="R85" s="5" t="e">
        <f t="shared" si="92"/>
        <v>#N/A</v>
      </c>
      <c r="S85" s="5" t="e">
        <f t="shared" si="92"/>
        <v>#N/A</v>
      </c>
      <c r="T85" s="5"/>
      <c r="U85" s="28"/>
      <c r="V85" s="28" t="e">
        <f t="shared" si="100"/>
        <v>#N/A</v>
      </c>
      <c r="W85" s="28">
        <f t="shared" ref="W85:Z85" si="120">IF(AND($G85&lt;V$5,$G85&gt;=W$5),$K85,NA())</f>
        <v>16.476127976140688</v>
      </c>
      <c r="X85" s="28" t="e">
        <f t="shared" si="120"/>
        <v>#N/A</v>
      </c>
      <c r="Y85" s="28" t="e">
        <f t="shared" si="120"/>
        <v>#N/A</v>
      </c>
      <c r="Z85" s="28" t="e">
        <f t="shared" si="120"/>
        <v>#N/A</v>
      </c>
      <c r="AA85" s="28" t="e">
        <f t="shared" si="102"/>
        <v>#N/A</v>
      </c>
      <c r="AB85" s="28"/>
      <c r="AC85" s="28"/>
      <c r="AD85" s="5">
        <f t="shared" si="103"/>
        <v>-99.020392158316909</v>
      </c>
      <c r="AE85" s="15">
        <v>-999</v>
      </c>
      <c r="AF85" s="11">
        <v>-999</v>
      </c>
      <c r="AG85" s="11">
        <v>-999</v>
      </c>
      <c r="AH85" s="11">
        <v>-999</v>
      </c>
      <c r="AI85" s="11">
        <v>-999</v>
      </c>
      <c r="AJ85" s="11">
        <v>-999</v>
      </c>
      <c r="AK85" s="11">
        <v>-999</v>
      </c>
      <c r="AL85" s="11">
        <v>-999</v>
      </c>
      <c r="AM85" s="11">
        <v>-999</v>
      </c>
      <c r="AN85" s="11">
        <v>-999</v>
      </c>
      <c r="AO85" s="11">
        <v>-999</v>
      </c>
      <c r="AP85" s="11">
        <v>-112.03814183669907</v>
      </c>
      <c r="AQ85" s="11">
        <v>-999</v>
      </c>
      <c r="AR85" s="11">
        <v>-999</v>
      </c>
      <c r="AS85" s="11">
        <v>-106.71672870842507</v>
      </c>
      <c r="AT85" s="11">
        <v>-999</v>
      </c>
      <c r="AU85" s="11">
        <v>-999</v>
      </c>
      <c r="AV85" s="11">
        <v>-999</v>
      </c>
      <c r="AW85" s="11">
        <v>-999</v>
      </c>
      <c r="AX85" s="11">
        <v>-999</v>
      </c>
      <c r="AY85" s="11">
        <v>-999</v>
      </c>
      <c r="AZ85" s="11">
        <v>-999</v>
      </c>
      <c r="BA85" s="11">
        <v>-999</v>
      </c>
      <c r="BB85" s="11">
        <v>-105.66915867074542</v>
      </c>
      <c r="BC85" s="11">
        <v>-999</v>
      </c>
      <c r="BD85" s="11">
        <v>-999</v>
      </c>
      <c r="BE85" s="11">
        <v>-102.02678613078128</v>
      </c>
      <c r="BF85" s="11">
        <v>-999</v>
      </c>
      <c r="BG85" s="11">
        <v>-999</v>
      </c>
      <c r="BH85" s="11">
        <v>-999</v>
      </c>
      <c r="BI85" s="11">
        <v>-999</v>
      </c>
      <c r="BJ85" s="11">
        <v>-999</v>
      </c>
      <c r="BK85" s="11">
        <v>-999</v>
      </c>
      <c r="BL85" s="11">
        <v>-999</v>
      </c>
      <c r="BM85" s="11">
        <v>-999</v>
      </c>
      <c r="BN85" s="16">
        <v>-111.0039658623048</v>
      </c>
      <c r="BQ85" s="5">
        <f t="shared" ca="1" si="104"/>
        <v>-103.00180891406512</v>
      </c>
      <c r="BR85" s="8">
        <f t="shared" ca="1" si="117"/>
        <v>-999</v>
      </c>
      <c r="BS85" s="8">
        <f t="shared" ca="1" si="117"/>
        <v>-999</v>
      </c>
      <c r="BT85" s="8">
        <f t="shared" ca="1" si="117"/>
        <v>-999</v>
      </c>
      <c r="BU85" s="8">
        <f t="shared" ca="1" si="117"/>
        <v>-999</v>
      </c>
      <c r="BV85" s="8">
        <f t="shared" ca="1" si="117"/>
        <v>-999</v>
      </c>
      <c r="BW85" s="8">
        <f t="shared" ca="1" si="117"/>
        <v>-999</v>
      </c>
      <c r="BX85" s="8">
        <f t="shared" ca="1" si="117"/>
        <v>-999</v>
      </c>
      <c r="BY85" s="8">
        <f t="shared" ca="1" si="117"/>
        <v>-999</v>
      </c>
      <c r="BZ85" s="8">
        <f t="shared" ca="1" si="117"/>
        <v>-999</v>
      </c>
      <c r="CA85" s="8">
        <f t="shared" ca="1" si="117"/>
        <v>-999</v>
      </c>
      <c r="CB85" s="8">
        <f t="shared" ca="1" si="89"/>
        <v>-999</v>
      </c>
      <c r="CC85" s="8">
        <f t="shared" ca="1" si="89"/>
        <v>-114.6113370412331</v>
      </c>
      <c r="CD85" s="8">
        <f t="shared" ca="1" si="89"/>
        <v>-999</v>
      </c>
      <c r="CE85" s="8">
        <f t="shared" ca="1" si="89"/>
        <v>-999</v>
      </c>
      <c r="CF85" s="8">
        <f t="shared" ca="1" si="89"/>
        <v>-104.83785416469127</v>
      </c>
      <c r="CG85" s="8">
        <f t="shared" ca="1" si="89"/>
        <v>-999</v>
      </c>
      <c r="CH85" s="8">
        <f t="shared" ca="1" si="89"/>
        <v>-999</v>
      </c>
      <c r="CI85" s="8">
        <f t="shared" ca="1" si="89"/>
        <v>-999</v>
      </c>
      <c r="CJ85" s="8">
        <f t="shared" ca="1" si="89"/>
        <v>-999</v>
      </c>
      <c r="CK85" s="8">
        <f t="shared" ref="CB85:CM106" ca="1" si="121">IF(OR($D85=CK$5,$E85&lt;&gt;CK$4),-999,30+_xlfn.NORM.INV(RAND(),-20,3)-20*LOG10(SQRT(($H85-$J85)^2+($I85-$K85)^2))-20*LOG10(5570)-32.44+_xlfn.NORM.INV(RAND(),-3,3)+21+_xlfn.NORM.INV(RAND(),-20,3)-1)</f>
        <v>-999</v>
      </c>
      <c r="CL85" s="8">
        <f t="shared" ca="1" si="121"/>
        <v>-999</v>
      </c>
      <c r="CM85" s="8">
        <f t="shared" ca="1" si="121"/>
        <v>-999</v>
      </c>
      <c r="CN85" s="8">
        <f t="shared" ca="1" si="117"/>
        <v>-999</v>
      </c>
      <c r="CO85" s="8">
        <f t="shared" ca="1" si="117"/>
        <v>-111.85821365952559</v>
      </c>
      <c r="CP85" s="8">
        <f t="shared" ca="1" si="117"/>
        <v>-999</v>
      </c>
      <c r="CQ85" s="8">
        <f t="shared" ca="1" si="117"/>
        <v>-999</v>
      </c>
      <c r="CR85" s="8">
        <f t="shared" ca="1" si="117"/>
        <v>-112.4626150962779</v>
      </c>
      <c r="CS85" s="8">
        <f t="shared" ca="1" si="117"/>
        <v>-999</v>
      </c>
      <c r="CT85" s="8">
        <f t="shared" ca="1" si="115"/>
        <v>-999</v>
      </c>
      <c r="CU85" s="8">
        <f t="shared" ca="1" si="115"/>
        <v>-999</v>
      </c>
      <c r="CV85" s="8">
        <f t="shared" ca="1" si="115"/>
        <v>-999</v>
      </c>
      <c r="CW85" s="8">
        <f t="shared" ca="1" si="115"/>
        <v>-999</v>
      </c>
      <c r="CX85" s="8">
        <f t="shared" ca="1" si="115"/>
        <v>-999</v>
      </c>
      <c r="CY85" s="8">
        <f t="shared" ca="1" si="115"/>
        <v>-999</v>
      </c>
      <c r="CZ85" s="8">
        <f t="shared" ca="1" si="115"/>
        <v>-999</v>
      </c>
      <c r="DA85" s="8">
        <f t="shared" ca="1" si="115"/>
        <v>-117.8973910748976</v>
      </c>
    </row>
    <row r="86" spans="2:105" x14ac:dyDescent="0.35">
      <c r="B86" t="str">
        <f>'Postcode Data'!B86</f>
        <v>ES7 9XJ</v>
      </c>
      <c r="C86" t="str">
        <f>'Postcode Data'!D86</f>
        <v>Alphon</v>
      </c>
      <c r="D86" s="44" t="e">
        <f>'Postcode Data'!M86</f>
        <v>#N/A</v>
      </c>
      <c r="E86" s="28" t="e">
        <f>INDEX('Site Data'!$G$42:$G$77,MATCH('Frequency Plan Data'!D86,'Site Data'!$B$42:$B$77,0))</f>
        <v>#N/A</v>
      </c>
      <c r="F86" s="28" t="e">
        <f>'Coverage Data'!M86</f>
        <v>#N/A</v>
      </c>
      <c r="G86" s="28" t="e">
        <f t="shared" si="98"/>
        <v>#N/A</v>
      </c>
      <c r="H86" s="5" t="e">
        <f>'Postcode Data'!F86</f>
        <v>#N/A</v>
      </c>
      <c r="I86" s="5" t="e">
        <f>'Postcode Data'!G86</f>
        <v>#N/A</v>
      </c>
      <c r="J86" s="5" t="e">
        <f>'Postcode Data'!K86</f>
        <v>#N/A</v>
      </c>
      <c r="K86" s="5" t="e">
        <f>'Postcode Data'!L86</f>
        <v>#N/A</v>
      </c>
      <c r="L86" s="5"/>
      <c r="M86" s="28"/>
      <c r="N86" s="5" t="e">
        <f t="shared" ref="N86:S105" si="122">IF($E86=N$5,$K86,NA())</f>
        <v>#N/A</v>
      </c>
      <c r="O86" s="5" t="e">
        <f t="shared" si="122"/>
        <v>#N/A</v>
      </c>
      <c r="P86" s="5" t="e">
        <f t="shared" si="122"/>
        <v>#N/A</v>
      </c>
      <c r="Q86" s="5" t="e">
        <f t="shared" si="122"/>
        <v>#N/A</v>
      </c>
      <c r="R86" s="5" t="e">
        <f t="shared" si="122"/>
        <v>#N/A</v>
      </c>
      <c r="S86" s="5" t="e">
        <f t="shared" si="122"/>
        <v>#N/A</v>
      </c>
      <c r="T86" s="5"/>
      <c r="U86" s="28"/>
      <c r="V86" s="28" t="e">
        <f t="shared" si="100"/>
        <v>#N/A</v>
      </c>
      <c r="W86" s="28" t="e">
        <f t="shared" ref="W86:Z86" si="123">IF(AND($G86&lt;V$5,$G86&gt;=W$5),$K86,NA())</f>
        <v>#N/A</v>
      </c>
      <c r="X86" s="28" t="e">
        <f t="shared" si="123"/>
        <v>#N/A</v>
      </c>
      <c r="Y86" s="28" t="e">
        <f t="shared" si="123"/>
        <v>#N/A</v>
      </c>
      <c r="Z86" s="28" t="e">
        <f t="shared" si="123"/>
        <v>#N/A</v>
      </c>
      <c r="AA86" s="28" t="e">
        <f t="shared" si="102"/>
        <v>#N/A</v>
      </c>
      <c r="AB86" s="28"/>
      <c r="AC86" s="28"/>
      <c r="AD86" s="5" t="e">
        <f t="shared" si="103"/>
        <v>#N/A</v>
      </c>
      <c r="AE86" s="15" t="e">
        <v>#N/A</v>
      </c>
      <c r="AF86" s="11" t="e">
        <v>#N/A</v>
      </c>
      <c r="AG86" s="11" t="e">
        <v>#N/A</v>
      </c>
      <c r="AH86" s="11" t="e">
        <v>#N/A</v>
      </c>
      <c r="AI86" s="11" t="e">
        <v>#N/A</v>
      </c>
      <c r="AJ86" s="11" t="e">
        <v>#N/A</v>
      </c>
      <c r="AK86" s="11" t="e">
        <v>#N/A</v>
      </c>
      <c r="AL86" s="11" t="e">
        <v>#N/A</v>
      </c>
      <c r="AM86" s="11" t="e">
        <v>#N/A</v>
      </c>
      <c r="AN86" s="11" t="e">
        <v>#N/A</v>
      </c>
      <c r="AO86" s="11" t="e">
        <v>#N/A</v>
      </c>
      <c r="AP86" s="11" t="e">
        <v>#N/A</v>
      </c>
      <c r="AQ86" s="11" t="e">
        <v>#N/A</v>
      </c>
      <c r="AR86" s="11" t="e">
        <v>#N/A</v>
      </c>
      <c r="AS86" s="11" t="e">
        <v>#N/A</v>
      </c>
      <c r="AT86" s="11" t="e">
        <v>#N/A</v>
      </c>
      <c r="AU86" s="11" t="e">
        <v>#N/A</v>
      </c>
      <c r="AV86" s="11" t="e">
        <v>#N/A</v>
      </c>
      <c r="AW86" s="11" t="e">
        <v>#N/A</v>
      </c>
      <c r="AX86" s="11" t="e">
        <v>#N/A</v>
      </c>
      <c r="AY86" s="11" t="e">
        <v>#N/A</v>
      </c>
      <c r="AZ86" s="11" t="e">
        <v>#N/A</v>
      </c>
      <c r="BA86" s="11" t="e">
        <v>#N/A</v>
      </c>
      <c r="BB86" s="11" t="e">
        <v>#N/A</v>
      </c>
      <c r="BC86" s="11" t="e">
        <v>#N/A</v>
      </c>
      <c r="BD86" s="11" t="e">
        <v>#N/A</v>
      </c>
      <c r="BE86" s="11" t="e">
        <v>#N/A</v>
      </c>
      <c r="BF86" s="11" t="e">
        <v>#N/A</v>
      </c>
      <c r="BG86" s="11" t="e">
        <v>#N/A</v>
      </c>
      <c r="BH86" s="11" t="e">
        <v>#N/A</v>
      </c>
      <c r="BI86" s="11" t="e">
        <v>#N/A</v>
      </c>
      <c r="BJ86" s="11" t="e">
        <v>#N/A</v>
      </c>
      <c r="BK86" s="11" t="e">
        <v>#N/A</v>
      </c>
      <c r="BL86" s="11" t="e">
        <v>#N/A</v>
      </c>
      <c r="BM86" s="11" t="e">
        <v>#N/A</v>
      </c>
      <c r="BN86" s="16" t="e">
        <v>#N/A</v>
      </c>
      <c r="BQ86" s="5" t="e">
        <f t="shared" ca="1" si="104"/>
        <v>#N/A</v>
      </c>
      <c r="BR86" s="8" t="e">
        <f t="shared" ca="1" si="117"/>
        <v>#N/A</v>
      </c>
      <c r="BS86" s="8" t="e">
        <f t="shared" ca="1" si="117"/>
        <v>#N/A</v>
      </c>
      <c r="BT86" s="8" t="e">
        <f t="shared" ca="1" si="117"/>
        <v>#N/A</v>
      </c>
      <c r="BU86" s="8" t="e">
        <f t="shared" ca="1" si="117"/>
        <v>#N/A</v>
      </c>
      <c r="BV86" s="8" t="e">
        <f t="shared" ca="1" si="117"/>
        <v>#N/A</v>
      </c>
      <c r="BW86" s="8" t="e">
        <f t="shared" ca="1" si="117"/>
        <v>#N/A</v>
      </c>
      <c r="BX86" s="8" t="e">
        <f t="shared" ca="1" si="117"/>
        <v>#N/A</v>
      </c>
      <c r="BY86" s="8" t="e">
        <f t="shared" ca="1" si="117"/>
        <v>#N/A</v>
      </c>
      <c r="BZ86" s="8" t="e">
        <f t="shared" ca="1" si="117"/>
        <v>#N/A</v>
      </c>
      <c r="CA86" s="8" t="e">
        <f t="shared" ca="1" si="117"/>
        <v>#N/A</v>
      </c>
      <c r="CB86" s="8" t="e">
        <f t="shared" ca="1" si="121"/>
        <v>#N/A</v>
      </c>
      <c r="CC86" s="8" t="e">
        <f t="shared" ca="1" si="121"/>
        <v>#N/A</v>
      </c>
      <c r="CD86" s="8" t="e">
        <f t="shared" ca="1" si="121"/>
        <v>#N/A</v>
      </c>
      <c r="CE86" s="8" t="e">
        <f t="shared" ca="1" si="121"/>
        <v>#N/A</v>
      </c>
      <c r="CF86" s="8" t="e">
        <f t="shared" ca="1" si="121"/>
        <v>#N/A</v>
      </c>
      <c r="CG86" s="8" t="e">
        <f t="shared" ca="1" si="121"/>
        <v>#N/A</v>
      </c>
      <c r="CH86" s="8" t="e">
        <f t="shared" ca="1" si="121"/>
        <v>#N/A</v>
      </c>
      <c r="CI86" s="8" t="e">
        <f t="shared" ca="1" si="121"/>
        <v>#N/A</v>
      </c>
      <c r="CJ86" s="8" t="e">
        <f t="shared" ca="1" si="121"/>
        <v>#N/A</v>
      </c>
      <c r="CK86" s="8" t="e">
        <f t="shared" ca="1" si="121"/>
        <v>#N/A</v>
      </c>
      <c r="CL86" s="8" t="e">
        <f t="shared" ca="1" si="121"/>
        <v>#N/A</v>
      </c>
      <c r="CM86" s="8" t="e">
        <f t="shared" ca="1" si="121"/>
        <v>#N/A</v>
      </c>
      <c r="CN86" s="8" t="e">
        <f t="shared" ca="1" si="117"/>
        <v>#N/A</v>
      </c>
      <c r="CO86" s="8" t="e">
        <f t="shared" ca="1" si="117"/>
        <v>#N/A</v>
      </c>
      <c r="CP86" s="8" t="e">
        <f t="shared" ca="1" si="117"/>
        <v>#N/A</v>
      </c>
      <c r="CQ86" s="8" t="e">
        <f t="shared" ca="1" si="117"/>
        <v>#N/A</v>
      </c>
      <c r="CR86" s="8" t="e">
        <f t="shared" ca="1" si="117"/>
        <v>#N/A</v>
      </c>
      <c r="CS86" s="8" t="e">
        <f t="shared" ca="1" si="117"/>
        <v>#N/A</v>
      </c>
      <c r="CT86" s="8" t="e">
        <f t="shared" ca="1" si="115"/>
        <v>#N/A</v>
      </c>
      <c r="CU86" s="8" t="e">
        <f t="shared" ca="1" si="115"/>
        <v>#N/A</v>
      </c>
      <c r="CV86" s="8" t="e">
        <f t="shared" ca="1" si="115"/>
        <v>#N/A</v>
      </c>
      <c r="CW86" s="8" t="e">
        <f t="shared" ca="1" si="115"/>
        <v>#N/A</v>
      </c>
      <c r="CX86" s="8" t="e">
        <f t="shared" ca="1" si="115"/>
        <v>#N/A</v>
      </c>
      <c r="CY86" s="8" t="e">
        <f t="shared" ca="1" si="115"/>
        <v>#N/A</v>
      </c>
      <c r="CZ86" s="8" t="e">
        <f t="shared" ca="1" si="115"/>
        <v>#N/A</v>
      </c>
      <c r="DA86" s="8" t="e">
        <f t="shared" ca="1" si="115"/>
        <v>#N/A</v>
      </c>
    </row>
    <row r="87" spans="2:105" x14ac:dyDescent="0.35">
      <c r="B87" t="str">
        <f>'Postcode Data'!B87</f>
        <v>ES7 9ZA</v>
      </c>
      <c r="C87" t="str">
        <f>'Postcode Data'!D87</f>
        <v>Alphon</v>
      </c>
      <c r="D87" s="44" t="str">
        <f>'Postcode Data'!M87</f>
        <v>AW2b</v>
      </c>
      <c r="E87" s="28" t="str">
        <f>INDEX('Site Data'!$G$42:$G$77,MATCH('Frequency Plan Data'!D87,'Site Data'!$B$42:$B$77,0))</f>
        <v>f5</v>
      </c>
      <c r="F87" s="28">
        <f>'Coverage Data'!M87</f>
        <v>-66.501852188453896</v>
      </c>
      <c r="G87" s="28">
        <f t="shared" si="98"/>
        <v>41.156428595709286</v>
      </c>
      <c r="H87" s="5">
        <f>'Postcode Data'!F87</f>
        <v>16.341717066448563</v>
      </c>
      <c r="I87" s="5">
        <f>'Postcode Data'!G87</f>
        <v>23.691043166018719</v>
      </c>
      <c r="J87" s="5">
        <f>'Postcode Data'!K87</f>
        <v>20.18420318973266</v>
      </c>
      <c r="K87" s="5">
        <f>'Postcode Data'!L87</f>
        <v>26.092094979595835</v>
      </c>
      <c r="L87" s="5"/>
      <c r="M87" s="28"/>
      <c r="N87" s="5" t="e">
        <f t="shared" si="122"/>
        <v>#N/A</v>
      </c>
      <c r="O87" s="5" t="e">
        <f t="shared" si="122"/>
        <v>#N/A</v>
      </c>
      <c r="P87" s="5" t="e">
        <f t="shared" si="122"/>
        <v>#N/A</v>
      </c>
      <c r="Q87" s="5" t="e">
        <f t="shared" si="122"/>
        <v>#N/A</v>
      </c>
      <c r="R87" s="5">
        <f t="shared" si="122"/>
        <v>26.092094979595835</v>
      </c>
      <c r="S87" s="5" t="e">
        <f t="shared" si="122"/>
        <v>#N/A</v>
      </c>
      <c r="T87" s="5"/>
      <c r="U87" s="28"/>
      <c r="V87" s="28">
        <f t="shared" si="100"/>
        <v>26.092094979595835</v>
      </c>
      <c r="W87" s="28" t="e">
        <f t="shared" ref="W87:Z87" si="124">IF(AND($G87&lt;V$5,$G87&gt;=W$5),$K87,NA())</f>
        <v>#N/A</v>
      </c>
      <c r="X87" s="28" t="e">
        <f t="shared" si="124"/>
        <v>#N/A</v>
      </c>
      <c r="Y87" s="28" t="e">
        <f t="shared" si="124"/>
        <v>#N/A</v>
      </c>
      <c r="Z87" s="28" t="e">
        <f t="shared" si="124"/>
        <v>#N/A</v>
      </c>
      <c r="AA87" s="28" t="e">
        <f t="shared" si="102"/>
        <v>#N/A</v>
      </c>
      <c r="AB87" s="28"/>
      <c r="AC87" s="28"/>
      <c r="AD87" s="5">
        <f t="shared" si="103"/>
        <v>-107.65828078416318</v>
      </c>
      <c r="AE87" s="15">
        <v>-999</v>
      </c>
      <c r="AF87" s="11">
        <v>-999</v>
      </c>
      <c r="AG87" s="11">
        <v>-999</v>
      </c>
      <c r="AH87" s="11">
        <v>-999</v>
      </c>
      <c r="AI87" s="11">
        <v>-999</v>
      </c>
      <c r="AJ87" s="11">
        <v>-999</v>
      </c>
      <c r="AK87" s="11">
        <v>-999</v>
      </c>
      <c r="AL87" s="11">
        <v>-117.09047553173492</v>
      </c>
      <c r="AM87" s="11">
        <v>-999</v>
      </c>
      <c r="AN87" s="11">
        <v>-999</v>
      </c>
      <c r="AO87" s="11">
        <v>-999</v>
      </c>
      <c r="AP87" s="11">
        <v>-999</v>
      </c>
      <c r="AQ87" s="11">
        <v>-999</v>
      </c>
      <c r="AR87" s="11">
        <v>-999</v>
      </c>
      <c r="AS87" s="11">
        <v>-999</v>
      </c>
      <c r="AT87" s="11">
        <v>-999</v>
      </c>
      <c r="AU87" s="11">
        <v>-116.21790237686554</v>
      </c>
      <c r="AV87" s="11">
        <v>-999</v>
      </c>
      <c r="AW87" s="11">
        <v>-999</v>
      </c>
      <c r="AX87" s="11">
        <v>-115.31485826765265</v>
      </c>
      <c r="AY87" s="11">
        <v>-999</v>
      </c>
      <c r="AZ87" s="11">
        <v>-999</v>
      </c>
      <c r="BA87" s="11">
        <v>-999</v>
      </c>
      <c r="BB87" s="11">
        <v>-999</v>
      </c>
      <c r="BC87" s="11">
        <v>-999</v>
      </c>
      <c r="BD87" s="11">
        <v>-999</v>
      </c>
      <c r="BE87" s="11">
        <v>-999</v>
      </c>
      <c r="BF87" s="11">
        <v>-999</v>
      </c>
      <c r="BG87" s="11">
        <v>-112.9284536288273</v>
      </c>
      <c r="BH87" s="11">
        <v>-999</v>
      </c>
      <c r="BI87" s="11">
        <v>-999</v>
      </c>
      <c r="BJ87" s="11">
        <v>-113.21753321183036</v>
      </c>
      <c r="BK87" s="11">
        <v>-999</v>
      </c>
      <c r="BL87" s="11">
        <v>-999</v>
      </c>
      <c r="BM87" s="11">
        <v>-999</v>
      </c>
      <c r="BN87" s="16">
        <v>-999</v>
      </c>
      <c r="BQ87" s="5">
        <f t="shared" ca="1" si="104"/>
        <v>-108.55112821384976</v>
      </c>
      <c r="BR87" s="8">
        <f t="shared" ca="1" si="117"/>
        <v>-999</v>
      </c>
      <c r="BS87" s="8">
        <f t="shared" ca="1" si="117"/>
        <v>-999</v>
      </c>
      <c r="BT87" s="8">
        <f t="shared" ca="1" si="117"/>
        <v>-999</v>
      </c>
      <c r="BU87" s="8">
        <f t="shared" ca="1" si="117"/>
        <v>-999</v>
      </c>
      <c r="BV87" s="8">
        <f t="shared" ca="1" si="117"/>
        <v>-999</v>
      </c>
      <c r="BW87" s="8">
        <f t="shared" ca="1" si="117"/>
        <v>-999</v>
      </c>
      <c r="BX87" s="8">
        <f t="shared" ca="1" si="117"/>
        <v>-999</v>
      </c>
      <c r="BY87" s="8">
        <f t="shared" ca="1" si="117"/>
        <v>-120.5028918738569</v>
      </c>
      <c r="BZ87" s="8">
        <f t="shared" ca="1" si="117"/>
        <v>-999</v>
      </c>
      <c r="CA87" s="8">
        <f t="shared" ca="1" si="117"/>
        <v>-999</v>
      </c>
      <c r="CB87" s="8">
        <f t="shared" ca="1" si="121"/>
        <v>-999</v>
      </c>
      <c r="CC87" s="8">
        <f t="shared" ca="1" si="121"/>
        <v>-999</v>
      </c>
      <c r="CD87" s="8">
        <f t="shared" ca="1" si="121"/>
        <v>-999</v>
      </c>
      <c r="CE87" s="8">
        <f t="shared" ca="1" si="121"/>
        <v>-999</v>
      </c>
      <c r="CF87" s="8">
        <f t="shared" ca="1" si="121"/>
        <v>-999</v>
      </c>
      <c r="CG87" s="8">
        <f t="shared" ca="1" si="121"/>
        <v>-999</v>
      </c>
      <c r="CH87" s="8">
        <f t="shared" ca="1" si="121"/>
        <v>-117.07294150613733</v>
      </c>
      <c r="CI87" s="8">
        <f t="shared" ca="1" si="121"/>
        <v>-999</v>
      </c>
      <c r="CJ87" s="8">
        <f t="shared" ca="1" si="121"/>
        <v>-999</v>
      </c>
      <c r="CK87" s="8">
        <f t="shared" ca="1" si="121"/>
        <v>-113.54056044972532</v>
      </c>
      <c r="CL87" s="8">
        <f t="shared" ca="1" si="121"/>
        <v>-999</v>
      </c>
      <c r="CM87" s="8">
        <f t="shared" ca="1" si="121"/>
        <v>-999</v>
      </c>
      <c r="CN87" s="8">
        <f t="shared" ca="1" si="117"/>
        <v>-999</v>
      </c>
      <c r="CO87" s="8">
        <f t="shared" ca="1" si="117"/>
        <v>-999</v>
      </c>
      <c r="CP87" s="8">
        <f t="shared" ca="1" si="117"/>
        <v>-999</v>
      </c>
      <c r="CQ87" s="8">
        <f t="shared" ca="1" si="117"/>
        <v>-999</v>
      </c>
      <c r="CR87" s="8">
        <f t="shared" ca="1" si="117"/>
        <v>-999</v>
      </c>
      <c r="CS87" s="8">
        <f t="shared" ca="1" si="117"/>
        <v>-999</v>
      </c>
      <c r="CT87" s="8">
        <f t="shared" ca="1" si="115"/>
        <v>-116.22174981424062</v>
      </c>
      <c r="CU87" s="8">
        <f t="shared" ca="1" si="115"/>
        <v>-999</v>
      </c>
      <c r="CV87" s="8">
        <f t="shared" ca="1" si="115"/>
        <v>-999</v>
      </c>
      <c r="CW87" s="8">
        <f t="shared" ca="1" si="115"/>
        <v>-113.67016005257543</v>
      </c>
      <c r="CX87" s="8">
        <f t="shared" ca="1" si="115"/>
        <v>-999</v>
      </c>
      <c r="CY87" s="8">
        <f t="shared" ca="1" si="115"/>
        <v>-999</v>
      </c>
      <c r="CZ87" s="8">
        <f t="shared" ca="1" si="115"/>
        <v>-999</v>
      </c>
      <c r="DA87" s="8">
        <f t="shared" ca="1" si="115"/>
        <v>-999</v>
      </c>
    </row>
    <row r="88" spans="2:105" x14ac:dyDescent="0.35">
      <c r="B88" t="str">
        <f>'Postcode Data'!B88</f>
        <v>ES8 0UT</v>
      </c>
      <c r="C88" t="str">
        <f>'Postcode Data'!D88</f>
        <v>Alphon</v>
      </c>
      <c r="D88" s="44" t="e">
        <f>'Postcode Data'!M88</f>
        <v>#N/A</v>
      </c>
      <c r="E88" s="28" t="e">
        <f>INDEX('Site Data'!$G$42:$G$77,MATCH('Frequency Plan Data'!D88,'Site Data'!$B$42:$B$77,0))</f>
        <v>#N/A</v>
      </c>
      <c r="F88" s="28" t="e">
        <f>'Coverage Data'!M88</f>
        <v>#N/A</v>
      </c>
      <c r="G88" s="28" t="e">
        <f t="shared" si="98"/>
        <v>#N/A</v>
      </c>
      <c r="H88" s="5" t="e">
        <f>'Postcode Data'!F88</f>
        <v>#N/A</v>
      </c>
      <c r="I88" s="5" t="e">
        <f>'Postcode Data'!G88</f>
        <v>#N/A</v>
      </c>
      <c r="J88" s="5" t="e">
        <f>'Postcode Data'!K88</f>
        <v>#N/A</v>
      </c>
      <c r="K88" s="5" t="e">
        <f>'Postcode Data'!L88</f>
        <v>#N/A</v>
      </c>
      <c r="L88" s="5"/>
      <c r="M88" s="28"/>
      <c r="N88" s="5" t="e">
        <f t="shared" si="122"/>
        <v>#N/A</v>
      </c>
      <c r="O88" s="5" t="e">
        <f t="shared" si="122"/>
        <v>#N/A</v>
      </c>
      <c r="P88" s="5" t="e">
        <f t="shared" si="122"/>
        <v>#N/A</v>
      </c>
      <c r="Q88" s="5" t="e">
        <f t="shared" si="122"/>
        <v>#N/A</v>
      </c>
      <c r="R88" s="5" t="e">
        <f t="shared" si="122"/>
        <v>#N/A</v>
      </c>
      <c r="S88" s="5" t="e">
        <f t="shared" si="122"/>
        <v>#N/A</v>
      </c>
      <c r="T88" s="5"/>
      <c r="U88" s="28"/>
      <c r="V88" s="28" t="e">
        <f t="shared" si="100"/>
        <v>#N/A</v>
      </c>
      <c r="W88" s="28" t="e">
        <f t="shared" ref="W88:Z88" si="125">IF(AND($G88&lt;V$5,$G88&gt;=W$5),$K88,NA())</f>
        <v>#N/A</v>
      </c>
      <c r="X88" s="28" t="e">
        <f t="shared" si="125"/>
        <v>#N/A</v>
      </c>
      <c r="Y88" s="28" t="e">
        <f t="shared" si="125"/>
        <v>#N/A</v>
      </c>
      <c r="Z88" s="28" t="e">
        <f t="shared" si="125"/>
        <v>#N/A</v>
      </c>
      <c r="AA88" s="28" t="e">
        <f t="shared" si="102"/>
        <v>#N/A</v>
      </c>
      <c r="AB88" s="28"/>
      <c r="AC88" s="28"/>
      <c r="AD88" s="5" t="e">
        <f t="shared" si="103"/>
        <v>#N/A</v>
      </c>
      <c r="AE88" s="15" t="e">
        <v>#N/A</v>
      </c>
      <c r="AF88" s="11" t="e">
        <v>#N/A</v>
      </c>
      <c r="AG88" s="11" t="e">
        <v>#N/A</v>
      </c>
      <c r="AH88" s="11" t="e">
        <v>#N/A</v>
      </c>
      <c r="AI88" s="11" t="e">
        <v>#N/A</v>
      </c>
      <c r="AJ88" s="11" t="e">
        <v>#N/A</v>
      </c>
      <c r="AK88" s="11" t="e">
        <v>#N/A</v>
      </c>
      <c r="AL88" s="11" t="e">
        <v>#N/A</v>
      </c>
      <c r="AM88" s="11" t="e">
        <v>#N/A</v>
      </c>
      <c r="AN88" s="11" t="e">
        <v>#N/A</v>
      </c>
      <c r="AO88" s="11" t="e">
        <v>#N/A</v>
      </c>
      <c r="AP88" s="11" t="e">
        <v>#N/A</v>
      </c>
      <c r="AQ88" s="11" t="e">
        <v>#N/A</v>
      </c>
      <c r="AR88" s="11" t="e">
        <v>#N/A</v>
      </c>
      <c r="AS88" s="11" t="e">
        <v>#N/A</v>
      </c>
      <c r="AT88" s="11" t="e">
        <v>#N/A</v>
      </c>
      <c r="AU88" s="11" t="e">
        <v>#N/A</v>
      </c>
      <c r="AV88" s="11" t="e">
        <v>#N/A</v>
      </c>
      <c r="AW88" s="11" t="e">
        <v>#N/A</v>
      </c>
      <c r="AX88" s="11" t="e">
        <v>#N/A</v>
      </c>
      <c r="AY88" s="11" t="e">
        <v>#N/A</v>
      </c>
      <c r="AZ88" s="11" t="e">
        <v>#N/A</v>
      </c>
      <c r="BA88" s="11" t="e">
        <v>#N/A</v>
      </c>
      <c r="BB88" s="11" t="e">
        <v>#N/A</v>
      </c>
      <c r="BC88" s="11" t="e">
        <v>#N/A</v>
      </c>
      <c r="BD88" s="11" t="e">
        <v>#N/A</v>
      </c>
      <c r="BE88" s="11" t="e">
        <v>#N/A</v>
      </c>
      <c r="BF88" s="11" t="e">
        <v>#N/A</v>
      </c>
      <c r="BG88" s="11" t="e">
        <v>#N/A</v>
      </c>
      <c r="BH88" s="11" t="e">
        <v>#N/A</v>
      </c>
      <c r="BI88" s="11" t="e">
        <v>#N/A</v>
      </c>
      <c r="BJ88" s="11" t="e">
        <v>#N/A</v>
      </c>
      <c r="BK88" s="11" t="e">
        <v>#N/A</v>
      </c>
      <c r="BL88" s="11" t="e">
        <v>#N/A</v>
      </c>
      <c r="BM88" s="11" t="e">
        <v>#N/A</v>
      </c>
      <c r="BN88" s="16" t="e">
        <v>#N/A</v>
      </c>
      <c r="BQ88" s="5" t="e">
        <f t="shared" ca="1" si="104"/>
        <v>#N/A</v>
      </c>
      <c r="BR88" s="8" t="e">
        <f t="shared" ca="1" si="117"/>
        <v>#N/A</v>
      </c>
      <c r="BS88" s="8" t="e">
        <f t="shared" ca="1" si="117"/>
        <v>#N/A</v>
      </c>
      <c r="BT88" s="8" t="e">
        <f t="shared" ca="1" si="117"/>
        <v>#N/A</v>
      </c>
      <c r="BU88" s="8" t="e">
        <f t="shared" ca="1" si="117"/>
        <v>#N/A</v>
      </c>
      <c r="BV88" s="8" t="e">
        <f t="shared" ca="1" si="117"/>
        <v>#N/A</v>
      </c>
      <c r="BW88" s="8" t="e">
        <f t="shared" ca="1" si="117"/>
        <v>#N/A</v>
      </c>
      <c r="BX88" s="8" t="e">
        <f t="shared" ca="1" si="117"/>
        <v>#N/A</v>
      </c>
      <c r="BY88" s="8" t="e">
        <f t="shared" ca="1" si="117"/>
        <v>#N/A</v>
      </c>
      <c r="BZ88" s="8" t="e">
        <f t="shared" ca="1" si="117"/>
        <v>#N/A</v>
      </c>
      <c r="CA88" s="8" t="e">
        <f t="shared" ca="1" si="117"/>
        <v>#N/A</v>
      </c>
      <c r="CB88" s="8" t="e">
        <f t="shared" ca="1" si="121"/>
        <v>#N/A</v>
      </c>
      <c r="CC88" s="8" t="e">
        <f t="shared" ca="1" si="121"/>
        <v>#N/A</v>
      </c>
      <c r="CD88" s="8" t="e">
        <f t="shared" ca="1" si="121"/>
        <v>#N/A</v>
      </c>
      <c r="CE88" s="8" t="e">
        <f t="shared" ca="1" si="121"/>
        <v>#N/A</v>
      </c>
      <c r="CF88" s="8" t="e">
        <f t="shared" ca="1" si="121"/>
        <v>#N/A</v>
      </c>
      <c r="CG88" s="8" t="e">
        <f t="shared" ca="1" si="121"/>
        <v>#N/A</v>
      </c>
      <c r="CH88" s="8" t="e">
        <f t="shared" ca="1" si="121"/>
        <v>#N/A</v>
      </c>
      <c r="CI88" s="8" t="e">
        <f t="shared" ca="1" si="121"/>
        <v>#N/A</v>
      </c>
      <c r="CJ88" s="8" t="e">
        <f t="shared" ca="1" si="121"/>
        <v>#N/A</v>
      </c>
      <c r="CK88" s="8" t="e">
        <f t="shared" ca="1" si="121"/>
        <v>#N/A</v>
      </c>
      <c r="CL88" s="8" t="e">
        <f t="shared" ca="1" si="121"/>
        <v>#N/A</v>
      </c>
      <c r="CM88" s="8" t="e">
        <f t="shared" ca="1" si="121"/>
        <v>#N/A</v>
      </c>
      <c r="CN88" s="8" t="e">
        <f t="shared" ca="1" si="117"/>
        <v>#N/A</v>
      </c>
      <c r="CO88" s="8" t="e">
        <f t="shared" ca="1" si="117"/>
        <v>#N/A</v>
      </c>
      <c r="CP88" s="8" t="e">
        <f t="shared" ca="1" si="117"/>
        <v>#N/A</v>
      </c>
      <c r="CQ88" s="8" t="e">
        <f t="shared" ca="1" si="117"/>
        <v>#N/A</v>
      </c>
      <c r="CR88" s="8" t="e">
        <f t="shared" ca="1" si="117"/>
        <v>#N/A</v>
      </c>
      <c r="CS88" s="8" t="e">
        <f t="shared" ca="1" si="117"/>
        <v>#N/A</v>
      </c>
      <c r="CT88" s="8" t="e">
        <f t="shared" ca="1" si="115"/>
        <v>#N/A</v>
      </c>
      <c r="CU88" s="8" t="e">
        <f t="shared" ca="1" si="115"/>
        <v>#N/A</v>
      </c>
      <c r="CV88" s="8" t="e">
        <f t="shared" ca="1" si="115"/>
        <v>#N/A</v>
      </c>
      <c r="CW88" s="8" t="e">
        <f t="shared" ca="1" si="115"/>
        <v>#N/A</v>
      </c>
      <c r="CX88" s="8" t="e">
        <f t="shared" ca="1" si="115"/>
        <v>#N/A</v>
      </c>
      <c r="CY88" s="8" t="e">
        <f t="shared" ca="1" si="115"/>
        <v>#N/A</v>
      </c>
      <c r="CZ88" s="8" t="e">
        <f t="shared" ca="1" si="115"/>
        <v>#N/A</v>
      </c>
      <c r="DA88" s="8" t="e">
        <f t="shared" ca="1" si="115"/>
        <v>#N/A</v>
      </c>
    </row>
    <row r="89" spans="2:105" x14ac:dyDescent="0.35">
      <c r="B89" t="str">
        <f>'Postcode Data'!B89</f>
        <v>ES8 2QO</v>
      </c>
      <c r="C89" t="str">
        <f>'Postcode Data'!D89</f>
        <v>Alphon</v>
      </c>
      <c r="D89" s="44" t="str">
        <f>'Postcode Data'!M89</f>
        <v>AW1a</v>
      </c>
      <c r="E89" s="28" t="str">
        <f>INDEX('Site Data'!$G$42:$G$77,MATCH('Frequency Plan Data'!D89,'Site Data'!$B$42:$B$77,0))</f>
        <v>f1</v>
      </c>
      <c r="F89" s="28">
        <f>'Coverage Data'!M89</f>
        <v>-72.418325816609681</v>
      </c>
      <c r="G89" s="28">
        <f t="shared" si="98"/>
        <v>35.775254716030233</v>
      </c>
      <c r="H89" s="5">
        <f>'Postcode Data'!F89</f>
        <v>16.50506229614988</v>
      </c>
      <c r="I89" s="5">
        <f>'Postcode Data'!G89</f>
        <v>18.354864600055873</v>
      </c>
      <c r="J89" s="5">
        <f>'Postcode Data'!K89</f>
        <v>16.277730938440836</v>
      </c>
      <c r="K89" s="5">
        <f>'Postcode Data'!L89</f>
        <v>22.69260530990892</v>
      </c>
      <c r="L89" s="5"/>
      <c r="M89" s="28"/>
      <c r="N89" s="5">
        <f t="shared" si="122"/>
        <v>22.69260530990892</v>
      </c>
      <c r="O89" s="5" t="e">
        <f t="shared" si="122"/>
        <v>#N/A</v>
      </c>
      <c r="P89" s="5" t="e">
        <f t="shared" si="122"/>
        <v>#N/A</v>
      </c>
      <c r="Q89" s="5" t="e">
        <f t="shared" si="122"/>
        <v>#N/A</v>
      </c>
      <c r="R89" s="5" t="e">
        <f t="shared" si="122"/>
        <v>#N/A</v>
      </c>
      <c r="S89" s="5" t="e">
        <f t="shared" si="122"/>
        <v>#N/A</v>
      </c>
      <c r="T89" s="5"/>
      <c r="U89" s="28"/>
      <c r="V89" s="28">
        <f t="shared" si="100"/>
        <v>22.69260530990892</v>
      </c>
      <c r="W89" s="28" t="e">
        <f t="shared" ref="W89:Z89" si="126">IF(AND($G89&lt;V$5,$G89&gt;=W$5),$K89,NA())</f>
        <v>#N/A</v>
      </c>
      <c r="X89" s="28" t="e">
        <f t="shared" si="126"/>
        <v>#N/A</v>
      </c>
      <c r="Y89" s="28" t="e">
        <f t="shared" si="126"/>
        <v>#N/A</v>
      </c>
      <c r="Z89" s="28" t="e">
        <f t="shared" si="126"/>
        <v>#N/A</v>
      </c>
      <c r="AA89" s="28" t="e">
        <f t="shared" si="102"/>
        <v>#N/A</v>
      </c>
      <c r="AB89" s="28"/>
      <c r="AC89" s="28"/>
      <c r="AD89" s="5">
        <f t="shared" si="103"/>
        <v>-108.19358053263991</v>
      </c>
      <c r="AE89" s="15">
        <v>-999</v>
      </c>
      <c r="AF89" s="11">
        <v>-999</v>
      </c>
      <c r="AG89" s="11">
        <v>-999</v>
      </c>
      <c r="AH89" s="11">
        <v>-999</v>
      </c>
      <c r="AI89" s="11">
        <v>-999</v>
      </c>
      <c r="AJ89" s="11">
        <v>-999</v>
      </c>
      <c r="AK89" s="11">
        <v>-999</v>
      </c>
      <c r="AL89" s="11">
        <v>-999</v>
      </c>
      <c r="AM89" s="11">
        <v>-999</v>
      </c>
      <c r="AN89" s="11">
        <v>-123.64745526865698</v>
      </c>
      <c r="AO89" s="11">
        <v>-999</v>
      </c>
      <c r="AP89" s="11">
        <v>-999</v>
      </c>
      <c r="AQ89" s="11">
        <v>-112.11558645900455</v>
      </c>
      <c r="AR89" s="11">
        <v>-999</v>
      </c>
      <c r="AS89" s="11">
        <v>-999</v>
      </c>
      <c r="AT89" s="11">
        <v>-999</v>
      </c>
      <c r="AU89" s="11">
        <v>-999</v>
      </c>
      <c r="AV89" s="11">
        <v>-999</v>
      </c>
      <c r="AW89" s="11">
        <v>-999</v>
      </c>
      <c r="AX89" s="11">
        <v>-999</v>
      </c>
      <c r="AY89" s="11">
        <v>-999</v>
      </c>
      <c r="AZ89" s="11">
        <v>-113.49572379891069</v>
      </c>
      <c r="BA89" s="11">
        <v>-999</v>
      </c>
      <c r="BB89" s="11">
        <v>-999</v>
      </c>
      <c r="BC89" s="11">
        <v>-117.74695381787481</v>
      </c>
      <c r="BD89" s="11">
        <v>-999</v>
      </c>
      <c r="BE89" s="11">
        <v>-999</v>
      </c>
      <c r="BF89" s="11">
        <v>-999</v>
      </c>
      <c r="BG89" s="11">
        <v>-999</v>
      </c>
      <c r="BH89" s="11">
        <v>-999</v>
      </c>
      <c r="BI89" s="11">
        <v>-999</v>
      </c>
      <c r="BJ89" s="11">
        <v>-999</v>
      </c>
      <c r="BK89" s="11">
        <v>-999</v>
      </c>
      <c r="BL89" s="11">
        <v>-116.14188121285208</v>
      </c>
      <c r="BM89" s="11">
        <v>-999</v>
      </c>
      <c r="BN89" s="16">
        <v>-999</v>
      </c>
      <c r="BQ89" s="5">
        <f t="shared" ca="1" si="104"/>
        <v>-104.09343365792387</v>
      </c>
      <c r="BR89" s="8">
        <f t="shared" ca="1" si="117"/>
        <v>-999</v>
      </c>
      <c r="BS89" s="8">
        <f t="shared" ca="1" si="117"/>
        <v>-999</v>
      </c>
      <c r="BT89" s="8">
        <f t="shared" ca="1" si="117"/>
        <v>-999</v>
      </c>
      <c r="BU89" s="8">
        <f t="shared" ca="1" si="117"/>
        <v>-999</v>
      </c>
      <c r="BV89" s="8">
        <f t="shared" ca="1" si="117"/>
        <v>-999</v>
      </c>
      <c r="BW89" s="8">
        <f t="shared" ca="1" si="117"/>
        <v>-999</v>
      </c>
      <c r="BX89" s="8">
        <f t="shared" ca="1" si="117"/>
        <v>-999</v>
      </c>
      <c r="BY89" s="8">
        <f t="shared" ca="1" si="117"/>
        <v>-999</v>
      </c>
      <c r="BZ89" s="8">
        <f t="shared" ca="1" si="117"/>
        <v>-999</v>
      </c>
      <c r="CA89" s="8">
        <f t="shared" ca="1" si="117"/>
        <v>-112.44691429192754</v>
      </c>
      <c r="CB89" s="8">
        <f t="shared" ca="1" si="121"/>
        <v>-999</v>
      </c>
      <c r="CC89" s="8">
        <f t="shared" ca="1" si="121"/>
        <v>-999</v>
      </c>
      <c r="CD89" s="8">
        <f t="shared" ca="1" si="121"/>
        <v>-116.24575376271818</v>
      </c>
      <c r="CE89" s="8">
        <f t="shared" ca="1" si="121"/>
        <v>-999</v>
      </c>
      <c r="CF89" s="8">
        <f t="shared" ca="1" si="121"/>
        <v>-999</v>
      </c>
      <c r="CG89" s="8">
        <f t="shared" ca="1" si="121"/>
        <v>-999</v>
      </c>
      <c r="CH89" s="8">
        <f t="shared" ca="1" si="121"/>
        <v>-999</v>
      </c>
      <c r="CI89" s="8">
        <f t="shared" ca="1" si="121"/>
        <v>-999</v>
      </c>
      <c r="CJ89" s="8">
        <f t="shared" ca="1" si="121"/>
        <v>-999</v>
      </c>
      <c r="CK89" s="8">
        <f t="shared" ca="1" si="121"/>
        <v>-999</v>
      </c>
      <c r="CL89" s="8">
        <f t="shared" ca="1" si="121"/>
        <v>-999</v>
      </c>
      <c r="CM89" s="8">
        <f t="shared" ca="1" si="121"/>
        <v>-107.01145033159206</v>
      </c>
      <c r="CN89" s="8">
        <f t="shared" ca="1" si="117"/>
        <v>-999</v>
      </c>
      <c r="CO89" s="8">
        <f t="shared" ca="1" si="117"/>
        <v>-999</v>
      </c>
      <c r="CP89" s="8">
        <f t="shared" ca="1" si="117"/>
        <v>-114.94792549691411</v>
      </c>
      <c r="CQ89" s="8">
        <f t="shared" ca="1" si="117"/>
        <v>-999</v>
      </c>
      <c r="CR89" s="8">
        <f t="shared" ca="1" si="117"/>
        <v>-999</v>
      </c>
      <c r="CS89" s="8">
        <f t="shared" ca="1" si="117"/>
        <v>-999</v>
      </c>
      <c r="CT89" s="8">
        <f t="shared" ca="1" si="115"/>
        <v>-999</v>
      </c>
      <c r="CU89" s="8">
        <f t="shared" ca="1" si="115"/>
        <v>-999</v>
      </c>
      <c r="CV89" s="8">
        <f t="shared" ca="1" si="115"/>
        <v>-999</v>
      </c>
      <c r="CW89" s="8">
        <f t="shared" ca="1" si="115"/>
        <v>-999</v>
      </c>
      <c r="CX89" s="8">
        <f t="shared" ca="1" si="115"/>
        <v>-999</v>
      </c>
      <c r="CY89" s="8">
        <f t="shared" ca="1" si="115"/>
        <v>-111.08094474773294</v>
      </c>
      <c r="CZ89" s="8">
        <f t="shared" ca="1" si="115"/>
        <v>-999</v>
      </c>
      <c r="DA89" s="8">
        <f t="shared" ca="1" si="115"/>
        <v>-999</v>
      </c>
    </row>
    <row r="90" spans="2:105" x14ac:dyDescent="0.35">
      <c r="B90" t="str">
        <f>'Postcode Data'!B90</f>
        <v>ES8 2VS</v>
      </c>
      <c r="C90" t="str">
        <f>'Postcode Data'!D90</f>
        <v>Alphon</v>
      </c>
      <c r="D90" s="44" t="e">
        <f>'Postcode Data'!M90</f>
        <v>#N/A</v>
      </c>
      <c r="E90" s="28" t="e">
        <f>INDEX('Site Data'!$G$42:$G$77,MATCH('Frequency Plan Data'!D90,'Site Data'!$B$42:$B$77,0))</f>
        <v>#N/A</v>
      </c>
      <c r="F90" s="28" t="e">
        <f>'Coverage Data'!M90</f>
        <v>#N/A</v>
      </c>
      <c r="G90" s="28" t="e">
        <f t="shared" si="98"/>
        <v>#N/A</v>
      </c>
      <c r="H90" s="5" t="e">
        <f>'Postcode Data'!F90</f>
        <v>#N/A</v>
      </c>
      <c r="I90" s="5" t="e">
        <f>'Postcode Data'!G90</f>
        <v>#N/A</v>
      </c>
      <c r="J90" s="5" t="e">
        <f>'Postcode Data'!K90</f>
        <v>#N/A</v>
      </c>
      <c r="K90" s="5" t="e">
        <f>'Postcode Data'!L90</f>
        <v>#N/A</v>
      </c>
      <c r="L90" s="5"/>
      <c r="M90" s="28"/>
      <c r="N90" s="5" t="e">
        <f t="shared" si="122"/>
        <v>#N/A</v>
      </c>
      <c r="O90" s="5" t="e">
        <f t="shared" si="122"/>
        <v>#N/A</v>
      </c>
      <c r="P90" s="5" t="e">
        <f t="shared" si="122"/>
        <v>#N/A</v>
      </c>
      <c r="Q90" s="5" t="e">
        <f t="shared" si="122"/>
        <v>#N/A</v>
      </c>
      <c r="R90" s="5" t="e">
        <f t="shared" si="122"/>
        <v>#N/A</v>
      </c>
      <c r="S90" s="5" t="e">
        <f t="shared" si="122"/>
        <v>#N/A</v>
      </c>
      <c r="T90" s="5"/>
      <c r="U90" s="28"/>
      <c r="V90" s="28" t="e">
        <f t="shared" si="100"/>
        <v>#N/A</v>
      </c>
      <c r="W90" s="28" t="e">
        <f t="shared" ref="W90:Z90" si="127">IF(AND($G90&lt;V$5,$G90&gt;=W$5),$K90,NA())</f>
        <v>#N/A</v>
      </c>
      <c r="X90" s="28" t="e">
        <f t="shared" si="127"/>
        <v>#N/A</v>
      </c>
      <c r="Y90" s="28" t="e">
        <f t="shared" si="127"/>
        <v>#N/A</v>
      </c>
      <c r="Z90" s="28" t="e">
        <f t="shared" si="127"/>
        <v>#N/A</v>
      </c>
      <c r="AA90" s="28" t="e">
        <f t="shared" si="102"/>
        <v>#N/A</v>
      </c>
      <c r="AB90" s="28"/>
      <c r="AC90" s="28"/>
      <c r="AD90" s="5" t="e">
        <f t="shared" si="103"/>
        <v>#N/A</v>
      </c>
      <c r="AE90" s="15" t="e">
        <v>#N/A</v>
      </c>
      <c r="AF90" s="11" t="e">
        <v>#N/A</v>
      </c>
      <c r="AG90" s="11" t="e">
        <v>#N/A</v>
      </c>
      <c r="AH90" s="11" t="e">
        <v>#N/A</v>
      </c>
      <c r="AI90" s="11" t="e">
        <v>#N/A</v>
      </c>
      <c r="AJ90" s="11" t="e">
        <v>#N/A</v>
      </c>
      <c r="AK90" s="11" t="e">
        <v>#N/A</v>
      </c>
      <c r="AL90" s="11" t="e">
        <v>#N/A</v>
      </c>
      <c r="AM90" s="11" t="e">
        <v>#N/A</v>
      </c>
      <c r="AN90" s="11" t="e">
        <v>#N/A</v>
      </c>
      <c r="AO90" s="11" t="e">
        <v>#N/A</v>
      </c>
      <c r="AP90" s="11" t="e">
        <v>#N/A</v>
      </c>
      <c r="AQ90" s="11" t="e">
        <v>#N/A</v>
      </c>
      <c r="AR90" s="11" t="e">
        <v>#N/A</v>
      </c>
      <c r="AS90" s="11" t="e">
        <v>#N/A</v>
      </c>
      <c r="AT90" s="11" t="e">
        <v>#N/A</v>
      </c>
      <c r="AU90" s="11" t="e">
        <v>#N/A</v>
      </c>
      <c r="AV90" s="11" t="e">
        <v>#N/A</v>
      </c>
      <c r="AW90" s="11" t="e">
        <v>#N/A</v>
      </c>
      <c r="AX90" s="11" t="e">
        <v>#N/A</v>
      </c>
      <c r="AY90" s="11" t="e">
        <v>#N/A</v>
      </c>
      <c r="AZ90" s="11" t="e">
        <v>#N/A</v>
      </c>
      <c r="BA90" s="11" t="e">
        <v>#N/A</v>
      </c>
      <c r="BB90" s="11" t="e">
        <v>#N/A</v>
      </c>
      <c r="BC90" s="11" t="e">
        <v>#N/A</v>
      </c>
      <c r="BD90" s="11" t="e">
        <v>#N/A</v>
      </c>
      <c r="BE90" s="11" t="e">
        <v>#N/A</v>
      </c>
      <c r="BF90" s="11" t="e">
        <v>#N/A</v>
      </c>
      <c r="BG90" s="11" t="e">
        <v>#N/A</v>
      </c>
      <c r="BH90" s="11" t="e">
        <v>#N/A</v>
      </c>
      <c r="BI90" s="11" t="e">
        <v>#N/A</v>
      </c>
      <c r="BJ90" s="11" t="e">
        <v>#N/A</v>
      </c>
      <c r="BK90" s="11" t="e">
        <v>#N/A</v>
      </c>
      <c r="BL90" s="11" t="e">
        <v>#N/A</v>
      </c>
      <c r="BM90" s="11" t="e">
        <v>#N/A</v>
      </c>
      <c r="BN90" s="16" t="e">
        <v>#N/A</v>
      </c>
      <c r="BQ90" s="5" t="e">
        <f t="shared" ca="1" si="104"/>
        <v>#N/A</v>
      </c>
      <c r="BR90" s="8" t="e">
        <f t="shared" ca="1" si="117"/>
        <v>#N/A</v>
      </c>
      <c r="BS90" s="8" t="e">
        <f t="shared" ca="1" si="117"/>
        <v>#N/A</v>
      </c>
      <c r="BT90" s="8" t="e">
        <f t="shared" ca="1" si="117"/>
        <v>#N/A</v>
      </c>
      <c r="BU90" s="8" t="e">
        <f t="shared" ca="1" si="117"/>
        <v>#N/A</v>
      </c>
      <c r="BV90" s="8" t="e">
        <f t="shared" ca="1" si="117"/>
        <v>#N/A</v>
      </c>
      <c r="BW90" s="8" t="e">
        <f t="shared" ca="1" si="117"/>
        <v>#N/A</v>
      </c>
      <c r="BX90" s="8" t="e">
        <f t="shared" ca="1" si="117"/>
        <v>#N/A</v>
      </c>
      <c r="BY90" s="8" t="e">
        <f t="shared" ca="1" si="117"/>
        <v>#N/A</v>
      </c>
      <c r="BZ90" s="8" t="e">
        <f t="shared" ca="1" si="117"/>
        <v>#N/A</v>
      </c>
      <c r="CA90" s="8" t="e">
        <f t="shared" ca="1" si="117"/>
        <v>#N/A</v>
      </c>
      <c r="CB90" s="8" t="e">
        <f t="shared" ca="1" si="121"/>
        <v>#N/A</v>
      </c>
      <c r="CC90" s="8" t="e">
        <f t="shared" ca="1" si="121"/>
        <v>#N/A</v>
      </c>
      <c r="CD90" s="8" t="e">
        <f t="shared" ca="1" si="121"/>
        <v>#N/A</v>
      </c>
      <c r="CE90" s="8" t="e">
        <f t="shared" ca="1" si="121"/>
        <v>#N/A</v>
      </c>
      <c r="CF90" s="8" t="e">
        <f t="shared" ca="1" si="121"/>
        <v>#N/A</v>
      </c>
      <c r="CG90" s="8" t="e">
        <f t="shared" ca="1" si="121"/>
        <v>#N/A</v>
      </c>
      <c r="CH90" s="8" t="e">
        <f t="shared" ca="1" si="121"/>
        <v>#N/A</v>
      </c>
      <c r="CI90" s="8" t="e">
        <f t="shared" ca="1" si="121"/>
        <v>#N/A</v>
      </c>
      <c r="CJ90" s="8" t="e">
        <f t="shared" ca="1" si="121"/>
        <v>#N/A</v>
      </c>
      <c r="CK90" s="8" t="e">
        <f t="shared" ca="1" si="121"/>
        <v>#N/A</v>
      </c>
      <c r="CL90" s="8" t="e">
        <f t="shared" ca="1" si="121"/>
        <v>#N/A</v>
      </c>
      <c r="CM90" s="8" t="e">
        <f t="shared" ca="1" si="121"/>
        <v>#N/A</v>
      </c>
      <c r="CN90" s="8" t="e">
        <f t="shared" ca="1" si="117"/>
        <v>#N/A</v>
      </c>
      <c r="CO90" s="8" t="e">
        <f t="shared" ca="1" si="117"/>
        <v>#N/A</v>
      </c>
      <c r="CP90" s="8" t="e">
        <f t="shared" ca="1" si="117"/>
        <v>#N/A</v>
      </c>
      <c r="CQ90" s="8" t="e">
        <f t="shared" ca="1" si="117"/>
        <v>#N/A</v>
      </c>
      <c r="CR90" s="8" t="e">
        <f t="shared" ca="1" si="117"/>
        <v>#N/A</v>
      </c>
      <c r="CS90" s="8" t="e">
        <f t="shared" ca="1" si="117"/>
        <v>#N/A</v>
      </c>
      <c r="CT90" s="8" t="e">
        <f t="shared" ca="1" si="115"/>
        <v>#N/A</v>
      </c>
      <c r="CU90" s="8" t="e">
        <f t="shared" ca="1" si="115"/>
        <v>#N/A</v>
      </c>
      <c r="CV90" s="8" t="e">
        <f t="shared" ca="1" si="115"/>
        <v>#N/A</v>
      </c>
      <c r="CW90" s="8" t="e">
        <f t="shared" ca="1" si="115"/>
        <v>#N/A</v>
      </c>
      <c r="CX90" s="8" t="e">
        <f t="shared" ca="1" si="115"/>
        <v>#N/A</v>
      </c>
      <c r="CY90" s="8" t="e">
        <f t="shared" ca="1" si="115"/>
        <v>#N/A</v>
      </c>
      <c r="CZ90" s="8" t="e">
        <f t="shared" ca="1" si="115"/>
        <v>#N/A</v>
      </c>
      <c r="DA90" s="8" t="e">
        <f t="shared" ca="1" si="115"/>
        <v>#N/A</v>
      </c>
    </row>
    <row r="91" spans="2:105" x14ac:dyDescent="0.35">
      <c r="B91" t="str">
        <f>'Postcode Data'!B91</f>
        <v>ES8 4IX</v>
      </c>
      <c r="C91" t="str">
        <f>'Postcode Data'!D91</f>
        <v>Alphon</v>
      </c>
      <c r="D91" s="44" t="e">
        <f>'Postcode Data'!M91</f>
        <v>#N/A</v>
      </c>
      <c r="E91" s="28" t="e">
        <f>INDEX('Site Data'!$G$42:$G$77,MATCH('Frequency Plan Data'!D91,'Site Data'!$B$42:$B$77,0))</f>
        <v>#N/A</v>
      </c>
      <c r="F91" s="28" t="e">
        <f>'Coverage Data'!M91</f>
        <v>#N/A</v>
      </c>
      <c r="G91" s="28" t="e">
        <f t="shared" si="98"/>
        <v>#N/A</v>
      </c>
      <c r="H91" s="5" t="e">
        <f>'Postcode Data'!F91</f>
        <v>#N/A</v>
      </c>
      <c r="I91" s="5" t="e">
        <f>'Postcode Data'!G91</f>
        <v>#N/A</v>
      </c>
      <c r="J91" s="5" t="e">
        <f>'Postcode Data'!K91</f>
        <v>#N/A</v>
      </c>
      <c r="K91" s="5" t="e">
        <f>'Postcode Data'!L91</f>
        <v>#N/A</v>
      </c>
      <c r="L91" s="5"/>
      <c r="M91" s="28"/>
      <c r="N91" s="5" t="e">
        <f t="shared" si="122"/>
        <v>#N/A</v>
      </c>
      <c r="O91" s="5" t="e">
        <f t="shared" si="122"/>
        <v>#N/A</v>
      </c>
      <c r="P91" s="5" t="e">
        <f t="shared" si="122"/>
        <v>#N/A</v>
      </c>
      <c r="Q91" s="5" t="e">
        <f t="shared" si="122"/>
        <v>#N/A</v>
      </c>
      <c r="R91" s="5" t="e">
        <f t="shared" si="122"/>
        <v>#N/A</v>
      </c>
      <c r="S91" s="5" t="e">
        <f t="shared" si="122"/>
        <v>#N/A</v>
      </c>
      <c r="T91" s="5"/>
      <c r="U91" s="28"/>
      <c r="V91" s="28" t="e">
        <f t="shared" si="100"/>
        <v>#N/A</v>
      </c>
      <c r="W91" s="28" t="e">
        <f t="shared" ref="W91:Z91" si="128">IF(AND($G91&lt;V$5,$G91&gt;=W$5),$K91,NA())</f>
        <v>#N/A</v>
      </c>
      <c r="X91" s="28" t="e">
        <f t="shared" si="128"/>
        <v>#N/A</v>
      </c>
      <c r="Y91" s="28" t="e">
        <f t="shared" si="128"/>
        <v>#N/A</v>
      </c>
      <c r="Z91" s="28" t="e">
        <f t="shared" si="128"/>
        <v>#N/A</v>
      </c>
      <c r="AA91" s="28" t="e">
        <f t="shared" si="102"/>
        <v>#N/A</v>
      </c>
      <c r="AB91" s="28"/>
      <c r="AC91" s="28"/>
      <c r="AD91" s="5" t="e">
        <f t="shared" si="103"/>
        <v>#N/A</v>
      </c>
      <c r="AE91" s="15" t="e">
        <v>#N/A</v>
      </c>
      <c r="AF91" s="11" t="e">
        <v>#N/A</v>
      </c>
      <c r="AG91" s="11" t="e">
        <v>#N/A</v>
      </c>
      <c r="AH91" s="11" t="e">
        <v>#N/A</v>
      </c>
      <c r="AI91" s="11" t="e">
        <v>#N/A</v>
      </c>
      <c r="AJ91" s="11" t="e">
        <v>#N/A</v>
      </c>
      <c r="AK91" s="11" t="e">
        <v>#N/A</v>
      </c>
      <c r="AL91" s="11" t="e">
        <v>#N/A</v>
      </c>
      <c r="AM91" s="11" t="e">
        <v>#N/A</v>
      </c>
      <c r="AN91" s="11" t="e">
        <v>#N/A</v>
      </c>
      <c r="AO91" s="11" t="e">
        <v>#N/A</v>
      </c>
      <c r="AP91" s="11" t="e">
        <v>#N/A</v>
      </c>
      <c r="AQ91" s="11" t="e">
        <v>#N/A</v>
      </c>
      <c r="AR91" s="11" t="e">
        <v>#N/A</v>
      </c>
      <c r="AS91" s="11" t="e">
        <v>#N/A</v>
      </c>
      <c r="AT91" s="11" t="e">
        <v>#N/A</v>
      </c>
      <c r="AU91" s="11" t="e">
        <v>#N/A</v>
      </c>
      <c r="AV91" s="11" t="e">
        <v>#N/A</v>
      </c>
      <c r="AW91" s="11" t="e">
        <v>#N/A</v>
      </c>
      <c r="AX91" s="11" t="e">
        <v>#N/A</v>
      </c>
      <c r="AY91" s="11" t="e">
        <v>#N/A</v>
      </c>
      <c r="AZ91" s="11" t="e">
        <v>#N/A</v>
      </c>
      <c r="BA91" s="11" t="e">
        <v>#N/A</v>
      </c>
      <c r="BB91" s="11" t="e">
        <v>#N/A</v>
      </c>
      <c r="BC91" s="11" t="e">
        <v>#N/A</v>
      </c>
      <c r="BD91" s="11" t="e">
        <v>#N/A</v>
      </c>
      <c r="BE91" s="11" t="e">
        <v>#N/A</v>
      </c>
      <c r="BF91" s="11" t="e">
        <v>#N/A</v>
      </c>
      <c r="BG91" s="11" t="e">
        <v>#N/A</v>
      </c>
      <c r="BH91" s="11" t="e">
        <v>#N/A</v>
      </c>
      <c r="BI91" s="11" t="e">
        <v>#N/A</v>
      </c>
      <c r="BJ91" s="11" t="e">
        <v>#N/A</v>
      </c>
      <c r="BK91" s="11" t="e">
        <v>#N/A</v>
      </c>
      <c r="BL91" s="11" t="e">
        <v>#N/A</v>
      </c>
      <c r="BM91" s="11" t="e">
        <v>#N/A</v>
      </c>
      <c r="BN91" s="16" t="e">
        <v>#N/A</v>
      </c>
      <c r="BQ91" s="5" t="e">
        <f t="shared" ca="1" si="104"/>
        <v>#N/A</v>
      </c>
      <c r="BR91" s="8" t="e">
        <f t="shared" ca="1" si="117"/>
        <v>#N/A</v>
      </c>
      <c r="BS91" s="8" t="e">
        <f t="shared" ca="1" si="117"/>
        <v>#N/A</v>
      </c>
      <c r="BT91" s="8" t="e">
        <f t="shared" ca="1" si="117"/>
        <v>#N/A</v>
      </c>
      <c r="BU91" s="8" t="e">
        <f t="shared" ca="1" si="117"/>
        <v>#N/A</v>
      </c>
      <c r="BV91" s="8" t="e">
        <f t="shared" ca="1" si="117"/>
        <v>#N/A</v>
      </c>
      <c r="BW91" s="8" t="e">
        <f t="shared" ca="1" si="117"/>
        <v>#N/A</v>
      </c>
      <c r="BX91" s="8" t="e">
        <f t="shared" ca="1" si="117"/>
        <v>#N/A</v>
      </c>
      <c r="BY91" s="8" t="e">
        <f t="shared" ca="1" si="117"/>
        <v>#N/A</v>
      </c>
      <c r="BZ91" s="8" t="e">
        <f t="shared" ca="1" si="117"/>
        <v>#N/A</v>
      </c>
      <c r="CA91" s="8" t="e">
        <f t="shared" ca="1" si="117"/>
        <v>#N/A</v>
      </c>
      <c r="CB91" s="8" t="e">
        <f t="shared" ca="1" si="121"/>
        <v>#N/A</v>
      </c>
      <c r="CC91" s="8" t="e">
        <f t="shared" ca="1" si="121"/>
        <v>#N/A</v>
      </c>
      <c r="CD91" s="8" t="e">
        <f t="shared" ca="1" si="121"/>
        <v>#N/A</v>
      </c>
      <c r="CE91" s="8" t="e">
        <f t="shared" ca="1" si="121"/>
        <v>#N/A</v>
      </c>
      <c r="CF91" s="8" t="e">
        <f t="shared" ca="1" si="121"/>
        <v>#N/A</v>
      </c>
      <c r="CG91" s="8" t="e">
        <f t="shared" ca="1" si="121"/>
        <v>#N/A</v>
      </c>
      <c r="CH91" s="8" t="e">
        <f t="shared" ca="1" si="121"/>
        <v>#N/A</v>
      </c>
      <c r="CI91" s="8" t="e">
        <f t="shared" ca="1" si="121"/>
        <v>#N/A</v>
      </c>
      <c r="CJ91" s="8" t="e">
        <f t="shared" ca="1" si="121"/>
        <v>#N/A</v>
      </c>
      <c r="CK91" s="8" t="e">
        <f t="shared" ca="1" si="121"/>
        <v>#N/A</v>
      </c>
      <c r="CL91" s="8" t="e">
        <f t="shared" ca="1" si="121"/>
        <v>#N/A</v>
      </c>
      <c r="CM91" s="8" t="e">
        <f t="shared" ca="1" si="121"/>
        <v>#N/A</v>
      </c>
      <c r="CN91" s="8" t="e">
        <f t="shared" ca="1" si="117"/>
        <v>#N/A</v>
      </c>
      <c r="CO91" s="8" t="e">
        <f t="shared" ca="1" si="117"/>
        <v>#N/A</v>
      </c>
      <c r="CP91" s="8" t="e">
        <f t="shared" ca="1" si="117"/>
        <v>#N/A</v>
      </c>
      <c r="CQ91" s="8" t="e">
        <f t="shared" ca="1" si="117"/>
        <v>#N/A</v>
      </c>
      <c r="CR91" s="8" t="e">
        <f t="shared" ca="1" si="117"/>
        <v>#N/A</v>
      </c>
      <c r="CS91" s="8" t="e">
        <f t="shared" ca="1" si="117"/>
        <v>#N/A</v>
      </c>
      <c r="CT91" s="8" t="e">
        <f t="shared" ca="1" si="115"/>
        <v>#N/A</v>
      </c>
      <c r="CU91" s="8" t="e">
        <f t="shared" ca="1" si="115"/>
        <v>#N/A</v>
      </c>
      <c r="CV91" s="8" t="e">
        <f t="shared" ca="1" si="115"/>
        <v>#N/A</v>
      </c>
      <c r="CW91" s="8" t="e">
        <f t="shared" ca="1" si="115"/>
        <v>#N/A</v>
      </c>
      <c r="CX91" s="8" t="e">
        <f t="shared" ca="1" si="115"/>
        <v>#N/A</v>
      </c>
      <c r="CY91" s="8" t="e">
        <f t="shared" ca="1" si="115"/>
        <v>#N/A</v>
      </c>
      <c r="CZ91" s="8" t="e">
        <f t="shared" ca="1" si="115"/>
        <v>#N/A</v>
      </c>
      <c r="DA91" s="8" t="e">
        <f t="shared" ca="1" si="115"/>
        <v>#N/A</v>
      </c>
    </row>
    <row r="92" spans="2:105" x14ac:dyDescent="0.35">
      <c r="B92" t="str">
        <f>'Postcode Data'!B92</f>
        <v>ES8 5QU</v>
      </c>
      <c r="C92" t="str">
        <f>'Postcode Data'!D92</f>
        <v>Alphon</v>
      </c>
      <c r="D92" s="44" t="e">
        <f>'Postcode Data'!M92</f>
        <v>#N/A</v>
      </c>
      <c r="E92" s="28" t="e">
        <f>INDEX('Site Data'!$G$42:$G$77,MATCH('Frequency Plan Data'!D92,'Site Data'!$B$42:$B$77,0))</f>
        <v>#N/A</v>
      </c>
      <c r="F92" s="28" t="e">
        <f>'Coverage Data'!M92</f>
        <v>#N/A</v>
      </c>
      <c r="G92" s="28" t="e">
        <f t="shared" si="98"/>
        <v>#N/A</v>
      </c>
      <c r="H92" s="5" t="e">
        <f>'Postcode Data'!F92</f>
        <v>#N/A</v>
      </c>
      <c r="I92" s="5" t="e">
        <f>'Postcode Data'!G92</f>
        <v>#N/A</v>
      </c>
      <c r="J92" s="5" t="e">
        <f>'Postcode Data'!K92</f>
        <v>#N/A</v>
      </c>
      <c r="K92" s="5" t="e">
        <f>'Postcode Data'!L92</f>
        <v>#N/A</v>
      </c>
      <c r="L92" s="5"/>
      <c r="M92" s="28"/>
      <c r="N92" s="5" t="e">
        <f t="shared" si="122"/>
        <v>#N/A</v>
      </c>
      <c r="O92" s="5" t="e">
        <f t="shared" si="122"/>
        <v>#N/A</v>
      </c>
      <c r="P92" s="5" t="e">
        <f t="shared" si="122"/>
        <v>#N/A</v>
      </c>
      <c r="Q92" s="5" t="e">
        <f t="shared" si="122"/>
        <v>#N/A</v>
      </c>
      <c r="R92" s="5" t="e">
        <f t="shared" si="122"/>
        <v>#N/A</v>
      </c>
      <c r="S92" s="5" t="e">
        <f t="shared" si="122"/>
        <v>#N/A</v>
      </c>
      <c r="T92" s="5"/>
      <c r="U92" s="28"/>
      <c r="V92" s="28" t="e">
        <f t="shared" si="100"/>
        <v>#N/A</v>
      </c>
      <c r="W92" s="28" t="e">
        <f t="shared" ref="W92:Z92" si="129">IF(AND($G92&lt;V$5,$G92&gt;=W$5),$K92,NA())</f>
        <v>#N/A</v>
      </c>
      <c r="X92" s="28" t="e">
        <f t="shared" si="129"/>
        <v>#N/A</v>
      </c>
      <c r="Y92" s="28" t="e">
        <f t="shared" si="129"/>
        <v>#N/A</v>
      </c>
      <c r="Z92" s="28" t="e">
        <f t="shared" si="129"/>
        <v>#N/A</v>
      </c>
      <c r="AA92" s="28" t="e">
        <f t="shared" si="102"/>
        <v>#N/A</v>
      </c>
      <c r="AB92" s="28"/>
      <c r="AC92" s="28"/>
      <c r="AD92" s="5" t="e">
        <f t="shared" si="103"/>
        <v>#N/A</v>
      </c>
      <c r="AE92" s="15" t="e">
        <v>#N/A</v>
      </c>
      <c r="AF92" s="11" t="e">
        <v>#N/A</v>
      </c>
      <c r="AG92" s="11" t="e">
        <v>#N/A</v>
      </c>
      <c r="AH92" s="11" t="e">
        <v>#N/A</v>
      </c>
      <c r="AI92" s="11" t="e">
        <v>#N/A</v>
      </c>
      <c r="AJ92" s="11" t="e">
        <v>#N/A</v>
      </c>
      <c r="AK92" s="11" t="e">
        <v>#N/A</v>
      </c>
      <c r="AL92" s="11" t="e">
        <v>#N/A</v>
      </c>
      <c r="AM92" s="11" t="e">
        <v>#N/A</v>
      </c>
      <c r="AN92" s="11" t="e">
        <v>#N/A</v>
      </c>
      <c r="AO92" s="11" t="e">
        <v>#N/A</v>
      </c>
      <c r="AP92" s="11" t="e">
        <v>#N/A</v>
      </c>
      <c r="AQ92" s="11" t="e">
        <v>#N/A</v>
      </c>
      <c r="AR92" s="11" t="e">
        <v>#N/A</v>
      </c>
      <c r="AS92" s="11" t="e">
        <v>#N/A</v>
      </c>
      <c r="AT92" s="11" t="e">
        <v>#N/A</v>
      </c>
      <c r="AU92" s="11" t="e">
        <v>#N/A</v>
      </c>
      <c r="AV92" s="11" t="e">
        <v>#N/A</v>
      </c>
      <c r="AW92" s="11" t="e">
        <v>#N/A</v>
      </c>
      <c r="AX92" s="11" t="e">
        <v>#N/A</v>
      </c>
      <c r="AY92" s="11" t="e">
        <v>#N/A</v>
      </c>
      <c r="AZ92" s="11" t="e">
        <v>#N/A</v>
      </c>
      <c r="BA92" s="11" t="e">
        <v>#N/A</v>
      </c>
      <c r="BB92" s="11" t="e">
        <v>#N/A</v>
      </c>
      <c r="BC92" s="11" t="e">
        <v>#N/A</v>
      </c>
      <c r="BD92" s="11" t="e">
        <v>#N/A</v>
      </c>
      <c r="BE92" s="11" t="e">
        <v>#N/A</v>
      </c>
      <c r="BF92" s="11" t="e">
        <v>#N/A</v>
      </c>
      <c r="BG92" s="11" t="e">
        <v>#N/A</v>
      </c>
      <c r="BH92" s="11" t="e">
        <v>#N/A</v>
      </c>
      <c r="BI92" s="11" t="e">
        <v>#N/A</v>
      </c>
      <c r="BJ92" s="11" t="e">
        <v>#N/A</v>
      </c>
      <c r="BK92" s="11" t="e">
        <v>#N/A</v>
      </c>
      <c r="BL92" s="11" t="e">
        <v>#N/A</v>
      </c>
      <c r="BM92" s="11" t="e">
        <v>#N/A</v>
      </c>
      <c r="BN92" s="16" t="e">
        <v>#N/A</v>
      </c>
      <c r="BQ92" s="5" t="e">
        <f t="shared" ca="1" si="104"/>
        <v>#N/A</v>
      </c>
      <c r="BR92" s="8" t="e">
        <f t="shared" ca="1" si="117"/>
        <v>#N/A</v>
      </c>
      <c r="BS92" s="8" t="e">
        <f t="shared" ca="1" si="117"/>
        <v>#N/A</v>
      </c>
      <c r="BT92" s="8" t="e">
        <f t="shared" ca="1" si="117"/>
        <v>#N/A</v>
      </c>
      <c r="BU92" s="8" t="e">
        <f t="shared" ca="1" si="117"/>
        <v>#N/A</v>
      </c>
      <c r="BV92" s="8" t="e">
        <f t="shared" ca="1" si="117"/>
        <v>#N/A</v>
      </c>
      <c r="BW92" s="8" t="e">
        <f t="shared" ca="1" si="117"/>
        <v>#N/A</v>
      </c>
      <c r="BX92" s="8" t="e">
        <f t="shared" ca="1" si="117"/>
        <v>#N/A</v>
      </c>
      <c r="BY92" s="8" t="e">
        <f t="shared" ca="1" si="117"/>
        <v>#N/A</v>
      </c>
      <c r="BZ92" s="8" t="e">
        <f t="shared" ca="1" si="117"/>
        <v>#N/A</v>
      </c>
      <c r="CA92" s="8" t="e">
        <f t="shared" ca="1" si="117"/>
        <v>#N/A</v>
      </c>
      <c r="CB92" s="8" t="e">
        <f t="shared" ca="1" si="121"/>
        <v>#N/A</v>
      </c>
      <c r="CC92" s="8" t="e">
        <f t="shared" ca="1" si="121"/>
        <v>#N/A</v>
      </c>
      <c r="CD92" s="8" t="e">
        <f t="shared" ca="1" si="121"/>
        <v>#N/A</v>
      </c>
      <c r="CE92" s="8" t="e">
        <f t="shared" ca="1" si="121"/>
        <v>#N/A</v>
      </c>
      <c r="CF92" s="8" t="e">
        <f t="shared" ca="1" si="121"/>
        <v>#N/A</v>
      </c>
      <c r="CG92" s="8" t="e">
        <f t="shared" ca="1" si="121"/>
        <v>#N/A</v>
      </c>
      <c r="CH92" s="8" t="e">
        <f t="shared" ca="1" si="121"/>
        <v>#N/A</v>
      </c>
      <c r="CI92" s="8" t="e">
        <f t="shared" ca="1" si="121"/>
        <v>#N/A</v>
      </c>
      <c r="CJ92" s="8" t="e">
        <f t="shared" ca="1" si="121"/>
        <v>#N/A</v>
      </c>
      <c r="CK92" s="8" t="e">
        <f t="shared" ca="1" si="121"/>
        <v>#N/A</v>
      </c>
      <c r="CL92" s="8" t="e">
        <f t="shared" ca="1" si="121"/>
        <v>#N/A</v>
      </c>
      <c r="CM92" s="8" t="e">
        <f t="shared" ca="1" si="121"/>
        <v>#N/A</v>
      </c>
      <c r="CN92" s="8" t="e">
        <f t="shared" ca="1" si="117"/>
        <v>#N/A</v>
      </c>
      <c r="CO92" s="8" t="e">
        <f t="shared" ca="1" si="117"/>
        <v>#N/A</v>
      </c>
      <c r="CP92" s="8" t="e">
        <f t="shared" ca="1" si="117"/>
        <v>#N/A</v>
      </c>
      <c r="CQ92" s="8" t="e">
        <f t="shared" ca="1" si="117"/>
        <v>#N/A</v>
      </c>
      <c r="CR92" s="8" t="e">
        <f t="shared" ca="1" si="117"/>
        <v>#N/A</v>
      </c>
      <c r="CS92" s="8" t="e">
        <f t="shared" ca="1" si="117"/>
        <v>#N/A</v>
      </c>
      <c r="CT92" s="8" t="e">
        <f t="shared" ca="1" si="115"/>
        <v>#N/A</v>
      </c>
      <c r="CU92" s="8" t="e">
        <f t="shared" ca="1" si="115"/>
        <v>#N/A</v>
      </c>
      <c r="CV92" s="8" t="e">
        <f t="shared" ca="1" si="115"/>
        <v>#N/A</v>
      </c>
      <c r="CW92" s="8" t="e">
        <f t="shared" ca="1" si="115"/>
        <v>#N/A</v>
      </c>
      <c r="CX92" s="8" t="e">
        <f t="shared" ca="1" si="115"/>
        <v>#N/A</v>
      </c>
      <c r="CY92" s="8" t="e">
        <f t="shared" ca="1" si="115"/>
        <v>#N/A</v>
      </c>
      <c r="CZ92" s="8" t="e">
        <f t="shared" ca="1" si="115"/>
        <v>#N/A</v>
      </c>
      <c r="DA92" s="8" t="e">
        <f t="shared" ca="1" si="115"/>
        <v>#N/A</v>
      </c>
    </row>
    <row r="93" spans="2:105" x14ac:dyDescent="0.35">
      <c r="B93" t="str">
        <f>'Postcode Data'!B93</f>
        <v>ES8 7MU</v>
      </c>
      <c r="C93" t="str">
        <f>'Postcode Data'!D93</f>
        <v>Alphon</v>
      </c>
      <c r="D93" s="44" t="e">
        <f>'Postcode Data'!M93</f>
        <v>#N/A</v>
      </c>
      <c r="E93" s="28" t="e">
        <f>INDEX('Site Data'!$G$42:$G$77,MATCH('Frequency Plan Data'!D93,'Site Data'!$B$42:$B$77,0))</f>
        <v>#N/A</v>
      </c>
      <c r="F93" s="28" t="e">
        <f>'Coverage Data'!M93</f>
        <v>#N/A</v>
      </c>
      <c r="G93" s="28" t="e">
        <f t="shared" si="98"/>
        <v>#N/A</v>
      </c>
      <c r="H93" s="5" t="e">
        <f>'Postcode Data'!F93</f>
        <v>#N/A</v>
      </c>
      <c r="I93" s="5" t="e">
        <f>'Postcode Data'!G93</f>
        <v>#N/A</v>
      </c>
      <c r="J93" s="5" t="e">
        <f>'Postcode Data'!K93</f>
        <v>#N/A</v>
      </c>
      <c r="K93" s="5" t="e">
        <f>'Postcode Data'!L93</f>
        <v>#N/A</v>
      </c>
      <c r="L93" s="5"/>
      <c r="M93" s="28"/>
      <c r="N93" s="5" t="e">
        <f t="shared" si="122"/>
        <v>#N/A</v>
      </c>
      <c r="O93" s="5" t="e">
        <f t="shared" si="122"/>
        <v>#N/A</v>
      </c>
      <c r="P93" s="5" t="e">
        <f t="shared" si="122"/>
        <v>#N/A</v>
      </c>
      <c r="Q93" s="5" t="e">
        <f t="shared" si="122"/>
        <v>#N/A</v>
      </c>
      <c r="R93" s="5" t="e">
        <f t="shared" si="122"/>
        <v>#N/A</v>
      </c>
      <c r="S93" s="5" t="e">
        <f t="shared" si="122"/>
        <v>#N/A</v>
      </c>
      <c r="T93" s="5"/>
      <c r="U93" s="28"/>
      <c r="V93" s="28" t="e">
        <f t="shared" si="100"/>
        <v>#N/A</v>
      </c>
      <c r="W93" s="28" t="e">
        <f t="shared" ref="W93:Z93" si="130">IF(AND($G93&lt;V$5,$G93&gt;=W$5),$K93,NA())</f>
        <v>#N/A</v>
      </c>
      <c r="X93" s="28" t="e">
        <f t="shared" si="130"/>
        <v>#N/A</v>
      </c>
      <c r="Y93" s="28" t="e">
        <f t="shared" si="130"/>
        <v>#N/A</v>
      </c>
      <c r="Z93" s="28" t="e">
        <f t="shared" si="130"/>
        <v>#N/A</v>
      </c>
      <c r="AA93" s="28" t="e">
        <f t="shared" si="102"/>
        <v>#N/A</v>
      </c>
      <c r="AB93" s="28"/>
      <c r="AC93" s="28"/>
      <c r="AD93" s="5" t="e">
        <f t="shared" si="103"/>
        <v>#N/A</v>
      </c>
      <c r="AE93" s="15" t="e">
        <v>#N/A</v>
      </c>
      <c r="AF93" s="11" t="e">
        <v>#N/A</v>
      </c>
      <c r="AG93" s="11" t="e">
        <v>#N/A</v>
      </c>
      <c r="AH93" s="11" t="e">
        <v>#N/A</v>
      </c>
      <c r="AI93" s="11" t="e">
        <v>#N/A</v>
      </c>
      <c r="AJ93" s="11" t="e">
        <v>#N/A</v>
      </c>
      <c r="AK93" s="11" t="e">
        <v>#N/A</v>
      </c>
      <c r="AL93" s="11" t="e">
        <v>#N/A</v>
      </c>
      <c r="AM93" s="11" t="e">
        <v>#N/A</v>
      </c>
      <c r="AN93" s="11" t="e">
        <v>#N/A</v>
      </c>
      <c r="AO93" s="11" t="e">
        <v>#N/A</v>
      </c>
      <c r="AP93" s="11" t="e">
        <v>#N/A</v>
      </c>
      <c r="AQ93" s="11" t="e">
        <v>#N/A</v>
      </c>
      <c r="AR93" s="11" t="e">
        <v>#N/A</v>
      </c>
      <c r="AS93" s="11" t="e">
        <v>#N/A</v>
      </c>
      <c r="AT93" s="11" t="e">
        <v>#N/A</v>
      </c>
      <c r="AU93" s="11" t="e">
        <v>#N/A</v>
      </c>
      <c r="AV93" s="11" t="e">
        <v>#N/A</v>
      </c>
      <c r="AW93" s="11" t="e">
        <v>#N/A</v>
      </c>
      <c r="AX93" s="11" t="e">
        <v>#N/A</v>
      </c>
      <c r="AY93" s="11" t="e">
        <v>#N/A</v>
      </c>
      <c r="AZ93" s="11" t="e">
        <v>#N/A</v>
      </c>
      <c r="BA93" s="11" t="e">
        <v>#N/A</v>
      </c>
      <c r="BB93" s="11" t="e">
        <v>#N/A</v>
      </c>
      <c r="BC93" s="11" t="e">
        <v>#N/A</v>
      </c>
      <c r="BD93" s="11" t="e">
        <v>#N/A</v>
      </c>
      <c r="BE93" s="11" t="e">
        <v>#N/A</v>
      </c>
      <c r="BF93" s="11" t="e">
        <v>#N/A</v>
      </c>
      <c r="BG93" s="11" t="e">
        <v>#N/A</v>
      </c>
      <c r="BH93" s="11" t="e">
        <v>#N/A</v>
      </c>
      <c r="BI93" s="11" t="e">
        <v>#N/A</v>
      </c>
      <c r="BJ93" s="11" t="e">
        <v>#N/A</v>
      </c>
      <c r="BK93" s="11" t="e">
        <v>#N/A</v>
      </c>
      <c r="BL93" s="11" t="e">
        <v>#N/A</v>
      </c>
      <c r="BM93" s="11" t="e">
        <v>#N/A</v>
      </c>
      <c r="BN93" s="16" t="e">
        <v>#N/A</v>
      </c>
      <c r="BQ93" s="5" t="e">
        <f t="shared" ca="1" si="104"/>
        <v>#N/A</v>
      </c>
      <c r="BR93" s="8" t="e">
        <f t="shared" ca="1" si="117"/>
        <v>#N/A</v>
      </c>
      <c r="BS93" s="8" t="e">
        <f t="shared" ca="1" si="117"/>
        <v>#N/A</v>
      </c>
      <c r="BT93" s="8" t="e">
        <f t="shared" ca="1" si="117"/>
        <v>#N/A</v>
      </c>
      <c r="BU93" s="8" t="e">
        <f t="shared" ca="1" si="117"/>
        <v>#N/A</v>
      </c>
      <c r="BV93" s="8" t="e">
        <f t="shared" ca="1" si="117"/>
        <v>#N/A</v>
      </c>
      <c r="BW93" s="8" t="e">
        <f t="shared" ca="1" si="117"/>
        <v>#N/A</v>
      </c>
      <c r="BX93" s="8" t="e">
        <f t="shared" ca="1" si="117"/>
        <v>#N/A</v>
      </c>
      <c r="BY93" s="8" t="e">
        <f t="shared" ca="1" si="117"/>
        <v>#N/A</v>
      </c>
      <c r="BZ93" s="8" t="e">
        <f t="shared" ca="1" si="117"/>
        <v>#N/A</v>
      </c>
      <c r="CA93" s="8" t="e">
        <f t="shared" ca="1" si="117"/>
        <v>#N/A</v>
      </c>
      <c r="CB93" s="8" t="e">
        <f t="shared" ca="1" si="121"/>
        <v>#N/A</v>
      </c>
      <c r="CC93" s="8" t="e">
        <f t="shared" ca="1" si="121"/>
        <v>#N/A</v>
      </c>
      <c r="CD93" s="8" t="e">
        <f t="shared" ca="1" si="121"/>
        <v>#N/A</v>
      </c>
      <c r="CE93" s="8" t="e">
        <f t="shared" ca="1" si="121"/>
        <v>#N/A</v>
      </c>
      <c r="CF93" s="8" t="e">
        <f t="shared" ca="1" si="121"/>
        <v>#N/A</v>
      </c>
      <c r="CG93" s="8" t="e">
        <f t="shared" ca="1" si="121"/>
        <v>#N/A</v>
      </c>
      <c r="CH93" s="8" t="e">
        <f t="shared" ca="1" si="121"/>
        <v>#N/A</v>
      </c>
      <c r="CI93" s="8" t="e">
        <f t="shared" ca="1" si="121"/>
        <v>#N/A</v>
      </c>
      <c r="CJ93" s="8" t="e">
        <f t="shared" ca="1" si="121"/>
        <v>#N/A</v>
      </c>
      <c r="CK93" s="8" t="e">
        <f t="shared" ca="1" si="121"/>
        <v>#N/A</v>
      </c>
      <c r="CL93" s="8" t="e">
        <f t="shared" ca="1" si="121"/>
        <v>#N/A</v>
      </c>
      <c r="CM93" s="8" t="e">
        <f t="shared" ca="1" si="121"/>
        <v>#N/A</v>
      </c>
      <c r="CN93" s="8" t="e">
        <f t="shared" ca="1" si="117"/>
        <v>#N/A</v>
      </c>
      <c r="CO93" s="8" t="e">
        <f t="shared" ca="1" si="117"/>
        <v>#N/A</v>
      </c>
      <c r="CP93" s="8" t="e">
        <f t="shared" ca="1" si="117"/>
        <v>#N/A</v>
      </c>
      <c r="CQ93" s="8" t="e">
        <f t="shared" ca="1" si="117"/>
        <v>#N/A</v>
      </c>
      <c r="CR93" s="8" t="e">
        <f t="shared" ca="1" si="117"/>
        <v>#N/A</v>
      </c>
      <c r="CS93" s="8" t="e">
        <f t="shared" ca="1" si="117"/>
        <v>#N/A</v>
      </c>
      <c r="CT93" s="8" t="e">
        <f t="shared" ca="1" si="115"/>
        <v>#N/A</v>
      </c>
      <c r="CU93" s="8" t="e">
        <f t="shared" ca="1" si="115"/>
        <v>#N/A</v>
      </c>
      <c r="CV93" s="8" t="e">
        <f t="shared" ca="1" si="115"/>
        <v>#N/A</v>
      </c>
      <c r="CW93" s="8" t="e">
        <f t="shared" ca="1" si="115"/>
        <v>#N/A</v>
      </c>
      <c r="CX93" s="8" t="e">
        <f t="shared" ca="1" si="115"/>
        <v>#N/A</v>
      </c>
      <c r="CY93" s="8" t="e">
        <f t="shared" ca="1" si="115"/>
        <v>#N/A</v>
      </c>
      <c r="CZ93" s="8" t="e">
        <f t="shared" ca="1" si="115"/>
        <v>#N/A</v>
      </c>
      <c r="DA93" s="8" t="e">
        <f t="shared" ca="1" si="115"/>
        <v>#N/A</v>
      </c>
    </row>
    <row r="94" spans="2:105" x14ac:dyDescent="0.35">
      <c r="B94" t="str">
        <f>'Postcode Data'!B94</f>
        <v>ES8 8HR</v>
      </c>
      <c r="C94" t="str">
        <f>'Postcode Data'!D94</f>
        <v>Alphon</v>
      </c>
      <c r="D94" s="44" t="str">
        <f>'Postcode Data'!M94</f>
        <v>AW1b</v>
      </c>
      <c r="E94" s="28" t="str">
        <f>INDEX('Site Data'!$G$42:$G$77,MATCH('Frequency Plan Data'!D94,'Site Data'!$B$42:$B$77,0))</f>
        <v>f2</v>
      </c>
      <c r="F94" s="28">
        <f>'Coverage Data'!M94</f>
        <v>-76.478676032852263</v>
      </c>
      <c r="G94" s="28">
        <f t="shared" si="98"/>
        <v>29.015512585514472</v>
      </c>
      <c r="H94" s="5">
        <f>'Postcode Data'!F94</f>
        <v>16.50506229614988</v>
      </c>
      <c r="I94" s="5">
        <f>'Postcode Data'!G94</f>
        <v>18.354864600055873</v>
      </c>
      <c r="J94" s="5">
        <f>'Postcode Data'!K94</f>
        <v>19.261264126067282</v>
      </c>
      <c r="K94" s="5">
        <f>'Postcode Data'!L94</f>
        <v>14.418600450480369</v>
      </c>
      <c r="L94" s="5"/>
      <c r="M94" s="28"/>
      <c r="N94" s="5" t="e">
        <f t="shared" si="122"/>
        <v>#N/A</v>
      </c>
      <c r="O94" s="5">
        <f t="shared" si="122"/>
        <v>14.418600450480369</v>
      </c>
      <c r="P94" s="5" t="e">
        <f t="shared" si="122"/>
        <v>#N/A</v>
      </c>
      <c r="Q94" s="5" t="e">
        <f t="shared" si="122"/>
        <v>#N/A</v>
      </c>
      <c r="R94" s="5" t="e">
        <f t="shared" si="122"/>
        <v>#N/A</v>
      </c>
      <c r="S94" s="5" t="e">
        <f t="shared" si="122"/>
        <v>#N/A</v>
      </c>
      <c r="T94" s="5"/>
      <c r="U94" s="28"/>
      <c r="V94" s="28">
        <f t="shared" si="100"/>
        <v>14.418600450480369</v>
      </c>
      <c r="W94" s="28" t="e">
        <f t="shared" ref="W94:Z94" si="131">IF(AND($G94&lt;V$5,$G94&gt;=W$5),$K94,NA())</f>
        <v>#N/A</v>
      </c>
      <c r="X94" s="28" t="e">
        <f t="shared" si="131"/>
        <v>#N/A</v>
      </c>
      <c r="Y94" s="28" t="e">
        <f t="shared" si="131"/>
        <v>#N/A</v>
      </c>
      <c r="Z94" s="28" t="e">
        <f t="shared" si="131"/>
        <v>#N/A</v>
      </c>
      <c r="AA94" s="28" t="e">
        <f t="shared" si="102"/>
        <v>#N/A</v>
      </c>
      <c r="AB94" s="28"/>
      <c r="AC94" s="28"/>
      <c r="AD94" s="5">
        <f t="shared" si="103"/>
        <v>-105.49418861836673</v>
      </c>
      <c r="AE94" s="15">
        <v>-999</v>
      </c>
      <c r="AF94" s="11">
        <v>-999</v>
      </c>
      <c r="AG94" s="11">
        <v>-999</v>
      </c>
      <c r="AH94" s="11">
        <v>-999</v>
      </c>
      <c r="AI94" s="11">
        <v>-999</v>
      </c>
      <c r="AJ94" s="11">
        <v>-999</v>
      </c>
      <c r="AK94" s="11">
        <v>-999</v>
      </c>
      <c r="AL94" s="11">
        <v>-999</v>
      </c>
      <c r="AM94" s="11">
        <v>-999</v>
      </c>
      <c r="AN94" s="11">
        <v>-999</v>
      </c>
      <c r="AO94" s="11">
        <v>-112.7776387912397</v>
      </c>
      <c r="AP94" s="11">
        <v>-999</v>
      </c>
      <c r="AQ94" s="11">
        <v>-999</v>
      </c>
      <c r="AR94" s="11">
        <v>-113.18790158945063</v>
      </c>
      <c r="AS94" s="11">
        <v>-999</v>
      </c>
      <c r="AT94" s="11">
        <v>-999</v>
      </c>
      <c r="AU94" s="11">
        <v>-999</v>
      </c>
      <c r="AV94" s="11">
        <v>-999</v>
      </c>
      <c r="AW94" s="11">
        <v>-999</v>
      </c>
      <c r="AX94" s="11">
        <v>-999</v>
      </c>
      <c r="AY94" s="11">
        <v>-999</v>
      </c>
      <c r="AZ94" s="11">
        <v>-999</v>
      </c>
      <c r="BA94" s="11">
        <v>-120.50018917090432</v>
      </c>
      <c r="BB94" s="11">
        <v>-999</v>
      </c>
      <c r="BC94" s="11">
        <v>-999</v>
      </c>
      <c r="BD94" s="11">
        <v>-117.11564358992814</v>
      </c>
      <c r="BE94" s="11">
        <v>-999</v>
      </c>
      <c r="BF94" s="11">
        <v>-999</v>
      </c>
      <c r="BG94" s="11">
        <v>-999</v>
      </c>
      <c r="BH94" s="11">
        <v>-999</v>
      </c>
      <c r="BI94" s="11">
        <v>-999</v>
      </c>
      <c r="BJ94" s="11">
        <v>-999</v>
      </c>
      <c r="BK94" s="11">
        <v>-999</v>
      </c>
      <c r="BL94" s="11">
        <v>-999</v>
      </c>
      <c r="BM94" s="11">
        <v>-108.14948136865752</v>
      </c>
      <c r="BN94" s="16">
        <v>-999</v>
      </c>
      <c r="BQ94" s="5">
        <f t="shared" ca="1" si="104"/>
        <v>-103.17670574683771</v>
      </c>
      <c r="BR94" s="8">
        <f t="shared" ca="1" si="117"/>
        <v>-999</v>
      </c>
      <c r="BS94" s="8">
        <f t="shared" ca="1" si="117"/>
        <v>-999</v>
      </c>
      <c r="BT94" s="8">
        <f t="shared" ca="1" si="117"/>
        <v>-999</v>
      </c>
      <c r="BU94" s="8">
        <f t="shared" ca="1" si="117"/>
        <v>-999</v>
      </c>
      <c r="BV94" s="8">
        <f t="shared" ca="1" si="117"/>
        <v>-999</v>
      </c>
      <c r="BW94" s="8">
        <f t="shared" ca="1" si="117"/>
        <v>-999</v>
      </c>
      <c r="BX94" s="8">
        <f t="shared" ca="1" si="117"/>
        <v>-999</v>
      </c>
      <c r="BY94" s="8">
        <f t="shared" ca="1" si="117"/>
        <v>-999</v>
      </c>
      <c r="BZ94" s="8">
        <f t="shared" ca="1" si="117"/>
        <v>-999</v>
      </c>
      <c r="CA94" s="8">
        <f t="shared" ca="1" si="117"/>
        <v>-999</v>
      </c>
      <c r="CB94" s="8">
        <f t="shared" ca="1" si="121"/>
        <v>-103.82027915702585</v>
      </c>
      <c r="CC94" s="8">
        <f t="shared" ca="1" si="121"/>
        <v>-999</v>
      </c>
      <c r="CD94" s="8">
        <f t="shared" ca="1" si="121"/>
        <v>-999</v>
      </c>
      <c r="CE94" s="8">
        <f t="shared" ca="1" si="121"/>
        <v>-115.93291281782196</v>
      </c>
      <c r="CF94" s="8">
        <f t="shared" ca="1" si="121"/>
        <v>-999</v>
      </c>
      <c r="CG94" s="8">
        <f t="shared" ca="1" si="121"/>
        <v>-999</v>
      </c>
      <c r="CH94" s="8">
        <f t="shared" ca="1" si="121"/>
        <v>-999</v>
      </c>
      <c r="CI94" s="8">
        <f t="shared" ca="1" si="121"/>
        <v>-999</v>
      </c>
      <c r="CJ94" s="8">
        <f t="shared" ca="1" si="121"/>
        <v>-999</v>
      </c>
      <c r="CK94" s="8">
        <f t="shared" ca="1" si="121"/>
        <v>-999</v>
      </c>
      <c r="CL94" s="8">
        <f t="shared" ca="1" si="121"/>
        <v>-999</v>
      </c>
      <c r="CM94" s="8">
        <f t="shared" ca="1" si="121"/>
        <v>-999</v>
      </c>
      <c r="CN94" s="8">
        <f t="shared" ca="1" si="117"/>
        <v>-118.36001025116092</v>
      </c>
      <c r="CO94" s="8">
        <f t="shared" ca="1" si="117"/>
        <v>-999</v>
      </c>
      <c r="CP94" s="8">
        <f t="shared" ca="1" si="117"/>
        <v>-999</v>
      </c>
      <c r="CQ94" s="8">
        <f t="shared" ca="1" si="117"/>
        <v>-119.52904082607373</v>
      </c>
      <c r="CR94" s="8">
        <f t="shared" ca="1" si="117"/>
        <v>-999</v>
      </c>
      <c r="CS94" s="8">
        <f t="shared" ca="1" si="117"/>
        <v>-999</v>
      </c>
      <c r="CT94" s="8">
        <f t="shared" ca="1" si="115"/>
        <v>-999</v>
      </c>
      <c r="CU94" s="8">
        <f t="shared" ca="1" si="115"/>
        <v>-999</v>
      </c>
      <c r="CV94" s="8">
        <f t="shared" ca="1" si="115"/>
        <v>-999</v>
      </c>
      <c r="CW94" s="8">
        <f t="shared" ca="1" si="115"/>
        <v>-999</v>
      </c>
      <c r="CX94" s="8">
        <f t="shared" ca="1" si="115"/>
        <v>-999</v>
      </c>
      <c r="CY94" s="8">
        <f t="shared" ca="1" si="115"/>
        <v>-999</v>
      </c>
      <c r="CZ94" s="8">
        <f t="shared" ca="1" si="115"/>
        <v>-118.22941796487488</v>
      </c>
      <c r="DA94" s="8">
        <f t="shared" ca="1" si="115"/>
        <v>-999</v>
      </c>
    </row>
    <row r="95" spans="2:105" x14ac:dyDescent="0.35">
      <c r="B95" t="str">
        <f>'Postcode Data'!B95</f>
        <v>ES8 9PO</v>
      </c>
      <c r="C95" t="str">
        <f>'Postcode Data'!D95</f>
        <v>Alphon</v>
      </c>
      <c r="D95" s="44" t="e">
        <f>'Postcode Data'!M95</f>
        <v>#N/A</v>
      </c>
      <c r="E95" s="28" t="e">
        <f>INDEX('Site Data'!$G$42:$G$77,MATCH('Frequency Plan Data'!D95,'Site Data'!$B$42:$B$77,0))</f>
        <v>#N/A</v>
      </c>
      <c r="F95" s="28" t="e">
        <f>'Coverage Data'!M95</f>
        <v>#N/A</v>
      </c>
      <c r="G95" s="28" t="e">
        <f t="shared" si="98"/>
        <v>#N/A</v>
      </c>
      <c r="H95" s="5" t="e">
        <f>'Postcode Data'!F95</f>
        <v>#N/A</v>
      </c>
      <c r="I95" s="5" t="e">
        <f>'Postcode Data'!G95</f>
        <v>#N/A</v>
      </c>
      <c r="J95" s="5" t="e">
        <f>'Postcode Data'!K95</f>
        <v>#N/A</v>
      </c>
      <c r="K95" s="5" t="e">
        <f>'Postcode Data'!L95</f>
        <v>#N/A</v>
      </c>
      <c r="L95" s="5"/>
      <c r="M95" s="28"/>
      <c r="N95" s="5" t="e">
        <f t="shared" si="122"/>
        <v>#N/A</v>
      </c>
      <c r="O95" s="5" t="e">
        <f t="shared" si="122"/>
        <v>#N/A</v>
      </c>
      <c r="P95" s="5" t="e">
        <f t="shared" si="122"/>
        <v>#N/A</v>
      </c>
      <c r="Q95" s="5" t="e">
        <f t="shared" si="122"/>
        <v>#N/A</v>
      </c>
      <c r="R95" s="5" t="e">
        <f t="shared" si="122"/>
        <v>#N/A</v>
      </c>
      <c r="S95" s="5" t="e">
        <f t="shared" si="122"/>
        <v>#N/A</v>
      </c>
      <c r="T95" s="5"/>
      <c r="U95" s="28"/>
      <c r="V95" s="28" t="e">
        <f t="shared" si="100"/>
        <v>#N/A</v>
      </c>
      <c r="W95" s="28" t="e">
        <f t="shared" ref="W95:Z95" si="132">IF(AND($G95&lt;V$5,$G95&gt;=W$5),$K95,NA())</f>
        <v>#N/A</v>
      </c>
      <c r="X95" s="28" t="e">
        <f t="shared" si="132"/>
        <v>#N/A</v>
      </c>
      <c r="Y95" s="28" t="e">
        <f t="shared" si="132"/>
        <v>#N/A</v>
      </c>
      <c r="Z95" s="28" t="e">
        <f t="shared" si="132"/>
        <v>#N/A</v>
      </c>
      <c r="AA95" s="28" t="e">
        <f t="shared" si="102"/>
        <v>#N/A</v>
      </c>
      <c r="AB95" s="28"/>
      <c r="AC95" s="28"/>
      <c r="AD95" s="5" t="e">
        <f t="shared" si="103"/>
        <v>#N/A</v>
      </c>
      <c r="AE95" s="15" t="e">
        <v>#N/A</v>
      </c>
      <c r="AF95" s="11" t="e">
        <v>#N/A</v>
      </c>
      <c r="AG95" s="11" t="e">
        <v>#N/A</v>
      </c>
      <c r="AH95" s="11" t="e">
        <v>#N/A</v>
      </c>
      <c r="AI95" s="11" t="e">
        <v>#N/A</v>
      </c>
      <c r="AJ95" s="11" t="e">
        <v>#N/A</v>
      </c>
      <c r="AK95" s="11" t="e">
        <v>#N/A</v>
      </c>
      <c r="AL95" s="11" t="e">
        <v>#N/A</v>
      </c>
      <c r="AM95" s="11" t="e">
        <v>#N/A</v>
      </c>
      <c r="AN95" s="11" t="e">
        <v>#N/A</v>
      </c>
      <c r="AO95" s="11" t="e">
        <v>#N/A</v>
      </c>
      <c r="AP95" s="11" t="e">
        <v>#N/A</v>
      </c>
      <c r="AQ95" s="11" t="e">
        <v>#N/A</v>
      </c>
      <c r="AR95" s="11" t="e">
        <v>#N/A</v>
      </c>
      <c r="AS95" s="11" t="e">
        <v>#N/A</v>
      </c>
      <c r="AT95" s="11" t="e">
        <v>#N/A</v>
      </c>
      <c r="AU95" s="11" t="e">
        <v>#N/A</v>
      </c>
      <c r="AV95" s="11" t="e">
        <v>#N/A</v>
      </c>
      <c r="AW95" s="11" t="e">
        <v>#N/A</v>
      </c>
      <c r="AX95" s="11" t="e">
        <v>#N/A</v>
      </c>
      <c r="AY95" s="11" t="e">
        <v>#N/A</v>
      </c>
      <c r="AZ95" s="11" t="e">
        <v>#N/A</v>
      </c>
      <c r="BA95" s="11" t="e">
        <v>#N/A</v>
      </c>
      <c r="BB95" s="11" t="e">
        <v>#N/A</v>
      </c>
      <c r="BC95" s="11" t="e">
        <v>#N/A</v>
      </c>
      <c r="BD95" s="11" t="e">
        <v>#N/A</v>
      </c>
      <c r="BE95" s="11" t="e">
        <v>#N/A</v>
      </c>
      <c r="BF95" s="11" t="e">
        <v>#N/A</v>
      </c>
      <c r="BG95" s="11" t="e">
        <v>#N/A</v>
      </c>
      <c r="BH95" s="11" t="e">
        <v>#N/A</v>
      </c>
      <c r="BI95" s="11" t="e">
        <v>#N/A</v>
      </c>
      <c r="BJ95" s="11" t="e">
        <v>#N/A</v>
      </c>
      <c r="BK95" s="11" t="e">
        <v>#N/A</v>
      </c>
      <c r="BL95" s="11" t="e">
        <v>#N/A</v>
      </c>
      <c r="BM95" s="11" t="e">
        <v>#N/A</v>
      </c>
      <c r="BN95" s="16" t="e">
        <v>#N/A</v>
      </c>
      <c r="BQ95" s="5" t="e">
        <f t="shared" ca="1" si="104"/>
        <v>#N/A</v>
      </c>
      <c r="BR95" s="8" t="e">
        <f t="shared" ca="1" si="117"/>
        <v>#N/A</v>
      </c>
      <c r="BS95" s="8" t="e">
        <f t="shared" ca="1" si="117"/>
        <v>#N/A</v>
      </c>
      <c r="BT95" s="8" t="e">
        <f t="shared" ca="1" si="117"/>
        <v>#N/A</v>
      </c>
      <c r="BU95" s="8" t="e">
        <f t="shared" ca="1" si="117"/>
        <v>#N/A</v>
      </c>
      <c r="BV95" s="8" t="e">
        <f t="shared" ca="1" si="117"/>
        <v>#N/A</v>
      </c>
      <c r="BW95" s="8" t="e">
        <f t="shared" ca="1" si="117"/>
        <v>#N/A</v>
      </c>
      <c r="BX95" s="8" t="e">
        <f t="shared" ca="1" si="117"/>
        <v>#N/A</v>
      </c>
      <c r="BY95" s="8" t="e">
        <f t="shared" ca="1" si="117"/>
        <v>#N/A</v>
      </c>
      <c r="BZ95" s="8" t="e">
        <f t="shared" ca="1" si="117"/>
        <v>#N/A</v>
      </c>
      <c r="CA95" s="8" t="e">
        <f t="shared" ca="1" si="117"/>
        <v>#N/A</v>
      </c>
      <c r="CB95" s="8" t="e">
        <f t="shared" ca="1" si="121"/>
        <v>#N/A</v>
      </c>
      <c r="CC95" s="8" t="e">
        <f t="shared" ca="1" si="121"/>
        <v>#N/A</v>
      </c>
      <c r="CD95" s="8" t="e">
        <f t="shared" ca="1" si="121"/>
        <v>#N/A</v>
      </c>
      <c r="CE95" s="8" t="e">
        <f t="shared" ca="1" si="121"/>
        <v>#N/A</v>
      </c>
      <c r="CF95" s="8" t="e">
        <f t="shared" ca="1" si="121"/>
        <v>#N/A</v>
      </c>
      <c r="CG95" s="8" t="e">
        <f t="shared" ca="1" si="121"/>
        <v>#N/A</v>
      </c>
      <c r="CH95" s="8" t="e">
        <f t="shared" ca="1" si="121"/>
        <v>#N/A</v>
      </c>
      <c r="CI95" s="8" t="e">
        <f t="shared" ca="1" si="121"/>
        <v>#N/A</v>
      </c>
      <c r="CJ95" s="8" t="e">
        <f t="shared" ca="1" si="121"/>
        <v>#N/A</v>
      </c>
      <c r="CK95" s="8" t="e">
        <f t="shared" ca="1" si="121"/>
        <v>#N/A</v>
      </c>
      <c r="CL95" s="8" t="e">
        <f t="shared" ca="1" si="121"/>
        <v>#N/A</v>
      </c>
      <c r="CM95" s="8" t="e">
        <f t="shared" ca="1" si="121"/>
        <v>#N/A</v>
      </c>
      <c r="CN95" s="8" t="e">
        <f t="shared" ca="1" si="117"/>
        <v>#N/A</v>
      </c>
      <c r="CO95" s="8" t="e">
        <f t="shared" ca="1" si="117"/>
        <v>#N/A</v>
      </c>
      <c r="CP95" s="8" t="e">
        <f t="shared" ca="1" si="117"/>
        <v>#N/A</v>
      </c>
      <c r="CQ95" s="8" t="e">
        <f t="shared" ca="1" si="117"/>
        <v>#N/A</v>
      </c>
      <c r="CR95" s="8" t="e">
        <f t="shared" ca="1" si="117"/>
        <v>#N/A</v>
      </c>
      <c r="CS95" s="8" t="e">
        <f t="shared" ca="1" si="117"/>
        <v>#N/A</v>
      </c>
      <c r="CT95" s="8" t="e">
        <f t="shared" ca="1" si="115"/>
        <v>#N/A</v>
      </c>
      <c r="CU95" s="8" t="e">
        <f t="shared" ca="1" si="115"/>
        <v>#N/A</v>
      </c>
      <c r="CV95" s="8" t="e">
        <f t="shared" ca="1" si="115"/>
        <v>#N/A</v>
      </c>
      <c r="CW95" s="8" t="e">
        <f t="shared" ca="1" si="115"/>
        <v>#N/A</v>
      </c>
      <c r="CX95" s="8" t="e">
        <f t="shared" ca="1" si="115"/>
        <v>#N/A</v>
      </c>
      <c r="CY95" s="8" t="e">
        <f t="shared" ca="1" si="115"/>
        <v>#N/A</v>
      </c>
      <c r="CZ95" s="8" t="e">
        <f t="shared" ca="1" si="115"/>
        <v>#N/A</v>
      </c>
      <c r="DA95" s="8" t="e">
        <f t="shared" ca="1" si="115"/>
        <v>#N/A</v>
      </c>
    </row>
    <row r="96" spans="2:105" x14ac:dyDescent="0.35">
      <c r="B96" t="str">
        <f>'Postcode Data'!B96</f>
        <v>ES9 0HP</v>
      </c>
      <c r="C96" t="str">
        <f>'Postcode Data'!D96</f>
        <v>Alphon</v>
      </c>
      <c r="D96" s="44" t="e">
        <f>'Postcode Data'!M96</f>
        <v>#N/A</v>
      </c>
      <c r="E96" s="28" t="e">
        <f>INDEX('Site Data'!$G$42:$G$77,MATCH('Frequency Plan Data'!D96,'Site Data'!$B$42:$B$77,0))</f>
        <v>#N/A</v>
      </c>
      <c r="F96" s="28" t="e">
        <f>'Coverage Data'!M96</f>
        <v>#N/A</v>
      </c>
      <c r="G96" s="28" t="e">
        <f t="shared" si="98"/>
        <v>#N/A</v>
      </c>
      <c r="H96" s="5" t="e">
        <f>'Postcode Data'!F96</f>
        <v>#N/A</v>
      </c>
      <c r="I96" s="5" t="e">
        <f>'Postcode Data'!G96</f>
        <v>#N/A</v>
      </c>
      <c r="J96" s="5" t="e">
        <f>'Postcode Data'!K96</f>
        <v>#N/A</v>
      </c>
      <c r="K96" s="5" t="e">
        <f>'Postcode Data'!L96</f>
        <v>#N/A</v>
      </c>
      <c r="L96" s="5"/>
      <c r="M96" s="28"/>
      <c r="N96" s="5" t="e">
        <f t="shared" si="122"/>
        <v>#N/A</v>
      </c>
      <c r="O96" s="5" t="e">
        <f t="shared" si="122"/>
        <v>#N/A</v>
      </c>
      <c r="P96" s="5" t="e">
        <f t="shared" si="122"/>
        <v>#N/A</v>
      </c>
      <c r="Q96" s="5" t="e">
        <f t="shared" si="122"/>
        <v>#N/A</v>
      </c>
      <c r="R96" s="5" t="e">
        <f t="shared" si="122"/>
        <v>#N/A</v>
      </c>
      <c r="S96" s="5" t="e">
        <f t="shared" si="122"/>
        <v>#N/A</v>
      </c>
      <c r="T96" s="5"/>
      <c r="U96" s="28"/>
      <c r="V96" s="28" t="e">
        <f t="shared" si="100"/>
        <v>#N/A</v>
      </c>
      <c r="W96" s="28" t="e">
        <f t="shared" ref="W96:Z96" si="133">IF(AND($G96&lt;V$5,$G96&gt;=W$5),$K96,NA())</f>
        <v>#N/A</v>
      </c>
      <c r="X96" s="28" t="e">
        <f t="shared" si="133"/>
        <v>#N/A</v>
      </c>
      <c r="Y96" s="28" t="e">
        <f t="shared" si="133"/>
        <v>#N/A</v>
      </c>
      <c r="Z96" s="28" t="e">
        <f t="shared" si="133"/>
        <v>#N/A</v>
      </c>
      <c r="AA96" s="28" t="e">
        <f t="shared" si="102"/>
        <v>#N/A</v>
      </c>
      <c r="AB96" s="28"/>
      <c r="AC96" s="28"/>
      <c r="AD96" s="5" t="e">
        <f t="shared" si="103"/>
        <v>#N/A</v>
      </c>
      <c r="AE96" s="15" t="e">
        <v>#N/A</v>
      </c>
      <c r="AF96" s="11" t="e">
        <v>#N/A</v>
      </c>
      <c r="AG96" s="11" t="e">
        <v>#N/A</v>
      </c>
      <c r="AH96" s="11" t="e">
        <v>#N/A</v>
      </c>
      <c r="AI96" s="11" t="e">
        <v>#N/A</v>
      </c>
      <c r="AJ96" s="11" t="e">
        <v>#N/A</v>
      </c>
      <c r="AK96" s="11" t="e">
        <v>#N/A</v>
      </c>
      <c r="AL96" s="11" t="e">
        <v>#N/A</v>
      </c>
      <c r="AM96" s="11" t="e">
        <v>#N/A</v>
      </c>
      <c r="AN96" s="11" t="e">
        <v>#N/A</v>
      </c>
      <c r="AO96" s="11" t="e">
        <v>#N/A</v>
      </c>
      <c r="AP96" s="11" t="e">
        <v>#N/A</v>
      </c>
      <c r="AQ96" s="11" t="e">
        <v>#N/A</v>
      </c>
      <c r="AR96" s="11" t="e">
        <v>#N/A</v>
      </c>
      <c r="AS96" s="11" t="e">
        <v>#N/A</v>
      </c>
      <c r="AT96" s="11" t="e">
        <v>#N/A</v>
      </c>
      <c r="AU96" s="11" t="e">
        <v>#N/A</v>
      </c>
      <c r="AV96" s="11" t="e">
        <v>#N/A</v>
      </c>
      <c r="AW96" s="11" t="e">
        <v>#N/A</v>
      </c>
      <c r="AX96" s="11" t="e">
        <v>#N/A</v>
      </c>
      <c r="AY96" s="11" t="e">
        <v>#N/A</v>
      </c>
      <c r="AZ96" s="11" t="e">
        <v>#N/A</v>
      </c>
      <c r="BA96" s="11" t="e">
        <v>#N/A</v>
      </c>
      <c r="BB96" s="11" t="e">
        <v>#N/A</v>
      </c>
      <c r="BC96" s="11" t="e">
        <v>#N/A</v>
      </c>
      <c r="BD96" s="11" t="e">
        <v>#N/A</v>
      </c>
      <c r="BE96" s="11" t="e">
        <v>#N/A</v>
      </c>
      <c r="BF96" s="11" t="e">
        <v>#N/A</v>
      </c>
      <c r="BG96" s="11" t="e">
        <v>#N/A</v>
      </c>
      <c r="BH96" s="11" t="e">
        <v>#N/A</v>
      </c>
      <c r="BI96" s="11" t="e">
        <v>#N/A</v>
      </c>
      <c r="BJ96" s="11" t="e">
        <v>#N/A</v>
      </c>
      <c r="BK96" s="11" t="e">
        <v>#N/A</v>
      </c>
      <c r="BL96" s="11" t="e">
        <v>#N/A</v>
      </c>
      <c r="BM96" s="11" t="e">
        <v>#N/A</v>
      </c>
      <c r="BN96" s="16" t="e">
        <v>#N/A</v>
      </c>
      <c r="BQ96" s="5" t="e">
        <f t="shared" ca="1" si="104"/>
        <v>#N/A</v>
      </c>
      <c r="BR96" s="8" t="e">
        <f t="shared" ca="1" si="117"/>
        <v>#N/A</v>
      </c>
      <c r="BS96" s="8" t="e">
        <f t="shared" ca="1" si="117"/>
        <v>#N/A</v>
      </c>
      <c r="BT96" s="8" t="e">
        <f t="shared" ca="1" si="117"/>
        <v>#N/A</v>
      </c>
      <c r="BU96" s="8" t="e">
        <f t="shared" ca="1" si="117"/>
        <v>#N/A</v>
      </c>
      <c r="BV96" s="8" t="e">
        <f t="shared" ca="1" si="117"/>
        <v>#N/A</v>
      </c>
      <c r="BW96" s="8" t="e">
        <f t="shared" ca="1" si="117"/>
        <v>#N/A</v>
      </c>
      <c r="BX96" s="8" t="e">
        <f t="shared" ca="1" si="117"/>
        <v>#N/A</v>
      </c>
      <c r="BY96" s="8" t="e">
        <f t="shared" ca="1" si="117"/>
        <v>#N/A</v>
      </c>
      <c r="BZ96" s="8" t="e">
        <f t="shared" ca="1" si="117"/>
        <v>#N/A</v>
      </c>
      <c r="CA96" s="8" t="e">
        <f t="shared" ca="1" si="117"/>
        <v>#N/A</v>
      </c>
      <c r="CB96" s="8" t="e">
        <f t="shared" ca="1" si="121"/>
        <v>#N/A</v>
      </c>
      <c r="CC96" s="8" t="e">
        <f t="shared" ca="1" si="121"/>
        <v>#N/A</v>
      </c>
      <c r="CD96" s="8" t="e">
        <f t="shared" ca="1" si="121"/>
        <v>#N/A</v>
      </c>
      <c r="CE96" s="8" t="e">
        <f t="shared" ca="1" si="121"/>
        <v>#N/A</v>
      </c>
      <c r="CF96" s="8" t="e">
        <f t="shared" ca="1" si="121"/>
        <v>#N/A</v>
      </c>
      <c r="CG96" s="8" t="e">
        <f t="shared" ca="1" si="121"/>
        <v>#N/A</v>
      </c>
      <c r="CH96" s="8" t="e">
        <f t="shared" ca="1" si="121"/>
        <v>#N/A</v>
      </c>
      <c r="CI96" s="8" t="e">
        <f t="shared" ca="1" si="121"/>
        <v>#N/A</v>
      </c>
      <c r="CJ96" s="8" t="e">
        <f t="shared" ca="1" si="121"/>
        <v>#N/A</v>
      </c>
      <c r="CK96" s="8" t="e">
        <f t="shared" ca="1" si="121"/>
        <v>#N/A</v>
      </c>
      <c r="CL96" s="8" t="e">
        <f t="shared" ca="1" si="121"/>
        <v>#N/A</v>
      </c>
      <c r="CM96" s="8" t="e">
        <f t="shared" ca="1" si="121"/>
        <v>#N/A</v>
      </c>
      <c r="CN96" s="8" t="e">
        <f t="shared" ca="1" si="117"/>
        <v>#N/A</v>
      </c>
      <c r="CO96" s="8" t="e">
        <f t="shared" ca="1" si="117"/>
        <v>#N/A</v>
      </c>
      <c r="CP96" s="8" t="e">
        <f t="shared" ca="1" si="117"/>
        <v>#N/A</v>
      </c>
      <c r="CQ96" s="8" t="e">
        <f t="shared" ca="1" si="117"/>
        <v>#N/A</v>
      </c>
      <c r="CR96" s="8" t="e">
        <f t="shared" ca="1" si="117"/>
        <v>#N/A</v>
      </c>
      <c r="CS96" s="8" t="e">
        <f t="shared" ca="1" si="117"/>
        <v>#N/A</v>
      </c>
      <c r="CT96" s="8" t="e">
        <f t="shared" ca="1" si="115"/>
        <v>#N/A</v>
      </c>
      <c r="CU96" s="8" t="e">
        <f t="shared" ca="1" si="115"/>
        <v>#N/A</v>
      </c>
      <c r="CV96" s="8" t="e">
        <f t="shared" ca="1" si="115"/>
        <v>#N/A</v>
      </c>
      <c r="CW96" s="8" t="e">
        <f t="shared" ca="1" si="115"/>
        <v>#N/A</v>
      </c>
      <c r="CX96" s="8" t="e">
        <f t="shared" ca="1" si="115"/>
        <v>#N/A</v>
      </c>
      <c r="CY96" s="8" t="e">
        <f t="shared" ca="1" si="115"/>
        <v>#N/A</v>
      </c>
      <c r="CZ96" s="8" t="e">
        <f t="shared" ca="1" si="115"/>
        <v>#N/A</v>
      </c>
      <c r="DA96" s="8" t="e">
        <f t="shared" ca="1" si="115"/>
        <v>#N/A</v>
      </c>
    </row>
    <row r="97" spans="2:105" x14ac:dyDescent="0.35">
      <c r="B97" t="str">
        <f>'Postcode Data'!B97</f>
        <v>ES9 2EC</v>
      </c>
      <c r="C97" t="str">
        <f>'Postcode Data'!D97</f>
        <v>Alphon</v>
      </c>
      <c r="D97" s="44" t="e">
        <f>'Postcode Data'!M97</f>
        <v>#N/A</v>
      </c>
      <c r="E97" s="28" t="e">
        <f>INDEX('Site Data'!$G$42:$G$77,MATCH('Frequency Plan Data'!D97,'Site Data'!$B$42:$B$77,0))</f>
        <v>#N/A</v>
      </c>
      <c r="F97" s="28" t="e">
        <f>'Coverage Data'!M97</f>
        <v>#N/A</v>
      </c>
      <c r="G97" s="28" t="e">
        <f t="shared" si="98"/>
        <v>#N/A</v>
      </c>
      <c r="H97" s="5" t="e">
        <f>'Postcode Data'!F97</f>
        <v>#N/A</v>
      </c>
      <c r="I97" s="5" t="e">
        <f>'Postcode Data'!G97</f>
        <v>#N/A</v>
      </c>
      <c r="J97" s="5" t="e">
        <f>'Postcode Data'!K97</f>
        <v>#N/A</v>
      </c>
      <c r="K97" s="5" t="e">
        <f>'Postcode Data'!L97</f>
        <v>#N/A</v>
      </c>
      <c r="L97" s="5"/>
      <c r="M97" s="28"/>
      <c r="N97" s="5" t="e">
        <f t="shared" si="122"/>
        <v>#N/A</v>
      </c>
      <c r="O97" s="5" t="e">
        <f t="shared" si="122"/>
        <v>#N/A</v>
      </c>
      <c r="P97" s="5" t="e">
        <f t="shared" si="122"/>
        <v>#N/A</v>
      </c>
      <c r="Q97" s="5" t="e">
        <f t="shared" si="122"/>
        <v>#N/A</v>
      </c>
      <c r="R97" s="5" t="e">
        <f t="shared" si="122"/>
        <v>#N/A</v>
      </c>
      <c r="S97" s="5" t="e">
        <f t="shared" si="122"/>
        <v>#N/A</v>
      </c>
      <c r="T97" s="5"/>
      <c r="U97" s="28"/>
      <c r="V97" s="28" t="e">
        <f t="shared" si="100"/>
        <v>#N/A</v>
      </c>
      <c r="W97" s="28" t="e">
        <f t="shared" ref="W97:Z97" si="134">IF(AND($G97&lt;V$5,$G97&gt;=W$5),$K97,NA())</f>
        <v>#N/A</v>
      </c>
      <c r="X97" s="28" t="e">
        <f t="shared" si="134"/>
        <v>#N/A</v>
      </c>
      <c r="Y97" s="28" t="e">
        <f t="shared" si="134"/>
        <v>#N/A</v>
      </c>
      <c r="Z97" s="28" t="e">
        <f t="shared" si="134"/>
        <v>#N/A</v>
      </c>
      <c r="AA97" s="28" t="e">
        <f t="shared" si="102"/>
        <v>#N/A</v>
      </c>
      <c r="AB97" s="28"/>
      <c r="AC97" s="28"/>
      <c r="AD97" s="5" t="e">
        <f t="shared" si="103"/>
        <v>#N/A</v>
      </c>
      <c r="AE97" s="15" t="e">
        <v>#N/A</v>
      </c>
      <c r="AF97" s="11" t="e">
        <v>#N/A</v>
      </c>
      <c r="AG97" s="11" t="e">
        <v>#N/A</v>
      </c>
      <c r="AH97" s="11" t="e">
        <v>#N/A</v>
      </c>
      <c r="AI97" s="11" t="e">
        <v>#N/A</v>
      </c>
      <c r="AJ97" s="11" t="e">
        <v>#N/A</v>
      </c>
      <c r="AK97" s="11" t="e">
        <v>#N/A</v>
      </c>
      <c r="AL97" s="11" t="e">
        <v>#N/A</v>
      </c>
      <c r="AM97" s="11" t="e">
        <v>#N/A</v>
      </c>
      <c r="AN97" s="11" t="e">
        <v>#N/A</v>
      </c>
      <c r="AO97" s="11" t="e">
        <v>#N/A</v>
      </c>
      <c r="AP97" s="11" t="e">
        <v>#N/A</v>
      </c>
      <c r="AQ97" s="11" t="e">
        <v>#N/A</v>
      </c>
      <c r="AR97" s="11" t="e">
        <v>#N/A</v>
      </c>
      <c r="AS97" s="11" t="e">
        <v>#N/A</v>
      </c>
      <c r="AT97" s="11" t="e">
        <v>#N/A</v>
      </c>
      <c r="AU97" s="11" t="e">
        <v>#N/A</v>
      </c>
      <c r="AV97" s="11" t="e">
        <v>#N/A</v>
      </c>
      <c r="AW97" s="11" t="e">
        <v>#N/A</v>
      </c>
      <c r="AX97" s="11" t="e">
        <v>#N/A</v>
      </c>
      <c r="AY97" s="11" t="e">
        <v>#N/A</v>
      </c>
      <c r="AZ97" s="11" t="e">
        <v>#N/A</v>
      </c>
      <c r="BA97" s="11" t="e">
        <v>#N/A</v>
      </c>
      <c r="BB97" s="11" t="e">
        <v>#N/A</v>
      </c>
      <c r="BC97" s="11" t="e">
        <v>#N/A</v>
      </c>
      <c r="BD97" s="11" t="e">
        <v>#N/A</v>
      </c>
      <c r="BE97" s="11" t="e">
        <v>#N/A</v>
      </c>
      <c r="BF97" s="11" t="e">
        <v>#N/A</v>
      </c>
      <c r="BG97" s="11" t="e">
        <v>#N/A</v>
      </c>
      <c r="BH97" s="11" t="e">
        <v>#N/A</v>
      </c>
      <c r="BI97" s="11" t="e">
        <v>#N/A</v>
      </c>
      <c r="BJ97" s="11" t="e">
        <v>#N/A</v>
      </c>
      <c r="BK97" s="11" t="e">
        <v>#N/A</v>
      </c>
      <c r="BL97" s="11" t="e">
        <v>#N/A</v>
      </c>
      <c r="BM97" s="11" t="e">
        <v>#N/A</v>
      </c>
      <c r="BN97" s="16" t="e">
        <v>#N/A</v>
      </c>
      <c r="BQ97" s="5" t="e">
        <f t="shared" ca="1" si="104"/>
        <v>#N/A</v>
      </c>
      <c r="BR97" s="8" t="e">
        <f t="shared" ca="1" si="117"/>
        <v>#N/A</v>
      </c>
      <c r="BS97" s="8" t="e">
        <f t="shared" ca="1" si="117"/>
        <v>#N/A</v>
      </c>
      <c r="BT97" s="8" t="e">
        <f t="shared" ca="1" si="117"/>
        <v>#N/A</v>
      </c>
      <c r="BU97" s="8" t="e">
        <f t="shared" ca="1" si="117"/>
        <v>#N/A</v>
      </c>
      <c r="BV97" s="8" t="e">
        <f t="shared" ca="1" si="117"/>
        <v>#N/A</v>
      </c>
      <c r="BW97" s="8" t="e">
        <f t="shared" ca="1" si="117"/>
        <v>#N/A</v>
      </c>
      <c r="BX97" s="8" t="e">
        <f t="shared" ca="1" si="117"/>
        <v>#N/A</v>
      </c>
      <c r="BY97" s="8" t="e">
        <f t="shared" ca="1" si="117"/>
        <v>#N/A</v>
      </c>
      <c r="BZ97" s="8" t="e">
        <f t="shared" ca="1" si="117"/>
        <v>#N/A</v>
      </c>
      <c r="CA97" s="8" t="e">
        <f t="shared" ca="1" si="117"/>
        <v>#N/A</v>
      </c>
      <c r="CB97" s="8" t="e">
        <f t="shared" ca="1" si="121"/>
        <v>#N/A</v>
      </c>
      <c r="CC97" s="8" t="e">
        <f t="shared" ca="1" si="121"/>
        <v>#N/A</v>
      </c>
      <c r="CD97" s="8" t="e">
        <f t="shared" ca="1" si="121"/>
        <v>#N/A</v>
      </c>
      <c r="CE97" s="8" t="e">
        <f t="shared" ca="1" si="121"/>
        <v>#N/A</v>
      </c>
      <c r="CF97" s="8" t="e">
        <f t="shared" ca="1" si="121"/>
        <v>#N/A</v>
      </c>
      <c r="CG97" s="8" t="e">
        <f t="shared" ca="1" si="121"/>
        <v>#N/A</v>
      </c>
      <c r="CH97" s="8" t="e">
        <f t="shared" ca="1" si="121"/>
        <v>#N/A</v>
      </c>
      <c r="CI97" s="8" t="e">
        <f t="shared" ca="1" si="121"/>
        <v>#N/A</v>
      </c>
      <c r="CJ97" s="8" t="e">
        <f t="shared" ca="1" si="121"/>
        <v>#N/A</v>
      </c>
      <c r="CK97" s="8" t="e">
        <f t="shared" ca="1" si="121"/>
        <v>#N/A</v>
      </c>
      <c r="CL97" s="8" t="e">
        <f t="shared" ca="1" si="121"/>
        <v>#N/A</v>
      </c>
      <c r="CM97" s="8" t="e">
        <f t="shared" ca="1" si="121"/>
        <v>#N/A</v>
      </c>
      <c r="CN97" s="8" t="e">
        <f t="shared" ca="1" si="117"/>
        <v>#N/A</v>
      </c>
      <c r="CO97" s="8" t="e">
        <f t="shared" ca="1" si="117"/>
        <v>#N/A</v>
      </c>
      <c r="CP97" s="8" t="e">
        <f t="shared" ca="1" si="117"/>
        <v>#N/A</v>
      </c>
      <c r="CQ97" s="8" t="e">
        <f t="shared" ca="1" si="117"/>
        <v>#N/A</v>
      </c>
      <c r="CR97" s="8" t="e">
        <f t="shared" ca="1" si="117"/>
        <v>#N/A</v>
      </c>
      <c r="CS97" s="8" t="e">
        <f t="shared" ref="CS97:DA112" ca="1" si="135">IF(OR($D97=CS$5,$E97&lt;&gt;CS$4),-999,30+_xlfn.NORM.INV(RAND(),-20,3)-20*LOG10(SQRT(($H97-$J97)^2+($I97-$K97)^2))-20*LOG10(5570)-32.44+_xlfn.NORM.INV(RAND(),-3,3)+21+_xlfn.NORM.INV(RAND(),-20,3)-1)</f>
        <v>#N/A</v>
      </c>
      <c r="CT97" s="8" t="e">
        <f t="shared" ca="1" si="135"/>
        <v>#N/A</v>
      </c>
      <c r="CU97" s="8" t="e">
        <f t="shared" ca="1" si="135"/>
        <v>#N/A</v>
      </c>
      <c r="CV97" s="8" t="e">
        <f t="shared" ca="1" si="135"/>
        <v>#N/A</v>
      </c>
      <c r="CW97" s="8" t="e">
        <f t="shared" ca="1" si="135"/>
        <v>#N/A</v>
      </c>
      <c r="CX97" s="8" t="e">
        <f t="shared" ca="1" si="135"/>
        <v>#N/A</v>
      </c>
      <c r="CY97" s="8" t="e">
        <f t="shared" ca="1" si="135"/>
        <v>#N/A</v>
      </c>
      <c r="CZ97" s="8" t="e">
        <f t="shared" ca="1" si="135"/>
        <v>#N/A</v>
      </c>
      <c r="DA97" s="8" t="e">
        <f t="shared" ca="1" si="135"/>
        <v>#N/A</v>
      </c>
    </row>
    <row r="98" spans="2:105" x14ac:dyDescent="0.35">
      <c r="B98" t="str">
        <f>'Postcode Data'!B98</f>
        <v>ES9 3GC</v>
      </c>
      <c r="C98" t="str">
        <f>'Postcode Data'!D98</f>
        <v>Alphon</v>
      </c>
      <c r="D98" s="44" t="e">
        <f>'Postcode Data'!M98</f>
        <v>#N/A</v>
      </c>
      <c r="E98" s="28" t="e">
        <f>INDEX('Site Data'!$G$42:$G$77,MATCH('Frequency Plan Data'!D98,'Site Data'!$B$42:$B$77,0))</f>
        <v>#N/A</v>
      </c>
      <c r="F98" s="28" t="e">
        <f>'Coverage Data'!M98</f>
        <v>#N/A</v>
      </c>
      <c r="G98" s="28" t="e">
        <f t="shared" si="98"/>
        <v>#N/A</v>
      </c>
      <c r="H98" s="5" t="e">
        <f>'Postcode Data'!F98</f>
        <v>#N/A</v>
      </c>
      <c r="I98" s="5" t="e">
        <f>'Postcode Data'!G98</f>
        <v>#N/A</v>
      </c>
      <c r="J98" s="5" t="e">
        <f>'Postcode Data'!K98</f>
        <v>#N/A</v>
      </c>
      <c r="K98" s="5" t="e">
        <f>'Postcode Data'!L98</f>
        <v>#N/A</v>
      </c>
      <c r="L98" s="5"/>
      <c r="M98" s="28"/>
      <c r="N98" s="5" t="e">
        <f t="shared" si="122"/>
        <v>#N/A</v>
      </c>
      <c r="O98" s="5" t="e">
        <f t="shared" si="122"/>
        <v>#N/A</v>
      </c>
      <c r="P98" s="5" t="e">
        <f t="shared" si="122"/>
        <v>#N/A</v>
      </c>
      <c r="Q98" s="5" t="e">
        <f t="shared" si="122"/>
        <v>#N/A</v>
      </c>
      <c r="R98" s="5" t="e">
        <f t="shared" si="122"/>
        <v>#N/A</v>
      </c>
      <c r="S98" s="5" t="e">
        <f t="shared" si="122"/>
        <v>#N/A</v>
      </c>
      <c r="T98" s="5"/>
      <c r="U98" s="28"/>
      <c r="V98" s="28" t="e">
        <f t="shared" si="100"/>
        <v>#N/A</v>
      </c>
      <c r="W98" s="28" t="e">
        <f t="shared" ref="W98:Z98" si="136">IF(AND($G98&lt;V$5,$G98&gt;=W$5),$K98,NA())</f>
        <v>#N/A</v>
      </c>
      <c r="X98" s="28" t="e">
        <f t="shared" si="136"/>
        <v>#N/A</v>
      </c>
      <c r="Y98" s="28" t="e">
        <f t="shared" si="136"/>
        <v>#N/A</v>
      </c>
      <c r="Z98" s="28" t="e">
        <f t="shared" si="136"/>
        <v>#N/A</v>
      </c>
      <c r="AA98" s="28" t="e">
        <f t="shared" si="102"/>
        <v>#N/A</v>
      </c>
      <c r="AB98" s="28"/>
      <c r="AC98" s="28"/>
      <c r="AD98" s="5" t="e">
        <f t="shared" si="103"/>
        <v>#N/A</v>
      </c>
      <c r="AE98" s="15" t="e">
        <v>#N/A</v>
      </c>
      <c r="AF98" s="11" t="e">
        <v>#N/A</v>
      </c>
      <c r="AG98" s="11" t="e">
        <v>#N/A</v>
      </c>
      <c r="AH98" s="11" t="e">
        <v>#N/A</v>
      </c>
      <c r="AI98" s="11" t="e">
        <v>#N/A</v>
      </c>
      <c r="AJ98" s="11" t="e">
        <v>#N/A</v>
      </c>
      <c r="AK98" s="11" t="e">
        <v>#N/A</v>
      </c>
      <c r="AL98" s="11" t="e">
        <v>#N/A</v>
      </c>
      <c r="AM98" s="11" t="e">
        <v>#N/A</v>
      </c>
      <c r="AN98" s="11" t="e">
        <v>#N/A</v>
      </c>
      <c r="AO98" s="11" t="e">
        <v>#N/A</v>
      </c>
      <c r="AP98" s="11" t="e">
        <v>#N/A</v>
      </c>
      <c r="AQ98" s="11" t="e">
        <v>#N/A</v>
      </c>
      <c r="AR98" s="11" t="e">
        <v>#N/A</v>
      </c>
      <c r="AS98" s="11" t="e">
        <v>#N/A</v>
      </c>
      <c r="AT98" s="11" t="e">
        <v>#N/A</v>
      </c>
      <c r="AU98" s="11" t="e">
        <v>#N/A</v>
      </c>
      <c r="AV98" s="11" t="e">
        <v>#N/A</v>
      </c>
      <c r="AW98" s="11" t="e">
        <v>#N/A</v>
      </c>
      <c r="AX98" s="11" t="e">
        <v>#N/A</v>
      </c>
      <c r="AY98" s="11" t="e">
        <v>#N/A</v>
      </c>
      <c r="AZ98" s="11" t="e">
        <v>#N/A</v>
      </c>
      <c r="BA98" s="11" t="e">
        <v>#N/A</v>
      </c>
      <c r="BB98" s="11" t="e">
        <v>#N/A</v>
      </c>
      <c r="BC98" s="11" t="e">
        <v>#N/A</v>
      </c>
      <c r="BD98" s="11" t="e">
        <v>#N/A</v>
      </c>
      <c r="BE98" s="11" t="e">
        <v>#N/A</v>
      </c>
      <c r="BF98" s="11" t="e">
        <v>#N/A</v>
      </c>
      <c r="BG98" s="11" t="e">
        <v>#N/A</v>
      </c>
      <c r="BH98" s="11" t="e">
        <v>#N/A</v>
      </c>
      <c r="BI98" s="11" t="e">
        <v>#N/A</v>
      </c>
      <c r="BJ98" s="11" t="e">
        <v>#N/A</v>
      </c>
      <c r="BK98" s="11" t="e">
        <v>#N/A</v>
      </c>
      <c r="BL98" s="11" t="e">
        <v>#N/A</v>
      </c>
      <c r="BM98" s="11" t="e">
        <v>#N/A</v>
      </c>
      <c r="BN98" s="16" t="e">
        <v>#N/A</v>
      </c>
      <c r="BQ98" s="5" t="e">
        <f t="shared" ca="1" si="104"/>
        <v>#N/A</v>
      </c>
      <c r="BR98" s="8" t="e">
        <f t="shared" ref="BR98:CS113" ca="1" si="137">IF(OR($D98=BR$5,$E98&lt;&gt;BR$4),-999,30+_xlfn.NORM.INV(RAND(),-20,3)-20*LOG10(SQRT(($H98-$J98)^2+($I98-$K98)^2))-20*LOG10(5570)-32.44+_xlfn.NORM.INV(RAND(),-3,3)+21+_xlfn.NORM.INV(RAND(),-20,3)-1)</f>
        <v>#N/A</v>
      </c>
      <c r="BS98" s="8" t="e">
        <f t="shared" ca="1" si="137"/>
        <v>#N/A</v>
      </c>
      <c r="BT98" s="8" t="e">
        <f t="shared" ca="1" si="137"/>
        <v>#N/A</v>
      </c>
      <c r="BU98" s="8" t="e">
        <f t="shared" ca="1" si="137"/>
        <v>#N/A</v>
      </c>
      <c r="BV98" s="8" t="e">
        <f t="shared" ca="1" si="137"/>
        <v>#N/A</v>
      </c>
      <c r="BW98" s="8" t="e">
        <f t="shared" ca="1" si="137"/>
        <v>#N/A</v>
      </c>
      <c r="BX98" s="8" t="e">
        <f t="shared" ca="1" si="137"/>
        <v>#N/A</v>
      </c>
      <c r="BY98" s="8" t="e">
        <f t="shared" ca="1" si="137"/>
        <v>#N/A</v>
      </c>
      <c r="BZ98" s="8" t="e">
        <f t="shared" ca="1" si="137"/>
        <v>#N/A</v>
      </c>
      <c r="CA98" s="8" t="e">
        <f t="shared" ca="1" si="137"/>
        <v>#N/A</v>
      </c>
      <c r="CB98" s="8" t="e">
        <f t="shared" ca="1" si="121"/>
        <v>#N/A</v>
      </c>
      <c r="CC98" s="8" t="e">
        <f t="shared" ca="1" si="121"/>
        <v>#N/A</v>
      </c>
      <c r="CD98" s="8" t="e">
        <f t="shared" ca="1" si="121"/>
        <v>#N/A</v>
      </c>
      <c r="CE98" s="8" t="e">
        <f t="shared" ca="1" si="121"/>
        <v>#N/A</v>
      </c>
      <c r="CF98" s="8" t="e">
        <f t="shared" ca="1" si="121"/>
        <v>#N/A</v>
      </c>
      <c r="CG98" s="8" t="e">
        <f t="shared" ca="1" si="121"/>
        <v>#N/A</v>
      </c>
      <c r="CH98" s="8" t="e">
        <f t="shared" ca="1" si="121"/>
        <v>#N/A</v>
      </c>
      <c r="CI98" s="8" t="e">
        <f t="shared" ca="1" si="121"/>
        <v>#N/A</v>
      </c>
      <c r="CJ98" s="8" t="e">
        <f t="shared" ca="1" si="121"/>
        <v>#N/A</v>
      </c>
      <c r="CK98" s="8" t="e">
        <f t="shared" ca="1" si="121"/>
        <v>#N/A</v>
      </c>
      <c r="CL98" s="8" t="e">
        <f t="shared" ca="1" si="121"/>
        <v>#N/A</v>
      </c>
      <c r="CM98" s="8" t="e">
        <f t="shared" ca="1" si="121"/>
        <v>#N/A</v>
      </c>
      <c r="CN98" s="8" t="e">
        <f t="shared" ca="1" si="137"/>
        <v>#N/A</v>
      </c>
      <c r="CO98" s="8" t="e">
        <f t="shared" ca="1" si="137"/>
        <v>#N/A</v>
      </c>
      <c r="CP98" s="8" t="e">
        <f t="shared" ca="1" si="137"/>
        <v>#N/A</v>
      </c>
      <c r="CQ98" s="8" t="e">
        <f t="shared" ca="1" si="137"/>
        <v>#N/A</v>
      </c>
      <c r="CR98" s="8" t="e">
        <f t="shared" ca="1" si="137"/>
        <v>#N/A</v>
      </c>
      <c r="CS98" s="8" t="e">
        <f t="shared" ca="1" si="137"/>
        <v>#N/A</v>
      </c>
      <c r="CT98" s="8" t="e">
        <f t="shared" ca="1" si="135"/>
        <v>#N/A</v>
      </c>
      <c r="CU98" s="8" t="e">
        <f t="shared" ca="1" si="135"/>
        <v>#N/A</v>
      </c>
      <c r="CV98" s="8" t="e">
        <f t="shared" ca="1" si="135"/>
        <v>#N/A</v>
      </c>
      <c r="CW98" s="8" t="e">
        <f t="shared" ca="1" si="135"/>
        <v>#N/A</v>
      </c>
      <c r="CX98" s="8" t="e">
        <f t="shared" ca="1" si="135"/>
        <v>#N/A</v>
      </c>
      <c r="CY98" s="8" t="e">
        <f t="shared" ca="1" si="135"/>
        <v>#N/A</v>
      </c>
      <c r="CZ98" s="8" t="e">
        <f t="shared" ca="1" si="135"/>
        <v>#N/A</v>
      </c>
      <c r="DA98" s="8" t="e">
        <f t="shared" ca="1" si="135"/>
        <v>#N/A</v>
      </c>
    </row>
    <row r="99" spans="2:105" x14ac:dyDescent="0.35">
      <c r="B99" t="str">
        <f>'Postcode Data'!B99</f>
        <v>ES9 4VD</v>
      </c>
      <c r="C99" t="str">
        <f>'Postcode Data'!D99</f>
        <v>Alphon</v>
      </c>
      <c r="D99" s="44" t="str">
        <f>'Postcode Data'!M99</f>
        <v>AW2c</v>
      </c>
      <c r="E99" s="28" t="str">
        <f>INDEX('Site Data'!$G$42:$G$77,MATCH('Frequency Plan Data'!D99,'Site Data'!$B$42:$B$77,0))</f>
        <v>f6</v>
      </c>
      <c r="F99" s="28">
        <f>'Coverage Data'!M99</f>
        <v>-64.53389691648259</v>
      </c>
      <c r="G99" s="28">
        <f t="shared" si="98"/>
        <v>32.390101614725396</v>
      </c>
      <c r="H99" s="5">
        <f>'Postcode Data'!F99</f>
        <v>16.341717066448563</v>
      </c>
      <c r="I99" s="5">
        <f>'Postcode Data'!G99</f>
        <v>23.691043166018719</v>
      </c>
      <c r="J99" s="5">
        <f>'Postcode Data'!K99</f>
        <v>15.174075076052006</v>
      </c>
      <c r="K99" s="5">
        <f>'Postcode Data'!L99</f>
        <v>22.196529571013375</v>
      </c>
      <c r="L99" s="5"/>
      <c r="M99" s="28"/>
      <c r="N99" s="5" t="e">
        <f t="shared" si="122"/>
        <v>#N/A</v>
      </c>
      <c r="O99" s="5" t="e">
        <f t="shared" si="122"/>
        <v>#N/A</v>
      </c>
      <c r="P99" s="5" t="e">
        <f t="shared" si="122"/>
        <v>#N/A</v>
      </c>
      <c r="Q99" s="5" t="e">
        <f t="shared" si="122"/>
        <v>#N/A</v>
      </c>
      <c r="R99" s="5" t="e">
        <f t="shared" si="122"/>
        <v>#N/A</v>
      </c>
      <c r="S99" s="5">
        <f t="shared" si="122"/>
        <v>22.196529571013375</v>
      </c>
      <c r="T99" s="5"/>
      <c r="U99" s="28"/>
      <c r="V99" s="28">
        <f t="shared" si="100"/>
        <v>22.196529571013375</v>
      </c>
      <c r="W99" s="28" t="e">
        <f t="shared" ref="W99:Z99" si="138">IF(AND($G99&lt;V$5,$G99&gt;=W$5),$K99,NA())</f>
        <v>#N/A</v>
      </c>
      <c r="X99" s="28" t="e">
        <f t="shared" si="138"/>
        <v>#N/A</v>
      </c>
      <c r="Y99" s="28" t="e">
        <f t="shared" si="138"/>
        <v>#N/A</v>
      </c>
      <c r="Z99" s="28" t="e">
        <f t="shared" si="138"/>
        <v>#N/A</v>
      </c>
      <c r="AA99" s="28" t="e">
        <f t="shared" si="102"/>
        <v>#N/A</v>
      </c>
      <c r="AB99" s="28"/>
      <c r="AC99" s="28"/>
      <c r="AD99" s="5">
        <f t="shared" si="103"/>
        <v>-96.923998531207985</v>
      </c>
      <c r="AE99" s="15">
        <v>-999</v>
      </c>
      <c r="AF99" s="11">
        <v>-999</v>
      </c>
      <c r="AG99" s="11">
        <v>-999</v>
      </c>
      <c r="AH99" s="11">
        <v>-999</v>
      </c>
      <c r="AI99" s="11">
        <v>-999</v>
      </c>
      <c r="AJ99" s="11">
        <v>-999</v>
      </c>
      <c r="AK99" s="11">
        <v>-999</v>
      </c>
      <c r="AL99" s="11">
        <v>-999</v>
      </c>
      <c r="AM99" s="11">
        <v>-103.39381384549128</v>
      </c>
      <c r="AN99" s="11">
        <v>-999</v>
      </c>
      <c r="AO99" s="11">
        <v>-999</v>
      </c>
      <c r="AP99" s="11">
        <v>-999</v>
      </c>
      <c r="AQ99" s="11">
        <v>-999</v>
      </c>
      <c r="AR99" s="11">
        <v>-999</v>
      </c>
      <c r="AS99" s="11">
        <v>-999</v>
      </c>
      <c r="AT99" s="11">
        <v>-999</v>
      </c>
      <c r="AU99" s="11">
        <v>-999</v>
      </c>
      <c r="AV99" s="11">
        <v>-107.84115815131601</v>
      </c>
      <c r="AW99" s="11">
        <v>-999</v>
      </c>
      <c r="AX99" s="11">
        <v>-999</v>
      </c>
      <c r="AY99" s="11">
        <v>-111.74894520648473</v>
      </c>
      <c r="AZ99" s="11">
        <v>-999</v>
      </c>
      <c r="BA99" s="11">
        <v>-999</v>
      </c>
      <c r="BB99" s="11">
        <v>-999</v>
      </c>
      <c r="BC99" s="11">
        <v>-999</v>
      </c>
      <c r="BD99" s="11">
        <v>-999</v>
      </c>
      <c r="BE99" s="11">
        <v>-999</v>
      </c>
      <c r="BF99" s="11">
        <v>-999</v>
      </c>
      <c r="BG99" s="11">
        <v>-999</v>
      </c>
      <c r="BH99" s="11">
        <v>-102.96113793523196</v>
      </c>
      <c r="BI99" s="11">
        <v>-999</v>
      </c>
      <c r="BJ99" s="11">
        <v>-999</v>
      </c>
      <c r="BK99" s="11">
        <v>-100.77891992269949</v>
      </c>
      <c r="BL99" s="11">
        <v>-999</v>
      </c>
      <c r="BM99" s="11">
        <v>-999</v>
      </c>
      <c r="BN99" s="16">
        <v>-999</v>
      </c>
      <c r="BQ99" s="5">
        <f t="shared" ca="1" si="104"/>
        <v>-95.189523830524962</v>
      </c>
      <c r="BR99" s="8">
        <f t="shared" ca="1" si="137"/>
        <v>-999</v>
      </c>
      <c r="BS99" s="8">
        <f t="shared" ca="1" si="137"/>
        <v>-999</v>
      </c>
      <c r="BT99" s="8">
        <f t="shared" ca="1" si="137"/>
        <v>-999</v>
      </c>
      <c r="BU99" s="8">
        <f t="shared" ca="1" si="137"/>
        <v>-999</v>
      </c>
      <c r="BV99" s="8">
        <f t="shared" ca="1" si="137"/>
        <v>-999</v>
      </c>
      <c r="BW99" s="8">
        <f t="shared" ca="1" si="137"/>
        <v>-999</v>
      </c>
      <c r="BX99" s="8">
        <f t="shared" ca="1" si="137"/>
        <v>-999</v>
      </c>
      <c r="BY99" s="8">
        <f t="shared" ca="1" si="137"/>
        <v>-999</v>
      </c>
      <c r="BZ99" s="8">
        <f t="shared" ca="1" si="137"/>
        <v>-101.86583781707536</v>
      </c>
      <c r="CA99" s="8">
        <f t="shared" ca="1" si="137"/>
        <v>-999</v>
      </c>
      <c r="CB99" s="8">
        <f t="shared" ca="1" si="121"/>
        <v>-999</v>
      </c>
      <c r="CC99" s="8">
        <f t="shared" ca="1" si="121"/>
        <v>-999</v>
      </c>
      <c r="CD99" s="8">
        <f t="shared" ca="1" si="121"/>
        <v>-999</v>
      </c>
      <c r="CE99" s="8">
        <f t="shared" ca="1" si="121"/>
        <v>-999</v>
      </c>
      <c r="CF99" s="8">
        <f t="shared" ca="1" si="121"/>
        <v>-999</v>
      </c>
      <c r="CG99" s="8">
        <f t="shared" ca="1" si="121"/>
        <v>-999</v>
      </c>
      <c r="CH99" s="8">
        <f t="shared" ca="1" si="121"/>
        <v>-999</v>
      </c>
      <c r="CI99" s="8">
        <f t="shared" ca="1" si="121"/>
        <v>-100.67008303243574</v>
      </c>
      <c r="CJ99" s="8">
        <f t="shared" ca="1" si="121"/>
        <v>-999</v>
      </c>
      <c r="CK99" s="8">
        <f t="shared" ca="1" si="121"/>
        <v>-999</v>
      </c>
      <c r="CL99" s="8">
        <f t="shared" ca="1" si="121"/>
        <v>-106.38888846709627</v>
      </c>
      <c r="CM99" s="8">
        <f t="shared" ca="1" si="121"/>
        <v>-999</v>
      </c>
      <c r="CN99" s="8">
        <f t="shared" ca="1" si="137"/>
        <v>-999</v>
      </c>
      <c r="CO99" s="8">
        <f t="shared" ca="1" si="137"/>
        <v>-999</v>
      </c>
      <c r="CP99" s="8">
        <f t="shared" ca="1" si="137"/>
        <v>-999</v>
      </c>
      <c r="CQ99" s="8">
        <f t="shared" ca="1" si="137"/>
        <v>-999</v>
      </c>
      <c r="CR99" s="8">
        <f t="shared" ca="1" si="137"/>
        <v>-999</v>
      </c>
      <c r="CS99" s="8">
        <f t="shared" ca="1" si="137"/>
        <v>-999</v>
      </c>
      <c r="CT99" s="8">
        <f t="shared" ca="1" si="135"/>
        <v>-999</v>
      </c>
      <c r="CU99" s="8">
        <f t="shared" ca="1" si="135"/>
        <v>-101.24032101773902</v>
      </c>
      <c r="CV99" s="8">
        <f t="shared" ca="1" si="135"/>
        <v>-999</v>
      </c>
      <c r="CW99" s="8">
        <f t="shared" ca="1" si="135"/>
        <v>-999</v>
      </c>
      <c r="CX99" s="8">
        <f t="shared" ca="1" si="135"/>
        <v>-102.69032239206463</v>
      </c>
      <c r="CY99" s="8">
        <f t="shared" ca="1" si="135"/>
        <v>-999</v>
      </c>
      <c r="CZ99" s="8">
        <f t="shared" ca="1" si="135"/>
        <v>-999</v>
      </c>
      <c r="DA99" s="8">
        <f t="shared" ca="1" si="135"/>
        <v>-999</v>
      </c>
    </row>
    <row r="100" spans="2:105" x14ac:dyDescent="0.35">
      <c r="B100" t="str">
        <f>'Postcode Data'!B100</f>
        <v>ES9 6HA</v>
      </c>
      <c r="C100" t="str">
        <f>'Postcode Data'!D100</f>
        <v>Alphon</v>
      </c>
      <c r="D100" s="44" t="e">
        <f>'Postcode Data'!M100</f>
        <v>#N/A</v>
      </c>
      <c r="E100" s="28" t="e">
        <f>INDEX('Site Data'!$G$42:$G$77,MATCH('Frequency Plan Data'!D100,'Site Data'!$B$42:$B$77,0))</f>
        <v>#N/A</v>
      </c>
      <c r="F100" s="28" t="e">
        <f>'Coverage Data'!M100</f>
        <v>#N/A</v>
      </c>
      <c r="G100" s="28" t="e">
        <f t="shared" si="98"/>
        <v>#N/A</v>
      </c>
      <c r="H100" s="5" t="e">
        <f>'Postcode Data'!F100</f>
        <v>#N/A</v>
      </c>
      <c r="I100" s="5" t="e">
        <f>'Postcode Data'!G100</f>
        <v>#N/A</v>
      </c>
      <c r="J100" s="5" t="e">
        <f>'Postcode Data'!K100</f>
        <v>#N/A</v>
      </c>
      <c r="K100" s="5" t="e">
        <f>'Postcode Data'!L100</f>
        <v>#N/A</v>
      </c>
      <c r="L100" s="5"/>
      <c r="M100" s="28"/>
      <c r="N100" s="5" t="e">
        <f t="shared" si="122"/>
        <v>#N/A</v>
      </c>
      <c r="O100" s="5" t="e">
        <f t="shared" si="122"/>
        <v>#N/A</v>
      </c>
      <c r="P100" s="5" t="e">
        <f t="shared" si="122"/>
        <v>#N/A</v>
      </c>
      <c r="Q100" s="5" t="e">
        <f t="shared" si="122"/>
        <v>#N/A</v>
      </c>
      <c r="R100" s="5" t="e">
        <f t="shared" si="122"/>
        <v>#N/A</v>
      </c>
      <c r="S100" s="5" t="e">
        <f t="shared" si="122"/>
        <v>#N/A</v>
      </c>
      <c r="T100" s="5"/>
      <c r="U100" s="28"/>
      <c r="V100" s="28" t="e">
        <f t="shared" si="100"/>
        <v>#N/A</v>
      </c>
      <c r="W100" s="28" t="e">
        <f t="shared" ref="W100:Z100" si="139">IF(AND($G100&lt;V$5,$G100&gt;=W$5),$K100,NA())</f>
        <v>#N/A</v>
      </c>
      <c r="X100" s="28" t="e">
        <f t="shared" si="139"/>
        <v>#N/A</v>
      </c>
      <c r="Y100" s="28" t="e">
        <f t="shared" si="139"/>
        <v>#N/A</v>
      </c>
      <c r="Z100" s="28" t="e">
        <f t="shared" si="139"/>
        <v>#N/A</v>
      </c>
      <c r="AA100" s="28" t="e">
        <f t="shared" si="102"/>
        <v>#N/A</v>
      </c>
      <c r="AB100" s="28"/>
      <c r="AC100" s="28"/>
      <c r="AD100" s="5" t="e">
        <f t="shared" si="103"/>
        <v>#N/A</v>
      </c>
      <c r="AE100" s="15" t="e">
        <v>#N/A</v>
      </c>
      <c r="AF100" s="11" t="e">
        <v>#N/A</v>
      </c>
      <c r="AG100" s="11" t="e">
        <v>#N/A</v>
      </c>
      <c r="AH100" s="11" t="e">
        <v>#N/A</v>
      </c>
      <c r="AI100" s="11" t="e">
        <v>#N/A</v>
      </c>
      <c r="AJ100" s="11" t="e">
        <v>#N/A</v>
      </c>
      <c r="AK100" s="11" t="e">
        <v>#N/A</v>
      </c>
      <c r="AL100" s="11" t="e">
        <v>#N/A</v>
      </c>
      <c r="AM100" s="11" t="e">
        <v>#N/A</v>
      </c>
      <c r="AN100" s="11" t="e">
        <v>#N/A</v>
      </c>
      <c r="AO100" s="11" t="e">
        <v>#N/A</v>
      </c>
      <c r="AP100" s="11" t="e">
        <v>#N/A</v>
      </c>
      <c r="AQ100" s="11" t="e">
        <v>#N/A</v>
      </c>
      <c r="AR100" s="11" t="e">
        <v>#N/A</v>
      </c>
      <c r="AS100" s="11" t="e">
        <v>#N/A</v>
      </c>
      <c r="AT100" s="11" t="e">
        <v>#N/A</v>
      </c>
      <c r="AU100" s="11" t="e">
        <v>#N/A</v>
      </c>
      <c r="AV100" s="11" t="e">
        <v>#N/A</v>
      </c>
      <c r="AW100" s="11" t="e">
        <v>#N/A</v>
      </c>
      <c r="AX100" s="11" t="e">
        <v>#N/A</v>
      </c>
      <c r="AY100" s="11" t="e">
        <v>#N/A</v>
      </c>
      <c r="AZ100" s="11" t="e">
        <v>#N/A</v>
      </c>
      <c r="BA100" s="11" t="e">
        <v>#N/A</v>
      </c>
      <c r="BB100" s="11" t="e">
        <v>#N/A</v>
      </c>
      <c r="BC100" s="11" t="e">
        <v>#N/A</v>
      </c>
      <c r="BD100" s="11" t="e">
        <v>#N/A</v>
      </c>
      <c r="BE100" s="11" t="e">
        <v>#N/A</v>
      </c>
      <c r="BF100" s="11" t="e">
        <v>#N/A</v>
      </c>
      <c r="BG100" s="11" t="e">
        <v>#N/A</v>
      </c>
      <c r="BH100" s="11" t="e">
        <v>#N/A</v>
      </c>
      <c r="BI100" s="11" t="e">
        <v>#N/A</v>
      </c>
      <c r="BJ100" s="11" t="e">
        <v>#N/A</v>
      </c>
      <c r="BK100" s="11" t="e">
        <v>#N/A</v>
      </c>
      <c r="BL100" s="11" t="e">
        <v>#N/A</v>
      </c>
      <c r="BM100" s="11" t="e">
        <v>#N/A</v>
      </c>
      <c r="BN100" s="16" t="e">
        <v>#N/A</v>
      </c>
      <c r="BQ100" s="5" t="e">
        <f t="shared" ca="1" si="104"/>
        <v>#N/A</v>
      </c>
      <c r="BR100" s="8" t="e">
        <f t="shared" ca="1" si="137"/>
        <v>#N/A</v>
      </c>
      <c r="BS100" s="8" t="e">
        <f t="shared" ca="1" si="137"/>
        <v>#N/A</v>
      </c>
      <c r="BT100" s="8" t="e">
        <f t="shared" ca="1" si="137"/>
        <v>#N/A</v>
      </c>
      <c r="BU100" s="8" t="e">
        <f t="shared" ca="1" si="137"/>
        <v>#N/A</v>
      </c>
      <c r="BV100" s="8" t="e">
        <f t="shared" ca="1" si="137"/>
        <v>#N/A</v>
      </c>
      <c r="BW100" s="8" t="e">
        <f t="shared" ca="1" si="137"/>
        <v>#N/A</v>
      </c>
      <c r="BX100" s="8" t="e">
        <f t="shared" ca="1" si="137"/>
        <v>#N/A</v>
      </c>
      <c r="BY100" s="8" t="e">
        <f t="shared" ca="1" si="137"/>
        <v>#N/A</v>
      </c>
      <c r="BZ100" s="8" t="e">
        <f t="shared" ca="1" si="137"/>
        <v>#N/A</v>
      </c>
      <c r="CA100" s="8" t="e">
        <f t="shared" ca="1" si="137"/>
        <v>#N/A</v>
      </c>
      <c r="CB100" s="8" t="e">
        <f t="shared" ca="1" si="121"/>
        <v>#N/A</v>
      </c>
      <c r="CC100" s="8" t="e">
        <f t="shared" ca="1" si="121"/>
        <v>#N/A</v>
      </c>
      <c r="CD100" s="8" t="e">
        <f t="shared" ca="1" si="121"/>
        <v>#N/A</v>
      </c>
      <c r="CE100" s="8" t="e">
        <f t="shared" ca="1" si="121"/>
        <v>#N/A</v>
      </c>
      <c r="CF100" s="8" t="e">
        <f t="shared" ca="1" si="121"/>
        <v>#N/A</v>
      </c>
      <c r="CG100" s="8" t="e">
        <f t="shared" ca="1" si="121"/>
        <v>#N/A</v>
      </c>
      <c r="CH100" s="8" t="e">
        <f t="shared" ca="1" si="121"/>
        <v>#N/A</v>
      </c>
      <c r="CI100" s="8" t="e">
        <f t="shared" ca="1" si="121"/>
        <v>#N/A</v>
      </c>
      <c r="CJ100" s="8" t="e">
        <f t="shared" ca="1" si="121"/>
        <v>#N/A</v>
      </c>
      <c r="CK100" s="8" t="e">
        <f t="shared" ca="1" si="121"/>
        <v>#N/A</v>
      </c>
      <c r="CL100" s="8" t="e">
        <f t="shared" ca="1" si="121"/>
        <v>#N/A</v>
      </c>
      <c r="CM100" s="8" t="e">
        <f t="shared" ca="1" si="121"/>
        <v>#N/A</v>
      </c>
      <c r="CN100" s="8" t="e">
        <f t="shared" ca="1" si="137"/>
        <v>#N/A</v>
      </c>
      <c r="CO100" s="8" t="e">
        <f t="shared" ca="1" si="137"/>
        <v>#N/A</v>
      </c>
      <c r="CP100" s="8" t="e">
        <f t="shared" ca="1" si="137"/>
        <v>#N/A</v>
      </c>
      <c r="CQ100" s="8" t="e">
        <f t="shared" ca="1" si="137"/>
        <v>#N/A</v>
      </c>
      <c r="CR100" s="8" t="e">
        <f t="shared" ca="1" si="137"/>
        <v>#N/A</v>
      </c>
      <c r="CS100" s="8" t="e">
        <f t="shared" ca="1" si="137"/>
        <v>#N/A</v>
      </c>
      <c r="CT100" s="8" t="e">
        <f t="shared" ca="1" si="135"/>
        <v>#N/A</v>
      </c>
      <c r="CU100" s="8" t="e">
        <f t="shared" ca="1" si="135"/>
        <v>#N/A</v>
      </c>
      <c r="CV100" s="8" t="e">
        <f t="shared" ca="1" si="135"/>
        <v>#N/A</v>
      </c>
      <c r="CW100" s="8" t="e">
        <f t="shared" ca="1" si="135"/>
        <v>#N/A</v>
      </c>
      <c r="CX100" s="8" t="e">
        <f t="shared" ca="1" si="135"/>
        <v>#N/A</v>
      </c>
      <c r="CY100" s="8" t="e">
        <f t="shared" ca="1" si="135"/>
        <v>#N/A</v>
      </c>
      <c r="CZ100" s="8" t="e">
        <f t="shared" ca="1" si="135"/>
        <v>#N/A</v>
      </c>
      <c r="DA100" s="8" t="e">
        <f t="shared" ca="1" si="135"/>
        <v>#N/A</v>
      </c>
    </row>
    <row r="101" spans="2:105" x14ac:dyDescent="0.35">
      <c r="B101" t="str">
        <f>'Postcode Data'!B101</f>
        <v>ES9 8AU</v>
      </c>
      <c r="C101" t="str">
        <f>'Postcode Data'!D101</f>
        <v>Alphon</v>
      </c>
      <c r="D101" s="44" t="e">
        <f>'Postcode Data'!M101</f>
        <v>#N/A</v>
      </c>
      <c r="E101" s="28" t="e">
        <f>INDEX('Site Data'!$G$42:$G$77,MATCH('Frequency Plan Data'!D101,'Site Data'!$B$42:$B$77,0))</f>
        <v>#N/A</v>
      </c>
      <c r="F101" s="28" t="e">
        <f>'Coverage Data'!M101</f>
        <v>#N/A</v>
      </c>
      <c r="G101" s="28" t="e">
        <f t="shared" si="98"/>
        <v>#N/A</v>
      </c>
      <c r="H101" s="5" t="e">
        <f>'Postcode Data'!F101</f>
        <v>#N/A</v>
      </c>
      <c r="I101" s="5" t="e">
        <f>'Postcode Data'!G101</f>
        <v>#N/A</v>
      </c>
      <c r="J101" s="5" t="e">
        <f>'Postcode Data'!K101</f>
        <v>#N/A</v>
      </c>
      <c r="K101" s="5" t="e">
        <f>'Postcode Data'!L101</f>
        <v>#N/A</v>
      </c>
      <c r="L101" s="5"/>
      <c r="M101" s="28"/>
      <c r="N101" s="5" t="e">
        <f t="shared" si="122"/>
        <v>#N/A</v>
      </c>
      <c r="O101" s="5" t="e">
        <f t="shared" si="122"/>
        <v>#N/A</v>
      </c>
      <c r="P101" s="5" t="e">
        <f t="shared" si="122"/>
        <v>#N/A</v>
      </c>
      <c r="Q101" s="5" t="e">
        <f t="shared" si="122"/>
        <v>#N/A</v>
      </c>
      <c r="R101" s="5" t="e">
        <f t="shared" si="122"/>
        <v>#N/A</v>
      </c>
      <c r="S101" s="5" t="e">
        <f t="shared" si="122"/>
        <v>#N/A</v>
      </c>
      <c r="T101" s="5"/>
      <c r="U101" s="28"/>
      <c r="V101" s="28" t="e">
        <f t="shared" si="100"/>
        <v>#N/A</v>
      </c>
      <c r="W101" s="28" t="e">
        <f t="shared" ref="W101:Z101" si="140">IF(AND($G101&lt;V$5,$G101&gt;=W$5),$K101,NA())</f>
        <v>#N/A</v>
      </c>
      <c r="X101" s="28" t="e">
        <f t="shared" si="140"/>
        <v>#N/A</v>
      </c>
      <c r="Y101" s="28" t="e">
        <f t="shared" si="140"/>
        <v>#N/A</v>
      </c>
      <c r="Z101" s="28" t="e">
        <f t="shared" si="140"/>
        <v>#N/A</v>
      </c>
      <c r="AA101" s="28" t="e">
        <f t="shared" si="102"/>
        <v>#N/A</v>
      </c>
      <c r="AB101" s="28"/>
      <c r="AC101" s="28"/>
      <c r="AD101" s="5" t="e">
        <f t="shared" si="103"/>
        <v>#N/A</v>
      </c>
      <c r="AE101" s="15" t="e">
        <v>#N/A</v>
      </c>
      <c r="AF101" s="11" t="e">
        <v>#N/A</v>
      </c>
      <c r="AG101" s="11" t="e">
        <v>#N/A</v>
      </c>
      <c r="AH101" s="11" t="e">
        <v>#N/A</v>
      </c>
      <c r="AI101" s="11" t="e">
        <v>#N/A</v>
      </c>
      <c r="AJ101" s="11" t="e">
        <v>#N/A</v>
      </c>
      <c r="AK101" s="11" t="e">
        <v>#N/A</v>
      </c>
      <c r="AL101" s="11" t="e">
        <v>#N/A</v>
      </c>
      <c r="AM101" s="11" t="e">
        <v>#N/A</v>
      </c>
      <c r="AN101" s="11" t="e">
        <v>#N/A</v>
      </c>
      <c r="AO101" s="11" t="e">
        <v>#N/A</v>
      </c>
      <c r="AP101" s="11" t="e">
        <v>#N/A</v>
      </c>
      <c r="AQ101" s="11" t="e">
        <v>#N/A</v>
      </c>
      <c r="AR101" s="11" t="e">
        <v>#N/A</v>
      </c>
      <c r="AS101" s="11" t="e">
        <v>#N/A</v>
      </c>
      <c r="AT101" s="11" t="e">
        <v>#N/A</v>
      </c>
      <c r="AU101" s="11" t="e">
        <v>#N/A</v>
      </c>
      <c r="AV101" s="11" t="e">
        <v>#N/A</v>
      </c>
      <c r="AW101" s="11" t="e">
        <v>#N/A</v>
      </c>
      <c r="AX101" s="11" t="e">
        <v>#N/A</v>
      </c>
      <c r="AY101" s="11" t="e">
        <v>#N/A</v>
      </c>
      <c r="AZ101" s="11" t="e">
        <v>#N/A</v>
      </c>
      <c r="BA101" s="11" t="e">
        <v>#N/A</v>
      </c>
      <c r="BB101" s="11" t="e">
        <v>#N/A</v>
      </c>
      <c r="BC101" s="11" t="e">
        <v>#N/A</v>
      </c>
      <c r="BD101" s="11" t="e">
        <v>#N/A</v>
      </c>
      <c r="BE101" s="11" t="e">
        <v>#N/A</v>
      </c>
      <c r="BF101" s="11" t="e">
        <v>#N/A</v>
      </c>
      <c r="BG101" s="11" t="e">
        <v>#N/A</v>
      </c>
      <c r="BH101" s="11" t="e">
        <v>#N/A</v>
      </c>
      <c r="BI101" s="11" t="e">
        <v>#N/A</v>
      </c>
      <c r="BJ101" s="11" t="e">
        <v>#N/A</v>
      </c>
      <c r="BK101" s="11" t="e">
        <v>#N/A</v>
      </c>
      <c r="BL101" s="11" t="e">
        <v>#N/A</v>
      </c>
      <c r="BM101" s="11" t="e">
        <v>#N/A</v>
      </c>
      <c r="BN101" s="16" t="e">
        <v>#N/A</v>
      </c>
      <c r="BQ101" s="5" t="e">
        <f t="shared" ca="1" si="104"/>
        <v>#N/A</v>
      </c>
      <c r="BR101" s="8" t="e">
        <f t="shared" ca="1" si="137"/>
        <v>#N/A</v>
      </c>
      <c r="BS101" s="8" t="e">
        <f t="shared" ca="1" si="137"/>
        <v>#N/A</v>
      </c>
      <c r="BT101" s="8" t="e">
        <f t="shared" ca="1" si="137"/>
        <v>#N/A</v>
      </c>
      <c r="BU101" s="8" t="e">
        <f t="shared" ca="1" si="137"/>
        <v>#N/A</v>
      </c>
      <c r="BV101" s="8" t="e">
        <f t="shared" ca="1" si="137"/>
        <v>#N/A</v>
      </c>
      <c r="BW101" s="8" t="e">
        <f t="shared" ca="1" si="137"/>
        <v>#N/A</v>
      </c>
      <c r="BX101" s="8" t="e">
        <f t="shared" ca="1" si="137"/>
        <v>#N/A</v>
      </c>
      <c r="BY101" s="8" t="e">
        <f t="shared" ca="1" si="137"/>
        <v>#N/A</v>
      </c>
      <c r="BZ101" s="8" t="e">
        <f t="shared" ca="1" si="137"/>
        <v>#N/A</v>
      </c>
      <c r="CA101" s="8" t="e">
        <f t="shared" ca="1" si="137"/>
        <v>#N/A</v>
      </c>
      <c r="CB101" s="8" t="e">
        <f t="shared" ca="1" si="121"/>
        <v>#N/A</v>
      </c>
      <c r="CC101" s="8" t="e">
        <f t="shared" ca="1" si="121"/>
        <v>#N/A</v>
      </c>
      <c r="CD101" s="8" t="e">
        <f t="shared" ca="1" si="121"/>
        <v>#N/A</v>
      </c>
      <c r="CE101" s="8" t="e">
        <f t="shared" ca="1" si="121"/>
        <v>#N/A</v>
      </c>
      <c r="CF101" s="8" t="e">
        <f t="shared" ca="1" si="121"/>
        <v>#N/A</v>
      </c>
      <c r="CG101" s="8" t="e">
        <f t="shared" ca="1" si="121"/>
        <v>#N/A</v>
      </c>
      <c r="CH101" s="8" t="e">
        <f t="shared" ca="1" si="121"/>
        <v>#N/A</v>
      </c>
      <c r="CI101" s="8" t="e">
        <f t="shared" ca="1" si="121"/>
        <v>#N/A</v>
      </c>
      <c r="CJ101" s="8" t="e">
        <f t="shared" ca="1" si="121"/>
        <v>#N/A</v>
      </c>
      <c r="CK101" s="8" t="e">
        <f t="shared" ca="1" si="121"/>
        <v>#N/A</v>
      </c>
      <c r="CL101" s="8" t="e">
        <f t="shared" ca="1" si="121"/>
        <v>#N/A</v>
      </c>
      <c r="CM101" s="8" t="e">
        <f t="shared" ca="1" si="121"/>
        <v>#N/A</v>
      </c>
      <c r="CN101" s="8" t="e">
        <f t="shared" ca="1" si="137"/>
        <v>#N/A</v>
      </c>
      <c r="CO101" s="8" t="e">
        <f t="shared" ca="1" si="137"/>
        <v>#N/A</v>
      </c>
      <c r="CP101" s="8" t="e">
        <f t="shared" ca="1" si="137"/>
        <v>#N/A</v>
      </c>
      <c r="CQ101" s="8" t="e">
        <f t="shared" ca="1" si="137"/>
        <v>#N/A</v>
      </c>
      <c r="CR101" s="8" t="e">
        <f t="shared" ca="1" si="137"/>
        <v>#N/A</v>
      </c>
      <c r="CS101" s="8" t="e">
        <f t="shared" ca="1" si="137"/>
        <v>#N/A</v>
      </c>
      <c r="CT101" s="8" t="e">
        <f t="shared" ca="1" si="135"/>
        <v>#N/A</v>
      </c>
      <c r="CU101" s="8" t="e">
        <f t="shared" ca="1" si="135"/>
        <v>#N/A</v>
      </c>
      <c r="CV101" s="8" t="e">
        <f t="shared" ca="1" si="135"/>
        <v>#N/A</v>
      </c>
      <c r="CW101" s="8" t="e">
        <f t="shared" ca="1" si="135"/>
        <v>#N/A</v>
      </c>
      <c r="CX101" s="8" t="e">
        <f t="shared" ca="1" si="135"/>
        <v>#N/A</v>
      </c>
      <c r="CY101" s="8" t="e">
        <f t="shared" ca="1" si="135"/>
        <v>#N/A</v>
      </c>
      <c r="CZ101" s="8" t="e">
        <f t="shared" ca="1" si="135"/>
        <v>#N/A</v>
      </c>
      <c r="DA101" s="8" t="e">
        <f t="shared" ca="1" si="135"/>
        <v>#N/A</v>
      </c>
    </row>
    <row r="102" spans="2:105" x14ac:dyDescent="0.35">
      <c r="B102" t="str">
        <f>'Postcode Data'!B102</f>
        <v>ES9 9LW</v>
      </c>
      <c r="C102" t="str">
        <f>'Postcode Data'!D102</f>
        <v>Alphon</v>
      </c>
      <c r="D102" s="44" t="str">
        <f>'Postcode Data'!M102</f>
        <v>AW2c</v>
      </c>
      <c r="E102" s="28" t="str">
        <f>INDEX('Site Data'!$G$42:$G$77,MATCH('Frequency Plan Data'!D102,'Site Data'!$B$42:$B$77,0))</f>
        <v>f6</v>
      </c>
      <c r="F102" s="28">
        <f>'Coverage Data'!M102</f>
        <v>-69.545571865643552</v>
      </c>
      <c r="G102" s="28">
        <f t="shared" si="98"/>
        <v>30.114720790164753</v>
      </c>
      <c r="H102" s="5">
        <f>'Postcode Data'!F102</f>
        <v>16.341717066448563</v>
      </c>
      <c r="I102" s="5">
        <f>'Postcode Data'!G102</f>
        <v>23.691043166018719</v>
      </c>
      <c r="J102" s="5">
        <f>'Postcode Data'!K102</f>
        <v>17.531920768100399</v>
      </c>
      <c r="K102" s="5">
        <f>'Postcode Data'!L102</f>
        <v>20.745185631172856</v>
      </c>
      <c r="L102" s="5"/>
      <c r="M102" s="28"/>
      <c r="N102" s="5" t="e">
        <f t="shared" si="122"/>
        <v>#N/A</v>
      </c>
      <c r="O102" s="5" t="e">
        <f t="shared" si="122"/>
        <v>#N/A</v>
      </c>
      <c r="P102" s="5" t="e">
        <f t="shared" si="122"/>
        <v>#N/A</v>
      </c>
      <c r="Q102" s="5" t="e">
        <f t="shared" si="122"/>
        <v>#N/A</v>
      </c>
      <c r="R102" s="5" t="e">
        <f t="shared" si="122"/>
        <v>#N/A</v>
      </c>
      <c r="S102" s="5">
        <f t="shared" si="122"/>
        <v>20.745185631172856</v>
      </c>
      <c r="T102" s="5"/>
      <c r="U102" s="28"/>
      <c r="V102" s="28">
        <f t="shared" si="100"/>
        <v>20.745185631172856</v>
      </c>
      <c r="W102" s="28" t="e">
        <f t="shared" ref="W102:Z102" si="141">IF(AND($G102&lt;V$5,$G102&gt;=W$5),$K102,NA())</f>
        <v>#N/A</v>
      </c>
      <c r="X102" s="28" t="e">
        <f t="shared" si="141"/>
        <v>#N/A</v>
      </c>
      <c r="Y102" s="28" t="e">
        <f t="shared" si="141"/>
        <v>#N/A</v>
      </c>
      <c r="Z102" s="28" t="e">
        <f t="shared" si="141"/>
        <v>#N/A</v>
      </c>
      <c r="AA102" s="28" t="e">
        <f t="shared" si="102"/>
        <v>#N/A</v>
      </c>
      <c r="AB102" s="28"/>
      <c r="AC102" s="28"/>
      <c r="AD102" s="5">
        <f t="shared" si="103"/>
        <v>-99.660292655808306</v>
      </c>
      <c r="AE102" s="15">
        <v>-999</v>
      </c>
      <c r="AF102" s="11">
        <v>-999</v>
      </c>
      <c r="AG102" s="11">
        <v>-999</v>
      </c>
      <c r="AH102" s="11">
        <v>-999</v>
      </c>
      <c r="AI102" s="11">
        <v>-999</v>
      </c>
      <c r="AJ102" s="11">
        <v>-999</v>
      </c>
      <c r="AK102" s="11">
        <v>-999</v>
      </c>
      <c r="AL102" s="11">
        <v>-999</v>
      </c>
      <c r="AM102" s="11">
        <v>-126.43822933648805</v>
      </c>
      <c r="AN102" s="11">
        <v>-999</v>
      </c>
      <c r="AO102" s="11">
        <v>-999</v>
      </c>
      <c r="AP102" s="11">
        <v>-999</v>
      </c>
      <c r="AQ102" s="11">
        <v>-999</v>
      </c>
      <c r="AR102" s="11">
        <v>-999</v>
      </c>
      <c r="AS102" s="11">
        <v>-999</v>
      </c>
      <c r="AT102" s="11">
        <v>-999</v>
      </c>
      <c r="AU102" s="11">
        <v>-999</v>
      </c>
      <c r="AV102" s="11">
        <v>-111.03501198887869</v>
      </c>
      <c r="AW102" s="11">
        <v>-999</v>
      </c>
      <c r="AX102" s="11">
        <v>-999</v>
      </c>
      <c r="AY102" s="11">
        <v>-113.58090756573115</v>
      </c>
      <c r="AZ102" s="11">
        <v>-999</v>
      </c>
      <c r="BA102" s="11">
        <v>-999</v>
      </c>
      <c r="BB102" s="11">
        <v>-999</v>
      </c>
      <c r="BC102" s="11">
        <v>-999</v>
      </c>
      <c r="BD102" s="11">
        <v>-999</v>
      </c>
      <c r="BE102" s="11">
        <v>-999</v>
      </c>
      <c r="BF102" s="11">
        <v>-999</v>
      </c>
      <c r="BG102" s="11">
        <v>-999</v>
      </c>
      <c r="BH102" s="11">
        <v>-112.79445426260435</v>
      </c>
      <c r="BI102" s="11">
        <v>-999</v>
      </c>
      <c r="BJ102" s="11">
        <v>-999</v>
      </c>
      <c r="BK102" s="11">
        <v>-100.43877906625598</v>
      </c>
      <c r="BL102" s="11">
        <v>-999</v>
      </c>
      <c r="BM102" s="11">
        <v>-999</v>
      </c>
      <c r="BN102" s="16">
        <v>-999</v>
      </c>
      <c r="BQ102" s="5">
        <f t="shared" ca="1" si="104"/>
        <v>-102.03150585891979</v>
      </c>
      <c r="BR102" s="8">
        <f t="shared" ca="1" si="137"/>
        <v>-999</v>
      </c>
      <c r="BS102" s="8">
        <f t="shared" ca="1" si="137"/>
        <v>-999</v>
      </c>
      <c r="BT102" s="8">
        <f t="shared" ca="1" si="137"/>
        <v>-999</v>
      </c>
      <c r="BU102" s="8">
        <f t="shared" ca="1" si="137"/>
        <v>-999</v>
      </c>
      <c r="BV102" s="8">
        <f t="shared" ca="1" si="137"/>
        <v>-999</v>
      </c>
      <c r="BW102" s="8">
        <f t="shared" ca="1" si="137"/>
        <v>-999</v>
      </c>
      <c r="BX102" s="8">
        <f t="shared" ca="1" si="137"/>
        <v>-999</v>
      </c>
      <c r="BY102" s="8">
        <f t="shared" ca="1" si="137"/>
        <v>-999</v>
      </c>
      <c r="BZ102" s="8">
        <f t="shared" ca="1" si="137"/>
        <v>-110.82587239817298</v>
      </c>
      <c r="CA102" s="8">
        <f t="shared" ca="1" si="137"/>
        <v>-999</v>
      </c>
      <c r="CB102" s="8">
        <f t="shared" ca="1" si="121"/>
        <v>-999</v>
      </c>
      <c r="CC102" s="8">
        <f t="shared" ca="1" si="121"/>
        <v>-999</v>
      </c>
      <c r="CD102" s="8">
        <f t="shared" ca="1" si="121"/>
        <v>-999</v>
      </c>
      <c r="CE102" s="8">
        <f t="shared" ca="1" si="121"/>
        <v>-999</v>
      </c>
      <c r="CF102" s="8">
        <f t="shared" ca="1" si="121"/>
        <v>-999</v>
      </c>
      <c r="CG102" s="8">
        <f t="shared" ca="1" si="121"/>
        <v>-999</v>
      </c>
      <c r="CH102" s="8">
        <f t="shared" ca="1" si="121"/>
        <v>-999</v>
      </c>
      <c r="CI102" s="8">
        <f t="shared" ca="1" si="121"/>
        <v>-111.71564030121625</v>
      </c>
      <c r="CJ102" s="8">
        <f t="shared" ca="1" si="121"/>
        <v>-999</v>
      </c>
      <c r="CK102" s="8">
        <f t="shared" ca="1" si="121"/>
        <v>-999</v>
      </c>
      <c r="CL102" s="8">
        <f t="shared" ca="1" si="121"/>
        <v>-116.40069490174723</v>
      </c>
      <c r="CM102" s="8">
        <f t="shared" ca="1" si="121"/>
        <v>-999</v>
      </c>
      <c r="CN102" s="8">
        <f t="shared" ca="1" si="137"/>
        <v>-999</v>
      </c>
      <c r="CO102" s="8">
        <f t="shared" ca="1" si="137"/>
        <v>-999</v>
      </c>
      <c r="CP102" s="8">
        <f t="shared" ca="1" si="137"/>
        <v>-999</v>
      </c>
      <c r="CQ102" s="8">
        <f t="shared" ca="1" si="137"/>
        <v>-999</v>
      </c>
      <c r="CR102" s="8">
        <f t="shared" ca="1" si="137"/>
        <v>-999</v>
      </c>
      <c r="CS102" s="8">
        <f t="shared" ca="1" si="137"/>
        <v>-999</v>
      </c>
      <c r="CT102" s="8">
        <f t="shared" ca="1" si="135"/>
        <v>-999</v>
      </c>
      <c r="CU102" s="8">
        <f t="shared" ca="1" si="135"/>
        <v>-106.27518367490566</v>
      </c>
      <c r="CV102" s="8">
        <f t="shared" ca="1" si="135"/>
        <v>-999</v>
      </c>
      <c r="CW102" s="8">
        <f t="shared" ca="1" si="135"/>
        <v>-999</v>
      </c>
      <c r="CX102" s="8">
        <f t="shared" ca="1" si="135"/>
        <v>-106.62185908890395</v>
      </c>
      <c r="CY102" s="8">
        <f t="shared" ca="1" si="135"/>
        <v>-999</v>
      </c>
      <c r="CZ102" s="8">
        <f t="shared" ca="1" si="135"/>
        <v>-999</v>
      </c>
      <c r="DA102" s="8">
        <f t="shared" ca="1" si="135"/>
        <v>-999</v>
      </c>
    </row>
    <row r="103" spans="2:105" x14ac:dyDescent="0.35">
      <c r="B103" t="str">
        <f>'Postcode Data'!B103</f>
        <v>ES10 0YL</v>
      </c>
      <c r="C103" t="str">
        <f>'Postcode Data'!D103</f>
        <v>Alphon</v>
      </c>
      <c r="D103" s="44" t="e">
        <f>'Postcode Data'!M103</f>
        <v>#N/A</v>
      </c>
      <c r="E103" s="28" t="e">
        <f>INDEX('Site Data'!$G$42:$G$77,MATCH('Frequency Plan Data'!D103,'Site Data'!$B$42:$B$77,0))</f>
        <v>#N/A</v>
      </c>
      <c r="F103" s="28" t="e">
        <f>'Coverage Data'!M103</f>
        <v>#N/A</v>
      </c>
      <c r="G103" s="28" t="e">
        <f t="shared" si="98"/>
        <v>#N/A</v>
      </c>
      <c r="H103" s="5" t="e">
        <f>'Postcode Data'!F103</f>
        <v>#N/A</v>
      </c>
      <c r="I103" s="5" t="e">
        <f>'Postcode Data'!G103</f>
        <v>#N/A</v>
      </c>
      <c r="J103" s="5" t="e">
        <f>'Postcode Data'!K103</f>
        <v>#N/A</v>
      </c>
      <c r="K103" s="5" t="e">
        <f>'Postcode Data'!L103</f>
        <v>#N/A</v>
      </c>
      <c r="L103" s="5"/>
      <c r="M103" s="28"/>
      <c r="N103" s="5" t="e">
        <f t="shared" si="122"/>
        <v>#N/A</v>
      </c>
      <c r="O103" s="5" t="e">
        <f t="shared" si="122"/>
        <v>#N/A</v>
      </c>
      <c r="P103" s="5" t="e">
        <f t="shared" si="122"/>
        <v>#N/A</v>
      </c>
      <c r="Q103" s="5" t="e">
        <f t="shared" si="122"/>
        <v>#N/A</v>
      </c>
      <c r="R103" s="5" t="e">
        <f t="shared" si="122"/>
        <v>#N/A</v>
      </c>
      <c r="S103" s="5" t="e">
        <f t="shared" si="122"/>
        <v>#N/A</v>
      </c>
      <c r="T103" s="5"/>
      <c r="U103" s="28"/>
      <c r="V103" s="28" t="e">
        <f t="shared" si="100"/>
        <v>#N/A</v>
      </c>
      <c r="W103" s="28" t="e">
        <f t="shared" ref="W103:Z103" si="142">IF(AND($G103&lt;V$5,$G103&gt;=W$5),$K103,NA())</f>
        <v>#N/A</v>
      </c>
      <c r="X103" s="28" t="e">
        <f t="shared" si="142"/>
        <v>#N/A</v>
      </c>
      <c r="Y103" s="28" t="e">
        <f t="shared" si="142"/>
        <v>#N/A</v>
      </c>
      <c r="Z103" s="28" t="e">
        <f t="shared" si="142"/>
        <v>#N/A</v>
      </c>
      <c r="AA103" s="28" t="e">
        <f t="shared" si="102"/>
        <v>#N/A</v>
      </c>
      <c r="AB103" s="28"/>
      <c r="AC103" s="28"/>
      <c r="AD103" s="5" t="e">
        <f t="shared" si="103"/>
        <v>#N/A</v>
      </c>
      <c r="AE103" s="15" t="e">
        <v>#N/A</v>
      </c>
      <c r="AF103" s="11" t="e">
        <v>#N/A</v>
      </c>
      <c r="AG103" s="11" t="e">
        <v>#N/A</v>
      </c>
      <c r="AH103" s="11" t="e">
        <v>#N/A</v>
      </c>
      <c r="AI103" s="11" t="e">
        <v>#N/A</v>
      </c>
      <c r="AJ103" s="11" t="e">
        <v>#N/A</v>
      </c>
      <c r="AK103" s="11" t="e">
        <v>#N/A</v>
      </c>
      <c r="AL103" s="11" t="e">
        <v>#N/A</v>
      </c>
      <c r="AM103" s="11" t="e">
        <v>#N/A</v>
      </c>
      <c r="AN103" s="11" t="e">
        <v>#N/A</v>
      </c>
      <c r="AO103" s="11" t="e">
        <v>#N/A</v>
      </c>
      <c r="AP103" s="11" t="e">
        <v>#N/A</v>
      </c>
      <c r="AQ103" s="11" t="e">
        <v>#N/A</v>
      </c>
      <c r="AR103" s="11" t="e">
        <v>#N/A</v>
      </c>
      <c r="AS103" s="11" t="e">
        <v>#N/A</v>
      </c>
      <c r="AT103" s="11" t="e">
        <v>#N/A</v>
      </c>
      <c r="AU103" s="11" t="e">
        <v>#N/A</v>
      </c>
      <c r="AV103" s="11" t="e">
        <v>#N/A</v>
      </c>
      <c r="AW103" s="11" t="e">
        <v>#N/A</v>
      </c>
      <c r="AX103" s="11" t="e">
        <v>#N/A</v>
      </c>
      <c r="AY103" s="11" t="e">
        <v>#N/A</v>
      </c>
      <c r="AZ103" s="11" t="e">
        <v>#N/A</v>
      </c>
      <c r="BA103" s="11" t="e">
        <v>#N/A</v>
      </c>
      <c r="BB103" s="11" t="e">
        <v>#N/A</v>
      </c>
      <c r="BC103" s="11" t="e">
        <v>#N/A</v>
      </c>
      <c r="BD103" s="11" t="e">
        <v>#N/A</v>
      </c>
      <c r="BE103" s="11" t="e">
        <v>#N/A</v>
      </c>
      <c r="BF103" s="11" t="e">
        <v>#N/A</v>
      </c>
      <c r="BG103" s="11" t="e">
        <v>#N/A</v>
      </c>
      <c r="BH103" s="11" t="e">
        <v>#N/A</v>
      </c>
      <c r="BI103" s="11" t="e">
        <v>#N/A</v>
      </c>
      <c r="BJ103" s="11" t="e">
        <v>#N/A</v>
      </c>
      <c r="BK103" s="11" t="e">
        <v>#N/A</v>
      </c>
      <c r="BL103" s="11" t="e">
        <v>#N/A</v>
      </c>
      <c r="BM103" s="11" t="e">
        <v>#N/A</v>
      </c>
      <c r="BN103" s="16" t="e">
        <v>#N/A</v>
      </c>
      <c r="BQ103" s="5" t="e">
        <f t="shared" ca="1" si="104"/>
        <v>#N/A</v>
      </c>
      <c r="BR103" s="8" t="e">
        <f t="shared" ca="1" si="137"/>
        <v>#N/A</v>
      </c>
      <c r="BS103" s="8" t="e">
        <f t="shared" ca="1" si="137"/>
        <v>#N/A</v>
      </c>
      <c r="BT103" s="8" t="e">
        <f t="shared" ca="1" si="137"/>
        <v>#N/A</v>
      </c>
      <c r="BU103" s="8" t="e">
        <f t="shared" ca="1" si="137"/>
        <v>#N/A</v>
      </c>
      <c r="BV103" s="8" t="e">
        <f t="shared" ca="1" si="137"/>
        <v>#N/A</v>
      </c>
      <c r="BW103" s="8" t="e">
        <f t="shared" ca="1" si="137"/>
        <v>#N/A</v>
      </c>
      <c r="BX103" s="8" t="e">
        <f t="shared" ca="1" si="137"/>
        <v>#N/A</v>
      </c>
      <c r="BY103" s="8" t="e">
        <f t="shared" ca="1" si="137"/>
        <v>#N/A</v>
      </c>
      <c r="BZ103" s="8" t="e">
        <f t="shared" ca="1" si="137"/>
        <v>#N/A</v>
      </c>
      <c r="CA103" s="8" t="e">
        <f t="shared" ca="1" si="137"/>
        <v>#N/A</v>
      </c>
      <c r="CB103" s="8" t="e">
        <f t="shared" ca="1" si="121"/>
        <v>#N/A</v>
      </c>
      <c r="CC103" s="8" t="e">
        <f t="shared" ca="1" si="121"/>
        <v>#N/A</v>
      </c>
      <c r="CD103" s="8" t="e">
        <f t="shared" ca="1" si="121"/>
        <v>#N/A</v>
      </c>
      <c r="CE103" s="8" t="e">
        <f t="shared" ca="1" si="121"/>
        <v>#N/A</v>
      </c>
      <c r="CF103" s="8" t="e">
        <f t="shared" ca="1" si="121"/>
        <v>#N/A</v>
      </c>
      <c r="CG103" s="8" t="e">
        <f t="shared" ca="1" si="121"/>
        <v>#N/A</v>
      </c>
      <c r="CH103" s="8" t="e">
        <f t="shared" ca="1" si="121"/>
        <v>#N/A</v>
      </c>
      <c r="CI103" s="8" t="e">
        <f t="shared" ca="1" si="121"/>
        <v>#N/A</v>
      </c>
      <c r="CJ103" s="8" t="e">
        <f t="shared" ca="1" si="121"/>
        <v>#N/A</v>
      </c>
      <c r="CK103" s="8" t="e">
        <f t="shared" ca="1" si="121"/>
        <v>#N/A</v>
      </c>
      <c r="CL103" s="8" t="e">
        <f t="shared" ca="1" si="121"/>
        <v>#N/A</v>
      </c>
      <c r="CM103" s="8" t="e">
        <f t="shared" ca="1" si="121"/>
        <v>#N/A</v>
      </c>
      <c r="CN103" s="8" t="e">
        <f t="shared" ca="1" si="137"/>
        <v>#N/A</v>
      </c>
      <c r="CO103" s="8" t="e">
        <f t="shared" ca="1" si="137"/>
        <v>#N/A</v>
      </c>
      <c r="CP103" s="8" t="e">
        <f t="shared" ca="1" si="137"/>
        <v>#N/A</v>
      </c>
      <c r="CQ103" s="8" t="e">
        <f t="shared" ca="1" si="137"/>
        <v>#N/A</v>
      </c>
      <c r="CR103" s="8" t="e">
        <f t="shared" ca="1" si="137"/>
        <v>#N/A</v>
      </c>
      <c r="CS103" s="8" t="e">
        <f t="shared" ca="1" si="137"/>
        <v>#N/A</v>
      </c>
      <c r="CT103" s="8" t="e">
        <f t="shared" ca="1" si="135"/>
        <v>#N/A</v>
      </c>
      <c r="CU103" s="8" t="e">
        <f t="shared" ca="1" si="135"/>
        <v>#N/A</v>
      </c>
      <c r="CV103" s="8" t="e">
        <f t="shared" ca="1" si="135"/>
        <v>#N/A</v>
      </c>
      <c r="CW103" s="8" t="e">
        <f t="shared" ca="1" si="135"/>
        <v>#N/A</v>
      </c>
      <c r="CX103" s="8" t="e">
        <f t="shared" ca="1" si="135"/>
        <v>#N/A</v>
      </c>
      <c r="CY103" s="8" t="e">
        <f t="shared" ca="1" si="135"/>
        <v>#N/A</v>
      </c>
      <c r="CZ103" s="8" t="e">
        <f t="shared" ca="1" si="135"/>
        <v>#N/A</v>
      </c>
      <c r="DA103" s="8" t="e">
        <f t="shared" ca="1" si="135"/>
        <v>#N/A</v>
      </c>
    </row>
    <row r="104" spans="2:105" x14ac:dyDescent="0.35">
      <c r="B104" t="str">
        <f>'Postcode Data'!B104</f>
        <v>ES10 1HQ</v>
      </c>
      <c r="C104" t="str">
        <f>'Postcode Data'!D104</f>
        <v>Alphon</v>
      </c>
      <c r="D104" s="44" t="str">
        <f>'Postcode Data'!M104</f>
        <v>AW2b</v>
      </c>
      <c r="E104" s="28" t="str">
        <f>INDEX('Site Data'!$G$42:$G$77,MATCH('Frequency Plan Data'!D104,'Site Data'!$B$42:$B$77,0))</f>
        <v>f5</v>
      </c>
      <c r="F104" s="28">
        <f>'Coverage Data'!M104</f>
        <v>-68.167229220147263</v>
      </c>
      <c r="G104" s="28">
        <f t="shared" si="98"/>
        <v>33.270178168000015</v>
      </c>
      <c r="H104" s="5">
        <f>'Postcode Data'!F104</f>
        <v>16.341717066448563</v>
      </c>
      <c r="I104" s="5">
        <f>'Postcode Data'!G104</f>
        <v>23.691043166018719</v>
      </c>
      <c r="J104" s="5">
        <f>'Postcode Data'!K104</f>
        <v>18.748363893510092</v>
      </c>
      <c r="K104" s="5">
        <f>'Postcode Data'!L104</f>
        <v>25.439574435768083</v>
      </c>
      <c r="L104" s="5"/>
      <c r="M104" s="28"/>
      <c r="N104" s="5" t="e">
        <f t="shared" si="122"/>
        <v>#N/A</v>
      </c>
      <c r="O104" s="5" t="e">
        <f t="shared" si="122"/>
        <v>#N/A</v>
      </c>
      <c r="P104" s="5" t="e">
        <f t="shared" si="122"/>
        <v>#N/A</v>
      </c>
      <c r="Q104" s="5" t="e">
        <f t="shared" si="122"/>
        <v>#N/A</v>
      </c>
      <c r="R104" s="5">
        <f t="shared" si="122"/>
        <v>25.439574435768083</v>
      </c>
      <c r="S104" s="5" t="e">
        <f t="shared" si="122"/>
        <v>#N/A</v>
      </c>
      <c r="T104" s="5"/>
      <c r="U104" s="28"/>
      <c r="V104" s="28">
        <f t="shared" si="100"/>
        <v>25.439574435768083</v>
      </c>
      <c r="W104" s="28" t="e">
        <f t="shared" ref="W104:Z104" si="143">IF(AND($G104&lt;V$5,$G104&gt;=W$5),$K104,NA())</f>
        <v>#N/A</v>
      </c>
      <c r="X104" s="28" t="e">
        <f t="shared" si="143"/>
        <v>#N/A</v>
      </c>
      <c r="Y104" s="28" t="e">
        <f t="shared" si="143"/>
        <v>#N/A</v>
      </c>
      <c r="Z104" s="28" t="e">
        <f t="shared" si="143"/>
        <v>#N/A</v>
      </c>
      <c r="AA104" s="28" t="e">
        <f t="shared" si="102"/>
        <v>#N/A</v>
      </c>
      <c r="AB104" s="28"/>
      <c r="AC104" s="28"/>
      <c r="AD104" s="5">
        <f t="shared" si="103"/>
        <v>-101.43740738814728</v>
      </c>
      <c r="AE104" s="15">
        <v>-999</v>
      </c>
      <c r="AF104" s="11">
        <v>-999</v>
      </c>
      <c r="AG104" s="11">
        <v>-999</v>
      </c>
      <c r="AH104" s="11">
        <v>-999</v>
      </c>
      <c r="AI104" s="11">
        <v>-999</v>
      </c>
      <c r="AJ104" s="11">
        <v>-999</v>
      </c>
      <c r="AK104" s="11">
        <v>-999</v>
      </c>
      <c r="AL104" s="11">
        <v>-107.34878514609829</v>
      </c>
      <c r="AM104" s="11">
        <v>-999</v>
      </c>
      <c r="AN104" s="11">
        <v>-999</v>
      </c>
      <c r="AO104" s="11">
        <v>-999</v>
      </c>
      <c r="AP104" s="11">
        <v>-999</v>
      </c>
      <c r="AQ104" s="11">
        <v>-999</v>
      </c>
      <c r="AR104" s="11">
        <v>-999</v>
      </c>
      <c r="AS104" s="11">
        <v>-999</v>
      </c>
      <c r="AT104" s="11">
        <v>-999</v>
      </c>
      <c r="AU104" s="11">
        <v>-106.51822281069595</v>
      </c>
      <c r="AV104" s="11">
        <v>-999</v>
      </c>
      <c r="AW104" s="11">
        <v>-999</v>
      </c>
      <c r="AX104" s="11">
        <v>-108.82128297378983</v>
      </c>
      <c r="AY104" s="11">
        <v>-999</v>
      </c>
      <c r="AZ104" s="11">
        <v>-999</v>
      </c>
      <c r="BA104" s="11">
        <v>-999</v>
      </c>
      <c r="BB104" s="11">
        <v>-999</v>
      </c>
      <c r="BC104" s="11">
        <v>-999</v>
      </c>
      <c r="BD104" s="11">
        <v>-999</v>
      </c>
      <c r="BE104" s="11">
        <v>-999</v>
      </c>
      <c r="BF104" s="11">
        <v>-999</v>
      </c>
      <c r="BG104" s="11">
        <v>-112.71825338868624</v>
      </c>
      <c r="BH104" s="11">
        <v>-999</v>
      </c>
      <c r="BI104" s="11">
        <v>-999</v>
      </c>
      <c r="BJ104" s="11">
        <v>-108.97908348413736</v>
      </c>
      <c r="BK104" s="11">
        <v>-999</v>
      </c>
      <c r="BL104" s="11">
        <v>-999</v>
      </c>
      <c r="BM104" s="11">
        <v>-999</v>
      </c>
      <c r="BN104" s="16">
        <v>-999</v>
      </c>
      <c r="BQ104" s="5">
        <f t="shared" ca="1" si="104"/>
        <v>-101.63154890408302</v>
      </c>
      <c r="BR104" s="8">
        <f t="shared" ca="1" si="137"/>
        <v>-999</v>
      </c>
      <c r="BS104" s="8">
        <f t="shared" ca="1" si="137"/>
        <v>-999</v>
      </c>
      <c r="BT104" s="8">
        <f t="shared" ca="1" si="137"/>
        <v>-999</v>
      </c>
      <c r="BU104" s="8">
        <f t="shared" ca="1" si="137"/>
        <v>-999</v>
      </c>
      <c r="BV104" s="8">
        <f t="shared" ca="1" si="137"/>
        <v>-999</v>
      </c>
      <c r="BW104" s="8">
        <f t="shared" ca="1" si="137"/>
        <v>-999</v>
      </c>
      <c r="BX104" s="8">
        <f t="shared" ca="1" si="137"/>
        <v>-999</v>
      </c>
      <c r="BY104" s="8">
        <f t="shared" ca="1" si="137"/>
        <v>-120.44923295978522</v>
      </c>
      <c r="BZ104" s="8">
        <f t="shared" ca="1" si="137"/>
        <v>-999</v>
      </c>
      <c r="CA104" s="8">
        <f t="shared" ca="1" si="137"/>
        <v>-999</v>
      </c>
      <c r="CB104" s="8">
        <f t="shared" ca="1" si="121"/>
        <v>-999</v>
      </c>
      <c r="CC104" s="8">
        <f t="shared" ca="1" si="121"/>
        <v>-999</v>
      </c>
      <c r="CD104" s="8">
        <f t="shared" ca="1" si="121"/>
        <v>-999</v>
      </c>
      <c r="CE104" s="8">
        <f t="shared" ca="1" si="121"/>
        <v>-999</v>
      </c>
      <c r="CF104" s="8">
        <f t="shared" ca="1" si="121"/>
        <v>-999</v>
      </c>
      <c r="CG104" s="8">
        <f t="shared" ca="1" si="121"/>
        <v>-999</v>
      </c>
      <c r="CH104" s="8">
        <f t="shared" ca="1" si="121"/>
        <v>-113.57701336031255</v>
      </c>
      <c r="CI104" s="8">
        <f t="shared" ca="1" si="121"/>
        <v>-999</v>
      </c>
      <c r="CJ104" s="8">
        <f t="shared" ca="1" si="121"/>
        <v>-999</v>
      </c>
      <c r="CK104" s="8">
        <f t="shared" ca="1" si="121"/>
        <v>-113.58998344449336</v>
      </c>
      <c r="CL104" s="8">
        <f t="shared" ca="1" si="121"/>
        <v>-999</v>
      </c>
      <c r="CM104" s="8">
        <f t="shared" ca="1" si="121"/>
        <v>-999</v>
      </c>
      <c r="CN104" s="8">
        <f t="shared" ca="1" si="137"/>
        <v>-999</v>
      </c>
      <c r="CO104" s="8">
        <f t="shared" ca="1" si="137"/>
        <v>-999</v>
      </c>
      <c r="CP104" s="8">
        <f t="shared" ca="1" si="137"/>
        <v>-999</v>
      </c>
      <c r="CQ104" s="8">
        <f t="shared" ca="1" si="137"/>
        <v>-999</v>
      </c>
      <c r="CR104" s="8">
        <f t="shared" ca="1" si="137"/>
        <v>-999</v>
      </c>
      <c r="CS104" s="8">
        <f t="shared" ca="1" si="137"/>
        <v>-999</v>
      </c>
      <c r="CT104" s="8">
        <f t="shared" ca="1" si="135"/>
        <v>-121.01376878806832</v>
      </c>
      <c r="CU104" s="8">
        <f t="shared" ca="1" si="135"/>
        <v>-999</v>
      </c>
      <c r="CV104" s="8">
        <f t="shared" ca="1" si="135"/>
        <v>-999</v>
      </c>
      <c r="CW104" s="8">
        <f t="shared" ca="1" si="135"/>
        <v>-102.34888724695651</v>
      </c>
      <c r="CX104" s="8">
        <f t="shared" ca="1" si="135"/>
        <v>-999</v>
      </c>
      <c r="CY104" s="8">
        <f t="shared" ca="1" si="135"/>
        <v>-999</v>
      </c>
      <c r="CZ104" s="8">
        <f t="shared" ca="1" si="135"/>
        <v>-999</v>
      </c>
      <c r="DA104" s="8">
        <f t="shared" ca="1" si="135"/>
        <v>-999</v>
      </c>
    </row>
    <row r="105" spans="2:105" x14ac:dyDescent="0.35">
      <c r="B105" t="str">
        <f>'Postcode Data'!B105</f>
        <v>ES10 2WQ</v>
      </c>
      <c r="C105" t="str">
        <f>'Postcode Data'!D105</f>
        <v>Alphon</v>
      </c>
      <c r="D105" s="44" t="e">
        <f>'Postcode Data'!M105</f>
        <v>#N/A</v>
      </c>
      <c r="E105" s="28" t="e">
        <f>INDEX('Site Data'!$G$42:$G$77,MATCH('Frequency Plan Data'!D105,'Site Data'!$B$42:$B$77,0))</f>
        <v>#N/A</v>
      </c>
      <c r="F105" s="28" t="e">
        <f>'Coverage Data'!M105</f>
        <v>#N/A</v>
      </c>
      <c r="G105" s="28" t="e">
        <f t="shared" si="98"/>
        <v>#N/A</v>
      </c>
      <c r="H105" s="5" t="e">
        <f>'Postcode Data'!F105</f>
        <v>#N/A</v>
      </c>
      <c r="I105" s="5" t="e">
        <f>'Postcode Data'!G105</f>
        <v>#N/A</v>
      </c>
      <c r="J105" s="5" t="e">
        <f>'Postcode Data'!K105</f>
        <v>#N/A</v>
      </c>
      <c r="K105" s="5" t="e">
        <f>'Postcode Data'!L105</f>
        <v>#N/A</v>
      </c>
      <c r="L105" s="5"/>
      <c r="M105" s="28"/>
      <c r="N105" s="5" t="e">
        <f t="shared" si="122"/>
        <v>#N/A</v>
      </c>
      <c r="O105" s="5" t="e">
        <f t="shared" si="122"/>
        <v>#N/A</v>
      </c>
      <c r="P105" s="5" t="e">
        <f t="shared" si="122"/>
        <v>#N/A</v>
      </c>
      <c r="Q105" s="5" t="e">
        <f t="shared" si="122"/>
        <v>#N/A</v>
      </c>
      <c r="R105" s="5" t="e">
        <f t="shared" si="122"/>
        <v>#N/A</v>
      </c>
      <c r="S105" s="5" t="e">
        <f t="shared" si="122"/>
        <v>#N/A</v>
      </c>
      <c r="T105" s="5"/>
      <c r="U105" s="28"/>
      <c r="V105" s="28" t="e">
        <f t="shared" si="100"/>
        <v>#N/A</v>
      </c>
      <c r="W105" s="28" t="e">
        <f t="shared" ref="W105:Z105" si="144">IF(AND($G105&lt;V$5,$G105&gt;=W$5),$K105,NA())</f>
        <v>#N/A</v>
      </c>
      <c r="X105" s="28" t="e">
        <f t="shared" si="144"/>
        <v>#N/A</v>
      </c>
      <c r="Y105" s="28" t="e">
        <f t="shared" si="144"/>
        <v>#N/A</v>
      </c>
      <c r="Z105" s="28" t="e">
        <f t="shared" si="144"/>
        <v>#N/A</v>
      </c>
      <c r="AA105" s="28" t="e">
        <f t="shared" si="102"/>
        <v>#N/A</v>
      </c>
      <c r="AB105" s="28"/>
      <c r="AC105" s="28"/>
      <c r="AD105" s="5" t="e">
        <f t="shared" si="103"/>
        <v>#N/A</v>
      </c>
      <c r="AE105" s="15" t="e">
        <v>#N/A</v>
      </c>
      <c r="AF105" s="11" t="e">
        <v>#N/A</v>
      </c>
      <c r="AG105" s="11" t="e">
        <v>#N/A</v>
      </c>
      <c r="AH105" s="11" t="e">
        <v>#N/A</v>
      </c>
      <c r="AI105" s="11" t="e">
        <v>#N/A</v>
      </c>
      <c r="AJ105" s="11" t="e">
        <v>#N/A</v>
      </c>
      <c r="AK105" s="11" t="e">
        <v>#N/A</v>
      </c>
      <c r="AL105" s="11" t="e">
        <v>#N/A</v>
      </c>
      <c r="AM105" s="11" t="e">
        <v>#N/A</v>
      </c>
      <c r="AN105" s="11" t="e">
        <v>#N/A</v>
      </c>
      <c r="AO105" s="11" t="e">
        <v>#N/A</v>
      </c>
      <c r="AP105" s="11" t="e">
        <v>#N/A</v>
      </c>
      <c r="AQ105" s="11" t="e">
        <v>#N/A</v>
      </c>
      <c r="AR105" s="11" t="e">
        <v>#N/A</v>
      </c>
      <c r="AS105" s="11" t="e">
        <v>#N/A</v>
      </c>
      <c r="AT105" s="11" t="e">
        <v>#N/A</v>
      </c>
      <c r="AU105" s="11" t="e">
        <v>#N/A</v>
      </c>
      <c r="AV105" s="11" t="e">
        <v>#N/A</v>
      </c>
      <c r="AW105" s="11" t="e">
        <v>#N/A</v>
      </c>
      <c r="AX105" s="11" t="e">
        <v>#N/A</v>
      </c>
      <c r="AY105" s="11" t="e">
        <v>#N/A</v>
      </c>
      <c r="AZ105" s="11" t="e">
        <v>#N/A</v>
      </c>
      <c r="BA105" s="11" t="e">
        <v>#N/A</v>
      </c>
      <c r="BB105" s="11" t="e">
        <v>#N/A</v>
      </c>
      <c r="BC105" s="11" t="e">
        <v>#N/A</v>
      </c>
      <c r="BD105" s="11" t="e">
        <v>#N/A</v>
      </c>
      <c r="BE105" s="11" t="e">
        <v>#N/A</v>
      </c>
      <c r="BF105" s="11" t="e">
        <v>#N/A</v>
      </c>
      <c r="BG105" s="11" t="e">
        <v>#N/A</v>
      </c>
      <c r="BH105" s="11" t="e">
        <v>#N/A</v>
      </c>
      <c r="BI105" s="11" t="e">
        <v>#N/A</v>
      </c>
      <c r="BJ105" s="11" t="e">
        <v>#N/A</v>
      </c>
      <c r="BK105" s="11" t="e">
        <v>#N/A</v>
      </c>
      <c r="BL105" s="11" t="e">
        <v>#N/A</v>
      </c>
      <c r="BM105" s="11" t="e">
        <v>#N/A</v>
      </c>
      <c r="BN105" s="16" t="e">
        <v>#N/A</v>
      </c>
      <c r="BQ105" s="5" t="e">
        <f t="shared" ca="1" si="104"/>
        <v>#N/A</v>
      </c>
      <c r="BR105" s="8" t="e">
        <f t="shared" ca="1" si="137"/>
        <v>#N/A</v>
      </c>
      <c r="BS105" s="8" t="e">
        <f t="shared" ca="1" si="137"/>
        <v>#N/A</v>
      </c>
      <c r="BT105" s="8" t="e">
        <f t="shared" ca="1" si="137"/>
        <v>#N/A</v>
      </c>
      <c r="BU105" s="8" t="e">
        <f t="shared" ca="1" si="137"/>
        <v>#N/A</v>
      </c>
      <c r="BV105" s="8" t="e">
        <f t="shared" ca="1" si="137"/>
        <v>#N/A</v>
      </c>
      <c r="BW105" s="8" t="e">
        <f t="shared" ca="1" si="137"/>
        <v>#N/A</v>
      </c>
      <c r="BX105" s="8" t="e">
        <f t="shared" ca="1" si="137"/>
        <v>#N/A</v>
      </c>
      <c r="BY105" s="8" t="e">
        <f t="shared" ca="1" si="137"/>
        <v>#N/A</v>
      </c>
      <c r="BZ105" s="8" t="e">
        <f t="shared" ca="1" si="137"/>
        <v>#N/A</v>
      </c>
      <c r="CA105" s="8" t="e">
        <f t="shared" ca="1" si="137"/>
        <v>#N/A</v>
      </c>
      <c r="CB105" s="8" t="e">
        <f t="shared" ca="1" si="121"/>
        <v>#N/A</v>
      </c>
      <c r="CC105" s="8" t="e">
        <f t="shared" ca="1" si="121"/>
        <v>#N/A</v>
      </c>
      <c r="CD105" s="8" t="e">
        <f t="shared" ca="1" si="121"/>
        <v>#N/A</v>
      </c>
      <c r="CE105" s="8" t="e">
        <f t="shared" ca="1" si="121"/>
        <v>#N/A</v>
      </c>
      <c r="CF105" s="8" t="e">
        <f t="shared" ca="1" si="121"/>
        <v>#N/A</v>
      </c>
      <c r="CG105" s="8" t="e">
        <f t="shared" ca="1" si="121"/>
        <v>#N/A</v>
      </c>
      <c r="CH105" s="8" t="e">
        <f t="shared" ca="1" si="121"/>
        <v>#N/A</v>
      </c>
      <c r="CI105" s="8" t="e">
        <f t="shared" ca="1" si="121"/>
        <v>#N/A</v>
      </c>
      <c r="CJ105" s="8" t="e">
        <f t="shared" ca="1" si="121"/>
        <v>#N/A</v>
      </c>
      <c r="CK105" s="8" t="e">
        <f t="shared" ca="1" si="121"/>
        <v>#N/A</v>
      </c>
      <c r="CL105" s="8" t="e">
        <f t="shared" ca="1" si="121"/>
        <v>#N/A</v>
      </c>
      <c r="CM105" s="8" t="e">
        <f t="shared" ca="1" si="121"/>
        <v>#N/A</v>
      </c>
      <c r="CN105" s="8" t="e">
        <f t="shared" ca="1" si="137"/>
        <v>#N/A</v>
      </c>
      <c r="CO105" s="8" t="e">
        <f t="shared" ca="1" si="137"/>
        <v>#N/A</v>
      </c>
      <c r="CP105" s="8" t="e">
        <f t="shared" ca="1" si="137"/>
        <v>#N/A</v>
      </c>
      <c r="CQ105" s="8" t="e">
        <f t="shared" ca="1" si="137"/>
        <v>#N/A</v>
      </c>
      <c r="CR105" s="8" t="e">
        <f t="shared" ca="1" si="137"/>
        <v>#N/A</v>
      </c>
      <c r="CS105" s="8" t="e">
        <f t="shared" ca="1" si="137"/>
        <v>#N/A</v>
      </c>
      <c r="CT105" s="8" t="e">
        <f t="shared" ca="1" si="135"/>
        <v>#N/A</v>
      </c>
      <c r="CU105" s="8" t="e">
        <f t="shared" ca="1" si="135"/>
        <v>#N/A</v>
      </c>
      <c r="CV105" s="8" t="e">
        <f t="shared" ca="1" si="135"/>
        <v>#N/A</v>
      </c>
      <c r="CW105" s="8" t="e">
        <f t="shared" ca="1" si="135"/>
        <v>#N/A</v>
      </c>
      <c r="CX105" s="8" t="e">
        <f t="shared" ca="1" si="135"/>
        <v>#N/A</v>
      </c>
      <c r="CY105" s="8" t="e">
        <f t="shared" ca="1" si="135"/>
        <v>#N/A</v>
      </c>
      <c r="CZ105" s="8" t="e">
        <f t="shared" ca="1" si="135"/>
        <v>#N/A</v>
      </c>
      <c r="DA105" s="8" t="e">
        <f t="shared" ca="1" si="135"/>
        <v>#N/A</v>
      </c>
    </row>
    <row r="106" spans="2:105" x14ac:dyDescent="0.35">
      <c r="B106" t="str">
        <f>'Postcode Data'!B106</f>
        <v>ES10 3RQ</v>
      </c>
      <c r="C106" t="str">
        <f>'Postcode Data'!D106</f>
        <v>Alphon</v>
      </c>
      <c r="D106" s="44" t="e">
        <f>'Postcode Data'!M106</f>
        <v>#N/A</v>
      </c>
      <c r="E106" s="28" t="e">
        <f>INDEX('Site Data'!$G$42:$G$77,MATCH('Frequency Plan Data'!D106,'Site Data'!$B$42:$B$77,0))</f>
        <v>#N/A</v>
      </c>
      <c r="F106" s="28" t="e">
        <f>'Coverage Data'!M106</f>
        <v>#N/A</v>
      </c>
      <c r="G106" s="28" t="e">
        <f t="shared" si="98"/>
        <v>#N/A</v>
      </c>
      <c r="H106" s="5" t="e">
        <f>'Postcode Data'!F106</f>
        <v>#N/A</v>
      </c>
      <c r="I106" s="5" t="e">
        <f>'Postcode Data'!G106</f>
        <v>#N/A</v>
      </c>
      <c r="J106" s="5" t="e">
        <f>'Postcode Data'!K106</f>
        <v>#N/A</v>
      </c>
      <c r="K106" s="5" t="e">
        <f>'Postcode Data'!L106</f>
        <v>#N/A</v>
      </c>
      <c r="L106" s="5"/>
      <c r="M106" s="28"/>
      <c r="N106" s="5" t="e">
        <f t="shared" ref="N106:S125" si="145">IF($E106=N$5,$K106,NA())</f>
        <v>#N/A</v>
      </c>
      <c r="O106" s="5" t="e">
        <f t="shared" si="145"/>
        <v>#N/A</v>
      </c>
      <c r="P106" s="5" t="e">
        <f t="shared" si="145"/>
        <v>#N/A</v>
      </c>
      <c r="Q106" s="5" t="e">
        <f t="shared" si="145"/>
        <v>#N/A</v>
      </c>
      <c r="R106" s="5" t="e">
        <f t="shared" si="145"/>
        <v>#N/A</v>
      </c>
      <c r="S106" s="5" t="e">
        <f t="shared" si="145"/>
        <v>#N/A</v>
      </c>
      <c r="T106" s="5"/>
      <c r="U106" s="28"/>
      <c r="V106" s="28" t="e">
        <f t="shared" si="100"/>
        <v>#N/A</v>
      </c>
      <c r="W106" s="28" t="e">
        <f t="shared" ref="W106:Z106" si="146">IF(AND($G106&lt;V$5,$G106&gt;=W$5),$K106,NA())</f>
        <v>#N/A</v>
      </c>
      <c r="X106" s="28" t="e">
        <f t="shared" si="146"/>
        <v>#N/A</v>
      </c>
      <c r="Y106" s="28" t="e">
        <f t="shared" si="146"/>
        <v>#N/A</v>
      </c>
      <c r="Z106" s="28" t="e">
        <f t="shared" si="146"/>
        <v>#N/A</v>
      </c>
      <c r="AA106" s="28" t="e">
        <f t="shared" si="102"/>
        <v>#N/A</v>
      </c>
      <c r="AB106" s="28"/>
      <c r="AC106" s="28"/>
      <c r="AD106" s="5" t="e">
        <f t="shared" si="103"/>
        <v>#N/A</v>
      </c>
      <c r="AE106" s="15" t="e">
        <v>#N/A</v>
      </c>
      <c r="AF106" s="11" t="e">
        <v>#N/A</v>
      </c>
      <c r="AG106" s="11" t="e">
        <v>#N/A</v>
      </c>
      <c r="AH106" s="11" t="e">
        <v>#N/A</v>
      </c>
      <c r="AI106" s="11" t="e">
        <v>#N/A</v>
      </c>
      <c r="AJ106" s="11" t="e">
        <v>#N/A</v>
      </c>
      <c r="AK106" s="11" t="e">
        <v>#N/A</v>
      </c>
      <c r="AL106" s="11" t="e">
        <v>#N/A</v>
      </c>
      <c r="AM106" s="11" t="e">
        <v>#N/A</v>
      </c>
      <c r="AN106" s="11" t="e">
        <v>#N/A</v>
      </c>
      <c r="AO106" s="11" t="e">
        <v>#N/A</v>
      </c>
      <c r="AP106" s="11" t="e">
        <v>#N/A</v>
      </c>
      <c r="AQ106" s="11" t="e">
        <v>#N/A</v>
      </c>
      <c r="AR106" s="11" t="e">
        <v>#N/A</v>
      </c>
      <c r="AS106" s="11" t="e">
        <v>#N/A</v>
      </c>
      <c r="AT106" s="11" t="e">
        <v>#N/A</v>
      </c>
      <c r="AU106" s="11" t="e">
        <v>#N/A</v>
      </c>
      <c r="AV106" s="11" t="e">
        <v>#N/A</v>
      </c>
      <c r="AW106" s="11" t="e">
        <v>#N/A</v>
      </c>
      <c r="AX106" s="11" t="e">
        <v>#N/A</v>
      </c>
      <c r="AY106" s="11" t="e">
        <v>#N/A</v>
      </c>
      <c r="AZ106" s="11" t="e">
        <v>#N/A</v>
      </c>
      <c r="BA106" s="11" t="e">
        <v>#N/A</v>
      </c>
      <c r="BB106" s="11" t="e">
        <v>#N/A</v>
      </c>
      <c r="BC106" s="11" t="e">
        <v>#N/A</v>
      </c>
      <c r="BD106" s="11" t="e">
        <v>#N/A</v>
      </c>
      <c r="BE106" s="11" t="e">
        <v>#N/A</v>
      </c>
      <c r="BF106" s="11" t="e">
        <v>#N/A</v>
      </c>
      <c r="BG106" s="11" t="e">
        <v>#N/A</v>
      </c>
      <c r="BH106" s="11" t="e">
        <v>#N/A</v>
      </c>
      <c r="BI106" s="11" t="e">
        <v>#N/A</v>
      </c>
      <c r="BJ106" s="11" t="e">
        <v>#N/A</v>
      </c>
      <c r="BK106" s="11" t="e">
        <v>#N/A</v>
      </c>
      <c r="BL106" s="11" t="e">
        <v>#N/A</v>
      </c>
      <c r="BM106" s="11" t="e">
        <v>#N/A</v>
      </c>
      <c r="BN106" s="16" t="e">
        <v>#N/A</v>
      </c>
      <c r="BQ106" s="5" t="e">
        <f t="shared" ca="1" si="104"/>
        <v>#N/A</v>
      </c>
      <c r="BR106" s="8" t="e">
        <f t="shared" ca="1" si="137"/>
        <v>#N/A</v>
      </c>
      <c r="BS106" s="8" t="e">
        <f t="shared" ca="1" si="137"/>
        <v>#N/A</v>
      </c>
      <c r="BT106" s="8" t="e">
        <f t="shared" ca="1" si="137"/>
        <v>#N/A</v>
      </c>
      <c r="BU106" s="8" t="e">
        <f t="shared" ca="1" si="137"/>
        <v>#N/A</v>
      </c>
      <c r="BV106" s="8" t="e">
        <f t="shared" ca="1" si="137"/>
        <v>#N/A</v>
      </c>
      <c r="BW106" s="8" t="e">
        <f t="shared" ca="1" si="137"/>
        <v>#N/A</v>
      </c>
      <c r="BX106" s="8" t="e">
        <f t="shared" ca="1" si="137"/>
        <v>#N/A</v>
      </c>
      <c r="BY106" s="8" t="e">
        <f t="shared" ca="1" si="137"/>
        <v>#N/A</v>
      </c>
      <c r="BZ106" s="8" t="e">
        <f t="shared" ca="1" si="137"/>
        <v>#N/A</v>
      </c>
      <c r="CA106" s="8" t="e">
        <f t="shared" ca="1" si="137"/>
        <v>#N/A</v>
      </c>
      <c r="CB106" s="8" t="e">
        <f t="shared" ca="1" si="121"/>
        <v>#N/A</v>
      </c>
      <c r="CC106" s="8" t="e">
        <f t="shared" ca="1" si="121"/>
        <v>#N/A</v>
      </c>
      <c r="CD106" s="8" t="e">
        <f t="shared" ca="1" si="121"/>
        <v>#N/A</v>
      </c>
      <c r="CE106" s="8" t="e">
        <f t="shared" ca="1" si="121"/>
        <v>#N/A</v>
      </c>
      <c r="CF106" s="8" t="e">
        <f t="shared" ca="1" si="121"/>
        <v>#N/A</v>
      </c>
      <c r="CG106" s="8" t="e">
        <f t="shared" ca="1" si="121"/>
        <v>#N/A</v>
      </c>
      <c r="CH106" s="8" t="e">
        <f t="shared" ca="1" si="121"/>
        <v>#N/A</v>
      </c>
      <c r="CI106" s="8" t="e">
        <f t="shared" ca="1" si="121"/>
        <v>#N/A</v>
      </c>
      <c r="CJ106" s="8" t="e">
        <f t="shared" ca="1" si="121"/>
        <v>#N/A</v>
      </c>
      <c r="CK106" s="8" t="e">
        <f t="shared" ca="1" si="121"/>
        <v>#N/A</v>
      </c>
      <c r="CL106" s="8" t="e">
        <f t="shared" ca="1" si="121"/>
        <v>#N/A</v>
      </c>
      <c r="CM106" s="8" t="e">
        <f t="shared" ca="1" si="121"/>
        <v>#N/A</v>
      </c>
      <c r="CN106" s="8" t="e">
        <f t="shared" ca="1" si="137"/>
        <v>#N/A</v>
      </c>
      <c r="CO106" s="8" t="e">
        <f t="shared" ca="1" si="137"/>
        <v>#N/A</v>
      </c>
      <c r="CP106" s="8" t="e">
        <f t="shared" ca="1" si="137"/>
        <v>#N/A</v>
      </c>
      <c r="CQ106" s="8" t="e">
        <f t="shared" ca="1" si="137"/>
        <v>#N/A</v>
      </c>
      <c r="CR106" s="8" t="e">
        <f t="shared" ca="1" si="137"/>
        <v>#N/A</v>
      </c>
      <c r="CS106" s="8" t="e">
        <f t="shared" ca="1" si="137"/>
        <v>#N/A</v>
      </c>
      <c r="CT106" s="8" t="e">
        <f t="shared" ca="1" si="135"/>
        <v>#N/A</v>
      </c>
      <c r="CU106" s="8" t="e">
        <f t="shared" ca="1" si="135"/>
        <v>#N/A</v>
      </c>
      <c r="CV106" s="8" t="e">
        <f t="shared" ca="1" si="135"/>
        <v>#N/A</v>
      </c>
      <c r="CW106" s="8" t="e">
        <f t="shared" ca="1" si="135"/>
        <v>#N/A</v>
      </c>
      <c r="CX106" s="8" t="e">
        <f t="shared" ca="1" si="135"/>
        <v>#N/A</v>
      </c>
      <c r="CY106" s="8" t="e">
        <f t="shared" ca="1" si="135"/>
        <v>#N/A</v>
      </c>
      <c r="CZ106" s="8" t="e">
        <f t="shared" ca="1" si="135"/>
        <v>#N/A</v>
      </c>
      <c r="DA106" s="8" t="e">
        <f t="shared" ca="1" si="135"/>
        <v>#N/A</v>
      </c>
    </row>
    <row r="107" spans="2:105" x14ac:dyDescent="0.35">
      <c r="B107" t="str">
        <f>'Postcode Data'!B107</f>
        <v>ES10 3UT</v>
      </c>
      <c r="C107" t="str">
        <f>'Postcode Data'!D107</f>
        <v>Alphon</v>
      </c>
      <c r="D107" s="44" t="e">
        <f>'Postcode Data'!M107</f>
        <v>#N/A</v>
      </c>
      <c r="E107" s="28" t="e">
        <f>INDEX('Site Data'!$G$42:$G$77,MATCH('Frequency Plan Data'!D107,'Site Data'!$B$42:$B$77,0))</f>
        <v>#N/A</v>
      </c>
      <c r="F107" s="28" t="e">
        <f>'Coverage Data'!M107</f>
        <v>#N/A</v>
      </c>
      <c r="G107" s="28" t="e">
        <f t="shared" si="98"/>
        <v>#N/A</v>
      </c>
      <c r="H107" s="5" t="e">
        <f>'Postcode Data'!F107</f>
        <v>#N/A</v>
      </c>
      <c r="I107" s="5" t="e">
        <f>'Postcode Data'!G107</f>
        <v>#N/A</v>
      </c>
      <c r="J107" s="5" t="e">
        <f>'Postcode Data'!K107</f>
        <v>#N/A</v>
      </c>
      <c r="K107" s="5" t="e">
        <f>'Postcode Data'!L107</f>
        <v>#N/A</v>
      </c>
      <c r="L107" s="5"/>
      <c r="M107" s="28"/>
      <c r="N107" s="5" t="e">
        <f t="shared" si="145"/>
        <v>#N/A</v>
      </c>
      <c r="O107" s="5" t="e">
        <f t="shared" si="145"/>
        <v>#N/A</v>
      </c>
      <c r="P107" s="5" t="e">
        <f t="shared" si="145"/>
        <v>#N/A</v>
      </c>
      <c r="Q107" s="5" t="e">
        <f t="shared" si="145"/>
        <v>#N/A</v>
      </c>
      <c r="R107" s="5" t="e">
        <f t="shared" si="145"/>
        <v>#N/A</v>
      </c>
      <c r="S107" s="5" t="e">
        <f t="shared" si="145"/>
        <v>#N/A</v>
      </c>
      <c r="T107" s="5"/>
      <c r="U107" s="28"/>
      <c r="V107" s="28" t="e">
        <f t="shared" si="100"/>
        <v>#N/A</v>
      </c>
      <c r="W107" s="28" t="e">
        <f t="shared" ref="W107:Z107" si="147">IF(AND($G107&lt;V$5,$G107&gt;=W$5),$K107,NA())</f>
        <v>#N/A</v>
      </c>
      <c r="X107" s="28" t="e">
        <f t="shared" si="147"/>
        <v>#N/A</v>
      </c>
      <c r="Y107" s="28" t="e">
        <f t="shared" si="147"/>
        <v>#N/A</v>
      </c>
      <c r="Z107" s="28" t="e">
        <f t="shared" si="147"/>
        <v>#N/A</v>
      </c>
      <c r="AA107" s="28" t="e">
        <f t="shared" si="102"/>
        <v>#N/A</v>
      </c>
      <c r="AB107" s="28"/>
      <c r="AC107" s="28"/>
      <c r="AD107" s="5" t="e">
        <f t="shared" si="103"/>
        <v>#N/A</v>
      </c>
      <c r="AE107" s="15" t="e">
        <v>#N/A</v>
      </c>
      <c r="AF107" s="11" t="e">
        <v>#N/A</v>
      </c>
      <c r="AG107" s="11" t="e">
        <v>#N/A</v>
      </c>
      <c r="AH107" s="11" t="e">
        <v>#N/A</v>
      </c>
      <c r="AI107" s="11" t="e">
        <v>#N/A</v>
      </c>
      <c r="AJ107" s="11" t="e">
        <v>#N/A</v>
      </c>
      <c r="AK107" s="11" t="e">
        <v>#N/A</v>
      </c>
      <c r="AL107" s="11" t="e">
        <v>#N/A</v>
      </c>
      <c r="AM107" s="11" t="e">
        <v>#N/A</v>
      </c>
      <c r="AN107" s="11" t="e">
        <v>#N/A</v>
      </c>
      <c r="AO107" s="11" t="e">
        <v>#N/A</v>
      </c>
      <c r="AP107" s="11" t="e">
        <v>#N/A</v>
      </c>
      <c r="AQ107" s="11" t="e">
        <v>#N/A</v>
      </c>
      <c r="AR107" s="11" t="e">
        <v>#N/A</v>
      </c>
      <c r="AS107" s="11" t="e">
        <v>#N/A</v>
      </c>
      <c r="AT107" s="11" t="e">
        <v>#N/A</v>
      </c>
      <c r="AU107" s="11" t="e">
        <v>#N/A</v>
      </c>
      <c r="AV107" s="11" t="e">
        <v>#N/A</v>
      </c>
      <c r="AW107" s="11" t="e">
        <v>#N/A</v>
      </c>
      <c r="AX107" s="11" t="e">
        <v>#N/A</v>
      </c>
      <c r="AY107" s="11" t="e">
        <v>#N/A</v>
      </c>
      <c r="AZ107" s="11" t="e">
        <v>#N/A</v>
      </c>
      <c r="BA107" s="11" t="e">
        <v>#N/A</v>
      </c>
      <c r="BB107" s="11" t="e">
        <v>#N/A</v>
      </c>
      <c r="BC107" s="11" t="e">
        <v>#N/A</v>
      </c>
      <c r="BD107" s="11" t="e">
        <v>#N/A</v>
      </c>
      <c r="BE107" s="11" t="e">
        <v>#N/A</v>
      </c>
      <c r="BF107" s="11" t="e">
        <v>#N/A</v>
      </c>
      <c r="BG107" s="11" t="e">
        <v>#N/A</v>
      </c>
      <c r="BH107" s="11" t="e">
        <v>#N/A</v>
      </c>
      <c r="BI107" s="11" t="e">
        <v>#N/A</v>
      </c>
      <c r="BJ107" s="11" t="e">
        <v>#N/A</v>
      </c>
      <c r="BK107" s="11" t="e">
        <v>#N/A</v>
      </c>
      <c r="BL107" s="11" t="e">
        <v>#N/A</v>
      </c>
      <c r="BM107" s="11" t="e">
        <v>#N/A</v>
      </c>
      <c r="BN107" s="16" t="e">
        <v>#N/A</v>
      </c>
      <c r="BQ107" s="5" t="e">
        <f t="shared" ca="1" si="104"/>
        <v>#N/A</v>
      </c>
      <c r="BR107" s="8" t="e">
        <f t="shared" ca="1" si="137"/>
        <v>#N/A</v>
      </c>
      <c r="BS107" s="8" t="e">
        <f t="shared" ca="1" si="137"/>
        <v>#N/A</v>
      </c>
      <c r="BT107" s="8" t="e">
        <f t="shared" ca="1" si="137"/>
        <v>#N/A</v>
      </c>
      <c r="BU107" s="8" t="e">
        <f t="shared" ca="1" si="137"/>
        <v>#N/A</v>
      </c>
      <c r="BV107" s="8" t="e">
        <f t="shared" ca="1" si="137"/>
        <v>#N/A</v>
      </c>
      <c r="BW107" s="8" t="e">
        <f t="shared" ca="1" si="137"/>
        <v>#N/A</v>
      </c>
      <c r="BX107" s="8" t="e">
        <f t="shared" ca="1" si="137"/>
        <v>#N/A</v>
      </c>
      <c r="BY107" s="8" t="e">
        <f t="shared" ca="1" si="137"/>
        <v>#N/A</v>
      </c>
      <c r="BZ107" s="8" t="e">
        <f t="shared" ca="1" si="137"/>
        <v>#N/A</v>
      </c>
      <c r="CA107" s="8" t="e">
        <f t="shared" ca="1" si="137"/>
        <v>#N/A</v>
      </c>
      <c r="CB107" s="8" t="e">
        <f t="shared" ref="CB107:CM128" ca="1" si="148">IF(OR($D107=CB$5,$E107&lt;&gt;CB$4),-999,30+_xlfn.NORM.INV(RAND(),-20,3)-20*LOG10(SQRT(($H107-$J107)^2+($I107-$K107)^2))-20*LOG10(5570)-32.44+_xlfn.NORM.INV(RAND(),-3,3)+21+_xlfn.NORM.INV(RAND(),-20,3)-1)</f>
        <v>#N/A</v>
      </c>
      <c r="CC107" s="8" t="e">
        <f t="shared" ca="1" si="148"/>
        <v>#N/A</v>
      </c>
      <c r="CD107" s="8" t="e">
        <f t="shared" ca="1" si="148"/>
        <v>#N/A</v>
      </c>
      <c r="CE107" s="8" t="e">
        <f t="shared" ca="1" si="148"/>
        <v>#N/A</v>
      </c>
      <c r="CF107" s="8" t="e">
        <f t="shared" ca="1" si="148"/>
        <v>#N/A</v>
      </c>
      <c r="CG107" s="8" t="e">
        <f t="shared" ca="1" si="148"/>
        <v>#N/A</v>
      </c>
      <c r="CH107" s="8" t="e">
        <f t="shared" ca="1" si="148"/>
        <v>#N/A</v>
      </c>
      <c r="CI107" s="8" t="e">
        <f t="shared" ca="1" si="148"/>
        <v>#N/A</v>
      </c>
      <c r="CJ107" s="8" t="e">
        <f t="shared" ca="1" si="148"/>
        <v>#N/A</v>
      </c>
      <c r="CK107" s="8" t="e">
        <f t="shared" ca="1" si="148"/>
        <v>#N/A</v>
      </c>
      <c r="CL107" s="8" t="e">
        <f t="shared" ca="1" si="148"/>
        <v>#N/A</v>
      </c>
      <c r="CM107" s="8" t="e">
        <f t="shared" ca="1" si="148"/>
        <v>#N/A</v>
      </c>
      <c r="CN107" s="8" t="e">
        <f t="shared" ca="1" si="137"/>
        <v>#N/A</v>
      </c>
      <c r="CO107" s="8" t="e">
        <f t="shared" ca="1" si="137"/>
        <v>#N/A</v>
      </c>
      <c r="CP107" s="8" t="e">
        <f t="shared" ca="1" si="137"/>
        <v>#N/A</v>
      </c>
      <c r="CQ107" s="8" t="e">
        <f t="shared" ca="1" si="137"/>
        <v>#N/A</v>
      </c>
      <c r="CR107" s="8" t="e">
        <f t="shared" ca="1" si="137"/>
        <v>#N/A</v>
      </c>
      <c r="CS107" s="8" t="e">
        <f t="shared" ca="1" si="137"/>
        <v>#N/A</v>
      </c>
      <c r="CT107" s="8" t="e">
        <f t="shared" ca="1" si="135"/>
        <v>#N/A</v>
      </c>
      <c r="CU107" s="8" t="e">
        <f t="shared" ca="1" si="135"/>
        <v>#N/A</v>
      </c>
      <c r="CV107" s="8" t="e">
        <f t="shared" ca="1" si="135"/>
        <v>#N/A</v>
      </c>
      <c r="CW107" s="8" t="e">
        <f t="shared" ca="1" si="135"/>
        <v>#N/A</v>
      </c>
      <c r="CX107" s="8" t="e">
        <f t="shared" ca="1" si="135"/>
        <v>#N/A</v>
      </c>
      <c r="CY107" s="8" t="e">
        <f t="shared" ca="1" si="135"/>
        <v>#N/A</v>
      </c>
      <c r="CZ107" s="8" t="e">
        <f t="shared" ca="1" si="135"/>
        <v>#N/A</v>
      </c>
      <c r="DA107" s="8" t="e">
        <f t="shared" ca="1" si="135"/>
        <v>#N/A</v>
      </c>
    </row>
    <row r="108" spans="2:105" x14ac:dyDescent="0.35">
      <c r="B108" t="str">
        <f>'Postcode Data'!B108</f>
        <v>ES10 4TX</v>
      </c>
      <c r="C108" t="str">
        <f>'Postcode Data'!D108</f>
        <v>Alphon</v>
      </c>
      <c r="D108" s="44" t="e">
        <f>'Postcode Data'!M108</f>
        <v>#N/A</v>
      </c>
      <c r="E108" s="28" t="e">
        <f>INDEX('Site Data'!$G$42:$G$77,MATCH('Frequency Plan Data'!D108,'Site Data'!$B$42:$B$77,0))</f>
        <v>#N/A</v>
      </c>
      <c r="F108" s="28" t="e">
        <f>'Coverage Data'!M108</f>
        <v>#N/A</v>
      </c>
      <c r="G108" s="28" t="e">
        <f t="shared" si="98"/>
        <v>#N/A</v>
      </c>
      <c r="H108" s="5" t="e">
        <f>'Postcode Data'!F108</f>
        <v>#N/A</v>
      </c>
      <c r="I108" s="5" t="e">
        <f>'Postcode Data'!G108</f>
        <v>#N/A</v>
      </c>
      <c r="J108" s="5" t="e">
        <f>'Postcode Data'!K108</f>
        <v>#N/A</v>
      </c>
      <c r="K108" s="5" t="e">
        <f>'Postcode Data'!L108</f>
        <v>#N/A</v>
      </c>
      <c r="L108" s="5"/>
      <c r="M108" s="28"/>
      <c r="N108" s="5" t="e">
        <f t="shared" si="145"/>
        <v>#N/A</v>
      </c>
      <c r="O108" s="5" t="e">
        <f t="shared" si="145"/>
        <v>#N/A</v>
      </c>
      <c r="P108" s="5" t="e">
        <f t="shared" si="145"/>
        <v>#N/A</v>
      </c>
      <c r="Q108" s="5" t="e">
        <f t="shared" si="145"/>
        <v>#N/A</v>
      </c>
      <c r="R108" s="5" t="e">
        <f t="shared" si="145"/>
        <v>#N/A</v>
      </c>
      <c r="S108" s="5" t="e">
        <f t="shared" si="145"/>
        <v>#N/A</v>
      </c>
      <c r="T108" s="5"/>
      <c r="U108" s="28"/>
      <c r="V108" s="28" t="e">
        <f t="shared" si="100"/>
        <v>#N/A</v>
      </c>
      <c r="W108" s="28" t="e">
        <f t="shared" ref="W108:Z108" si="149">IF(AND($G108&lt;V$5,$G108&gt;=W$5),$K108,NA())</f>
        <v>#N/A</v>
      </c>
      <c r="X108" s="28" t="e">
        <f t="shared" si="149"/>
        <v>#N/A</v>
      </c>
      <c r="Y108" s="28" t="e">
        <f t="shared" si="149"/>
        <v>#N/A</v>
      </c>
      <c r="Z108" s="28" t="e">
        <f t="shared" si="149"/>
        <v>#N/A</v>
      </c>
      <c r="AA108" s="28" t="e">
        <f t="shared" si="102"/>
        <v>#N/A</v>
      </c>
      <c r="AB108" s="28"/>
      <c r="AC108" s="28"/>
      <c r="AD108" s="5" t="e">
        <f t="shared" si="103"/>
        <v>#N/A</v>
      </c>
      <c r="AE108" s="15" t="e">
        <v>#N/A</v>
      </c>
      <c r="AF108" s="11" t="e">
        <v>#N/A</v>
      </c>
      <c r="AG108" s="11" t="e">
        <v>#N/A</v>
      </c>
      <c r="AH108" s="11" t="e">
        <v>#N/A</v>
      </c>
      <c r="AI108" s="11" t="e">
        <v>#N/A</v>
      </c>
      <c r="AJ108" s="11" t="e">
        <v>#N/A</v>
      </c>
      <c r="AK108" s="11" t="e">
        <v>#N/A</v>
      </c>
      <c r="AL108" s="11" t="e">
        <v>#N/A</v>
      </c>
      <c r="AM108" s="11" t="e">
        <v>#N/A</v>
      </c>
      <c r="AN108" s="11" t="e">
        <v>#N/A</v>
      </c>
      <c r="AO108" s="11" t="e">
        <v>#N/A</v>
      </c>
      <c r="AP108" s="11" t="e">
        <v>#N/A</v>
      </c>
      <c r="AQ108" s="11" t="e">
        <v>#N/A</v>
      </c>
      <c r="AR108" s="11" t="e">
        <v>#N/A</v>
      </c>
      <c r="AS108" s="11" t="e">
        <v>#N/A</v>
      </c>
      <c r="AT108" s="11" t="e">
        <v>#N/A</v>
      </c>
      <c r="AU108" s="11" t="e">
        <v>#N/A</v>
      </c>
      <c r="AV108" s="11" t="e">
        <v>#N/A</v>
      </c>
      <c r="AW108" s="11" t="e">
        <v>#N/A</v>
      </c>
      <c r="AX108" s="11" t="e">
        <v>#N/A</v>
      </c>
      <c r="AY108" s="11" t="e">
        <v>#N/A</v>
      </c>
      <c r="AZ108" s="11" t="e">
        <v>#N/A</v>
      </c>
      <c r="BA108" s="11" t="e">
        <v>#N/A</v>
      </c>
      <c r="BB108" s="11" t="e">
        <v>#N/A</v>
      </c>
      <c r="BC108" s="11" t="e">
        <v>#N/A</v>
      </c>
      <c r="BD108" s="11" t="e">
        <v>#N/A</v>
      </c>
      <c r="BE108" s="11" t="e">
        <v>#N/A</v>
      </c>
      <c r="BF108" s="11" t="e">
        <v>#N/A</v>
      </c>
      <c r="BG108" s="11" t="e">
        <v>#N/A</v>
      </c>
      <c r="BH108" s="11" t="e">
        <v>#N/A</v>
      </c>
      <c r="BI108" s="11" t="e">
        <v>#N/A</v>
      </c>
      <c r="BJ108" s="11" t="e">
        <v>#N/A</v>
      </c>
      <c r="BK108" s="11" t="e">
        <v>#N/A</v>
      </c>
      <c r="BL108" s="11" t="e">
        <v>#N/A</v>
      </c>
      <c r="BM108" s="11" t="e">
        <v>#N/A</v>
      </c>
      <c r="BN108" s="16" t="e">
        <v>#N/A</v>
      </c>
      <c r="BQ108" s="5" t="e">
        <f t="shared" ca="1" si="104"/>
        <v>#N/A</v>
      </c>
      <c r="BR108" s="8" t="e">
        <f t="shared" ca="1" si="137"/>
        <v>#N/A</v>
      </c>
      <c r="BS108" s="8" t="e">
        <f t="shared" ca="1" si="137"/>
        <v>#N/A</v>
      </c>
      <c r="BT108" s="8" t="e">
        <f t="shared" ca="1" si="137"/>
        <v>#N/A</v>
      </c>
      <c r="BU108" s="8" t="e">
        <f t="shared" ca="1" si="137"/>
        <v>#N/A</v>
      </c>
      <c r="BV108" s="8" t="e">
        <f t="shared" ca="1" si="137"/>
        <v>#N/A</v>
      </c>
      <c r="BW108" s="8" t="e">
        <f t="shared" ca="1" si="137"/>
        <v>#N/A</v>
      </c>
      <c r="BX108" s="8" t="e">
        <f t="shared" ca="1" si="137"/>
        <v>#N/A</v>
      </c>
      <c r="BY108" s="8" t="e">
        <f t="shared" ca="1" si="137"/>
        <v>#N/A</v>
      </c>
      <c r="BZ108" s="8" t="e">
        <f t="shared" ca="1" si="137"/>
        <v>#N/A</v>
      </c>
      <c r="CA108" s="8" t="e">
        <f t="shared" ca="1" si="137"/>
        <v>#N/A</v>
      </c>
      <c r="CB108" s="8" t="e">
        <f t="shared" ca="1" si="148"/>
        <v>#N/A</v>
      </c>
      <c r="CC108" s="8" t="e">
        <f t="shared" ca="1" si="148"/>
        <v>#N/A</v>
      </c>
      <c r="CD108" s="8" t="e">
        <f t="shared" ca="1" si="148"/>
        <v>#N/A</v>
      </c>
      <c r="CE108" s="8" t="e">
        <f t="shared" ca="1" si="148"/>
        <v>#N/A</v>
      </c>
      <c r="CF108" s="8" t="e">
        <f t="shared" ca="1" si="148"/>
        <v>#N/A</v>
      </c>
      <c r="CG108" s="8" t="e">
        <f t="shared" ca="1" si="148"/>
        <v>#N/A</v>
      </c>
      <c r="CH108" s="8" t="e">
        <f t="shared" ca="1" si="148"/>
        <v>#N/A</v>
      </c>
      <c r="CI108" s="8" t="e">
        <f t="shared" ca="1" si="148"/>
        <v>#N/A</v>
      </c>
      <c r="CJ108" s="8" t="e">
        <f t="shared" ca="1" si="148"/>
        <v>#N/A</v>
      </c>
      <c r="CK108" s="8" t="e">
        <f t="shared" ca="1" si="148"/>
        <v>#N/A</v>
      </c>
      <c r="CL108" s="8" t="e">
        <f t="shared" ca="1" si="148"/>
        <v>#N/A</v>
      </c>
      <c r="CM108" s="8" t="e">
        <f t="shared" ca="1" si="148"/>
        <v>#N/A</v>
      </c>
      <c r="CN108" s="8" t="e">
        <f t="shared" ca="1" si="137"/>
        <v>#N/A</v>
      </c>
      <c r="CO108" s="8" t="e">
        <f t="shared" ca="1" si="137"/>
        <v>#N/A</v>
      </c>
      <c r="CP108" s="8" t="e">
        <f t="shared" ca="1" si="137"/>
        <v>#N/A</v>
      </c>
      <c r="CQ108" s="8" t="e">
        <f t="shared" ca="1" si="137"/>
        <v>#N/A</v>
      </c>
      <c r="CR108" s="8" t="e">
        <f t="shared" ca="1" si="137"/>
        <v>#N/A</v>
      </c>
      <c r="CS108" s="8" t="e">
        <f t="shared" ca="1" si="137"/>
        <v>#N/A</v>
      </c>
      <c r="CT108" s="8" t="e">
        <f t="shared" ca="1" si="135"/>
        <v>#N/A</v>
      </c>
      <c r="CU108" s="8" t="e">
        <f t="shared" ca="1" si="135"/>
        <v>#N/A</v>
      </c>
      <c r="CV108" s="8" t="e">
        <f t="shared" ca="1" si="135"/>
        <v>#N/A</v>
      </c>
      <c r="CW108" s="8" t="e">
        <f t="shared" ca="1" si="135"/>
        <v>#N/A</v>
      </c>
      <c r="CX108" s="8" t="e">
        <f t="shared" ca="1" si="135"/>
        <v>#N/A</v>
      </c>
      <c r="CY108" s="8" t="e">
        <f t="shared" ca="1" si="135"/>
        <v>#N/A</v>
      </c>
      <c r="CZ108" s="8" t="e">
        <f t="shared" ca="1" si="135"/>
        <v>#N/A</v>
      </c>
      <c r="DA108" s="8" t="e">
        <f t="shared" ca="1" si="135"/>
        <v>#N/A</v>
      </c>
    </row>
    <row r="109" spans="2:105" x14ac:dyDescent="0.35">
      <c r="B109" t="str">
        <f>'Postcode Data'!B109</f>
        <v>ES10 4YG</v>
      </c>
      <c r="C109" t="str">
        <f>'Postcode Data'!D109</f>
        <v>Alphon</v>
      </c>
      <c r="D109" s="44" t="e">
        <f>'Postcode Data'!M109</f>
        <v>#N/A</v>
      </c>
      <c r="E109" s="28" t="e">
        <f>INDEX('Site Data'!$G$42:$G$77,MATCH('Frequency Plan Data'!D109,'Site Data'!$B$42:$B$77,0))</f>
        <v>#N/A</v>
      </c>
      <c r="F109" s="28" t="e">
        <f>'Coverage Data'!M109</f>
        <v>#N/A</v>
      </c>
      <c r="G109" s="28" t="e">
        <f t="shared" si="98"/>
        <v>#N/A</v>
      </c>
      <c r="H109" s="5" t="e">
        <f>'Postcode Data'!F109</f>
        <v>#N/A</v>
      </c>
      <c r="I109" s="5" t="e">
        <f>'Postcode Data'!G109</f>
        <v>#N/A</v>
      </c>
      <c r="J109" s="5" t="e">
        <f>'Postcode Data'!K109</f>
        <v>#N/A</v>
      </c>
      <c r="K109" s="5" t="e">
        <f>'Postcode Data'!L109</f>
        <v>#N/A</v>
      </c>
      <c r="L109" s="5"/>
      <c r="M109" s="28"/>
      <c r="N109" s="5" t="e">
        <f t="shared" si="145"/>
        <v>#N/A</v>
      </c>
      <c r="O109" s="5" t="e">
        <f t="shared" si="145"/>
        <v>#N/A</v>
      </c>
      <c r="P109" s="5" t="e">
        <f t="shared" si="145"/>
        <v>#N/A</v>
      </c>
      <c r="Q109" s="5" t="e">
        <f t="shared" si="145"/>
        <v>#N/A</v>
      </c>
      <c r="R109" s="5" t="e">
        <f t="shared" si="145"/>
        <v>#N/A</v>
      </c>
      <c r="S109" s="5" t="e">
        <f t="shared" si="145"/>
        <v>#N/A</v>
      </c>
      <c r="T109" s="5"/>
      <c r="U109" s="28"/>
      <c r="V109" s="28" t="e">
        <f t="shared" si="100"/>
        <v>#N/A</v>
      </c>
      <c r="W109" s="28" t="e">
        <f t="shared" ref="W109:Z109" si="150">IF(AND($G109&lt;V$5,$G109&gt;=W$5),$K109,NA())</f>
        <v>#N/A</v>
      </c>
      <c r="X109" s="28" t="e">
        <f t="shared" si="150"/>
        <v>#N/A</v>
      </c>
      <c r="Y109" s="28" t="e">
        <f t="shared" si="150"/>
        <v>#N/A</v>
      </c>
      <c r="Z109" s="28" t="e">
        <f t="shared" si="150"/>
        <v>#N/A</v>
      </c>
      <c r="AA109" s="28" t="e">
        <f t="shared" si="102"/>
        <v>#N/A</v>
      </c>
      <c r="AB109" s="28"/>
      <c r="AC109" s="28"/>
      <c r="AD109" s="5" t="e">
        <f t="shared" si="103"/>
        <v>#N/A</v>
      </c>
      <c r="AE109" s="15" t="e">
        <v>#N/A</v>
      </c>
      <c r="AF109" s="11" t="e">
        <v>#N/A</v>
      </c>
      <c r="AG109" s="11" t="e">
        <v>#N/A</v>
      </c>
      <c r="AH109" s="11" t="e">
        <v>#N/A</v>
      </c>
      <c r="AI109" s="11" t="e">
        <v>#N/A</v>
      </c>
      <c r="AJ109" s="11" t="e">
        <v>#N/A</v>
      </c>
      <c r="AK109" s="11" t="e">
        <v>#N/A</v>
      </c>
      <c r="AL109" s="11" t="e">
        <v>#N/A</v>
      </c>
      <c r="AM109" s="11" t="e">
        <v>#N/A</v>
      </c>
      <c r="AN109" s="11" t="e">
        <v>#N/A</v>
      </c>
      <c r="AO109" s="11" t="e">
        <v>#N/A</v>
      </c>
      <c r="AP109" s="11" t="e">
        <v>#N/A</v>
      </c>
      <c r="AQ109" s="11" t="e">
        <v>#N/A</v>
      </c>
      <c r="AR109" s="11" t="e">
        <v>#N/A</v>
      </c>
      <c r="AS109" s="11" t="e">
        <v>#N/A</v>
      </c>
      <c r="AT109" s="11" t="e">
        <v>#N/A</v>
      </c>
      <c r="AU109" s="11" t="e">
        <v>#N/A</v>
      </c>
      <c r="AV109" s="11" t="e">
        <v>#N/A</v>
      </c>
      <c r="AW109" s="11" t="e">
        <v>#N/A</v>
      </c>
      <c r="AX109" s="11" t="e">
        <v>#N/A</v>
      </c>
      <c r="AY109" s="11" t="e">
        <v>#N/A</v>
      </c>
      <c r="AZ109" s="11" t="e">
        <v>#N/A</v>
      </c>
      <c r="BA109" s="11" t="e">
        <v>#N/A</v>
      </c>
      <c r="BB109" s="11" t="e">
        <v>#N/A</v>
      </c>
      <c r="BC109" s="11" t="e">
        <v>#N/A</v>
      </c>
      <c r="BD109" s="11" t="e">
        <v>#N/A</v>
      </c>
      <c r="BE109" s="11" t="e">
        <v>#N/A</v>
      </c>
      <c r="BF109" s="11" t="e">
        <v>#N/A</v>
      </c>
      <c r="BG109" s="11" t="e">
        <v>#N/A</v>
      </c>
      <c r="BH109" s="11" t="e">
        <v>#N/A</v>
      </c>
      <c r="BI109" s="11" t="e">
        <v>#N/A</v>
      </c>
      <c r="BJ109" s="11" t="e">
        <v>#N/A</v>
      </c>
      <c r="BK109" s="11" t="e">
        <v>#N/A</v>
      </c>
      <c r="BL109" s="11" t="e">
        <v>#N/A</v>
      </c>
      <c r="BM109" s="11" t="e">
        <v>#N/A</v>
      </c>
      <c r="BN109" s="16" t="e">
        <v>#N/A</v>
      </c>
      <c r="BQ109" s="5" t="e">
        <f t="shared" ca="1" si="104"/>
        <v>#N/A</v>
      </c>
      <c r="BR109" s="8" t="e">
        <f t="shared" ca="1" si="137"/>
        <v>#N/A</v>
      </c>
      <c r="BS109" s="8" t="e">
        <f t="shared" ca="1" si="137"/>
        <v>#N/A</v>
      </c>
      <c r="BT109" s="8" t="e">
        <f t="shared" ca="1" si="137"/>
        <v>#N/A</v>
      </c>
      <c r="BU109" s="8" t="e">
        <f t="shared" ca="1" si="137"/>
        <v>#N/A</v>
      </c>
      <c r="BV109" s="8" t="e">
        <f t="shared" ca="1" si="137"/>
        <v>#N/A</v>
      </c>
      <c r="BW109" s="8" t="e">
        <f t="shared" ca="1" si="137"/>
        <v>#N/A</v>
      </c>
      <c r="BX109" s="8" t="e">
        <f t="shared" ca="1" si="137"/>
        <v>#N/A</v>
      </c>
      <c r="BY109" s="8" t="e">
        <f t="shared" ca="1" si="137"/>
        <v>#N/A</v>
      </c>
      <c r="BZ109" s="8" t="e">
        <f t="shared" ca="1" si="137"/>
        <v>#N/A</v>
      </c>
      <c r="CA109" s="8" t="e">
        <f t="shared" ca="1" si="137"/>
        <v>#N/A</v>
      </c>
      <c r="CB109" s="8" t="e">
        <f t="shared" ca="1" si="148"/>
        <v>#N/A</v>
      </c>
      <c r="CC109" s="8" t="e">
        <f t="shared" ca="1" si="148"/>
        <v>#N/A</v>
      </c>
      <c r="CD109" s="8" t="e">
        <f t="shared" ca="1" si="148"/>
        <v>#N/A</v>
      </c>
      <c r="CE109" s="8" t="e">
        <f t="shared" ca="1" si="148"/>
        <v>#N/A</v>
      </c>
      <c r="CF109" s="8" t="e">
        <f t="shared" ca="1" si="148"/>
        <v>#N/A</v>
      </c>
      <c r="CG109" s="8" t="e">
        <f t="shared" ca="1" si="148"/>
        <v>#N/A</v>
      </c>
      <c r="CH109" s="8" t="e">
        <f t="shared" ca="1" si="148"/>
        <v>#N/A</v>
      </c>
      <c r="CI109" s="8" t="e">
        <f t="shared" ca="1" si="148"/>
        <v>#N/A</v>
      </c>
      <c r="CJ109" s="8" t="e">
        <f t="shared" ca="1" si="148"/>
        <v>#N/A</v>
      </c>
      <c r="CK109" s="8" t="e">
        <f t="shared" ca="1" si="148"/>
        <v>#N/A</v>
      </c>
      <c r="CL109" s="8" t="e">
        <f t="shared" ca="1" si="148"/>
        <v>#N/A</v>
      </c>
      <c r="CM109" s="8" t="e">
        <f t="shared" ca="1" si="148"/>
        <v>#N/A</v>
      </c>
      <c r="CN109" s="8" t="e">
        <f t="shared" ca="1" si="137"/>
        <v>#N/A</v>
      </c>
      <c r="CO109" s="8" t="e">
        <f t="shared" ca="1" si="137"/>
        <v>#N/A</v>
      </c>
      <c r="CP109" s="8" t="e">
        <f t="shared" ca="1" si="137"/>
        <v>#N/A</v>
      </c>
      <c r="CQ109" s="8" t="e">
        <f t="shared" ca="1" si="137"/>
        <v>#N/A</v>
      </c>
      <c r="CR109" s="8" t="e">
        <f t="shared" ca="1" si="137"/>
        <v>#N/A</v>
      </c>
      <c r="CS109" s="8" t="e">
        <f t="shared" ca="1" si="137"/>
        <v>#N/A</v>
      </c>
      <c r="CT109" s="8" t="e">
        <f t="shared" ca="1" si="135"/>
        <v>#N/A</v>
      </c>
      <c r="CU109" s="8" t="e">
        <f t="shared" ca="1" si="135"/>
        <v>#N/A</v>
      </c>
      <c r="CV109" s="8" t="e">
        <f t="shared" ca="1" si="135"/>
        <v>#N/A</v>
      </c>
      <c r="CW109" s="8" t="e">
        <f t="shared" ca="1" si="135"/>
        <v>#N/A</v>
      </c>
      <c r="CX109" s="8" t="e">
        <f t="shared" ca="1" si="135"/>
        <v>#N/A</v>
      </c>
      <c r="CY109" s="8" t="e">
        <f t="shared" ca="1" si="135"/>
        <v>#N/A</v>
      </c>
      <c r="CZ109" s="8" t="e">
        <f t="shared" ca="1" si="135"/>
        <v>#N/A</v>
      </c>
      <c r="DA109" s="8" t="e">
        <f t="shared" ca="1" si="135"/>
        <v>#N/A</v>
      </c>
    </row>
    <row r="110" spans="2:105" x14ac:dyDescent="0.35">
      <c r="B110" t="str">
        <f>'Postcode Data'!B110</f>
        <v>ES10 6IB</v>
      </c>
      <c r="C110" t="str">
        <f>'Postcode Data'!D110</f>
        <v>Alphon</v>
      </c>
      <c r="D110" s="44" t="e">
        <f>'Postcode Data'!M110</f>
        <v>#N/A</v>
      </c>
      <c r="E110" s="28" t="e">
        <f>INDEX('Site Data'!$G$42:$G$77,MATCH('Frequency Plan Data'!D110,'Site Data'!$B$42:$B$77,0))</f>
        <v>#N/A</v>
      </c>
      <c r="F110" s="28" t="e">
        <f>'Coverage Data'!M110</f>
        <v>#N/A</v>
      </c>
      <c r="G110" s="28" t="e">
        <f t="shared" si="98"/>
        <v>#N/A</v>
      </c>
      <c r="H110" s="5" t="e">
        <f>'Postcode Data'!F110</f>
        <v>#N/A</v>
      </c>
      <c r="I110" s="5" t="e">
        <f>'Postcode Data'!G110</f>
        <v>#N/A</v>
      </c>
      <c r="J110" s="5" t="e">
        <f>'Postcode Data'!K110</f>
        <v>#N/A</v>
      </c>
      <c r="K110" s="5" t="e">
        <f>'Postcode Data'!L110</f>
        <v>#N/A</v>
      </c>
      <c r="L110" s="5"/>
      <c r="M110" s="28"/>
      <c r="N110" s="5" t="e">
        <f t="shared" si="145"/>
        <v>#N/A</v>
      </c>
      <c r="O110" s="5" t="e">
        <f t="shared" si="145"/>
        <v>#N/A</v>
      </c>
      <c r="P110" s="5" t="e">
        <f t="shared" si="145"/>
        <v>#N/A</v>
      </c>
      <c r="Q110" s="5" t="e">
        <f t="shared" si="145"/>
        <v>#N/A</v>
      </c>
      <c r="R110" s="5" t="e">
        <f t="shared" si="145"/>
        <v>#N/A</v>
      </c>
      <c r="S110" s="5" t="e">
        <f t="shared" si="145"/>
        <v>#N/A</v>
      </c>
      <c r="T110" s="5"/>
      <c r="U110" s="28"/>
      <c r="V110" s="28" t="e">
        <f t="shared" si="100"/>
        <v>#N/A</v>
      </c>
      <c r="W110" s="28" t="e">
        <f t="shared" ref="W110:Z110" si="151">IF(AND($G110&lt;V$5,$G110&gt;=W$5),$K110,NA())</f>
        <v>#N/A</v>
      </c>
      <c r="X110" s="28" t="e">
        <f t="shared" si="151"/>
        <v>#N/A</v>
      </c>
      <c r="Y110" s="28" t="e">
        <f t="shared" si="151"/>
        <v>#N/A</v>
      </c>
      <c r="Z110" s="28" t="e">
        <f t="shared" si="151"/>
        <v>#N/A</v>
      </c>
      <c r="AA110" s="28" t="e">
        <f t="shared" si="102"/>
        <v>#N/A</v>
      </c>
      <c r="AB110" s="28"/>
      <c r="AC110" s="28"/>
      <c r="AD110" s="5" t="e">
        <f t="shared" si="103"/>
        <v>#N/A</v>
      </c>
      <c r="AE110" s="15" t="e">
        <v>#N/A</v>
      </c>
      <c r="AF110" s="11" t="e">
        <v>#N/A</v>
      </c>
      <c r="AG110" s="11" t="e">
        <v>#N/A</v>
      </c>
      <c r="AH110" s="11" t="e">
        <v>#N/A</v>
      </c>
      <c r="AI110" s="11" t="e">
        <v>#N/A</v>
      </c>
      <c r="AJ110" s="11" t="e">
        <v>#N/A</v>
      </c>
      <c r="AK110" s="11" t="e">
        <v>#N/A</v>
      </c>
      <c r="AL110" s="11" t="e">
        <v>#N/A</v>
      </c>
      <c r="AM110" s="11" t="e">
        <v>#N/A</v>
      </c>
      <c r="AN110" s="11" t="e">
        <v>#N/A</v>
      </c>
      <c r="AO110" s="11" t="e">
        <v>#N/A</v>
      </c>
      <c r="AP110" s="11" t="e">
        <v>#N/A</v>
      </c>
      <c r="AQ110" s="11" t="e">
        <v>#N/A</v>
      </c>
      <c r="AR110" s="11" t="e">
        <v>#N/A</v>
      </c>
      <c r="AS110" s="11" t="e">
        <v>#N/A</v>
      </c>
      <c r="AT110" s="11" t="e">
        <v>#N/A</v>
      </c>
      <c r="AU110" s="11" t="e">
        <v>#N/A</v>
      </c>
      <c r="AV110" s="11" t="e">
        <v>#N/A</v>
      </c>
      <c r="AW110" s="11" t="e">
        <v>#N/A</v>
      </c>
      <c r="AX110" s="11" t="e">
        <v>#N/A</v>
      </c>
      <c r="AY110" s="11" t="e">
        <v>#N/A</v>
      </c>
      <c r="AZ110" s="11" t="e">
        <v>#N/A</v>
      </c>
      <c r="BA110" s="11" t="e">
        <v>#N/A</v>
      </c>
      <c r="BB110" s="11" t="e">
        <v>#N/A</v>
      </c>
      <c r="BC110" s="11" t="e">
        <v>#N/A</v>
      </c>
      <c r="BD110" s="11" t="e">
        <v>#N/A</v>
      </c>
      <c r="BE110" s="11" t="e">
        <v>#N/A</v>
      </c>
      <c r="BF110" s="11" t="e">
        <v>#N/A</v>
      </c>
      <c r="BG110" s="11" t="e">
        <v>#N/A</v>
      </c>
      <c r="BH110" s="11" t="e">
        <v>#N/A</v>
      </c>
      <c r="BI110" s="11" t="e">
        <v>#N/A</v>
      </c>
      <c r="BJ110" s="11" t="e">
        <v>#N/A</v>
      </c>
      <c r="BK110" s="11" t="e">
        <v>#N/A</v>
      </c>
      <c r="BL110" s="11" t="e">
        <v>#N/A</v>
      </c>
      <c r="BM110" s="11" t="e">
        <v>#N/A</v>
      </c>
      <c r="BN110" s="16" t="e">
        <v>#N/A</v>
      </c>
      <c r="BQ110" s="5" t="e">
        <f t="shared" ca="1" si="104"/>
        <v>#N/A</v>
      </c>
      <c r="BR110" s="8" t="e">
        <f t="shared" ca="1" si="137"/>
        <v>#N/A</v>
      </c>
      <c r="BS110" s="8" t="e">
        <f t="shared" ca="1" si="137"/>
        <v>#N/A</v>
      </c>
      <c r="BT110" s="8" t="e">
        <f t="shared" ca="1" si="137"/>
        <v>#N/A</v>
      </c>
      <c r="BU110" s="8" t="e">
        <f t="shared" ca="1" si="137"/>
        <v>#N/A</v>
      </c>
      <c r="BV110" s="8" t="e">
        <f t="shared" ca="1" si="137"/>
        <v>#N/A</v>
      </c>
      <c r="BW110" s="8" t="e">
        <f t="shared" ca="1" si="137"/>
        <v>#N/A</v>
      </c>
      <c r="BX110" s="8" t="e">
        <f t="shared" ca="1" si="137"/>
        <v>#N/A</v>
      </c>
      <c r="BY110" s="8" t="e">
        <f t="shared" ca="1" si="137"/>
        <v>#N/A</v>
      </c>
      <c r="BZ110" s="8" t="e">
        <f t="shared" ca="1" si="137"/>
        <v>#N/A</v>
      </c>
      <c r="CA110" s="8" t="e">
        <f t="shared" ca="1" si="137"/>
        <v>#N/A</v>
      </c>
      <c r="CB110" s="8" t="e">
        <f t="shared" ca="1" si="148"/>
        <v>#N/A</v>
      </c>
      <c r="CC110" s="8" t="e">
        <f t="shared" ca="1" si="148"/>
        <v>#N/A</v>
      </c>
      <c r="CD110" s="8" t="e">
        <f t="shared" ca="1" si="148"/>
        <v>#N/A</v>
      </c>
      <c r="CE110" s="8" t="e">
        <f t="shared" ca="1" si="148"/>
        <v>#N/A</v>
      </c>
      <c r="CF110" s="8" t="e">
        <f t="shared" ca="1" si="148"/>
        <v>#N/A</v>
      </c>
      <c r="CG110" s="8" t="e">
        <f t="shared" ca="1" si="148"/>
        <v>#N/A</v>
      </c>
      <c r="CH110" s="8" t="e">
        <f t="shared" ca="1" si="148"/>
        <v>#N/A</v>
      </c>
      <c r="CI110" s="8" t="e">
        <f t="shared" ca="1" si="148"/>
        <v>#N/A</v>
      </c>
      <c r="CJ110" s="8" t="e">
        <f t="shared" ca="1" si="148"/>
        <v>#N/A</v>
      </c>
      <c r="CK110" s="8" t="e">
        <f t="shared" ca="1" si="148"/>
        <v>#N/A</v>
      </c>
      <c r="CL110" s="8" t="e">
        <f t="shared" ca="1" si="148"/>
        <v>#N/A</v>
      </c>
      <c r="CM110" s="8" t="e">
        <f t="shared" ca="1" si="148"/>
        <v>#N/A</v>
      </c>
      <c r="CN110" s="8" t="e">
        <f t="shared" ca="1" si="137"/>
        <v>#N/A</v>
      </c>
      <c r="CO110" s="8" t="e">
        <f t="shared" ca="1" si="137"/>
        <v>#N/A</v>
      </c>
      <c r="CP110" s="8" t="e">
        <f t="shared" ca="1" si="137"/>
        <v>#N/A</v>
      </c>
      <c r="CQ110" s="8" t="e">
        <f t="shared" ca="1" si="137"/>
        <v>#N/A</v>
      </c>
      <c r="CR110" s="8" t="e">
        <f t="shared" ca="1" si="137"/>
        <v>#N/A</v>
      </c>
      <c r="CS110" s="8" t="e">
        <f t="shared" ca="1" si="137"/>
        <v>#N/A</v>
      </c>
      <c r="CT110" s="8" t="e">
        <f t="shared" ca="1" si="135"/>
        <v>#N/A</v>
      </c>
      <c r="CU110" s="8" t="e">
        <f t="shared" ca="1" si="135"/>
        <v>#N/A</v>
      </c>
      <c r="CV110" s="8" t="e">
        <f t="shared" ca="1" si="135"/>
        <v>#N/A</v>
      </c>
      <c r="CW110" s="8" t="e">
        <f t="shared" ca="1" si="135"/>
        <v>#N/A</v>
      </c>
      <c r="CX110" s="8" t="e">
        <f t="shared" ca="1" si="135"/>
        <v>#N/A</v>
      </c>
      <c r="CY110" s="8" t="e">
        <f t="shared" ca="1" si="135"/>
        <v>#N/A</v>
      </c>
      <c r="CZ110" s="8" t="e">
        <f t="shared" ca="1" si="135"/>
        <v>#N/A</v>
      </c>
      <c r="DA110" s="8" t="e">
        <f t="shared" ca="1" si="135"/>
        <v>#N/A</v>
      </c>
    </row>
    <row r="111" spans="2:105" x14ac:dyDescent="0.35">
      <c r="B111" t="str">
        <f>'Postcode Data'!B111</f>
        <v>ES10 7TV</v>
      </c>
      <c r="C111" t="str">
        <f>'Postcode Data'!D111</f>
        <v>Alphon</v>
      </c>
      <c r="D111" s="44" t="e">
        <f>'Postcode Data'!M111</f>
        <v>#N/A</v>
      </c>
      <c r="E111" s="28" t="e">
        <f>INDEX('Site Data'!$G$42:$G$77,MATCH('Frequency Plan Data'!D111,'Site Data'!$B$42:$B$77,0))</f>
        <v>#N/A</v>
      </c>
      <c r="F111" s="28" t="e">
        <f>'Coverage Data'!M111</f>
        <v>#N/A</v>
      </c>
      <c r="G111" s="28" t="e">
        <f t="shared" si="98"/>
        <v>#N/A</v>
      </c>
      <c r="H111" s="5" t="e">
        <f>'Postcode Data'!F111</f>
        <v>#N/A</v>
      </c>
      <c r="I111" s="5" t="e">
        <f>'Postcode Data'!G111</f>
        <v>#N/A</v>
      </c>
      <c r="J111" s="5" t="e">
        <f>'Postcode Data'!K111</f>
        <v>#N/A</v>
      </c>
      <c r="K111" s="5" t="e">
        <f>'Postcode Data'!L111</f>
        <v>#N/A</v>
      </c>
      <c r="L111" s="5"/>
      <c r="M111" s="28"/>
      <c r="N111" s="5" t="e">
        <f t="shared" si="145"/>
        <v>#N/A</v>
      </c>
      <c r="O111" s="5" t="e">
        <f t="shared" si="145"/>
        <v>#N/A</v>
      </c>
      <c r="P111" s="5" t="e">
        <f t="shared" si="145"/>
        <v>#N/A</v>
      </c>
      <c r="Q111" s="5" t="e">
        <f t="shared" si="145"/>
        <v>#N/A</v>
      </c>
      <c r="R111" s="5" t="e">
        <f t="shared" si="145"/>
        <v>#N/A</v>
      </c>
      <c r="S111" s="5" t="e">
        <f t="shared" si="145"/>
        <v>#N/A</v>
      </c>
      <c r="T111" s="5"/>
      <c r="U111" s="28"/>
      <c r="V111" s="28" t="e">
        <f t="shared" si="100"/>
        <v>#N/A</v>
      </c>
      <c r="W111" s="28" t="e">
        <f t="shared" ref="W111:Z111" si="152">IF(AND($G111&lt;V$5,$G111&gt;=W$5),$K111,NA())</f>
        <v>#N/A</v>
      </c>
      <c r="X111" s="28" t="e">
        <f t="shared" si="152"/>
        <v>#N/A</v>
      </c>
      <c r="Y111" s="28" t="e">
        <f t="shared" si="152"/>
        <v>#N/A</v>
      </c>
      <c r="Z111" s="28" t="e">
        <f t="shared" si="152"/>
        <v>#N/A</v>
      </c>
      <c r="AA111" s="28" t="e">
        <f t="shared" si="102"/>
        <v>#N/A</v>
      </c>
      <c r="AB111" s="28"/>
      <c r="AC111" s="28"/>
      <c r="AD111" s="5" t="e">
        <f t="shared" si="103"/>
        <v>#N/A</v>
      </c>
      <c r="AE111" s="15" t="e">
        <v>#N/A</v>
      </c>
      <c r="AF111" s="11" t="e">
        <v>#N/A</v>
      </c>
      <c r="AG111" s="11" t="e">
        <v>#N/A</v>
      </c>
      <c r="AH111" s="11" t="e">
        <v>#N/A</v>
      </c>
      <c r="AI111" s="11" t="e">
        <v>#N/A</v>
      </c>
      <c r="AJ111" s="11" t="e">
        <v>#N/A</v>
      </c>
      <c r="AK111" s="11" t="e">
        <v>#N/A</v>
      </c>
      <c r="AL111" s="11" t="e">
        <v>#N/A</v>
      </c>
      <c r="AM111" s="11" t="e">
        <v>#N/A</v>
      </c>
      <c r="AN111" s="11" t="e">
        <v>#N/A</v>
      </c>
      <c r="AO111" s="11" t="e">
        <v>#N/A</v>
      </c>
      <c r="AP111" s="11" t="e">
        <v>#N/A</v>
      </c>
      <c r="AQ111" s="11" t="e">
        <v>#N/A</v>
      </c>
      <c r="AR111" s="11" t="e">
        <v>#N/A</v>
      </c>
      <c r="AS111" s="11" t="e">
        <v>#N/A</v>
      </c>
      <c r="AT111" s="11" t="e">
        <v>#N/A</v>
      </c>
      <c r="AU111" s="11" t="e">
        <v>#N/A</v>
      </c>
      <c r="AV111" s="11" t="e">
        <v>#N/A</v>
      </c>
      <c r="AW111" s="11" t="e">
        <v>#N/A</v>
      </c>
      <c r="AX111" s="11" t="e">
        <v>#N/A</v>
      </c>
      <c r="AY111" s="11" t="e">
        <v>#N/A</v>
      </c>
      <c r="AZ111" s="11" t="e">
        <v>#N/A</v>
      </c>
      <c r="BA111" s="11" t="e">
        <v>#N/A</v>
      </c>
      <c r="BB111" s="11" t="e">
        <v>#N/A</v>
      </c>
      <c r="BC111" s="11" t="e">
        <v>#N/A</v>
      </c>
      <c r="BD111" s="11" t="e">
        <v>#N/A</v>
      </c>
      <c r="BE111" s="11" t="e">
        <v>#N/A</v>
      </c>
      <c r="BF111" s="11" t="e">
        <v>#N/A</v>
      </c>
      <c r="BG111" s="11" t="e">
        <v>#N/A</v>
      </c>
      <c r="BH111" s="11" t="e">
        <v>#N/A</v>
      </c>
      <c r="BI111" s="11" t="e">
        <v>#N/A</v>
      </c>
      <c r="BJ111" s="11" t="e">
        <v>#N/A</v>
      </c>
      <c r="BK111" s="11" t="e">
        <v>#N/A</v>
      </c>
      <c r="BL111" s="11" t="e">
        <v>#N/A</v>
      </c>
      <c r="BM111" s="11" t="e">
        <v>#N/A</v>
      </c>
      <c r="BN111" s="16" t="e">
        <v>#N/A</v>
      </c>
      <c r="BQ111" s="5" t="e">
        <f t="shared" ca="1" si="104"/>
        <v>#N/A</v>
      </c>
      <c r="BR111" s="8" t="e">
        <f t="shared" ca="1" si="137"/>
        <v>#N/A</v>
      </c>
      <c r="BS111" s="8" t="e">
        <f t="shared" ca="1" si="137"/>
        <v>#N/A</v>
      </c>
      <c r="BT111" s="8" t="e">
        <f t="shared" ca="1" si="137"/>
        <v>#N/A</v>
      </c>
      <c r="BU111" s="8" t="e">
        <f t="shared" ca="1" si="137"/>
        <v>#N/A</v>
      </c>
      <c r="BV111" s="8" t="e">
        <f t="shared" ca="1" si="137"/>
        <v>#N/A</v>
      </c>
      <c r="BW111" s="8" t="e">
        <f t="shared" ca="1" si="137"/>
        <v>#N/A</v>
      </c>
      <c r="BX111" s="8" t="e">
        <f t="shared" ca="1" si="137"/>
        <v>#N/A</v>
      </c>
      <c r="BY111" s="8" t="e">
        <f t="shared" ca="1" si="137"/>
        <v>#N/A</v>
      </c>
      <c r="BZ111" s="8" t="e">
        <f t="shared" ca="1" si="137"/>
        <v>#N/A</v>
      </c>
      <c r="CA111" s="8" t="e">
        <f t="shared" ca="1" si="137"/>
        <v>#N/A</v>
      </c>
      <c r="CB111" s="8" t="e">
        <f t="shared" ca="1" si="148"/>
        <v>#N/A</v>
      </c>
      <c r="CC111" s="8" t="e">
        <f t="shared" ca="1" si="148"/>
        <v>#N/A</v>
      </c>
      <c r="CD111" s="8" t="e">
        <f t="shared" ca="1" si="148"/>
        <v>#N/A</v>
      </c>
      <c r="CE111" s="8" t="e">
        <f t="shared" ca="1" si="148"/>
        <v>#N/A</v>
      </c>
      <c r="CF111" s="8" t="e">
        <f t="shared" ca="1" si="148"/>
        <v>#N/A</v>
      </c>
      <c r="CG111" s="8" t="e">
        <f t="shared" ca="1" si="148"/>
        <v>#N/A</v>
      </c>
      <c r="CH111" s="8" t="e">
        <f t="shared" ca="1" si="148"/>
        <v>#N/A</v>
      </c>
      <c r="CI111" s="8" t="e">
        <f t="shared" ca="1" si="148"/>
        <v>#N/A</v>
      </c>
      <c r="CJ111" s="8" t="e">
        <f t="shared" ca="1" si="148"/>
        <v>#N/A</v>
      </c>
      <c r="CK111" s="8" t="e">
        <f t="shared" ca="1" si="148"/>
        <v>#N/A</v>
      </c>
      <c r="CL111" s="8" t="e">
        <f t="shared" ca="1" si="148"/>
        <v>#N/A</v>
      </c>
      <c r="CM111" s="8" t="e">
        <f t="shared" ca="1" si="148"/>
        <v>#N/A</v>
      </c>
      <c r="CN111" s="8" t="e">
        <f t="shared" ca="1" si="137"/>
        <v>#N/A</v>
      </c>
      <c r="CO111" s="8" t="e">
        <f t="shared" ca="1" si="137"/>
        <v>#N/A</v>
      </c>
      <c r="CP111" s="8" t="e">
        <f t="shared" ca="1" si="137"/>
        <v>#N/A</v>
      </c>
      <c r="CQ111" s="8" t="e">
        <f t="shared" ca="1" si="137"/>
        <v>#N/A</v>
      </c>
      <c r="CR111" s="8" t="e">
        <f t="shared" ca="1" si="137"/>
        <v>#N/A</v>
      </c>
      <c r="CS111" s="8" t="e">
        <f t="shared" ca="1" si="137"/>
        <v>#N/A</v>
      </c>
      <c r="CT111" s="8" t="e">
        <f t="shared" ca="1" si="135"/>
        <v>#N/A</v>
      </c>
      <c r="CU111" s="8" t="e">
        <f t="shared" ca="1" si="135"/>
        <v>#N/A</v>
      </c>
      <c r="CV111" s="8" t="e">
        <f t="shared" ca="1" si="135"/>
        <v>#N/A</v>
      </c>
      <c r="CW111" s="8" t="e">
        <f t="shared" ca="1" si="135"/>
        <v>#N/A</v>
      </c>
      <c r="CX111" s="8" t="e">
        <f t="shared" ca="1" si="135"/>
        <v>#N/A</v>
      </c>
      <c r="CY111" s="8" t="e">
        <f t="shared" ca="1" si="135"/>
        <v>#N/A</v>
      </c>
      <c r="CZ111" s="8" t="e">
        <f t="shared" ca="1" si="135"/>
        <v>#N/A</v>
      </c>
      <c r="DA111" s="8" t="e">
        <f t="shared" ca="1" si="135"/>
        <v>#N/A</v>
      </c>
    </row>
    <row r="112" spans="2:105" x14ac:dyDescent="0.35">
      <c r="B112" t="str">
        <f>'Postcode Data'!B112</f>
        <v>ES10 7VK</v>
      </c>
      <c r="C112" t="str">
        <f>'Postcode Data'!D112</f>
        <v>Alphon</v>
      </c>
      <c r="D112" s="44" t="e">
        <f>'Postcode Data'!M112</f>
        <v>#N/A</v>
      </c>
      <c r="E112" s="28" t="e">
        <f>INDEX('Site Data'!$G$42:$G$77,MATCH('Frequency Plan Data'!D112,'Site Data'!$B$42:$B$77,0))</f>
        <v>#N/A</v>
      </c>
      <c r="F112" s="28" t="e">
        <f>'Coverage Data'!M112</f>
        <v>#N/A</v>
      </c>
      <c r="G112" s="28" t="e">
        <f t="shared" si="98"/>
        <v>#N/A</v>
      </c>
      <c r="H112" s="5" t="e">
        <f>'Postcode Data'!F112</f>
        <v>#N/A</v>
      </c>
      <c r="I112" s="5" t="e">
        <f>'Postcode Data'!G112</f>
        <v>#N/A</v>
      </c>
      <c r="J112" s="5" t="e">
        <f>'Postcode Data'!K112</f>
        <v>#N/A</v>
      </c>
      <c r="K112" s="5" t="e">
        <f>'Postcode Data'!L112</f>
        <v>#N/A</v>
      </c>
      <c r="L112" s="5"/>
      <c r="M112" s="28"/>
      <c r="N112" s="5" t="e">
        <f t="shared" si="145"/>
        <v>#N/A</v>
      </c>
      <c r="O112" s="5" t="e">
        <f t="shared" si="145"/>
        <v>#N/A</v>
      </c>
      <c r="P112" s="5" t="e">
        <f t="shared" si="145"/>
        <v>#N/A</v>
      </c>
      <c r="Q112" s="5" t="e">
        <f t="shared" si="145"/>
        <v>#N/A</v>
      </c>
      <c r="R112" s="5" t="e">
        <f t="shared" si="145"/>
        <v>#N/A</v>
      </c>
      <c r="S112" s="5" t="e">
        <f t="shared" si="145"/>
        <v>#N/A</v>
      </c>
      <c r="T112" s="5"/>
      <c r="U112" s="28"/>
      <c r="V112" s="28" t="e">
        <f t="shared" si="100"/>
        <v>#N/A</v>
      </c>
      <c r="W112" s="28" t="e">
        <f t="shared" ref="W112:Z112" si="153">IF(AND($G112&lt;V$5,$G112&gt;=W$5),$K112,NA())</f>
        <v>#N/A</v>
      </c>
      <c r="X112" s="28" t="e">
        <f t="shared" si="153"/>
        <v>#N/A</v>
      </c>
      <c r="Y112" s="28" t="e">
        <f t="shared" si="153"/>
        <v>#N/A</v>
      </c>
      <c r="Z112" s="28" t="e">
        <f t="shared" si="153"/>
        <v>#N/A</v>
      </c>
      <c r="AA112" s="28" t="e">
        <f t="shared" si="102"/>
        <v>#N/A</v>
      </c>
      <c r="AB112" s="28"/>
      <c r="AC112" s="28"/>
      <c r="AD112" s="5" t="e">
        <f t="shared" si="103"/>
        <v>#N/A</v>
      </c>
      <c r="AE112" s="15" t="e">
        <v>#N/A</v>
      </c>
      <c r="AF112" s="11" t="e">
        <v>#N/A</v>
      </c>
      <c r="AG112" s="11" t="e">
        <v>#N/A</v>
      </c>
      <c r="AH112" s="11" t="e">
        <v>#N/A</v>
      </c>
      <c r="AI112" s="11" t="e">
        <v>#N/A</v>
      </c>
      <c r="AJ112" s="11" t="e">
        <v>#N/A</v>
      </c>
      <c r="AK112" s="11" t="e">
        <v>#N/A</v>
      </c>
      <c r="AL112" s="11" t="e">
        <v>#N/A</v>
      </c>
      <c r="AM112" s="11" t="e">
        <v>#N/A</v>
      </c>
      <c r="AN112" s="11" t="e">
        <v>#N/A</v>
      </c>
      <c r="AO112" s="11" t="e">
        <v>#N/A</v>
      </c>
      <c r="AP112" s="11" t="e">
        <v>#N/A</v>
      </c>
      <c r="AQ112" s="11" t="e">
        <v>#N/A</v>
      </c>
      <c r="AR112" s="11" t="e">
        <v>#N/A</v>
      </c>
      <c r="AS112" s="11" t="e">
        <v>#N/A</v>
      </c>
      <c r="AT112" s="11" t="e">
        <v>#N/A</v>
      </c>
      <c r="AU112" s="11" t="e">
        <v>#N/A</v>
      </c>
      <c r="AV112" s="11" t="e">
        <v>#N/A</v>
      </c>
      <c r="AW112" s="11" t="e">
        <v>#N/A</v>
      </c>
      <c r="AX112" s="11" t="e">
        <v>#N/A</v>
      </c>
      <c r="AY112" s="11" t="e">
        <v>#N/A</v>
      </c>
      <c r="AZ112" s="11" t="e">
        <v>#N/A</v>
      </c>
      <c r="BA112" s="11" t="e">
        <v>#N/A</v>
      </c>
      <c r="BB112" s="11" t="e">
        <v>#N/A</v>
      </c>
      <c r="BC112" s="11" t="e">
        <v>#N/A</v>
      </c>
      <c r="BD112" s="11" t="e">
        <v>#N/A</v>
      </c>
      <c r="BE112" s="11" t="e">
        <v>#N/A</v>
      </c>
      <c r="BF112" s="11" t="e">
        <v>#N/A</v>
      </c>
      <c r="BG112" s="11" t="e">
        <v>#N/A</v>
      </c>
      <c r="BH112" s="11" t="e">
        <v>#N/A</v>
      </c>
      <c r="BI112" s="11" t="e">
        <v>#N/A</v>
      </c>
      <c r="BJ112" s="11" t="e">
        <v>#N/A</v>
      </c>
      <c r="BK112" s="11" t="e">
        <v>#N/A</v>
      </c>
      <c r="BL112" s="11" t="e">
        <v>#N/A</v>
      </c>
      <c r="BM112" s="11" t="e">
        <v>#N/A</v>
      </c>
      <c r="BN112" s="16" t="e">
        <v>#N/A</v>
      </c>
      <c r="BQ112" s="5" t="e">
        <f t="shared" ca="1" si="104"/>
        <v>#N/A</v>
      </c>
      <c r="BR112" s="8" t="e">
        <f t="shared" ca="1" si="137"/>
        <v>#N/A</v>
      </c>
      <c r="BS112" s="8" t="e">
        <f t="shared" ca="1" si="137"/>
        <v>#N/A</v>
      </c>
      <c r="BT112" s="8" t="e">
        <f t="shared" ca="1" si="137"/>
        <v>#N/A</v>
      </c>
      <c r="BU112" s="8" t="e">
        <f t="shared" ca="1" si="137"/>
        <v>#N/A</v>
      </c>
      <c r="BV112" s="8" t="e">
        <f t="shared" ca="1" si="137"/>
        <v>#N/A</v>
      </c>
      <c r="BW112" s="8" t="e">
        <f t="shared" ca="1" si="137"/>
        <v>#N/A</v>
      </c>
      <c r="BX112" s="8" t="e">
        <f t="shared" ca="1" si="137"/>
        <v>#N/A</v>
      </c>
      <c r="BY112" s="8" t="e">
        <f t="shared" ca="1" si="137"/>
        <v>#N/A</v>
      </c>
      <c r="BZ112" s="8" t="e">
        <f t="shared" ca="1" si="137"/>
        <v>#N/A</v>
      </c>
      <c r="CA112" s="8" t="e">
        <f t="shared" ca="1" si="137"/>
        <v>#N/A</v>
      </c>
      <c r="CB112" s="8" t="e">
        <f t="shared" ca="1" si="148"/>
        <v>#N/A</v>
      </c>
      <c r="CC112" s="8" t="e">
        <f t="shared" ca="1" si="148"/>
        <v>#N/A</v>
      </c>
      <c r="CD112" s="8" t="e">
        <f t="shared" ca="1" si="148"/>
        <v>#N/A</v>
      </c>
      <c r="CE112" s="8" t="e">
        <f t="shared" ca="1" si="148"/>
        <v>#N/A</v>
      </c>
      <c r="CF112" s="8" t="e">
        <f t="shared" ca="1" si="148"/>
        <v>#N/A</v>
      </c>
      <c r="CG112" s="8" t="e">
        <f t="shared" ca="1" si="148"/>
        <v>#N/A</v>
      </c>
      <c r="CH112" s="8" t="e">
        <f t="shared" ca="1" si="148"/>
        <v>#N/A</v>
      </c>
      <c r="CI112" s="8" t="e">
        <f t="shared" ca="1" si="148"/>
        <v>#N/A</v>
      </c>
      <c r="CJ112" s="8" t="e">
        <f t="shared" ca="1" si="148"/>
        <v>#N/A</v>
      </c>
      <c r="CK112" s="8" t="e">
        <f t="shared" ca="1" si="148"/>
        <v>#N/A</v>
      </c>
      <c r="CL112" s="8" t="e">
        <f t="shared" ca="1" si="148"/>
        <v>#N/A</v>
      </c>
      <c r="CM112" s="8" t="e">
        <f t="shared" ca="1" si="148"/>
        <v>#N/A</v>
      </c>
      <c r="CN112" s="8" t="e">
        <f t="shared" ca="1" si="137"/>
        <v>#N/A</v>
      </c>
      <c r="CO112" s="8" t="e">
        <f t="shared" ca="1" si="137"/>
        <v>#N/A</v>
      </c>
      <c r="CP112" s="8" t="e">
        <f t="shared" ca="1" si="137"/>
        <v>#N/A</v>
      </c>
      <c r="CQ112" s="8" t="e">
        <f t="shared" ca="1" si="137"/>
        <v>#N/A</v>
      </c>
      <c r="CR112" s="8" t="e">
        <f t="shared" ca="1" si="137"/>
        <v>#N/A</v>
      </c>
      <c r="CS112" s="8" t="e">
        <f t="shared" ca="1" si="137"/>
        <v>#N/A</v>
      </c>
      <c r="CT112" s="8" t="e">
        <f t="shared" ca="1" si="135"/>
        <v>#N/A</v>
      </c>
      <c r="CU112" s="8" t="e">
        <f t="shared" ca="1" si="135"/>
        <v>#N/A</v>
      </c>
      <c r="CV112" s="8" t="e">
        <f t="shared" ca="1" si="135"/>
        <v>#N/A</v>
      </c>
      <c r="CW112" s="8" t="e">
        <f t="shared" ca="1" si="135"/>
        <v>#N/A</v>
      </c>
      <c r="CX112" s="8" t="e">
        <f t="shared" ca="1" si="135"/>
        <v>#N/A</v>
      </c>
      <c r="CY112" s="8" t="e">
        <f t="shared" ca="1" si="135"/>
        <v>#N/A</v>
      </c>
      <c r="CZ112" s="8" t="e">
        <f t="shared" ca="1" si="135"/>
        <v>#N/A</v>
      </c>
      <c r="DA112" s="8" t="e">
        <f t="shared" ca="1" si="135"/>
        <v>#N/A</v>
      </c>
    </row>
    <row r="113" spans="2:105" x14ac:dyDescent="0.35">
      <c r="B113" t="str">
        <f>'Postcode Data'!B113</f>
        <v>ES10 7ZR</v>
      </c>
      <c r="C113" t="str">
        <f>'Postcode Data'!D113</f>
        <v>Alphon</v>
      </c>
      <c r="D113" s="44" t="e">
        <f>'Postcode Data'!M113</f>
        <v>#N/A</v>
      </c>
      <c r="E113" s="28" t="e">
        <f>INDEX('Site Data'!$G$42:$G$77,MATCH('Frequency Plan Data'!D113,'Site Data'!$B$42:$B$77,0))</f>
        <v>#N/A</v>
      </c>
      <c r="F113" s="28" t="e">
        <f>'Coverage Data'!M113</f>
        <v>#N/A</v>
      </c>
      <c r="G113" s="28" t="e">
        <f t="shared" si="98"/>
        <v>#N/A</v>
      </c>
      <c r="H113" s="5" t="e">
        <f>'Postcode Data'!F113</f>
        <v>#N/A</v>
      </c>
      <c r="I113" s="5" t="e">
        <f>'Postcode Data'!G113</f>
        <v>#N/A</v>
      </c>
      <c r="J113" s="5" t="e">
        <f>'Postcode Data'!K113</f>
        <v>#N/A</v>
      </c>
      <c r="K113" s="5" t="e">
        <f>'Postcode Data'!L113</f>
        <v>#N/A</v>
      </c>
      <c r="L113" s="5"/>
      <c r="M113" s="28"/>
      <c r="N113" s="5" t="e">
        <f t="shared" si="145"/>
        <v>#N/A</v>
      </c>
      <c r="O113" s="5" t="e">
        <f t="shared" si="145"/>
        <v>#N/A</v>
      </c>
      <c r="P113" s="5" t="e">
        <f t="shared" si="145"/>
        <v>#N/A</v>
      </c>
      <c r="Q113" s="5" t="e">
        <f t="shared" si="145"/>
        <v>#N/A</v>
      </c>
      <c r="R113" s="5" t="e">
        <f t="shared" si="145"/>
        <v>#N/A</v>
      </c>
      <c r="S113" s="5" t="e">
        <f t="shared" si="145"/>
        <v>#N/A</v>
      </c>
      <c r="T113" s="5"/>
      <c r="U113" s="28"/>
      <c r="V113" s="28" t="e">
        <f t="shared" si="100"/>
        <v>#N/A</v>
      </c>
      <c r="W113" s="28" t="e">
        <f t="shared" ref="W113:Z113" si="154">IF(AND($G113&lt;V$5,$G113&gt;=W$5),$K113,NA())</f>
        <v>#N/A</v>
      </c>
      <c r="X113" s="28" t="e">
        <f t="shared" si="154"/>
        <v>#N/A</v>
      </c>
      <c r="Y113" s="28" t="e">
        <f t="shared" si="154"/>
        <v>#N/A</v>
      </c>
      <c r="Z113" s="28" t="e">
        <f t="shared" si="154"/>
        <v>#N/A</v>
      </c>
      <c r="AA113" s="28" t="e">
        <f t="shared" si="102"/>
        <v>#N/A</v>
      </c>
      <c r="AB113" s="28"/>
      <c r="AC113" s="28"/>
      <c r="AD113" s="5" t="e">
        <f t="shared" si="103"/>
        <v>#N/A</v>
      </c>
      <c r="AE113" s="15" t="e">
        <v>#N/A</v>
      </c>
      <c r="AF113" s="11" t="e">
        <v>#N/A</v>
      </c>
      <c r="AG113" s="11" t="e">
        <v>#N/A</v>
      </c>
      <c r="AH113" s="11" t="e">
        <v>#N/A</v>
      </c>
      <c r="AI113" s="11" t="e">
        <v>#N/A</v>
      </c>
      <c r="AJ113" s="11" t="e">
        <v>#N/A</v>
      </c>
      <c r="AK113" s="11" t="e">
        <v>#N/A</v>
      </c>
      <c r="AL113" s="11" t="e">
        <v>#N/A</v>
      </c>
      <c r="AM113" s="11" t="e">
        <v>#N/A</v>
      </c>
      <c r="AN113" s="11" t="e">
        <v>#N/A</v>
      </c>
      <c r="AO113" s="11" t="e">
        <v>#N/A</v>
      </c>
      <c r="AP113" s="11" t="e">
        <v>#N/A</v>
      </c>
      <c r="AQ113" s="11" t="e">
        <v>#N/A</v>
      </c>
      <c r="AR113" s="11" t="e">
        <v>#N/A</v>
      </c>
      <c r="AS113" s="11" t="e">
        <v>#N/A</v>
      </c>
      <c r="AT113" s="11" t="e">
        <v>#N/A</v>
      </c>
      <c r="AU113" s="11" t="e">
        <v>#N/A</v>
      </c>
      <c r="AV113" s="11" t="e">
        <v>#N/A</v>
      </c>
      <c r="AW113" s="11" t="e">
        <v>#N/A</v>
      </c>
      <c r="AX113" s="11" t="e">
        <v>#N/A</v>
      </c>
      <c r="AY113" s="11" t="e">
        <v>#N/A</v>
      </c>
      <c r="AZ113" s="11" t="e">
        <v>#N/A</v>
      </c>
      <c r="BA113" s="11" t="e">
        <v>#N/A</v>
      </c>
      <c r="BB113" s="11" t="e">
        <v>#N/A</v>
      </c>
      <c r="BC113" s="11" t="e">
        <v>#N/A</v>
      </c>
      <c r="BD113" s="11" t="e">
        <v>#N/A</v>
      </c>
      <c r="BE113" s="11" t="e">
        <v>#N/A</v>
      </c>
      <c r="BF113" s="11" t="e">
        <v>#N/A</v>
      </c>
      <c r="BG113" s="11" t="e">
        <v>#N/A</v>
      </c>
      <c r="BH113" s="11" t="e">
        <v>#N/A</v>
      </c>
      <c r="BI113" s="11" t="e">
        <v>#N/A</v>
      </c>
      <c r="BJ113" s="11" t="e">
        <v>#N/A</v>
      </c>
      <c r="BK113" s="11" t="e">
        <v>#N/A</v>
      </c>
      <c r="BL113" s="11" t="e">
        <v>#N/A</v>
      </c>
      <c r="BM113" s="11" t="e">
        <v>#N/A</v>
      </c>
      <c r="BN113" s="16" t="e">
        <v>#N/A</v>
      </c>
      <c r="BQ113" s="5" t="e">
        <f t="shared" ca="1" si="104"/>
        <v>#N/A</v>
      </c>
      <c r="BR113" s="8" t="e">
        <f t="shared" ca="1" si="137"/>
        <v>#N/A</v>
      </c>
      <c r="BS113" s="8" t="e">
        <f t="shared" ca="1" si="137"/>
        <v>#N/A</v>
      </c>
      <c r="BT113" s="8" t="e">
        <f t="shared" ca="1" si="137"/>
        <v>#N/A</v>
      </c>
      <c r="BU113" s="8" t="e">
        <f t="shared" ca="1" si="137"/>
        <v>#N/A</v>
      </c>
      <c r="BV113" s="8" t="e">
        <f t="shared" ca="1" si="137"/>
        <v>#N/A</v>
      </c>
      <c r="BW113" s="8" t="e">
        <f t="shared" ca="1" si="137"/>
        <v>#N/A</v>
      </c>
      <c r="BX113" s="8" t="e">
        <f t="shared" ca="1" si="137"/>
        <v>#N/A</v>
      </c>
      <c r="BY113" s="8" t="e">
        <f t="shared" ca="1" si="137"/>
        <v>#N/A</v>
      </c>
      <c r="BZ113" s="8" t="e">
        <f t="shared" ca="1" si="137"/>
        <v>#N/A</v>
      </c>
      <c r="CA113" s="8" t="e">
        <f t="shared" ca="1" si="137"/>
        <v>#N/A</v>
      </c>
      <c r="CB113" s="8" t="e">
        <f t="shared" ca="1" si="148"/>
        <v>#N/A</v>
      </c>
      <c r="CC113" s="8" t="e">
        <f t="shared" ca="1" si="148"/>
        <v>#N/A</v>
      </c>
      <c r="CD113" s="8" t="e">
        <f t="shared" ca="1" si="148"/>
        <v>#N/A</v>
      </c>
      <c r="CE113" s="8" t="e">
        <f t="shared" ca="1" si="148"/>
        <v>#N/A</v>
      </c>
      <c r="CF113" s="8" t="e">
        <f t="shared" ca="1" si="148"/>
        <v>#N/A</v>
      </c>
      <c r="CG113" s="8" t="e">
        <f t="shared" ca="1" si="148"/>
        <v>#N/A</v>
      </c>
      <c r="CH113" s="8" t="e">
        <f t="shared" ca="1" si="148"/>
        <v>#N/A</v>
      </c>
      <c r="CI113" s="8" t="e">
        <f t="shared" ca="1" si="148"/>
        <v>#N/A</v>
      </c>
      <c r="CJ113" s="8" t="e">
        <f t="shared" ca="1" si="148"/>
        <v>#N/A</v>
      </c>
      <c r="CK113" s="8" t="e">
        <f t="shared" ca="1" si="148"/>
        <v>#N/A</v>
      </c>
      <c r="CL113" s="8" t="e">
        <f t="shared" ca="1" si="148"/>
        <v>#N/A</v>
      </c>
      <c r="CM113" s="8" t="e">
        <f t="shared" ca="1" si="148"/>
        <v>#N/A</v>
      </c>
      <c r="CN113" s="8" t="e">
        <f t="shared" ca="1" si="137"/>
        <v>#N/A</v>
      </c>
      <c r="CO113" s="8" t="e">
        <f t="shared" ca="1" si="137"/>
        <v>#N/A</v>
      </c>
      <c r="CP113" s="8" t="e">
        <f t="shared" ca="1" si="137"/>
        <v>#N/A</v>
      </c>
      <c r="CQ113" s="8" t="e">
        <f t="shared" ca="1" si="137"/>
        <v>#N/A</v>
      </c>
      <c r="CR113" s="8" t="e">
        <f t="shared" ca="1" si="137"/>
        <v>#N/A</v>
      </c>
      <c r="CS113" s="8" t="e">
        <f t="shared" ref="CS113:DA128" ca="1" si="155">IF(OR($D113=CS$5,$E113&lt;&gt;CS$4),-999,30+_xlfn.NORM.INV(RAND(),-20,3)-20*LOG10(SQRT(($H113-$J113)^2+($I113-$K113)^2))-20*LOG10(5570)-32.44+_xlfn.NORM.INV(RAND(),-3,3)+21+_xlfn.NORM.INV(RAND(),-20,3)-1)</f>
        <v>#N/A</v>
      </c>
      <c r="CT113" s="8" t="e">
        <f t="shared" ca="1" si="155"/>
        <v>#N/A</v>
      </c>
      <c r="CU113" s="8" t="e">
        <f t="shared" ca="1" si="155"/>
        <v>#N/A</v>
      </c>
      <c r="CV113" s="8" t="e">
        <f t="shared" ca="1" si="155"/>
        <v>#N/A</v>
      </c>
      <c r="CW113" s="8" t="e">
        <f t="shared" ca="1" si="155"/>
        <v>#N/A</v>
      </c>
      <c r="CX113" s="8" t="e">
        <f t="shared" ca="1" si="155"/>
        <v>#N/A</v>
      </c>
      <c r="CY113" s="8" t="e">
        <f t="shared" ca="1" si="155"/>
        <v>#N/A</v>
      </c>
      <c r="CZ113" s="8" t="e">
        <f t="shared" ca="1" si="155"/>
        <v>#N/A</v>
      </c>
      <c r="DA113" s="8" t="e">
        <f t="shared" ca="1" si="155"/>
        <v>#N/A</v>
      </c>
    </row>
    <row r="114" spans="2:105" x14ac:dyDescent="0.35">
      <c r="B114" t="str">
        <f>'Postcode Data'!B114</f>
        <v>ES10 9BF</v>
      </c>
      <c r="C114" t="str">
        <f>'Postcode Data'!D114</f>
        <v>Alphon</v>
      </c>
      <c r="D114" s="44" t="e">
        <f>'Postcode Data'!M114</f>
        <v>#N/A</v>
      </c>
      <c r="E114" s="28" t="e">
        <f>INDEX('Site Data'!$G$42:$G$77,MATCH('Frequency Plan Data'!D114,'Site Data'!$B$42:$B$77,0))</f>
        <v>#N/A</v>
      </c>
      <c r="F114" s="28" t="e">
        <f>'Coverage Data'!M114</f>
        <v>#N/A</v>
      </c>
      <c r="G114" s="28" t="e">
        <f t="shared" si="98"/>
        <v>#N/A</v>
      </c>
      <c r="H114" s="5" t="e">
        <f>'Postcode Data'!F114</f>
        <v>#N/A</v>
      </c>
      <c r="I114" s="5" t="e">
        <f>'Postcode Data'!G114</f>
        <v>#N/A</v>
      </c>
      <c r="J114" s="5" t="e">
        <f>'Postcode Data'!K114</f>
        <v>#N/A</v>
      </c>
      <c r="K114" s="5" t="e">
        <f>'Postcode Data'!L114</f>
        <v>#N/A</v>
      </c>
      <c r="L114" s="5"/>
      <c r="M114" s="28"/>
      <c r="N114" s="5" t="e">
        <f t="shared" si="145"/>
        <v>#N/A</v>
      </c>
      <c r="O114" s="5" t="e">
        <f t="shared" si="145"/>
        <v>#N/A</v>
      </c>
      <c r="P114" s="5" t="e">
        <f t="shared" si="145"/>
        <v>#N/A</v>
      </c>
      <c r="Q114" s="5" t="e">
        <f t="shared" si="145"/>
        <v>#N/A</v>
      </c>
      <c r="R114" s="5" t="e">
        <f t="shared" si="145"/>
        <v>#N/A</v>
      </c>
      <c r="S114" s="5" t="e">
        <f t="shared" si="145"/>
        <v>#N/A</v>
      </c>
      <c r="T114" s="5"/>
      <c r="U114" s="28"/>
      <c r="V114" s="28" t="e">
        <f t="shared" si="100"/>
        <v>#N/A</v>
      </c>
      <c r="W114" s="28" t="e">
        <f t="shared" ref="W114:Z114" si="156">IF(AND($G114&lt;V$5,$G114&gt;=W$5),$K114,NA())</f>
        <v>#N/A</v>
      </c>
      <c r="X114" s="28" t="e">
        <f t="shared" si="156"/>
        <v>#N/A</v>
      </c>
      <c r="Y114" s="28" t="e">
        <f t="shared" si="156"/>
        <v>#N/A</v>
      </c>
      <c r="Z114" s="28" t="e">
        <f t="shared" si="156"/>
        <v>#N/A</v>
      </c>
      <c r="AA114" s="28" t="e">
        <f t="shared" si="102"/>
        <v>#N/A</v>
      </c>
      <c r="AB114" s="28"/>
      <c r="AC114" s="28"/>
      <c r="AD114" s="5" t="e">
        <f t="shared" si="103"/>
        <v>#N/A</v>
      </c>
      <c r="AE114" s="15" t="e">
        <v>#N/A</v>
      </c>
      <c r="AF114" s="11" t="e">
        <v>#N/A</v>
      </c>
      <c r="AG114" s="11" t="e">
        <v>#N/A</v>
      </c>
      <c r="AH114" s="11" t="e">
        <v>#N/A</v>
      </c>
      <c r="AI114" s="11" t="e">
        <v>#N/A</v>
      </c>
      <c r="AJ114" s="11" t="e">
        <v>#N/A</v>
      </c>
      <c r="AK114" s="11" t="e">
        <v>#N/A</v>
      </c>
      <c r="AL114" s="11" t="e">
        <v>#N/A</v>
      </c>
      <c r="AM114" s="11" t="e">
        <v>#N/A</v>
      </c>
      <c r="AN114" s="11" t="e">
        <v>#N/A</v>
      </c>
      <c r="AO114" s="11" t="e">
        <v>#N/A</v>
      </c>
      <c r="AP114" s="11" t="e">
        <v>#N/A</v>
      </c>
      <c r="AQ114" s="11" t="e">
        <v>#N/A</v>
      </c>
      <c r="AR114" s="11" t="e">
        <v>#N/A</v>
      </c>
      <c r="AS114" s="11" t="e">
        <v>#N/A</v>
      </c>
      <c r="AT114" s="11" t="e">
        <v>#N/A</v>
      </c>
      <c r="AU114" s="11" t="e">
        <v>#N/A</v>
      </c>
      <c r="AV114" s="11" t="e">
        <v>#N/A</v>
      </c>
      <c r="AW114" s="11" t="e">
        <v>#N/A</v>
      </c>
      <c r="AX114" s="11" t="e">
        <v>#N/A</v>
      </c>
      <c r="AY114" s="11" t="e">
        <v>#N/A</v>
      </c>
      <c r="AZ114" s="11" t="e">
        <v>#N/A</v>
      </c>
      <c r="BA114" s="11" t="e">
        <v>#N/A</v>
      </c>
      <c r="BB114" s="11" t="e">
        <v>#N/A</v>
      </c>
      <c r="BC114" s="11" t="e">
        <v>#N/A</v>
      </c>
      <c r="BD114" s="11" t="e">
        <v>#N/A</v>
      </c>
      <c r="BE114" s="11" t="e">
        <v>#N/A</v>
      </c>
      <c r="BF114" s="11" t="e">
        <v>#N/A</v>
      </c>
      <c r="BG114" s="11" t="e">
        <v>#N/A</v>
      </c>
      <c r="BH114" s="11" t="e">
        <v>#N/A</v>
      </c>
      <c r="BI114" s="11" t="e">
        <v>#N/A</v>
      </c>
      <c r="BJ114" s="11" t="e">
        <v>#N/A</v>
      </c>
      <c r="BK114" s="11" t="e">
        <v>#N/A</v>
      </c>
      <c r="BL114" s="11" t="e">
        <v>#N/A</v>
      </c>
      <c r="BM114" s="11" t="e">
        <v>#N/A</v>
      </c>
      <c r="BN114" s="16" t="e">
        <v>#N/A</v>
      </c>
      <c r="BQ114" s="5" t="e">
        <f t="shared" ca="1" si="104"/>
        <v>#N/A</v>
      </c>
      <c r="BR114" s="8" t="e">
        <f t="shared" ref="BR114:CS129" ca="1" si="157">IF(OR($D114=BR$5,$E114&lt;&gt;BR$4),-999,30+_xlfn.NORM.INV(RAND(),-20,3)-20*LOG10(SQRT(($H114-$J114)^2+($I114-$K114)^2))-20*LOG10(5570)-32.44+_xlfn.NORM.INV(RAND(),-3,3)+21+_xlfn.NORM.INV(RAND(),-20,3)-1)</f>
        <v>#N/A</v>
      </c>
      <c r="BS114" s="8" t="e">
        <f t="shared" ca="1" si="157"/>
        <v>#N/A</v>
      </c>
      <c r="BT114" s="8" t="e">
        <f t="shared" ca="1" si="157"/>
        <v>#N/A</v>
      </c>
      <c r="BU114" s="8" t="e">
        <f t="shared" ca="1" si="157"/>
        <v>#N/A</v>
      </c>
      <c r="BV114" s="8" t="e">
        <f t="shared" ca="1" si="157"/>
        <v>#N/A</v>
      </c>
      <c r="BW114" s="8" t="e">
        <f t="shared" ca="1" si="157"/>
        <v>#N/A</v>
      </c>
      <c r="BX114" s="8" t="e">
        <f t="shared" ca="1" si="157"/>
        <v>#N/A</v>
      </c>
      <c r="BY114" s="8" t="e">
        <f t="shared" ca="1" si="157"/>
        <v>#N/A</v>
      </c>
      <c r="BZ114" s="8" t="e">
        <f t="shared" ca="1" si="157"/>
        <v>#N/A</v>
      </c>
      <c r="CA114" s="8" t="e">
        <f t="shared" ca="1" si="157"/>
        <v>#N/A</v>
      </c>
      <c r="CB114" s="8" t="e">
        <f t="shared" ca="1" si="148"/>
        <v>#N/A</v>
      </c>
      <c r="CC114" s="8" t="e">
        <f t="shared" ca="1" si="148"/>
        <v>#N/A</v>
      </c>
      <c r="CD114" s="8" t="e">
        <f t="shared" ca="1" si="148"/>
        <v>#N/A</v>
      </c>
      <c r="CE114" s="8" t="e">
        <f t="shared" ca="1" si="148"/>
        <v>#N/A</v>
      </c>
      <c r="CF114" s="8" t="e">
        <f t="shared" ca="1" si="148"/>
        <v>#N/A</v>
      </c>
      <c r="CG114" s="8" t="e">
        <f t="shared" ca="1" si="148"/>
        <v>#N/A</v>
      </c>
      <c r="CH114" s="8" t="e">
        <f t="shared" ca="1" si="148"/>
        <v>#N/A</v>
      </c>
      <c r="CI114" s="8" t="e">
        <f t="shared" ca="1" si="148"/>
        <v>#N/A</v>
      </c>
      <c r="CJ114" s="8" t="e">
        <f t="shared" ca="1" si="148"/>
        <v>#N/A</v>
      </c>
      <c r="CK114" s="8" t="e">
        <f t="shared" ca="1" si="148"/>
        <v>#N/A</v>
      </c>
      <c r="CL114" s="8" t="e">
        <f t="shared" ca="1" si="148"/>
        <v>#N/A</v>
      </c>
      <c r="CM114" s="8" t="e">
        <f t="shared" ca="1" si="148"/>
        <v>#N/A</v>
      </c>
      <c r="CN114" s="8" t="e">
        <f t="shared" ca="1" si="157"/>
        <v>#N/A</v>
      </c>
      <c r="CO114" s="8" t="e">
        <f t="shared" ca="1" si="157"/>
        <v>#N/A</v>
      </c>
      <c r="CP114" s="8" t="e">
        <f t="shared" ca="1" si="157"/>
        <v>#N/A</v>
      </c>
      <c r="CQ114" s="8" t="e">
        <f t="shared" ca="1" si="157"/>
        <v>#N/A</v>
      </c>
      <c r="CR114" s="8" t="e">
        <f t="shared" ca="1" si="157"/>
        <v>#N/A</v>
      </c>
      <c r="CS114" s="8" t="e">
        <f t="shared" ca="1" si="157"/>
        <v>#N/A</v>
      </c>
      <c r="CT114" s="8" t="e">
        <f t="shared" ca="1" si="155"/>
        <v>#N/A</v>
      </c>
      <c r="CU114" s="8" t="e">
        <f t="shared" ca="1" si="155"/>
        <v>#N/A</v>
      </c>
      <c r="CV114" s="8" t="e">
        <f t="shared" ca="1" si="155"/>
        <v>#N/A</v>
      </c>
      <c r="CW114" s="8" t="e">
        <f t="shared" ca="1" si="155"/>
        <v>#N/A</v>
      </c>
      <c r="CX114" s="8" t="e">
        <f t="shared" ca="1" si="155"/>
        <v>#N/A</v>
      </c>
      <c r="CY114" s="8" t="e">
        <f t="shared" ca="1" si="155"/>
        <v>#N/A</v>
      </c>
      <c r="CZ114" s="8" t="e">
        <f t="shared" ca="1" si="155"/>
        <v>#N/A</v>
      </c>
      <c r="DA114" s="8" t="e">
        <f t="shared" ca="1" si="155"/>
        <v>#N/A</v>
      </c>
    </row>
    <row r="115" spans="2:105" x14ac:dyDescent="0.35">
      <c r="B115" t="str">
        <f>'Postcode Data'!B115</f>
        <v>ES11 0MF</v>
      </c>
      <c r="C115" t="str">
        <f>'Postcode Data'!D115</f>
        <v>Beaton</v>
      </c>
      <c r="D115" s="44" t="str">
        <f>'Postcode Data'!M115</f>
        <v>BW1b</v>
      </c>
      <c r="E115" s="28" t="str">
        <f>INDEX('Site Data'!$G$42:$G$77,MATCH('Frequency Plan Data'!D115,'Site Data'!$B$42:$B$77,0))</f>
        <v>f5</v>
      </c>
      <c r="F115" s="28">
        <f>'Coverage Data'!M115</f>
        <v>-71.562026856370451</v>
      </c>
      <c r="G115" s="28">
        <f t="shared" si="98"/>
        <v>30.684202134481936</v>
      </c>
      <c r="H115" s="5">
        <f>'Postcode Data'!F115</f>
        <v>19.147762778757098</v>
      </c>
      <c r="I115" s="5">
        <f>'Postcode Data'!G115</f>
        <v>16.382189542413482</v>
      </c>
      <c r="J115" s="5">
        <f>'Postcode Data'!K115</f>
        <v>22.064924952058213</v>
      </c>
      <c r="K115" s="5">
        <f>'Postcode Data'!L115</f>
        <v>14.959394484362916</v>
      </c>
      <c r="L115" s="5"/>
      <c r="M115" s="28"/>
      <c r="N115" s="5" t="e">
        <f t="shared" si="145"/>
        <v>#N/A</v>
      </c>
      <c r="O115" s="5" t="e">
        <f t="shared" si="145"/>
        <v>#N/A</v>
      </c>
      <c r="P115" s="5" t="e">
        <f t="shared" si="145"/>
        <v>#N/A</v>
      </c>
      <c r="Q115" s="5" t="e">
        <f t="shared" si="145"/>
        <v>#N/A</v>
      </c>
      <c r="R115" s="5">
        <f t="shared" si="145"/>
        <v>14.959394484362916</v>
      </c>
      <c r="S115" s="5" t="e">
        <f t="shared" si="145"/>
        <v>#N/A</v>
      </c>
      <c r="T115" s="5"/>
      <c r="U115" s="28"/>
      <c r="V115" s="28">
        <f t="shared" si="100"/>
        <v>14.959394484362916</v>
      </c>
      <c r="W115" s="28" t="e">
        <f t="shared" ref="W115:Z115" si="158">IF(AND($G115&lt;V$5,$G115&gt;=W$5),$K115,NA())</f>
        <v>#N/A</v>
      </c>
      <c r="X115" s="28" t="e">
        <f t="shared" si="158"/>
        <v>#N/A</v>
      </c>
      <c r="Y115" s="28" t="e">
        <f t="shared" si="158"/>
        <v>#N/A</v>
      </c>
      <c r="Z115" s="28" t="e">
        <f t="shared" si="158"/>
        <v>#N/A</v>
      </c>
      <c r="AA115" s="28" t="e">
        <f t="shared" si="102"/>
        <v>#N/A</v>
      </c>
      <c r="AB115" s="28"/>
      <c r="AC115" s="28"/>
      <c r="AD115" s="5">
        <f t="shared" si="103"/>
        <v>-102.24622899085239</v>
      </c>
      <c r="AE115" s="15">
        <v>-999</v>
      </c>
      <c r="AF115" s="11">
        <v>-999</v>
      </c>
      <c r="AG115" s="11">
        <v>-999</v>
      </c>
      <c r="AH115" s="11">
        <v>-999</v>
      </c>
      <c r="AI115" s="11">
        <v>-112.49093946039147</v>
      </c>
      <c r="AJ115" s="11">
        <v>-999</v>
      </c>
      <c r="AK115" s="11">
        <v>-999</v>
      </c>
      <c r="AL115" s="11">
        <v>-999</v>
      </c>
      <c r="AM115" s="11">
        <v>-999</v>
      </c>
      <c r="AN115" s="11">
        <v>-999</v>
      </c>
      <c r="AO115" s="11">
        <v>-999</v>
      </c>
      <c r="AP115" s="11">
        <v>-999</v>
      </c>
      <c r="AQ115" s="11">
        <v>-999</v>
      </c>
      <c r="AR115" s="11">
        <v>-999</v>
      </c>
      <c r="AS115" s="11">
        <v>-999</v>
      </c>
      <c r="AT115" s="11">
        <v>-999</v>
      </c>
      <c r="AU115" s="11">
        <v>-107.48912258959442</v>
      </c>
      <c r="AV115" s="11">
        <v>-999</v>
      </c>
      <c r="AW115" s="11">
        <v>-999</v>
      </c>
      <c r="AX115" s="11">
        <v>-106.25214715091289</v>
      </c>
      <c r="AY115" s="11">
        <v>-999</v>
      </c>
      <c r="AZ115" s="11">
        <v>-999</v>
      </c>
      <c r="BA115" s="11">
        <v>-999</v>
      </c>
      <c r="BB115" s="11">
        <v>-999</v>
      </c>
      <c r="BC115" s="11">
        <v>-999</v>
      </c>
      <c r="BD115" s="11">
        <v>-999</v>
      </c>
      <c r="BE115" s="11">
        <v>-999</v>
      </c>
      <c r="BF115" s="11">
        <v>-999</v>
      </c>
      <c r="BG115" s="11">
        <v>-110.20526025376141</v>
      </c>
      <c r="BH115" s="11">
        <v>-999</v>
      </c>
      <c r="BI115" s="11">
        <v>-999</v>
      </c>
      <c r="BJ115" s="11">
        <v>-115.35356907355417</v>
      </c>
      <c r="BK115" s="11">
        <v>-999</v>
      </c>
      <c r="BL115" s="11">
        <v>-999</v>
      </c>
      <c r="BM115" s="11">
        <v>-999</v>
      </c>
      <c r="BN115" s="16">
        <v>-999</v>
      </c>
      <c r="BQ115" s="5">
        <f t="shared" ca="1" si="104"/>
        <v>-101.91276768692686</v>
      </c>
      <c r="BR115" s="8">
        <f t="shared" ca="1" si="157"/>
        <v>-999</v>
      </c>
      <c r="BS115" s="8">
        <f t="shared" ca="1" si="157"/>
        <v>-999</v>
      </c>
      <c r="BT115" s="8">
        <f t="shared" ca="1" si="157"/>
        <v>-999</v>
      </c>
      <c r="BU115" s="8">
        <f t="shared" ca="1" si="157"/>
        <v>-999</v>
      </c>
      <c r="BV115" s="8">
        <f t="shared" ca="1" si="157"/>
        <v>-110.08234441348191</v>
      </c>
      <c r="BW115" s="8">
        <f t="shared" ca="1" si="157"/>
        <v>-999</v>
      </c>
      <c r="BX115" s="8">
        <f t="shared" ca="1" si="157"/>
        <v>-999</v>
      </c>
      <c r="BY115" s="8">
        <f t="shared" ca="1" si="157"/>
        <v>-999</v>
      </c>
      <c r="BZ115" s="8">
        <f t="shared" ca="1" si="157"/>
        <v>-999</v>
      </c>
      <c r="CA115" s="8">
        <f t="shared" ca="1" si="157"/>
        <v>-999</v>
      </c>
      <c r="CB115" s="8">
        <f t="shared" ca="1" si="148"/>
        <v>-999</v>
      </c>
      <c r="CC115" s="8">
        <f t="shared" ca="1" si="148"/>
        <v>-999</v>
      </c>
      <c r="CD115" s="8">
        <f t="shared" ca="1" si="148"/>
        <v>-999</v>
      </c>
      <c r="CE115" s="8">
        <f t="shared" ca="1" si="148"/>
        <v>-999</v>
      </c>
      <c r="CF115" s="8">
        <f t="shared" ca="1" si="148"/>
        <v>-999</v>
      </c>
      <c r="CG115" s="8">
        <f t="shared" ca="1" si="148"/>
        <v>-999</v>
      </c>
      <c r="CH115" s="8">
        <f t="shared" ca="1" si="148"/>
        <v>-116.23053352671144</v>
      </c>
      <c r="CI115" s="8">
        <f t="shared" ca="1" si="148"/>
        <v>-999</v>
      </c>
      <c r="CJ115" s="8">
        <f t="shared" ca="1" si="148"/>
        <v>-999</v>
      </c>
      <c r="CK115" s="8">
        <f t="shared" ca="1" si="148"/>
        <v>-115.83124646841242</v>
      </c>
      <c r="CL115" s="8">
        <f t="shared" ca="1" si="148"/>
        <v>-999</v>
      </c>
      <c r="CM115" s="8">
        <f t="shared" ca="1" si="148"/>
        <v>-999</v>
      </c>
      <c r="CN115" s="8">
        <f t="shared" ca="1" si="157"/>
        <v>-999</v>
      </c>
      <c r="CO115" s="8">
        <f t="shared" ca="1" si="157"/>
        <v>-999</v>
      </c>
      <c r="CP115" s="8">
        <f t="shared" ca="1" si="157"/>
        <v>-999</v>
      </c>
      <c r="CQ115" s="8">
        <f t="shared" ca="1" si="157"/>
        <v>-999</v>
      </c>
      <c r="CR115" s="8">
        <f t="shared" ca="1" si="157"/>
        <v>-999</v>
      </c>
      <c r="CS115" s="8">
        <f t="shared" ca="1" si="157"/>
        <v>-999</v>
      </c>
      <c r="CT115" s="8">
        <f t="shared" ca="1" si="155"/>
        <v>-103.23417230423193</v>
      </c>
      <c r="CU115" s="8">
        <f t="shared" ca="1" si="155"/>
        <v>-999</v>
      </c>
      <c r="CV115" s="8">
        <f t="shared" ca="1" si="155"/>
        <v>-999</v>
      </c>
      <c r="CW115" s="8">
        <f t="shared" ca="1" si="155"/>
        <v>-116.81438059460574</v>
      </c>
      <c r="CX115" s="8">
        <f t="shared" ca="1" si="155"/>
        <v>-999</v>
      </c>
      <c r="CY115" s="8">
        <f t="shared" ca="1" si="155"/>
        <v>-999</v>
      </c>
      <c r="CZ115" s="8">
        <f t="shared" ca="1" si="155"/>
        <v>-999</v>
      </c>
      <c r="DA115" s="8">
        <f t="shared" ca="1" si="155"/>
        <v>-999</v>
      </c>
    </row>
    <row r="116" spans="2:105" x14ac:dyDescent="0.35">
      <c r="B116" t="str">
        <f>'Postcode Data'!B116</f>
        <v>ES11 2ID</v>
      </c>
      <c r="C116" t="str">
        <f>'Postcode Data'!D116</f>
        <v>Beaton</v>
      </c>
      <c r="D116" s="44" t="e">
        <f>'Postcode Data'!M116</f>
        <v>#N/A</v>
      </c>
      <c r="E116" s="28" t="e">
        <f>INDEX('Site Data'!$G$42:$G$77,MATCH('Frequency Plan Data'!D116,'Site Data'!$B$42:$B$77,0))</f>
        <v>#N/A</v>
      </c>
      <c r="F116" s="28" t="e">
        <f>'Coverage Data'!M116</f>
        <v>#N/A</v>
      </c>
      <c r="G116" s="28" t="e">
        <f t="shared" si="98"/>
        <v>#N/A</v>
      </c>
      <c r="H116" s="5" t="e">
        <f>'Postcode Data'!F116</f>
        <v>#N/A</v>
      </c>
      <c r="I116" s="5" t="e">
        <f>'Postcode Data'!G116</f>
        <v>#N/A</v>
      </c>
      <c r="J116" s="5" t="e">
        <f>'Postcode Data'!K116</f>
        <v>#N/A</v>
      </c>
      <c r="K116" s="5" t="e">
        <f>'Postcode Data'!L116</f>
        <v>#N/A</v>
      </c>
      <c r="L116" s="5"/>
      <c r="M116" s="28"/>
      <c r="N116" s="5" t="e">
        <f t="shared" si="145"/>
        <v>#N/A</v>
      </c>
      <c r="O116" s="5" t="e">
        <f t="shared" si="145"/>
        <v>#N/A</v>
      </c>
      <c r="P116" s="5" t="e">
        <f t="shared" si="145"/>
        <v>#N/A</v>
      </c>
      <c r="Q116" s="5" t="e">
        <f t="shared" si="145"/>
        <v>#N/A</v>
      </c>
      <c r="R116" s="5" t="e">
        <f t="shared" si="145"/>
        <v>#N/A</v>
      </c>
      <c r="S116" s="5" t="e">
        <f t="shared" si="145"/>
        <v>#N/A</v>
      </c>
      <c r="T116" s="5"/>
      <c r="U116" s="28"/>
      <c r="V116" s="28" t="e">
        <f t="shared" si="100"/>
        <v>#N/A</v>
      </c>
      <c r="W116" s="28" t="e">
        <f t="shared" ref="W116:Z116" si="159">IF(AND($G116&lt;V$5,$G116&gt;=W$5),$K116,NA())</f>
        <v>#N/A</v>
      </c>
      <c r="X116" s="28" t="e">
        <f t="shared" si="159"/>
        <v>#N/A</v>
      </c>
      <c r="Y116" s="28" t="e">
        <f t="shared" si="159"/>
        <v>#N/A</v>
      </c>
      <c r="Z116" s="28" t="e">
        <f t="shared" si="159"/>
        <v>#N/A</v>
      </c>
      <c r="AA116" s="28" t="e">
        <f t="shared" si="102"/>
        <v>#N/A</v>
      </c>
      <c r="AB116" s="28"/>
      <c r="AC116" s="28"/>
      <c r="AD116" s="5" t="e">
        <f t="shared" si="103"/>
        <v>#N/A</v>
      </c>
      <c r="AE116" s="15" t="e">
        <v>#N/A</v>
      </c>
      <c r="AF116" s="11" t="e">
        <v>#N/A</v>
      </c>
      <c r="AG116" s="11" t="e">
        <v>#N/A</v>
      </c>
      <c r="AH116" s="11" t="e">
        <v>#N/A</v>
      </c>
      <c r="AI116" s="11" t="e">
        <v>#N/A</v>
      </c>
      <c r="AJ116" s="11" t="e">
        <v>#N/A</v>
      </c>
      <c r="AK116" s="11" t="e">
        <v>#N/A</v>
      </c>
      <c r="AL116" s="11" t="e">
        <v>#N/A</v>
      </c>
      <c r="AM116" s="11" t="e">
        <v>#N/A</v>
      </c>
      <c r="AN116" s="11" t="e">
        <v>#N/A</v>
      </c>
      <c r="AO116" s="11" t="e">
        <v>#N/A</v>
      </c>
      <c r="AP116" s="11" t="e">
        <v>#N/A</v>
      </c>
      <c r="AQ116" s="11" t="e">
        <v>#N/A</v>
      </c>
      <c r="AR116" s="11" t="e">
        <v>#N/A</v>
      </c>
      <c r="AS116" s="11" t="e">
        <v>#N/A</v>
      </c>
      <c r="AT116" s="11" t="e">
        <v>#N/A</v>
      </c>
      <c r="AU116" s="11" t="e">
        <v>#N/A</v>
      </c>
      <c r="AV116" s="11" t="e">
        <v>#N/A</v>
      </c>
      <c r="AW116" s="11" t="e">
        <v>#N/A</v>
      </c>
      <c r="AX116" s="11" t="e">
        <v>#N/A</v>
      </c>
      <c r="AY116" s="11" t="e">
        <v>#N/A</v>
      </c>
      <c r="AZ116" s="11" t="e">
        <v>#N/A</v>
      </c>
      <c r="BA116" s="11" t="e">
        <v>#N/A</v>
      </c>
      <c r="BB116" s="11" t="e">
        <v>#N/A</v>
      </c>
      <c r="BC116" s="11" t="e">
        <v>#N/A</v>
      </c>
      <c r="BD116" s="11" t="e">
        <v>#N/A</v>
      </c>
      <c r="BE116" s="11" t="e">
        <v>#N/A</v>
      </c>
      <c r="BF116" s="11" t="e">
        <v>#N/A</v>
      </c>
      <c r="BG116" s="11" t="e">
        <v>#N/A</v>
      </c>
      <c r="BH116" s="11" t="e">
        <v>#N/A</v>
      </c>
      <c r="BI116" s="11" t="e">
        <v>#N/A</v>
      </c>
      <c r="BJ116" s="11" t="e">
        <v>#N/A</v>
      </c>
      <c r="BK116" s="11" t="e">
        <v>#N/A</v>
      </c>
      <c r="BL116" s="11" t="e">
        <v>#N/A</v>
      </c>
      <c r="BM116" s="11" t="e">
        <v>#N/A</v>
      </c>
      <c r="BN116" s="16" t="e">
        <v>#N/A</v>
      </c>
      <c r="BQ116" s="5" t="e">
        <f t="shared" ca="1" si="104"/>
        <v>#N/A</v>
      </c>
      <c r="BR116" s="8" t="e">
        <f t="shared" ca="1" si="157"/>
        <v>#N/A</v>
      </c>
      <c r="BS116" s="8" t="e">
        <f t="shared" ca="1" si="157"/>
        <v>#N/A</v>
      </c>
      <c r="BT116" s="8" t="e">
        <f t="shared" ca="1" si="157"/>
        <v>#N/A</v>
      </c>
      <c r="BU116" s="8" t="e">
        <f t="shared" ca="1" si="157"/>
        <v>#N/A</v>
      </c>
      <c r="BV116" s="8" t="e">
        <f t="shared" ca="1" si="157"/>
        <v>#N/A</v>
      </c>
      <c r="BW116" s="8" t="e">
        <f t="shared" ca="1" si="157"/>
        <v>#N/A</v>
      </c>
      <c r="BX116" s="8" t="e">
        <f t="shared" ca="1" si="157"/>
        <v>#N/A</v>
      </c>
      <c r="BY116" s="8" t="e">
        <f t="shared" ca="1" si="157"/>
        <v>#N/A</v>
      </c>
      <c r="BZ116" s="8" t="e">
        <f t="shared" ca="1" si="157"/>
        <v>#N/A</v>
      </c>
      <c r="CA116" s="8" t="e">
        <f t="shared" ca="1" si="157"/>
        <v>#N/A</v>
      </c>
      <c r="CB116" s="8" t="e">
        <f t="shared" ca="1" si="148"/>
        <v>#N/A</v>
      </c>
      <c r="CC116" s="8" t="e">
        <f t="shared" ca="1" si="148"/>
        <v>#N/A</v>
      </c>
      <c r="CD116" s="8" t="e">
        <f t="shared" ca="1" si="148"/>
        <v>#N/A</v>
      </c>
      <c r="CE116" s="8" t="e">
        <f t="shared" ca="1" si="148"/>
        <v>#N/A</v>
      </c>
      <c r="CF116" s="8" t="e">
        <f t="shared" ca="1" si="148"/>
        <v>#N/A</v>
      </c>
      <c r="CG116" s="8" t="e">
        <f t="shared" ca="1" si="148"/>
        <v>#N/A</v>
      </c>
      <c r="CH116" s="8" t="e">
        <f t="shared" ca="1" si="148"/>
        <v>#N/A</v>
      </c>
      <c r="CI116" s="8" t="e">
        <f t="shared" ca="1" si="148"/>
        <v>#N/A</v>
      </c>
      <c r="CJ116" s="8" t="e">
        <f t="shared" ca="1" si="148"/>
        <v>#N/A</v>
      </c>
      <c r="CK116" s="8" t="e">
        <f t="shared" ca="1" si="148"/>
        <v>#N/A</v>
      </c>
      <c r="CL116" s="8" t="e">
        <f t="shared" ca="1" si="148"/>
        <v>#N/A</v>
      </c>
      <c r="CM116" s="8" t="e">
        <f t="shared" ca="1" si="148"/>
        <v>#N/A</v>
      </c>
      <c r="CN116" s="8" t="e">
        <f t="shared" ca="1" si="157"/>
        <v>#N/A</v>
      </c>
      <c r="CO116" s="8" t="e">
        <f t="shared" ca="1" si="157"/>
        <v>#N/A</v>
      </c>
      <c r="CP116" s="8" t="e">
        <f t="shared" ca="1" si="157"/>
        <v>#N/A</v>
      </c>
      <c r="CQ116" s="8" t="e">
        <f t="shared" ca="1" si="157"/>
        <v>#N/A</v>
      </c>
      <c r="CR116" s="8" t="e">
        <f t="shared" ca="1" si="157"/>
        <v>#N/A</v>
      </c>
      <c r="CS116" s="8" t="e">
        <f t="shared" ca="1" si="157"/>
        <v>#N/A</v>
      </c>
      <c r="CT116" s="8" t="e">
        <f t="shared" ca="1" si="155"/>
        <v>#N/A</v>
      </c>
      <c r="CU116" s="8" t="e">
        <f t="shared" ca="1" si="155"/>
        <v>#N/A</v>
      </c>
      <c r="CV116" s="8" t="e">
        <f t="shared" ca="1" si="155"/>
        <v>#N/A</v>
      </c>
      <c r="CW116" s="8" t="e">
        <f t="shared" ca="1" si="155"/>
        <v>#N/A</v>
      </c>
      <c r="CX116" s="8" t="e">
        <f t="shared" ca="1" si="155"/>
        <v>#N/A</v>
      </c>
      <c r="CY116" s="8" t="e">
        <f t="shared" ca="1" si="155"/>
        <v>#N/A</v>
      </c>
      <c r="CZ116" s="8" t="e">
        <f t="shared" ca="1" si="155"/>
        <v>#N/A</v>
      </c>
      <c r="DA116" s="8" t="e">
        <f t="shared" ca="1" si="155"/>
        <v>#N/A</v>
      </c>
    </row>
    <row r="117" spans="2:105" x14ac:dyDescent="0.35">
      <c r="B117" t="str">
        <f>'Postcode Data'!B117</f>
        <v>ES11 2OW</v>
      </c>
      <c r="C117" t="str">
        <f>'Postcode Data'!D117</f>
        <v>Beaton</v>
      </c>
      <c r="D117" s="44" t="str">
        <f>'Postcode Data'!M117</f>
        <v>BW1b</v>
      </c>
      <c r="E117" s="28" t="str">
        <f>INDEX('Site Data'!$G$42:$G$77,MATCH('Frequency Plan Data'!D117,'Site Data'!$B$42:$B$77,0))</f>
        <v>f5</v>
      </c>
      <c r="F117" s="28">
        <f>'Coverage Data'!M117</f>
        <v>-67.11018814291721</v>
      </c>
      <c r="G117" s="28">
        <f t="shared" si="98"/>
        <v>36.579921754870384</v>
      </c>
      <c r="H117" s="5">
        <f>'Postcode Data'!F117</f>
        <v>19.147762778757098</v>
      </c>
      <c r="I117" s="5">
        <f>'Postcode Data'!G117</f>
        <v>16.382189542413482</v>
      </c>
      <c r="J117" s="5">
        <f>'Postcode Data'!K117</f>
        <v>22.631576446685461</v>
      </c>
      <c r="K117" s="5">
        <f>'Postcode Data'!L117</f>
        <v>18.006718535353532</v>
      </c>
      <c r="L117" s="5"/>
      <c r="M117" s="28"/>
      <c r="N117" s="5" t="e">
        <f t="shared" si="145"/>
        <v>#N/A</v>
      </c>
      <c r="O117" s="5" t="e">
        <f t="shared" si="145"/>
        <v>#N/A</v>
      </c>
      <c r="P117" s="5" t="e">
        <f t="shared" si="145"/>
        <v>#N/A</v>
      </c>
      <c r="Q117" s="5" t="e">
        <f t="shared" si="145"/>
        <v>#N/A</v>
      </c>
      <c r="R117" s="5">
        <f t="shared" si="145"/>
        <v>18.006718535353532</v>
      </c>
      <c r="S117" s="5" t="e">
        <f t="shared" si="145"/>
        <v>#N/A</v>
      </c>
      <c r="T117" s="5"/>
      <c r="U117" s="28"/>
      <c r="V117" s="28">
        <f t="shared" si="100"/>
        <v>18.006718535353532</v>
      </c>
      <c r="W117" s="28" t="e">
        <f t="shared" ref="W117:Z117" si="160">IF(AND($G117&lt;V$5,$G117&gt;=W$5),$K117,NA())</f>
        <v>#N/A</v>
      </c>
      <c r="X117" s="28" t="e">
        <f t="shared" si="160"/>
        <v>#N/A</v>
      </c>
      <c r="Y117" s="28" t="e">
        <f t="shared" si="160"/>
        <v>#N/A</v>
      </c>
      <c r="Z117" s="28" t="e">
        <f t="shared" si="160"/>
        <v>#N/A</v>
      </c>
      <c r="AA117" s="28" t="e">
        <f t="shared" si="102"/>
        <v>#N/A</v>
      </c>
      <c r="AB117" s="28"/>
      <c r="AC117" s="28"/>
      <c r="AD117" s="5">
        <f t="shared" si="103"/>
        <v>-103.69010989778759</v>
      </c>
      <c r="AE117" s="15">
        <v>-999</v>
      </c>
      <c r="AF117" s="11">
        <v>-999</v>
      </c>
      <c r="AG117" s="11">
        <v>-999</v>
      </c>
      <c r="AH117" s="11">
        <v>-999</v>
      </c>
      <c r="AI117" s="11">
        <v>-118.27036722922401</v>
      </c>
      <c r="AJ117" s="11">
        <v>-999</v>
      </c>
      <c r="AK117" s="11">
        <v>-999</v>
      </c>
      <c r="AL117" s="11">
        <v>-999</v>
      </c>
      <c r="AM117" s="11">
        <v>-999</v>
      </c>
      <c r="AN117" s="11">
        <v>-999</v>
      </c>
      <c r="AO117" s="11">
        <v>-999</v>
      </c>
      <c r="AP117" s="11">
        <v>-999</v>
      </c>
      <c r="AQ117" s="11">
        <v>-999</v>
      </c>
      <c r="AR117" s="11">
        <v>-999</v>
      </c>
      <c r="AS117" s="11">
        <v>-999</v>
      </c>
      <c r="AT117" s="11">
        <v>-999</v>
      </c>
      <c r="AU117" s="11">
        <v>-113.55616222748657</v>
      </c>
      <c r="AV117" s="11">
        <v>-999</v>
      </c>
      <c r="AW117" s="11">
        <v>-999</v>
      </c>
      <c r="AX117" s="11">
        <v>-113.30365710216486</v>
      </c>
      <c r="AY117" s="11">
        <v>-999</v>
      </c>
      <c r="AZ117" s="11">
        <v>-999</v>
      </c>
      <c r="BA117" s="11">
        <v>-999</v>
      </c>
      <c r="BB117" s="11">
        <v>-999</v>
      </c>
      <c r="BC117" s="11">
        <v>-999</v>
      </c>
      <c r="BD117" s="11">
        <v>-999</v>
      </c>
      <c r="BE117" s="11">
        <v>-999</v>
      </c>
      <c r="BF117" s="11">
        <v>-999</v>
      </c>
      <c r="BG117" s="11">
        <v>-106.28994412132026</v>
      </c>
      <c r="BH117" s="11">
        <v>-999</v>
      </c>
      <c r="BI117" s="11">
        <v>-999</v>
      </c>
      <c r="BJ117" s="11">
        <v>-110.61156016435207</v>
      </c>
      <c r="BK117" s="11">
        <v>-999</v>
      </c>
      <c r="BL117" s="11">
        <v>-999</v>
      </c>
      <c r="BM117" s="11">
        <v>-999</v>
      </c>
      <c r="BN117" s="16">
        <v>-999</v>
      </c>
      <c r="BQ117" s="5">
        <f t="shared" ca="1" si="104"/>
        <v>-105.31570729030983</v>
      </c>
      <c r="BR117" s="8">
        <f t="shared" ca="1" si="157"/>
        <v>-999</v>
      </c>
      <c r="BS117" s="8">
        <f t="shared" ca="1" si="157"/>
        <v>-999</v>
      </c>
      <c r="BT117" s="8">
        <f t="shared" ca="1" si="157"/>
        <v>-999</v>
      </c>
      <c r="BU117" s="8">
        <f t="shared" ca="1" si="157"/>
        <v>-999</v>
      </c>
      <c r="BV117" s="8">
        <f t="shared" ca="1" si="157"/>
        <v>-108.35854641902731</v>
      </c>
      <c r="BW117" s="8">
        <f t="shared" ca="1" si="157"/>
        <v>-999</v>
      </c>
      <c r="BX117" s="8">
        <f t="shared" ca="1" si="157"/>
        <v>-999</v>
      </c>
      <c r="BY117" s="8">
        <f t="shared" ca="1" si="157"/>
        <v>-999</v>
      </c>
      <c r="BZ117" s="8">
        <f t="shared" ca="1" si="157"/>
        <v>-999</v>
      </c>
      <c r="CA117" s="8">
        <f t="shared" ca="1" si="157"/>
        <v>-999</v>
      </c>
      <c r="CB117" s="8">
        <f t="shared" ca="1" si="148"/>
        <v>-999</v>
      </c>
      <c r="CC117" s="8">
        <f t="shared" ca="1" si="148"/>
        <v>-999</v>
      </c>
      <c r="CD117" s="8">
        <f t="shared" ca="1" si="148"/>
        <v>-999</v>
      </c>
      <c r="CE117" s="8">
        <f t="shared" ca="1" si="148"/>
        <v>-999</v>
      </c>
      <c r="CF117" s="8">
        <f t="shared" ca="1" si="148"/>
        <v>-999</v>
      </c>
      <c r="CG117" s="8">
        <f t="shared" ca="1" si="148"/>
        <v>-999</v>
      </c>
      <c r="CH117" s="8">
        <f t="shared" ca="1" si="148"/>
        <v>-120.30208065405813</v>
      </c>
      <c r="CI117" s="8">
        <f t="shared" ca="1" si="148"/>
        <v>-999</v>
      </c>
      <c r="CJ117" s="8">
        <f t="shared" ca="1" si="148"/>
        <v>-999</v>
      </c>
      <c r="CK117" s="8">
        <f t="shared" ca="1" si="148"/>
        <v>-113.91189421551867</v>
      </c>
      <c r="CL117" s="8">
        <f t="shared" ca="1" si="148"/>
        <v>-999</v>
      </c>
      <c r="CM117" s="8">
        <f t="shared" ca="1" si="148"/>
        <v>-999</v>
      </c>
      <c r="CN117" s="8">
        <f t="shared" ca="1" si="157"/>
        <v>-999</v>
      </c>
      <c r="CO117" s="8">
        <f t="shared" ca="1" si="157"/>
        <v>-999</v>
      </c>
      <c r="CP117" s="8">
        <f t="shared" ca="1" si="157"/>
        <v>-999</v>
      </c>
      <c r="CQ117" s="8">
        <f t="shared" ca="1" si="157"/>
        <v>-999</v>
      </c>
      <c r="CR117" s="8">
        <f t="shared" ca="1" si="157"/>
        <v>-999</v>
      </c>
      <c r="CS117" s="8">
        <f t="shared" ca="1" si="157"/>
        <v>-999</v>
      </c>
      <c r="CT117" s="8">
        <f t="shared" ca="1" si="155"/>
        <v>-111.83502318342657</v>
      </c>
      <c r="CU117" s="8">
        <f t="shared" ca="1" si="155"/>
        <v>-999</v>
      </c>
      <c r="CV117" s="8">
        <f t="shared" ca="1" si="155"/>
        <v>-999</v>
      </c>
      <c r="CW117" s="8">
        <f t="shared" ca="1" si="155"/>
        <v>-114.86358250544252</v>
      </c>
      <c r="CX117" s="8">
        <f t="shared" ca="1" si="155"/>
        <v>-999</v>
      </c>
      <c r="CY117" s="8">
        <f t="shared" ca="1" si="155"/>
        <v>-999</v>
      </c>
      <c r="CZ117" s="8">
        <f t="shared" ca="1" si="155"/>
        <v>-999</v>
      </c>
      <c r="DA117" s="8">
        <f t="shared" ca="1" si="155"/>
        <v>-999</v>
      </c>
    </row>
    <row r="118" spans="2:105" x14ac:dyDescent="0.35">
      <c r="B118" t="str">
        <f>'Postcode Data'!B118</f>
        <v>ES11 2PI</v>
      </c>
      <c r="C118" t="str">
        <f>'Postcode Data'!D118</f>
        <v>Beaton</v>
      </c>
      <c r="D118" s="44" t="str">
        <f>'Postcode Data'!M118</f>
        <v>BW2a</v>
      </c>
      <c r="E118" s="28" t="str">
        <f>INDEX('Site Data'!$G$42:$G$77,MATCH('Frequency Plan Data'!D118,'Site Data'!$B$42:$B$77,0))</f>
        <v>f1</v>
      </c>
      <c r="F118" s="28">
        <f>'Coverage Data'!M118</f>
        <v>-78.159643689402287</v>
      </c>
      <c r="G118" s="28">
        <f t="shared" si="98"/>
        <v>23.107524402546034</v>
      </c>
      <c r="H118" s="5">
        <f>'Postcode Data'!F118</f>
        <v>23.684866271759098</v>
      </c>
      <c r="I118" s="5">
        <f>'Postcode Data'!G118</f>
        <v>16.152483770671488</v>
      </c>
      <c r="J118" s="5">
        <f>'Postcode Data'!K118</f>
        <v>27.543304282081184</v>
      </c>
      <c r="K118" s="5">
        <f>'Postcode Data'!L118</f>
        <v>17.258873066367741</v>
      </c>
      <c r="L118" s="5"/>
      <c r="M118" s="28"/>
      <c r="N118" s="5">
        <f t="shared" si="145"/>
        <v>17.258873066367741</v>
      </c>
      <c r="O118" s="5" t="e">
        <f t="shared" si="145"/>
        <v>#N/A</v>
      </c>
      <c r="P118" s="5" t="e">
        <f t="shared" si="145"/>
        <v>#N/A</v>
      </c>
      <c r="Q118" s="5" t="e">
        <f t="shared" si="145"/>
        <v>#N/A</v>
      </c>
      <c r="R118" s="5" t="e">
        <f t="shared" si="145"/>
        <v>#N/A</v>
      </c>
      <c r="S118" s="5" t="e">
        <f t="shared" si="145"/>
        <v>#N/A</v>
      </c>
      <c r="T118" s="5"/>
      <c r="U118" s="28"/>
      <c r="V118" s="28" t="e">
        <f t="shared" si="100"/>
        <v>#N/A</v>
      </c>
      <c r="W118" s="28">
        <f t="shared" ref="W118:Z118" si="161">IF(AND($G118&lt;V$5,$G118&gt;=W$5),$K118,NA())</f>
        <v>17.258873066367741</v>
      </c>
      <c r="X118" s="28" t="e">
        <f t="shared" si="161"/>
        <v>#N/A</v>
      </c>
      <c r="Y118" s="28" t="e">
        <f t="shared" si="161"/>
        <v>#N/A</v>
      </c>
      <c r="Z118" s="28" t="e">
        <f t="shared" si="161"/>
        <v>#N/A</v>
      </c>
      <c r="AA118" s="28" t="e">
        <f t="shared" si="102"/>
        <v>#N/A</v>
      </c>
      <c r="AB118" s="28"/>
      <c r="AC118" s="28"/>
      <c r="AD118" s="5">
        <f t="shared" si="103"/>
        <v>-101.26716809194832</v>
      </c>
      <c r="AE118" s="15">
        <v>-117.77845319381818</v>
      </c>
      <c r="AF118" s="11">
        <v>-999</v>
      </c>
      <c r="AG118" s="11">
        <v>-999</v>
      </c>
      <c r="AH118" s="11">
        <v>-999</v>
      </c>
      <c r="AI118" s="11">
        <v>-999</v>
      </c>
      <c r="AJ118" s="11">
        <v>-999</v>
      </c>
      <c r="AK118" s="11">
        <v>-999</v>
      </c>
      <c r="AL118" s="11">
        <v>-999</v>
      </c>
      <c r="AM118" s="11">
        <v>-999</v>
      </c>
      <c r="AN118" s="11">
        <v>-999</v>
      </c>
      <c r="AO118" s="11">
        <v>-999</v>
      </c>
      <c r="AP118" s="11">
        <v>-999</v>
      </c>
      <c r="AQ118" s="11">
        <v>-103.27227134100875</v>
      </c>
      <c r="AR118" s="11">
        <v>-999</v>
      </c>
      <c r="AS118" s="11">
        <v>-999</v>
      </c>
      <c r="AT118" s="11">
        <v>-999</v>
      </c>
      <c r="AU118" s="11">
        <v>-999</v>
      </c>
      <c r="AV118" s="11">
        <v>-999</v>
      </c>
      <c r="AW118" s="11">
        <v>-999</v>
      </c>
      <c r="AX118" s="11">
        <v>-999</v>
      </c>
      <c r="AY118" s="11">
        <v>-999</v>
      </c>
      <c r="AZ118" s="11">
        <v>-114.70352539603908</v>
      </c>
      <c r="BA118" s="11">
        <v>-999</v>
      </c>
      <c r="BB118" s="11">
        <v>-999</v>
      </c>
      <c r="BC118" s="11">
        <v>-108.47079912126449</v>
      </c>
      <c r="BD118" s="11">
        <v>-999</v>
      </c>
      <c r="BE118" s="11">
        <v>-999</v>
      </c>
      <c r="BF118" s="11">
        <v>-999</v>
      </c>
      <c r="BG118" s="11">
        <v>-999</v>
      </c>
      <c r="BH118" s="11">
        <v>-999</v>
      </c>
      <c r="BI118" s="11">
        <v>-999</v>
      </c>
      <c r="BJ118" s="11">
        <v>-999</v>
      </c>
      <c r="BK118" s="11">
        <v>-999</v>
      </c>
      <c r="BL118" s="11">
        <v>-110.78508397677079</v>
      </c>
      <c r="BM118" s="11">
        <v>-999</v>
      </c>
      <c r="BN118" s="16">
        <v>-999</v>
      </c>
      <c r="BQ118" s="5">
        <f t="shared" ca="1" si="104"/>
        <v>-102.74630981284335</v>
      </c>
      <c r="BR118" s="8">
        <f t="shared" ca="1" si="157"/>
        <v>-115.15339965386104</v>
      </c>
      <c r="BS118" s="8">
        <f t="shared" ca="1" si="157"/>
        <v>-999</v>
      </c>
      <c r="BT118" s="8">
        <f t="shared" ca="1" si="157"/>
        <v>-999</v>
      </c>
      <c r="BU118" s="8">
        <f t="shared" ca="1" si="157"/>
        <v>-999</v>
      </c>
      <c r="BV118" s="8">
        <f t="shared" ca="1" si="157"/>
        <v>-999</v>
      </c>
      <c r="BW118" s="8">
        <f t="shared" ca="1" si="157"/>
        <v>-999</v>
      </c>
      <c r="BX118" s="8">
        <f t="shared" ca="1" si="157"/>
        <v>-999</v>
      </c>
      <c r="BY118" s="8">
        <f t="shared" ca="1" si="157"/>
        <v>-999</v>
      </c>
      <c r="BZ118" s="8">
        <f t="shared" ca="1" si="157"/>
        <v>-999</v>
      </c>
      <c r="CA118" s="8">
        <f t="shared" ca="1" si="157"/>
        <v>-999</v>
      </c>
      <c r="CB118" s="8">
        <f t="shared" ca="1" si="148"/>
        <v>-999</v>
      </c>
      <c r="CC118" s="8">
        <f t="shared" ca="1" si="148"/>
        <v>-999</v>
      </c>
      <c r="CD118" s="8">
        <f t="shared" ca="1" si="148"/>
        <v>-109.32776940372288</v>
      </c>
      <c r="CE118" s="8">
        <f t="shared" ca="1" si="148"/>
        <v>-999</v>
      </c>
      <c r="CF118" s="8">
        <f t="shared" ca="1" si="148"/>
        <v>-999</v>
      </c>
      <c r="CG118" s="8">
        <f t="shared" ca="1" si="148"/>
        <v>-999</v>
      </c>
      <c r="CH118" s="8">
        <f t="shared" ca="1" si="148"/>
        <v>-999</v>
      </c>
      <c r="CI118" s="8">
        <f t="shared" ca="1" si="148"/>
        <v>-999</v>
      </c>
      <c r="CJ118" s="8">
        <f t="shared" ca="1" si="148"/>
        <v>-999</v>
      </c>
      <c r="CK118" s="8">
        <f t="shared" ca="1" si="148"/>
        <v>-999</v>
      </c>
      <c r="CL118" s="8">
        <f t="shared" ca="1" si="148"/>
        <v>-999</v>
      </c>
      <c r="CM118" s="8">
        <f t="shared" ca="1" si="148"/>
        <v>-105.28830738122504</v>
      </c>
      <c r="CN118" s="8">
        <f t="shared" ca="1" si="157"/>
        <v>-999</v>
      </c>
      <c r="CO118" s="8">
        <f t="shared" ca="1" si="157"/>
        <v>-999</v>
      </c>
      <c r="CP118" s="8">
        <f t="shared" ca="1" si="157"/>
        <v>-112.89468435057292</v>
      </c>
      <c r="CQ118" s="8">
        <f t="shared" ca="1" si="157"/>
        <v>-999</v>
      </c>
      <c r="CR118" s="8">
        <f t="shared" ca="1" si="157"/>
        <v>-999</v>
      </c>
      <c r="CS118" s="8">
        <f t="shared" ca="1" si="157"/>
        <v>-999</v>
      </c>
      <c r="CT118" s="8">
        <f t="shared" ca="1" si="155"/>
        <v>-999</v>
      </c>
      <c r="CU118" s="8">
        <f t="shared" ca="1" si="155"/>
        <v>-999</v>
      </c>
      <c r="CV118" s="8">
        <f t="shared" ca="1" si="155"/>
        <v>-999</v>
      </c>
      <c r="CW118" s="8">
        <f t="shared" ca="1" si="155"/>
        <v>-999</v>
      </c>
      <c r="CX118" s="8">
        <f t="shared" ca="1" si="155"/>
        <v>-999</v>
      </c>
      <c r="CY118" s="8">
        <f t="shared" ca="1" si="155"/>
        <v>-114.34104861887126</v>
      </c>
      <c r="CZ118" s="8">
        <f t="shared" ca="1" si="155"/>
        <v>-999</v>
      </c>
      <c r="DA118" s="8">
        <f t="shared" ca="1" si="155"/>
        <v>-999</v>
      </c>
    </row>
    <row r="119" spans="2:105" x14ac:dyDescent="0.35">
      <c r="B119" t="str">
        <f>'Postcode Data'!B119</f>
        <v>ES11 3LQ</v>
      </c>
      <c r="C119" t="str">
        <f>'Postcode Data'!D119</f>
        <v>Beaton</v>
      </c>
      <c r="D119" s="44" t="e">
        <f>'Postcode Data'!M119</f>
        <v>#N/A</v>
      </c>
      <c r="E119" s="28" t="e">
        <f>INDEX('Site Data'!$G$42:$G$77,MATCH('Frequency Plan Data'!D119,'Site Data'!$B$42:$B$77,0))</f>
        <v>#N/A</v>
      </c>
      <c r="F119" s="28" t="e">
        <f>'Coverage Data'!M119</f>
        <v>#N/A</v>
      </c>
      <c r="G119" s="28" t="e">
        <f t="shared" si="98"/>
        <v>#N/A</v>
      </c>
      <c r="H119" s="5" t="e">
        <f>'Postcode Data'!F119</f>
        <v>#N/A</v>
      </c>
      <c r="I119" s="5" t="e">
        <f>'Postcode Data'!G119</f>
        <v>#N/A</v>
      </c>
      <c r="J119" s="5" t="e">
        <f>'Postcode Data'!K119</f>
        <v>#N/A</v>
      </c>
      <c r="K119" s="5" t="e">
        <f>'Postcode Data'!L119</f>
        <v>#N/A</v>
      </c>
      <c r="L119" s="5"/>
      <c r="M119" s="28"/>
      <c r="N119" s="5" t="e">
        <f t="shared" si="145"/>
        <v>#N/A</v>
      </c>
      <c r="O119" s="5" t="e">
        <f t="shared" si="145"/>
        <v>#N/A</v>
      </c>
      <c r="P119" s="5" t="e">
        <f t="shared" si="145"/>
        <v>#N/A</v>
      </c>
      <c r="Q119" s="5" t="e">
        <f t="shared" si="145"/>
        <v>#N/A</v>
      </c>
      <c r="R119" s="5" t="e">
        <f t="shared" si="145"/>
        <v>#N/A</v>
      </c>
      <c r="S119" s="5" t="e">
        <f t="shared" si="145"/>
        <v>#N/A</v>
      </c>
      <c r="T119" s="5"/>
      <c r="U119" s="28"/>
      <c r="V119" s="28" t="e">
        <f t="shared" si="100"/>
        <v>#N/A</v>
      </c>
      <c r="W119" s="28" t="e">
        <f t="shared" ref="W119:Z119" si="162">IF(AND($G119&lt;V$5,$G119&gt;=W$5),$K119,NA())</f>
        <v>#N/A</v>
      </c>
      <c r="X119" s="28" t="e">
        <f t="shared" si="162"/>
        <v>#N/A</v>
      </c>
      <c r="Y119" s="28" t="e">
        <f t="shared" si="162"/>
        <v>#N/A</v>
      </c>
      <c r="Z119" s="28" t="e">
        <f t="shared" si="162"/>
        <v>#N/A</v>
      </c>
      <c r="AA119" s="28" t="e">
        <f t="shared" si="102"/>
        <v>#N/A</v>
      </c>
      <c r="AB119" s="28"/>
      <c r="AC119" s="28"/>
      <c r="AD119" s="5" t="e">
        <f t="shared" si="103"/>
        <v>#N/A</v>
      </c>
      <c r="AE119" s="15" t="e">
        <v>#N/A</v>
      </c>
      <c r="AF119" s="11" t="e">
        <v>#N/A</v>
      </c>
      <c r="AG119" s="11" t="e">
        <v>#N/A</v>
      </c>
      <c r="AH119" s="11" t="e">
        <v>#N/A</v>
      </c>
      <c r="AI119" s="11" t="e">
        <v>#N/A</v>
      </c>
      <c r="AJ119" s="11" t="e">
        <v>#N/A</v>
      </c>
      <c r="AK119" s="11" t="e">
        <v>#N/A</v>
      </c>
      <c r="AL119" s="11" t="e">
        <v>#N/A</v>
      </c>
      <c r="AM119" s="11" t="e">
        <v>#N/A</v>
      </c>
      <c r="AN119" s="11" t="e">
        <v>#N/A</v>
      </c>
      <c r="AO119" s="11" t="e">
        <v>#N/A</v>
      </c>
      <c r="AP119" s="11" t="e">
        <v>#N/A</v>
      </c>
      <c r="AQ119" s="11" t="e">
        <v>#N/A</v>
      </c>
      <c r="AR119" s="11" t="e">
        <v>#N/A</v>
      </c>
      <c r="AS119" s="11" t="e">
        <v>#N/A</v>
      </c>
      <c r="AT119" s="11" t="e">
        <v>#N/A</v>
      </c>
      <c r="AU119" s="11" t="e">
        <v>#N/A</v>
      </c>
      <c r="AV119" s="11" t="e">
        <v>#N/A</v>
      </c>
      <c r="AW119" s="11" t="e">
        <v>#N/A</v>
      </c>
      <c r="AX119" s="11" t="e">
        <v>#N/A</v>
      </c>
      <c r="AY119" s="11" t="e">
        <v>#N/A</v>
      </c>
      <c r="AZ119" s="11" t="e">
        <v>#N/A</v>
      </c>
      <c r="BA119" s="11" t="e">
        <v>#N/A</v>
      </c>
      <c r="BB119" s="11" t="e">
        <v>#N/A</v>
      </c>
      <c r="BC119" s="11" t="e">
        <v>#N/A</v>
      </c>
      <c r="BD119" s="11" t="e">
        <v>#N/A</v>
      </c>
      <c r="BE119" s="11" t="e">
        <v>#N/A</v>
      </c>
      <c r="BF119" s="11" t="e">
        <v>#N/A</v>
      </c>
      <c r="BG119" s="11" t="e">
        <v>#N/A</v>
      </c>
      <c r="BH119" s="11" t="e">
        <v>#N/A</v>
      </c>
      <c r="BI119" s="11" t="e">
        <v>#N/A</v>
      </c>
      <c r="BJ119" s="11" t="e">
        <v>#N/A</v>
      </c>
      <c r="BK119" s="11" t="e">
        <v>#N/A</v>
      </c>
      <c r="BL119" s="11" t="e">
        <v>#N/A</v>
      </c>
      <c r="BM119" s="11" t="e">
        <v>#N/A</v>
      </c>
      <c r="BN119" s="16" t="e">
        <v>#N/A</v>
      </c>
      <c r="BQ119" s="5" t="e">
        <f t="shared" ca="1" si="104"/>
        <v>#N/A</v>
      </c>
      <c r="BR119" s="8" t="e">
        <f t="shared" ca="1" si="157"/>
        <v>#N/A</v>
      </c>
      <c r="BS119" s="8" t="e">
        <f t="shared" ca="1" si="157"/>
        <v>#N/A</v>
      </c>
      <c r="BT119" s="8" t="e">
        <f t="shared" ca="1" si="157"/>
        <v>#N/A</v>
      </c>
      <c r="BU119" s="8" t="e">
        <f t="shared" ca="1" si="157"/>
        <v>#N/A</v>
      </c>
      <c r="BV119" s="8" t="e">
        <f t="shared" ca="1" si="157"/>
        <v>#N/A</v>
      </c>
      <c r="BW119" s="8" t="e">
        <f t="shared" ca="1" si="157"/>
        <v>#N/A</v>
      </c>
      <c r="BX119" s="8" t="e">
        <f t="shared" ca="1" si="157"/>
        <v>#N/A</v>
      </c>
      <c r="BY119" s="8" t="e">
        <f t="shared" ca="1" si="157"/>
        <v>#N/A</v>
      </c>
      <c r="BZ119" s="8" t="e">
        <f t="shared" ca="1" si="157"/>
        <v>#N/A</v>
      </c>
      <c r="CA119" s="8" t="e">
        <f t="shared" ca="1" si="157"/>
        <v>#N/A</v>
      </c>
      <c r="CB119" s="8" t="e">
        <f t="shared" ca="1" si="148"/>
        <v>#N/A</v>
      </c>
      <c r="CC119" s="8" t="e">
        <f t="shared" ca="1" si="148"/>
        <v>#N/A</v>
      </c>
      <c r="CD119" s="8" t="e">
        <f t="shared" ca="1" si="148"/>
        <v>#N/A</v>
      </c>
      <c r="CE119" s="8" t="e">
        <f t="shared" ca="1" si="148"/>
        <v>#N/A</v>
      </c>
      <c r="CF119" s="8" t="e">
        <f t="shared" ca="1" si="148"/>
        <v>#N/A</v>
      </c>
      <c r="CG119" s="8" t="e">
        <f t="shared" ca="1" si="148"/>
        <v>#N/A</v>
      </c>
      <c r="CH119" s="8" t="e">
        <f t="shared" ca="1" si="148"/>
        <v>#N/A</v>
      </c>
      <c r="CI119" s="8" t="e">
        <f t="shared" ca="1" si="148"/>
        <v>#N/A</v>
      </c>
      <c r="CJ119" s="8" t="e">
        <f t="shared" ca="1" si="148"/>
        <v>#N/A</v>
      </c>
      <c r="CK119" s="8" t="e">
        <f t="shared" ca="1" si="148"/>
        <v>#N/A</v>
      </c>
      <c r="CL119" s="8" t="e">
        <f t="shared" ca="1" si="148"/>
        <v>#N/A</v>
      </c>
      <c r="CM119" s="8" t="e">
        <f t="shared" ca="1" si="148"/>
        <v>#N/A</v>
      </c>
      <c r="CN119" s="8" t="e">
        <f t="shared" ca="1" si="157"/>
        <v>#N/A</v>
      </c>
      <c r="CO119" s="8" t="e">
        <f t="shared" ca="1" si="157"/>
        <v>#N/A</v>
      </c>
      <c r="CP119" s="8" t="e">
        <f t="shared" ca="1" si="157"/>
        <v>#N/A</v>
      </c>
      <c r="CQ119" s="8" t="e">
        <f t="shared" ca="1" si="157"/>
        <v>#N/A</v>
      </c>
      <c r="CR119" s="8" t="e">
        <f t="shared" ca="1" si="157"/>
        <v>#N/A</v>
      </c>
      <c r="CS119" s="8" t="e">
        <f t="shared" ca="1" si="157"/>
        <v>#N/A</v>
      </c>
      <c r="CT119" s="8" t="e">
        <f t="shared" ca="1" si="155"/>
        <v>#N/A</v>
      </c>
      <c r="CU119" s="8" t="e">
        <f t="shared" ca="1" si="155"/>
        <v>#N/A</v>
      </c>
      <c r="CV119" s="8" t="e">
        <f t="shared" ca="1" si="155"/>
        <v>#N/A</v>
      </c>
      <c r="CW119" s="8" t="e">
        <f t="shared" ca="1" si="155"/>
        <v>#N/A</v>
      </c>
      <c r="CX119" s="8" t="e">
        <f t="shared" ca="1" si="155"/>
        <v>#N/A</v>
      </c>
      <c r="CY119" s="8" t="e">
        <f t="shared" ca="1" si="155"/>
        <v>#N/A</v>
      </c>
      <c r="CZ119" s="8" t="e">
        <f t="shared" ca="1" si="155"/>
        <v>#N/A</v>
      </c>
      <c r="DA119" s="8" t="e">
        <f t="shared" ca="1" si="155"/>
        <v>#N/A</v>
      </c>
    </row>
    <row r="120" spans="2:105" x14ac:dyDescent="0.35">
      <c r="B120" t="str">
        <f>'Postcode Data'!B120</f>
        <v>ES11 4MX</v>
      </c>
      <c r="C120" t="str">
        <f>'Postcode Data'!D120</f>
        <v>Beaton</v>
      </c>
      <c r="D120" s="44" t="e">
        <f>'Postcode Data'!M120</f>
        <v>#N/A</v>
      </c>
      <c r="E120" s="28" t="e">
        <f>INDEX('Site Data'!$G$42:$G$77,MATCH('Frequency Plan Data'!D120,'Site Data'!$B$42:$B$77,0))</f>
        <v>#N/A</v>
      </c>
      <c r="F120" s="28" t="e">
        <f>'Coverage Data'!M120</f>
        <v>#N/A</v>
      </c>
      <c r="G120" s="28" t="e">
        <f t="shared" si="98"/>
        <v>#N/A</v>
      </c>
      <c r="H120" s="5" t="e">
        <f>'Postcode Data'!F120</f>
        <v>#N/A</v>
      </c>
      <c r="I120" s="5" t="e">
        <f>'Postcode Data'!G120</f>
        <v>#N/A</v>
      </c>
      <c r="J120" s="5" t="e">
        <f>'Postcode Data'!K120</f>
        <v>#N/A</v>
      </c>
      <c r="K120" s="5" t="e">
        <f>'Postcode Data'!L120</f>
        <v>#N/A</v>
      </c>
      <c r="L120" s="5"/>
      <c r="M120" s="28"/>
      <c r="N120" s="5" t="e">
        <f t="shared" si="145"/>
        <v>#N/A</v>
      </c>
      <c r="O120" s="5" t="e">
        <f t="shared" si="145"/>
        <v>#N/A</v>
      </c>
      <c r="P120" s="5" t="e">
        <f t="shared" si="145"/>
        <v>#N/A</v>
      </c>
      <c r="Q120" s="5" t="e">
        <f t="shared" si="145"/>
        <v>#N/A</v>
      </c>
      <c r="R120" s="5" t="e">
        <f t="shared" si="145"/>
        <v>#N/A</v>
      </c>
      <c r="S120" s="5" t="e">
        <f t="shared" si="145"/>
        <v>#N/A</v>
      </c>
      <c r="T120" s="5"/>
      <c r="U120" s="28"/>
      <c r="V120" s="28" t="e">
        <f t="shared" si="100"/>
        <v>#N/A</v>
      </c>
      <c r="W120" s="28" t="e">
        <f t="shared" ref="W120:Z120" si="163">IF(AND($G120&lt;V$5,$G120&gt;=W$5),$K120,NA())</f>
        <v>#N/A</v>
      </c>
      <c r="X120" s="28" t="e">
        <f t="shared" si="163"/>
        <v>#N/A</v>
      </c>
      <c r="Y120" s="28" t="e">
        <f t="shared" si="163"/>
        <v>#N/A</v>
      </c>
      <c r="Z120" s="28" t="e">
        <f t="shared" si="163"/>
        <v>#N/A</v>
      </c>
      <c r="AA120" s="28" t="e">
        <f t="shared" si="102"/>
        <v>#N/A</v>
      </c>
      <c r="AB120" s="28"/>
      <c r="AC120" s="28"/>
      <c r="AD120" s="5" t="e">
        <f t="shared" si="103"/>
        <v>#N/A</v>
      </c>
      <c r="AE120" s="15" t="e">
        <v>#N/A</v>
      </c>
      <c r="AF120" s="11" t="e">
        <v>#N/A</v>
      </c>
      <c r="AG120" s="11" t="e">
        <v>#N/A</v>
      </c>
      <c r="AH120" s="11" t="e">
        <v>#N/A</v>
      </c>
      <c r="AI120" s="11" t="e">
        <v>#N/A</v>
      </c>
      <c r="AJ120" s="11" t="e">
        <v>#N/A</v>
      </c>
      <c r="AK120" s="11" t="e">
        <v>#N/A</v>
      </c>
      <c r="AL120" s="11" t="e">
        <v>#N/A</v>
      </c>
      <c r="AM120" s="11" t="e">
        <v>#N/A</v>
      </c>
      <c r="AN120" s="11" t="e">
        <v>#N/A</v>
      </c>
      <c r="AO120" s="11" t="e">
        <v>#N/A</v>
      </c>
      <c r="AP120" s="11" t="e">
        <v>#N/A</v>
      </c>
      <c r="AQ120" s="11" t="e">
        <v>#N/A</v>
      </c>
      <c r="AR120" s="11" t="e">
        <v>#N/A</v>
      </c>
      <c r="AS120" s="11" t="e">
        <v>#N/A</v>
      </c>
      <c r="AT120" s="11" t="e">
        <v>#N/A</v>
      </c>
      <c r="AU120" s="11" t="e">
        <v>#N/A</v>
      </c>
      <c r="AV120" s="11" t="e">
        <v>#N/A</v>
      </c>
      <c r="AW120" s="11" t="e">
        <v>#N/A</v>
      </c>
      <c r="AX120" s="11" t="e">
        <v>#N/A</v>
      </c>
      <c r="AY120" s="11" t="e">
        <v>#N/A</v>
      </c>
      <c r="AZ120" s="11" t="e">
        <v>#N/A</v>
      </c>
      <c r="BA120" s="11" t="e">
        <v>#N/A</v>
      </c>
      <c r="BB120" s="11" t="e">
        <v>#N/A</v>
      </c>
      <c r="BC120" s="11" t="e">
        <v>#N/A</v>
      </c>
      <c r="BD120" s="11" t="e">
        <v>#N/A</v>
      </c>
      <c r="BE120" s="11" t="e">
        <v>#N/A</v>
      </c>
      <c r="BF120" s="11" t="e">
        <v>#N/A</v>
      </c>
      <c r="BG120" s="11" t="e">
        <v>#N/A</v>
      </c>
      <c r="BH120" s="11" t="e">
        <v>#N/A</v>
      </c>
      <c r="BI120" s="11" t="e">
        <v>#N/A</v>
      </c>
      <c r="BJ120" s="11" t="e">
        <v>#N/A</v>
      </c>
      <c r="BK120" s="11" t="e">
        <v>#N/A</v>
      </c>
      <c r="BL120" s="11" t="e">
        <v>#N/A</v>
      </c>
      <c r="BM120" s="11" t="e">
        <v>#N/A</v>
      </c>
      <c r="BN120" s="16" t="e">
        <v>#N/A</v>
      </c>
      <c r="BQ120" s="5" t="e">
        <f t="shared" ca="1" si="104"/>
        <v>#N/A</v>
      </c>
      <c r="BR120" s="8" t="e">
        <f t="shared" ca="1" si="157"/>
        <v>#N/A</v>
      </c>
      <c r="BS120" s="8" t="e">
        <f t="shared" ca="1" si="157"/>
        <v>#N/A</v>
      </c>
      <c r="BT120" s="8" t="e">
        <f t="shared" ca="1" si="157"/>
        <v>#N/A</v>
      </c>
      <c r="BU120" s="8" t="e">
        <f t="shared" ca="1" si="157"/>
        <v>#N/A</v>
      </c>
      <c r="BV120" s="8" t="e">
        <f t="shared" ca="1" si="157"/>
        <v>#N/A</v>
      </c>
      <c r="BW120" s="8" t="e">
        <f t="shared" ca="1" si="157"/>
        <v>#N/A</v>
      </c>
      <c r="BX120" s="8" t="e">
        <f t="shared" ca="1" si="157"/>
        <v>#N/A</v>
      </c>
      <c r="BY120" s="8" t="e">
        <f t="shared" ca="1" si="157"/>
        <v>#N/A</v>
      </c>
      <c r="BZ120" s="8" t="e">
        <f t="shared" ca="1" si="157"/>
        <v>#N/A</v>
      </c>
      <c r="CA120" s="8" t="e">
        <f t="shared" ca="1" si="157"/>
        <v>#N/A</v>
      </c>
      <c r="CB120" s="8" t="e">
        <f t="shared" ca="1" si="148"/>
        <v>#N/A</v>
      </c>
      <c r="CC120" s="8" t="e">
        <f t="shared" ca="1" si="148"/>
        <v>#N/A</v>
      </c>
      <c r="CD120" s="8" t="e">
        <f t="shared" ca="1" si="148"/>
        <v>#N/A</v>
      </c>
      <c r="CE120" s="8" t="e">
        <f t="shared" ca="1" si="148"/>
        <v>#N/A</v>
      </c>
      <c r="CF120" s="8" t="e">
        <f t="shared" ca="1" si="148"/>
        <v>#N/A</v>
      </c>
      <c r="CG120" s="8" t="e">
        <f t="shared" ca="1" si="148"/>
        <v>#N/A</v>
      </c>
      <c r="CH120" s="8" t="e">
        <f t="shared" ca="1" si="148"/>
        <v>#N/A</v>
      </c>
      <c r="CI120" s="8" t="e">
        <f t="shared" ca="1" si="148"/>
        <v>#N/A</v>
      </c>
      <c r="CJ120" s="8" t="e">
        <f t="shared" ca="1" si="148"/>
        <v>#N/A</v>
      </c>
      <c r="CK120" s="8" t="e">
        <f t="shared" ca="1" si="148"/>
        <v>#N/A</v>
      </c>
      <c r="CL120" s="8" t="e">
        <f t="shared" ca="1" si="148"/>
        <v>#N/A</v>
      </c>
      <c r="CM120" s="8" t="e">
        <f t="shared" ca="1" si="148"/>
        <v>#N/A</v>
      </c>
      <c r="CN120" s="8" t="e">
        <f t="shared" ca="1" si="157"/>
        <v>#N/A</v>
      </c>
      <c r="CO120" s="8" t="e">
        <f t="shared" ca="1" si="157"/>
        <v>#N/A</v>
      </c>
      <c r="CP120" s="8" t="e">
        <f t="shared" ca="1" si="157"/>
        <v>#N/A</v>
      </c>
      <c r="CQ120" s="8" t="e">
        <f t="shared" ca="1" si="157"/>
        <v>#N/A</v>
      </c>
      <c r="CR120" s="8" t="e">
        <f t="shared" ca="1" si="157"/>
        <v>#N/A</v>
      </c>
      <c r="CS120" s="8" t="e">
        <f t="shared" ca="1" si="157"/>
        <v>#N/A</v>
      </c>
      <c r="CT120" s="8" t="e">
        <f t="shared" ca="1" si="155"/>
        <v>#N/A</v>
      </c>
      <c r="CU120" s="8" t="e">
        <f t="shared" ca="1" si="155"/>
        <v>#N/A</v>
      </c>
      <c r="CV120" s="8" t="e">
        <f t="shared" ca="1" si="155"/>
        <v>#N/A</v>
      </c>
      <c r="CW120" s="8" t="e">
        <f t="shared" ca="1" si="155"/>
        <v>#N/A</v>
      </c>
      <c r="CX120" s="8" t="e">
        <f t="shared" ca="1" si="155"/>
        <v>#N/A</v>
      </c>
      <c r="CY120" s="8" t="e">
        <f t="shared" ca="1" si="155"/>
        <v>#N/A</v>
      </c>
      <c r="CZ120" s="8" t="e">
        <f t="shared" ca="1" si="155"/>
        <v>#N/A</v>
      </c>
      <c r="DA120" s="8" t="e">
        <f t="shared" ca="1" si="155"/>
        <v>#N/A</v>
      </c>
    </row>
    <row r="121" spans="2:105" x14ac:dyDescent="0.35">
      <c r="B121" t="str">
        <f>'Postcode Data'!B121</f>
        <v>ES11 5OD</v>
      </c>
      <c r="C121" t="str">
        <f>'Postcode Data'!D121</f>
        <v>Beaton</v>
      </c>
      <c r="D121" s="44" t="str">
        <f>'Postcode Data'!M121</f>
        <v>BW1c</v>
      </c>
      <c r="E121" s="28" t="str">
        <f>INDEX('Site Data'!$G$42:$G$77,MATCH('Frequency Plan Data'!D121,'Site Data'!$B$42:$B$77,0))</f>
        <v>f6</v>
      </c>
      <c r="F121" s="28">
        <f>'Coverage Data'!M121</f>
        <v>-65.165051434794023</v>
      </c>
      <c r="G121" s="28">
        <f t="shared" si="98"/>
        <v>31.193972861361942</v>
      </c>
      <c r="H121" s="5">
        <f>'Postcode Data'!F121</f>
        <v>19.147762778757098</v>
      </c>
      <c r="I121" s="5">
        <f>'Postcode Data'!G121</f>
        <v>16.382189542413482</v>
      </c>
      <c r="J121" s="5">
        <f>'Postcode Data'!K121</f>
        <v>16.889598716438137</v>
      </c>
      <c r="K121" s="5">
        <f>'Postcode Data'!L121</f>
        <v>15.181502412239491</v>
      </c>
      <c r="L121" s="5"/>
      <c r="M121" s="28"/>
      <c r="N121" s="5" t="e">
        <f t="shared" si="145"/>
        <v>#N/A</v>
      </c>
      <c r="O121" s="5" t="e">
        <f t="shared" si="145"/>
        <v>#N/A</v>
      </c>
      <c r="P121" s="5" t="e">
        <f t="shared" si="145"/>
        <v>#N/A</v>
      </c>
      <c r="Q121" s="5" t="e">
        <f t="shared" si="145"/>
        <v>#N/A</v>
      </c>
      <c r="R121" s="5" t="e">
        <f t="shared" si="145"/>
        <v>#N/A</v>
      </c>
      <c r="S121" s="5">
        <f t="shared" si="145"/>
        <v>15.181502412239491</v>
      </c>
      <c r="T121" s="5"/>
      <c r="U121" s="28"/>
      <c r="V121" s="28">
        <f t="shared" si="100"/>
        <v>15.181502412239491</v>
      </c>
      <c r="W121" s="28" t="e">
        <f t="shared" ref="W121:Z121" si="164">IF(AND($G121&lt;V$5,$G121&gt;=W$5),$K121,NA())</f>
        <v>#N/A</v>
      </c>
      <c r="X121" s="28" t="e">
        <f t="shared" si="164"/>
        <v>#N/A</v>
      </c>
      <c r="Y121" s="28" t="e">
        <f t="shared" si="164"/>
        <v>#N/A</v>
      </c>
      <c r="Z121" s="28" t="e">
        <f t="shared" si="164"/>
        <v>#N/A</v>
      </c>
      <c r="AA121" s="28" t="e">
        <f t="shared" si="102"/>
        <v>#N/A</v>
      </c>
      <c r="AB121" s="28"/>
      <c r="AC121" s="28"/>
      <c r="AD121" s="5">
        <f t="shared" si="103"/>
        <v>-96.359024296155965</v>
      </c>
      <c r="AE121" s="15">
        <v>-999</v>
      </c>
      <c r="AF121" s="11">
        <v>-999</v>
      </c>
      <c r="AG121" s="11">
        <v>-999</v>
      </c>
      <c r="AH121" s="11">
        <v>-999</v>
      </c>
      <c r="AI121" s="11">
        <v>-999</v>
      </c>
      <c r="AJ121" s="11">
        <v>-114.97412610919929</v>
      </c>
      <c r="AK121" s="11">
        <v>-999</v>
      </c>
      <c r="AL121" s="11">
        <v>-999</v>
      </c>
      <c r="AM121" s="11">
        <v>-999</v>
      </c>
      <c r="AN121" s="11">
        <v>-999</v>
      </c>
      <c r="AO121" s="11">
        <v>-999</v>
      </c>
      <c r="AP121" s="11">
        <v>-999</v>
      </c>
      <c r="AQ121" s="11">
        <v>-999</v>
      </c>
      <c r="AR121" s="11">
        <v>-999</v>
      </c>
      <c r="AS121" s="11">
        <v>-999</v>
      </c>
      <c r="AT121" s="11">
        <v>-999</v>
      </c>
      <c r="AU121" s="11">
        <v>-999</v>
      </c>
      <c r="AV121" s="11">
        <v>-106.61220049751489</v>
      </c>
      <c r="AW121" s="11">
        <v>-999</v>
      </c>
      <c r="AX121" s="11">
        <v>-999</v>
      </c>
      <c r="AY121" s="11">
        <v>-112.32908667169875</v>
      </c>
      <c r="AZ121" s="11">
        <v>-999</v>
      </c>
      <c r="BA121" s="11">
        <v>-999</v>
      </c>
      <c r="BB121" s="11">
        <v>-999</v>
      </c>
      <c r="BC121" s="11">
        <v>-999</v>
      </c>
      <c r="BD121" s="11">
        <v>-999</v>
      </c>
      <c r="BE121" s="11">
        <v>-999</v>
      </c>
      <c r="BF121" s="11">
        <v>-999</v>
      </c>
      <c r="BG121" s="11">
        <v>-999</v>
      </c>
      <c r="BH121" s="11">
        <v>-97.926327517109456</v>
      </c>
      <c r="BI121" s="11">
        <v>-999</v>
      </c>
      <c r="BJ121" s="11">
        <v>-999</v>
      </c>
      <c r="BK121" s="11">
        <v>-104.06591404814752</v>
      </c>
      <c r="BL121" s="11">
        <v>-999</v>
      </c>
      <c r="BM121" s="11">
        <v>-999</v>
      </c>
      <c r="BN121" s="16">
        <v>-999</v>
      </c>
      <c r="BQ121" s="5">
        <f t="shared" ca="1" si="104"/>
        <v>-95.709641856811658</v>
      </c>
      <c r="BR121" s="8">
        <f t="shared" ca="1" si="157"/>
        <v>-999</v>
      </c>
      <c r="BS121" s="8">
        <f t="shared" ca="1" si="157"/>
        <v>-999</v>
      </c>
      <c r="BT121" s="8">
        <f t="shared" ca="1" si="157"/>
        <v>-999</v>
      </c>
      <c r="BU121" s="8">
        <f t="shared" ca="1" si="157"/>
        <v>-999</v>
      </c>
      <c r="BV121" s="8">
        <f t="shared" ca="1" si="157"/>
        <v>-999</v>
      </c>
      <c r="BW121" s="8">
        <f t="shared" ca="1" si="157"/>
        <v>-110.30540946361594</v>
      </c>
      <c r="BX121" s="8">
        <f t="shared" ca="1" si="157"/>
        <v>-999</v>
      </c>
      <c r="BY121" s="8">
        <f t="shared" ca="1" si="157"/>
        <v>-999</v>
      </c>
      <c r="BZ121" s="8">
        <f t="shared" ca="1" si="157"/>
        <v>-999</v>
      </c>
      <c r="CA121" s="8">
        <f t="shared" ca="1" si="157"/>
        <v>-999</v>
      </c>
      <c r="CB121" s="8">
        <f t="shared" ca="1" si="148"/>
        <v>-999</v>
      </c>
      <c r="CC121" s="8">
        <f t="shared" ca="1" si="148"/>
        <v>-999</v>
      </c>
      <c r="CD121" s="8">
        <f t="shared" ca="1" si="148"/>
        <v>-999</v>
      </c>
      <c r="CE121" s="8">
        <f t="shared" ca="1" si="148"/>
        <v>-999</v>
      </c>
      <c r="CF121" s="8">
        <f t="shared" ca="1" si="148"/>
        <v>-999</v>
      </c>
      <c r="CG121" s="8">
        <f t="shared" ca="1" si="148"/>
        <v>-999</v>
      </c>
      <c r="CH121" s="8">
        <f t="shared" ca="1" si="148"/>
        <v>-999</v>
      </c>
      <c r="CI121" s="8">
        <f t="shared" ca="1" si="148"/>
        <v>-109.48577969728287</v>
      </c>
      <c r="CJ121" s="8">
        <f t="shared" ca="1" si="148"/>
        <v>-999</v>
      </c>
      <c r="CK121" s="8">
        <f t="shared" ca="1" si="148"/>
        <v>-999</v>
      </c>
      <c r="CL121" s="8">
        <f t="shared" ca="1" si="148"/>
        <v>-110.51843877829378</v>
      </c>
      <c r="CM121" s="8">
        <f t="shared" ca="1" si="148"/>
        <v>-999</v>
      </c>
      <c r="CN121" s="8">
        <f t="shared" ca="1" si="157"/>
        <v>-999</v>
      </c>
      <c r="CO121" s="8">
        <f t="shared" ca="1" si="157"/>
        <v>-999</v>
      </c>
      <c r="CP121" s="8">
        <f t="shared" ca="1" si="157"/>
        <v>-999</v>
      </c>
      <c r="CQ121" s="8">
        <f t="shared" ca="1" si="157"/>
        <v>-999</v>
      </c>
      <c r="CR121" s="8">
        <f t="shared" ca="1" si="157"/>
        <v>-999</v>
      </c>
      <c r="CS121" s="8">
        <f t="shared" ca="1" si="157"/>
        <v>-999</v>
      </c>
      <c r="CT121" s="8">
        <f t="shared" ca="1" si="155"/>
        <v>-999</v>
      </c>
      <c r="CU121" s="8">
        <f t="shared" ca="1" si="155"/>
        <v>-96.592972223552806</v>
      </c>
      <c r="CV121" s="8">
        <f t="shared" ca="1" si="155"/>
        <v>-999</v>
      </c>
      <c r="CW121" s="8">
        <f t="shared" ca="1" si="155"/>
        <v>-999</v>
      </c>
      <c r="CX121" s="8">
        <f t="shared" ca="1" si="155"/>
        <v>-106.99546754479002</v>
      </c>
      <c r="CY121" s="8">
        <f t="shared" ca="1" si="155"/>
        <v>-999</v>
      </c>
      <c r="CZ121" s="8">
        <f t="shared" ca="1" si="155"/>
        <v>-999</v>
      </c>
      <c r="DA121" s="8">
        <f t="shared" ca="1" si="155"/>
        <v>-999</v>
      </c>
    </row>
    <row r="122" spans="2:105" x14ac:dyDescent="0.35">
      <c r="B122" t="str">
        <f>'Postcode Data'!B122</f>
        <v>ES11 5VI</v>
      </c>
      <c r="C122" t="str">
        <f>'Postcode Data'!D122</f>
        <v>Beaton</v>
      </c>
      <c r="D122" s="44" t="e">
        <f>'Postcode Data'!M122</f>
        <v>#N/A</v>
      </c>
      <c r="E122" s="28" t="e">
        <f>INDEX('Site Data'!$G$42:$G$77,MATCH('Frequency Plan Data'!D122,'Site Data'!$B$42:$B$77,0))</f>
        <v>#N/A</v>
      </c>
      <c r="F122" s="28" t="e">
        <f>'Coverage Data'!M122</f>
        <v>#N/A</v>
      </c>
      <c r="G122" s="28" t="e">
        <f t="shared" si="98"/>
        <v>#N/A</v>
      </c>
      <c r="H122" s="5" t="e">
        <f>'Postcode Data'!F122</f>
        <v>#N/A</v>
      </c>
      <c r="I122" s="5" t="e">
        <f>'Postcode Data'!G122</f>
        <v>#N/A</v>
      </c>
      <c r="J122" s="5" t="e">
        <f>'Postcode Data'!K122</f>
        <v>#N/A</v>
      </c>
      <c r="K122" s="5" t="e">
        <f>'Postcode Data'!L122</f>
        <v>#N/A</v>
      </c>
      <c r="L122" s="5"/>
      <c r="M122" s="28"/>
      <c r="N122" s="5" t="e">
        <f t="shared" si="145"/>
        <v>#N/A</v>
      </c>
      <c r="O122" s="5" t="e">
        <f t="shared" si="145"/>
        <v>#N/A</v>
      </c>
      <c r="P122" s="5" t="e">
        <f t="shared" si="145"/>
        <v>#N/A</v>
      </c>
      <c r="Q122" s="5" t="e">
        <f t="shared" si="145"/>
        <v>#N/A</v>
      </c>
      <c r="R122" s="5" t="e">
        <f t="shared" si="145"/>
        <v>#N/A</v>
      </c>
      <c r="S122" s="5" t="e">
        <f t="shared" si="145"/>
        <v>#N/A</v>
      </c>
      <c r="T122" s="5"/>
      <c r="U122" s="28"/>
      <c r="V122" s="28" t="e">
        <f t="shared" si="100"/>
        <v>#N/A</v>
      </c>
      <c r="W122" s="28" t="e">
        <f t="shared" ref="W122:Z122" si="165">IF(AND($G122&lt;V$5,$G122&gt;=W$5),$K122,NA())</f>
        <v>#N/A</v>
      </c>
      <c r="X122" s="28" t="e">
        <f t="shared" si="165"/>
        <v>#N/A</v>
      </c>
      <c r="Y122" s="28" t="e">
        <f t="shared" si="165"/>
        <v>#N/A</v>
      </c>
      <c r="Z122" s="28" t="e">
        <f t="shared" si="165"/>
        <v>#N/A</v>
      </c>
      <c r="AA122" s="28" t="e">
        <f t="shared" si="102"/>
        <v>#N/A</v>
      </c>
      <c r="AB122" s="28"/>
      <c r="AC122" s="28"/>
      <c r="AD122" s="5" t="e">
        <f t="shared" si="103"/>
        <v>#N/A</v>
      </c>
      <c r="AE122" s="15" t="e">
        <v>#N/A</v>
      </c>
      <c r="AF122" s="11" t="e">
        <v>#N/A</v>
      </c>
      <c r="AG122" s="11" t="e">
        <v>#N/A</v>
      </c>
      <c r="AH122" s="11" t="e">
        <v>#N/A</v>
      </c>
      <c r="AI122" s="11" t="e">
        <v>#N/A</v>
      </c>
      <c r="AJ122" s="11" t="e">
        <v>#N/A</v>
      </c>
      <c r="AK122" s="11" t="e">
        <v>#N/A</v>
      </c>
      <c r="AL122" s="11" t="e">
        <v>#N/A</v>
      </c>
      <c r="AM122" s="11" t="e">
        <v>#N/A</v>
      </c>
      <c r="AN122" s="11" t="e">
        <v>#N/A</v>
      </c>
      <c r="AO122" s="11" t="e">
        <v>#N/A</v>
      </c>
      <c r="AP122" s="11" t="e">
        <v>#N/A</v>
      </c>
      <c r="AQ122" s="11" t="e">
        <v>#N/A</v>
      </c>
      <c r="AR122" s="11" t="e">
        <v>#N/A</v>
      </c>
      <c r="AS122" s="11" t="e">
        <v>#N/A</v>
      </c>
      <c r="AT122" s="11" t="e">
        <v>#N/A</v>
      </c>
      <c r="AU122" s="11" t="e">
        <v>#N/A</v>
      </c>
      <c r="AV122" s="11" t="e">
        <v>#N/A</v>
      </c>
      <c r="AW122" s="11" t="e">
        <v>#N/A</v>
      </c>
      <c r="AX122" s="11" t="e">
        <v>#N/A</v>
      </c>
      <c r="AY122" s="11" t="e">
        <v>#N/A</v>
      </c>
      <c r="AZ122" s="11" t="e">
        <v>#N/A</v>
      </c>
      <c r="BA122" s="11" t="e">
        <v>#N/A</v>
      </c>
      <c r="BB122" s="11" t="e">
        <v>#N/A</v>
      </c>
      <c r="BC122" s="11" t="e">
        <v>#N/A</v>
      </c>
      <c r="BD122" s="11" t="e">
        <v>#N/A</v>
      </c>
      <c r="BE122" s="11" t="e">
        <v>#N/A</v>
      </c>
      <c r="BF122" s="11" t="e">
        <v>#N/A</v>
      </c>
      <c r="BG122" s="11" t="e">
        <v>#N/A</v>
      </c>
      <c r="BH122" s="11" t="e">
        <v>#N/A</v>
      </c>
      <c r="BI122" s="11" t="e">
        <v>#N/A</v>
      </c>
      <c r="BJ122" s="11" t="e">
        <v>#N/A</v>
      </c>
      <c r="BK122" s="11" t="e">
        <v>#N/A</v>
      </c>
      <c r="BL122" s="11" t="e">
        <v>#N/A</v>
      </c>
      <c r="BM122" s="11" t="e">
        <v>#N/A</v>
      </c>
      <c r="BN122" s="16" t="e">
        <v>#N/A</v>
      </c>
      <c r="BQ122" s="5" t="e">
        <f t="shared" ca="1" si="104"/>
        <v>#N/A</v>
      </c>
      <c r="BR122" s="8" t="e">
        <f t="shared" ca="1" si="157"/>
        <v>#N/A</v>
      </c>
      <c r="BS122" s="8" t="e">
        <f t="shared" ca="1" si="157"/>
        <v>#N/A</v>
      </c>
      <c r="BT122" s="8" t="e">
        <f t="shared" ca="1" si="157"/>
        <v>#N/A</v>
      </c>
      <c r="BU122" s="8" t="e">
        <f t="shared" ca="1" si="157"/>
        <v>#N/A</v>
      </c>
      <c r="BV122" s="8" t="e">
        <f t="shared" ca="1" si="157"/>
        <v>#N/A</v>
      </c>
      <c r="BW122" s="8" t="e">
        <f t="shared" ca="1" si="157"/>
        <v>#N/A</v>
      </c>
      <c r="BX122" s="8" t="e">
        <f t="shared" ca="1" si="157"/>
        <v>#N/A</v>
      </c>
      <c r="BY122" s="8" t="e">
        <f t="shared" ca="1" si="157"/>
        <v>#N/A</v>
      </c>
      <c r="BZ122" s="8" t="e">
        <f t="shared" ca="1" si="157"/>
        <v>#N/A</v>
      </c>
      <c r="CA122" s="8" t="e">
        <f t="shared" ca="1" si="157"/>
        <v>#N/A</v>
      </c>
      <c r="CB122" s="8" t="e">
        <f t="shared" ca="1" si="148"/>
        <v>#N/A</v>
      </c>
      <c r="CC122" s="8" t="e">
        <f t="shared" ca="1" si="148"/>
        <v>#N/A</v>
      </c>
      <c r="CD122" s="8" t="e">
        <f t="shared" ca="1" si="148"/>
        <v>#N/A</v>
      </c>
      <c r="CE122" s="8" t="e">
        <f t="shared" ca="1" si="148"/>
        <v>#N/A</v>
      </c>
      <c r="CF122" s="8" t="e">
        <f t="shared" ca="1" si="148"/>
        <v>#N/A</v>
      </c>
      <c r="CG122" s="8" t="e">
        <f t="shared" ca="1" si="148"/>
        <v>#N/A</v>
      </c>
      <c r="CH122" s="8" t="e">
        <f t="shared" ca="1" si="148"/>
        <v>#N/A</v>
      </c>
      <c r="CI122" s="8" t="e">
        <f t="shared" ca="1" si="148"/>
        <v>#N/A</v>
      </c>
      <c r="CJ122" s="8" t="e">
        <f t="shared" ca="1" si="148"/>
        <v>#N/A</v>
      </c>
      <c r="CK122" s="8" t="e">
        <f t="shared" ca="1" si="148"/>
        <v>#N/A</v>
      </c>
      <c r="CL122" s="8" t="e">
        <f t="shared" ca="1" si="148"/>
        <v>#N/A</v>
      </c>
      <c r="CM122" s="8" t="e">
        <f t="shared" ca="1" si="148"/>
        <v>#N/A</v>
      </c>
      <c r="CN122" s="8" t="e">
        <f t="shared" ca="1" si="157"/>
        <v>#N/A</v>
      </c>
      <c r="CO122" s="8" t="e">
        <f t="shared" ca="1" si="157"/>
        <v>#N/A</v>
      </c>
      <c r="CP122" s="8" t="e">
        <f t="shared" ca="1" si="157"/>
        <v>#N/A</v>
      </c>
      <c r="CQ122" s="8" t="e">
        <f t="shared" ca="1" si="157"/>
        <v>#N/A</v>
      </c>
      <c r="CR122" s="8" t="e">
        <f t="shared" ca="1" si="157"/>
        <v>#N/A</v>
      </c>
      <c r="CS122" s="8" t="e">
        <f t="shared" ca="1" si="157"/>
        <v>#N/A</v>
      </c>
      <c r="CT122" s="8" t="e">
        <f t="shared" ca="1" si="155"/>
        <v>#N/A</v>
      </c>
      <c r="CU122" s="8" t="e">
        <f t="shared" ca="1" si="155"/>
        <v>#N/A</v>
      </c>
      <c r="CV122" s="8" t="e">
        <f t="shared" ca="1" si="155"/>
        <v>#N/A</v>
      </c>
      <c r="CW122" s="8" t="e">
        <f t="shared" ca="1" si="155"/>
        <v>#N/A</v>
      </c>
      <c r="CX122" s="8" t="e">
        <f t="shared" ca="1" si="155"/>
        <v>#N/A</v>
      </c>
      <c r="CY122" s="8" t="e">
        <f t="shared" ca="1" si="155"/>
        <v>#N/A</v>
      </c>
      <c r="CZ122" s="8" t="e">
        <f t="shared" ca="1" si="155"/>
        <v>#N/A</v>
      </c>
      <c r="DA122" s="8" t="e">
        <f t="shared" ca="1" si="155"/>
        <v>#N/A</v>
      </c>
    </row>
    <row r="123" spans="2:105" x14ac:dyDescent="0.35">
      <c r="B123" t="str">
        <f>'Postcode Data'!B123</f>
        <v>ES11 6DH</v>
      </c>
      <c r="C123" t="str">
        <f>'Postcode Data'!D123</f>
        <v>Beaton</v>
      </c>
      <c r="D123" s="44" t="e">
        <f>'Postcode Data'!M123</f>
        <v>#N/A</v>
      </c>
      <c r="E123" s="28" t="e">
        <f>INDEX('Site Data'!$G$42:$G$77,MATCH('Frequency Plan Data'!D123,'Site Data'!$B$42:$B$77,0))</f>
        <v>#N/A</v>
      </c>
      <c r="F123" s="28" t="e">
        <f>'Coverage Data'!M123</f>
        <v>#N/A</v>
      </c>
      <c r="G123" s="28" t="e">
        <f t="shared" si="98"/>
        <v>#N/A</v>
      </c>
      <c r="H123" s="5" t="e">
        <f>'Postcode Data'!F123</f>
        <v>#N/A</v>
      </c>
      <c r="I123" s="5" t="e">
        <f>'Postcode Data'!G123</f>
        <v>#N/A</v>
      </c>
      <c r="J123" s="5" t="e">
        <f>'Postcode Data'!K123</f>
        <v>#N/A</v>
      </c>
      <c r="K123" s="5" t="e">
        <f>'Postcode Data'!L123</f>
        <v>#N/A</v>
      </c>
      <c r="L123" s="5"/>
      <c r="M123" s="28"/>
      <c r="N123" s="5" t="e">
        <f t="shared" si="145"/>
        <v>#N/A</v>
      </c>
      <c r="O123" s="5" t="e">
        <f t="shared" si="145"/>
        <v>#N/A</v>
      </c>
      <c r="P123" s="5" t="e">
        <f t="shared" si="145"/>
        <v>#N/A</v>
      </c>
      <c r="Q123" s="5" t="e">
        <f t="shared" si="145"/>
        <v>#N/A</v>
      </c>
      <c r="R123" s="5" t="e">
        <f t="shared" si="145"/>
        <v>#N/A</v>
      </c>
      <c r="S123" s="5" t="e">
        <f t="shared" si="145"/>
        <v>#N/A</v>
      </c>
      <c r="T123" s="5"/>
      <c r="U123" s="28"/>
      <c r="V123" s="28" t="e">
        <f t="shared" si="100"/>
        <v>#N/A</v>
      </c>
      <c r="W123" s="28" t="e">
        <f t="shared" ref="W123:Z123" si="166">IF(AND($G123&lt;V$5,$G123&gt;=W$5),$K123,NA())</f>
        <v>#N/A</v>
      </c>
      <c r="X123" s="28" t="e">
        <f t="shared" si="166"/>
        <v>#N/A</v>
      </c>
      <c r="Y123" s="28" t="e">
        <f t="shared" si="166"/>
        <v>#N/A</v>
      </c>
      <c r="Z123" s="28" t="e">
        <f t="shared" si="166"/>
        <v>#N/A</v>
      </c>
      <c r="AA123" s="28" t="e">
        <f t="shared" si="102"/>
        <v>#N/A</v>
      </c>
      <c r="AB123" s="28"/>
      <c r="AC123" s="28"/>
      <c r="AD123" s="5" t="e">
        <f t="shared" si="103"/>
        <v>#N/A</v>
      </c>
      <c r="AE123" s="15" t="e">
        <v>#N/A</v>
      </c>
      <c r="AF123" s="11" t="e">
        <v>#N/A</v>
      </c>
      <c r="AG123" s="11" t="e">
        <v>#N/A</v>
      </c>
      <c r="AH123" s="11" t="e">
        <v>#N/A</v>
      </c>
      <c r="AI123" s="11" t="e">
        <v>#N/A</v>
      </c>
      <c r="AJ123" s="11" t="e">
        <v>#N/A</v>
      </c>
      <c r="AK123" s="11" t="e">
        <v>#N/A</v>
      </c>
      <c r="AL123" s="11" t="e">
        <v>#N/A</v>
      </c>
      <c r="AM123" s="11" t="e">
        <v>#N/A</v>
      </c>
      <c r="AN123" s="11" t="e">
        <v>#N/A</v>
      </c>
      <c r="AO123" s="11" t="e">
        <v>#N/A</v>
      </c>
      <c r="AP123" s="11" t="e">
        <v>#N/A</v>
      </c>
      <c r="AQ123" s="11" t="e">
        <v>#N/A</v>
      </c>
      <c r="AR123" s="11" t="e">
        <v>#N/A</v>
      </c>
      <c r="AS123" s="11" t="e">
        <v>#N/A</v>
      </c>
      <c r="AT123" s="11" t="e">
        <v>#N/A</v>
      </c>
      <c r="AU123" s="11" t="e">
        <v>#N/A</v>
      </c>
      <c r="AV123" s="11" t="e">
        <v>#N/A</v>
      </c>
      <c r="AW123" s="11" t="e">
        <v>#N/A</v>
      </c>
      <c r="AX123" s="11" t="e">
        <v>#N/A</v>
      </c>
      <c r="AY123" s="11" t="e">
        <v>#N/A</v>
      </c>
      <c r="AZ123" s="11" t="e">
        <v>#N/A</v>
      </c>
      <c r="BA123" s="11" t="e">
        <v>#N/A</v>
      </c>
      <c r="BB123" s="11" t="e">
        <v>#N/A</v>
      </c>
      <c r="BC123" s="11" t="e">
        <v>#N/A</v>
      </c>
      <c r="BD123" s="11" t="e">
        <v>#N/A</v>
      </c>
      <c r="BE123" s="11" t="e">
        <v>#N/A</v>
      </c>
      <c r="BF123" s="11" t="e">
        <v>#N/A</v>
      </c>
      <c r="BG123" s="11" t="e">
        <v>#N/A</v>
      </c>
      <c r="BH123" s="11" t="e">
        <v>#N/A</v>
      </c>
      <c r="BI123" s="11" t="e">
        <v>#N/A</v>
      </c>
      <c r="BJ123" s="11" t="e">
        <v>#N/A</v>
      </c>
      <c r="BK123" s="11" t="e">
        <v>#N/A</v>
      </c>
      <c r="BL123" s="11" t="e">
        <v>#N/A</v>
      </c>
      <c r="BM123" s="11" t="e">
        <v>#N/A</v>
      </c>
      <c r="BN123" s="16" t="e">
        <v>#N/A</v>
      </c>
      <c r="BQ123" s="5" t="e">
        <f t="shared" ca="1" si="104"/>
        <v>#N/A</v>
      </c>
      <c r="BR123" s="8" t="e">
        <f t="shared" ca="1" si="157"/>
        <v>#N/A</v>
      </c>
      <c r="BS123" s="8" t="e">
        <f t="shared" ca="1" si="157"/>
        <v>#N/A</v>
      </c>
      <c r="BT123" s="8" t="e">
        <f t="shared" ca="1" si="157"/>
        <v>#N/A</v>
      </c>
      <c r="BU123" s="8" t="e">
        <f t="shared" ca="1" si="157"/>
        <v>#N/A</v>
      </c>
      <c r="BV123" s="8" t="e">
        <f t="shared" ca="1" si="157"/>
        <v>#N/A</v>
      </c>
      <c r="BW123" s="8" t="e">
        <f t="shared" ca="1" si="157"/>
        <v>#N/A</v>
      </c>
      <c r="BX123" s="8" t="e">
        <f t="shared" ca="1" si="157"/>
        <v>#N/A</v>
      </c>
      <c r="BY123" s="8" t="e">
        <f t="shared" ca="1" si="157"/>
        <v>#N/A</v>
      </c>
      <c r="BZ123" s="8" t="e">
        <f t="shared" ca="1" si="157"/>
        <v>#N/A</v>
      </c>
      <c r="CA123" s="8" t="e">
        <f t="shared" ca="1" si="157"/>
        <v>#N/A</v>
      </c>
      <c r="CB123" s="8" t="e">
        <f t="shared" ca="1" si="148"/>
        <v>#N/A</v>
      </c>
      <c r="CC123" s="8" t="e">
        <f t="shared" ca="1" si="148"/>
        <v>#N/A</v>
      </c>
      <c r="CD123" s="8" t="e">
        <f t="shared" ca="1" si="148"/>
        <v>#N/A</v>
      </c>
      <c r="CE123" s="8" t="e">
        <f t="shared" ca="1" si="148"/>
        <v>#N/A</v>
      </c>
      <c r="CF123" s="8" t="e">
        <f t="shared" ca="1" si="148"/>
        <v>#N/A</v>
      </c>
      <c r="CG123" s="8" t="e">
        <f t="shared" ca="1" si="148"/>
        <v>#N/A</v>
      </c>
      <c r="CH123" s="8" t="e">
        <f t="shared" ca="1" si="148"/>
        <v>#N/A</v>
      </c>
      <c r="CI123" s="8" t="e">
        <f t="shared" ca="1" si="148"/>
        <v>#N/A</v>
      </c>
      <c r="CJ123" s="8" t="e">
        <f t="shared" ca="1" si="148"/>
        <v>#N/A</v>
      </c>
      <c r="CK123" s="8" t="e">
        <f t="shared" ca="1" si="148"/>
        <v>#N/A</v>
      </c>
      <c r="CL123" s="8" t="e">
        <f t="shared" ca="1" si="148"/>
        <v>#N/A</v>
      </c>
      <c r="CM123" s="8" t="e">
        <f t="shared" ca="1" si="148"/>
        <v>#N/A</v>
      </c>
      <c r="CN123" s="8" t="e">
        <f t="shared" ca="1" si="157"/>
        <v>#N/A</v>
      </c>
      <c r="CO123" s="8" t="e">
        <f t="shared" ca="1" si="157"/>
        <v>#N/A</v>
      </c>
      <c r="CP123" s="8" t="e">
        <f t="shared" ca="1" si="157"/>
        <v>#N/A</v>
      </c>
      <c r="CQ123" s="8" t="e">
        <f t="shared" ca="1" si="157"/>
        <v>#N/A</v>
      </c>
      <c r="CR123" s="8" t="e">
        <f t="shared" ca="1" si="157"/>
        <v>#N/A</v>
      </c>
      <c r="CS123" s="8" t="e">
        <f t="shared" ca="1" si="157"/>
        <v>#N/A</v>
      </c>
      <c r="CT123" s="8" t="e">
        <f t="shared" ca="1" si="155"/>
        <v>#N/A</v>
      </c>
      <c r="CU123" s="8" t="e">
        <f t="shared" ca="1" si="155"/>
        <v>#N/A</v>
      </c>
      <c r="CV123" s="8" t="e">
        <f t="shared" ca="1" si="155"/>
        <v>#N/A</v>
      </c>
      <c r="CW123" s="8" t="e">
        <f t="shared" ca="1" si="155"/>
        <v>#N/A</v>
      </c>
      <c r="CX123" s="8" t="e">
        <f t="shared" ca="1" si="155"/>
        <v>#N/A</v>
      </c>
      <c r="CY123" s="8" t="e">
        <f t="shared" ca="1" si="155"/>
        <v>#N/A</v>
      </c>
      <c r="CZ123" s="8" t="e">
        <f t="shared" ca="1" si="155"/>
        <v>#N/A</v>
      </c>
      <c r="DA123" s="8" t="e">
        <f t="shared" ca="1" si="155"/>
        <v>#N/A</v>
      </c>
    </row>
    <row r="124" spans="2:105" x14ac:dyDescent="0.35">
      <c r="B124" t="str">
        <f>'Postcode Data'!B124</f>
        <v>ES11 7PM</v>
      </c>
      <c r="C124" t="str">
        <f>'Postcode Data'!D124</f>
        <v>Beaton</v>
      </c>
      <c r="D124" s="44" t="e">
        <f>'Postcode Data'!M124</f>
        <v>#N/A</v>
      </c>
      <c r="E124" s="28" t="e">
        <f>INDEX('Site Data'!$G$42:$G$77,MATCH('Frequency Plan Data'!D124,'Site Data'!$B$42:$B$77,0))</f>
        <v>#N/A</v>
      </c>
      <c r="F124" s="28" t="e">
        <f>'Coverage Data'!M124</f>
        <v>#N/A</v>
      </c>
      <c r="G124" s="28" t="e">
        <f t="shared" si="98"/>
        <v>#N/A</v>
      </c>
      <c r="H124" s="5" t="e">
        <f>'Postcode Data'!F124</f>
        <v>#N/A</v>
      </c>
      <c r="I124" s="5" t="e">
        <f>'Postcode Data'!G124</f>
        <v>#N/A</v>
      </c>
      <c r="J124" s="5" t="e">
        <f>'Postcode Data'!K124</f>
        <v>#N/A</v>
      </c>
      <c r="K124" s="5" t="e">
        <f>'Postcode Data'!L124</f>
        <v>#N/A</v>
      </c>
      <c r="L124" s="5"/>
      <c r="M124" s="28"/>
      <c r="N124" s="5" t="e">
        <f t="shared" si="145"/>
        <v>#N/A</v>
      </c>
      <c r="O124" s="5" t="e">
        <f t="shared" si="145"/>
        <v>#N/A</v>
      </c>
      <c r="P124" s="5" t="e">
        <f t="shared" si="145"/>
        <v>#N/A</v>
      </c>
      <c r="Q124" s="5" t="e">
        <f t="shared" si="145"/>
        <v>#N/A</v>
      </c>
      <c r="R124" s="5" t="e">
        <f t="shared" si="145"/>
        <v>#N/A</v>
      </c>
      <c r="S124" s="5" t="e">
        <f t="shared" si="145"/>
        <v>#N/A</v>
      </c>
      <c r="T124" s="5"/>
      <c r="U124" s="28"/>
      <c r="V124" s="28" t="e">
        <f t="shared" si="100"/>
        <v>#N/A</v>
      </c>
      <c r="W124" s="28" t="e">
        <f t="shared" ref="W124:Z124" si="167">IF(AND($G124&lt;V$5,$G124&gt;=W$5),$K124,NA())</f>
        <v>#N/A</v>
      </c>
      <c r="X124" s="28" t="e">
        <f t="shared" si="167"/>
        <v>#N/A</v>
      </c>
      <c r="Y124" s="28" t="e">
        <f t="shared" si="167"/>
        <v>#N/A</v>
      </c>
      <c r="Z124" s="28" t="e">
        <f t="shared" si="167"/>
        <v>#N/A</v>
      </c>
      <c r="AA124" s="28" t="e">
        <f t="shared" si="102"/>
        <v>#N/A</v>
      </c>
      <c r="AB124" s="28"/>
      <c r="AC124" s="28"/>
      <c r="AD124" s="5" t="e">
        <f t="shared" si="103"/>
        <v>#N/A</v>
      </c>
      <c r="AE124" s="15" t="e">
        <v>#N/A</v>
      </c>
      <c r="AF124" s="11" t="e">
        <v>#N/A</v>
      </c>
      <c r="AG124" s="11" t="e">
        <v>#N/A</v>
      </c>
      <c r="AH124" s="11" t="e">
        <v>#N/A</v>
      </c>
      <c r="AI124" s="11" t="e">
        <v>#N/A</v>
      </c>
      <c r="AJ124" s="11" t="e">
        <v>#N/A</v>
      </c>
      <c r="AK124" s="11" t="e">
        <v>#N/A</v>
      </c>
      <c r="AL124" s="11" t="e">
        <v>#N/A</v>
      </c>
      <c r="AM124" s="11" t="e">
        <v>#N/A</v>
      </c>
      <c r="AN124" s="11" t="e">
        <v>#N/A</v>
      </c>
      <c r="AO124" s="11" t="e">
        <v>#N/A</v>
      </c>
      <c r="AP124" s="11" t="e">
        <v>#N/A</v>
      </c>
      <c r="AQ124" s="11" t="e">
        <v>#N/A</v>
      </c>
      <c r="AR124" s="11" t="e">
        <v>#N/A</v>
      </c>
      <c r="AS124" s="11" t="e">
        <v>#N/A</v>
      </c>
      <c r="AT124" s="11" t="e">
        <v>#N/A</v>
      </c>
      <c r="AU124" s="11" t="e">
        <v>#N/A</v>
      </c>
      <c r="AV124" s="11" t="e">
        <v>#N/A</v>
      </c>
      <c r="AW124" s="11" t="e">
        <v>#N/A</v>
      </c>
      <c r="AX124" s="11" t="e">
        <v>#N/A</v>
      </c>
      <c r="AY124" s="11" t="e">
        <v>#N/A</v>
      </c>
      <c r="AZ124" s="11" t="e">
        <v>#N/A</v>
      </c>
      <c r="BA124" s="11" t="e">
        <v>#N/A</v>
      </c>
      <c r="BB124" s="11" t="e">
        <v>#N/A</v>
      </c>
      <c r="BC124" s="11" t="e">
        <v>#N/A</v>
      </c>
      <c r="BD124" s="11" t="e">
        <v>#N/A</v>
      </c>
      <c r="BE124" s="11" t="e">
        <v>#N/A</v>
      </c>
      <c r="BF124" s="11" t="e">
        <v>#N/A</v>
      </c>
      <c r="BG124" s="11" t="e">
        <v>#N/A</v>
      </c>
      <c r="BH124" s="11" t="e">
        <v>#N/A</v>
      </c>
      <c r="BI124" s="11" t="e">
        <v>#N/A</v>
      </c>
      <c r="BJ124" s="11" t="e">
        <v>#N/A</v>
      </c>
      <c r="BK124" s="11" t="e">
        <v>#N/A</v>
      </c>
      <c r="BL124" s="11" t="e">
        <v>#N/A</v>
      </c>
      <c r="BM124" s="11" t="e">
        <v>#N/A</v>
      </c>
      <c r="BN124" s="16" t="e">
        <v>#N/A</v>
      </c>
      <c r="BQ124" s="5" t="e">
        <f t="shared" ca="1" si="104"/>
        <v>#N/A</v>
      </c>
      <c r="BR124" s="8" t="e">
        <f t="shared" ca="1" si="157"/>
        <v>#N/A</v>
      </c>
      <c r="BS124" s="8" t="e">
        <f t="shared" ca="1" si="157"/>
        <v>#N/A</v>
      </c>
      <c r="BT124" s="8" t="e">
        <f t="shared" ca="1" si="157"/>
        <v>#N/A</v>
      </c>
      <c r="BU124" s="8" t="e">
        <f t="shared" ca="1" si="157"/>
        <v>#N/A</v>
      </c>
      <c r="BV124" s="8" t="e">
        <f t="shared" ca="1" si="157"/>
        <v>#N/A</v>
      </c>
      <c r="BW124" s="8" t="e">
        <f t="shared" ca="1" si="157"/>
        <v>#N/A</v>
      </c>
      <c r="BX124" s="8" t="e">
        <f t="shared" ca="1" si="157"/>
        <v>#N/A</v>
      </c>
      <c r="BY124" s="8" t="e">
        <f t="shared" ca="1" si="157"/>
        <v>#N/A</v>
      </c>
      <c r="BZ124" s="8" t="e">
        <f t="shared" ca="1" si="157"/>
        <v>#N/A</v>
      </c>
      <c r="CA124" s="8" t="e">
        <f t="shared" ca="1" si="157"/>
        <v>#N/A</v>
      </c>
      <c r="CB124" s="8" t="e">
        <f t="shared" ca="1" si="148"/>
        <v>#N/A</v>
      </c>
      <c r="CC124" s="8" t="e">
        <f t="shared" ca="1" si="148"/>
        <v>#N/A</v>
      </c>
      <c r="CD124" s="8" t="e">
        <f t="shared" ca="1" si="148"/>
        <v>#N/A</v>
      </c>
      <c r="CE124" s="8" t="e">
        <f t="shared" ca="1" si="148"/>
        <v>#N/A</v>
      </c>
      <c r="CF124" s="8" t="e">
        <f t="shared" ca="1" si="148"/>
        <v>#N/A</v>
      </c>
      <c r="CG124" s="8" t="e">
        <f t="shared" ca="1" si="148"/>
        <v>#N/A</v>
      </c>
      <c r="CH124" s="8" t="e">
        <f t="shared" ca="1" si="148"/>
        <v>#N/A</v>
      </c>
      <c r="CI124" s="8" t="e">
        <f t="shared" ca="1" si="148"/>
        <v>#N/A</v>
      </c>
      <c r="CJ124" s="8" t="e">
        <f t="shared" ca="1" si="148"/>
        <v>#N/A</v>
      </c>
      <c r="CK124" s="8" t="e">
        <f t="shared" ca="1" si="148"/>
        <v>#N/A</v>
      </c>
      <c r="CL124" s="8" t="e">
        <f t="shared" ca="1" si="148"/>
        <v>#N/A</v>
      </c>
      <c r="CM124" s="8" t="e">
        <f t="shared" ca="1" si="148"/>
        <v>#N/A</v>
      </c>
      <c r="CN124" s="8" t="e">
        <f t="shared" ca="1" si="157"/>
        <v>#N/A</v>
      </c>
      <c r="CO124" s="8" t="e">
        <f t="shared" ca="1" si="157"/>
        <v>#N/A</v>
      </c>
      <c r="CP124" s="8" t="e">
        <f t="shared" ca="1" si="157"/>
        <v>#N/A</v>
      </c>
      <c r="CQ124" s="8" t="e">
        <f t="shared" ca="1" si="157"/>
        <v>#N/A</v>
      </c>
      <c r="CR124" s="8" t="e">
        <f t="shared" ca="1" si="157"/>
        <v>#N/A</v>
      </c>
      <c r="CS124" s="8" t="e">
        <f t="shared" ca="1" si="157"/>
        <v>#N/A</v>
      </c>
      <c r="CT124" s="8" t="e">
        <f t="shared" ca="1" si="155"/>
        <v>#N/A</v>
      </c>
      <c r="CU124" s="8" t="e">
        <f t="shared" ca="1" si="155"/>
        <v>#N/A</v>
      </c>
      <c r="CV124" s="8" t="e">
        <f t="shared" ca="1" si="155"/>
        <v>#N/A</v>
      </c>
      <c r="CW124" s="8" t="e">
        <f t="shared" ca="1" si="155"/>
        <v>#N/A</v>
      </c>
      <c r="CX124" s="8" t="e">
        <f t="shared" ca="1" si="155"/>
        <v>#N/A</v>
      </c>
      <c r="CY124" s="8" t="e">
        <f t="shared" ca="1" si="155"/>
        <v>#N/A</v>
      </c>
      <c r="CZ124" s="8" t="e">
        <f t="shared" ca="1" si="155"/>
        <v>#N/A</v>
      </c>
      <c r="DA124" s="8" t="e">
        <f t="shared" ca="1" si="155"/>
        <v>#N/A</v>
      </c>
    </row>
    <row r="125" spans="2:105" x14ac:dyDescent="0.35">
      <c r="B125" t="str">
        <f>'Postcode Data'!B125</f>
        <v>ES11 7WC</v>
      </c>
      <c r="C125" t="str">
        <f>'Postcode Data'!D125</f>
        <v>Beaton</v>
      </c>
      <c r="D125" s="44" t="e">
        <f>'Postcode Data'!M125</f>
        <v>#N/A</v>
      </c>
      <c r="E125" s="28" t="e">
        <f>INDEX('Site Data'!$G$42:$G$77,MATCH('Frequency Plan Data'!D125,'Site Data'!$B$42:$B$77,0))</f>
        <v>#N/A</v>
      </c>
      <c r="F125" s="28" t="e">
        <f>'Coverage Data'!M125</f>
        <v>#N/A</v>
      </c>
      <c r="G125" s="28" t="e">
        <f t="shared" si="98"/>
        <v>#N/A</v>
      </c>
      <c r="H125" s="5" t="e">
        <f>'Postcode Data'!F125</f>
        <v>#N/A</v>
      </c>
      <c r="I125" s="5" t="e">
        <f>'Postcode Data'!G125</f>
        <v>#N/A</v>
      </c>
      <c r="J125" s="5" t="e">
        <f>'Postcode Data'!K125</f>
        <v>#N/A</v>
      </c>
      <c r="K125" s="5" t="e">
        <f>'Postcode Data'!L125</f>
        <v>#N/A</v>
      </c>
      <c r="L125" s="5"/>
      <c r="M125" s="28"/>
      <c r="N125" s="5" t="e">
        <f t="shared" si="145"/>
        <v>#N/A</v>
      </c>
      <c r="O125" s="5" t="e">
        <f t="shared" si="145"/>
        <v>#N/A</v>
      </c>
      <c r="P125" s="5" t="e">
        <f t="shared" si="145"/>
        <v>#N/A</v>
      </c>
      <c r="Q125" s="5" t="e">
        <f t="shared" si="145"/>
        <v>#N/A</v>
      </c>
      <c r="R125" s="5" t="e">
        <f t="shared" si="145"/>
        <v>#N/A</v>
      </c>
      <c r="S125" s="5" t="e">
        <f t="shared" si="145"/>
        <v>#N/A</v>
      </c>
      <c r="T125" s="5"/>
      <c r="U125" s="28"/>
      <c r="V125" s="28" t="e">
        <f t="shared" si="100"/>
        <v>#N/A</v>
      </c>
      <c r="W125" s="28" t="e">
        <f t="shared" ref="W125:Z125" si="168">IF(AND($G125&lt;V$5,$G125&gt;=W$5),$K125,NA())</f>
        <v>#N/A</v>
      </c>
      <c r="X125" s="28" t="e">
        <f t="shared" si="168"/>
        <v>#N/A</v>
      </c>
      <c r="Y125" s="28" t="e">
        <f t="shared" si="168"/>
        <v>#N/A</v>
      </c>
      <c r="Z125" s="28" t="e">
        <f t="shared" si="168"/>
        <v>#N/A</v>
      </c>
      <c r="AA125" s="28" t="e">
        <f t="shared" si="102"/>
        <v>#N/A</v>
      </c>
      <c r="AB125" s="28"/>
      <c r="AC125" s="28"/>
      <c r="AD125" s="5" t="e">
        <f t="shared" si="103"/>
        <v>#N/A</v>
      </c>
      <c r="AE125" s="15" t="e">
        <v>#N/A</v>
      </c>
      <c r="AF125" s="11" t="e">
        <v>#N/A</v>
      </c>
      <c r="AG125" s="11" t="e">
        <v>#N/A</v>
      </c>
      <c r="AH125" s="11" t="e">
        <v>#N/A</v>
      </c>
      <c r="AI125" s="11" t="e">
        <v>#N/A</v>
      </c>
      <c r="AJ125" s="11" t="e">
        <v>#N/A</v>
      </c>
      <c r="AK125" s="11" t="e">
        <v>#N/A</v>
      </c>
      <c r="AL125" s="11" t="e">
        <v>#N/A</v>
      </c>
      <c r="AM125" s="11" t="e">
        <v>#N/A</v>
      </c>
      <c r="AN125" s="11" t="e">
        <v>#N/A</v>
      </c>
      <c r="AO125" s="11" t="e">
        <v>#N/A</v>
      </c>
      <c r="AP125" s="11" t="e">
        <v>#N/A</v>
      </c>
      <c r="AQ125" s="11" t="e">
        <v>#N/A</v>
      </c>
      <c r="AR125" s="11" t="e">
        <v>#N/A</v>
      </c>
      <c r="AS125" s="11" t="e">
        <v>#N/A</v>
      </c>
      <c r="AT125" s="11" t="e">
        <v>#N/A</v>
      </c>
      <c r="AU125" s="11" t="e">
        <v>#N/A</v>
      </c>
      <c r="AV125" s="11" t="e">
        <v>#N/A</v>
      </c>
      <c r="AW125" s="11" t="e">
        <v>#N/A</v>
      </c>
      <c r="AX125" s="11" t="e">
        <v>#N/A</v>
      </c>
      <c r="AY125" s="11" t="e">
        <v>#N/A</v>
      </c>
      <c r="AZ125" s="11" t="e">
        <v>#N/A</v>
      </c>
      <c r="BA125" s="11" t="e">
        <v>#N/A</v>
      </c>
      <c r="BB125" s="11" t="e">
        <v>#N/A</v>
      </c>
      <c r="BC125" s="11" t="e">
        <v>#N/A</v>
      </c>
      <c r="BD125" s="11" t="e">
        <v>#N/A</v>
      </c>
      <c r="BE125" s="11" t="e">
        <v>#N/A</v>
      </c>
      <c r="BF125" s="11" t="e">
        <v>#N/A</v>
      </c>
      <c r="BG125" s="11" t="e">
        <v>#N/A</v>
      </c>
      <c r="BH125" s="11" t="e">
        <v>#N/A</v>
      </c>
      <c r="BI125" s="11" t="e">
        <v>#N/A</v>
      </c>
      <c r="BJ125" s="11" t="e">
        <v>#N/A</v>
      </c>
      <c r="BK125" s="11" t="e">
        <v>#N/A</v>
      </c>
      <c r="BL125" s="11" t="e">
        <v>#N/A</v>
      </c>
      <c r="BM125" s="11" t="e">
        <v>#N/A</v>
      </c>
      <c r="BN125" s="16" t="e">
        <v>#N/A</v>
      </c>
      <c r="BQ125" s="5" t="e">
        <f t="shared" ca="1" si="104"/>
        <v>#N/A</v>
      </c>
      <c r="BR125" s="8" t="e">
        <f t="shared" ca="1" si="157"/>
        <v>#N/A</v>
      </c>
      <c r="BS125" s="8" t="e">
        <f t="shared" ca="1" si="157"/>
        <v>#N/A</v>
      </c>
      <c r="BT125" s="8" t="e">
        <f t="shared" ca="1" si="157"/>
        <v>#N/A</v>
      </c>
      <c r="BU125" s="8" t="e">
        <f t="shared" ca="1" si="157"/>
        <v>#N/A</v>
      </c>
      <c r="BV125" s="8" t="e">
        <f t="shared" ca="1" si="157"/>
        <v>#N/A</v>
      </c>
      <c r="BW125" s="8" t="e">
        <f t="shared" ca="1" si="157"/>
        <v>#N/A</v>
      </c>
      <c r="BX125" s="8" t="e">
        <f t="shared" ca="1" si="157"/>
        <v>#N/A</v>
      </c>
      <c r="BY125" s="8" t="e">
        <f t="shared" ca="1" si="157"/>
        <v>#N/A</v>
      </c>
      <c r="BZ125" s="8" t="e">
        <f t="shared" ca="1" si="157"/>
        <v>#N/A</v>
      </c>
      <c r="CA125" s="8" t="e">
        <f t="shared" ca="1" si="157"/>
        <v>#N/A</v>
      </c>
      <c r="CB125" s="8" t="e">
        <f t="shared" ca="1" si="148"/>
        <v>#N/A</v>
      </c>
      <c r="CC125" s="8" t="e">
        <f t="shared" ca="1" si="148"/>
        <v>#N/A</v>
      </c>
      <c r="CD125" s="8" t="e">
        <f t="shared" ca="1" si="148"/>
        <v>#N/A</v>
      </c>
      <c r="CE125" s="8" t="e">
        <f t="shared" ca="1" si="148"/>
        <v>#N/A</v>
      </c>
      <c r="CF125" s="8" t="e">
        <f t="shared" ca="1" si="148"/>
        <v>#N/A</v>
      </c>
      <c r="CG125" s="8" t="e">
        <f t="shared" ca="1" si="148"/>
        <v>#N/A</v>
      </c>
      <c r="CH125" s="8" t="e">
        <f t="shared" ca="1" si="148"/>
        <v>#N/A</v>
      </c>
      <c r="CI125" s="8" t="e">
        <f t="shared" ca="1" si="148"/>
        <v>#N/A</v>
      </c>
      <c r="CJ125" s="8" t="e">
        <f t="shared" ca="1" si="148"/>
        <v>#N/A</v>
      </c>
      <c r="CK125" s="8" t="e">
        <f t="shared" ca="1" si="148"/>
        <v>#N/A</v>
      </c>
      <c r="CL125" s="8" t="e">
        <f t="shared" ca="1" si="148"/>
        <v>#N/A</v>
      </c>
      <c r="CM125" s="8" t="e">
        <f t="shared" ca="1" si="148"/>
        <v>#N/A</v>
      </c>
      <c r="CN125" s="8" t="e">
        <f t="shared" ca="1" si="157"/>
        <v>#N/A</v>
      </c>
      <c r="CO125" s="8" t="e">
        <f t="shared" ca="1" si="157"/>
        <v>#N/A</v>
      </c>
      <c r="CP125" s="8" t="e">
        <f t="shared" ca="1" si="157"/>
        <v>#N/A</v>
      </c>
      <c r="CQ125" s="8" t="e">
        <f t="shared" ca="1" si="157"/>
        <v>#N/A</v>
      </c>
      <c r="CR125" s="8" t="e">
        <f t="shared" ca="1" si="157"/>
        <v>#N/A</v>
      </c>
      <c r="CS125" s="8" t="e">
        <f t="shared" ca="1" si="157"/>
        <v>#N/A</v>
      </c>
      <c r="CT125" s="8" t="e">
        <f t="shared" ca="1" si="155"/>
        <v>#N/A</v>
      </c>
      <c r="CU125" s="8" t="e">
        <f t="shared" ca="1" si="155"/>
        <v>#N/A</v>
      </c>
      <c r="CV125" s="8" t="e">
        <f t="shared" ca="1" si="155"/>
        <v>#N/A</v>
      </c>
      <c r="CW125" s="8" t="e">
        <f t="shared" ca="1" si="155"/>
        <v>#N/A</v>
      </c>
      <c r="CX125" s="8" t="e">
        <f t="shared" ca="1" si="155"/>
        <v>#N/A</v>
      </c>
      <c r="CY125" s="8" t="e">
        <f t="shared" ca="1" si="155"/>
        <v>#N/A</v>
      </c>
      <c r="CZ125" s="8" t="e">
        <f t="shared" ca="1" si="155"/>
        <v>#N/A</v>
      </c>
      <c r="DA125" s="8" t="e">
        <f t="shared" ca="1" si="155"/>
        <v>#N/A</v>
      </c>
    </row>
    <row r="126" spans="2:105" x14ac:dyDescent="0.35">
      <c r="B126" t="str">
        <f>'Postcode Data'!B126</f>
        <v>ES11 8GV</v>
      </c>
      <c r="C126" t="str">
        <f>'Postcode Data'!D126</f>
        <v>Beaton</v>
      </c>
      <c r="D126" s="44" t="str">
        <f>'Postcode Data'!M126</f>
        <v>BW2b</v>
      </c>
      <c r="E126" s="28" t="str">
        <f>INDEX('Site Data'!$G$42:$G$77,MATCH('Frequency Plan Data'!D126,'Site Data'!$B$42:$B$77,0))</f>
        <v>f2</v>
      </c>
      <c r="F126" s="28">
        <f>'Coverage Data'!M126</f>
        <v>-54.921629870221039</v>
      </c>
      <c r="G126" s="28">
        <f t="shared" si="98"/>
        <v>26.05163896284256</v>
      </c>
      <c r="H126" s="5">
        <f>'Postcode Data'!F126</f>
        <v>23.684866271759098</v>
      </c>
      <c r="I126" s="5">
        <f>'Postcode Data'!G126</f>
        <v>16.152483770671488</v>
      </c>
      <c r="J126" s="5">
        <f>'Postcode Data'!K126</f>
        <v>24.123052229528934</v>
      </c>
      <c r="K126" s="5">
        <f>'Postcode Data'!L126</f>
        <v>16.043231740946808</v>
      </c>
      <c r="L126" s="5"/>
      <c r="M126" s="28"/>
      <c r="N126" s="5" t="e">
        <f t="shared" ref="N126:S145" si="169">IF($E126=N$5,$K126,NA())</f>
        <v>#N/A</v>
      </c>
      <c r="O126" s="5">
        <f t="shared" si="169"/>
        <v>16.043231740946808</v>
      </c>
      <c r="P126" s="5" t="e">
        <f t="shared" si="169"/>
        <v>#N/A</v>
      </c>
      <c r="Q126" s="5" t="e">
        <f t="shared" si="169"/>
        <v>#N/A</v>
      </c>
      <c r="R126" s="5" t="e">
        <f t="shared" si="169"/>
        <v>#N/A</v>
      </c>
      <c r="S126" s="5" t="e">
        <f t="shared" si="169"/>
        <v>#N/A</v>
      </c>
      <c r="T126" s="5"/>
      <c r="U126" s="28"/>
      <c r="V126" s="28">
        <f t="shared" si="100"/>
        <v>16.043231740946808</v>
      </c>
      <c r="W126" s="28" t="e">
        <f t="shared" ref="W126:Z126" si="170">IF(AND($G126&lt;V$5,$G126&gt;=W$5),$K126,NA())</f>
        <v>#N/A</v>
      </c>
      <c r="X126" s="28" t="e">
        <f t="shared" si="170"/>
        <v>#N/A</v>
      </c>
      <c r="Y126" s="28" t="e">
        <f t="shared" si="170"/>
        <v>#N/A</v>
      </c>
      <c r="Z126" s="28" t="e">
        <f t="shared" si="170"/>
        <v>#N/A</v>
      </c>
      <c r="AA126" s="28" t="e">
        <f t="shared" si="102"/>
        <v>#N/A</v>
      </c>
      <c r="AB126" s="28"/>
      <c r="AC126" s="28"/>
      <c r="AD126" s="5">
        <f t="shared" si="103"/>
        <v>-80.973268833063599</v>
      </c>
      <c r="AE126" s="15">
        <v>-999</v>
      </c>
      <c r="AF126" s="11">
        <v>-94.751991039469885</v>
      </c>
      <c r="AG126" s="11">
        <v>-999</v>
      </c>
      <c r="AH126" s="11">
        <v>-999</v>
      </c>
      <c r="AI126" s="11">
        <v>-999</v>
      </c>
      <c r="AJ126" s="11">
        <v>-999</v>
      </c>
      <c r="AK126" s="11">
        <v>-999</v>
      </c>
      <c r="AL126" s="11">
        <v>-999</v>
      </c>
      <c r="AM126" s="11">
        <v>-999</v>
      </c>
      <c r="AN126" s="11">
        <v>-999</v>
      </c>
      <c r="AO126" s="11">
        <v>-999</v>
      </c>
      <c r="AP126" s="11">
        <v>-999</v>
      </c>
      <c r="AQ126" s="11">
        <v>-999</v>
      </c>
      <c r="AR126" s="11">
        <v>-86.462859431776209</v>
      </c>
      <c r="AS126" s="11">
        <v>-999</v>
      </c>
      <c r="AT126" s="11">
        <v>-999</v>
      </c>
      <c r="AU126" s="11">
        <v>-999</v>
      </c>
      <c r="AV126" s="11">
        <v>-999</v>
      </c>
      <c r="AW126" s="11">
        <v>-999</v>
      </c>
      <c r="AX126" s="11">
        <v>-999</v>
      </c>
      <c r="AY126" s="11">
        <v>-999</v>
      </c>
      <c r="AZ126" s="11">
        <v>-999</v>
      </c>
      <c r="BA126" s="11">
        <v>-84.137194231233508</v>
      </c>
      <c r="BB126" s="11">
        <v>-999</v>
      </c>
      <c r="BC126" s="11">
        <v>-999</v>
      </c>
      <c r="BD126" s="11">
        <v>-88.640797586826579</v>
      </c>
      <c r="BE126" s="11">
        <v>-999</v>
      </c>
      <c r="BF126" s="11">
        <v>-999</v>
      </c>
      <c r="BG126" s="11">
        <v>-999</v>
      </c>
      <c r="BH126" s="11">
        <v>-999</v>
      </c>
      <c r="BI126" s="11">
        <v>-999</v>
      </c>
      <c r="BJ126" s="11">
        <v>-999</v>
      </c>
      <c r="BK126" s="11">
        <v>-999</v>
      </c>
      <c r="BL126" s="11">
        <v>-999</v>
      </c>
      <c r="BM126" s="11">
        <v>-97.574295604814878</v>
      </c>
      <c r="BN126" s="16">
        <v>-999</v>
      </c>
      <c r="BQ126" s="5">
        <f t="shared" ca="1" si="104"/>
        <v>-88.129699516750577</v>
      </c>
      <c r="BR126" s="8">
        <f t="shared" ca="1" si="157"/>
        <v>-999</v>
      </c>
      <c r="BS126" s="8">
        <f t="shared" ca="1" si="157"/>
        <v>-93.321612857709638</v>
      </c>
      <c r="BT126" s="8">
        <f t="shared" ca="1" si="157"/>
        <v>-999</v>
      </c>
      <c r="BU126" s="8">
        <f t="shared" ca="1" si="157"/>
        <v>-999</v>
      </c>
      <c r="BV126" s="8">
        <f t="shared" ca="1" si="157"/>
        <v>-999</v>
      </c>
      <c r="BW126" s="8">
        <f t="shared" ca="1" si="157"/>
        <v>-999</v>
      </c>
      <c r="BX126" s="8">
        <f t="shared" ca="1" si="157"/>
        <v>-999</v>
      </c>
      <c r="BY126" s="8">
        <f t="shared" ca="1" si="157"/>
        <v>-999</v>
      </c>
      <c r="BZ126" s="8">
        <f t="shared" ca="1" si="157"/>
        <v>-999</v>
      </c>
      <c r="CA126" s="8">
        <f t="shared" ca="1" si="157"/>
        <v>-999</v>
      </c>
      <c r="CB126" s="8">
        <f t="shared" ca="1" si="148"/>
        <v>-999</v>
      </c>
      <c r="CC126" s="8">
        <f t="shared" ca="1" si="148"/>
        <v>-999</v>
      </c>
      <c r="CD126" s="8">
        <f t="shared" ca="1" si="148"/>
        <v>-999</v>
      </c>
      <c r="CE126" s="8">
        <f t="shared" ca="1" si="148"/>
        <v>-99.442575003904821</v>
      </c>
      <c r="CF126" s="8">
        <f t="shared" ca="1" si="148"/>
        <v>-999</v>
      </c>
      <c r="CG126" s="8">
        <f t="shared" ca="1" si="148"/>
        <v>-999</v>
      </c>
      <c r="CH126" s="8">
        <f t="shared" ca="1" si="148"/>
        <v>-999</v>
      </c>
      <c r="CI126" s="8">
        <f t="shared" ca="1" si="148"/>
        <v>-999</v>
      </c>
      <c r="CJ126" s="8">
        <f t="shared" ca="1" si="148"/>
        <v>-999</v>
      </c>
      <c r="CK126" s="8">
        <f t="shared" ca="1" si="148"/>
        <v>-999</v>
      </c>
      <c r="CL126" s="8">
        <f t="shared" ca="1" si="148"/>
        <v>-999</v>
      </c>
      <c r="CM126" s="8">
        <f t="shared" ca="1" si="148"/>
        <v>-999</v>
      </c>
      <c r="CN126" s="8">
        <f t="shared" ca="1" si="157"/>
        <v>-93.142259573034835</v>
      </c>
      <c r="CO126" s="8">
        <f t="shared" ca="1" si="157"/>
        <v>-999</v>
      </c>
      <c r="CP126" s="8">
        <f t="shared" ca="1" si="157"/>
        <v>-999</v>
      </c>
      <c r="CQ126" s="8">
        <f t="shared" ca="1" si="157"/>
        <v>-94.60916001493797</v>
      </c>
      <c r="CR126" s="8">
        <f t="shared" ca="1" si="157"/>
        <v>-999</v>
      </c>
      <c r="CS126" s="8">
        <f t="shared" ca="1" si="157"/>
        <v>-999</v>
      </c>
      <c r="CT126" s="8">
        <f t="shared" ca="1" si="155"/>
        <v>-999</v>
      </c>
      <c r="CU126" s="8">
        <f t="shared" ca="1" si="155"/>
        <v>-999</v>
      </c>
      <c r="CV126" s="8">
        <f t="shared" ca="1" si="155"/>
        <v>-999</v>
      </c>
      <c r="CW126" s="8">
        <f t="shared" ca="1" si="155"/>
        <v>-999</v>
      </c>
      <c r="CX126" s="8">
        <f t="shared" ca="1" si="155"/>
        <v>-999</v>
      </c>
      <c r="CY126" s="8">
        <f t="shared" ca="1" si="155"/>
        <v>-999</v>
      </c>
      <c r="CZ126" s="8">
        <f t="shared" ca="1" si="155"/>
        <v>-98.924163565895782</v>
      </c>
      <c r="DA126" s="8">
        <f t="shared" ca="1" si="155"/>
        <v>-999</v>
      </c>
    </row>
    <row r="127" spans="2:105" x14ac:dyDescent="0.35">
      <c r="B127" t="str">
        <f>'Postcode Data'!B127</f>
        <v>ES11 8GX</v>
      </c>
      <c r="C127" t="str">
        <f>'Postcode Data'!D127</f>
        <v>Beaton</v>
      </c>
      <c r="D127" s="44" t="e">
        <f>'Postcode Data'!M127</f>
        <v>#N/A</v>
      </c>
      <c r="E127" s="28" t="e">
        <f>INDEX('Site Data'!$G$42:$G$77,MATCH('Frequency Plan Data'!D127,'Site Data'!$B$42:$B$77,0))</f>
        <v>#N/A</v>
      </c>
      <c r="F127" s="28" t="e">
        <f>'Coverage Data'!M127</f>
        <v>#N/A</v>
      </c>
      <c r="G127" s="28" t="e">
        <f t="shared" si="98"/>
        <v>#N/A</v>
      </c>
      <c r="H127" s="5" t="e">
        <f>'Postcode Data'!F127</f>
        <v>#N/A</v>
      </c>
      <c r="I127" s="5" t="e">
        <f>'Postcode Data'!G127</f>
        <v>#N/A</v>
      </c>
      <c r="J127" s="5" t="e">
        <f>'Postcode Data'!K127</f>
        <v>#N/A</v>
      </c>
      <c r="K127" s="5" t="e">
        <f>'Postcode Data'!L127</f>
        <v>#N/A</v>
      </c>
      <c r="L127" s="5"/>
      <c r="M127" s="28"/>
      <c r="N127" s="5" t="e">
        <f t="shared" si="169"/>
        <v>#N/A</v>
      </c>
      <c r="O127" s="5" t="e">
        <f t="shared" si="169"/>
        <v>#N/A</v>
      </c>
      <c r="P127" s="5" t="e">
        <f t="shared" si="169"/>
        <v>#N/A</v>
      </c>
      <c r="Q127" s="5" t="e">
        <f t="shared" si="169"/>
        <v>#N/A</v>
      </c>
      <c r="R127" s="5" t="e">
        <f t="shared" si="169"/>
        <v>#N/A</v>
      </c>
      <c r="S127" s="5" t="e">
        <f t="shared" si="169"/>
        <v>#N/A</v>
      </c>
      <c r="T127" s="5"/>
      <c r="U127" s="28"/>
      <c r="V127" s="28" t="e">
        <f t="shared" si="100"/>
        <v>#N/A</v>
      </c>
      <c r="W127" s="28" t="e">
        <f t="shared" ref="W127:Z127" si="171">IF(AND($G127&lt;V$5,$G127&gt;=W$5),$K127,NA())</f>
        <v>#N/A</v>
      </c>
      <c r="X127" s="28" t="e">
        <f t="shared" si="171"/>
        <v>#N/A</v>
      </c>
      <c r="Y127" s="28" t="e">
        <f t="shared" si="171"/>
        <v>#N/A</v>
      </c>
      <c r="Z127" s="28" t="e">
        <f t="shared" si="171"/>
        <v>#N/A</v>
      </c>
      <c r="AA127" s="28" t="e">
        <f t="shared" si="102"/>
        <v>#N/A</v>
      </c>
      <c r="AB127" s="28"/>
      <c r="AC127" s="28"/>
      <c r="AD127" s="5" t="e">
        <f t="shared" si="103"/>
        <v>#N/A</v>
      </c>
      <c r="AE127" s="15" t="e">
        <v>#N/A</v>
      </c>
      <c r="AF127" s="11" t="e">
        <v>#N/A</v>
      </c>
      <c r="AG127" s="11" t="e">
        <v>#N/A</v>
      </c>
      <c r="AH127" s="11" t="e">
        <v>#N/A</v>
      </c>
      <c r="AI127" s="11" t="e">
        <v>#N/A</v>
      </c>
      <c r="AJ127" s="11" t="e">
        <v>#N/A</v>
      </c>
      <c r="AK127" s="11" t="e">
        <v>#N/A</v>
      </c>
      <c r="AL127" s="11" t="e">
        <v>#N/A</v>
      </c>
      <c r="AM127" s="11" t="e">
        <v>#N/A</v>
      </c>
      <c r="AN127" s="11" t="e">
        <v>#N/A</v>
      </c>
      <c r="AO127" s="11" t="e">
        <v>#N/A</v>
      </c>
      <c r="AP127" s="11" t="e">
        <v>#N/A</v>
      </c>
      <c r="AQ127" s="11" t="e">
        <v>#N/A</v>
      </c>
      <c r="AR127" s="11" t="e">
        <v>#N/A</v>
      </c>
      <c r="AS127" s="11" t="e">
        <v>#N/A</v>
      </c>
      <c r="AT127" s="11" t="e">
        <v>#N/A</v>
      </c>
      <c r="AU127" s="11" t="e">
        <v>#N/A</v>
      </c>
      <c r="AV127" s="11" t="e">
        <v>#N/A</v>
      </c>
      <c r="AW127" s="11" t="e">
        <v>#N/A</v>
      </c>
      <c r="AX127" s="11" t="e">
        <v>#N/A</v>
      </c>
      <c r="AY127" s="11" t="e">
        <v>#N/A</v>
      </c>
      <c r="AZ127" s="11" t="e">
        <v>#N/A</v>
      </c>
      <c r="BA127" s="11" t="e">
        <v>#N/A</v>
      </c>
      <c r="BB127" s="11" t="e">
        <v>#N/A</v>
      </c>
      <c r="BC127" s="11" t="e">
        <v>#N/A</v>
      </c>
      <c r="BD127" s="11" t="e">
        <v>#N/A</v>
      </c>
      <c r="BE127" s="11" t="e">
        <v>#N/A</v>
      </c>
      <c r="BF127" s="11" t="e">
        <v>#N/A</v>
      </c>
      <c r="BG127" s="11" t="e">
        <v>#N/A</v>
      </c>
      <c r="BH127" s="11" t="e">
        <v>#N/A</v>
      </c>
      <c r="BI127" s="11" t="e">
        <v>#N/A</v>
      </c>
      <c r="BJ127" s="11" t="e">
        <v>#N/A</v>
      </c>
      <c r="BK127" s="11" t="e">
        <v>#N/A</v>
      </c>
      <c r="BL127" s="11" t="e">
        <v>#N/A</v>
      </c>
      <c r="BM127" s="11" t="e">
        <v>#N/A</v>
      </c>
      <c r="BN127" s="16" t="e">
        <v>#N/A</v>
      </c>
      <c r="BQ127" s="5" t="e">
        <f t="shared" ca="1" si="104"/>
        <v>#N/A</v>
      </c>
      <c r="BR127" s="8" t="e">
        <f t="shared" ca="1" si="157"/>
        <v>#N/A</v>
      </c>
      <c r="BS127" s="8" t="e">
        <f t="shared" ca="1" si="157"/>
        <v>#N/A</v>
      </c>
      <c r="BT127" s="8" t="e">
        <f t="shared" ca="1" si="157"/>
        <v>#N/A</v>
      </c>
      <c r="BU127" s="8" t="e">
        <f t="shared" ca="1" si="157"/>
        <v>#N/A</v>
      </c>
      <c r="BV127" s="8" t="e">
        <f t="shared" ca="1" si="157"/>
        <v>#N/A</v>
      </c>
      <c r="BW127" s="8" t="e">
        <f t="shared" ca="1" si="157"/>
        <v>#N/A</v>
      </c>
      <c r="BX127" s="8" t="e">
        <f t="shared" ca="1" si="157"/>
        <v>#N/A</v>
      </c>
      <c r="BY127" s="8" t="e">
        <f t="shared" ca="1" si="157"/>
        <v>#N/A</v>
      </c>
      <c r="BZ127" s="8" t="e">
        <f t="shared" ca="1" si="157"/>
        <v>#N/A</v>
      </c>
      <c r="CA127" s="8" t="e">
        <f t="shared" ca="1" si="157"/>
        <v>#N/A</v>
      </c>
      <c r="CB127" s="8" t="e">
        <f t="shared" ca="1" si="148"/>
        <v>#N/A</v>
      </c>
      <c r="CC127" s="8" t="e">
        <f t="shared" ca="1" si="148"/>
        <v>#N/A</v>
      </c>
      <c r="CD127" s="8" t="e">
        <f t="shared" ca="1" si="148"/>
        <v>#N/A</v>
      </c>
      <c r="CE127" s="8" t="e">
        <f t="shared" ca="1" si="148"/>
        <v>#N/A</v>
      </c>
      <c r="CF127" s="8" t="e">
        <f t="shared" ca="1" si="148"/>
        <v>#N/A</v>
      </c>
      <c r="CG127" s="8" t="e">
        <f t="shared" ca="1" si="148"/>
        <v>#N/A</v>
      </c>
      <c r="CH127" s="8" t="e">
        <f t="shared" ca="1" si="148"/>
        <v>#N/A</v>
      </c>
      <c r="CI127" s="8" t="e">
        <f t="shared" ca="1" si="148"/>
        <v>#N/A</v>
      </c>
      <c r="CJ127" s="8" t="e">
        <f t="shared" ca="1" si="148"/>
        <v>#N/A</v>
      </c>
      <c r="CK127" s="8" t="e">
        <f t="shared" ca="1" si="148"/>
        <v>#N/A</v>
      </c>
      <c r="CL127" s="8" t="e">
        <f t="shared" ca="1" si="148"/>
        <v>#N/A</v>
      </c>
      <c r="CM127" s="8" t="e">
        <f t="shared" ca="1" si="148"/>
        <v>#N/A</v>
      </c>
      <c r="CN127" s="8" t="e">
        <f t="shared" ca="1" si="157"/>
        <v>#N/A</v>
      </c>
      <c r="CO127" s="8" t="e">
        <f t="shared" ca="1" si="157"/>
        <v>#N/A</v>
      </c>
      <c r="CP127" s="8" t="e">
        <f t="shared" ca="1" si="157"/>
        <v>#N/A</v>
      </c>
      <c r="CQ127" s="8" t="e">
        <f t="shared" ca="1" si="157"/>
        <v>#N/A</v>
      </c>
      <c r="CR127" s="8" t="e">
        <f t="shared" ca="1" si="157"/>
        <v>#N/A</v>
      </c>
      <c r="CS127" s="8" t="e">
        <f t="shared" ca="1" si="157"/>
        <v>#N/A</v>
      </c>
      <c r="CT127" s="8" t="e">
        <f t="shared" ca="1" si="155"/>
        <v>#N/A</v>
      </c>
      <c r="CU127" s="8" t="e">
        <f t="shared" ca="1" si="155"/>
        <v>#N/A</v>
      </c>
      <c r="CV127" s="8" t="e">
        <f t="shared" ca="1" si="155"/>
        <v>#N/A</v>
      </c>
      <c r="CW127" s="8" t="e">
        <f t="shared" ca="1" si="155"/>
        <v>#N/A</v>
      </c>
      <c r="CX127" s="8" t="e">
        <f t="shared" ca="1" si="155"/>
        <v>#N/A</v>
      </c>
      <c r="CY127" s="8" t="e">
        <f t="shared" ca="1" si="155"/>
        <v>#N/A</v>
      </c>
      <c r="CZ127" s="8" t="e">
        <f t="shared" ca="1" si="155"/>
        <v>#N/A</v>
      </c>
      <c r="DA127" s="8" t="e">
        <f t="shared" ca="1" si="155"/>
        <v>#N/A</v>
      </c>
    </row>
    <row r="128" spans="2:105" x14ac:dyDescent="0.35">
      <c r="B128" t="str">
        <f>'Postcode Data'!B128</f>
        <v>ES11 8IW</v>
      </c>
      <c r="C128" t="str">
        <f>'Postcode Data'!D128</f>
        <v>Beaton</v>
      </c>
      <c r="D128" s="44" t="str">
        <f>'Postcode Data'!M128</f>
        <v>BW1c</v>
      </c>
      <c r="E128" s="28" t="str">
        <f>INDEX('Site Data'!$G$42:$G$77,MATCH('Frequency Plan Data'!D128,'Site Data'!$B$42:$B$77,0))</f>
        <v>f6</v>
      </c>
      <c r="F128" s="28">
        <f>'Coverage Data'!M128</f>
        <v>-71.576740765799627</v>
      </c>
      <c r="G128" s="28">
        <f t="shared" si="98"/>
        <v>32.445502338249554</v>
      </c>
      <c r="H128" s="5">
        <f>'Postcode Data'!F128</f>
        <v>19.147762778757098</v>
      </c>
      <c r="I128" s="5">
        <f>'Postcode Data'!G128</f>
        <v>16.382189542413482</v>
      </c>
      <c r="J128" s="5">
        <f>'Postcode Data'!K128</f>
        <v>18.467290924997261</v>
      </c>
      <c r="K128" s="5">
        <f>'Postcode Data'!L128</f>
        <v>12.085859345043565</v>
      </c>
      <c r="L128" s="5"/>
      <c r="M128" s="28"/>
      <c r="N128" s="5" t="e">
        <f t="shared" si="169"/>
        <v>#N/A</v>
      </c>
      <c r="O128" s="5" t="e">
        <f t="shared" si="169"/>
        <v>#N/A</v>
      </c>
      <c r="P128" s="5" t="e">
        <f t="shared" si="169"/>
        <v>#N/A</v>
      </c>
      <c r="Q128" s="5" t="e">
        <f t="shared" si="169"/>
        <v>#N/A</v>
      </c>
      <c r="R128" s="5" t="e">
        <f t="shared" si="169"/>
        <v>#N/A</v>
      </c>
      <c r="S128" s="5">
        <f t="shared" si="169"/>
        <v>12.085859345043565</v>
      </c>
      <c r="T128" s="5"/>
      <c r="U128" s="28"/>
      <c r="V128" s="28">
        <f t="shared" si="100"/>
        <v>12.085859345043565</v>
      </c>
      <c r="W128" s="28" t="e">
        <f t="shared" ref="W128:Z128" si="172">IF(AND($G128&lt;V$5,$G128&gt;=W$5),$K128,NA())</f>
        <v>#N/A</v>
      </c>
      <c r="X128" s="28" t="e">
        <f t="shared" si="172"/>
        <v>#N/A</v>
      </c>
      <c r="Y128" s="28" t="e">
        <f t="shared" si="172"/>
        <v>#N/A</v>
      </c>
      <c r="Z128" s="28" t="e">
        <f t="shared" si="172"/>
        <v>#N/A</v>
      </c>
      <c r="AA128" s="28" t="e">
        <f t="shared" si="102"/>
        <v>#N/A</v>
      </c>
      <c r="AB128" s="28"/>
      <c r="AC128" s="28"/>
      <c r="AD128" s="5">
        <f t="shared" si="103"/>
        <v>-104.02224310404918</v>
      </c>
      <c r="AE128" s="15">
        <v>-999</v>
      </c>
      <c r="AF128" s="11">
        <v>-999</v>
      </c>
      <c r="AG128" s="11">
        <v>-999</v>
      </c>
      <c r="AH128" s="11">
        <v>-999</v>
      </c>
      <c r="AI128" s="11">
        <v>-999</v>
      </c>
      <c r="AJ128" s="11">
        <v>-110.85048871956377</v>
      </c>
      <c r="AK128" s="11">
        <v>-999</v>
      </c>
      <c r="AL128" s="11">
        <v>-999</v>
      </c>
      <c r="AM128" s="11">
        <v>-999</v>
      </c>
      <c r="AN128" s="11">
        <v>-999</v>
      </c>
      <c r="AO128" s="11">
        <v>-999</v>
      </c>
      <c r="AP128" s="11">
        <v>-999</v>
      </c>
      <c r="AQ128" s="11">
        <v>-999</v>
      </c>
      <c r="AR128" s="11">
        <v>-999</v>
      </c>
      <c r="AS128" s="11">
        <v>-999</v>
      </c>
      <c r="AT128" s="11">
        <v>-999</v>
      </c>
      <c r="AU128" s="11">
        <v>-999</v>
      </c>
      <c r="AV128" s="11">
        <v>-108.61958405641133</v>
      </c>
      <c r="AW128" s="11">
        <v>-999</v>
      </c>
      <c r="AX128" s="11">
        <v>-999</v>
      </c>
      <c r="AY128" s="11">
        <v>-118.15041942788582</v>
      </c>
      <c r="AZ128" s="11">
        <v>-999</v>
      </c>
      <c r="BA128" s="11">
        <v>-999</v>
      </c>
      <c r="BB128" s="11">
        <v>-999</v>
      </c>
      <c r="BC128" s="11">
        <v>-999</v>
      </c>
      <c r="BD128" s="11">
        <v>-999</v>
      </c>
      <c r="BE128" s="11">
        <v>-999</v>
      </c>
      <c r="BF128" s="11">
        <v>-999</v>
      </c>
      <c r="BG128" s="11">
        <v>-999</v>
      </c>
      <c r="BH128" s="11">
        <v>-111.35785210279741</v>
      </c>
      <c r="BI128" s="11">
        <v>-999</v>
      </c>
      <c r="BJ128" s="11">
        <v>-999</v>
      </c>
      <c r="BK128" s="11">
        <v>-110.55608302499562</v>
      </c>
      <c r="BL128" s="11">
        <v>-999</v>
      </c>
      <c r="BM128" s="11">
        <v>-999</v>
      </c>
      <c r="BN128" s="16">
        <v>-999</v>
      </c>
      <c r="BQ128" s="5">
        <f t="shared" ca="1" si="104"/>
        <v>-100.54871850278646</v>
      </c>
      <c r="BR128" s="8">
        <f t="shared" ca="1" si="157"/>
        <v>-999</v>
      </c>
      <c r="BS128" s="8">
        <f t="shared" ca="1" si="157"/>
        <v>-999</v>
      </c>
      <c r="BT128" s="8">
        <f t="shared" ca="1" si="157"/>
        <v>-999</v>
      </c>
      <c r="BU128" s="8">
        <f t="shared" ca="1" si="157"/>
        <v>-999</v>
      </c>
      <c r="BV128" s="8">
        <f t="shared" ca="1" si="157"/>
        <v>-999</v>
      </c>
      <c r="BW128" s="8">
        <f t="shared" ca="1" si="157"/>
        <v>-112.46488635490205</v>
      </c>
      <c r="BX128" s="8">
        <f t="shared" ca="1" si="157"/>
        <v>-999</v>
      </c>
      <c r="BY128" s="8">
        <f t="shared" ca="1" si="157"/>
        <v>-999</v>
      </c>
      <c r="BZ128" s="8">
        <f t="shared" ca="1" si="157"/>
        <v>-999</v>
      </c>
      <c r="CA128" s="8">
        <f t="shared" ca="1" si="157"/>
        <v>-999</v>
      </c>
      <c r="CB128" s="8">
        <f t="shared" ca="1" si="148"/>
        <v>-999</v>
      </c>
      <c r="CC128" s="8">
        <f t="shared" ca="1" si="148"/>
        <v>-999</v>
      </c>
      <c r="CD128" s="8">
        <f t="shared" ca="1" si="148"/>
        <v>-999</v>
      </c>
      <c r="CE128" s="8">
        <f t="shared" ref="CB128:CM149" ca="1" si="173">IF(OR($D128=CE$5,$E128&lt;&gt;CE$4),-999,30+_xlfn.NORM.INV(RAND(),-20,3)-20*LOG10(SQRT(($H128-$J128)^2+($I128-$K128)^2))-20*LOG10(5570)-32.44+_xlfn.NORM.INV(RAND(),-3,3)+21+_xlfn.NORM.INV(RAND(),-20,3)-1)</f>
        <v>-999</v>
      </c>
      <c r="CF128" s="8">
        <f t="shared" ca="1" si="173"/>
        <v>-999</v>
      </c>
      <c r="CG128" s="8">
        <f t="shared" ca="1" si="173"/>
        <v>-999</v>
      </c>
      <c r="CH128" s="8">
        <f t="shared" ca="1" si="173"/>
        <v>-999</v>
      </c>
      <c r="CI128" s="8">
        <f t="shared" ca="1" si="173"/>
        <v>-105.89264309299583</v>
      </c>
      <c r="CJ128" s="8">
        <f t="shared" ca="1" si="173"/>
        <v>-999</v>
      </c>
      <c r="CK128" s="8">
        <f t="shared" ca="1" si="173"/>
        <v>-999</v>
      </c>
      <c r="CL128" s="8">
        <f t="shared" ca="1" si="173"/>
        <v>-104.51958325241094</v>
      </c>
      <c r="CM128" s="8">
        <f t="shared" ca="1" si="173"/>
        <v>-999</v>
      </c>
      <c r="CN128" s="8">
        <f t="shared" ca="1" si="157"/>
        <v>-999</v>
      </c>
      <c r="CO128" s="8">
        <f t="shared" ca="1" si="157"/>
        <v>-999</v>
      </c>
      <c r="CP128" s="8">
        <f t="shared" ca="1" si="157"/>
        <v>-999</v>
      </c>
      <c r="CQ128" s="8">
        <f t="shared" ca="1" si="157"/>
        <v>-999</v>
      </c>
      <c r="CR128" s="8">
        <f t="shared" ca="1" si="157"/>
        <v>-999</v>
      </c>
      <c r="CS128" s="8">
        <f t="shared" ca="1" si="157"/>
        <v>-999</v>
      </c>
      <c r="CT128" s="8">
        <f t="shared" ca="1" si="155"/>
        <v>-999</v>
      </c>
      <c r="CU128" s="8">
        <f t="shared" ca="1" si="155"/>
        <v>-113.90560566119871</v>
      </c>
      <c r="CV128" s="8">
        <f t="shared" ca="1" si="155"/>
        <v>-999</v>
      </c>
      <c r="CW128" s="8">
        <f t="shared" ca="1" si="155"/>
        <v>-999</v>
      </c>
      <c r="CX128" s="8">
        <f t="shared" ca="1" si="155"/>
        <v>-107.61350984763212</v>
      </c>
      <c r="CY128" s="8">
        <f t="shared" ca="1" si="155"/>
        <v>-999</v>
      </c>
      <c r="CZ128" s="8">
        <f t="shared" ca="1" si="155"/>
        <v>-999</v>
      </c>
      <c r="DA128" s="8">
        <f t="shared" ca="1" si="155"/>
        <v>-999</v>
      </c>
    </row>
    <row r="129" spans="2:105" x14ac:dyDescent="0.35">
      <c r="B129" t="str">
        <f>'Postcode Data'!B129</f>
        <v>ES11 9VW</v>
      </c>
      <c r="C129" t="str">
        <f>'Postcode Data'!D129</f>
        <v>Beaton</v>
      </c>
      <c r="D129" s="44" t="e">
        <f>'Postcode Data'!M129</f>
        <v>#N/A</v>
      </c>
      <c r="E129" s="28" t="e">
        <f>INDEX('Site Data'!$G$42:$G$77,MATCH('Frequency Plan Data'!D129,'Site Data'!$B$42:$B$77,0))</f>
        <v>#N/A</v>
      </c>
      <c r="F129" s="28" t="e">
        <f>'Coverage Data'!M129</f>
        <v>#N/A</v>
      </c>
      <c r="G129" s="28" t="e">
        <f t="shared" si="98"/>
        <v>#N/A</v>
      </c>
      <c r="H129" s="5" t="e">
        <f>'Postcode Data'!F129</f>
        <v>#N/A</v>
      </c>
      <c r="I129" s="5" t="e">
        <f>'Postcode Data'!G129</f>
        <v>#N/A</v>
      </c>
      <c r="J129" s="5" t="e">
        <f>'Postcode Data'!K129</f>
        <v>#N/A</v>
      </c>
      <c r="K129" s="5" t="e">
        <f>'Postcode Data'!L129</f>
        <v>#N/A</v>
      </c>
      <c r="L129" s="5"/>
      <c r="M129" s="28"/>
      <c r="N129" s="5" t="e">
        <f t="shared" si="169"/>
        <v>#N/A</v>
      </c>
      <c r="O129" s="5" t="e">
        <f t="shared" si="169"/>
        <v>#N/A</v>
      </c>
      <c r="P129" s="5" t="e">
        <f t="shared" si="169"/>
        <v>#N/A</v>
      </c>
      <c r="Q129" s="5" t="e">
        <f t="shared" si="169"/>
        <v>#N/A</v>
      </c>
      <c r="R129" s="5" t="e">
        <f t="shared" si="169"/>
        <v>#N/A</v>
      </c>
      <c r="S129" s="5" t="e">
        <f t="shared" si="169"/>
        <v>#N/A</v>
      </c>
      <c r="T129" s="5"/>
      <c r="U129" s="28"/>
      <c r="V129" s="28" t="e">
        <f t="shared" si="100"/>
        <v>#N/A</v>
      </c>
      <c r="W129" s="28" t="e">
        <f t="shared" ref="W129:Z129" si="174">IF(AND($G129&lt;V$5,$G129&gt;=W$5),$K129,NA())</f>
        <v>#N/A</v>
      </c>
      <c r="X129" s="28" t="e">
        <f t="shared" si="174"/>
        <v>#N/A</v>
      </c>
      <c r="Y129" s="28" t="e">
        <f t="shared" si="174"/>
        <v>#N/A</v>
      </c>
      <c r="Z129" s="28" t="e">
        <f t="shared" si="174"/>
        <v>#N/A</v>
      </c>
      <c r="AA129" s="28" t="e">
        <f t="shared" si="102"/>
        <v>#N/A</v>
      </c>
      <c r="AB129" s="28"/>
      <c r="AC129" s="28"/>
      <c r="AD129" s="5" t="e">
        <f t="shared" si="103"/>
        <v>#N/A</v>
      </c>
      <c r="AE129" s="15" t="e">
        <v>#N/A</v>
      </c>
      <c r="AF129" s="11" t="e">
        <v>#N/A</v>
      </c>
      <c r="AG129" s="11" t="e">
        <v>#N/A</v>
      </c>
      <c r="AH129" s="11" t="e">
        <v>#N/A</v>
      </c>
      <c r="AI129" s="11" t="e">
        <v>#N/A</v>
      </c>
      <c r="AJ129" s="11" t="e">
        <v>#N/A</v>
      </c>
      <c r="AK129" s="11" t="e">
        <v>#N/A</v>
      </c>
      <c r="AL129" s="11" t="e">
        <v>#N/A</v>
      </c>
      <c r="AM129" s="11" t="e">
        <v>#N/A</v>
      </c>
      <c r="AN129" s="11" t="e">
        <v>#N/A</v>
      </c>
      <c r="AO129" s="11" t="e">
        <v>#N/A</v>
      </c>
      <c r="AP129" s="11" t="e">
        <v>#N/A</v>
      </c>
      <c r="AQ129" s="11" t="e">
        <v>#N/A</v>
      </c>
      <c r="AR129" s="11" t="e">
        <v>#N/A</v>
      </c>
      <c r="AS129" s="11" t="e">
        <v>#N/A</v>
      </c>
      <c r="AT129" s="11" t="e">
        <v>#N/A</v>
      </c>
      <c r="AU129" s="11" t="e">
        <v>#N/A</v>
      </c>
      <c r="AV129" s="11" t="e">
        <v>#N/A</v>
      </c>
      <c r="AW129" s="11" t="e">
        <v>#N/A</v>
      </c>
      <c r="AX129" s="11" t="e">
        <v>#N/A</v>
      </c>
      <c r="AY129" s="11" t="e">
        <v>#N/A</v>
      </c>
      <c r="AZ129" s="11" t="e">
        <v>#N/A</v>
      </c>
      <c r="BA129" s="11" t="e">
        <v>#N/A</v>
      </c>
      <c r="BB129" s="11" t="e">
        <v>#N/A</v>
      </c>
      <c r="BC129" s="11" t="e">
        <v>#N/A</v>
      </c>
      <c r="BD129" s="11" t="e">
        <v>#N/A</v>
      </c>
      <c r="BE129" s="11" t="e">
        <v>#N/A</v>
      </c>
      <c r="BF129" s="11" t="e">
        <v>#N/A</v>
      </c>
      <c r="BG129" s="11" t="e">
        <v>#N/A</v>
      </c>
      <c r="BH129" s="11" t="e">
        <v>#N/A</v>
      </c>
      <c r="BI129" s="11" t="e">
        <v>#N/A</v>
      </c>
      <c r="BJ129" s="11" t="e">
        <v>#N/A</v>
      </c>
      <c r="BK129" s="11" t="e">
        <v>#N/A</v>
      </c>
      <c r="BL129" s="11" t="e">
        <v>#N/A</v>
      </c>
      <c r="BM129" s="11" t="e">
        <v>#N/A</v>
      </c>
      <c r="BN129" s="16" t="e">
        <v>#N/A</v>
      </c>
      <c r="BQ129" s="5" t="e">
        <f t="shared" ca="1" si="104"/>
        <v>#N/A</v>
      </c>
      <c r="BR129" s="8" t="e">
        <f t="shared" ca="1" si="157"/>
        <v>#N/A</v>
      </c>
      <c r="BS129" s="8" t="e">
        <f t="shared" ca="1" si="157"/>
        <v>#N/A</v>
      </c>
      <c r="BT129" s="8" t="e">
        <f t="shared" ca="1" si="157"/>
        <v>#N/A</v>
      </c>
      <c r="BU129" s="8" t="e">
        <f t="shared" ca="1" si="157"/>
        <v>#N/A</v>
      </c>
      <c r="BV129" s="8" t="e">
        <f t="shared" ca="1" si="157"/>
        <v>#N/A</v>
      </c>
      <c r="BW129" s="8" t="e">
        <f t="shared" ca="1" si="157"/>
        <v>#N/A</v>
      </c>
      <c r="BX129" s="8" t="e">
        <f t="shared" ca="1" si="157"/>
        <v>#N/A</v>
      </c>
      <c r="BY129" s="8" t="e">
        <f t="shared" ca="1" si="157"/>
        <v>#N/A</v>
      </c>
      <c r="BZ129" s="8" t="e">
        <f t="shared" ca="1" si="157"/>
        <v>#N/A</v>
      </c>
      <c r="CA129" s="8" t="e">
        <f t="shared" ca="1" si="157"/>
        <v>#N/A</v>
      </c>
      <c r="CB129" s="8" t="e">
        <f t="shared" ca="1" si="173"/>
        <v>#N/A</v>
      </c>
      <c r="CC129" s="8" t="e">
        <f t="shared" ca="1" si="173"/>
        <v>#N/A</v>
      </c>
      <c r="CD129" s="8" t="e">
        <f t="shared" ca="1" si="173"/>
        <v>#N/A</v>
      </c>
      <c r="CE129" s="8" t="e">
        <f t="shared" ca="1" si="173"/>
        <v>#N/A</v>
      </c>
      <c r="CF129" s="8" t="e">
        <f t="shared" ca="1" si="173"/>
        <v>#N/A</v>
      </c>
      <c r="CG129" s="8" t="e">
        <f t="shared" ca="1" si="173"/>
        <v>#N/A</v>
      </c>
      <c r="CH129" s="8" t="e">
        <f t="shared" ca="1" si="173"/>
        <v>#N/A</v>
      </c>
      <c r="CI129" s="8" t="e">
        <f t="shared" ca="1" si="173"/>
        <v>#N/A</v>
      </c>
      <c r="CJ129" s="8" t="e">
        <f t="shared" ca="1" si="173"/>
        <v>#N/A</v>
      </c>
      <c r="CK129" s="8" t="e">
        <f t="shared" ca="1" si="173"/>
        <v>#N/A</v>
      </c>
      <c r="CL129" s="8" t="e">
        <f t="shared" ca="1" si="173"/>
        <v>#N/A</v>
      </c>
      <c r="CM129" s="8" t="e">
        <f t="shared" ca="1" si="173"/>
        <v>#N/A</v>
      </c>
      <c r="CN129" s="8" t="e">
        <f t="shared" ca="1" si="157"/>
        <v>#N/A</v>
      </c>
      <c r="CO129" s="8" t="e">
        <f t="shared" ca="1" si="157"/>
        <v>#N/A</v>
      </c>
      <c r="CP129" s="8" t="e">
        <f t="shared" ca="1" si="157"/>
        <v>#N/A</v>
      </c>
      <c r="CQ129" s="8" t="e">
        <f t="shared" ca="1" si="157"/>
        <v>#N/A</v>
      </c>
      <c r="CR129" s="8" t="e">
        <f t="shared" ca="1" si="157"/>
        <v>#N/A</v>
      </c>
      <c r="CS129" s="8" t="e">
        <f t="shared" ref="CS129:DA144" ca="1" si="175">IF(OR($D129=CS$5,$E129&lt;&gt;CS$4),-999,30+_xlfn.NORM.INV(RAND(),-20,3)-20*LOG10(SQRT(($H129-$J129)^2+($I129-$K129)^2))-20*LOG10(5570)-32.44+_xlfn.NORM.INV(RAND(),-3,3)+21+_xlfn.NORM.INV(RAND(),-20,3)-1)</f>
        <v>#N/A</v>
      </c>
      <c r="CT129" s="8" t="e">
        <f t="shared" ca="1" si="175"/>
        <v>#N/A</v>
      </c>
      <c r="CU129" s="8" t="e">
        <f t="shared" ca="1" si="175"/>
        <v>#N/A</v>
      </c>
      <c r="CV129" s="8" t="e">
        <f t="shared" ca="1" si="175"/>
        <v>#N/A</v>
      </c>
      <c r="CW129" s="8" t="e">
        <f t="shared" ca="1" si="175"/>
        <v>#N/A</v>
      </c>
      <c r="CX129" s="8" t="e">
        <f t="shared" ca="1" si="175"/>
        <v>#N/A</v>
      </c>
      <c r="CY129" s="8" t="e">
        <f t="shared" ca="1" si="175"/>
        <v>#N/A</v>
      </c>
      <c r="CZ129" s="8" t="e">
        <f t="shared" ca="1" si="175"/>
        <v>#N/A</v>
      </c>
      <c r="DA129" s="8" t="e">
        <f t="shared" ca="1" si="175"/>
        <v>#N/A</v>
      </c>
    </row>
    <row r="130" spans="2:105" x14ac:dyDescent="0.35">
      <c r="B130" t="str">
        <f>'Postcode Data'!B130</f>
        <v>ES12 1KN</v>
      </c>
      <c r="C130" t="str">
        <f>'Postcode Data'!D130</f>
        <v>Beaton</v>
      </c>
      <c r="D130" s="44" t="e">
        <f>'Postcode Data'!M130</f>
        <v>#N/A</v>
      </c>
      <c r="E130" s="28" t="e">
        <f>INDEX('Site Data'!$G$42:$G$77,MATCH('Frequency Plan Data'!D130,'Site Data'!$B$42:$B$77,0))</f>
        <v>#N/A</v>
      </c>
      <c r="F130" s="28" t="e">
        <f>'Coverage Data'!M130</f>
        <v>#N/A</v>
      </c>
      <c r="G130" s="28" t="e">
        <f t="shared" si="98"/>
        <v>#N/A</v>
      </c>
      <c r="H130" s="5" t="e">
        <f>'Postcode Data'!F130</f>
        <v>#N/A</v>
      </c>
      <c r="I130" s="5" t="e">
        <f>'Postcode Data'!G130</f>
        <v>#N/A</v>
      </c>
      <c r="J130" s="5" t="e">
        <f>'Postcode Data'!K130</f>
        <v>#N/A</v>
      </c>
      <c r="K130" s="5" t="e">
        <f>'Postcode Data'!L130</f>
        <v>#N/A</v>
      </c>
      <c r="L130" s="5"/>
      <c r="M130" s="28"/>
      <c r="N130" s="5" t="e">
        <f t="shared" si="169"/>
        <v>#N/A</v>
      </c>
      <c r="O130" s="5" t="e">
        <f t="shared" si="169"/>
        <v>#N/A</v>
      </c>
      <c r="P130" s="5" t="e">
        <f t="shared" si="169"/>
        <v>#N/A</v>
      </c>
      <c r="Q130" s="5" t="e">
        <f t="shared" si="169"/>
        <v>#N/A</v>
      </c>
      <c r="R130" s="5" t="e">
        <f t="shared" si="169"/>
        <v>#N/A</v>
      </c>
      <c r="S130" s="5" t="e">
        <f t="shared" si="169"/>
        <v>#N/A</v>
      </c>
      <c r="T130" s="5"/>
      <c r="U130" s="28"/>
      <c r="V130" s="28" t="e">
        <f t="shared" si="100"/>
        <v>#N/A</v>
      </c>
      <c r="W130" s="28" t="e">
        <f t="shared" ref="W130:Z130" si="176">IF(AND($G130&lt;V$5,$G130&gt;=W$5),$K130,NA())</f>
        <v>#N/A</v>
      </c>
      <c r="X130" s="28" t="e">
        <f t="shared" si="176"/>
        <v>#N/A</v>
      </c>
      <c r="Y130" s="28" t="e">
        <f t="shared" si="176"/>
        <v>#N/A</v>
      </c>
      <c r="Z130" s="28" t="e">
        <f t="shared" si="176"/>
        <v>#N/A</v>
      </c>
      <c r="AA130" s="28" t="e">
        <f t="shared" si="102"/>
        <v>#N/A</v>
      </c>
      <c r="AB130" s="28"/>
      <c r="AC130" s="28"/>
      <c r="AD130" s="5" t="e">
        <f t="shared" si="103"/>
        <v>#N/A</v>
      </c>
      <c r="AE130" s="15" t="e">
        <v>#N/A</v>
      </c>
      <c r="AF130" s="11" t="e">
        <v>#N/A</v>
      </c>
      <c r="AG130" s="11" t="e">
        <v>#N/A</v>
      </c>
      <c r="AH130" s="11" t="e">
        <v>#N/A</v>
      </c>
      <c r="AI130" s="11" t="e">
        <v>#N/A</v>
      </c>
      <c r="AJ130" s="11" t="e">
        <v>#N/A</v>
      </c>
      <c r="AK130" s="11" t="e">
        <v>#N/A</v>
      </c>
      <c r="AL130" s="11" t="e">
        <v>#N/A</v>
      </c>
      <c r="AM130" s="11" t="e">
        <v>#N/A</v>
      </c>
      <c r="AN130" s="11" t="e">
        <v>#N/A</v>
      </c>
      <c r="AO130" s="11" t="e">
        <v>#N/A</v>
      </c>
      <c r="AP130" s="11" t="e">
        <v>#N/A</v>
      </c>
      <c r="AQ130" s="11" t="e">
        <v>#N/A</v>
      </c>
      <c r="AR130" s="11" t="e">
        <v>#N/A</v>
      </c>
      <c r="AS130" s="11" t="e">
        <v>#N/A</v>
      </c>
      <c r="AT130" s="11" t="e">
        <v>#N/A</v>
      </c>
      <c r="AU130" s="11" t="e">
        <v>#N/A</v>
      </c>
      <c r="AV130" s="11" t="e">
        <v>#N/A</v>
      </c>
      <c r="AW130" s="11" t="e">
        <v>#N/A</v>
      </c>
      <c r="AX130" s="11" t="e">
        <v>#N/A</v>
      </c>
      <c r="AY130" s="11" t="e">
        <v>#N/A</v>
      </c>
      <c r="AZ130" s="11" t="e">
        <v>#N/A</v>
      </c>
      <c r="BA130" s="11" t="e">
        <v>#N/A</v>
      </c>
      <c r="BB130" s="11" t="e">
        <v>#N/A</v>
      </c>
      <c r="BC130" s="11" t="e">
        <v>#N/A</v>
      </c>
      <c r="BD130" s="11" t="e">
        <v>#N/A</v>
      </c>
      <c r="BE130" s="11" t="e">
        <v>#N/A</v>
      </c>
      <c r="BF130" s="11" t="e">
        <v>#N/A</v>
      </c>
      <c r="BG130" s="11" t="e">
        <v>#N/A</v>
      </c>
      <c r="BH130" s="11" t="e">
        <v>#N/A</v>
      </c>
      <c r="BI130" s="11" t="e">
        <v>#N/A</v>
      </c>
      <c r="BJ130" s="11" t="e">
        <v>#N/A</v>
      </c>
      <c r="BK130" s="11" t="e">
        <v>#N/A</v>
      </c>
      <c r="BL130" s="11" t="e">
        <v>#N/A</v>
      </c>
      <c r="BM130" s="11" t="e">
        <v>#N/A</v>
      </c>
      <c r="BN130" s="16" t="e">
        <v>#N/A</v>
      </c>
      <c r="BQ130" s="5" t="e">
        <f t="shared" ca="1" si="104"/>
        <v>#N/A</v>
      </c>
      <c r="BR130" s="8" t="e">
        <f t="shared" ref="BR130:CS145" ca="1" si="177">IF(OR($D130=BR$5,$E130&lt;&gt;BR$4),-999,30+_xlfn.NORM.INV(RAND(),-20,3)-20*LOG10(SQRT(($H130-$J130)^2+($I130-$K130)^2))-20*LOG10(5570)-32.44+_xlfn.NORM.INV(RAND(),-3,3)+21+_xlfn.NORM.INV(RAND(),-20,3)-1)</f>
        <v>#N/A</v>
      </c>
      <c r="BS130" s="8" t="e">
        <f t="shared" ca="1" si="177"/>
        <v>#N/A</v>
      </c>
      <c r="BT130" s="8" t="e">
        <f t="shared" ca="1" si="177"/>
        <v>#N/A</v>
      </c>
      <c r="BU130" s="8" t="e">
        <f t="shared" ca="1" si="177"/>
        <v>#N/A</v>
      </c>
      <c r="BV130" s="8" t="e">
        <f t="shared" ca="1" si="177"/>
        <v>#N/A</v>
      </c>
      <c r="BW130" s="8" t="e">
        <f t="shared" ca="1" si="177"/>
        <v>#N/A</v>
      </c>
      <c r="BX130" s="8" t="e">
        <f t="shared" ca="1" si="177"/>
        <v>#N/A</v>
      </c>
      <c r="BY130" s="8" t="e">
        <f t="shared" ca="1" si="177"/>
        <v>#N/A</v>
      </c>
      <c r="BZ130" s="8" t="e">
        <f t="shared" ca="1" si="177"/>
        <v>#N/A</v>
      </c>
      <c r="CA130" s="8" t="e">
        <f t="shared" ca="1" si="177"/>
        <v>#N/A</v>
      </c>
      <c r="CB130" s="8" t="e">
        <f t="shared" ca="1" si="173"/>
        <v>#N/A</v>
      </c>
      <c r="CC130" s="8" t="e">
        <f t="shared" ca="1" si="173"/>
        <v>#N/A</v>
      </c>
      <c r="CD130" s="8" t="e">
        <f t="shared" ca="1" si="173"/>
        <v>#N/A</v>
      </c>
      <c r="CE130" s="8" t="e">
        <f t="shared" ca="1" si="173"/>
        <v>#N/A</v>
      </c>
      <c r="CF130" s="8" t="e">
        <f t="shared" ca="1" si="173"/>
        <v>#N/A</v>
      </c>
      <c r="CG130" s="8" t="e">
        <f t="shared" ca="1" si="173"/>
        <v>#N/A</v>
      </c>
      <c r="CH130" s="8" t="e">
        <f t="shared" ca="1" si="173"/>
        <v>#N/A</v>
      </c>
      <c r="CI130" s="8" t="e">
        <f t="shared" ca="1" si="173"/>
        <v>#N/A</v>
      </c>
      <c r="CJ130" s="8" t="e">
        <f t="shared" ca="1" si="173"/>
        <v>#N/A</v>
      </c>
      <c r="CK130" s="8" t="e">
        <f t="shared" ca="1" si="173"/>
        <v>#N/A</v>
      </c>
      <c r="CL130" s="8" t="e">
        <f t="shared" ca="1" si="173"/>
        <v>#N/A</v>
      </c>
      <c r="CM130" s="8" t="e">
        <f t="shared" ca="1" si="173"/>
        <v>#N/A</v>
      </c>
      <c r="CN130" s="8" t="e">
        <f t="shared" ca="1" si="177"/>
        <v>#N/A</v>
      </c>
      <c r="CO130" s="8" t="e">
        <f t="shared" ca="1" si="177"/>
        <v>#N/A</v>
      </c>
      <c r="CP130" s="8" t="e">
        <f t="shared" ca="1" si="177"/>
        <v>#N/A</v>
      </c>
      <c r="CQ130" s="8" t="e">
        <f t="shared" ca="1" si="177"/>
        <v>#N/A</v>
      </c>
      <c r="CR130" s="8" t="e">
        <f t="shared" ca="1" si="177"/>
        <v>#N/A</v>
      </c>
      <c r="CS130" s="8" t="e">
        <f t="shared" ca="1" si="177"/>
        <v>#N/A</v>
      </c>
      <c r="CT130" s="8" t="e">
        <f t="shared" ca="1" si="175"/>
        <v>#N/A</v>
      </c>
      <c r="CU130" s="8" t="e">
        <f t="shared" ca="1" si="175"/>
        <v>#N/A</v>
      </c>
      <c r="CV130" s="8" t="e">
        <f t="shared" ca="1" si="175"/>
        <v>#N/A</v>
      </c>
      <c r="CW130" s="8" t="e">
        <f t="shared" ca="1" si="175"/>
        <v>#N/A</v>
      </c>
      <c r="CX130" s="8" t="e">
        <f t="shared" ca="1" si="175"/>
        <v>#N/A</v>
      </c>
      <c r="CY130" s="8" t="e">
        <f t="shared" ca="1" si="175"/>
        <v>#N/A</v>
      </c>
      <c r="CZ130" s="8" t="e">
        <f t="shared" ca="1" si="175"/>
        <v>#N/A</v>
      </c>
      <c r="DA130" s="8" t="e">
        <f t="shared" ca="1" si="175"/>
        <v>#N/A</v>
      </c>
    </row>
    <row r="131" spans="2:105" x14ac:dyDescent="0.35">
      <c r="B131" t="str">
        <f>'Postcode Data'!B131</f>
        <v>ES12 3BP</v>
      </c>
      <c r="C131" t="str">
        <f>'Postcode Data'!D131</f>
        <v>Beaton</v>
      </c>
      <c r="D131" s="44" t="e">
        <f>'Postcode Data'!M131</f>
        <v>#N/A</v>
      </c>
      <c r="E131" s="28" t="e">
        <f>INDEX('Site Data'!$G$42:$G$77,MATCH('Frequency Plan Data'!D131,'Site Data'!$B$42:$B$77,0))</f>
        <v>#N/A</v>
      </c>
      <c r="F131" s="28" t="e">
        <f>'Coverage Data'!M131</f>
        <v>#N/A</v>
      </c>
      <c r="G131" s="28" t="e">
        <f t="shared" si="98"/>
        <v>#N/A</v>
      </c>
      <c r="H131" s="5" t="e">
        <f>'Postcode Data'!F131</f>
        <v>#N/A</v>
      </c>
      <c r="I131" s="5" t="e">
        <f>'Postcode Data'!G131</f>
        <v>#N/A</v>
      </c>
      <c r="J131" s="5" t="e">
        <f>'Postcode Data'!K131</f>
        <v>#N/A</v>
      </c>
      <c r="K131" s="5" t="e">
        <f>'Postcode Data'!L131</f>
        <v>#N/A</v>
      </c>
      <c r="L131" s="5"/>
      <c r="M131" s="28"/>
      <c r="N131" s="5" t="e">
        <f t="shared" si="169"/>
        <v>#N/A</v>
      </c>
      <c r="O131" s="5" t="e">
        <f t="shared" si="169"/>
        <v>#N/A</v>
      </c>
      <c r="P131" s="5" t="e">
        <f t="shared" si="169"/>
        <v>#N/A</v>
      </c>
      <c r="Q131" s="5" t="e">
        <f t="shared" si="169"/>
        <v>#N/A</v>
      </c>
      <c r="R131" s="5" t="e">
        <f t="shared" si="169"/>
        <v>#N/A</v>
      </c>
      <c r="S131" s="5" t="e">
        <f t="shared" si="169"/>
        <v>#N/A</v>
      </c>
      <c r="T131" s="5"/>
      <c r="U131" s="28"/>
      <c r="V131" s="28" t="e">
        <f t="shared" si="100"/>
        <v>#N/A</v>
      </c>
      <c r="W131" s="28" t="e">
        <f t="shared" ref="W131:Z131" si="178">IF(AND($G131&lt;V$5,$G131&gt;=W$5),$K131,NA())</f>
        <v>#N/A</v>
      </c>
      <c r="X131" s="28" t="e">
        <f t="shared" si="178"/>
        <v>#N/A</v>
      </c>
      <c r="Y131" s="28" t="e">
        <f t="shared" si="178"/>
        <v>#N/A</v>
      </c>
      <c r="Z131" s="28" t="e">
        <f t="shared" si="178"/>
        <v>#N/A</v>
      </c>
      <c r="AA131" s="28" t="e">
        <f t="shared" si="102"/>
        <v>#N/A</v>
      </c>
      <c r="AB131" s="28"/>
      <c r="AC131" s="28"/>
      <c r="AD131" s="5" t="e">
        <f t="shared" si="103"/>
        <v>#N/A</v>
      </c>
      <c r="AE131" s="15" t="e">
        <v>#N/A</v>
      </c>
      <c r="AF131" s="11" t="e">
        <v>#N/A</v>
      </c>
      <c r="AG131" s="11" t="e">
        <v>#N/A</v>
      </c>
      <c r="AH131" s="11" t="e">
        <v>#N/A</v>
      </c>
      <c r="AI131" s="11" t="e">
        <v>#N/A</v>
      </c>
      <c r="AJ131" s="11" t="e">
        <v>#N/A</v>
      </c>
      <c r="AK131" s="11" t="e">
        <v>#N/A</v>
      </c>
      <c r="AL131" s="11" t="e">
        <v>#N/A</v>
      </c>
      <c r="AM131" s="11" t="e">
        <v>#N/A</v>
      </c>
      <c r="AN131" s="11" t="e">
        <v>#N/A</v>
      </c>
      <c r="AO131" s="11" t="e">
        <v>#N/A</v>
      </c>
      <c r="AP131" s="11" t="e">
        <v>#N/A</v>
      </c>
      <c r="AQ131" s="11" t="e">
        <v>#N/A</v>
      </c>
      <c r="AR131" s="11" t="e">
        <v>#N/A</v>
      </c>
      <c r="AS131" s="11" t="e">
        <v>#N/A</v>
      </c>
      <c r="AT131" s="11" t="e">
        <v>#N/A</v>
      </c>
      <c r="AU131" s="11" t="e">
        <v>#N/A</v>
      </c>
      <c r="AV131" s="11" t="e">
        <v>#N/A</v>
      </c>
      <c r="AW131" s="11" t="e">
        <v>#N/A</v>
      </c>
      <c r="AX131" s="11" t="e">
        <v>#N/A</v>
      </c>
      <c r="AY131" s="11" t="e">
        <v>#N/A</v>
      </c>
      <c r="AZ131" s="11" t="e">
        <v>#N/A</v>
      </c>
      <c r="BA131" s="11" t="e">
        <v>#N/A</v>
      </c>
      <c r="BB131" s="11" t="e">
        <v>#N/A</v>
      </c>
      <c r="BC131" s="11" t="e">
        <v>#N/A</v>
      </c>
      <c r="BD131" s="11" t="e">
        <v>#N/A</v>
      </c>
      <c r="BE131" s="11" t="e">
        <v>#N/A</v>
      </c>
      <c r="BF131" s="11" t="e">
        <v>#N/A</v>
      </c>
      <c r="BG131" s="11" t="e">
        <v>#N/A</v>
      </c>
      <c r="BH131" s="11" t="e">
        <v>#N/A</v>
      </c>
      <c r="BI131" s="11" t="e">
        <v>#N/A</v>
      </c>
      <c r="BJ131" s="11" t="e">
        <v>#N/A</v>
      </c>
      <c r="BK131" s="11" t="e">
        <v>#N/A</v>
      </c>
      <c r="BL131" s="11" t="e">
        <v>#N/A</v>
      </c>
      <c r="BM131" s="11" t="e">
        <v>#N/A</v>
      </c>
      <c r="BN131" s="16" t="e">
        <v>#N/A</v>
      </c>
      <c r="BQ131" s="5" t="e">
        <f t="shared" ca="1" si="104"/>
        <v>#N/A</v>
      </c>
      <c r="BR131" s="8" t="e">
        <f t="shared" ca="1" si="177"/>
        <v>#N/A</v>
      </c>
      <c r="BS131" s="8" t="e">
        <f t="shared" ca="1" si="177"/>
        <v>#N/A</v>
      </c>
      <c r="BT131" s="8" t="e">
        <f t="shared" ca="1" si="177"/>
        <v>#N/A</v>
      </c>
      <c r="BU131" s="8" t="e">
        <f t="shared" ca="1" si="177"/>
        <v>#N/A</v>
      </c>
      <c r="BV131" s="8" t="e">
        <f t="shared" ca="1" si="177"/>
        <v>#N/A</v>
      </c>
      <c r="BW131" s="8" t="e">
        <f t="shared" ca="1" si="177"/>
        <v>#N/A</v>
      </c>
      <c r="BX131" s="8" t="e">
        <f t="shared" ca="1" si="177"/>
        <v>#N/A</v>
      </c>
      <c r="BY131" s="8" t="e">
        <f t="shared" ca="1" si="177"/>
        <v>#N/A</v>
      </c>
      <c r="BZ131" s="8" t="e">
        <f t="shared" ca="1" si="177"/>
        <v>#N/A</v>
      </c>
      <c r="CA131" s="8" t="e">
        <f t="shared" ca="1" si="177"/>
        <v>#N/A</v>
      </c>
      <c r="CB131" s="8" t="e">
        <f t="shared" ca="1" si="173"/>
        <v>#N/A</v>
      </c>
      <c r="CC131" s="8" t="e">
        <f t="shared" ca="1" si="173"/>
        <v>#N/A</v>
      </c>
      <c r="CD131" s="8" t="e">
        <f t="shared" ca="1" si="173"/>
        <v>#N/A</v>
      </c>
      <c r="CE131" s="8" t="e">
        <f t="shared" ca="1" si="173"/>
        <v>#N/A</v>
      </c>
      <c r="CF131" s="8" t="e">
        <f t="shared" ca="1" si="173"/>
        <v>#N/A</v>
      </c>
      <c r="CG131" s="8" t="e">
        <f t="shared" ca="1" si="173"/>
        <v>#N/A</v>
      </c>
      <c r="CH131" s="8" t="e">
        <f t="shared" ca="1" si="173"/>
        <v>#N/A</v>
      </c>
      <c r="CI131" s="8" t="e">
        <f t="shared" ca="1" si="173"/>
        <v>#N/A</v>
      </c>
      <c r="CJ131" s="8" t="e">
        <f t="shared" ca="1" si="173"/>
        <v>#N/A</v>
      </c>
      <c r="CK131" s="8" t="e">
        <f t="shared" ca="1" si="173"/>
        <v>#N/A</v>
      </c>
      <c r="CL131" s="8" t="e">
        <f t="shared" ca="1" si="173"/>
        <v>#N/A</v>
      </c>
      <c r="CM131" s="8" t="e">
        <f t="shared" ca="1" si="173"/>
        <v>#N/A</v>
      </c>
      <c r="CN131" s="8" t="e">
        <f t="shared" ca="1" si="177"/>
        <v>#N/A</v>
      </c>
      <c r="CO131" s="8" t="e">
        <f t="shared" ca="1" si="177"/>
        <v>#N/A</v>
      </c>
      <c r="CP131" s="8" t="e">
        <f t="shared" ca="1" si="177"/>
        <v>#N/A</v>
      </c>
      <c r="CQ131" s="8" t="e">
        <f t="shared" ca="1" si="177"/>
        <v>#N/A</v>
      </c>
      <c r="CR131" s="8" t="e">
        <f t="shared" ca="1" si="177"/>
        <v>#N/A</v>
      </c>
      <c r="CS131" s="8" t="e">
        <f t="shared" ca="1" si="177"/>
        <v>#N/A</v>
      </c>
      <c r="CT131" s="8" t="e">
        <f t="shared" ca="1" si="175"/>
        <v>#N/A</v>
      </c>
      <c r="CU131" s="8" t="e">
        <f t="shared" ca="1" si="175"/>
        <v>#N/A</v>
      </c>
      <c r="CV131" s="8" t="e">
        <f t="shared" ca="1" si="175"/>
        <v>#N/A</v>
      </c>
      <c r="CW131" s="8" t="e">
        <f t="shared" ca="1" si="175"/>
        <v>#N/A</v>
      </c>
      <c r="CX131" s="8" t="e">
        <f t="shared" ca="1" si="175"/>
        <v>#N/A</v>
      </c>
      <c r="CY131" s="8" t="e">
        <f t="shared" ca="1" si="175"/>
        <v>#N/A</v>
      </c>
      <c r="CZ131" s="8" t="e">
        <f t="shared" ca="1" si="175"/>
        <v>#N/A</v>
      </c>
      <c r="DA131" s="8" t="e">
        <f t="shared" ca="1" si="175"/>
        <v>#N/A</v>
      </c>
    </row>
    <row r="132" spans="2:105" x14ac:dyDescent="0.35">
      <c r="B132" t="str">
        <f>'Postcode Data'!B132</f>
        <v>ES12 3LP</v>
      </c>
      <c r="C132" t="str">
        <f>'Postcode Data'!D132</f>
        <v>Beaton</v>
      </c>
      <c r="D132" s="44" t="e">
        <f>'Postcode Data'!M132</f>
        <v>#N/A</v>
      </c>
      <c r="E132" s="28" t="e">
        <f>INDEX('Site Data'!$G$42:$G$77,MATCH('Frequency Plan Data'!D132,'Site Data'!$B$42:$B$77,0))</f>
        <v>#N/A</v>
      </c>
      <c r="F132" s="28" t="e">
        <f>'Coverage Data'!M132</f>
        <v>#N/A</v>
      </c>
      <c r="G132" s="28" t="e">
        <f t="shared" si="98"/>
        <v>#N/A</v>
      </c>
      <c r="H132" s="5" t="e">
        <f>'Postcode Data'!F132</f>
        <v>#N/A</v>
      </c>
      <c r="I132" s="5" t="e">
        <f>'Postcode Data'!G132</f>
        <v>#N/A</v>
      </c>
      <c r="J132" s="5" t="e">
        <f>'Postcode Data'!K132</f>
        <v>#N/A</v>
      </c>
      <c r="K132" s="5" t="e">
        <f>'Postcode Data'!L132</f>
        <v>#N/A</v>
      </c>
      <c r="L132" s="5"/>
      <c r="M132" s="28"/>
      <c r="N132" s="5" t="e">
        <f t="shared" si="169"/>
        <v>#N/A</v>
      </c>
      <c r="O132" s="5" t="e">
        <f t="shared" si="169"/>
        <v>#N/A</v>
      </c>
      <c r="P132" s="5" t="e">
        <f t="shared" si="169"/>
        <v>#N/A</v>
      </c>
      <c r="Q132" s="5" t="e">
        <f t="shared" si="169"/>
        <v>#N/A</v>
      </c>
      <c r="R132" s="5" t="e">
        <f t="shared" si="169"/>
        <v>#N/A</v>
      </c>
      <c r="S132" s="5" t="e">
        <f t="shared" si="169"/>
        <v>#N/A</v>
      </c>
      <c r="T132" s="5"/>
      <c r="U132" s="28"/>
      <c r="V132" s="28" t="e">
        <f t="shared" si="100"/>
        <v>#N/A</v>
      </c>
      <c r="W132" s="28" t="e">
        <f t="shared" ref="W132:Z132" si="179">IF(AND($G132&lt;V$5,$G132&gt;=W$5),$K132,NA())</f>
        <v>#N/A</v>
      </c>
      <c r="X132" s="28" t="e">
        <f t="shared" si="179"/>
        <v>#N/A</v>
      </c>
      <c r="Y132" s="28" t="e">
        <f t="shared" si="179"/>
        <v>#N/A</v>
      </c>
      <c r="Z132" s="28" t="e">
        <f t="shared" si="179"/>
        <v>#N/A</v>
      </c>
      <c r="AA132" s="28" t="e">
        <f t="shared" si="102"/>
        <v>#N/A</v>
      </c>
      <c r="AB132" s="28"/>
      <c r="AC132" s="28"/>
      <c r="AD132" s="5" t="e">
        <f t="shared" si="103"/>
        <v>#N/A</v>
      </c>
      <c r="AE132" s="15" t="e">
        <v>#N/A</v>
      </c>
      <c r="AF132" s="11" t="e">
        <v>#N/A</v>
      </c>
      <c r="AG132" s="11" t="e">
        <v>#N/A</v>
      </c>
      <c r="AH132" s="11" t="e">
        <v>#N/A</v>
      </c>
      <c r="AI132" s="11" t="e">
        <v>#N/A</v>
      </c>
      <c r="AJ132" s="11" t="e">
        <v>#N/A</v>
      </c>
      <c r="AK132" s="11" t="e">
        <v>#N/A</v>
      </c>
      <c r="AL132" s="11" t="e">
        <v>#N/A</v>
      </c>
      <c r="AM132" s="11" t="e">
        <v>#N/A</v>
      </c>
      <c r="AN132" s="11" t="e">
        <v>#N/A</v>
      </c>
      <c r="AO132" s="11" t="e">
        <v>#N/A</v>
      </c>
      <c r="AP132" s="11" t="e">
        <v>#N/A</v>
      </c>
      <c r="AQ132" s="11" t="e">
        <v>#N/A</v>
      </c>
      <c r="AR132" s="11" t="e">
        <v>#N/A</v>
      </c>
      <c r="AS132" s="11" t="e">
        <v>#N/A</v>
      </c>
      <c r="AT132" s="11" t="e">
        <v>#N/A</v>
      </c>
      <c r="AU132" s="11" t="e">
        <v>#N/A</v>
      </c>
      <c r="AV132" s="11" t="e">
        <v>#N/A</v>
      </c>
      <c r="AW132" s="11" t="e">
        <v>#N/A</v>
      </c>
      <c r="AX132" s="11" t="e">
        <v>#N/A</v>
      </c>
      <c r="AY132" s="11" t="e">
        <v>#N/A</v>
      </c>
      <c r="AZ132" s="11" t="e">
        <v>#N/A</v>
      </c>
      <c r="BA132" s="11" t="e">
        <v>#N/A</v>
      </c>
      <c r="BB132" s="11" t="e">
        <v>#N/A</v>
      </c>
      <c r="BC132" s="11" t="e">
        <v>#N/A</v>
      </c>
      <c r="BD132" s="11" t="e">
        <v>#N/A</v>
      </c>
      <c r="BE132" s="11" t="e">
        <v>#N/A</v>
      </c>
      <c r="BF132" s="11" t="e">
        <v>#N/A</v>
      </c>
      <c r="BG132" s="11" t="e">
        <v>#N/A</v>
      </c>
      <c r="BH132" s="11" t="e">
        <v>#N/A</v>
      </c>
      <c r="BI132" s="11" t="e">
        <v>#N/A</v>
      </c>
      <c r="BJ132" s="11" t="e">
        <v>#N/A</v>
      </c>
      <c r="BK132" s="11" t="e">
        <v>#N/A</v>
      </c>
      <c r="BL132" s="11" t="e">
        <v>#N/A</v>
      </c>
      <c r="BM132" s="11" t="e">
        <v>#N/A</v>
      </c>
      <c r="BN132" s="16" t="e">
        <v>#N/A</v>
      </c>
      <c r="BQ132" s="5" t="e">
        <f t="shared" ca="1" si="104"/>
        <v>#N/A</v>
      </c>
      <c r="BR132" s="8" t="e">
        <f t="shared" ca="1" si="177"/>
        <v>#N/A</v>
      </c>
      <c r="BS132" s="8" t="e">
        <f t="shared" ca="1" si="177"/>
        <v>#N/A</v>
      </c>
      <c r="BT132" s="8" t="e">
        <f t="shared" ca="1" si="177"/>
        <v>#N/A</v>
      </c>
      <c r="BU132" s="8" t="e">
        <f t="shared" ca="1" si="177"/>
        <v>#N/A</v>
      </c>
      <c r="BV132" s="8" t="e">
        <f t="shared" ca="1" si="177"/>
        <v>#N/A</v>
      </c>
      <c r="BW132" s="8" t="e">
        <f t="shared" ca="1" si="177"/>
        <v>#N/A</v>
      </c>
      <c r="BX132" s="8" t="e">
        <f t="shared" ca="1" si="177"/>
        <v>#N/A</v>
      </c>
      <c r="BY132" s="8" t="e">
        <f t="shared" ca="1" si="177"/>
        <v>#N/A</v>
      </c>
      <c r="BZ132" s="8" t="e">
        <f t="shared" ca="1" si="177"/>
        <v>#N/A</v>
      </c>
      <c r="CA132" s="8" t="e">
        <f t="shared" ca="1" si="177"/>
        <v>#N/A</v>
      </c>
      <c r="CB132" s="8" t="e">
        <f t="shared" ca="1" si="173"/>
        <v>#N/A</v>
      </c>
      <c r="CC132" s="8" t="e">
        <f t="shared" ca="1" si="173"/>
        <v>#N/A</v>
      </c>
      <c r="CD132" s="8" t="e">
        <f t="shared" ca="1" si="173"/>
        <v>#N/A</v>
      </c>
      <c r="CE132" s="8" t="e">
        <f t="shared" ca="1" si="173"/>
        <v>#N/A</v>
      </c>
      <c r="CF132" s="8" t="e">
        <f t="shared" ca="1" si="173"/>
        <v>#N/A</v>
      </c>
      <c r="CG132" s="8" t="e">
        <f t="shared" ca="1" si="173"/>
        <v>#N/A</v>
      </c>
      <c r="CH132" s="8" t="e">
        <f t="shared" ca="1" si="173"/>
        <v>#N/A</v>
      </c>
      <c r="CI132" s="8" t="e">
        <f t="shared" ca="1" si="173"/>
        <v>#N/A</v>
      </c>
      <c r="CJ132" s="8" t="e">
        <f t="shared" ca="1" si="173"/>
        <v>#N/A</v>
      </c>
      <c r="CK132" s="8" t="e">
        <f t="shared" ca="1" si="173"/>
        <v>#N/A</v>
      </c>
      <c r="CL132" s="8" t="e">
        <f t="shared" ca="1" si="173"/>
        <v>#N/A</v>
      </c>
      <c r="CM132" s="8" t="e">
        <f t="shared" ca="1" si="173"/>
        <v>#N/A</v>
      </c>
      <c r="CN132" s="8" t="e">
        <f t="shared" ca="1" si="177"/>
        <v>#N/A</v>
      </c>
      <c r="CO132" s="8" t="e">
        <f t="shared" ca="1" si="177"/>
        <v>#N/A</v>
      </c>
      <c r="CP132" s="8" t="e">
        <f t="shared" ca="1" si="177"/>
        <v>#N/A</v>
      </c>
      <c r="CQ132" s="8" t="e">
        <f t="shared" ca="1" si="177"/>
        <v>#N/A</v>
      </c>
      <c r="CR132" s="8" t="e">
        <f t="shared" ca="1" si="177"/>
        <v>#N/A</v>
      </c>
      <c r="CS132" s="8" t="e">
        <f t="shared" ca="1" si="177"/>
        <v>#N/A</v>
      </c>
      <c r="CT132" s="8" t="e">
        <f t="shared" ca="1" si="175"/>
        <v>#N/A</v>
      </c>
      <c r="CU132" s="8" t="e">
        <f t="shared" ca="1" si="175"/>
        <v>#N/A</v>
      </c>
      <c r="CV132" s="8" t="e">
        <f t="shared" ca="1" si="175"/>
        <v>#N/A</v>
      </c>
      <c r="CW132" s="8" t="e">
        <f t="shared" ca="1" si="175"/>
        <v>#N/A</v>
      </c>
      <c r="CX132" s="8" t="e">
        <f t="shared" ca="1" si="175"/>
        <v>#N/A</v>
      </c>
      <c r="CY132" s="8" t="e">
        <f t="shared" ca="1" si="175"/>
        <v>#N/A</v>
      </c>
      <c r="CZ132" s="8" t="e">
        <f t="shared" ca="1" si="175"/>
        <v>#N/A</v>
      </c>
      <c r="DA132" s="8" t="e">
        <f t="shared" ca="1" si="175"/>
        <v>#N/A</v>
      </c>
    </row>
    <row r="133" spans="2:105" x14ac:dyDescent="0.35">
      <c r="B133" t="str">
        <f>'Postcode Data'!B133</f>
        <v>ES12 4JP</v>
      </c>
      <c r="C133" t="str">
        <f>'Postcode Data'!D133</f>
        <v>Beaton</v>
      </c>
      <c r="D133" s="44" t="str">
        <f>'Postcode Data'!M133</f>
        <v>BW1a</v>
      </c>
      <c r="E133" s="28" t="str">
        <f>INDEX('Site Data'!$G$42:$G$77,MATCH('Frequency Plan Data'!D133,'Site Data'!$B$42:$B$77,0))</f>
        <v>f4</v>
      </c>
      <c r="F133" s="28">
        <f>'Coverage Data'!M133</f>
        <v>-74.006791292422818</v>
      </c>
      <c r="G133" s="28">
        <f t="shared" si="98"/>
        <v>26.674879025181639</v>
      </c>
      <c r="H133" s="5">
        <f>'Postcode Data'!F133</f>
        <v>19.147762778757098</v>
      </c>
      <c r="I133" s="5">
        <f>'Postcode Data'!G133</f>
        <v>16.382189542413482</v>
      </c>
      <c r="J133" s="5">
        <f>'Postcode Data'!K133</f>
        <v>20.16420816679334</v>
      </c>
      <c r="K133" s="5">
        <f>'Postcode Data'!L133</f>
        <v>19.92695587002655</v>
      </c>
      <c r="L133" s="5"/>
      <c r="M133" s="28"/>
      <c r="N133" s="5" t="e">
        <f t="shared" si="169"/>
        <v>#N/A</v>
      </c>
      <c r="O133" s="5" t="e">
        <f t="shared" si="169"/>
        <v>#N/A</v>
      </c>
      <c r="P133" s="5" t="e">
        <f t="shared" si="169"/>
        <v>#N/A</v>
      </c>
      <c r="Q133" s="5">
        <f t="shared" si="169"/>
        <v>19.92695587002655</v>
      </c>
      <c r="R133" s="5" t="e">
        <f t="shared" si="169"/>
        <v>#N/A</v>
      </c>
      <c r="S133" s="5" t="e">
        <f t="shared" si="169"/>
        <v>#N/A</v>
      </c>
      <c r="T133" s="5"/>
      <c r="U133" s="28"/>
      <c r="V133" s="28">
        <f t="shared" si="100"/>
        <v>19.92695587002655</v>
      </c>
      <c r="W133" s="28" t="e">
        <f t="shared" ref="W133:Z133" si="180">IF(AND($G133&lt;V$5,$G133&gt;=W$5),$K133,NA())</f>
        <v>#N/A</v>
      </c>
      <c r="X133" s="28" t="e">
        <f t="shared" si="180"/>
        <v>#N/A</v>
      </c>
      <c r="Y133" s="28" t="e">
        <f t="shared" si="180"/>
        <v>#N/A</v>
      </c>
      <c r="Z133" s="28" t="e">
        <f t="shared" si="180"/>
        <v>#N/A</v>
      </c>
      <c r="AA133" s="28" t="e">
        <f t="shared" si="102"/>
        <v>#N/A</v>
      </c>
      <c r="AB133" s="28"/>
      <c r="AC133" s="28"/>
      <c r="AD133" s="5">
        <f t="shared" si="103"/>
        <v>-100.68167031760446</v>
      </c>
      <c r="AE133" s="15">
        <v>-999</v>
      </c>
      <c r="AF133" s="11">
        <v>-999</v>
      </c>
      <c r="AG133" s="11">
        <v>-999</v>
      </c>
      <c r="AH133" s="11">
        <v>-102.05614455097066</v>
      </c>
      <c r="AI133" s="11">
        <v>-999</v>
      </c>
      <c r="AJ133" s="11">
        <v>-999</v>
      </c>
      <c r="AK133" s="11">
        <v>-999</v>
      </c>
      <c r="AL133" s="11">
        <v>-999</v>
      </c>
      <c r="AM133" s="11">
        <v>-999</v>
      </c>
      <c r="AN133" s="11">
        <v>-999</v>
      </c>
      <c r="AO133" s="11">
        <v>-999</v>
      </c>
      <c r="AP133" s="11">
        <v>-999</v>
      </c>
      <c r="AQ133" s="11">
        <v>-999</v>
      </c>
      <c r="AR133" s="11">
        <v>-999</v>
      </c>
      <c r="AS133" s="11">
        <v>-999</v>
      </c>
      <c r="AT133" s="11">
        <v>-116.38783098159561</v>
      </c>
      <c r="AU133" s="11">
        <v>-999</v>
      </c>
      <c r="AV133" s="11">
        <v>-999</v>
      </c>
      <c r="AW133" s="11">
        <v>-107.70187457996859</v>
      </c>
      <c r="AX133" s="11">
        <v>-999</v>
      </c>
      <c r="AY133" s="11">
        <v>-999</v>
      </c>
      <c r="AZ133" s="11">
        <v>-999</v>
      </c>
      <c r="BA133" s="11">
        <v>-999</v>
      </c>
      <c r="BB133" s="11">
        <v>-999</v>
      </c>
      <c r="BC133" s="11">
        <v>-999</v>
      </c>
      <c r="BD133" s="11">
        <v>-999</v>
      </c>
      <c r="BE133" s="11">
        <v>-999</v>
      </c>
      <c r="BF133" s="11">
        <v>-116.64141430473454</v>
      </c>
      <c r="BG133" s="11">
        <v>-999</v>
      </c>
      <c r="BH133" s="11">
        <v>-999</v>
      </c>
      <c r="BI133" s="11">
        <v>-117.57187412631326</v>
      </c>
      <c r="BJ133" s="11">
        <v>-999</v>
      </c>
      <c r="BK133" s="11">
        <v>-999</v>
      </c>
      <c r="BL133" s="11">
        <v>-999</v>
      </c>
      <c r="BM133" s="11">
        <v>-999</v>
      </c>
      <c r="BN133" s="16">
        <v>-999</v>
      </c>
      <c r="BQ133" s="5">
        <f t="shared" ca="1" si="104"/>
        <v>-100.12008975726675</v>
      </c>
      <c r="BR133" s="8">
        <f t="shared" ca="1" si="177"/>
        <v>-999</v>
      </c>
      <c r="BS133" s="8">
        <f t="shared" ca="1" si="177"/>
        <v>-999</v>
      </c>
      <c r="BT133" s="8">
        <f t="shared" ca="1" si="177"/>
        <v>-999</v>
      </c>
      <c r="BU133" s="8">
        <f t="shared" ca="1" si="177"/>
        <v>-105.45321925199519</v>
      </c>
      <c r="BV133" s="8">
        <f t="shared" ca="1" si="177"/>
        <v>-999</v>
      </c>
      <c r="BW133" s="8">
        <f t="shared" ca="1" si="177"/>
        <v>-999</v>
      </c>
      <c r="BX133" s="8">
        <f t="shared" ca="1" si="177"/>
        <v>-999</v>
      </c>
      <c r="BY133" s="8">
        <f t="shared" ca="1" si="177"/>
        <v>-999</v>
      </c>
      <c r="BZ133" s="8">
        <f t="shared" ca="1" si="177"/>
        <v>-999</v>
      </c>
      <c r="CA133" s="8">
        <f t="shared" ca="1" si="177"/>
        <v>-999</v>
      </c>
      <c r="CB133" s="8">
        <f t="shared" ca="1" si="173"/>
        <v>-999</v>
      </c>
      <c r="CC133" s="8">
        <f t="shared" ca="1" si="173"/>
        <v>-999</v>
      </c>
      <c r="CD133" s="8">
        <f t="shared" ca="1" si="173"/>
        <v>-999</v>
      </c>
      <c r="CE133" s="8">
        <f t="shared" ca="1" si="173"/>
        <v>-999</v>
      </c>
      <c r="CF133" s="8">
        <f t="shared" ca="1" si="173"/>
        <v>-999</v>
      </c>
      <c r="CG133" s="8">
        <f t="shared" ca="1" si="173"/>
        <v>-109.70394506442571</v>
      </c>
      <c r="CH133" s="8">
        <f t="shared" ca="1" si="173"/>
        <v>-999</v>
      </c>
      <c r="CI133" s="8">
        <f t="shared" ca="1" si="173"/>
        <v>-999</v>
      </c>
      <c r="CJ133" s="8">
        <f t="shared" ca="1" si="173"/>
        <v>-102.69176595582859</v>
      </c>
      <c r="CK133" s="8">
        <f t="shared" ca="1" si="173"/>
        <v>-999</v>
      </c>
      <c r="CL133" s="8">
        <f t="shared" ca="1" si="173"/>
        <v>-999</v>
      </c>
      <c r="CM133" s="8">
        <f t="shared" ca="1" si="173"/>
        <v>-999</v>
      </c>
      <c r="CN133" s="8">
        <f t="shared" ca="1" si="177"/>
        <v>-999</v>
      </c>
      <c r="CO133" s="8">
        <f t="shared" ca="1" si="177"/>
        <v>-999</v>
      </c>
      <c r="CP133" s="8">
        <f t="shared" ca="1" si="177"/>
        <v>-999</v>
      </c>
      <c r="CQ133" s="8">
        <f t="shared" ca="1" si="177"/>
        <v>-999</v>
      </c>
      <c r="CR133" s="8">
        <f t="shared" ca="1" si="177"/>
        <v>-999</v>
      </c>
      <c r="CS133" s="8">
        <f t="shared" ca="1" si="177"/>
        <v>-116.14083160226795</v>
      </c>
      <c r="CT133" s="8">
        <f t="shared" ca="1" si="175"/>
        <v>-999</v>
      </c>
      <c r="CU133" s="8">
        <f t="shared" ca="1" si="175"/>
        <v>-999</v>
      </c>
      <c r="CV133" s="8">
        <f t="shared" ca="1" si="175"/>
        <v>-117.34861902012848</v>
      </c>
      <c r="CW133" s="8">
        <f t="shared" ca="1" si="175"/>
        <v>-999</v>
      </c>
      <c r="CX133" s="8">
        <f t="shared" ca="1" si="175"/>
        <v>-999</v>
      </c>
      <c r="CY133" s="8">
        <f t="shared" ca="1" si="175"/>
        <v>-999</v>
      </c>
      <c r="CZ133" s="8">
        <f t="shared" ca="1" si="175"/>
        <v>-999</v>
      </c>
      <c r="DA133" s="8">
        <f t="shared" ca="1" si="175"/>
        <v>-999</v>
      </c>
    </row>
    <row r="134" spans="2:105" x14ac:dyDescent="0.35">
      <c r="B134" t="str">
        <f>'Postcode Data'!B134</f>
        <v>ES12 4XA</v>
      </c>
      <c r="C134" t="str">
        <f>'Postcode Data'!D134</f>
        <v>Beaton</v>
      </c>
      <c r="D134" s="44" t="e">
        <f>'Postcode Data'!M134</f>
        <v>#N/A</v>
      </c>
      <c r="E134" s="28" t="e">
        <f>INDEX('Site Data'!$G$42:$G$77,MATCH('Frequency Plan Data'!D134,'Site Data'!$B$42:$B$77,0))</f>
        <v>#N/A</v>
      </c>
      <c r="F134" s="28" t="e">
        <f>'Coverage Data'!M134</f>
        <v>#N/A</v>
      </c>
      <c r="G134" s="28" t="e">
        <f t="shared" ref="G134:G197" si="181">F134-AD134</f>
        <v>#N/A</v>
      </c>
      <c r="H134" s="5" t="e">
        <f>'Postcode Data'!F134</f>
        <v>#N/A</v>
      </c>
      <c r="I134" s="5" t="e">
        <f>'Postcode Data'!G134</f>
        <v>#N/A</v>
      </c>
      <c r="J134" s="5" t="e">
        <f>'Postcode Data'!K134</f>
        <v>#N/A</v>
      </c>
      <c r="K134" s="5" t="e">
        <f>'Postcode Data'!L134</f>
        <v>#N/A</v>
      </c>
      <c r="L134" s="5"/>
      <c r="M134" s="28"/>
      <c r="N134" s="5" t="e">
        <f t="shared" si="169"/>
        <v>#N/A</v>
      </c>
      <c r="O134" s="5" t="e">
        <f t="shared" si="169"/>
        <v>#N/A</v>
      </c>
      <c r="P134" s="5" t="e">
        <f t="shared" si="169"/>
        <v>#N/A</v>
      </c>
      <c r="Q134" s="5" t="e">
        <f t="shared" si="169"/>
        <v>#N/A</v>
      </c>
      <c r="R134" s="5" t="e">
        <f t="shared" si="169"/>
        <v>#N/A</v>
      </c>
      <c r="S134" s="5" t="e">
        <f t="shared" si="169"/>
        <v>#N/A</v>
      </c>
      <c r="T134" s="5"/>
      <c r="U134" s="28"/>
      <c r="V134" s="28" t="e">
        <f t="shared" si="100"/>
        <v>#N/A</v>
      </c>
      <c r="W134" s="28" t="e">
        <f t="shared" ref="W134:Z134" si="182">IF(AND($G134&lt;V$5,$G134&gt;=W$5),$K134,NA())</f>
        <v>#N/A</v>
      </c>
      <c r="X134" s="28" t="e">
        <f t="shared" si="182"/>
        <v>#N/A</v>
      </c>
      <c r="Y134" s="28" t="e">
        <f t="shared" si="182"/>
        <v>#N/A</v>
      </c>
      <c r="Z134" s="28" t="e">
        <f t="shared" si="182"/>
        <v>#N/A</v>
      </c>
      <c r="AA134" s="28" t="e">
        <f t="shared" si="102"/>
        <v>#N/A</v>
      </c>
      <c r="AB134" s="28"/>
      <c r="AC134" s="28"/>
      <c r="AD134" s="5" t="e">
        <f t="shared" si="103"/>
        <v>#N/A</v>
      </c>
      <c r="AE134" s="15" t="e">
        <v>#N/A</v>
      </c>
      <c r="AF134" s="11" t="e">
        <v>#N/A</v>
      </c>
      <c r="AG134" s="11" t="e">
        <v>#N/A</v>
      </c>
      <c r="AH134" s="11" t="e">
        <v>#N/A</v>
      </c>
      <c r="AI134" s="11" t="e">
        <v>#N/A</v>
      </c>
      <c r="AJ134" s="11" t="e">
        <v>#N/A</v>
      </c>
      <c r="AK134" s="11" t="e">
        <v>#N/A</v>
      </c>
      <c r="AL134" s="11" t="e">
        <v>#N/A</v>
      </c>
      <c r="AM134" s="11" t="e">
        <v>#N/A</v>
      </c>
      <c r="AN134" s="11" t="e">
        <v>#N/A</v>
      </c>
      <c r="AO134" s="11" t="e">
        <v>#N/A</v>
      </c>
      <c r="AP134" s="11" t="e">
        <v>#N/A</v>
      </c>
      <c r="AQ134" s="11" t="e">
        <v>#N/A</v>
      </c>
      <c r="AR134" s="11" t="e">
        <v>#N/A</v>
      </c>
      <c r="AS134" s="11" t="e">
        <v>#N/A</v>
      </c>
      <c r="AT134" s="11" t="e">
        <v>#N/A</v>
      </c>
      <c r="AU134" s="11" t="e">
        <v>#N/A</v>
      </c>
      <c r="AV134" s="11" t="e">
        <v>#N/A</v>
      </c>
      <c r="AW134" s="11" t="e">
        <v>#N/A</v>
      </c>
      <c r="AX134" s="11" t="e">
        <v>#N/A</v>
      </c>
      <c r="AY134" s="11" t="e">
        <v>#N/A</v>
      </c>
      <c r="AZ134" s="11" t="e">
        <v>#N/A</v>
      </c>
      <c r="BA134" s="11" t="e">
        <v>#N/A</v>
      </c>
      <c r="BB134" s="11" t="e">
        <v>#N/A</v>
      </c>
      <c r="BC134" s="11" t="e">
        <v>#N/A</v>
      </c>
      <c r="BD134" s="11" t="e">
        <v>#N/A</v>
      </c>
      <c r="BE134" s="11" t="e">
        <v>#N/A</v>
      </c>
      <c r="BF134" s="11" t="e">
        <v>#N/A</v>
      </c>
      <c r="BG134" s="11" t="e">
        <v>#N/A</v>
      </c>
      <c r="BH134" s="11" t="e">
        <v>#N/A</v>
      </c>
      <c r="BI134" s="11" t="e">
        <v>#N/A</v>
      </c>
      <c r="BJ134" s="11" t="e">
        <v>#N/A</v>
      </c>
      <c r="BK134" s="11" t="e">
        <v>#N/A</v>
      </c>
      <c r="BL134" s="11" t="e">
        <v>#N/A</v>
      </c>
      <c r="BM134" s="11" t="e">
        <v>#N/A</v>
      </c>
      <c r="BN134" s="16" t="e">
        <v>#N/A</v>
      </c>
      <c r="BQ134" s="5" t="e">
        <f t="shared" ca="1" si="104"/>
        <v>#N/A</v>
      </c>
      <c r="BR134" s="8" t="e">
        <f t="shared" ca="1" si="177"/>
        <v>#N/A</v>
      </c>
      <c r="BS134" s="8" t="e">
        <f t="shared" ca="1" si="177"/>
        <v>#N/A</v>
      </c>
      <c r="BT134" s="8" t="e">
        <f t="shared" ca="1" si="177"/>
        <v>#N/A</v>
      </c>
      <c r="BU134" s="8" t="e">
        <f t="shared" ca="1" si="177"/>
        <v>#N/A</v>
      </c>
      <c r="BV134" s="8" t="e">
        <f t="shared" ca="1" si="177"/>
        <v>#N/A</v>
      </c>
      <c r="BW134" s="8" t="e">
        <f t="shared" ca="1" si="177"/>
        <v>#N/A</v>
      </c>
      <c r="BX134" s="8" t="e">
        <f t="shared" ca="1" si="177"/>
        <v>#N/A</v>
      </c>
      <c r="BY134" s="8" t="e">
        <f t="shared" ca="1" si="177"/>
        <v>#N/A</v>
      </c>
      <c r="BZ134" s="8" t="e">
        <f t="shared" ca="1" si="177"/>
        <v>#N/A</v>
      </c>
      <c r="CA134" s="8" t="e">
        <f t="shared" ca="1" si="177"/>
        <v>#N/A</v>
      </c>
      <c r="CB134" s="8" t="e">
        <f t="shared" ca="1" si="173"/>
        <v>#N/A</v>
      </c>
      <c r="CC134" s="8" t="e">
        <f t="shared" ca="1" si="173"/>
        <v>#N/A</v>
      </c>
      <c r="CD134" s="8" t="e">
        <f t="shared" ca="1" si="173"/>
        <v>#N/A</v>
      </c>
      <c r="CE134" s="8" t="e">
        <f t="shared" ca="1" si="173"/>
        <v>#N/A</v>
      </c>
      <c r="CF134" s="8" t="e">
        <f t="shared" ca="1" si="173"/>
        <v>#N/A</v>
      </c>
      <c r="CG134" s="8" t="e">
        <f t="shared" ca="1" si="173"/>
        <v>#N/A</v>
      </c>
      <c r="CH134" s="8" t="e">
        <f t="shared" ca="1" si="173"/>
        <v>#N/A</v>
      </c>
      <c r="CI134" s="8" t="e">
        <f t="shared" ca="1" si="173"/>
        <v>#N/A</v>
      </c>
      <c r="CJ134" s="8" t="e">
        <f t="shared" ca="1" si="173"/>
        <v>#N/A</v>
      </c>
      <c r="CK134" s="8" t="e">
        <f t="shared" ca="1" si="173"/>
        <v>#N/A</v>
      </c>
      <c r="CL134" s="8" t="e">
        <f t="shared" ca="1" si="173"/>
        <v>#N/A</v>
      </c>
      <c r="CM134" s="8" t="e">
        <f t="shared" ca="1" si="173"/>
        <v>#N/A</v>
      </c>
      <c r="CN134" s="8" t="e">
        <f t="shared" ca="1" si="177"/>
        <v>#N/A</v>
      </c>
      <c r="CO134" s="8" t="e">
        <f t="shared" ca="1" si="177"/>
        <v>#N/A</v>
      </c>
      <c r="CP134" s="8" t="e">
        <f t="shared" ca="1" si="177"/>
        <v>#N/A</v>
      </c>
      <c r="CQ134" s="8" t="e">
        <f t="shared" ca="1" si="177"/>
        <v>#N/A</v>
      </c>
      <c r="CR134" s="8" t="e">
        <f t="shared" ca="1" si="177"/>
        <v>#N/A</v>
      </c>
      <c r="CS134" s="8" t="e">
        <f t="shared" ca="1" si="177"/>
        <v>#N/A</v>
      </c>
      <c r="CT134" s="8" t="e">
        <f t="shared" ca="1" si="175"/>
        <v>#N/A</v>
      </c>
      <c r="CU134" s="8" t="e">
        <f t="shared" ca="1" si="175"/>
        <v>#N/A</v>
      </c>
      <c r="CV134" s="8" t="e">
        <f t="shared" ca="1" si="175"/>
        <v>#N/A</v>
      </c>
      <c r="CW134" s="8" t="e">
        <f t="shared" ca="1" si="175"/>
        <v>#N/A</v>
      </c>
      <c r="CX134" s="8" t="e">
        <f t="shared" ca="1" si="175"/>
        <v>#N/A</v>
      </c>
      <c r="CY134" s="8" t="e">
        <f t="shared" ca="1" si="175"/>
        <v>#N/A</v>
      </c>
      <c r="CZ134" s="8" t="e">
        <f t="shared" ca="1" si="175"/>
        <v>#N/A</v>
      </c>
      <c r="DA134" s="8" t="e">
        <f t="shared" ca="1" si="175"/>
        <v>#N/A</v>
      </c>
    </row>
    <row r="135" spans="2:105" x14ac:dyDescent="0.35">
      <c r="B135" t="str">
        <f>'Postcode Data'!B135</f>
        <v>ES12 6FY</v>
      </c>
      <c r="C135" t="str">
        <f>'Postcode Data'!D135</f>
        <v>Beaton</v>
      </c>
      <c r="D135" s="44" t="str">
        <f>'Postcode Data'!M135</f>
        <v>BW2b</v>
      </c>
      <c r="E135" s="28" t="str">
        <f>INDEX('Site Data'!$G$42:$G$77,MATCH('Frequency Plan Data'!D135,'Site Data'!$B$42:$B$77,0))</f>
        <v>f2</v>
      </c>
      <c r="F135" s="28">
        <f>'Coverage Data'!M135</f>
        <v>-71.296061873148744</v>
      </c>
      <c r="G135" s="28">
        <f t="shared" si="181"/>
        <v>31.641163904178939</v>
      </c>
      <c r="H135" s="5">
        <f>'Postcode Data'!F135</f>
        <v>23.684866271759098</v>
      </c>
      <c r="I135" s="5">
        <f>'Postcode Data'!G135</f>
        <v>16.152483770671488</v>
      </c>
      <c r="J135" s="5">
        <f>'Postcode Data'!K135</f>
        <v>25.436404248855389</v>
      </c>
      <c r="K135" s="5">
        <f>'Postcode Data'!L135</f>
        <v>12.218465063223418</v>
      </c>
      <c r="L135" s="5"/>
      <c r="M135" s="28"/>
      <c r="N135" s="5" t="e">
        <f t="shared" si="169"/>
        <v>#N/A</v>
      </c>
      <c r="O135" s="5">
        <f t="shared" si="169"/>
        <v>12.218465063223418</v>
      </c>
      <c r="P135" s="5" t="e">
        <f t="shared" si="169"/>
        <v>#N/A</v>
      </c>
      <c r="Q135" s="5" t="e">
        <f t="shared" si="169"/>
        <v>#N/A</v>
      </c>
      <c r="R135" s="5" t="e">
        <f t="shared" si="169"/>
        <v>#N/A</v>
      </c>
      <c r="S135" s="5" t="e">
        <f t="shared" si="169"/>
        <v>#N/A</v>
      </c>
      <c r="T135" s="5"/>
      <c r="U135" s="28"/>
      <c r="V135" s="28">
        <f t="shared" ref="V135:V198" si="183">IF($G135&gt;=V$5,$K135,NA())</f>
        <v>12.218465063223418</v>
      </c>
      <c r="W135" s="28" t="e">
        <f t="shared" ref="W135:Z135" si="184">IF(AND($G135&lt;V$5,$G135&gt;=W$5),$K135,NA())</f>
        <v>#N/A</v>
      </c>
      <c r="X135" s="28" t="e">
        <f t="shared" si="184"/>
        <v>#N/A</v>
      </c>
      <c r="Y135" s="28" t="e">
        <f t="shared" si="184"/>
        <v>#N/A</v>
      </c>
      <c r="Z135" s="28" t="e">
        <f t="shared" si="184"/>
        <v>#N/A</v>
      </c>
      <c r="AA135" s="28" t="e">
        <f t="shared" ref="AA135:AA198" si="185">IF($G135&lt;Z$5,$K135,NA())</f>
        <v>#N/A</v>
      </c>
      <c r="AB135" s="28"/>
      <c r="AC135" s="28"/>
      <c r="AD135" s="5">
        <f t="shared" ref="AD135:AD198" si="186">10*LOG10(SUMPRODUCT(10^(AE135:BN135/10)))</f>
        <v>-102.93722577732768</v>
      </c>
      <c r="AE135" s="15">
        <v>-999</v>
      </c>
      <c r="AF135" s="11">
        <v>-112.2799831771141</v>
      </c>
      <c r="AG135" s="11">
        <v>-999</v>
      </c>
      <c r="AH135" s="11">
        <v>-999</v>
      </c>
      <c r="AI135" s="11">
        <v>-999</v>
      </c>
      <c r="AJ135" s="11">
        <v>-999</v>
      </c>
      <c r="AK135" s="11">
        <v>-999</v>
      </c>
      <c r="AL135" s="11">
        <v>-999</v>
      </c>
      <c r="AM135" s="11">
        <v>-999</v>
      </c>
      <c r="AN135" s="11">
        <v>-999</v>
      </c>
      <c r="AO135" s="11">
        <v>-999</v>
      </c>
      <c r="AP135" s="11">
        <v>-999</v>
      </c>
      <c r="AQ135" s="11">
        <v>-999</v>
      </c>
      <c r="AR135" s="11">
        <v>-105.02235303232632</v>
      </c>
      <c r="AS135" s="11">
        <v>-999</v>
      </c>
      <c r="AT135" s="11">
        <v>-999</v>
      </c>
      <c r="AU135" s="11">
        <v>-999</v>
      </c>
      <c r="AV135" s="11">
        <v>-999</v>
      </c>
      <c r="AW135" s="11">
        <v>-999</v>
      </c>
      <c r="AX135" s="11">
        <v>-999</v>
      </c>
      <c r="AY135" s="11">
        <v>-999</v>
      </c>
      <c r="AZ135" s="11">
        <v>-999</v>
      </c>
      <c r="BA135" s="11">
        <v>-110.60519396411277</v>
      </c>
      <c r="BB135" s="11">
        <v>-999</v>
      </c>
      <c r="BC135" s="11">
        <v>-999</v>
      </c>
      <c r="BD135" s="11">
        <v>-122.85716502421782</v>
      </c>
      <c r="BE135" s="11">
        <v>-999</v>
      </c>
      <c r="BF135" s="11">
        <v>-999</v>
      </c>
      <c r="BG135" s="11">
        <v>-999</v>
      </c>
      <c r="BH135" s="11">
        <v>-999</v>
      </c>
      <c r="BI135" s="11">
        <v>-999</v>
      </c>
      <c r="BJ135" s="11">
        <v>-999</v>
      </c>
      <c r="BK135" s="11">
        <v>-999</v>
      </c>
      <c r="BL135" s="11">
        <v>-999</v>
      </c>
      <c r="BM135" s="11">
        <v>-113.71082849660596</v>
      </c>
      <c r="BN135" s="16">
        <v>-999</v>
      </c>
      <c r="BQ135" s="5">
        <f t="shared" ref="BQ135:BQ198" ca="1" si="187">10*LOG10(SUMPRODUCT(10^(BR135:DA135/10)))</f>
        <v>-103.06573343881789</v>
      </c>
      <c r="BR135" s="8">
        <f t="shared" ca="1" si="177"/>
        <v>-999</v>
      </c>
      <c r="BS135" s="8">
        <f t="shared" ca="1" si="177"/>
        <v>-108.12283420021177</v>
      </c>
      <c r="BT135" s="8">
        <f t="shared" ca="1" si="177"/>
        <v>-999</v>
      </c>
      <c r="BU135" s="8">
        <f t="shared" ca="1" si="177"/>
        <v>-999</v>
      </c>
      <c r="BV135" s="8">
        <f t="shared" ca="1" si="177"/>
        <v>-999</v>
      </c>
      <c r="BW135" s="8">
        <f t="shared" ca="1" si="177"/>
        <v>-999</v>
      </c>
      <c r="BX135" s="8">
        <f t="shared" ca="1" si="177"/>
        <v>-999</v>
      </c>
      <c r="BY135" s="8">
        <f t="shared" ca="1" si="177"/>
        <v>-999</v>
      </c>
      <c r="BZ135" s="8">
        <f t="shared" ca="1" si="177"/>
        <v>-999</v>
      </c>
      <c r="CA135" s="8">
        <f t="shared" ca="1" si="177"/>
        <v>-999</v>
      </c>
      <c r="CB135" s="8">
        <f t="shared" ca="1" si="173"/>
        <v>-999</v>
      </c>
      <c r="CC135" s="8">
        <f t="shared" ca="1" si="173"/>
        <v>-999</v>
      </c>
      <c r="CD135" s="8">
        <f t="shared" ca="1" si="173"/>
        <v>-999</v>
      </c>
      <c r="CE135" s="8">
        <f t="shared" ca="1" si="173"/>
        <v>-112.32219907128989</v>
      </c>
      <c r="CF135" s="8">
        <f t="shared" ca="1" si="173"/>
        <v>-999</v>
      </c>
      <c r="CG135" s="8">
        <f t="shared" ca="1" si="173"/>
        <v>-999</v>
      </c>
      <c r="CH135" s="8">
        <f t="shared" ca="1" si="173"/>
        <v>-999</v>
      </c>
      <c r="CI135" s="8">
        <f t="shared" ca="1" si="173"/>
        <v>-999</v>
      </c>
      <c r="CJ135" s="8">
        <f t="shared" ca="1" si="173"/>
        <v>-999</v>
      </c>
      <c r="CK135" s="8">
        <f t="shared" ca="1" si="173"/>
        <v>-999</v>
      </c>
      <c r="CL135" s="8">
        <f t="shared" ca="1" si="173"/>
        <v>-999</v>
      </c>
      <c r="CM135" s="8">
        <f t="shared" ca="1" si="173"/>
        <v>-999</v>
      </c>
      <c r="CN135" s="8">
        <f t="shared" ca="1" si="177"/>
        <v>-109.35405651686267</v>
      </c>
      <c r="CO135" s="8">
        <f t="shared" ca="1" si="177"/>
        <v>-999</v>
      </c>
      <c r="CP135" s="8">
        <f t="shared" ca="1" si="177"/>
        <v>-999</v>
      </c>
      <c r="CQ135" s="8">
        <f t="shared" ca="1" si="177"/>
        <v>-108.63794560541153</v>
      </c>
      <c r="CR135" s="8">
        <f t="shared" ca="1" si="177"/>
        <v>-999</v>
      </c>
      <c r="CS135" s="8">
        <f t="shared" ca="1" si="177"/>
        <v>-999</v>
      </c>
      <c r="CT135" s="8">
        <f t="shared" ca="1" si="175"/>
        <v>-999</v>
      </c>
      <c r="CU135" s="8">
        <f t="shared" ca="1" si="175"/>
        <v>-999</v>
      </c>
      <c r="CV135" s="8">
        <f t="shared" ca="1" si="175"/>
        <v>-999</v>
      </c>
      <c r="CW135" s="8">
        <f t="shared" ca="1" si="175"/>
        <v>-999</v>
      </c>
      <c r="CX135" s="8">
        <f t="shared" ca="1" si="175"/>
        <v>-999</v>
      </c>
      <c r="CY135" s="8">
        <f t="shared" ca="1" si="175"/>
        <v>-999</v>
      </c>
      <c r="CZ135" s="8">
        <f t="shared" ca="1" si="175"/>
        <v>-115.50816280398654</v>
      </c>
      <c r="DA135" s="8">
        <f t="shared" ca="1" si="175"/>
        <v>-999</v>
      </c>
    </row>
    <row r="136" spans="2:105" x14ac:dyDescent="0.35">
      <c r="B136" t="str">
        <f>'Postcode Data'!B136</f>
        <v>ES12 7LY</v>
      </c>
      <c r="C136" t="str">
        <f>'Postcode Data'!D136</f>
        <v>Beaton</v>
      </c>
      <c r="D136" s="44" t="e">
        <f>'Postcode Data'!M136</f>
        <v>#N/A</v>
      </c>
      <c r="E136" s="28" t="e">
        <f>INDEX('Site Data'!$G$42:$G$77,MATCH('Frequency Plan Data'!D136,'Site Data'!$B$42:$B$77,0))</f>
        <v>#N/A</v>
      </c>
      <c r="F136" s="28" t="e">
        <f>'Coverage Data'!M136</f>
        <v>#N/A</v>
      </c>
      <c r="G136" s="28" t="e">
        <f t="shared" si="181"/>
        <v>#N/A</v>
      </c>
      <c r="H136" s="5" t="e">
        <f>'Postcode Data'!F136</f>
        <v>#N/A</v>
      </c>
      <c r="I136" s="5" t="e">
        <f>'Postcode Data'!G136</f>
        <v>#N/A</v>
      </c>
      <c r="J136" s="5" t="e">
        <f>'Postcode Data'!K136</f>
        <v>#N/A</v>
      </c>
      <c r="K136" s="5" t="e">
        <f>'Postcode Data'!L136</f>
        <v>#N/A</v>
      </c>
      <c r="L136" s="5"/>
      <c r="M136" s="28"/>
      <c r="N136" s="5" t="e">
        <f t="shared" si="169"/>
        <v>#N/A</v>
      </c>
      <c r="O136" s="5" t="e">
        <f t="shared" si="169"/>
        <v>#N/A</v>
      </c>
      <c r="P136" s="5" t="e">
        <f t="shared" si="169"/>
        <v>#N/A</v>
      </c>
      <c r="Q136" s="5" t="e">
        <f t="shared" si="169"/>
        <v>#N/A</v>
      </c>
      <c r="R136" s="5" t="e">
        <f t="shared" si="169"/>
        <v>#N/A</v>
      </c>
      <c r="S136" s="5" t="e">
        <f t="shared" si="169"/>
        <v>#N/A</v>
      </c>
      <c r="T136" s="5"/>
      <c r="U136" s="28"/>
      <c r="V136" s="28" t="e">
        <f t="shared" si="183"/>
        <v>#N/A</v>
      </c>
      <c r="W136" s="28" t="e">
        <f t="shared" ref="W136:Z136" si="188">IF(AND($G136&lt;V$5,$G136&gt;=W$5),$K136,NA())</f>
        <v>#N/A</v>
      </c>
      <c r="X136" s="28" t="e">
        <f t="shared" si="188"/>
        <v>#N/A</v>
      </c>
      <c r="Y136" s="28" t="e">
        <f t="shared" si="188"/>
        <v>#N/A</v>
      </c>
      <c r="Z136" s="28" t="e">
        <f t="shared" si="188"/>
        <v>#N/A</v>
      </c>
      <c r="AA136" s="28" t="e">
        <f t="shared" si="185"/>
        <v>#N/A</v>
      </c>
      <c r="AB136" s="28"/>
      <c r="AC136" s="28"/>
      <c r="AD136" s="5" t="e">
        <f t="shared" si="186"/>
        <v>#N/A</v>
      </c>
      <c r="AE136" s="15" t="e">
        <v>#N/A</v>
      </c>
      <c r="AF136" s="11" t="e">
        <v>#N/A</v>
      </c>
      <c r="AG136" s="11" t="e">
        <v>#N/A</v>
      </c>
      <c r="AH136" s="11" t="e">
        <v>#N/A</v>
      </c>
      <c r="AI136" s="11" t="e">
        <v>#N/A</v>
      </c>
      <c r="AJ136" s="11" t="e">
        <v>#N/A</v>
      </c>
      <c r="AK136" s="11" t="e">
        <v>#N/A</v>
      </c>
      <c r="AL136" s="11" t="e">
        <v>#N/A</v>
      </c>
      <c r="AM136" s="11" t="e">
        <v>#N/A</v>
      </c>
      <c r="AN136" s="11" t="e">
        <v>#N/A</v>
      </c>
      <c r="AO136" s="11" t="e">
        <v>#N/A</v>
      </c>
      <c r="AP136" s="11" t="e">
        <v>#N/A</v>
      </c>
      <c r="AQ136" s="11" t="e">
        <v>#N/A</v>
      </c>
      <c r="AR136" s="11" t="e">
        <v>#N/A</v>
      </c>
      <c r="AS136" s="11" t="e">
        <v>#N/A</v>
      </c>
      <c r="AT136" s="11" t="e">
        <v>#N/A</v>
      </c>
      <c r="AU136" s="11" t="e">
        <v>#N/A</v>
      </c>
      <c r="AV136" s="11" t="e">
        <v>#N/A</v>
      </c>
      <c r="AW136" s="11" t="e">
        <v>#N/A</v>
      </c>
      <c r="AX136" s="11" t="e">
        <v>#N/A</v>
      </c>
      <c r="AY136" s="11" t="e">
        <v>#N/A</v>
      </c>
      <c r="AZ136" s="11" t="e">
        <v>#N/A</v>
      </c>
      <c r="BA136" s="11" t="e">
        <v>#N/A</v>
      </c>
      <c r="BB136" s="11" t="e">
        <v>#N/A</v>
      </c>
      <c r="BC136" s="11" t="e">
        <v>#N/A</v>
      </c>
      <c r="BD136" s="11" t="e">
        <v>#N/A</v>
      </c>
      <c r="BE136" s="11" t="e">
        <v>#N/A</v>
      </c>
      <c r="BF136" s="11" t="e">
        <v>#N/A</v>
      </c>
      <c r="BG136" s="11" t="e">
        <v>#N/A</v>
      </c>
      <c r="BH136" s="11" t="e">
        <v>#N/A</v>
      </c>
      <c r="BI136" s="11" t="e">
        <v>#N/A</v>
      </c>
      <c r="BJ136" s="11" t="e">
        <v>#N/A</v>
      </c>
      <c r="BK136" s="11" t="e">
        <v>#N/A</v>
      </c>
      <c r="BL136" s="11" t="e">
        <v>#N/A</v>
      </c>
      <c r="BM136" s="11" t="e">
        <v>#N/A</v>
      </c>
      <c r="BN136" s="16" t="e">
        <v>#N/A</v>
      </c>
      <c r="BQ136" s="5" t="e">
        <f t="shared" ca="1" si="187"/>
        <v>#N/A</v>
      </c>
      <c r="BR136" s="8" t="e">
        <f t="shared" ca="1" si="177"/>
        <v>#N/A</v>
      </c>
      <c r="BS136" s="8" t="e">
        <f t="shared" ca="1" si="177"/>
        <v>#N/A</v>
      </c>
      <c r="BT136" s="8" t="e">
        <f t="shared" ca="1" si="177"/>
        <v>#N/A</v>
      </c>
      <c r="BU136" s="8" t="e">
        <f t="shared" ca="1" si="177"/>
        <v>#N/A</v>
      </c>
      <c r="BV136" s="8" t="e">
        <f t="shared" ca="1" si="177"/>
        <v>#N/A</v>
      </c>
      <c r="BW136" s="8" t="e">
        <f t="shared" ca="1" si="177"/>
        <v>#N/A</v>
      </c>
      <c r="BX136" s="8" t="e">
        <f t="shared" ca="1" si="177"/>
        <v>#N/A</v>
      </c>
      <c r="BY136" s="8" t="e">
        <f t="shared" ca="1" si="177"/>
        <v>#N/A</v>
      </c>
      <c r="BZ136" s="8" t="e">
        <f t="shared" ca="1" si="177"/>
        <v>#N/A</v>
      </c>
      <c r="CA136" s="8" t="e">
        <f t="shared" ca="1" si="177"/>
        <v>#N/A</v>
      </c>
      <c r="CB136" s="8" t="e">
        <f t="shared" ca="1" si="173"/>
        <v>#N/A</v>
      </c>
      <c r="CC136" s="8" t="e">
        <f t="shared" ca="1" si="173"/>
        <v>#N/A</v>
      </c>
      <c r="CD136" s="8" t="e">
        <f t="shared" ca="1" si="173"/>
        <v>#N/A</v>
      </c>
      <c r="CE136" s="8" t="e">
        <f t="shared" ca="1" si="173"/>
        <v>#N/A</v>
      </c>
      <c r="CF136" s="8" t="e">
        <f t="shared" ca="1" si="173"/>
        <v>#N/A</v>
      </c>
      <c r="CG136" s="8" t="e">
        <f t="shared" ca="1" si="173"/>
        <v>#N/A</v>
      </c>
      <c r="CH136" s="8" t="e">
        <f t="shared" ca="1" si="173"/>
        <v>#N/A</v>
      </c>
      <c r="CI136" s="8" t="e">
        <f t="shared" ca="1" si="173"/>
        <v>#N/A</v>
      </c>
      <c r="CJ136" s="8" t="e">
        <f t="shared" ca="1" si="173"/>
        <v>#N/A</v>
      </c>
      <c r="CK136" s="8" t="e">
        <f t="shared" ca="1" si="173"/>
        <v>#N/A</v>
      </c>
      <c r="CL136" s="8" t="e">
        <f t="shared" ca="1" si="173"/>
        <v>#N/A</v>
      </c>
      <c r="CM136" s="8" t="e">
        <f t="shared" ca="1" si="173"/>
        <v>#N/A</v>
      </c>
      <c r="CN136" s="8" t="e">
        <f t="shared" ca="1" si="177"/>
        <v>#N/A</v>
      </c>
      <c r="CO136" s="8" t="e">
        <f t="shared" ca="1" si="177"/>
        <v>#N/A</v>
      </c>
      <c r="CP136" s="8" t="e">
        <f t="shared" ca="1" si="177"/>
        <v>#N/A</v>
      </c>
      <c r="CQ136" s="8" t="e">
        <f t="shared" ca="1" si="177"/>
        <v>#N/A</v>
      </c>
      <c r="CR136" s="8" t="e">
        <f t="shared" ca="1" si="177"/>
        <v>#N/A</v>
      </c>
      <c r="CS136" s="8" t="e">
        <f t="shared" ca="1" si="177"/>
        <v>#N/A</v>
      </c>
      <c r="CT136" s="8" t="e">
        <f t="shared" ca="1" si="175"/>
        <v>#N/A</v>
      </c>
      <c r="CU136" s="8" t="e">
        <f t="shared" ca="1" si="175"/>
        <v>#N/A</v>
      </c>
      <c r="CV136" s="8" t="e">
        <f t="shared" ca="1" si="175"/>
        <v>#N/A</v>
      </c>
      <c r="CW136" s="8" t="e">
        <f t="shared" ca="1" si="175"/>
        <v>#N/A</v>
      </c>
      <c r="CX136" s="8" t="e">
        <f t="shared" ca="1" si="175"/>
        <v>#N/A</v>
      </c>
      <c r="CY136" s="8" t="e">
        <f t="shared" ca="1" si="175"/>
        <v>#N/A</v>
      </c>
      <c r="CZ136" s="8" t="e">
        <f t="shared" ca="1" si="175"/>
        <v>#N/A</v>
      </c>
      <c r="DA136" s="8" t="e">
        <f t="shared" ca="1" si="175"/>
        <v>#N/A</v>
      </c>
    </row>
    <row r="137" spans="2:105" x14ac:dyDescent="0.35">
      <c r="B137" t="str">
        <f>'Postcode Data'!B137</f>
        <v>ES12 8TQ</v>
      </c>
      <c r="C137" t="str">
        <f>'Postcode Data'!D137</f>
        <v>Beaton</v>
      </c>
      <c r="D137" s="44" t="e">
        <f>'Postcode Data'!M137</f>
        <v>#N/A</v>
      </c>
      <c r="E137" s="28" t="e">
        <f>INDEX('Site Data'!$G$42:$G$77,MATCH('Frequency Plan Data'!D137,'Site Data'!$B$42:$B$77,0))</f>
        <v>#N/A</v>
      </c>
      <c r="F137" s="28" t="e">
        <f>'Coverage Data'!M137</f>
        <v>#N/A</v>
      </c>
      <c r="G137" s="28" t="e">
        <f t="shared" si="181"/>
        <v>#N/A</v>
      </c>
      <c r="H137" s="5" t="e">
        <f>'Postcode Data'!F137</f>
        <v>#N/A</v>
      </c>
      <c r="I137" s="5" t="e">
        <f>'Postcode Data'!G137</f>
        <v>#N/A</v>
      </c>
      <c r="J137" s="5" t="e">
        <f>'Postcode Data'!K137</f>
        <v>#N/A</v>
      </c>
      <c r="K137" s="5" t="e">
        <f>'Postcode Data'!L137</f>
        <v>#N/A</v>
      </c>
      <c r="L137" s="5"/>
      <c r="M137" s="28"/>
      <c r="N137" s="5" t="e">
        <f t="shared" si="169"/>
        <v>#N/A</v>
      </c>
      <c r="O137" s="5" t="e">
        <f t="shared" si="169"/>
        <v>#N/A</v>
      </c>
      <c r="P137" s="5" t="e">
        <f t="shared" si="169"/>
        <v>#N/A</v>
      </c>
      <c r="Q137" s="5" t="e">
        <f t="shared" si="169"/>
        <v>#N/A</v>
      </c>
      <c r="R137" s="5" t="e">
        <f t="shared" si="169"/>
        <v>#N/A</v>
      </c>
      <c r="S137" s="5" t="e">
        <f t="shared" si="169"/>
        <v>#N/A</v>
      </c>
      <c r="T137" s="5"/>
      <c r="U137" s="28"/>
      <c r="V137" s="28" t="e">
        <f t="shared" si="183"/>
        <v>#N/A</v>
      </c>
      <c r="W137" s="28" t="e">
        <f t="shared" ref="W137:Z137" si="189">IF(AND($G137&lt;V$5,$G137&gt;=W$5),$K137,NA())</f>
        <v>#N/A</v>
      </c>
      <c r="X137" s="28" t="e">
        <f t="shared" si="189"/>
        <v>#N/A</v>
      </c>
      <c r="Y137" s="28" t="e">
        <f t="shared" si="189"/>
        <v>#N/A</v>
      </c>
      <c r="Z137" s="28" t="e">
        <f t="shared" si="189"/>
        <v>#N/A</v>
      </c>
      <c r="AA137" s="28" t="e">
        <f t="shared" si="185"/>
        <v>#N/A</v>
      </c>
      <c r="AB137" s="28"/>
      <c r="AC137" s="28"/>
      <c r="AD137" s="5" t="e">
        <f t="shared" si="186"/>
        <v>#N/A</v>
      </c>
      <c r="AE137" s="15" t="e">
        <v>#N/A</v>
      </c>
      <c r="AF137" s="11" t="e">
        <v>#N/A</v>
      </c>
      <c r="AG137" s="11" t="e">
        <v>#N/A</v>
      </c>
      <c r="AH137" s="11" t="e">
        <v>#N/A</v>
      </c>
      <c r="AI137" s="11" t="e">
        <v>#N/A</v>
      </c>
      <c r="AJ137" s="11" t="e">
        <v>#N/A</v>
      </c>
      <c r="AK137" s="11" t="e">
        <v>#N/A</v>
      </c>
      <c r="AL137" s="11" t="e">
        <v>#N/A</v>
      </c>
      <c r="AM137" s="11" t="e">
        <v>#N/A</v>
      </c>
      <c r="AN137" s="11" t="e">
        <v>#N/A</v>
      </c>
      <c r="AO137" s="11" t="e">
        <v>#N/A</v>
      </c>
      <c r="AP137" s="11" t="e">
        <v>#N/A</v>
      </c>
      <c r="AQ137" s="11" t="e">
        <v>#N/A</v>
      </c>
      <c r="AR137" s="11" t="e">
        <v>#N/A</v>
      </c>
      <c r="AS137" s="11" t="e">
        <v>#N/A</v>
      </c>
      <c r="AT137" s="11" t="e">
        <v>#N/A</v>
      </c>
      <c r="AU137" s="11" t="e">
        <v>#N/A</v>
      </c>
      <c r="AV137" s="11" t="e">
        <v>#N/A</v>
      </c>
      <c r="AW137" s="11" t="e">
        <v>#N/A</v>
      </c>
      <c r="AX137" s="11" t="e">
        <v>#N/A</v>
      </c>
      <c r="AY137" s="11" t="e">
        <v>#N/A</v>
      </c>
      <c r="AZ137" s="11" t="e">
        <v>#N/A</v>
      </c>
      <c r="BA137" s="11" t="e">
        <v>#N/A</v>
      </c>
      <c r="BB137" s="11" t="e">
        <v>#N/A</v>
      </c>
      <c r="BC137" s="11" t="e">
        <v>#N/A</v>
      </c>
      <c r="BD137" s="11" t="e">
        <v>#N/A</v>
      </c>
      <c r="BE137" s="11" t="e">
        <v>#N/A</v>
      </c>
      <c r="BF137" s="11" t="e">
        <v>#N/A</v>
      </c>
      <c r="BG137" s="11" t="e">
        <v>#N/A</v>
      </c>
      <c r="BH137" s="11" t="e">
        <v>#N/A</v>
      </c>
      <c r="BI137" s="11" t="e">
        <v>#N/A</v>
      </c>
      <c r="BJ137" s="11" t="e">
        <v>#N/A</v>
      </c>
      <c r="BK137" s="11" t="e">
        <v>#N/A</v>
      </c>
      <c r="BL137" s="11" t="e">
        <v>#N/A</v>
      </c>
      <c r="BM137" s="11" t="e">
        <v>#N/A</v>
      </c>
      <c r="BN137" s="16" t="e">
        <v>#N/A</v>
      </c>
      <c r="BQ137" s="5" t="e">
        <f t="shared" ca="1" si="187"/>
        <v>#N/A</v>
      </c>
      <c r="BR137" s="8" t="e">
        <f t="shared" ca="1" si="177"/>
        <v>#N/A</v>
      </c>
      <c r="BS137" s="8" t="e">
        <f t="shared" ca="1" si="177"/>
        <v>#N/A</v>
      </c>
      <c r="BT137" s="8" t="e">
        <f t="shared" ca="1" si="177"/>
        <v>#N/A</v>
      </c>
      <c r="BU137" s="8" t="e">
        <f t="shared" ca="1" si="177"/>
        <v>#N/A</v>
      </c>
      <c r="BV137" s="8" t="e">
        <f t="shared" ca="1" si="177"/>
        <v>#N/A</v>
      </c>
      <c r="BW137" s="8" t="e">
        <f t="shared" ca="1" si="177"/>
        <v>#N/A</v>
      </c>
      <c r="BX137" s="8" t="e">
        <f t="shared" ca="1" si="177"/>
        <v>#N/A</v>
      </c>
      <c r="BY137" s="8" t="e">
        <f t="shared" ca="1" si="177"/>
        <v>#N/A</v>
      </c>
      <c r="BZ137" s="8" t="e">
        <f t="shared" ca="1" si="177"/>
        <v>#N/A</v>
      </c>
      <c r="CA137" s="8" t="e">
        <f t="shared" ca="1" si="177"/>
        <v>#N/A</v>
      </c>
      <c r="CB137" s="8" t="e">
        <f t="shared" ca="1" si="173"/>
        <v>#N/A</v>
      </c>
      <c r="CC137" s="8" t="e">
        <f t="shared" ca="1" si="173"/>
        <v>#N/A</v>
      </c>
      <c r="CD137" s="8" t="e">
        <f t="shared" ca="1" si="173"/>
        <v>#N/A</v>
      </c>
      <c r="CE137" s="8" t="e">
        <f t="shared" ca="1" si="173"/>
        <v>#N/A</v>
      </c>
      <c r="CF137" s="8" t="e">
        <f t="shared" ca="1" si="173"/>
        <v>#N/A</v>
      </c>
      <c r="CG137" s="8" t="e">
        <f t="shared" ca="1" si="173"/>
        <v>#N/A</v>
      </c>
      <c r="CH137" s="8" t="e">
        <f t="shared" ca="1" si="173"/>
        <v>#N/A</v>
      </c>
      <c r="CI137" s="8" t="e">
        <f t="shared" ca="1" si="173"/>
        <v>#N/A</v>
      </c>
      <c r="CJ137" s="8" t="e">
        <f t="shared" ca="1" si="173"/>
        <v>#N/A</v>
      </c>
      <c r="CK137" s="8" t="e">
        <f t="shared" ca="1" si="173"/>
        <v>#N/A</v>
      </c>
      <c r="CL137" s="8" t="e">
        <f t="shared" ca="1" si="173"/>
        <v>#N/A</v>
      </c>
      <c r="CM137" s="8" t="e">
        <f t="shared" ca="1" si="173"/>
        <v>#N/A</v>
      </c>
      <c r="CN137" s="8" t="e">
        <f t="shared" ca="1" si="177"/>
        <v>#N/A</v>
      </c>
      <c r="CO137" s="8" t="e">
        <f t="shared" ca="1" si="177"/>
        <v>#N/A</v>
      </c>
      <c r="CP137" s="8" t="e">
        <f t="shared" ca="1" si="177"/>
        <v>#N/A</v>
      </c>
      <c r="CQ137" s="8" t="e">
        <f t="shared" ca="1" si="177"/>
        <v>#N/A</v>
      </c>
      <c r="CR137" s="8" t="e">
        <f t="shared" ca="1" si="177"/>
        <v>#N/A</v>
      </c>
      <c r="CS137" s="8" t="e">
        <f t="shared" ca="1" si="177"/>
        <v>#N/A</v>
      </c>
      <c r="CT137" s="8" t="e">
        <f t="shared" ca="1" si="175"/>
        <v>#N/A</v>
      </c>
      <c r="CU137" s="8" t="e">
        <f t="shared" ca="1" si="175"/>
        <v>#N/A</v>
      </c>
      <c r="CV137" s="8" t="e">
        <f t="shared" ca="1" si="175"/>
        <v>#N/A</v>
      </c>
      <c r="CW137" s="8" t="e">
        <f t="shared" ca="1" si="175"/>
        <v>#N/A</v>
      </c>
      <c r="CX137" s="8" t="e">
        <f t="shared" ca="1" si="175"/>
        <v>#N/A</v>
      </c>
      <c r="CY137" s="8" t="e">
        <f t="shared" ca="1" si="175"/>
        <v>#N/A</v>
      </c>
      <c r="CZ137" s="8" t="e">
        <f t="shared" ca="1" si="175"/>
        <v>#N/A</v>
      </c>
      <c r="DA137" s="8" t="e">
        <f t="shared" ca="1" si="175"/>
        <v>#N/A</v>
      </c>
    </row>
    <row r="138" spans="2:105" x14ac:dyDescent="0.35">
      <c r="B138" t="str">
        <f>'Postcode Data'!B138</f>
        <v>ES13 0HW</v>
      </c>
      <c r="C138" t="str">
        <f>'Postcode Data'!D138</f>
        <v>Beaton</v>
      </c>
      <c r="D138" s="44" t="e">
        <f>'Postcode Data'!M138</f>
        <v>#N/A</v>
      </c>
      <c r="E138" s="28" t="e">
        <f>INDEX('Site Data'!$G$42:$G$77,MATCH('Frequency Plan Data'!D138,'Site Data'!$B$42:$B$77,0))</f>
        <v>#N/A</v>
      </c>
      <c r="F138" s="28" t="e">
        <f>'Coverage Data'!M138</f>
        <v>#N/A</v>
      </c>
      <c r="G138" s="28" t="e">
        <f t="shared" si="181"/>
        <v>#N/A</v>
      </c>
      <c r="H138" s="5" t="e">
        <f>'Postcode Data'!F138</f>
        <v>#N/A</v>
      </c>
      <c r="I138" s="5" t="e">
        <f>'Postcode Data'!G138</f>
        <v>#N/A</v>
      </c>
      <c r="J138" s="5" t="e">
        <f>'Postcode Data'!K138</f>
        <v>#N/A</v>
      </c>
      <c r="K138" s="5" t="e">
        <f>'Postcode Data'!L138</f>
        <v>#N/A</v>
      </c>
      <c r="L138" s="5"/>
      <c r="M138" s="28"/>
      <c r="N138" s="5" t="e">
        <f t="shared" si="169"/>
        <v>#N/A</v>
      </c>
      <c r="O138" s="5" t="e">
        <f t="shared" si="169"/>
        <v>#N/A</v>
      </c>
      <c r="P138" s="5" t="e">
        <f t="shared" si="169"/>
        <v>#N/A</v>
      </c>
      <c r="Q138" s="5" t="e">
        <f t="shared" si="169"/>
        <v>#N/A</v>
      </c>
      <c r="R138" s="5" t="e">
        <f t="shared" si="169"/>
        <v>#N/A</v>
      </c>
      <c r="S138" s="5" t="e">
        <f t="shared" si="169"/>
        <v>#N/A</v>
      </c>
      <c r="T138" s="5"/>
      <c r="U138" s="28"/>
      <c r="V138" s="28" t="e">
        <f t="shared" si="183"/>
        <v>#N/A</v>
      </c>
      <c r="W138" s="28" t="e">
        <f t="shared" ref="W138:Z138" si="190">IF(AND($G138&lt;V$5,$G138&gt;=W$5),$K138,NA())</f>
        <v>#N/A</v>
      </c>
      <c r="X138" s="28" t="e">
        <f t="shared" si="190"/>
        <v>#N/A</v>
      </c>
      <c r="Y138" s="28" t="e">
        <f t="shared" si="190"/>
        <v>#N/A</v>
      </c>
      <c r="Z138" s="28" t="e">
        <f t="shared" si="190"/>
        <v>#N/A</v>
      </c>
      <c r="AA138" s="28" t="e">
        <f t="shared" si="185"/>
        <v>#N/A</v>
      </c>
      <c r="AB138" s="28"/>
      <c r="AC138" s="28"/>
      <c r="AD138" s="5" t="e">
        <f t="shared" si="186"/>
        <v>#N/A</v>
      </c>
      <c r="AE138" s="15" t="e">
        <v>#N/A</v>
      </c>
      <c r="AF138" s="11" t="e">
        <v>#N/A</v>
      </c>
      <c r="AG138" s="11" t="e">
        <v>#N/A</v>
      </c>
      <c r="AH138" s="11" t="e">
        <v>#N/A</v>
      </c>
      <c r="AI138" s="11" t="e">
        <v>#N/A</v>
      </c>
      <c r="AJ138" s="11" t="e">
        <v>#N/A</v>
      </c>
      <c r="AK138" s="11" t="e">
        <v>#N/A</v>
      </c>
      <c r="AL138" s="11" t="e">
        <v>#N/A</v>
      </c>
      <c r="AM138" s="11" t="e">
        <v>#N/A</v>
      </c>
      <c r="AN138" s="11" t="e">
        <v>#N/A</v>
      </c>
      <c r="AO138" s="11" t="e">
        <v>#N/A</v>
      </c>
      <c r="AP138" s="11" t="e">
        <v>#N/A</v>
      </c>
      <c r="AQ138" s="11" t="e">
        <v>#N/A</v>
      </c>
      <c r="AR138" s="11" t="e">
        <v>#N/A</v>
      </c>
      <c r="AS138" s="11" t="e">
        <v>#N/A</v>
      </c>
      <c r="AT138" s="11" t="e">
        <v>#N/A</v>
      </c>
      <c r="AU138" s="11" t="e">
        <v>#N/A</v>
      </c>
      <c r="AV138" s="11" t="e">
        <v>#N/A</v>
      </c>
      <c r="AW138" s="11" t="e">
        <v>#N/A</v>
      </c>
      <c r="AX138" s="11" t="e">
        <v>#N/A</v>
      </c>
      <c r="AY138" s="11" t="e">
        <v>#N/A</v>
      </c>
      <c r="AZ138" s="11" t="e">
        <v>#N/A</v>
      </c>
      <c r="BA138" s="11" t="e">
        <v>#N/A</v>
      </c>
      <c r="BB138" s="11" t="e">
        <v>#N/A</v>
      </c>
      <c r="BC138" s="11" t="e">
        <v>#N/A</v>
      </c>
      <c r="BD138" s="11" t="e">
        <v>#N/A</v>
      </c>
      <c r="BE138" s="11" t="e">
        <v>#N/A</v>
      </c>
      <c r="BF138" s="11" t="e">
        <v>#N/A</v>
      </c>
      <c r="BG138" s="11" t="e">
        <v>#N/A</v>
      </c>
      <c r="BH138" s="11" t="e">
        <v>#N/A</v>
      </c>
      <c r="BI138" s="11" t="e">
        <v>#N/A</v>
      </c>
      <c r="BJ138" s="11" t="e">
        <v>#N/A</v>
      </c>
      <c r="BK138" s="11" t="e">
        <v>#N/A</v>
      </c>
      <c r="BL138" s="11" t="e">
        <v>#N/A</v>
      </c>
      <c r="BM138" s="11" t="e">
        <v>#N/A</v>
      </c>
      <c r="BN138" s="16" t="e">
        <v>#N/A</v>
      </c>
      <c r="BQ138" s="5" t="e">
        <f t="shared" ca="1" si="187"/>
        <v>#N/A</v>
      </c>
      <c r="BR138" s="8" t="e">
        <f t="shared" ca="1" si="177"/>
        <v>#N/A</v>
      </c>
      <c r="BS138" s="8" t="e">
        <f t="shared" ca="1" si="177"/>
        <v>#N/A</v>
      </c>
      <c r="BT138" s="8" t="e">
        <f t="shared" ca="1" si="177"/>
        <v>#N/A</v>
      </c>
      <c r="BU138" s="8" t="e">
        <f t="shared" ca="1" si="177"/>
        <v>#N/A</v>
      </c>
      <c r="BV138" s="8" t="e">
        <f t="shared" ca="1" si="177"/>
        <v>#N/A</v>
      </c>
      <c r="BW138" s="8" t="e">
        <f t="shared" ca="1" si="177"/>
        <v>#N/A</v>
      </c>
      <c r="BX138" s="8" t="e">
        <f t="shared" ca="1" si="177"/>
        <v>#N/A</v>
      </c>
      <c r="BY138" s="8" t="e">
        <f t="shared" ca="1" si="177"/>
        <v>#N/A</v>
      </c>
      <c r="BZ138" s="8" t="e">
        <f t="shared" ca="1" si="177"/>
        <v>#N/A</v>
      </c>
      <c r="CA138" s="8" t="e">
        <f t="shared" ca="1" si="177"/>
        <v>#N/A</v>
      </c>
      <c r="CB138" s="8" t="e">
        <f t="shared" ca="1" si="173"/>
        <v>#N/A</v>
      </c>
      <c r="CC138" s="8" t="e">
        <f t="shared" ca="1" si="173"/>
        <v>#N/A</v>
      </c>
      <c r="CD138" s="8" t="e">
        <f t="shared" ca="1" si="173"/>
        <v>#N/A</v>
      </c>
      <c r="CE138" s="8" t="e">
        <f t="shared" ca="1" si="173"/>
        <v>#N/A</v>
      </c>
      <c r="CF138" s="8" t="e">
        <f t="shared" ca="1" si="173"/>
        <v>#N/A</v>
      </c>
      <c r="CG138" s="8" t="e">
        <f t="shared" ca="1" si="173"/>
        <v>#N/A</v>
      </c>
      <c r="CH138" s="8" t="e">
        <f t="shared" ca="1" si="173"/>
        <v>#N/A</v>
      </c>
      <c r="CI138" s="8" t="e">
        <f t="shared" ca="1" si="173"/>
        <v>#N/A</v>
      </c>
      <c r="CJ138" s="8" t="e">
        <f t="shared" ca="1" si="173"/>
        <v>#N/A</v>
      </c>
      <c r="CK138" s="8" t="e">
        <f t="shared" ca="1" si="173"/>
        <v>#N/A</v>
      </c>
      <c r="CL138" s="8" t="e">
        <f t="shared" ca="1" si="173"/>
        <v>#N/A</v>
      </c>
      <c r="CM138" s="8" t="e">
        <f t="shared" ca="1" si="173"/>
        <v>#N/A</v>
      </c>
      <c r="CN138" s="8" t="e">
        <f t="shared" ca="1" si="177"/>
        <v>#N/A</v>
      </c>
      <c r="CO138" s="8" t="e">
        <f t="shared" ca="1" si="177"/>
        <v>#N/A</v>
      </c>
      <c r="CP138" s="8" t="e">
        <f t="shared" ca="1" si="177"/>
        <v>#N/A</v>
      </c>
      <c r="CQ138" s="8" t="e">
        <f t="shared" ca="1" si="177"/>
        <v>#N/A</v>
      </c>
      <c r="CR138" s="8" t="e">
        <f t="shared" ca="1" si="177"/>
        <v>#N/A</v>
      </c>
      <c r="CS138" s="8" t="e">
        <f t="shared" ca="1" si="177"/>
        <v>#N/A</v>
      </c>
      <c r="CT138" s="8" t="e">
        <f t="shared" ca="1" si="175"/>
        <v>#N/A</v>
      </c>
      <c r="CU138" s="8" t="e">
        <f t="shared" ca="1" si="175"/>
        <v>#N/A</v>
      </c>
      <c r="CV138" s="8" t="e">
        <f t="shared" ca="1" si="175"/>
        <v>#N/A</v>
      </c>
      <c r="CW138" s="8" t="e">
        <f t="shared" ca="1" si="175"/>
        <v>#N/A</v>
      </c>
      <c r="CX138" s="8" t="e">
        <f t="shared" ca="1" si="175"/>
        <v>#N/A</v>
      </c>
      <c r="CY138" s="8" t="e">
        <f t="shared" ca="1" si="175"/>
        <v>#N/A</v>
      </c>
      <c r="CZ138" s="8" t="e">
        <f t="shared" ca="1" si="175"/>
        <v>#N/A</v>
      </c>
      <c r="DA138" s="8" t="e">
        <f t="shared" ca="1" si="175"/>
        <v>#N/A</v>
      </c>
    </row>
    <row r="139" spans="2:105" x14ac:dyDescent="0.35">
      <c r="B139" t="str">
        <f>'Postcode Data'!B139</f>
        <v>ES13 1JH</v>
      </c>
      <c r="C139" t="str">
        <f>'Postcode Data'!D139</f>
        <v>Beaton</v>
      </c>
      <c r="D139" s="44" t="e">
        <f>'Postcode Data'!M139</f>
        <v>#N/A</v>
      </c>
      <c r="E139" s="28" t="e">
        <f>INDEX('Site Data'!$G$42:$G$77,MATCH('Frequency Plan Data'!D139,'Site Data'!$B$42:$B$77,0))</f>
        <v>#N/A</v>
      </c>
      <c r="F139" s="28" t="e">
        <f>'Coverage Data'!M139</f>
        <v>#N/A</v>
      </c>
      <c r="G139" s="28" t="e">
        <f t="shared" si="181"/>
        <v>#N/A</v>
      </c>
      <c r="H139" s="5" t="e">
        <f>'Postcode Data'!F139</f>
        <v>#N/A</v>
      </c>
      <c r="I139" s="5" t="e">
        <f>'Postcode Data'!G139</f>
        <v>#N/A</v>
      </c>
      <c r="J139" s="5" t="e">
        <f>'Postcode Data'!K139</f>
        <v>#N/A</v>
      </c>
      <c r="K139" s="5" t="e">
        <f>'Postcode Data'!L139</f>
        <v>#N/A</v>
      </c>
      <c r="L139" s="5"/>
      <c r="M139" s="28"/>
      <c r="N139" s="5" t="e">
        <f t="shared" si="169"/>
        <v>#N/A</v>
      </c>
      <c r="O139" s="5" t="e">
        <f t="shared" si="169"/>
        <v>#N/A</v>
      </c>
      <c r="P139" s="5" t="e">
        <f t="shared" si="169"/>
        <v>#N/A</v>
      </c>
      <c r="Q139" s="5" t="e">
        <f t="shared" si="169"/>
        <v>#N/A</v>
      </c>
      <c r="R139" s="5" t="e">
        <f t="shared" si="169"/>
        <v>#N/A</v>
      </c>
      <c r="S139" s="5" t="e">
        <f t="shared" si="169"/>
        <v>#N/A</v>
      </c>
      <c r="T139" s="5"/>
      <c r="U139" s="28"/>
      <c r="V139" s="28" t="e">
        <f t="shared" si="183"/>
        <v>#N/A</v>
      </c>
      <c r="W139" s="28" t="e">
        <f t="shared" ref="W139:Z139" si="191">IF(AND($G139&lt;V$5,$G139&gt;=W$5),$K139,NA())</f>
        <v>#N/A</v>
      </c>
      <c r="X139" s="28" t="e">
        <f t="shared" si="191"/>
        <v>#N/A</v>
      </c>
      <c r="Y139" s="28" t="e">
        <f t="shared" si="191"/>
        <v>#N/A</v>
      </c>
      <c r="Z139" s="28" t="e">
        <f t="shared" si="191"/>
        <v>#N/A</v>
      </c>
      <c r="AA139" s="28" t="e">
        <f t="shared" si="185"/>
        <v>#N/A</v>
      </c>
      <c r="AB139" s="28"/>
      <c r="AC139" s="28"/>
      <c r="AD139" s="5" t="e">
        <f t="shared" si="186"/>
        <v>#N/A</v>
      </c>
      <c r="AE139" s="15" t="e">
        <v>#N/A</v>
      </c>
      <c r="AF139" s="11" t="e">
        <v>#N/A</v>
      </c>
      <c r="AG139" s="11" t="e">
        <v>#N/A</v>
      </c>
      <c r="AH139" s="11" t="e">
        <v>#N/A</v>
      </c>
      <c r="AI139" s="11" t="e">
        <v>#N/A</v>
      </c>
      <c r="AJ139" s="11" t="e">
        <v>#N/A</v>
      </c>
      <c r="AK139" s="11" t="e">
        <v>#N/A</v>
      </c>
      <c r="AL139" s="11" t="e">
        <v>#N/A</v>
      </c>
      <c r="AM139" s="11" t="e">
        <v>#N/A</v>
      </c>
      <c r="AN139" s="11" t="e">
        <v>#N/A</v>
      </c>
      <c r="AO139" s="11" t="e">
        <v>#N/A</v>
      </c>
      <c r="AP139" s="11" t="e">
        <v>#N/A</v>
      </c>
      <c r="AQ139" s="11" t="e">
        <v>#N/A</v>
      </c>
      <c r="AR139" s="11" t="e">
        <v>#N/A</v>
      </c>
      <c r="AS139" s="11" t="e">
        <v>#N/A</v>
      </c>
      <c r="AT139" s="11" t="e">
        <v>#N/A</v>
      </c>
      <c r="AU139" s="11" t="e">
        <v>#N/A</v>
      </c>
      <c r="AV139" s="11" t="e">
        <v>#N/A</v>
      </c>
      <c r="AW139" s="11" t="e">
        <v>#N/A</v>
      </c>
      <c r="AX139" s="11" t="e">
        <v>#N/A</v>
      </c>
      <c r="AY139" s="11" t="e">
        <v>#N/A</v>
      </c>
      <c r="AZ139" s="11" t="e">
        <v>#N/A</v>
      </c>
      <c r="BA139" s="11" t="e">
        <v>#N/A</v>
      </c>
      <c r="BB139" s="11" t="e">
        <v>#N/A</v>
      </c>
      <c r="BC139" s="11" t="e">
        <v>#N/A</v>
      </c>
      <c r="BD139" s="11" t="e">
        <v>#N/A</v>
      </c>
      <c r="BE139" s="11" t="e">
        <v>#N/A</v>
      </c>
      <c r="BF139" s="11" t="e">
        <v>#N/A</v>
      </c>
      <c r="BG139" s="11" t="e">
        <v>#N/A</v>
      </c>
      <c r="BH139" s="11" t="e">
        <v>#N/A</v>
      </c>
      <c r="BI139" s="11" t="e">
        <v>#N/A</v>
      </c>
      <c r="BJ139" s="11" t="e">
        <v>#N/A</v>
      </c>
      <c r="BK139" s="11" t="e">
        <v>#N/A</v>
      </c>
      <c r="BL139" s="11" t="e">
        <v>#N/A</v>
      </c>
      <c r="BM139" s="11" t="e">
        <v>#N/A</v>
      </c>
      <c r="BN139" s="16" t="e">
        <v>#N/A</v>
      </c>
      <c r="BQ139" s="5" t="e">
        <f t="shared" ca="1" si="187"/>
        <v>#N/A</v>
      </c>
      <c r="BR139" s="8" t="e">
        <f t="shared" ca="1" si="177"/>
        <v>#N/A</v>
      </c>
      <c r="BS139" s="8" t="e">
        <f t="shared" ca="1" si="177"/>
        <v>#N/A</v>
      </c>
      <c r="BT139" s="8" t="e">
        <f t="shared" ca="1" si="177"/>
        <v>#N/A</v>
      </c>
      <c r="BU139" s="8" t="e">
        <f t="shared" ca="1" si="177"/>
        <v>#N/A</v>
      </c>
      <c r="BV139" s="8" t="e">
        <f t="shared" ca="1" si="177"/>
        <v>#N/A</v>
      </c>
      <c r="BW139" s="8" t="e">
        <f t="shared" ca="1" si="177"/>
        <v>#N/A</v>
      </c>
      <c r="BX139" s="8" t="e">
        <f t="shared" ca="1" si="177"/>
        <v>#N/A</v>
      </c>
      <c r="BY139" s="8" t="e">
        <f t="shared" ca="1" si="177"/>
        <v>#N/A</v>
      </c>
      <c r="BZ139" s="8" t="e">
        <f t="shared" ca="1" si="177"/>
        <v>#N/A</v>
      </c>
      <c r="CA139" s="8" t="e">
        <f t="shared" ca="1" si="177"/>
        <v>#N/A</v>
      </c>
      <c r="CB139" s="8" t="e">
        <f t="shared" ca="1" si="173"/>
        <v>#N/A</v>
      </c>
      <c r="CC139" s="8" t="e">
        <f t="shared" ca="1" si="173"/>
        <v>#N/A</v>
      </c>
      <c r="CD139" s="8" t="e">
        <f t="shared" ca="1" si="173"/>
        <v>#N/A</v>
      </c>
      <c r="CE139" s="8" t="e">
        <f t="shared" ca="1" si="173"/>
        <v>#N/A</v>
      </c>
      <c r="CF139" s="8" t="e">
        <f t="shared" ca="1" si="173"/>
        <v>#N/A</v>
      </c>
      <c r="CG139" s="8" t="e">
        <f t="shared" ca="1" si="173"/>
        <v>#N/A</v>
      </c>
      <c r="CH139" s="8" t="e">
        <f t="shared" ca="1" si="173"/>
        <v>#N/A</v>
      </c>
      <c r="CI139" s="8" t="e">
        <f t="shared" ca="1" si="173"/>
        <v>#N/A</v>
      </c>
      <c r="CJ139" s="8" t="e">
        <f t="shared" ca="1" si="173"/>
        <v>#N/A</v>
      </c>
      <c r="CK139" s="8" t="e">
        <f t="shared" ca="1" si="173"/>
        <v>#N/A</v>
      </c>
      <c r="CL139" s="8" t="e">
        <f t="shared" ca="1" si="173"/>
        <v>#N/A</v>
      </c>
      <c r="CM139" s="8" t="e">
        <f t="shared" ca="1" si="173"/>
        <v>#N/A</v>
      </c>
      <c r="CN139" s="8" t="e">
        <f t="shared" ca="1" si="177"/>
        <v>#N/A</v>
      </c>
      <c r="CO139" s="8" t="e">
        <f t="shared" ca="1" si="177"/>
        <v>#N/A</v>
      </c>
      <c r="CP139" s="8" t="e">
        <f t="shared" ca="1" si="177"/>
        <v>#N/A</v>
      </c>
      <c r="CQ139" s="8" t="e">
        <f t="shared" ca="1" si="177"/>
        <v>#N/A</v>
      </c>
      <c r="CR139" s="8" t="e">
        <f t="shared" ca="1" si="177"/>
        <v>#N/A</v>
      </c>
      <c r="CS139" s="8" t="e">
        <f t="shared" ca="1" si="177"/>
        <v>#N/A</v>
      </c>
      <c r="CT139" s="8" t="e">
        <f t="shared" ca="1" si="175"/>
        <v>#N/A</v>
      </c>
      <c r="CU139" s="8" t="e">
        <f t="shared" ca="1" si="175"/>
        <v>#N/A</v>
      </c>
      <c r="CV139" s="8" t="e">
        <f t="shared" ca="1" si="175"/>
        <v>#N/A</v>
      </c>
      <c r="CW139" s="8" t="e">
        <f t="shared" ca="1" si="175"/>
        <v>#N/A</v>
      </c>
      <c r="CX139" s="8" t="e">
        <f t="shared" ca="1" si="175"/>
        <v>#N/A</v>
      </c>
      <c r="CY139" s="8" t="e">
        <f t="shared" ca="1" si="175"/>
        <v>#N/A</v>
      </c>
      <c r="CZ139" s="8" t="e">
        <f t="shared" ca="1" si="175"/>
        <v>#N/A</v>
      </c>
      <c r="DA139" s="8" t="e">
        <f t="shared" ca="1" si="175"/>
        <v>#N/A</v>
      </c>
    </row>
    <row r="140" spans="2:105" x14ac:dyDescent="0.35">
      <c r="B140" t="str">
        <f>'Postcode Data'!B140</f>
        <v>ES13 1RX</v>
      </c>
      <c r="C140" t="str">
        <f>'Postcode Data'!D140</f>
        <v>Beaton</v>
      </c>
      <c r="D140" s="44" t="str">
        <f>'Postcode Data'!M140</f>
        <v>BW1a</v>
      </c>
      <c r="E140" s="28" t="str">
        <f>INDEX('Site Data'!$G$42:$G$77,MATCH('Frequency Plan Data'!D140,'Site Data'!$B$42:$B$77,0))</f>
        <v>f4</v>
      </c>
      <c r="F140" s="28">
        <f>'Coverage Data'!M140</f>
        <v>-64.40611585006269</v>
      </c>
      <c r="G140" s="28">
        <f t="shared" si="181"/>
        <v>36.877306599277091</v>
      </c>
      <c r="H140" s="5">
        <f>'Postcode Data'!F140</f>
        <v>19.147762778757098</v>
      </c>
      <c r="I140" s="5">
        <f>'Postcode Data'!G140</f>
        <v>16.382189542413482</v>
      </c>
      <c r="J140" s="5">
        <f>'Postcode Data'!K140</f>
        <v>17.030324782888716</v>
      </c>
      <c r="K140" s="5">
        <f>'Postcode Data'!L140</f>
        <v>16.308246978246693</v>
      </c>
      <c r="L140" s="5"/>
      <c r="M140" s="28"/>
      <c r="N140" s="5" t="e">
        <f t="shared" si="169"/>
        <v>#N/A</v>
      </c>
      <c r="O140" s="5" t="e">
        <f t="shared" si="169"/>
        <v>#N/A</v>
      </c>
      <c r="P140" s="5" t="e">
        <f t="shared" si="169"/>
        <v>#N/A</v>
      </c>
      <c r="Q140" s="5">
        <f t="shared" si="169"/>
        <v>16.308246978246693</v>
      </c>
      <c r="R140" s="5" t="e">
        <f t="shared" si="169"/>
        <v>#N/A</v>
      </c>
      <c r="S140" s="5" t="e">
        <f t="shared" si="169"/>
        <v>#N/A</v>
      </c>
      <c r="T140" s="5"/>
      <c r="U140" s="28"/>
      <c r="V140" s="28">
        <f t="shared" si="183"/>
        <v>16.308246978246693</v>
      </c>
      <c r="W140" s="28" t="e">
        <f t="shared" ref="W140:Z140" si="192">IF(AND($G140&lt;V$5,$G140&gt;=W$5),$K140,NA())</f>
        <v>#N/A</v>
      </c>
      <c r="X140" s="28" t="e">
        <f t="shared" si="192"/>
        <v>#N/A</v>
      </c>
      <c r="Y140" s="28" t="e">
        <f t="shared" si="192"/>
        <v>#N/A</v>
      </c>
      <c r="Z140" s="28" t="e">
        <f t="shared" si="192"/>
        <v>#N/A</v>
      </c>
      <c r="AA140" s="28" t="e">
        <f t="shared" si="185"/>
        <v>#N/A</v>
      </c>
      <c r="AB140" s="28"/>
      <c r="AC140" s="28"/>
      <c r="AD140" s="5">
        <f t="shared" si="186"/>
        <v>-101.28342244933978</v>
      </c>
      <c r="AE140" s="15">
        <v>-999</v>
      </c>
      <c r="AF140" s="11">
        <v>-999</v>
      </c>
      <c r="AG140" s="11">
        <v>-999</v>
      </c>
      <c r="AH140" s="11">
        <v>-106.00018109919486</v>
      </c>
      <c r="AI140" s="11">
        <v>-999</v>
      </c>
      <c r="AJ140" s="11">
        <v>-999</v>
      </c>
      <c r="AK140" s="11">
        <v>-999</v>
      </c>
      <c r="AL140" s="11">
        <v>-999</v>
      </c>
      <c r="AM140" s="11">
        <v>-999</v>
      </c>
      <c r="AN140" s="11">
        <v>-999</v>
      </c>
      <c r="AO140" s="11">
        <v>-999</v>
      </c>
      <c r="AP140" s="11">
        <v>-999</v>
      </c>
      <c r="AQ140" s="11">
        <v>-999</v>
      </c>
      <c r="AR140" s="11">
        <v>-999</v>
      </c>
      <c r="AS140" s="11">
        <v>-999</v>
      </c>
      <c r="AT140" s="11">
        <v>-112.57696556812738</v>
      </c>
      <c r="AU140" s="11">
        <v>-999</v>
      </c>
      <c r="AV140" s="11">
        <v>-999</v>
      </c>
      <c r="AW140" s="11">
        <v>-105.03216251516946</v>
      </c>
      <c r="AX140" s="11">
        <v>-999</v>
      </c>
      <c r="AY140" s="11">
        <v>-999</v>
      </c>
      <c r="AZ140" s="11">
        <v>-999</v>
      </c>
      <c r="BA140" s="11">
        <v>-999</v>
      </c>
      <c r="BB140" s="11">
        <v>-999</v>
      </c>
      <c r="BC140" s="11">
        <v>-999</v>
      </c>
      <c r="BD140" s="11">
        <v>-999</v>
      </c>
      <c r="BE140" s="11">
        <v>-999</v>
      </c>
      <c r="BF140" s="11">
        <v>-112.68166907797678</v>
      </c>
      <c r="BG140" s="11">
        <v>-999</v>
      </c>
      <c r="BH140" s="11">
        <v>-999</v>
      </c>
      <c r="BI140" s="11">
        <v>-111.55547938709242</v>
      </c>
      <c r="BJ140" s="11">
        <v>-999</v>
      </c>
      <c r="BK140" s="11">
        <v>-999</v>
      </c>
      <c r="BL140" s="11">
        <v>-999</v>
      </c>
      <c r="BM140" s="11">
        <v>-999</v>
      </c>
      <c r="BN140" s="16">
        <v>-999</v>
      </c>
      <c r="BQ140" s="5">
        <f t="shared" ca="1" si="187"/>
        <v>-89.82261839216001</v>
      </c>
      <c r="BR140" s="8">
        <f t="shared" ca="1" si="177"/>
        <v>-999</v>
      </c>
      <c r="BS140" s="8">
        <f t="shared" ca="1" si="177"/>
        <v>-999</v>
      </c>
      <c r="BT140" s="8">
        <f t="shared" ca="1" si="177"/>
        <v>-999</v>
      </c>
      <c r="BU140" s="8">
        <f t="shared" ca="1" si="177"/>
        <v>-102.75099779807681</v>
      </c>
      <c r="BV140" s="8">
        <f t="shared" ca="1" si="177"/>
        <v>-999</v>
      </c>
      <c r="BW140" s="8">
        <f t="shared" ca="1" si="177"/>
        <v>-999</v>
      </c>
      <c r="BX140" s="8">
        <f t="shared" ca="1" si="177"/>
        <v>-999</v>
      </c>
      <c r="BY140" s="8">
        <f t="shared" ca="1" si="177"/>
        <v>-999</v>
      </c>
      <c r="BZ140" s="8">
        <f t="shared" ca="1" si="177"/>
        <v>-999</v>
      </c>
      <c r="CA140" s="8">
        <f t="shared" ca="1" si="177"/>
        <v>-999</v>
      </c>
      <c r="CB140" s="8">
        <f t="shared" ca="1" si="173"/>
        <v>-999</v>
      </c>
      <c r="CC140" s="8">
        <f t="shared" ca="1" si="173"/>
        <v>-999</v>
      </c>
      <c r="CD140" s="8">
        <f t="shared" ca="1" si="173"/>
        <v>-999</v>
      </c>
      <c r="CE140" s="8">
        <f t="shared" ca="1" si="173"/>
        <v>-999</v>
      </c>
      <c r="CF140" s="8">
        <f t="shared" ca="1" si="173"/>
        <v>-999</v>
      </c>
      <c r="CG140" s="8">
        <f t="shared" ca="1" si="173"/>
        <v>-106.60728610501988</v>
      </c>
      <c r="CH140" s="8">
        <f t="shared" ca="1" si="173"/>
        <v>-999</v>
      </c>
      <c r="CI140" s="8">
        <f t="shared" ca="1" si="173"/>
        <v>-999</v>
      </c>
      <c r="CJ140" s="8">
        <f t="shared" ca="1" si="173"/>
        <v>-104.8452437108328</v>
      </c>
      <c r="CK140" s="8">
        <f t="shared" ca="1" si="173"/>
        <v>-999</v>
      </c>
      <c r="CL140" s="8">
        <f t="shared" ca="1" si="173"/>
        <v>-999</v>
      </c>
      <c r="CM140" s="8">
        <f t="shared" ca="1" si="173"/>
        <v>-999</v>
      </c>
      <c r="CN140" s="8">
        <f t="shared" ca="1" si="177"/>
        <v>-999</v>
      </c>
      <c r="CO140" s="8">
        <f t="shared" ca="1" si="177"/>
        <v>-999</v>
      </c>
      <c r="CP140" s="8">
        <f t="shared" ca="1" si="177"/>
        <v>-999</v>
      </c>
      <c r="CQ140" s="8">
        <f t="shared" ca="1" si="177"/>
        <v>-999</v>
      </c>
      <c r="CR140" s="8">
        <f t="shared" ca="1" si="177"/>
        <v>-999</v>
      </c>
      <c r="CS140" s="8">
        <f t="shared" ca="1" si="177"/>
        <v>-108.26596490401296</v>
      </c>
      <c r="CT140" s="8">
        <f t="shared" ca="1" si="175"/>
        <v>-999</v>
      </c>
      <c r="CU140" s="8">
        <f t="shared" ca="1" si="175"/>
        <v>-999</v>
      </c>
      <c r="CV140" s="8">
        <f t="shared" ca="1" si="175"/>
        <v>-90.366397795748867</v>
      </c>
      <c r="CW140" s="8">
        <f t="shared" ca="1" si="175"/>
        <v>-999</v>
      </c>
      <c r="CX140" s="8">
        <f t="shared" ca="1" si="175"/>
        <v>-999</v>
      </c>
      <c r="CY140" s="8">
        <f t="shared" ca="1" si="175"/>
        <v>-999</v>
      </c>
      <c r="CZ140" s="8">
        <f t="shared" ca="1" si="175"/>
        <v>-999</v>
      </c>
      <c r="DA140" s="8">
        <f t="shared" ca="1" si="175"/>
        <v>-999</v>
      </c>
    </row>
    <row r="141" spans="2:105" x14ac:dyDescent="0.35">
      <c r="B141" t="str">
        <f>'Postcode Data'!B141</f>
        <v>ES13 2AR</v>
      </c>
      <c r="C141" t="str">
        <f>'Postcode Data'!D141</f>
        <v>Beaton</v>
      </c>
      <c r="D141" s="44" t="e">
        <f>'Postcode Data'!M141</f>
        <v>#N/A</v>
      </c>
      <c r="E141" s="28" t="e">
        <f>INDEX('Site Data'!$G$42:$G$77,MATCH('Frequency Plan Data'!D141,'Site Data'!$B$42:$B$77,0))</f>
        <v>#N/A</v>
      </c>
      <c r="F141" s="28" t="e">
        <f>'Coverage Data'!M141</f>
        <v>#N/A</v>
      </c>
      <c r="G141" s="28" t="e">
        <f t="shared" si="181"/>
        <v>#N/A</v>
      </c>
      <c r="H141" s="5" t="e">
        <f>'Postcode Data'!F141</f>
        <v>#N/A</v>
      </c>
      <c r="I141" s="5" t="e">
        <f>'Postcode Data'!G141</f>
        <v>#N/A</v>
      </c>
      <c r="J141" s="5" t="e">
        <f>'Postcode Data'!K141</f>
        <v>#N/A</v>
      </c>
      <c r="K141" s="5" t="e">
        <f>'Postcode Data'!L141</f>
        <v>#N/A</v>
      </c>
      <c r="L141" s="5"/>
      <c r="M141" s="28"/>
      <c r="N141" s="5" t="e">
        <f t="shared" si="169"/>
        <v>#N/A</v>
      </c>
      <c r="O141" s="5" t="e">
        <f t="shared" si="169"/>
        <v>#N/A</v>
      </c>
      <c r="P141" s="5" t="e">
        <f t="shared" si="169"/>
        <v>#N/A</v>
      </c>
      <c r="Q141" s="5" t="e">
        <f t="shared" si="169"/>
        <v>#N/A</v>
      </c>
      <c r="R141" s="5" t="e">
        <f t="shared" si="169"/>
        <v>#N/A</v>
      </c>
      <c r="S141" s="5" t="e">
        <f t="shared" si="169"/>
        <v>#N/A</v>
      </c>
      <c r="T141" s="5"/>
      <c r="U141" s="28"/>
      <c r="V141" s="28" t="e">
        <f t="shared" si="183"/>
        <v>#N/A</v>
      </c>
      <c r="W141" s="28" t="e">
        <f t="shared" ref="W141:Z141" si="193">IF(AND($G141&lt;V$5,$G141&gt;=W$5),$K141,NA())</f>
        <v>#N/A</v>
      </c>
      <c r="X141" s="28" t="e">
        <f t="shared" si="193"/>
        <v>#N/A</v>
      </c>
      <c r="Y141" s="28" t="e">
        <f t="shared" si="193"/>
        <v>#N/A</v>
      </c>
      <c r="Z141" s="28" t="e">
        <f t="shared" si="193"/>
        <v>#N/A</v>
      </c>
      <c r="AA141" s="28" t="e">
        <f t="shared" si="185"/>
        <v>#N/A</v>
      </c>
      <c r="AB141" s="28"/>
      <c r="AC141" s="28"/>
      <c r="AD141" s="5" t="e">
        <f t="shared" si="186"/>
        <v>#N/A</v>
      </c>
      <c r="AE141" s="15" t="e">
        <v>#N/A</v>
      </c>
      <c r="AF141" s="11" t="e">
        <v>#N/A</v>
      </c>
      <c r="AG141" s="11" t="e">
        <v>#N/A</v>
      </c>
      <c r="AH141" s="11" t="e">
        <v>#N/A</v>
      </c>
      <c r="AI141" s="11" t="e">
        <v>#N/A</v>
      </c>
      <c r="AJ141" s="11" t="e">
        <v>#N/A</v>
      </c>
      <c r="AK141" s="11" t="e">
        <v>#N/A</v>
      </c>
      <c r="AL141" s="11" t="e">
        <v>#N/A</v>
      </c>
      <c r="AM141" s="11" t="e">
        <v>#N/A</v>
      </c>
      <c r="AN141" s="11" t="e">
        <v>#N/A</v>
      </c>
      <c r="AO141" s="11" t="e">
        <v>#N/A</v>
      </c>
      <c r="AP141" s="11" t="e">
        <v>#N/A</v>
      </c>
      <c r="AQ141" s="11" t="e">
        <v>#N/A</v>
      </c>
      <c r="AR141" s="11" t="e">
        <v>#N/A</v>
      </c>
      <c r="AS141" s="11" t="e">
        <v>#N/A</v>
      </c>
      <c r="AT141" s="11" t="e">
        <v>#N/A</v>
      </c>
      <c r="AU141" s="11" t="e">
        <v>#N/A</v>
      </c>
      <c r="AV141" s="11" t="e">
        <v>#N/A</v>
      </c>
      <c r="AW141" s="11" t="e">
        <v>#N/A</v>
      </c>
      <c r="AX141" s="11" t="e">
        <v>#N/A</v>
      </c>
      <c r="AY141" s="11" t="e">
        <v>#N/A</v>
      </c>
      <c r="AZ141" s="11" t="e">
        <v>#N/A</v>
      </c>
      <c r="BA141" s="11" t="e">
        <v>#N/A</v>
      </c>
      <c r="BB141" s="11" t="e">
        <v>#N/A</v>
      </c>
      <c r="BC141" s="11" t="e">
        <v>#N/A</v>
      </c>
      <c r="BD141" s="11" t="e">
        <v>#N/A</v>
      </c>
      <c r="BE141" s="11" t="e">
        <v>#N/A</v>
      </c>
      <c r="BF141" s="11" t="e">
        <v>#N/A</v>
      </c>
      <c r="BG141" s="11" t="e">
        <v>#N/A</v>
      </c>
      <c r="BH141" s="11" t="e">
        <v>#N/A</v>
      </c>
      <c r="BI141" s="11" t="e">
        <v>#N/A</v>
      </c>
      <c r="BJ141" s="11" t="e">
        <v>#N/A</v>
      </c>
      <c r="BK141" s="11" t="e">
        <v>#N/A</v>
      </c>
      <c r="BL141" s="11" t="e">
        <v>#N/A</v>
      </c>
      <c r="BM141" s="11" t="e">
        <v>#N/A</v>
      </c>
      <c r="BN141" s="16" t="e">
        <v>#N/A</v>
      </c>
      <c r="BQ141" s="5" t="e">
        <f t="shared" ca="1" si="187"/>
        <v>#N/A</v>
      </c>
      <c r="BR141" s="8" t="e">
        <f t="shared" ca="1" si="177"/>
        <v>#N/A</v>
      </c>
      <c r="BS141" s="8" t="e">
        <f t="shared" ca="1" si="177"/>
        <v>#N/A</v>
      </c>
      <c r="BT141" s="8" t="e">
        <f t="shared" ca="1" si="177"/>
        <v>#N/A</v>
      </c>
      <c r="BU141" s="8" t="e">
        <f t="shared" ca="1" si="177"/>
        <v>#N/A</v>
      </c>
      <c r="BV141" s="8" t="e">
        <f t="shared" ca="1" si="177"/>
        <v>#N/A</v>
      </c>
      <c r="BW141" s="8" t="e">
        <f t="shared" ca="1" si="177"/>
        <v>#N/A</v>
      </c>
      <c r="BX141" s="8" t="e">
        <f t="shared" ca="1" si="177"/>
        <v>#N/A</v>
      </c>
      <c r="BY141" s="8" t="e">
        <f t="shared" ca="1" si="177"/>
        <v>#N/A</v>
      </c>
      <c r="BZ141" s="8" t="e">
        <f t="shared" ca="1" si="177"/>
        <v>#N/A</v>
      </c>
      <c r="CA141" s="8" t="e">
        <f t="shared" ca="1" si="177"/>
        <v>#N/A</v>
      </c>
      <c r="CB141" s="8" t="e">
        <f t="shared" ca="1" si="173"/>
        <v>#N/A</v>
      </c>
      <c r="CC141" s="8" t="e">
        <f t="shared" ca="1" si="173"/>
        <v>#N/A</v>
      </c>
      <c r="CD141" s="8" t="e">
        <f t="shared" ca="1" si="173"/>
        <v>#N/A</v>
      </c>
      <c r="CE141" s="8" t="e">
        <f t="shared" ca="1" si="173"/>
        <v>#N/A</v>
      </c>
      <c r="CF141" s="8" t="e">
        <f t="shared" ca="1" si="173"/>
        <v>#N/A</v>
      </c>
      <c r="CG141" s="8" t="e">
        <f t="shared" ca="1" si="173"/>
        <v>#N/A</v>
      </c>
      <c r="CH141" s="8" t="e">
        <f t="shared" ca="1" si="173"/>
        <v>#N/A</v>
      </c>
      <c r="CI141" s="8" t="e">
        <f t="shared" ca="1" si="173"/>
        <v>#N/A</v>
      </c>
      <c r="CJ141" s="8" t="e">
        <f t="shared" ca="1" si="173"/>
        <v>#N/A</v>
      </c>
      <c r="CK141" s="8" t="e">
        <f t="shared" ca="1" si="173"/>
        <v>#N/A</v>
      </c>
      <c r="CL141" s="8" t="e">
        <f t="shared" ca="1" si="173"/>
        <v>#N/A</v>
      </c>
      <c r="CM141" s="8" t="e">
        <f t="shared" ca="1" si="173"/>
        <v>#N/A</v>
      </c>
      <c r="CN141" s="8" t="e">
        <f t="shared" ca="1" si="177"/>
        <v>#N/A</v>
      </c>
      <c r="CO141" s="8" t="e">
        <f t="shared" ca="1" si="177"/>
        <v>#N/A</v>
      </c>
      <c r="CP141" s="8" t="e">
        <f t="shared" ca="1" si="177"/>
        <v>#N/A</v>
      </c>
      <c r="CQ141" s="8" t="e">
        <f t="shared" ca="1" si="177"/>
        <v>#N/A</v>
      </c>
      <c r="CR141" s="8" t="e">
        <f t="shared" ca="1" si="177"/>
        <v>#N/A</v>
      </c>
      <c r="CS141" s="8" t="e">
        <f t="shared" ca="1" si="177"/>
        <v>#N/A</v>
      </c>
      <c r="CT141" s="8" t="e">
        <f t="shared" ca="1" si="175"/>
        <v>#N/A</v>
      </c>
      <c r="CU141" s="8" t="e">
        <f t="shared" ca="1" si="175"/>
        <v>#N/A</v>
      </c>
      <c r="CV141" s="8" t="e">
        <f t="shared" ca="1" si="175"/>
        <v>#N/A</v>
      </c>
      <c r="CW141" s="8" t="e">
        <f t="shared" ca="1" si="175"/>
        <v>#N/A</v>
      </c>
      <c r="CX141" s="8" t="e">
        <f t="shared" ca="1" si="175"/>
        <v>#N/A</v>
      </c>
      <c r="CY141" s="8" t="e">
        <f t="shared" ca="1" si="175"/>
        <v>#N/A</v>
      </c>
      <c r="CZ141" s="8" t="e">
        <f t="shared" ca="1" si="175"/>
        <v>#N/A</v>
      </c>
      <c r="DA141" s="8" t="e">
        <f t="shared" ca="1" si="175"/>
        <v>#N/A</v>
      </c>
    </row>
    <row r="142" spans="2:105" x14ac:dyDescent="0.35">
      <c r="B142" t="str">
        <f>'Postcode Data'!B142</f>
        <v>ES13 2GJ</v>
      </c>
      <c r="C142" t="str">
        <f>'Postcode Data'!D142</f>
        <v>Beaton</v>
      </c>
      <c r="D142" s="44" t="e">
        <f>'Postcode Data'!M142</f>
        <v>#N/A</v>
      </c>
      <c r="E142" s="28" t="e">
        <f>INDEX('Site Data'!$G$42:$G$77,MATCH('Frequency Plan Data'!D142,'Site Data'!$B$42:$B$77,0))</f>
        <v>#N/A</v>
      </c>
      <c r="F142" s="28" t="e">
        <f>'Coverage Data'!M142</f>
        <v>#N/A</v>
      </c>
      <c r="G142" s="28" t="e">
        <f t="shared" si="181"/>
        <v>#N/A</v>
      </c>
      <c r="H142" s="5" t="e">
        <f>'Postcode Data'!F142</f>
        <v>#N/A</v>
      </c>
      <c r="I142" s="5" t="e">
        <f>'Postcode Data'!G142</f>
        <v>#N/A</v>
      </c>
      <c r="J142" s="5" t="e">
        <f>'Postcode Data'!K142</f>
        <v>#N/A</v>
      </c>
      <c r="K142" s="5" t="e">
        <f>'Postcode Data'!L142</f>
        <v>#N/A</v>
      </c>
      <c r="L142" s="5"/>
      <c r="M142" s="28"/>
      <c r="N142" s="5" t="e">
        <f t="shared" si="169"/>
        <v>#N/A</v>
      </c>
      <c r="O142" s="5" t="e">
        <f t="shared" si="169"/>
        <v>#N/A</v>
      </c>
      <c r="P142" s="5" t="e">
        <f t="shared" si="169"/>
        <v>#N/A</v>
      </c>
      <c r="Q142" s="5" t="e">
        <f t="shared" si="169"/>
        <v>#N/A</v>
      </c>
      <c r="R142" s="5" t="e">
        <f t="shared" si="169"/>
        <v>#N/A</v>
      </c>
      <c r="S142" s="5" t="e">
        <f t="shared" si="169"/>
        <v>#N/A</v>
      </c>
      <c r="T142" s="5"/>
      <c r="U142" s="28"/>
      <c r="V142" s="28" t="e">
        <f t="shared" si="183"/>
        <v>#N/A</v>
      </c>
      <c r="W142" s="28" t="e">
        <f t="shared" ref="W142:Z142" si="194">IF(AND($G142&lt;V$5,$G142&gt;=W$5),$K142,NA())</f>
        <v>#N/A</v>
      </c>
      <c r="X142" s="28" t="e">
        <f t="shared" si="194"/>
        <v>#N/A</v>
      </c>
      <c r="Y142" s="28" t="e">
        <f t="shared" si="194"/>
        <v>#N/A</v>
      </c>
      <c r="Z142" s="28" t="e">
        <f t="shared" si="194"/>
        <v>#N/A</v>
      </c>
      <c r="AA142" s="28" t="e">
        <f t="shared" si="185"/>
        <v>#N/A</v>
      </c>
      <c r="AB142" s="28"/>
      <c r="AC142" s="28"/>
      <c r="AD142" s="5" t="e">
        <f t="shared" si="186"/>
        <v>#N/A</v>
      </c>
      <c r="AE142" s="15" t="e">
        <v>#N/A</v>
      </c>
      <c r="AF142" s="11" t="e">
        <v>#N/A</v>
      </c>
      <c r="AG142" s="11" t="e">
        <v>#N/A</v>
      </c>
      <c r="AH142" s="11" t="e">
        <v>#N/A</v>
      </c>
      <c r="AI142" s="11" t="e">
        <v>#N/A</v>
      </c>
      <c r="AJ142" s="11" t="e">
        <v>#N/A</v>
      </c>
      <c r="AK142" s="11" t="e">
        <v>#N/A</v>
      </c>
      <c r="AL142" s="11" t="e">
        <v>#N/A</v>
      </c>
      <c r="AM142" s="11" t="e">
        <v>#N/A</v>
      </c>
      <c r="AN142" s="11" t="e">
        <v>#N/A</v>
      </c>
      <c r="AO142" s="11" t="e">
        <v>#N/A</v>
      </c>
      <c r="AP142" s="11" t="e">
        <v>#N/A</v>
      </c>
      <c r="AQ142" s="11" t="e">
        <v>#N/A</v>
      </c>
      <c r="AR142" s="11" t="e">
        <v>#N/A</v>
      </c>
      <c r="AS142" s="11" t="e">
        <v>#N/A</v>
      </c>
      <c r="AT142" s="11" t="e">
        <v>#N/A</v>
      </c>
      <c r="AU142" s="11" t="e">
        <v>#N/A</v>
      </c>
      <c r="AV142" s="11" t="e">
        <v>#N/A</v>
      </c>
      <c r="AW142" s="11" t="e">
        <v>#N/A</v>
      </c>
      <c r="AX142" s="11" t="e">
        <v>#N/A</v>
      </c>
      <c r="AY142" s="11" t="e">
        <v>#N/A</v>
      </c>
      <c r="AZ142" s="11" t="e">
        <v>#N/A</v>
      </c>
      <c r="BA142" s="11" t="e">
        <v>#N/A</v>
      </c>
      <c r="BB142" s="11" t="e">
        <v>#N/A</v>
      </c>
      <c r="BC142" s="11" t="e">
        <v>#N/A</v>
      </c>
      <c r="BD142" s="11" t="e">
        <v>#N/A</v>
      </c>
      <c r="BE142" s="11" t="e">
        <v>#N/A</v>
      </c>
      <c r="BF142" s="11" t="e">
        <v>#N/A</v>
      </c>
      <c r="BG142" s="11" t="e">
        <v>#N/A</v>
      </c>
      <c r="BH142" s="11" t="e">
        <v>#N/A</v>
      </c>
      <c r="BI142" s="11" t="e">
        <v>#N/A</v>
      </c>
      <c r="BJ142" s="11" t="e">
        <v>#N/A</v>
      </c>
      <c r="BK142" s="11" t="e">
        <v>#N/A</v>
      </c>
      <c r="BL142" s="11" t="e">
        <v>#N/A</v>
      </c>
      <c r="BM142" s="11" t="e">
        <v>#N/A</v>
      </c>
      <c r="BN142" s="16" t="e">
        <v>#N/A</v>
      </c>
      <c r="BQ142" s="5" t="e">
        <f t="shared" ca="1" si="187"/>
        <v>#N/A</v>
      </c>
      <c r="BR142" s="8" t="e">
        <f t="shared" ca="1" si="177"/>
        <v>#N/A</v>
      </c>
      <c r="BS142" s="8" t="e">
        <f t="shared" ca="1" si="177"/>
        <v>#N/A</v>
      </c>
      <c r="BT142" s="8" t="e">
        <f t="shared" ca="1" si="177"/>
        <v>#N/A</v>
      </c>
      <c r="BU142" s="8" t="e">
        <f t="shared" ca="1" si="177"/>
        <v>#N/A</v>
      </c>
      <c r="BV142" s="8" t="e">
        <f t="shared" ca="1" si="177"/>
        <v>#N/A</v>
      </c>
      <c r="BW142" s="8" t="e">
        <f t="shared" ca="1" si="177"/>
        <v>#N/A</v>
      </c>
      <c r="BX142" s="8" t="e">
        <f t="shared" ca="1" si="177"/>
        <v>#N/A</v>
      </c>
      <c r="BY142" s="8" t="e">
        <f t="shared" ca="1" si="177"/>
        <v>#N/A</v>
      </c>
      <c r="BZ142" s="8" t="e">
        <f t="shared" ca="1" si="177"/>
        <v>#N/A</v>
      </c>
      <c r="CA142" s="8" t="e">
        <f t="shared" ca="1" si="177"/>
        <v>#N/A</v>
      </c>
      <c r="CB142" s="8" t="e">
        <f t="shared" ca="1" si="173"/>
        <v>#N/A</v>
      </c>
      <c r="CC142" s="8" t="e">
        <f t="shared" ca="1" si="173"/>
        <v>#N/A</v>
      </c>
      <c r="CD142" s="8" t="e">
        <f t="shared" ca="1" si="173"/>
        <v>#N/A</v>
      </c>
      <c r="CE142" s="8" t="e">
        <f t="shared" ca="1" si="173"/>
        <v>#N/A</v>
      </c>
      <c r="CF142" s="8" t="e">
        <f t="shared" ca="1" si="173"/>
        <v>#N/A</v>
      </c>
      <c r="CG142" s="8" t="e">
        <f t="shared" ca="1" si="173"/>
        <v>#N/A</v>
      </c>
      <c r="CH142" s="8" t="e">
        <f t="shared" ca="1" si="173"/>
        <v>#N/A</v>
      </c>
      <c r="CI142" s="8" t="e">
        <f t="shared" ca="1" si="173"/>
        <v>#N/A</v>
      </c>
      <c r="CJ142" s="8" t="e">
        <f t="shared" ca="1" si="173"/>
        <v>#N/A</v>
      </c>
      <c r="CK142" s="8" t="e">
        <f t="shared" ca="1" si="173"/>
        <v>#N/A</v>
      </c>
      <c r="CL142" s="8" t="e">
        <f t="shared" ca="1" si="173"/>
        <v>#N/A</v>
      </c>
      <c r="CM142" s="8" t="e">
        <f t="shared" ca="1" si="173"/>
        <v>#N/A</v>
      </c>
      <c r="CN142" s="8" t="e">
        <f t="shared" ca="1" si="177"/>
        <v>#N/A</v>
      </c>
      <c r="CO142" s="8" t="e">
        <f t="shared" ca="1" si="177"/>
        <v>#N/A</v>
      </c>
      <c r="CP142" s="8" t="e">
        <f t="shared" ca="1" si="177"/>
        <v>#N/A</v>
      </c>
      <c r="CQ142" s="8" t="e">
        <f t="shared" ca="1" si="177"/>
        <v>#N/A</v>
      </c>
      <c r="CR142" s="8" t="e">
        <f t="shared" ca="1" si="177"/>
        <v>#N/A</v>
      </c>
      <c r="CS142" s="8" t="e">
        <f t="shared" ca="1" si="177"/>
        <v>#N/A</v>
      </c>
      <c r="CT142" s="8" t="e">
        <f t="shared" ca="1" si="175"/>
        <v>#N/A</v>
      </c>
      <c r="CU142" s="8" t="e">
        <f t="shared" ca="1" si="175"/>
        <v>#N/A</v>
      </c>
      <c r="CV142" s="8" t="e">
        <f t="shared" ca="1" si="175"/>
        <v>#N/A</v>
      </c>
      <c r="CW142" s="8" t="e">
        <f t="shared" ca="1" si="175"/>
        <v>#N/A</v>
      </c>
      <c r="CX142" s="8" t="e">
        <f t="shared" ca="1" si="175"/>
        <v>#N/A</v>
      </c>
      <c r="CY142" s="8" t="e">
        <f t="shared" ca="1" si="175"/>
        <v>#N/A</v>
      </c>
      <c r="CZ142" s="8" t="e">
        <f t="shared" ca="1" si="175"/>
        <v>#N/A</v>
      </c>
      <c r="DA142" s="8" t="e">
        <f t="shared" ca="1" si="175"/>
        <v>#N/A</v>
      </c>
    </row>
    <row r="143" spans="2:105" x14ac:dyDescent="0.35">
      <c r="B143" t="str">
        <f>'Postcode Data'!B143</f>
        <v>ES13 3UF</v>
      </c>
      <c r="C143" t="str">
        <f>'Postcode Data'!D143</f>
        <v>Beaton</v>
      </c>
      <c r="D143" s="44" t="str">
        <f>'Postcode Data'!M143</f>
        <v>BW1b</v>
      </c>
      <c r="E143" s="28" t="str">
        <f>INDEX('Site Data'!$G$42:$G$77,MATCH('Frequency Plan Data'!D143,'Site Data'!$B$42:$B$77,0))</f>
        <v>f5</v>
      </c>
      <c r="F143" s="28">
        <f>'Coverage Data'!M143</f>
        <v>-74.049236139403973</v>
      </c>
      <c r="G143" s="28">
        <f t="shared" si="181"/>
        <v>26.417986937566695</v>
      </c>
      <c r="H143" s="5">
        <f>'Postcode Data'!F143</f>
        <v>19.147762778757098</v>
      </c>
      <c r="I143" s="5">
        <f>'Postcode Data'!G143</f>
        <v>16.382189542413482</v>
      </c>
      <c r="J143" s="5">
        <f>'Postcode Data'!K143</f>
        <v>23.157382424878612</v>
      </c>
      <c r="K143" s="5">
        <f>'Postcode Data'!L143</f>
        <v>17.089193668403432</v>
      </c>
      <c r="L143" s="5"/>
      <c r="M143" s="28"/>
      <c r="N143" s="5" t="e">
        <f t="shared" si="169"/>
        <v>#N/A</v>
      </c>
      <c r="O143" s="5" t="e">
        <f t="shared" si="169"/>
        <v>#N/A</v>
      </c>
      <c r="P143" s="5" t="e">
        <f t="shared" si="169"/>
        <v>#N/A</v>
      </c>
      <c r="Q143" s="5" t="e">
        <f t="shared" si="169"/>
        <v>#N/A</v>
      </c>
      <c r="R143" s="5">
        <f t="shared" si="169"/>
        <v>17.089193668403432</v>
      </c>
      <c r="S143" s="5" t="e">
        <f t="shared" si="169"/>
        <v>#N/A</v>
      </c>
      <c r="T143" s="5"/>
      <c r="U143" s="28"/>
      <c r="V143" s="28">
        <f t="shared" si="183"/>
        <v>17.089193668403432</v>
      </c>
      <c r="W143" s="28" t="e">
        <f t="shared" ref="W143:Z143" si="195">IF(AND($G143&lt;V$5,$G143&gt;=W$5),$K143,NA())</f>
        <v>#N/A</v>
      </c>
      <c r="X143" s="28" t="e">
        <f t="shared" si="195"/>
        <v>#N/A</v>
      </c>
      <c r="Y143" s="28" t="e">
        <f t="shared" si="195"/>
        <v>#N/A</v>
      </c>
      <c r="Z143" s="28" t="e">
        <f t="shared" si="195"/>
        <v>#N/A</v>
      </c>
      <c r="AA143" s="28" t="e">
        <f t="shared" si="185"/>
        <v>#N/A</v>
      </c>
      <c r="AB143" s="28"/>
      <c r="AC143" s="28"/>
      <c r="AD143" s="5">
        <f t="shared" si="186"/>
        <v>-100.46722307697067</v>
      </c>
      <c r="AE143" s="15">
        <v>-999</v>
      </c>
      <c r="AF143" s="11">
        <v>-999</v>
      </c>
      <c r="AG143" s="11">
        <v>-999</v>
      </c>
      <c r="AH143" s="11">
        <v>-999</v>
      </c>
      <c r="AI143" s="11">
        <v>-113.81994056748695</v>
      </c>
      <c r="AJ143" s="11">
        <v>-999</v>
      </c>
      <c r="AK143" s="11">
        <v>-999</v>
      </c>
      <c r="AL143" s="11">
        <v>-999</v>
      </c>
      <c r="AM143" s="11">
        <v>-999</v>
      </c>
      <c r="AN143" s="11">
        <v>-999</v>
      </c>
      <c r="AO143" s="11">
        <v>-999</v>
      </c>
      <c r="AP143" s="11">
        <v>-999</v>
      </c>
      <c r="AQ143" s="11">
        <v>-999</v>
      </c>
      <c r="AR143" s="11">
        <v>-999</v>
      </c>
      <c r="AS143" s="11">
        <v>-999</v>
      </c>
      <c r="AT143" s="11">
        <v>-999</v>
      </c>
      <c r="AU143" s="11">
        <v>-101.12119253052029</v>
      </c>
      <c r="AV143" s="11">
        <v>-999</v>
      </c>
      <c r="AW143" s="11">
        <v>-999</v>
      </c>
      <c r="AX143" s="11">
        <v>-113.03030336352407</v>
      </c>
      <c r="AY143" s="11">
        <v>-999</v>
      </c>
      <c r="AZ143" s="11">
        <v>-999</v>
      </c>
      <c r="BA143" s="11">
        <v>-999</v>
      </c>
      <c r="BB143" s="11">
        <v>-999</v>
      </c>
      <c r="BC143" s="11">
        <v>-999</v>
      </c>
      <c r="BD143" s="11">
        <v>-999</v>
      </c>
      <c r="BE143" s="11">
        <v>-999</v>
      </c>
      <c r="BF143" s="11">
        <v>-999</v>
      </c>
      <c r="BG143" s="11">
        <v>-116.76021349328741</v>
      </c>
      <c r="BH143" s="11">
        <v>-999</v>
      </c>
      <c r="BI143" s="11">
        <v>-999</v>
      </c>
      <c r="BJ143" s="11">
        <v>-118.79988694729383</v>
      </c>
      <c r="BK143" s="11">
        <v>-999</v>
      </c>
      <c r="BL143" s="11">
        <v>-999</v>
      </c>
      <c r="BM143" s="11">
        <v>-999</v>
      </c>
      <c r="BN143" s="16">
        <v>-999</v>
      </c>
      <c r="BQ143" s="5">
        <f t="shared" ca="1" si="187"/>
        <v>-102.79845176184932</v>
      </c>
      <c r="BR143" s="8">
        <f t="shared" ca="1" si="177"/>
        <v>-999</v>
      </c>
      <c r="BS143" s="8">
        <f t="shared" ca="1" si="177"/>
        <v>-999</v>
      </c>
      <c r="BT143" s="8">
        <f t="shared" ca="1" si="177"/>
        <v>-999</v>
      </c>
      <c r="BU143" s="8">
        <f t="shared" ca="1" si="177"/>
        <v>-999</v>
      </c>
      <c r="BV143" s="8">
        <f t="shared" ca="1" si="177"/>
        <v>-118.64438902908294</v>
      </c>
      <c r="BW143" s="8">
        <f t="shared" ca="1" si="177"/>
        <v>-999</v>
      </c>
      <c r="BX143" s="8">
        <f t="shared" ca="1" si="177"/>
        <v>-999</v>
      </c>
      <c r="BY143" s="8">
        <f t="shared" ca="1" si="177"/>
        <v>-999</v>
      </c>
      <c r="BZ143" s="8">
        <f t="shared" ca="1" si="177"/>
        <v>-999</v>
      </c>
      <c r="CA143" s="8">
        <f t="shared" ca="1" si="177"/>
        <v>-999</v>
      </c>
      <c r="CB143" s="8">
        <f t="shared" ca="1" si="173"/>
        <v>-999</v>
      </c>
      <c r="CC143" s="8">
        <f t="shared" ca="1" si="173"/>
        <v>-999</v>
      </c>
      <c r="CD143" s="8">
        <f t="shared" ca="1" si="173"/>
        <v>-999</v>
      </c>
      <c r="CE143" s="8">
        <f t="shared" ca="1" si="173"/>
        <v>-999</v>
      </c>
      <c r="CF143" s="8">
        <f t="shared" ca="1" si="173"/>
        <v>-999</v>
      </c>
      <c r="CG143" s="8">
        <f t="shared" ca="1" si="173"/>
        <v>-999</v>
      </c>
      <c r="CH143" s="8">
        <f t="shared" ca="1" si="173"/>
        <v>-114.29976479304486</v>
      </c>
      <c r="CI143" s="8">
        <f t="shared" ca="1" si="173"/>
        <v>-999</v>
      </c>
      <c r="CJ143" s="8">
        <f t="shared" ca="1" si="173"/>
        <v>-999</v>
      </c>
      <c r="CK143" s="8">
        <f t="shared" ca="1" si="173"/>
        <v>-104.65477786026086</v>
      </c>
      <c r="CL143" s="8">
        <f t="shared" ca="1" si="173"/>
        <v>-999</v>
      </c>
      <c r="CM143" s="8">
        <f t="shared" ca="1" si="173"/>
        <v>-999</v>
      </c>
      <c r="CN143" s="8">
        <f t="shared" ca="1" si="177"/>
        <v>-999</v>
      </c>
      <c r="CO143" s="8">
        <f t="shared" ca="1" si="177"/>
        <v>-999</v>
      </c>
      <c r="CP143" s="8">
        <f t="shared" ca="1" si="177"/>
        <v>-999</v>
      </c>
      <c r="CQ143" s="8">
        <f t="shared" ca="1" si="177"/>
        <v>-999</v>
      </c>
      <c r="CR143" s="8">
        <f t="shared" ca="1" si="177"/>
        <v>-999</v>
      </c>
      <c r="CS143" s="8">
        <f t="shared" ca="1" si="177"/>
        <v>-999</v>
      </c>
      <c r="CT143" s="8">
        <f t="shared" ca="1" si="175"/>
        <v>-110.31417194646757</v>
      </c>
      <c r="CU143" s="8">
        <f t="shared" ca="1" si="175"/>
        <v>-999</v>
      </c>
      <c r="CV143" s="8">
        <f t="shared" ca="1" si="175"/>
        <v>-999</v>
      </c>
      <c r="CW143" s="8">
        <f t="shared" ca="1" si="175"/>
        <v>-114.11579361546325</v>
      </c>
      <c r="CX143" s="8">
        <f t="shared" ca="1" si="175"/>
        <v>-999</v>
      </c>
      <c r="CY143" s="8">
        <f t="shared" ca="1" si="175"/>
        <v>-999</v>
      </c>
      <c r="CZ143" s="8">
        <f t="shared" ca="1" si="175"/>
        <v>-999</v>
      </c>
      <c r="DA143" s="8">
        <f t="shared" ca="1" si="175"/>
        <v>-999</v>
      </c>
    </row>
    <row r="144" spans="2:105" x14ac:dyDescent="0.35">
      <c r="B144" t="str">
        <f>'Postcode Data'!B144</f>
        <v>ES13 5KI</v>
      </c>
      <c r="C144" t="str">
        <f>'Postcode Data'!D144</f>
        <v>Beaton</v>
      </c>
      <c r="D144" s="44" t="str">
        <f>'Postcode Data'!M144</f>
        <v>BW2b</v>
      </c>
      <c r="E144" s="28" t="str">
        <f>INDEX('Site Data'!$G$42:$G$77,MATCH('Frequency Plan Data'!D144,'Site Data'!$B$42:$B$77,0))</f>
        <v>f2</v>
      </c>
      <c r="F144" s="28">
        <f>'Coverage Data'!M144</f>
        <v>-71.346802315664391</v>
      </c>
      <c r="G144" s="28">
        <f t="shared" si="181"/>
        <v>32.481427664437149</v>
      </c>
      <c r="H144" s="5">
        <f>'Postcode Data'!F144</f>
        <v>23.684866271759098</v>
      </c>
      <c r="I144" s="5">
        <f>'Postcode Data'!G144</f>
        <v>16.152483770671488</v>
      </c>
      <c r="J144" s="5">
        <f>'Postcode Data'!K144</f>
        <v>22.440696028428473</v>
      </c>
      <c r="K144" s="5">
        <f>'Postcode Data'!L144</f>
        <v>12.323321495329488</v>
      </c>
      <c r="L144" s="5"/>
      <c r="M144" s="28"/>
      <c r="N144" s="5" t="e">
        <f t="shared" si="169"/>
        <v>#N/A</v>
      </c>
      <c r="O144" s="5">
        <f t="shared" si="169"/>
        <v>12.323321495329488</v>
      </c>
      <c r="P144" s="5" t="e">
        <f t="shared" si="169"/>
        <v>#N/A</v>
      </c>
      <c r="Q144" s="5" t="e">
        <f t="shared" si="169"/>
        <v>#N/A</v>
      </c>
      <c r="R144" s="5" t="e">
        <f t="shared" si="169"/>
        <v>#N/A</v>
      </c>
      <c r="S144" s="5" t="e">
        <f t="shared" si="169"/>
        <v>#N/A</v>
      </c>
      <c r="T144" s="5"/>
      <c r="U144" s="28"/>
      <c r="V144" s="28">
        <f t="shared" si="183"/>
        <v>12.323321495329488</v>
      </c>
      <c r="W144" s="28" t="e">
        <f t="shared" ref="W144:Z144" si="196">IF(AND($G144&lt;V$5,$G144&gt;=W$5),$K144,NA())</f>
        <v>#N/A</v>
      </c>
      <c r="X144" s="28" t="e">
        <f t="shared" si="196"/>
        <v>#N/A</v>
      </c>
      <c r="Y144" s="28" t="e">
        <f t="shared" si="196"/>
        <v>#N/A</v>
      </c>
      <c r="Z144" s="28" t="e">
        <f t="shared" si="196"/>
        <v>#N/A</v>
      </c>
      <c r="AA144" s="28" t="e">
        <f t="shared" si="185"/>
        <v>#N/A</v>
      </c>
      <c r="AB144" s="28"/>
      <c r="AC144" s="28"/>
      <c r="AD144" s="5">
        <f t="shared" si="186"/>
        <v>-103.82822998010154</v>
      </c>
      <c r="AE144" s="15">
        <v>-999</v>
      </c>
      <c r="AF144" s="11">
        <v>-110.9557866422839</v>
      </c>
      <c r="AG144" s="11">
        <v>-999</v>
      </c>
      <c r="AH144" s="11">
        <v>-999</v>
      </c>
      <c r="AI144" s="11">
        <v>-999</v>
      </c>
      <c r="AJ144" s="11">
        <v>-999</v>
      </c>
      <c r="AK144" s="11">
        <v>-999</v>
      </c>
      <c r="AL144" s="11">
        <v>-999</v>
      </c>
      <c r="AM144" s="11">
        <v>-999</v>
      </c>
      <c r="AN144" s="11">
        <v>-999</v>
      </c>
      <c r="AO144" s="11">
        <v>-999</v>
      </c>
      <c r="AP144" s="11">
        <v>-999</v>
      </c>
      <c r="AQ144" s="11">
        <v>-999</v>
      </c>
      <c r="AR144" s="11">
        <v>-111.77740191106798</v>
      </c>
      <c r="AS144" s="11">
        <v>-999</v>
      </c>
      <c r="AT144" s="11">
        <v>-999</v>
      </c>
      <c r="AU144" s="11">
        <v>-999</v>
      </c>
      <c r="AV144" s="11">
        <v>-999</v>
      </c>
      <c r="AW144" s="11">
        <v>-999</v>
      </c>
      <c r="AX144" s="11">
        <v>-999</v>
      </c>
      <c r="AY144" s="11">
        <v>-999</v>
      </c>
      <c r="AZ144" s="11">
        <v>-999</v>
      </c>
      <c r="BA144" s="11">
        <v>-111.73122652326163</v>
      </c>
      <c r="BB144" s="11">
        <v>-999</v>
      </c>
      <c r="BC144" s="11">
        <v>-999</v>
      </c>
      <c r="BD144" s="11">
        <v>-108.22390397139037</v>
      </c>
      <c r="BE144" s="11">
        <v>-999</v>
      </c>
      <c r="BF144" s="11">
        <v>-999</v>
      </c>
      <c r="BG144" s="11">
        <v>-999</v>
      </c>
      <c r="BH144" s="11">
        <v>-999</v>
      </c>
      <c r="BI144" s="11">
        <v>-999</v>
      </c>
      <c r="BJ144" s="11">
        <v>-999</v>
      </c>
      <c r="BK144" s="11">
        <v>-999</v>
      </c>
      <c r="BL144" s="11">
        <v>-999</v>
      </c>
      <c r="BM144" s="11">
        <v>-113.02251793152067</v>
      </c>
      <c r="BN144" s="16">
        <v>-999</v>
      </c>
      <c r="BQ144" s="5">
        <f t="shared" ca="1" si="187"/>
        <v>-108.36765525350286</v>
      </c>
      <c r="BR144" s="8">
        <f t="shared" ca="1" si="177"/>
        <v>-999</v>
      </c>
      <c r="BS144" s="8">
        <f t="shared" ca="1" si="177"/>
        <v>-114.44818653048503</v>
      </c>
      <c r="BT144" s="8">
        <f t="shared" ca="1" si="177"/>
        <v>-999</v>
      </c>
      <c r="BU144" s="8">
        <f t="shared" ca="1" si="177"/>
        <v>-999</v>
      </c>
      <c r="BV144" s="8">
        <f t="shared" ca="1" si="177"/>
        <v>-999</v>
      </c>
      <c r="BW144" s="8">
        <f t="shared" ca="1" si="177"/>
        <v>-999</v>
      </c>
      <c r="BX144" s="8">
        <f t="shared" ca="1" si="177"/>
        <v>-999</v>
      </c>
      <c r="BY144" s="8">
        <f t="shared" ca="1" si="177"/>
        <v>-999</v>
      </c>
      <c r="BZ144" s="8">
        <f t="shared" ca="1" si="177"/>
        <v>-999</v>
      </c>
      <c r="CA144" s="8">
        <f t="shared" ca="1" si="177"/>
        <v>-999</v>
      </c>
      <c r="CB144" s="8">
        <f t="shared" ca="1" si="173"/>
        <v>-999</v>
      </c>
      <c r="CC144" s="8">
        <f t="shared" ca="1" si="173"/>
        <v>-999</v>
      </c>
      <c r="CD144" s="8">
        <f t="shared" ca="1" si="173"/>
        <v>-999</v>
      </c>
      <c r="CE144" s="8">
        <f t="shared" ca="1" si="173"/>
        <v>-114.88704928151779</v>
      </c>
      <c r="CF144" s="8">
        <f t="shared" ca="1" si="173"/>
        <v>-999</v>
      </c>
      <c r="CG144" s="8">
        <f t="shared" ca="1" si="173"/>
        <v>-999</v>
      </c>
      <c r="CH144" s="8">
        <f t="shared" ca="1" si="173"/>
        <v>-999</v>
      </c>
      <c r="CI144" s="8">
        <f t="shared" ca="1" si="173"/>
        <v>-999</v>
      </c>
      <c r="CJ144" s="8">
        <f t="shared" ca="1" si="173"/>
        <v>-999</v>
      </c>
      <c r="CK144" s="8">
        <f t="shared" ca="1" si="173"/>
        <v>-999</v>
      </c>
      <c r="CL144" s="8">
        <f t="shared" ca="1" si="173"/>
        <v>-999</v>
      </c>
      <c r="CM144" s="8">
        <f t="shared" ca="1" si="173"/>
        <v>-999</v>
      </c>
      <c r="CN144" s="8">
        <f t="shared" ca="1" si="177"/>
        <v>-116.79418370315696</v>
      </c>
      <c r="CO144" s="8">
        <f t="shared" ca="1" si="177"/>
        <v>-999</v>
      </c>
      <c r="CP144" s="8">
        <f t="shared" ca="1" si="177"/>
        <v>-999</v>
      </c>
      <c r="CQ144" s="8">
        <f t="shared" ca="1" si="177"/>
        <v>-115.41717501707078</v>
      </c>
      <c r="CR144" s="8">
        <f t="shared" ca="1" si="177"/>
        <v>-999</v>
      </c>
      <c r="CS144" s="8">
        <f t="shared" ca="1" si="177"/>
        <v>-999</v>
      </c>
      <c r="CT144" s="8">
        <f t="shared" ca="1" si="175"/>
        <v>-999</v>
      </c>
      <c r="CU144" s="8">
        <f t="shared" ca="1" si="175"/>
        <v>-999</v>
      </c>
      <c r="CV144" s="8">
        <f t="shared" ca="1" si="175"/>
        <v>-999</v>
      </c>
      <c r="CW144" s="8">
        <f t="shared" ca="1" si="175"/>
        <v>-999</v>
      </c>
      <c r="CX144" s="8">
        <f t="shared" ca="1" si="175"/>
        <v>-999</v>
      </c>
      <c r="CY144" s="8">
        <f t="shared" ca="1" si="175"/>
        <v>-999</v>
      </c>
      <c r="CZ144" s="8">
        <f t="shared" ca="1" si="175"/>
        <v>-115.58872679806362</v>
      </c>
      <c r="DA144" s="8">
        <f t="shared" ca="1" si="175"/>
        <v>-999</v>
      </c>
    </row>
    <row r="145" spans="2:105" x14ac:dyDescent="0.35">
      <c r="B145" t="str">
        <f>'Postcode Data'!B145</f>
        <v>ES13 7DE</v>
      </c>
      <c r="C145" t="str">
        <f>'Postcode Data'!D145</f>
        <v>Beaton</v>
      </c>
      <c r="D145" s="44" t="str">
        <f>'Postcode Data'!M145</f>
        <v>BW1a</v>
      </c>
      <c r="E145" s="28" t="str">
        <f>INDEX('Site Data'!$G$42:$G$77,MATCH('Frequency Plan Data'!D145,'Site Data'!$B$42:$B$77,0))</f>
        <v>f4</v>
      </c>
      <c r="F145" s="28">
        <f>'Coverage Data'!M145</f>
        <v>-55.83193793958047</v>
      </c>
      <c r="G145" s="28">
        <f t="shared" si="181"/>
        <v>26.202543060400814</v>
      </c>
      <c r="H145" s="5">
        <f>'Postcode Data'!F145</f>
        <v>19.147762778757098</v>
      </c>
      <c r="I145" s="5">
        <f>'Postcode Data'!G145</f>
        <v>16.382189542413482</v>
      </c>
      <c r="J145" s="5">
        <f>'Postcode Data'!K145</f>
        <v>18.504523259125172</v>
      </c>
      <c r="K145" s="5">
        <f>'Postcode Data'!L145</f>
        <v>16.655228519287999</v>
      </c>
      <c r="L145" s="5"/>
      <c r="M145" s="28"/>
      <c r="N145" s="5" t="e">
        <f t="shared" si="169"/>
        <v>#N/A</v>
      </c>
      <c r="O145" s="5" t="e">
        <f t="shared" si="169"/>
        <v>#N/A</v>
      </c>
      <c r="P145" s="5" t="e">
        <f t="shared" si="169"/>
        <v>#N/A</v>
      </c>
      <c r="Q145" s="5">
        <f t="shared" si="169"/>
        <v>16.655228519287999</v>
      </c>
      <c r="R145" s="5" t="e">
        <f t="shared" si="169"/>
        <v>#N/A</v>
      </c>
      <c r="S145" s="5" t="e">
        <f t="shared" si="169"/>
        <v>#N/A</v>
      </c>
      <c r="T145" s="5"/>
      <c r="U145" s="28"/>
      <c r="V145" s="28">
        <f t="shared" si="183"/>
        <v>16.655228519287999</v>
      </c>
      <c r="W145" s="28" t="e">
        <f t="shared" ref="W145:Z145" si="197">IF(AND($G145&lt;V$5,$G145&gt;=W$5),$K145,NA())</f>
        <v>#N/A</v>
      </c>
      <c r="X145" s="28" t="e">
        <f t="shared" si="197"/>
        <v>#N/A</v>
      </c>
      <c r="Y145" s="28" t="e">
        <f t="shared" si="197"/>
        <v>#N/A</v>
      </c>
      <c r="Z145" s="28" t="e">
        <f t="shared" si="197"/>
        <v>#N/A</v>
      </c>
      <c r="AA145" s="28" t="e">
        <f t="shared" si="185"/>
        <v>#N/A</v>
      </c>
      <c r="AB145" s="28"/>
      <c r="AC145" s="28"/>
      <c r="AD145" s="5">
        <f t="shared" si="186"/>
        <v>-82.034480999981284</v>
      </c>
      <c r="AE145" s="15">
        <v>-999</v>
      </c>
      <c r="AF145" s="11">
        <v>-999</v>
      </c>
      <c r="AG145" s="11">
        <v>-999</v>
      </c>
      <c r="AH145" s="11">
        <v>-94.470547553527012</v>
      </c>
      <c r="AI145" s="11">
        <v>-999</v>
      </c>
      <c r="AJ145" s="11">
        <v>-999</v>
      </c>
      <c r="AK145" s="11">
        <v>-999</v>
      </c>
      <c r="AL145" s="11">
        <v>-999</v>
      </c>
      <c r="AM145" s="11">
        <v>-999</v>
      </c>
      <c r="AN145" s="11">
        <v>-999</v>
      </c>
      <c r="AO145" s="11">
        <v>-999</v>
      </c>
      <c r="AP145" s="11">
        <v>-999</v>
      </c>
      <c r="AQ145" s="11">
        <v>-999</v>
      </c>
      <c r="AR145" s="11">
        <v>-999</v>
      </c>
      <c r="AS145" s="11">
        <v>-999</v>
      </c>
      <c r="AT145" s="11">
        <v>-86.142008568527629</v>
      </c>
      <c r="AU145" s="11">
        <v>-999</v>
      </c>
      <c r="AV145" s="11">
        <v>-999</v>
      </c>
      <c r="AW145" s="11">
        <v>-84.864663644044441</v>
      </c>
      <c r="AX145" s="11">
        <v>-999</v>
      </c>
      <c r="AY145" s="11">
        <v>-999</v>
      </c>
      <c r="AZ145" s="11">
        <v>-999</v>
      </c>
      <c r="BA145" s="11">
        <v>-999</v>
      </c>
      <c r="BB145" s="11">
        <v>-999</v>
      </c>
      <c r="BC145" s="11">
        <v>-999</v>
      </c>
      <c r="BD145" s="11">
        <v>-999</v>
      </c>
      <c r="BE145" s="11">
        <v>-999</v>
      </c>
      <c r="BF145" s="11">
        <v>-98.167753449199878</v>
      </c>
      <c r="BG145" s="11">
        <v>-999</v>
      </c>
      <c r="BH145" s="11">
        <v>-999</v>
      </c>
      <c r="BI145" s="11">
        <v>-102.47858076016844</v>
      </c>
      <c r="BJ145" s="11">
        <v>-999</v>
      </c>
      <c r="BK145" s="11">
        <v>-999</v>
      </c>
      <c r="BL145" s="11">
        <v>-999</v>
      </c>
      <c r="BM145" s="11">
        <v>-999</v>
      </c>
      <c r="BN145" s="16">
        <v>-999</v>
      </c>
      <c r="BQ145" s="5">
        <f t="shared" ca="1" si="187"/>
        <v>-86.811359086643435</v>
      </c>
      <c r="BR145" s="8">
        <f t="shared" ca="1" si="177"/>
        <v>-999</v>
      </c>
      <c r="BS145" s="8">
        <f t="shared" ca="1" si="177"/>
        <v>-999</v>
      </c>
      <c r="BT145" s="8">
        <f t="shared" ca="1" si="177"/>
        <v>-999</v>
      </c>
      <c r="BU145" s="8">
        <f t="shared" ca="1" si="177"/>
        <v>-94.395717711641623</v>
      </c>
      <c r="BV145" s="8">
        <f t="shared" ca="1" si="177"/>
        <v>-999</v>
      </c>
      <c r="BW145" s="8">
        <f t="shared" ca="1" si="177"/>
        <v>-999</v>
      </c>
      <c r="BX145" s="8">
        <f t="shared" ca="1" si="177"/>
        <v>-999</v>
      </c>
      <c r="BY145" s="8">
        <f t="shared" ca="1" si="177"/>
        <v>-999</v>
      </c>
      <c r="BZ145" s="8">
        <f t="shared" ca="1" si="177"/>
        <v>-999</v>
      </c>
      <c r="CA145" s="8">
        <f t="shared" ca="1" si="177"/>
        <v>-999</v>
      </c>
      <c r="CB145" s="8">
        <f t="shared" ca="1" si="173"/>
        <v>-999</v>
      </c>
      <c r="CC145" s="8">
        <f t="shared" ca="1" si="173"/>
        <v>-999</v>
      </c>
      <c r="CD145" s="8">
        <f t="shared" ca="1" si="173"/>
        <v>-999</v>
      </c>
      <c r="CE145" s="8">
        <f t="shared" ca="1" si="173"/>
        <v>-999</v>
      </c>
      <c r="CF145" s="8">
        <f t="shared" ca="1" si="173"/>
        <v>-999</v>
      </c>
      <c r="CG145" s="8">
        <f t="shared" ca="1" si="173"/>
        <v>-92.851643510538054</v>
      </c>
      <c r="CH145" s="8">
        <f t="shared" ca="1" si="173"/>
        <v>-999</v>
      </c>
      <c r="CI145" s="8">
        <f t="shared" ca="1" si="173"/>
        <v>-999</v>
      </c>
      <c r="CJ145" s="8">
        <f t="shared" ca="1" si="173"/>
        <v>-106.20494257673025</v>
      </c>
      <c r="CK145" s="8">
        <f t="shared" ca="1" si="173"/>
        <v>-999</v>
      </c>
      <c r="CL145" s="8">
        <f t="shared" ca="1" si="173"/>
        <v>-999</v>
      </c>
      <c r="CM145" s="8">
        <f t="shared" ca="1" si="173"/>
        <v>-999</v>
      </c>
      <c r="CN145" s="8">
        <f t="shared" ca="1" si="177"/>
        <v>-999</v>
      </c>
      <c r="CO145" s="8">
        <f t="shared" ca="1" si="177"/>
        <v>-999</v>
      </c>
      <c r="CP145" s="8">
        <f t="shared" ca="1" si="177"/>
        <v>-999</v>
      </c>
      <c r="CQ145" s="8">
        <f t="shared" ca="1" si="177"/>
        <v>-999</v>
      </c>
      <c r="CR145" s="8">
        <f t="shared" ca="1" si="177"/>
        <v>-999</v>
      </c>
      <c r="CS145" s="8">
        <f t="shared" ref="CS145:DA160" ca="1" si="198">IF(OR($D145=CS$5,$E145&lt;&gt;CS$4),-999,30+_xlfn.NORM.INV(RAND(),-20,3)-20*LOG10(SQRT(($H145-$J145)^2+($I145-$K145)^2))-20*LOG10(5570)-32.44+_xlfn.NORM.INV(RAND(),-3,3)+21+_xlfn.NORM.INV(RAND(),-20,3)-1)</f>
        <v>-94.858435428735177</v>
      </c>
      <c r="CT145" s="8">
        <f t="shared" ca="1" si="198"/>
        <v>-999</v>
      </c>
      <c r="CU145" s="8">
        <f t="shared" ca="1" si="198"/>
        <v>-999</v>
      </c>
      <c r="CV145" s="8">
        <f t="shared" ca="1" si="198"/>
        <v>-90.700030170770987</v>
      </c>
      <c r="CW145" s="8">
        <f t="shared" ca="1" si="198"/>
        <v>-999</v>
      </c>
      <c r="CX145" s="8">
        <f t="shared" ca="1" si="198"/>
        <v>-999</v>
      </c>
      <c r="CY145" s="8">
        <f t="shared" ca="1" si="198"/>
        <v>-999</v>
      </c>
      <c r="CZ145" s="8">
        <f t="shared" ca="1" si="198"/>
        <v>-999</v>
      </c>
      <c r="DA145" s="8">
        <f t="shared" ca="1" si="198"/>
        <v>-999</v>
      </c>
    </row>
    <row r="146" spans="2:105" x14ac:dyDescent="0.35">
      <c r="B146" t="str">
        <f>'Postcode Data'!B146</f>
        <v>ES13 8QC</v>
      </c>
      <c r="C146" t="str">
        <f>'Postcode Data'!D146</f>
        <v>Beaton</v>
      </c>
      <c r="D146" s="44" t="e">
        <f>'Postcode Data'!M146</f>
        <v>#N/A</v>
      </c>
      <c r="E146" s="28" t="e">
        <f>INDEX('Site Data'!$G$42:$G$77,MATCH('Frequency Plan Data'!D146,'Site Data'!$B$42:$B$77,0))</f>
        <v>#N/A</v>
      </c>
      <c r="F146" s="28" t="e">
        <f>'Coverage Data'!M146</f>
        <v>#N/A</v>
      </c>
      <c r="G146" s="28" t="e">
        <f t="shared" si="181"/>
        <v>#N/A</v>
      </c>
      <c r="H146" s="5" t="e">
        <f>'Postcode Data'!F146</f>
        <v>#N/A</v>
      </c>
      <c r="I146" s="5" t="e">
        <f>'Postcode Data'!G146</f>
        <v>#N/A</v>
      </c>
      <c r="J146" s="5" t="e">
        <f>'Postcode Data'!K146</f>
        <v>#N/A</v>
      </c>
      <c r="K146" s="5" t="e">
        <f>'Postcode Data'!L146</f>
        <v>#N/A</v>
      </c>
      <c r="L146" s="5"/>
      <c r="M146" s="28"/>
      <c r="N146" s="5" t="e">
        <f t="shared" ref="N146:S165" si="199">IF($E146=N$5,$K146,NA())</f>
        <v>#N/A</v>
      </c>
      <c r="O146" s="5" t="e">
        <f t="shared" si="199"/>
        <v>#N/A</v>
      </c>
      <c r="P146" s="5" t="e">
        <f t="shared" si="199"/>
        <v>#N/A</v>
      </c>
      <c r="Q146" s="5" t="e">
        <f t="shared" si="199"/>
        <v>#N/A</v>
      </c>
      <c r="R146" s="5" t="e">
        <f t="shared" si="199"/>
        <v>#N/A</v>
      </c>
      <c r="S146" s="5" t="e">
        <f t="shared" si="199"/>
        <v>#N/A</v>
      </c>
      <c r="T146" s="5"/>
      <c r="U146" s="28"/>
      <c r="V146" s="28" t="e">
        <f t="shared" si="183"/>
        <v>#N/A</v>
      </c>
      <c r="W146" s="28" t="e">
        <f t="shared" ref="W146:Z146" si="200">IF(AND($G146&lt;V$5,$G146&gt;=W$5),$K146,NA())</f>
        <v>#N/A</v>
      </c>
      <c r="X146" s="28" t="e">
        <f t="shared" si="200"/>
        <v>#N/A</v>
      </c>
      <c r="Y146" s="28" t="e">
        <f t="shared" si="200"/>
        <v>#N/A</v>
      </c>
      <c r="Z146" s="28" t="e">
        <f t="shared" si="200"/>
        <v>#N/A</v>
      </c>
      <c r="AA146" s="28" t="e">
        <f t="shared" si="185"/>
        <v>#N/A</v>
      </c>
      <c r="AB146" s="28"/>
      <c r="AC146" s="28"/>
      <c r="AD146" s="5" t="e">
        <f t="shared" si="186"/>
        <v>#N/A</v>
      </c>
      <c r="AE146" s="15" t="e">
        <v>#N/A</v>
      </c>
      <c r="AF146" s="11" t="e">
        <v>#N/A</v>
      </c>
      <c r="AG146" s="11" t="e">
        <v>#N/A</v>
      </c>
      <c r="AH146" s="11" t="e">
        <v>#N/A</v>
      </c>
      <c r="AI146" s="11" t="e">
        <v>#N/A</v>
      </c>
      <c r="AJ146" s="11" t="e">
        <v>#N/A</v>
      </c>
      <c r="AK146" s="11" t="e">
        <v>#N/A</v>
      </c>
      <c r="AL146" s="11" t="e">
        <v>#N/A</v>
      </c>
      <c r="AM146" s="11" t="e">
        <v>#N/A</v>
      </c>
      <c r="AN146" s="11" t="e">
        <v>#N/A</v>
      </c>
      <c r="AO146" s="11" t="e">
        <v>#N/A</v>
      </c>
      <c r="AP146" s="11" t="e">
        <v>#N/A</v>
      </c>
      <c r="AQ146" s="11" t="e">
        <v>#N/A</v>
      </c>
      <c r="AR146" s="11" t="e">
        <v>#N/A</v>
      </c>
      <c r="AS146" s="11" t="e">
        <v>#N/A</v>
      </c>
      <c r="AT146" s="11" t="e">
        <v>#N/A</v>
      </c>
      <c r="AU146" s="11" t="e">
        <v>#N/A</v>
      </c>
      <c r="AV146" s="11" t="e">
        <v>#N/A</v>
      </c>
      <c r="AW146" s="11" t="e">
        <v>#N/A</v>
      </c>
      <c r="AX146" s="11" t="e">
        <v>#N/A</v>
      </c>
      <c r="AY146" s="11" t="e">
        <v>#N/A</v>
      </c>
      <c r="AZ146" s="11" t="e">
        <v>#N/A</v>
      </c>
      <c r="BA146" s="11" t="e">
        <v>#N/A</v>
      </c>
      <c r="BB146" s="11" t="e">
        <v>#N/A</v>
      </c>
      <c r="BC146" s="11" t="e">
        <v>#N/A</v>
      </c>
      <c r="BD146" s="11" t="e">
        <v>#N/A</v>
      </c>
      <c r="BE146" s="11" t="e">
        <v>#N/A</v>
      </c>
      <c r="BF146" s="11" t="e">
        <v>#N/A</v>
      </c>
      <c r="BG146" s="11" t="e">
        <v>#N/A</v>
      </c>
      <c r="BH146" s="11" t="e">
        <v>#N/A</v>
      </c>
      <c r="BI146" s="11" t="e">
        <v>#N/A</v>
      </c>
      <c r="BJ146" s="11" t="e">
        <v>#N/A</v>
      </c>
      <c r="BK146" s="11" t="e">
        <v>#N/A</v>
      </c>
      <c r="BL146" s="11" t="e">
        <v>#N/A</v>
      </c>
      <c r="BM146" s="11" t="e">
        <v>#N/A</v>
      </c>
      <c r="BN146" s="16" t="e">
        <v>#N/A</v>
      </c>
      <c r="BQ146" s="5" t="e">
        <f t="shared" ca="1" si="187"/>
        <v>#N/A</v>
      </c>
      <c r="BR146" s="8" t="e">
        <f t="shared" ref="BR146:CS161" ca="1" si="201">IF(OR($D146=BR$5,$E146&lt;&gt;BR$4),-999,30+_xlfn.NORM.INV(RAND(),-20,3)-20*LOG10(SQRT(($H146-$J146)^2+($I146-$K146)^2))-20*LOG10(5570)-32.44+_xlfn.NORM.INV(RAND(),-3,3)+21+_xlfn.NORM.INV(RAND(),-20,3)-1)</f>
        <v>#N/A</v>
      </c>
      <c r="BS146" s="8" t="e">
        <f t="shared" ca="1" si="201"/>
        <v>#N/A</v>
      </c>
      <c r="BT146" s="8" t="e">
        <f t="shared" ca="1" si="201"/>
        <v>#N/A</v>
      </c>
      <c r="BU146" s="8" t="e">
        <f t="shared" ca="1" si="201"/>
        <v>#N/A</v>
      </c>
      <c r="BV146" s="8" t="e">
        <f t="shared" ca="1" si="201"/>
        <v>#N/A</v>
      </c>
      <c r="BW146" s="8" t="e">
        <f t="shared" ca="1" si="201"/>
        <v>#N/A</v>
      </c>
      <c r="BX146" s="8" t="e">
        <f t="shared" ca="1" si="201"/>
        <v>#N/A</v>
      </c>
      <c r="BY146" s="8" t="e">
        <f t="shared" ca="1" si="201"/>
        <v>#N/A</v>
      </c>
      <c r="BZ146" s="8" t="e">
        <f t="shared" ca="1" si="201"/>
        <v>#N/A</v>
      </c>
      <c r="CA146" s="8" t="e">
        <f t="shared" ca="1" si="201"/>
        <v>#N/A</v>
      </c>
      <c r="CB146" s="8" t="e">
        <f t="shared" ca="1" si="173"/>
        <v>#N/A</v>
      </c>
      <c r="CC146" s="8" t="e">
        <f t="shared" ca="1" si="173"/>
        <v>#N/A</v>
      </c>
      <c r="CD146" s="8" t="e">
        <f t="shared" ca="1" si="173"/>
        <v>#N/A</v>
      </c>
      <c r="CE146" s="8" t="e">
        <f t="shared" ca="1" si="173"/>
        <v>#N/A</v>
      </c>
      <c r="CF146" s="8" t="e">
        <f t="shared" ca="1" si="173"/>
        <v>#N/A</v>
      </c>
      <c r="CG146" s="8" t="e">
        <f t="shared" ca="1" si="173"/>
        <v>#N/A</v>
      </c>
      <c r="CH146" s="8" t="e">
        <f t="shared" ca="1" si="173"/>
        <v>#N/A</v>
      </c>
      <c r="CI146" s="8" t="e">
        <f t="shared" ca="1" si="173"/>
        <v>#N/A</v>
      </c>
      <c r="CJ146" s="8" t="e">
        <f t="shared" ca="1" si="173"/>
        <v>#N/A</v>
      </c>
      <c r="CK146" s="8" t="e">
        <f t="shared" ca="1" si="173"/>
        <v>#N/A</v>
      </c>
      <c r="CL146" s="8" t="e">
        <f t="shared" ca="1" si="173"/>
        <v>#N/A</v>
      </c>
      <c r="CM146" s="8" t="e">
        <f t="shared" ca="1" si="173"/>
        <v>#N/A</v>
      </c>
      <c r="CN146" s="8" t="e">
        <f t="shared" ca="1" si="201"/>
        <v>#N/A</v>
      </c>
      <c r="CO146" s="8" t="e">
        <f t="shared" ca="1" si="201"/>
        <v>#N/A</v>
      </c>
      <c r="CP146" s="8" t="e">
        <f t="shared" ca="1" si="201"/>
        <v>#N/A</v>
      </c>
      <c r="CQ146" s="8" t="e">
        <f t="shared" ca="1" si="201"/>
        <v>#N/A</v>
      </c>
      <c r="CR146" s="8" t="e">
        <f t="shared" ca="1" si="201"/>
        <v>#N/A</v>
      </c>
      <c r="CS146" s="8" t="e">
        <f t="shared" ca="1" si="201"/>
        <v>#N/A</v>
      </c>
      <c r="CT146" s="8" t="e">
        <f t="shared" ca="1" si="198"/>
        <v>#N/A</v>
      </c>
      <c r="CU146" s="8" t="e">
        <f t="shared" ca="1" si="198"/>
        <v>#N/A</v>
      </c>
      <c r="CV146" s="8" t="e">
        <f t="shared" ca="1" si="198"/>
        <v>#N/A</v>
      </c>
      <c r="CW146" s="8" t="e">
        <f t="shared" ca="1" si="198"/>
        <v>#N/A</v>
      </c>
      <c r="CX146" s="8" t="e">
        <f t="shared" ca="1" si="198"/>
        <v>#N/A</v>
      </c>
      <c r="CY146" s="8" t="e">
        <f t="shared" ca="1" si="198"/>
        <v>#N/A</v>
      </c>
      <c r="CZ146" s="8" t="e">
        <f t="shared" ca="1" si="198"/>
        <v>#N/A</v>
      </c>
      <c r="DA146" s="8" t="e">
        <f t="shared" ca="1" si="198"/>
        <v>#N/A</v>
      </c>
    </row>
    <row r="147" spans="2:105" x14ac:dyDescent="0.35">
      <c r="B147" t="str">
        <f>'Postcode Data'!B147</f>
        <v>ES13 8XD</v>
      </c>
      <c r="C147" t="str">
        <f>'Postcode Data'!D147</f>
        <v>Beaton</v>
      </c>
      <c r="D147" s="44" t="str">
        <f>'Postcode Data'!M147</f>
        <v>BW1c</v>
      </c>
      <c r="E147" s="28" t="str">
        <f>INDEX('Site Data'!$G$42:$G$77,MATCH('Frequency Plan Data'!D147,'Site Data'!$B$42:$B$77,0))</f>
        <v>f6</v>
      </c>
      <c r="F147" s="28">
        <f>'Coverage Data'!M147</f>
        <v>-68.45094851030845</v>
      </c>
      <c r="G147" s="28">
        <f t="shared" si="181"/>
        <v>27.323572573592529</v>
      </c>
      <c r="H147" s="5">
        <f>'Postcode Data'!F147</f>
        <v>19.147762778757098</v>
      </c>
      <c r="I147" s="5">
        <f>'Postcode Data'!G147</f>
        <v>16.382189542413482</v>
      </c>
      <c r="J147" s="5">
        <f>'Postcode Data'!K147</f>
        <v>16.436229130600484</v>
      </c>
      <c r="K147" s="5">
        <f>'Postcode Data'!L147</f>
        <v>15.756182673887464</v>
      </c>
      <c r="L147" s="5"/>
      <c r="M147" s="28"/>
      <c r="N147" s="5" t="e">
        <f t="shared" si="199"/>
        <v>#N/A</v>
      </c>
      <c r="O147" s="5" t="e">
        <f t="shared" si="199"/>
        <v>#N/A</v>
      </c>
      <c r="P147" s="5" t="e">
        <f t="shared" si="199"/>
        <v>#N/A</v>
      </c>
      <c r="Q147" s="5" t="e">
        <f t="shared" si="199"/>
        <v>#N/A</v>
      </c>
      <c r="R147" s="5" t="e">
        <f t="shared" si="199"/>
        <v>#N/A</v>
      </c>
      <c r="S147" s="5">
        <f t="shared" si="199"/>
        <v>15.756182673887464</v>
      </c>
      <c r="T147" s="5"/>
      <c r="U147" s="28"/>
      <c r="V147" s="28">
        <f t="shared" si="183"/>
        <v>15.756182673887464</v>
      </c>
      <c r="W147" s="28" t="e">
        <f t="shared" ref="W147:Z147" si="202">IF(AND($G147&lt;V$5,$G147&gt;=W$5),$K147,NA())</f>
        <v>#N/A</v>
      </c>
      <c r="X147" s="28" t="e">
        <f t="shared" si="202"/>
        <v>#N/A</v>
      </c>
      <c r="Y147" s="28" t="e">
        <f t="shared" si="202"/>
        <v>#N/A</v>
      </c>
      <c r="Z147" s="28" t="e">
        <f t="shared" si="202"/>
        <v>#N/A</v>
      </c>
      <c r="AA147" s="28" t="e">
        <f t="shared" si="185"/>
        <v>#N/A</v>
      </c>
      <c r="AB147" s="28"/>
      <c r="AC147" s="28"/>
      <c r="AD147" s="5">
        <f t="shared" si="186"/>
        <v>-95.774521083900979</v>
      </c>
      <c r="AE147" s="15">
        <v>-999</v>
      </c>
      <c r="AF147" s="11">
        <v>-999</v>
      </c>
      <c r="AG147" s="11">
        <v>-999</v>
      </c>
      <c r="AH147" s="11">
        <v>-999</v>
      </c>
      <c r="AI147" s="11">
        <v>-999</v>
      </c>
      <c r="AJ147" s="11">
        <v>-101.52934027499791</v>
      </c>
      <c r="AK147" s="11">
        <v>-999</v>
      </c>
      <c r="AL147" s="11">
        <v>-999</v>
      </c>
      <c r="AM147" s="11">
        <v>-999</v>
      </c>
      <c r="AN147" s="11">
        <v>-999</v>
      </c>
      <c r="AO147" s="11">
        <v>-999</v>
      </c>
      <c r="AP147" s="11">
        <v>-999</v>
      </c>
      <c r="AQ147" s="11">
        <v>-999</v>
      </c>
      <c r="AR147" s="11">
        <v>-999</v>
      </c>
      <c r="AS147" s="11">
        <v>-999</v>
      </c>
      <c r="AT147" s="11">
        <v>-999</v>
      </c>
      <c r="AU147" s="11">
        <v>-999</v>
      </c>
      <c r="AV147" s="11">
        <v>-107.60271208178139</v>
      </c>
      <c r="AW147" s="11">
        <v>-999</v>
      </c>
      <c r="AX147" s="11">
        <v>-999</v>
      </c>
      <c r="AY147" s="11">
        <v>-104.26519986124596</v>
      </c>
      <c r="AZ147" s="11">
        <v>-999</v>
      </c>
      <c r="BA147" s="11">
        <v>-999</v>
      </c>
      <c r="BB147" s="11">
        <v>-999</v>
      </c>
      <c r="BC147" s="11">
        <v>-999</v>
      </c>
      <c r="BD147" s="11">
        <v>-999</v>
      </c>
      <c r="BE147" s="11">
        <v>-999</v>
      </c>
      <c r="BF147" s="11">
        <v>-999</v>
      </c>
      <c r="BG147" s="11">
        <v>-999</v>
      </c>
      <c r="BH147" s="11">
        <v>-100.90371102839194</v>
      </c>
      <c r="BI147" s="11">
        <v>-999</v>
      </c>
      <c r="BJ147" s="11">
        <v>-999</v>
      </c>
      <c r="BK147" s="11">
        <v>-102.3490307213934</v>
      </c>
      <c r="BL147" s="11">
        <v>-999</v>
      </c>
      <c r="BM147" s="11">
        <v>-999</v>
      </c>
      <c r="BN147" s="16">
        <v>-999</v>
      </c>
      <c r="BQ147" s="5">
        <f t="shared" ca="1" si="187"/>
        <v>-99.03887613170518</v>
      </c>
      <c r="BR147" s="8">
        <f t="shared" ca="1" si="201"/>
        <v>-999</v>
      </c>
      <c r="BS147" s="8">
        <f t="shared" ca="1" si="201"/>
        <v>-999</v>
      </c>
      <c r="BT147" s="8">
        <f t="shared" ca="1" si="201"/>
        <v>-999</v>
      </c>
      <c r="BU147" s="8">
        <f t="shared" ca="1" si="201"/>
        <v>-999</v>
      </c>
      <c r="BV147" s="8">
        <f t="shared" ca="1" si="201"/>
        <v>-999</v>
      </c>
      <c r="BW147" s="8">
        <f t="shared" ca="1" si="201"/>
        <v>-104.49120805921805</v>
      </c>
      <c r="BX147" s="8">
        <f t="shared" ca="1" si="201"/>
        <v>-999</v>
      </c>
      <c r="BY147" s="8">
        <f t="shared" ca="1" si="201"/>
        <v>-999</v>
      </c>
      <c r="BZ147" s="8">
        <f t="shared" ca="1" si="201"/>
        <v>-999</v>
      </c>
      <c r="CA147" s="8">
        <f t="shared" ca="1" si="201"/>
        <v>-999</v>
      </c>
      <c r="CB147" s="8">
        <f t="shared" ca="1" si="173"/>
        <v>-999</v>
      </c>
      <c r="CC147" s="8">
        <f t="shared" ca="1" si="173"/>
        <v>-999</v>
      </c>
      <c r="CD147" s="8">
        <f t="shared" ca="1" si="173"/>
        <v>-999</v>
      </c>
      <c r="CE147" s="8">
        <f t="shared" ca="1" si="173"/>
        <v>-999</v>
      </c>
      <c r="CF147" s="8">
        <f t="shared" ca="1" si="173"/>
        <v>-999</v>
      </c>
      <c r="CG147" s="8">
        <f t="shared" ca="1" si="173"/>
        <v>-999</v>
      </c>
      <c r="CH147" s="8">
        <f t="shared" ca="1" si="173"/>
        <v>-999</v>
      </c>
      <c r="CI147" s="8">
        <f t="shared" ca="1" si="173"/>
        <v>-101.243434002187</v>
      </c>
      <c r="CJ147" s="8">
        <f t="shared" ca="1" si="173"/>
        <v>-999</v>
      </c>
      <c r="CK147" s="8">
        <f t="shared" ca="1" si="173"/>
        <v>-999</v>
      </c>
      <c r="CL147" s="8">
        <f t="shared" ca="1" si="173"/>
        <v>-115.06934394277232</v>
      </c>
      <c r="CM147" s="8">
        <f t="shared" ca="1" si="173"/>
        <v>-999</v>
      </c>
      <c r="CN147" s="8">
        <f t="shared" ca="1" si="201"/>
        <v>-999</v>
      </c>
      <c r="CO147" s="8">
        <f t="shared" ca="1" si="201"/>
        <v>-999</v>
      </c>
      <c r="CP147" s="8">
        <f t="shared" ca="1" si="201"/>
        <v>-999</v>
      </c>
      <c r="CQ147" s="8">
        <f t="shared" ca="1" si="201"/>
        <v>-999</v>
      </c>
      <c r="CR147" s="8">
        <f t="shared" ca="1" si="201"/>
        <v>-999</v>
      </c>
      <c r="CS147" s="8">
        <f t="shared" ca="1" si="201"/>
        <v>-999</v>
      </c>
      <c r="CT147" s="8">
        <f t="shared" ca="1" si="198"/>
        <v>-999</v>
      </c>
      <c r="CU147" s="8">
        <f t="shared" ca="1" si="198"/>
        <v>-111.58711239712112</v>
      </c>
      <c r="CV147" s="8">
        <f t="shared" ca="1" si="198"/>
        <v>-999</v>
      </c>
      <c r="CW147" s="8">
        <f t="shared" ca="1" si="198"/>
        <v>-999</v>
      </c>
      <c r="CX147" s="8">
        <f t="shared" ca="1" si="198"/>
        <v>-113.91104374008087</v>
      </c>
      <c r="CY147" s="8">
        <f t="shared" ca="1" si="198"/>
        <v>-999</v>
      </c>
      <c r="CZ147" s="8">
        <f t="shared" ca="1" si="198"/>
        <v>-999</v>
      </c>
      <c r="DA147" s="8">
        <f t="shared" ca="1" si="198"/>
        <v>-999</v>
      </c>
    </row>
    <row r="148" spans="2:105" x14ac:dyDescent="0.35">
      <c r="B148" t="str">
        <f>'Postcode Data'!B148</f>
        <v>ES13 9QU</v>
      </c>
      <c r="C148" t="str">
        <f>'Postcode Data'!D148</f>
        <v>Beaton</v>
      </c>
      <c r="D148" s="44" t="e">
        <f>'Postcode Data'!M148</f>
        <v>#N/A</v>
      </c>
      <c r="E148" s="28" t="e">
        <f>INDEX('Site Data'!$G$42:$G$77,MATCH('Frequency Plan Data'!D148,'Site Data'!$B$42:$B$77,0))</f>
        <v>#N/A</v>
      </c>
      <c r="F148" s="28" t="e">
        <f>'Coverage Data'!M148</f>
        <v>#N/A</v>
      </c>
      <c r="G148" s="28" t="e">
        <f t="shared" si="181"/>
        <v>#N/A</v>
      </c>
      <c r="H148" s="5" t="e">
        <f>'Postcode Data'!F148</f>
        <v>#N/A</v>
      </c>
      <c r="I148" s="5" t="e">
        <f>'Postcode Data'!G148</f>
        <v>#N/A</v>
      </c>
      <c r="J148" s="5" t="e">
        <f>'Postcode Data'!K148</f>
        <v>#N/A</v>
      </c>
      <c r="K148" s="5" t="e">
        <f>'Postcode Data'!L148</f>
        <v>#N/A</v>
      </c>
      <c r="L148" s="5"/>
      <c r="M148" s="28"/>
      <c r="N148" s="5" t="e">
        <f t="shared" si="199"/>
        <v>#N/A</v>
      </c>
      <c r="O148" s="5" t="e">
        <f t="shared" si="199"/>
        <v>#N/A</v>
      </c>
      <c r="P148" s="5" t="e">
        <f t="shared" si="199"/>
        <v>#N/A</v>
      </c>
      <c r="Q148" s="5" t="e">
        <f t="shared" si="199"/>
        <v>#N/A</v>
      </c>
      <c r="R148" s="5" t="e">
        <f t="shared" si="199"/>
        <v>#N/A</v>
      </c>
      <c r="S148" s="5" t="e">
        <f t="shared" si="199"/>
        <v>#N/A</v>
      </c>
      <c r="T148" s="5"/>
      <c r="U148" s="28"/>
      <c r="V148" s="28" t="e">
        <f t="shared" si="183"/>
        <v>#N/A</v>
      </c>
      <c r="W148" s="28" t="e">
        <f t="shared" ref="W148:Z148" si="203">IF(AND($G148&lt;V$5,$G148&gt;=W$5),$K148,NA())</f>
        <v>#N/A</v>
      </c>
      <c r="X148" s="28" t="e">
        <f t="shared" si="203"/>
        <v>#N/A</v>
      </c>
      <c r="Y148" s="28" t="e">
        <f t="shared" si="203"/>
        <v>#N/A</v>
      </c>
      <c r="Z148" s="28" t="e">
        <f t="shared" si="203"/>
        <v>#N/A</v>
      </c>
      <c r="AA148" s="28" t="e">
        <f t="shared" si="185"/>
        <v>#N/A</v>
      </c>
      <c r="AB148" s="28"/>
      <c r="AC148" s="28"/>
      <c r="AD148" s="5" t="e">
        <f t="shared" si="186"/>
        <v>#N/A</v>
      </c>
      <c r="AE148" s="15" t="e">
        <v>#N/A</v>
      </c>
      <c r="AF148" s="11" t="e">
        <v>#N/A</v>
      </c>
      <c r="AG148" s="11" t="e">
        <v>#N/A</v>
      </c>
      <c r="AH148" s="11" t="e">
        <v>#N/A</v>
      </c>
      <c r="AI148" s="11" t="e">
        <v>#N/A</v>
      </c>
      <c r="AJ148" s="11" t="e">
        <v>#N/A</v>
      </c>
      <c r="AK148" s="11" t="e">
        <v>#N/A</v>
      </c>
      <c r="AL148" s="11" t="e">
        <v>#N/A</v>
      </c>
      <c r="AM148" s="11" t="e">
        <v>#N/A</v>
      </c>
      <c r="AN148" s="11" t="e">
        <v>#N/A</v>
      </c>
      <c r="AO148" s="11" t="e">
        <v>#N/A</v>
      </c>
      <c r="AP148" s="11" t="e">
        <v>#N/A</v>
      </c>
      <c r="AQ148" s="11" t="e">
        <v>#N/A</v>
      </c>
      <c r="AR148" s="11" t="e">
        <v>#N/A</v>
      </c>
      <c r="AS148" s="11" t="e">
        <v>#N/A</v>
      </c>
      <c r="AT148" s="11" t="e">
        <v>#N/A</v>
      </c>
      <c r="AU148" s="11" t="e">
        <v>#N/A</v>
      </c>
      <c r="AV148" s="11" t="e">
        <v>#N/A</v>
      </c>
      <c r="AW148" s="11" t="e">
        <v>#N/A</v>
      </c>
      <c r="AX148" s="11" t="e">
        <v>#N/A</v>
      </c>
      <c r="AY148" s="11" t="e">
        <v>#N/A</v>
      </c>
      <c r="AZ148" s="11" t="e">
        <v>#N/A</v>
      </c>
      <c r="BA148" s="11" t="e">
        <v>#N/A</v>
      </c>
      <c r="BB148" s="11" t="e">
        <v>#N/A</v>
      </c>
      <c r="BC148" s="11" t="e">
        <v>#N/A</v>
      </c>
      <c r="BD148" s="11" t="e">
        <v>#N/A</v>
      </c>
      <c r="BE148" s="11" t="e">
        <v>#N/A</v>
      </c>
      <c r="BF148" s="11" t="e">
        <v>#N/A</v>
      </c>
      <c r="BG148" s="11" t="e">
        <v>#N/A</v>
      </c>
      <c r="BH148" s="11" t="e">
        <v>#N/A</v>
      </c>
      <c r="BI148" s="11" t="e">
        <v>#N/A</v>
      </c>
      <c r="BJ148" s="11" t="e">
        <v>#N/A</v>
      </c>
      <c r="BK148" s="11" t="e">
        <v>#N/A</v>
      </c>
      <c r="BL148" s="11" t="e">
        <v>#N/A</v>
      </c>
      <c r="BM148" s="11" t="e">
        <v>#N/A</v>
      </c>
      <c r="BN148" s="16" t="e">
        <v>#N/A</v>
      </c>
      <c r="BQ148" s="5" t="e">
        <f t="shared" ca="1" si="187"/>
        <v>#N/A</v>
      </c>
      <c r="BR148" s="8" t="e">
        <f t="shared" ca="1" si="201"/>
        <v>#N/A</v>
      </c>
      <c r="BS148" s="8" t="e">
        <f t="shared" ca="1" si="201"/>
        <v>#N/A</v>
      </c>
      <c r="BT148" s="8" t="e">
        <f t="shared" ca="1" si="201"/>
        <v>#N/A</v>
      </c>
      <c r="BU148" s="8" t="e">
        <f t="shared" ca="1" si="201"/>
        <v>#N/A</v>
      </c>
      <c r="BV148" s="8" t="e">
        <f t="shared" ca="1" si="201"/>
        <v>#N/A</v>
      </c>
      <c r="BW148" s="8" t="e">
        <f t="shared" ca="1" si="201"/>
        <v>#N/A</v>
      </c>
      <c r="BX148" s="8" t="e">
        <f t="shared" ca="1" si="201"/>
        <v>#N/A</v>
      </c>
      <c r="BY148" s="8" t="e">
        <f t="shared" ca="1" si="201"/>
        <v>#N/A</v>
      </c>
      <c r="BZ148" s="8" t="e">
        <f t="shared" ca="1" si="201"/>
        <v>#N/A</v>
      </c>
      <c r="CA148" s="8" t="e">
        <f t="shared" ca="1" si="201"/>
        <v>#N/A</v>
      </c>
      <c r="CB148" s="8" t="e">
        <f t="shared" ca="1" si="173"/>
        <v>#N/A</v>
      </c>
      <c r="CC148" s="8" t="e">
        <f t="shared" ca="1" si="173"/>
        <v>#N/A</v>
      </c>
      <c r="CD148" s="8" t="e">
        <f t="shared" ca="1" si="173"/>
        <v>#N/A</v>
      </c>
      <c r="CE148" s="8" t="e">
        <f t="shared" ca="1" si="173"/>
        <v>#N/A</v>
      </c>
      <c r="CF148" s="8" t="e">
        <f t="shared" ca="1" si="173"/>
        <v>#N/A</v>
      </c>
      <c r="CG148" s="8" t="e">
        <f t="shared" ca="1" si="173"/>
        <v>#N/A</v>
      </c>
      <c r="CH148" s="8" t="e">
        <f t="shared" ca="1" si="173"/>
        <v>#N/A</v>
      </c>
      <c r="CI148" s="8" t="e">
        <f t="shared" ca="1" si="173"/>
        <v>#N/A</v>
      </c>
      <c r="CJ148" s="8" t="e">
        <f t="shared" ca="1" si="173"/>
        <v>#N/A</v>
      </c>
      <c r="CK148" s="8" t="e">
        <f t="shared" ca="1" si="173"/>
        <v>#N/A</v>
      </c>
      <c r="CL148" s="8" t="e">
        <f t="shared" ca="1" si="173"/>
        <v>#N/A</v>
      </c>
      <c r="CM148" s="8" t="e">
        <f t="shared" ca="1" si="173"/>
        <v>#N/A</v>
      </c>
      <c r="CN148" s="8" t="e">
        <f t="shared" ca="1" si="201"/>
        <v>#N/A</v>
      </c>
      <c r="CO148" s="8" t="e">
        <f t="shared" ca="1" si="201"/>
        <v>#N/A</v>
      </c>
      <c r="CP148" s="8" t="e">
        <f t="shared" ca="1" si="201"/>
        <v>#N/A</v>
      </c>
      <c r="CQ148" s="8" t="e">
        <f t="shared" ca="1" si="201"/>
        <v>#N/A</v>
      </c>
      <c r="CR148" s="8" t="e">
        <f t="shared" ca="1" si="201"/>
        <v>#N/A</v>
      </c>
      <c r="CS148" s="8" t="e">
        <f t="shared" ca="1" si="201"/>
        <v>#N/A</v>
      </c>
      <c r="CT148" s="8" t="e">
        <f t="shared" ca="1" si="198"/>
        <v>#N/A</v>
      </c>
      <c r="CU148" s="8" t="e">
        <f t="shared" ca="1" si="198"/>
        <v>#N/A</v>
      </c>
      <c r="CV148" s="8" t="e">
        <f t="shared" ca="1" si="198"/>
        <v>#N/A</v>
      </c>
      <c r="CW148" s="8" t="e">
        <f t="shared" ca="1" si="198"/>
        <v>#N/A</v>
      </c>
      <c r="CX148" s="8" t="e">
        <f t="shared" ca="1" si="198"/>
        <v>#N/A</v>
      </c>
      <c r="CY148" s="8" t="e">
        <f t="shared" ca="1" si="198"/>
        <v>#N/A</v>
      </c>
      <c r="CZ148" s="8" t="e">
        <f t="shared" ca="1" si="198"/>
        <v>#N/A</v>
      </c>
      <c r="DA148" s="8" t="e">
        <f t="shared" ca="1" si="198"/>
        <v>#N/A</v>
      </c>
    </row>
    <row r="149" spans="2:105" x14ac:dyDescent="0.35">
      <c r="B149" t="str">
        <f>'Postcode Data'!B149</f>
        <v>ES13 9SK</v>
      </c>
      <c r="C149" t="str">
        <f>'Postcode Data'!D149</f>
        <v>Beaton</v>
      </c>
      <c r="D149" s="44" t="e">
        <f>'Postcode Data'!M149</f>
        <v>#N/A</v>
      </c>
      <c r="E149" s="28" t="e">
        <f>INDEX('Site Data'!$G$42:$G$77,MATCH('Frequency Plan Data'!D149,'Site Data'!$B$42:$B$77,0))</f>
        <v>#N/A</v>
      </c>
      <c r="F149" s="28" t="e">
        <f>'Coverage Data'!M149</f>
        <v>#N/A</v>
      </c>
      <c r="G149" s="28" t="e">
        <f t="shared" si="181"/>
        <v>#N/A</v>
      </c>
      <c r="H149" s="5" t="e">
        <f>'Postcode Data'!F149</f>
        <v>#N/A</v>
      </c>
      <c r="I149" s="5" t="e">
        <f>'Postcode Data'!G149</f>
        <v>#N/A</v>
      </c>
      <c r="J149" s="5" t="e">
        <f>'Postcode Data'!K149</f>
        <v>#N/A</v>
      </c>
      <c r="K149" s="5" t="e">
        <f>'Postcode Data'!L149</f>
        <v>#N/A</v>
      </c>
      <c r="L149" s="5"/>
      <c r="M149" s="28"/>
      <c r="N149" s="5" t="e">
        <f t="shared" si="199"/>
        <v>#N/A</v>
      </c>
      <c r="O149" s="5" t="e">
        <f t="shared" si="199"/>
        <v>#N/A</v>
      </c>
      <c r="P149" s="5" t="e">
        <f t="shared" si="199"/>
        <v>#N/A</v>
      </c>
      <c r="Q149" s="5" t="e">
        <f t="shared" si="199"/>
        <v>#N/A</v>
      </c>
      <c r="R149" s="5" t="e">
        <f t="shared" si="199"/>
        <v>#N/A</v>
      </c>
      <c r="S149" s="5" t="e">
        <f t="shared" si="199"/>
        <v>#N/A</v>
      </c>
      <c r="T149" s="5"/>
      <c r="U149" s="28"/>
      <c r="V149" s="28" t="e">
        <f t="shared" si="183"/>
        <v>#N/A</v>
      </c>
      <c r="W149" s="28" t="e">
        <f t="shared" ref="W149:Z149" si="204">IF(AND($G149&lt;V$5,$G149&gt;=W$5),$K149,NA())</f>
        <v>#N/A</v>
      </c>
      <c r="X149" s="28" t="e">
        <f t="shared" si="204"/>
        <v>#N/A</v>
      </c>
      <c r="Y149" s="28" t="e">
        <f t="shared" si="204"/>
        <v>#N/A</v>
      </c>
      <c r="Z149" s="28" t="e">
        <f t="shared" si="204"/>
        <v>#N/A</v>
      </c>
      <c r="AA149" s="28" t="e">
        <f t="shared" si="185"/>
        <v>#N/A</v>
      </c>
      <c r="AB149" s="28"/>
      <c r="AC149" s="28"/>
      <c r="AD149" s="5" t="e">
        <f t="shared" si="186"/>
        <v>#N/A</v>
      </c>
      <c r="AE149" s="15" t="e">
        <v>#N/A</v>
      </c>
      <c r="AF149" s="11" t="e">
        <v>#N/A</v>
      </c>
      <c r="AG149" s="11" t="e">
        <v>#N/A</v>
      </c>
      <c r="AH149" s="11" t="e">
        <v>#N/A</v>
      </c>
      <c r="AI149" s="11" t="e">
        <v>#N/A</v>
      </c>
      <c r="AJ149" s="11" t="e">
        <v>#N/A</v>
      </c>
      <c r="AK149" s="11" t="e">
        <v>#N/A</v>
      </c>
      <c r="AL149" s="11" t="e">
        <v>#N/A</v>
      </c>
      <c r="AM149" s="11" t="e">
        <v>#N/A</v>
      </c>
      <c r="AN149" s="11" t="e">
        <v>#N/A</v>
      </c>
      <c r="AO149" s="11" t="e">
        <v>#N/A</v>
      </c>
      <c r="AP149" s="11" t="e">
        <v>#N/A</v>
      </c>
      <c r="AQ149" s="11" t="e">
        <v>#N/A</v>
      </c>
      <c r="AR149" s="11" t="e">
        <v>#N/A</v>
      </c>
      <c r="AS149" s="11" t="e">
        <v>#N/A</v>
      </c>
      <c r="AT149" s="11" t="e">
        <v>#N/A</v>
      </c>
      <c r="AU149" s="11" t="e">
        <v>#N/A</v>
      </c>
      <c r="AV149" s="11" t="e">
        <v>#N/A</v>
      </c>
      <c r="AW149" s="11" t="e">
        <v>#N/A</v>
      </c>
      <c r="AX149" s="11" t="e">
        <v>#N/A</v>
      </c>
      <c r="AY149" s="11" t="e">
        <v>#N/A</v>
      </c>
      <c r="AZ149" s="11" t="e">
        <v>#N/A</v>
      </c>
      <c r="BA149" s="11" t="e">
        <v>#N/A</v>
      </c>
      <c r="BB149" s="11" t="e">
        <v>#N/A</v>
      </c>
      <c r="BC149" s="11" t="e">
        <v>#N/A</v>
      </c>
      <c r="BD149" s="11" t="e">
        <v>#N/A</v>
      </c>
      <c r="BE149" s="11" t="e">
        <v>#N/A</v>
      </c>
      <c r="BF149" s="11" t="e">
        <v>#N/A</v>
      </c>
      <c r="BG149" s="11" t="e">
        <v>#N/A</v>
      </c>
      <c r="BH149" s="11" t="e">
        <v>#N/A</v>
      </c>
      <c r="BI149" s="11" t="e">
        <v>#N/A</v>
      </c>
      <c r="BJ149" s="11" t="e">
        <v>#N/A</v>
      </c>
      <c r="BK149" s="11" t="e">
        <v>#N/A</v>
      </c>
      <c r="BL149" s="11" t="e">
        <v>#N/A</v>
      </c>
      <c r="BM149" s="11" t="e">
        <v>#N/A</v>
      </c>
      <c r="BN149" s="16" t="e">
        <v>#N/A</v>
      </c>
      <c r="BQ149" s="5" t="e">
        <f t="shared" ca="1" si="187"/>
        <v>#N/A</v>
      </c>
      <c r="BR149" s="8" t="e">
        <f t="shared" ca="1" si="201"/>
        <v>#N/A</v>
      </c>
      <c r="BS149" s="8" t="e">
        <f t="shared" ca="1" si="201"/>
        <v>#N/A</v>
      </c>
      <c r="BT149" s="8" t="e">
        <f t="shared" ca="1" si="201"/>
        <v>#N/A</v>
      </c>
      <c r="BU149" s="8" t="e">
        <f t="shared" ca="1" si="201"/>
        <v>#N/A</v>
      </c>
      <c r="BV149" s="8" t="e">
        <f t="shared" ca="1" si="201"/>
        <v>#N/A</v>
      </c>
      <c r="BW149" s="8" t="e">
        <f t="shared" ca="1" si="201"/>
        <v>#N/A</v>
      </c>
      <c r="BX149" s="8" t="e">
        <f t="shared" ca="1" si="201"/>
        <v>#N/A</v>
      </c>
      <c r="BY149" s="8" t="e">
        <f t="shared" ca="1" si="201"/>
        <v>#N/A</v>
      </c>
      <c r="BZ149" s="8" t="e">
        <f t="shared" ca="1" si="201"/>
        <v>#N/A</v>
      </c>
      <c r="CA149" s="8" t="e">
        <f t="shared" ca="1" si="201"/>
        <v>#N/A</v>
      </c>
      <c r="CB149" s="8" t="e">
        <f t="shared" ca="1" si="173"/>
        <v>#N/A</v>
      </c>
      <c r="CC149" s="8" t="e">
        <f t="shared" ca="1" si="173"/>
        <v>#N/A</v>
      </c>
      <c r="CD149" s="8" t="e">
        <f t="shared" ca="1" si="173"/>
        <v>#N/A</v>
      </c>
      <c r="CE149" s="8" t="e">
        <f t="shared" ca="1" si="173"/>
        <v>#N/A</v>
      </c>
      <c r="CF149" s="8" t="e">
        <f t="shared" ca="1" si="173"/>
        <v>#N/A</v>
      </c>
      <c r="CG149" s="8" t="e">
        <f t="shared" ca="1" si="173"/>
        <v>#N/A</v>
      </c>
      <c r="CH149" s="8" t="e">
        <f t="shared" ref="CB149:CM170" ca="1" si="205">IF(OR($D149=CH$5,$E149&lt;&gt;CH$4),-999,30+_xlfn.NORM.INV(RAND(),-20,3)-20*LOG10(SQRT(($H149-$J149)^2+($I149-$K149)^2))-20*LOG10(5570)-32.44+_xlfn.NORM.INV(RAND(),-3,3)+21+_xlfn.NORM.INV(RAND(),-20,3)-1)</f>
        <v>#N/A</v>
      </c>
      <c r="CI149" s="8" t="e">
        <f t="shared" ca="1" si="205"/>
        <v>#N/A</v>
      </c>
      <c r="CJ149" s="8" t="e">
        <f t="shared" ca="1" si="205"/>
        <v>#N/A</v>
      </c>
      <c r="CK149" s="8" t="e">
        <f t="shared" ca="1" si="205"/>
        <v>#N/A</v>
      </c>
      <c r="CL149" s="8" t="e">
        <f t="shared" ca="1" si="205"/>
        <v>#N/A</v>
      </c>
      <c r="CM149" s="8" t="e">
        <f t="shared" ca="1" si="205"/>
        <v>#N/A</v>
      </c>
      <c r="CN149" s="8" t="e">
        <f t="shared" ca="1" si="201"/>
        <v>#N/A</v>
      </c>
      <c r="CO149" s="8" t="e">
        <f t="shared" ca="1" si="201"/>
        <v>#N/A</v>
      </c>
      <c r="CP149" s="8" t="e">
        <f t="shared" ca="1" si="201"/>
        <v>#N/A</v>
      </c>
      <c r="CQ149" s="8" t="e">
        <f t="shared" ca="1" si="201"/>
        <v>#N/A</v>
      </c>
      <c r="CR149" s="8" t="e">
        <f t="shared" ca="1" si="201"/>
        <v>#N/A</v>
      </c>
      <c r="CS149" s="8" t="e">
        <f t="shared" ca="1" si="201"/>
        <v>#N/A</v>
      </c>
      <c r="CT149" s="8" t="e">
        <f t="shared" ca="1" si="198"/>
        <v>#N/A</v>
      </c>
      <c r="CU149" s="8" t="e">
        <f t="shared" ca="1" si="198"/>
        <v>#N/A</v>
      </c>
      <c r="CV149" s="8" t="e">
        <f t="shared" ca="1" si="198"/>
        <v>#N/A</v>
      </c>
      <c r="CW149" s="8" t="e">
        <f t="shared" ca="1" si="198"/>
        <v>#N/A</v>
      </c>
      <c r="CX149" s="8" t="e">
        <f t="shared" ca="1" si="198"/>
        <v>#N/A</v>
      </c>
      <c r="CY149" s="8" t="e">
        <f t="shared" ca="1" si="198"/>
        <v>#N/A</v>
      </c>
      <c r="CZ149" s="8" t="e">
        <f t="shared" ca="1" si="198"/>
        <v>#N/A</v>
      </c>
      <c r="DA149" s="8" t="e">
        <f t="shared" ca="1" si="198"/>
        <v>#N/A</v>
      </c>
    </row>
    <row r="150" spans="2:105" x14ac:dyDescent="0.35">
      <c r="B150" t="str">
        <f>'Postcode Data'!B150</f>
        <v>ES14 0PJ</v>
      </c>
      <c r="C150" t="str">
        <f>'Postcode Data'!D150</f>
        <v>Beaton</v>
      </c>
      <c r="D150" s="44" t="e">
        <f>'Postcode Data'!M150</f>
        <v>#N/A</v>
      </c>
      <c r="E150" s="28" t="e">
        <f>INDEX('Site Data'!$G$42:$G$77,MATCH('Frequency Plan Data'!D150,'Site Data'!$B$42:$B$77,0))</f>
        <v>#N/A</v>
      </c>
      <c r="F150" s="28" t="e">
        <f>'Coverage Data'!M150</f>
        <v>#N/A</v>
      </c>
      <c r="G150" s="28" t="e">
        <f t="shared" si="181"/>
        <v>#N/A</v>
      </c>
      <c r="H150" s="5" t="e">
        <f>'Postcode Data'!F150</f>
        <v>#N/A</v>
      </c>
      <c r="I150" s="5" t="e">
        <f>'Postcode Data'!G150</f>
        <v>#N/A</v>
      </c>
      <c r="J150" s="5" t="e">
        <f>'Postcode Data'!K150</f>
        <v>#N/A</v>
      </c>
      <c r="K150" s="5" t="e">
        <f>'Postcode Data'!L150</f>
        <v>#N/A</v>
      </c>
      <c r="L150" s="5"/>
      <c r="M150" s="28"/>
      <c r="N150" s="5" t="e">
        <f t="shared" si="199"/>
        <v>#N/A</v>
      </c>
      <c r="O150" s="5" t="e">
        <f t="shared" si="199"/>
        <v>#N/A</v>
      </c>
      <c r="P150" s="5" t="e">
        <f t="shared" si="199"/>
        <v>#N/A</v>
      </c>
      <c r="Q150" s="5" t="e">
        <f t="shared" si="199"/>
        <v>#N/A</v>
      </c>
      <c r="R150" s="5" t="e">
        <f t="shared" si="199"/>
        <v>#N/A</v>
      </c>
      <c r="S150" s="5" t="e">
        <f t="shared" si="199"/>
        <v>#N/A</v>
      </c>
      <c r="T150" s="5"/>
      <c r="U150" s="28"/>
      <c r="V150" s="28" t="e">
        <f t="shared" si="183"/>
        <v>#N/A</v>
      </c>
      <c r="W150" s="28" t="e">
        <f t="shared" ref="W150:Z150" si="206">IF(AND($G150&lt;V$5,$G150&gt;=W$5),$K150,NA())</f>
        <v>#N/A</v>
      </c>
      <c r="X150" s="28" t="e">
        <f t="shared" si="206"/>
        <v>#N/A</v>
      </c>
      <c r="Y150" s="28" t="e">
        <f t="shared" si="206"/>
        <v>#N/A</v>
      </c>
      <c r="Z150" s="28" t="e">
        <f t="shared" si="206"/>
        <v>#N/A</v>
      </c>
      <c r="AA150" s="28" t="e">
        <f t="shared" si="185"/>
        <v>#N/A</v>
      </c>
      <c r="AB150" s="28"/>
      <c r="AC150" s="28"/>
      <c r="AD150" s="5" t="e">
        <f t="shared" si="186"/>
        <v>#N/A</v>
      </c>
      <c r="AE150" s="15" t="e">
        <v>#N/A</v>
      </c>
      <c r="AF150" s="11" t="e">
        <v>#N/A</v>
      </c>
      <c r="AG150" s="11" t="e">
        <v>#N/A</v>
      </c>
      <c r="AH150" s="11" t="e">
        <v>#N/A</v>
      </c>
      <c r="AI150" s="11" t="e">
        <v>#N/A</v>
      </c>
      <c r="AJ150" s="11" t="e">
        <v>#N/A</v>
      </c>
      <c r="AK150" s="11" t="e">
        <v>#N/A</v>
      </c>
      <c r="AL150" s="11" t="e">
        <v>#N/A</v>
      </c>
      <c r="AM150" s="11" t="e">
        <v>#N/A</v>
      </c>
      <c r="AN150" s="11" t="e">
        <v>#N/A</v>
      </c>
      <c r="AO150" s="11" t="e">
        <v>#N/A</v>
      </c>
      <c r="AP150" s="11" t="e">
        <v>#N/A</v>
      </c>
      <c r="AQ150" s="11" t="e">
        <v>#N/A</v>
      </c>
      <c r="AR150" s="11" t="e">
        <v>#N/A</v>
      </c>
      <c r="AS150" s="11" t="e">
        <v>#N/A</v>
      </c>
      <c r="AT150" s="11" t="e">
        <v>#N/A</v>
      </c>
      <c r="AU150" s="11" t="e">
        <v>#N/A</v>
      </c>
      <c r="AV150" s="11" t="e">
        <v>#N/A</v>
      </c>
      <c r="AW150" s="11" t="e">
        <v>#N/A</v>
      </c>
      <c r="AX150" s="11" t="e">
        <v>#N/A</v>
      </c>
      <c r="AY150" s="11" t="e">
        <v>#N/A</v>
      </c>
      <c r="AZ150" s="11" t="e">
        <v>#N/A</v>
      </c>
      <c r="BA150" s="11" t="e">
        <v>#N/A</v>
      </c>
      <c r="BB150" s="11" t="e">
        <v>#N/A</v>
      </c>
      <c r="BC150" s="11" t="e">
        <v>#N/A</v>
      </c>
      <c r="BD150" s="11" t="e">
        <v>#N/A</v>
      </c>
      <c r="BE150" s="11" t="e">
        <v>#N/A</v>
      </c>
      <c r="BF150" s="11" t="e">
        <v>#N/A</v>
      </c>
      <c r="BG150" s="11" t="e">
        <v>#N/A</v>
      </c>
      <c r="BH150" s="11" t="e">
        <v>#N/A</v>
      </c>
      <c r="BI150" s="11" t="e">
        <v>#N/A</v>
      </c>
      <c r="BJ150" s="11" t="e">
        <v>#N/A</v>
      </c>
      <c r="BK150" s="11" t="e">
        <v>#N/A</v>
      </c>
      <c r="BL150" s="11" t="e">
        <v>#N/A</v>
      </c>
      <c r="BM150" s="11" t="e">
        <v>#N/A</v>
      </c>
      <c r="BN150" s="16" t="e">
        <v>#N/A</v>
      </c>
      <c r="BQ150" s="5" t="e">
        <f t="shared" ca="1" si="187"/>
        <v>#N/A</v>
      </c>
      <c r="BR150" s="8" t="e">
        <f t="shared" ca="1" si="201"/>
        <v>#N/A</v>
      </c>
      <c r="BS150" s="8" t="e">
        <f t="shared" ca="1" si="201"/>
        <v>#N/A</v>
      </c>
      <c r="BT150" s="8" t="e">
        <f t="shared" ca="1" si="201"/>
        <v>#N/A</v>
      </c>
      <c r="BU150" s="8" t="e">
        <f t="shared" ca="1" si="201"/>
        <v>#N/A</v>
      </c>
      <c r="BV150" s="8" t="e">
        <f t="shared" ca="1" si="201"/>
        <v>#N/A</v>
      </c>
      <c r="BW150" s="8" t="e">
        <f t="shared" ca="1" si="201"/>
        <v>#N/A</v>
      </c>
      <c r="BX150" s="8" t="e">
        <f t="shared" ca="1" si="201"/>
        <v>#N/A</v>
      </c>
      <c r="BY150" s="8" t="e">
        <f t="shared" ca="1" si="201"/>
        <v>#N/A</v>
      </c>
      <c r="BZ150" s="8" t="e">
        <f t="shared" ca="1" si="201"/>
        <v>#N/A</v>
      </c>
      <c r="CA150" s="8" t="e">
        <f t="shared" ca="1" si="201"/>
        <v>#N/A</v>
      </c>
      <c r="CB150" s="8" t="e">
        <f t="shared" ca="1" si="205"/>
        <v>#N/A</v>
      </c>
      <c r="CC150" s="8" t="e">
        <f t="shared" ca="1" si="205"/>
        <v>#N/A</v>
      </c>
      <c r="CD150" s="8" t="e">
        <f t="shared" ca="1" si="205"/>
        <v>#N/A</v>
      </c>
      <c r="CE150" s="8" t="e">
        <f t="shared" ca="1" si="205"/>
        <v>#N/A</v>
      </c>
      <c r="CF150" s="8" t="e">
        <f t="shared" ca="1" si="205"/>
        <v>#N/A</v>
      </c>
      <c r="CG150" s="8" t="e">
        <f t="shared" ca="1" si="205"/>
        <v>#N/A</v>
      </c>
      <c r="CH150" s="8" t="e">
        <f t="shared" ca="1" si="205"/>
        <v>#N/A</v>
      </c>
      <c r="CI150" s="8" t="e">
        <f t="shared" ca="1" si="205"/>
        <v>#N/A</v>
      </c>
      <c r="CJ150" s="8" t="e">
        <f t="shared" ca="1" si="205"/>
        <v>#N/A</v>
      </c>
      <c r="CK150" s="8" t="e">
        <f t="shared" ca="1" si="205"/>
        <v>#N/A</v>
      </c>
      <c r="CL150" s="8" t="e">
        <f t="shared" ca="1" si="205"/>
        <v>#N/A</v>
      </c>
      <c r="CM150" s="8" t="e">
        <f t="shared" ca="1" si="205"/>
        <v>#N/A</v>
      </c>
      <c r="CN150" s="8" t="e">
        <f t="shared" ca="1" si="201"/>
        <v>#N/A</v>
      </c>
      <c r="CO150" s="8" t="e">
        <f t="shared" ca="1" si="201"/>
        <v>#N/A</v>
      </c>
      <c r="CP150" s="8" t="e">
        <f t="shared" ca="1" si="201"/>
        <v>#N/A</v>
      </c>
      <c r="CQ150" s="8" t="e">
        <f t="shared" ca="1" si="201"/>
        <v>#N/A</v>
      </c>
      <c r="CR150" s="8" t="e">
        <f t="shared" ca="1" si="201"/>
        <v>#N/A</v>
      </c>
      <c r="CS150" s="8" t="e">
        <f t="shared" ca="1" si="201"/>
        <v>#N/A</v>
      </c>
      <c r="CT150" s="8" t="e">
        <f t="shared" ca="1" si="198"/>
        <v>#N/A</v>
      </c>
      <c r="CU150" s="8" t="e">
        <f t="shared" ca="1" si="198"/>
        <v>#N/A</v>
      </c>
      <c r="CV150" s="8" t="e">
        <f t="shared" ca="1" si="198"/>
        <v>#N/A</v>
      </c>
      <c r="CW150" s="8" t="e">
        <f t="shared" ca="1" si="198"/>
        <v>#N/A</v>
      </c>
      <c r="CX150" s="8" t="e">
        <f t="shared" ca="1" si="198"/>
        <v>#N/A</v>
      </c>
      <c r="CY150" s="8" t="e">
        <f t="shared" ca="1" si="198"/>
        <v>#N/A</v>
      </c>
      <c r="CZ150" s="8" t="e">
        <f t="shared" ca="1" si="198"/>
        <v>#N/A</v>
      </c>
      <c r="DA150" s="8" t="e">
        <f t="shared" ca="1" si="198"/>
        <v>#N/A</v>
      </c>
    </row>
    <row r="151" spans="2:105" x14ac:dyDescent="0.35">
      <c r="B151" t="str">
        <f>'Postcode Data'!B151</f>
        <v>ES14 0QM</v>
      </c>
      <c r="C151" t="str">
        <f>'Postcode Data'!D151</f>
        <v>Beaton</v>
      </c>
      <c r="D151" s="44" t="str">
        <f>'Postcode Data'!M151</f>
        <v>BW1b</v>
      </c>
      <c r="E151" s="28" t="str">
        <f>INDEX('Site Data'!$G$42:$G$77,MATCH('Frequency Plan Data'!D151,'Site Data'!$B$42:$B$77,0))</f>
        <v>f5</v>
      </c>
      <c r="F151" s="28">
        <f>'Coverage Data'!M151</f>
        <v>-75.765052392185524</v>
      </c>
      <c r="G151" s="28">
        <f t="shared" si="181"/>
        <v>29.583945306475286</v>
      </c>
      <c r="H151" s="5">
        <f>'Postcode Data'!F151</f>
        <v>19.147762778757098</v>
      </c>
      <c r="I151" s="5">
        <f>'Postcode Data'!G151</f>
        <v>16.382189542413482</v>
      </c>
      <c r="J151" s="5">
        <f>'Postcode Data'!K151</f>
        <v>22.316737162506175</v>
      </c>
      <c r="K151" s="5">
        <f>'Postcode Data'!L151</f>
        <v>14.324233514958429</v>
      </c>
      <c r="L151" s="5"/>
      <c r="M151" s="28"/>
      <c r="N151" s="5" t="e">
        <f t="shared" si="199"/>
        <v>#N/A</v>
      </c>
      <c r="O151" s="5" t="e">
        <f t="shared" si="199"/>
        <v>#N/A</v>
      </c>
      <c r="P151" s="5" t="e">
        <f t="shared" si="199"/>
        <v>#N/A</v>
      </c>
      <c r="Q151" s="5" t="e">
        <f t="shared" si="199"/>
        <v>#N/A</v>
      </c>
      <c r="R151" s="5">
        <f t="shared" si="199"/>
        <v>14.324233514958429</v>
      </c>
      <c r="S151" s="5" t="e">
        <f t="shared" si="199"/>
        <v>#N/A</v>
      </c>
      <c r="T151" s="5"/>
      <c r="U151" s="28"/>
      <c r="V151" s="28">
        <f t="shared" si="183"/>
        <v>14.324233514958429</v>
      </c>
      <c r="W151" s="28" t="e">
        <f t="shared" ref="W151:Z151" si="207">IF(AND($G151&lt;V$5,$G151&gt;=W$5),$K151,NA())</f>
        <v>#N/A</v>
      </c>
      <c r="X151" s="28" t="e">
        <f t="shared" si="207"/>
        <v>#N/A</v>
      </c>
      <c r="Y151" s="28" t="e">
        <f t="shared" si="207"/>
        <v>#N/A</v>
      </c>
      <c r="Z151" s="28" t="e">
        <f t="shared" si="207"/>
        <v>#N/A</v>
      </c>
      <c r="AA151" s="28" t="e">
        <f t="shared" si="185"/>
        <v>#N/A</v>
      </c>
      <c r="AB151" s="28"/>
      <c r="AC151" s="28"/>
      <c r="AD151" s="5">
        <f t="shared" si="186"/>
        <v>-105.34899769866081</v>
      </c>
      <c r="AE151" s="15">
        <v>-999</v>
      </c>
      <c r="AF151" s="11">
        <v>-999</v>
      </c>
      <c r="AG151" s="11">
        <v>-999</v>
      </c>
      <c r="AH151" s="11">
        <v>-999</v>
      </c>
      <c r="AI151" s="11">
        <v>-122.5444749451455</v>
      </c>
      <c r="AJ151" s="11">
        <v>-999</v>
      </c>
      <c r="AK151" s="11">
        <v>-999</v>
      </c>
      <c r="AL151" s="11">
        <v>-999</v>
      </c>
      <c r="AM151" s="11">
        <v>-999</v>
      </c>
      <c r="AN151" s="11">
        <v>-999</v>
      </c>
      <c r="AO151" s="11">
        <v>-999</v>
      </c>
      <c r="AP151" s="11">
        <v>-999</v>
      </c>
      <c r="AQ151" s="11">
        <v>-999</v>
      </c>
      <c r="AR151" s="11">
        <v>-999</v>
      </c>
      <c r="AS151" s="11">
        <v>-999</v>
      </c>
      <c r="AT151" s="11">
        <v>-999</v>
      </c>
      <c r="AU151" s="11">
        <v>-114.13074431772155</v>
      </c>
      <c r="AV151" s="11">
        <v>-999</v>
      </c>
      <c r="AW151" s="11">
        <v>-999</v>
      </c>
      <c r="AX151" s="11">
        <v>-109.47698184993226</v>
      </c>
      <c r="AY151" s="11">
        <v>-999</v>
      </c>
      <c r="AZ151" s="11">
        <v>-999</v>
      </c>
      <c r="BA151" s="11">
        <v>-999</v>
      </c>
      <c r="BB151" s="11">
        <v>-999</v>
      </c>
      <c r="BC151" s="11">
        <v>-999</v>
      </c>
      <c r="BD151" s="11">
        <v>-999</v>
      </c>
      <c r="BE151" s="11">
        <v>-999</v>
      </c>
      <c r="BF151" s="11">
        <v>-999</v>
      </c>
      <c r="BG151" s="11">
        <v>-115.31619691769194</v>
      </c>
      <c r="BH151" s="11">
        <v>-999</v>
      </c>
      <c r="BI151" s="11">
        <v>-999</v>
      </c>
      <c r="BJ151" s="11">
        <v>-109.77103751284926</v>
      </c>
      <c r="BK151" s="11">
        <v>-999</v>
      </c>
      <c r="BL151" s="11">
        <v>-999</v>
      </c>
      <c r="BM151" s="11">
        <v>-999</v>
      </c>
      <c r="BN151" s="16">
        <v>-999</v>
      </c>
      <c r="BQ151" s="5">
        <f t="shared" ca="1" si="187"/>
        <v>-102.92657776311353</v>
      </c>
      <c r="BR151" s="8">
        <f t="shared" ca="1" si="201"/>
        <v>-999</v>
      </c>
      <c r="BS151" s="8">
        <f t="shared" ca="1" si="201"/>
        <v>-999</v>
      </c>
      <c r="BT151" s="8">
        <f t="shared" ca="1" si="201"/>
        <v>-999</v>
      </c>
      <c r="BU151" s="8">
        <f t="shared" ca="1" si="201"/>
        <v>-999</v>
      </c>
      <c r="BV151" s="8">
        <f t="shared" ca="1" si="201"/>
        <v>-112.39816711729046</v>
      </c>
      <c r="BW151" s="8">
        <f t="shared" ca="1" si="201"/>
        <v>-999</v>
      </c>
      <c r="BX151" s="8">
        <f t="shared" ca="1" si="201"/>
        <v>-999</v>
      </c>
      <c r="BY151" s="8">
        <f t="shared" ca="1" si="201"/>
        <v>-999</v>
      </c>
      <c r="BZ151" s="8">
        <f t="shared" ca="1" si="201"/>
        <v>-999</v>
      </c>
      <c r="CA151" s="8">
        <f t="shared" ca="1" si="201"/>
        <v>-999</v>
      </c>
      <c r="CB151" s="8">
        <f t="shared" ca="1" si="205"/>
        <v>-999</v>
      </c>
      <c r="CC151" s="8">
        <f t="shared" ca="1" si="205"/>
        <v>-999</v>
      </c>
      <c r="CD151" s="8">
        <f t="shared" ca="1" si="205"/>
        <v>-999</v>
      </c>
      <c r="CE151" s="8">
        <f t="shared" ca="1" si="205"/>
        <v>-999</v>
      </c>
      <c r="CF151" s="8">
        <f t="shared" ca="1" si="205"/>
        <v>-999</v>
      </c>
      <c r="CG151" s="8">
        <f t="shared" ca="1" si="205"/>
        <v>-999</v>
      </c>
      <c r="CH151" s="8">
        <f t="shared" ca="1" si="205"/>
        <v>-106.88422108624276</v>
      </c>
      <c r="CI151" s="8">
        <f t="shared" ca="1" si="205"/>
        <v>-999</v>
      </c>
      <c r="CJ151" s="8">
        <f t="shared" ca="1" si="205"/>
        <v>-999</v>
      </c>
      <c r="CK151" s="8">
        <f t="shared" ca="1" si="205"/>
        <v>-110.43538103728521</v>
      </c>
      <c r="CL151" s="8">
        <f t="shared" ca="1" si="205"/>
        <v>-999</v>
      </c>
      <c r="CM151" s="8">
        <f t="shared" ca="1" si="205"/>
        <v>-999</v>
      </c>
      <c r="CN151" s="8">
        <f t="shared" ca="1" si="201"/>
        <v>-999</v>
      </c>
      <c r="CO151" s="8">
        <f t="shared" ca="1" si="201"/>
        <v>-999</v>
      </c>
      <c r="CP151" s="8">
        <f t="shared" ca="1" si="201"/>
        <v>-999</v>
      </c>
      <c r="CQ151" s="8">
        <f t="shared" ca="1" si="201"/>
        <v>-999</v>
      </c>
      <c r="CR151" s="8">
        <f t="shared" ca="1" si="201"/>
        <v>-999</v>
      </c>
      <c r="CS151" s="8">
        <f t="shared" ca="1" si="201"/>
        <v>-999</v>
      </c>
      <c r="CT151" s="8">
        <f t="shared" ca="1" si="198"/>
        <v>-109.68558516300163</v>
      </c>
      <c r="CU151" s="8">
        <f t="shared" ca="1" si="198"/>
        <v>-999</v>
      </c>
      <c r="CV151" s="8">
        <f t="shared" ca="1" si="198"/>
        <v>-999</v>
      </c>
      <c r="CW151" s="8">
        <f t="shared" ca="1" si="198"/>
        <v>-113.07348134701817</v>
      </c>
      <c r="CX151" s="8">
        <f t="shared" ca="1" si="198"/>
        <v>-999</v>
      </c>
      <c r="CY151" s="8">
        <f t="shared" ca="1" si="198"/>
        <v>-999</v>
      </c>
      <c r="CZ151" s="8">
        <f t="shared" ca="1" si="198"/>
        <v>-999</v>
      </c>
      <c r="DA151" s="8">
        <f t="shared" ca="1" si="198"/>
        <v>-999</v>
      </c>
    </row>
    <row r="152" spans="2:105" x14ac:dyDescent="0.35">
      <c r="B152" t="str">
        <f>'Postcode Data'!B152</f>
        <v>ES14 1SZ</v>
      </c>
      <c r="C152" t="str">
        <f>'Postcode Data'!D152</f>
        <v>Beaton</v>
      </c>
      <c r="D152" s="44" t="e">
        <f>'Postcode Data'!M152</f>
        <v>#N/A</v>
      </c>
      <c r="E152" s="28" t="e">
        <f>INDEX('Site Data'!$G$42:$G$77,MATCH('Frequency Plan Data'!D152,'Site Data'!$B$42:$B$77,0))</f>
        <v>#N/A</v>
      </c>
      <c r="F152" s="28" t="e">
        <f>'Coverage Data'!M152</f>
        <v>#N/A</v>
      </c>
      <c r="G152" s="28" t="e">
        <f t="shared" si="181"/>
        <v>#N/A</v>
      </c>
      <c r="H152" s="5" t="e">
        <f>'Postcode Data'!F152</f>
        <v>#N/A</v>
      </c>
      <c r="I152" s="5" t="e">
        <f>'Postcode Data'!G152</f>
        <v>#N/A</v>
      </c>
      <c r="J152" s="5" t="e">
        <f>'Postcode Data'!K152</f>
        <v>#N/A</v>
      </c>
      <c r="K152" s="5" t="e">
        <f>'Postcode Data'!L152</f>
        <v>#N/A</v>
      </c>
      <c r="L152" s="5"/>
      <c r="M152" s="28"/>
      <c r="N152" s="5" t="e">
        <f t="shared" si="199"/>
        <v>#N/A</v>
      </c>
      <c r="O152" s="5" t="e">
        <f t="shared" si="199"/>
        <v>#N/A</v>
      </c>
      <c r="P152" s="5" t="e">
        <f t="shared" si="199"/>
        <v>#N/A</v>
      </c>
      <c r="Q152" s="5" t="e">
        <f t="shared" si="199"/>
        <v>#N/A</v>
      </c>
      <c r="R152" s="5" t="e">
        <f t="shared" si="199"/>
        <v>#N/A</v>
      </c>
      <c r="S152" s="5" t="e">
        <f t="shared" si="199"/>
        <v>#N/A</v>
      </c>
      <c r="T152" s="5"/>
      <c r="U152" s="28"/>
      <c r="V152" s="28" t="e">
        <f t="shared" si="183"/>
        <v>#N/A</v>
      </c>
      <c r="W152" s="28" t="e">
        <f t="shared" ref="W152:Z152" si="208">IF(AND($G152&lt;V$5,$G152&gt;=W$5),$K152,NA())</f>
        <v>#N/A</v>
      </c>
      <c r="X152" s="28" t="e">
        <f t="shared" si="208"/>
        <v>#N/A</v>
      </c>
      <c r="Y152" s="28" t="e">
        <f t="shared" si="208"/>
        <v>#N/A</v>
      </c>
      <c r="Z152" s="28" t="e">
        <f t="shared" si="208"/>
        <v>#N/A</v>
      </c>
      <c r="AA152" s="28" t="e">
        <f t="shared" si="185"/>
        <v>#N/A</v>
      </c>
      <c r="AB152" s="28"/>
      <c r="AC152" s="28"/>
      <c r="AD152" s="5" t="e">
        <f t="shared" si="186"/>
        <v>#N/A</v>
      </c>
      <c r="AE152" s="15" t="e">
        <v>#N/A</v>
      </c>
      <c r="AF152" s="11" t="e">
        <v>#N/A</v>
      </c>
      <c r="AG152" s="11" t="e">
        <v>#N/A</v>
      </c>
      <c r="AH152" s="11" t="e">
        <v>#N/A</v>
      </c>
      <c r="AI152" s="11" t="e">
        <v>#N/A</v>
      </c>
      <c r="AJ152" s="11" t="e">
        <v>#N/A</v>
      </c>
      <c r="AK152" s="11" t="e">
        <v>#N/A</v>
      </c>
      <c r="AL152" s="11" t="e">
        <v>#N/A</v>
      </c>
      <c r="AM152" s="11" t="e">
        <v>#N/A</v>
      </c>
      <c r="AN152" s="11" t="e">
        <v>#N/A</v>
      </c>
      <c r="AO152" s="11" t="e">
        <v>#N/A</v>
      </c>
      <c r="AP152" s="11" t="e">
        <v>#N/A</v>
      </c>
      <c r="AQ152" s="11" t="e">
        <v>#N/A</v>
      </c>
      <c r="AR152" s="11" t="e">
        <v>#N/A</v>
      </c>
      <c r="AS152" s="11" t="e">
        <v>#N/A</v>
      </c>
      <c r="AT152" s="11" t="e">
        <v>#N/A</v>
      </c>
      <c r="AU152" s="11" t="e">
        <v>#N/A</v>
      </c>
      <c r="AV152" s="11" t="e">
        <v>#N/A</v>
      </c>
      <c r="AW152" s="11" t="e">
        <v>#N/A</v>
      </c>
      <c r="AX152" s="11" t="e">
        <v>#N/A</v>
      </c>
      <c r="AY152" s="11" t="e">
        <v>#N/A</v>
      </c>
      <c r="AZ152" s="11" t="e">
        <v>#N/A</v>
      </c>
      <c r="BA152" s="11" t="e">
        <v>#N/A</v>
      </c>
      <c r="BB152" s="11" t="e">
        <v>#N/A</v>
      </c>
      <c r="BC152" s="11" t="e">
        <v>#N/A</v>
      </c>
      <c r="BD152" s="11" t="e">
        <v>#N/A</v>
      </c>
      <c r="BE152" s="11" t="e">
        <v>#N/A</v>
      </c>
      <c r="BF152" s="11" t="e">
        <v>#N/A</v>
      </c>
      <c r="BG152" s="11" t="e">
        <v>#N/A</v>
      </c>
      <c r="BH152" s="11" t="e">
        <v>#N/A</v>
      </c>
      <c r="BI152" s="11" t="e">
        <v>#N/A</v>
      </c>
      <c r="BJ152" s="11" t="e">
        <v>#N/A</v>
      </c>
      <c r="BK152" s="11" t="e">
        <v>#N/A</v>
      </c>
      <c r="BL152" s="11" t="e">
        <v>#N/A</v>
      </c>
      <c r="BM152" s="11" t="e">
        <v>#N/A</v>
      </c>
      <c r="BN152" s="16" t="e">
        <v>#N/A</v>
      </c>
      <c r="BQ152" s="5" t="e">
        <f t="shared" ca="1" si="187"/>
        <v>#N/A</v>
      </c>
      <c r="BR152" s="8" t="e">
        <f t="shared" ca="1" si="201"/>
        <v>#N/A</v>
      </c>
      <c r="BS152" s="8" t="e">
        <f t="shared" ca="1" si="201"/>
        <v>#N/A</v>
      </c>
      <c r="BT152" s="8" t="e">
        <f t="shared" ca="1" si="201"/>
        <v>#N/A</v>
      </c>
      <c r="BU152" s="8" t="e">
        <f t="shared" ca="1" si="201"/>
        <v>#N/A</v>
      </c>
      <c r="BV152" s="8" t="e">
        <f t="shared" ca="1" si="201"/>
        <v>#N/A</v>
      </c>
      <c r="BW152" s="8" t="e">
        <f t="shared" ca="1" si="201"/>
        <v>#N/A</v>
      </c>
      <c r="BX152" s="8" t="e">
        <f t="shared" ca="1" si="201"/>
        <v>#N/A</v>
      </c>
      <c r="BY152" s="8" t="e">
        <f t="shared" ca="1" si="201"/>
        <v>#N/A</v>
      </c>
      <c r="BZ152" s="8" t="e">
        <f t="shared" ca="1" si="201"/>
        <v>#N/A</v>
      </c>
      <c r="CA152" s="8" t="e">
        <f t="shared" ca="1" si="201"/>
        <v>#N/A</v>
      </c>
      <c r="CB152" s="8" t="e">
        <f t="shared" ca="1" si="205"/>
        <v>#N/A</v>
      </c>
      <c r="CC152" s="8" t="e">
        <f t="shared" ca="1" si="205"/>
        <v>#N/A</v>
      </c>
      <c r="CD152" s="8" t="e">
        <f t="shared" ca="1" si="205"/>
        <v>#N/A</v>
      </c>
      <c r="CE152" s="8" t="e">
        <f t="shared" ca="1" si="205"/>
        <v>#N/A</v>
      </c>
      <c r="CF152" s="8" t="e">
        <f t="shared" ca="1" si="205"/>
        <v>#N/A</v>
      </c>
      <c r="CG152" s="8" t="e">
        <f t="shared" ca="1" si="205"/>
        <v>#N/A</v>
      </c>
      <c r="CH152" s="8" t="e">
        <f t="shared" ca="1" si="205"/>
        <v>#N/A</v>
      </c>
      <c r="CI152" s="8" t="e">
        <f t="shared" ca="1" si="205"/>
        <v>#N/A</v>
      </c>
      <c r="CJ152" s="8" t="e">
        <f t="shared" ca="1" si="205"/>
        <v>#N/A</v>
      </c>
      <c r="CK152" s="8" t="e">
        <f t="shared" ca="1" si="205"/>
        <v>#N/A</v>
      </c>
      <c r="CL152" s="8" t="e">
        <f t="shared" ca="1" si="205"/>
        <v>#N/A</v>
      </c>
      <c r="CM152" s="8" t="e">
        <f t="shared" ca="1" si="205"/>
        <v>#N/A</v>
      </c>
      <c r="CN152" s="8" t="e">
        <f t="shared" ca="1" si="201"/>
        <v>#N/A</v>
      </c>
      <c r="CO152" s="8" t="e">
        <f t="shared" ca="1" si="201"/>
        <v>#N/A</v>
      </c>
      <c r="CP152" s="8" t="e">
        <f t="shared" ca="1" si="201"/>
        <v>#N/A</v>
      </c>
      <c r="CQ152" s="8" t="e">
        <f t="shared" ca="1" si="201"/>
        <v>#N/A</v>
      </c>
      <c r="CR152" s="8" t="e">
        <f t="shared" ca="1" si="201"/>
        <v>#N/A</v>
      </c>
      <c r="CS152" s="8" t="e">
        <f t="shared" ca="1" si="201"/>
        <v>#N/A</v>
      </c>
      <c r="CT152" s="8" t="e">
        <f t="shared" ca="1" si="198"/>
        <v>#N/A</v>
      </c>
      <c r="CU152" s="8" t="e">
        <f t="shared" ca="1" si="198"/>
        <v>#N/A</v>
      </c>
      <c r="CV152" s="8" t="e">
        <f t="shared" ca="1" si="198"/>
        <v>#N/A</v>
      </c>
      <c r="CW152" s="8" t="e">
        <f t="shared" ca="1" si="198"/>
        <v>#N/A</v>
      </c>
      <c r="CX152" s="8" t="e">
        <f t="shared" ca="1" si="198"/>
        <v>#N/A</v>
      </c>
      <c r="CY152" s="8" t="e">
        <f t="shared" ca="1" si="198"/>
        <v>#N/A</v>
      </c>
      <c r="CZ152" s="8" t="e">
        <f t="shared" ca="1" si="198"/>
        <v>#N/A</v>
      </c>
      <c r="DA152" s="8" t="e">
        <f t="shared" ca="1" si="198"/>
        <v>#N/A</v>
      </c>
    </row>
    <row r="153" spans="2:105" x14ac:dyDescent="0.35">
      <c r="B153" t="str">
        <f>'Postcode Data'!B153</f>
        <v>ES14 2DM</v>
      </c>
      <c r="C153" t="str">
        <f>'Postcode Data'!D153</f>
        <v>Beaton</v>
      </c>
      <c r="D153" s="44" t="str">
        <f>'Postcode Data'!M153</f>
        <v>BW1b</v>
      </c>
      <c r="E153" s="28" t="str">
        <f>INDEX('Site Data'!$G$42:$G$77,MATCH('Frequency Plan Data'!D153,'Site Data'!$B$42:$B$77,0))</f>
        <v>f5</v>
      </c>
      <c r="F153" s="28">
        <f>'Coverage Data'!M153</f>
        <v>-64.025405117016902</v>
      </c>
      <c r="G153" s="28">
        <f t="shared" si="181"/>
        <v>29.572621939436971</v>
      </c>
      <c r="H153" s="5">
        <f>'Postcode Data'!F153</f>
        <v>19.147762778757098</v>
      </c>
      <c r="I153" s="5">
        <f>'Postcode Data'!G153</f>
        <v>16.382189542413482</v>
      </c>
      <c r="J153" s="5">
        <f>'Postcode Data'!K153</f>
        <v>20.775614145850522</v>
      </c>
      <c r="K153" s="5">
        <f>'Postcode Data'!L153</f>
        <v>17.4393285808009</v>
      </c>
      <c r="L153" s="5"/>
      <c r="M153" s="28"/>
      <c r="N153" s="5" t="e">
        <f t="shared" si="199"/>
        <v>#N/A</v>
      </c>
      <c r="O153" s="5" t="e">
        <f t="shared" si="199"/>
        <v>#N/A</v>
      </c>
      <c r="P153" s="5" t="e">
        <f t="shared" si="199"/>
        <v>#N/A</v>
      </c>
      <c r="Q153" s="5" t="e">
        <f t="shared" si="199"/>
        <v>#N/A</v>
      </c>
      <c r="R153" s="5">
        <f t="shared" si="199"/>
        <v>17.4393285808009</v>
      </c>
      <c r="S153" s="5" t="e">
        <f t="shared" si="199"/>
        <v>#N/A</v>
      </c>
      <c r="T153" s="5"/>
      <c r="U153" s="28"/>
      <c r="V153" s="28">
        <f t="shared" si="183"/>
        <v>17.4393285808009</v>
      </c>
      <c r="W153" s="28" t="e">
        <f t="shared" ref="W153:Z153" si="209">IF(AND($G153&lt;V$5,$G153&gt;=W$5),$K153,NA())</f>
        <v>#N/A</v>
      </c>
      <c r="X153" s="28" t="e">
        <f t="shared" si="209"/>
        <v>#N/A</v>
      </c>
      <c r="Y153" s="28" t="e">
        <f t="shared" si="209"/>
        <v>#N/A</v>
      </c>
      <c r="Z153" s="28" t="e">
        <f t="shared" si="209"/>
        <v>#N/A</v>
      </c>
      <c r="AA153" s="28" t="e">
        <f t="shared" si="185"/>
        <v>#N/A</v>
      </c>
      <c r="AB153" s="28"/>
      <c r="AC153" s="28"/>
      <c r="AD153" s="5">
        <f t="shared" si="186"/>
        <v>-93.598027056453873</v>
      </c>
      <c r="AE153" s="15">
        <v>-999</v>
      </c>
      <c r="AF153" s="11">
        <v>-999</v>
      </c>
      <c r="AG153" s="11">
        <v>-999</v>
      </c>
      <c r="AH153" s="11">
        <v>-999</v>
      </c>
      <c r="AI153" s="11">
        <v>-95.534129269858809</v>
      </c>
      <c r="AJ153" s="11">
        <v>-999</v>
      </c>
      <c r="AK153" s="11">
        <v>-999</v>
      </c>
      <c r="AL153" s="11">
        <v>-999</v>
      </c>
      <c r="AM153" s="11">
        <v>-999</v>
      </c>
      <c r="AN153" s="11">
        <v>-999</v>
      </c>
      <c r="AO153" s="11">
        <v>-999</v>
      </c>
      <c r="AP153" s="11">
        <v>-999</v>
      </c>
      <c r="AQ153" s="11">
        <v>-999</v>
      </c>
      <c r="AR153" s="11">
        <v>-999</v>
      </c>
      <c r="AS153" s="11">
        <v>-999</v>
      </c>
      <c r="AT153" s="11">
        <v>-999</v>
      </c>
      <c r="AU153" s="11">
        <v>-107.07291192476748</v>
      </c>
      <c r="AV153" s="11">
        <v>-999</v>
      </c>
      <c r="AW153" s="11">
        <v>-999</v>
      </c>
      <c r="AX153" s="11">
        <v>-104.15080937128521</v>
      </c>
      <c r="AY153" s="11">
        <v>-999</v>
      </c>
      <c r="AZ153" s="11">
        <v>-999</v>
      </c>
      <c r="BA153" s="11">
        <v>-999</v>
      </c>
      <c r="BB153" s="11">
        <v>-999</v>
      </c>
      <c r="BC153" s="11">
        <v>-999</v>
      </c>
      <c r="BD153" s="11">
        <v>-999</v>
      </c>
      <c r="BE153" s="11">
        <v>-999</v>
      </c>
      <c r="BF153" s="11">
        <v>-999</v>
      </c>
      <c r="BG153" s="11">
        <v>-101.42681646779275</v>
      </c>
      <c r="BH153" s="11">
        <v>-999</v>
      </c>
      <c r="BI153" s="11">
        <v>-999</v>
      </c>
      <c r="BJ153" s="11">
        <v>-105.68444228858525</v>
      </c>
      <c r="BK153" s="11">
        <v>-999</v>
      </c>
      <c r="BL153" s="11">
        <v>-999</v>
      </c>
      <c r="BM153" s="11">
        <v>-999</v>
      </c>
      <c r="BN153" s="16">
        <v>-999</v>
      </c>
      <c r="BQ153" s="5">
        <f t="shared" ca="1" si="187"/>
        <v>-90.369902720000951</v>
      </c>
      <c r="BR153" s="8">
        <f t="shared" ca="1" si="201"/>
        <v>-999</v>
      </c>
      <c r="BS153" s="8">
        <f t="shared" ca="1" si="201"/>
        <v>-999</v>
      </c>
      <c r="BT153" s="8">
        <f t="shared" ca="1" si="201"/>
        <v>-999</v>
      </c>
      <c r="BU153" s="8">
        <f t="shared" ca="1" si="201"/>
        <v>-999</v>
      </c>
      <c r="BV153" s="8">
        <f t="shared" ca="1" si="201"/>
        <v>-91.207150624683138</v>
      </c>
      <c r="BW153" s="8">
        <f t="shared" ca="1" si="201"/>
        <v>-999</v>
      </c>
      <c r="BX153" s="8">
        <f t="shared" ca="1" si="201"/>
        <v>-999</v>
      </c>
      <c r="BY153" s="8">
        <f t="shared" ca="1" si="201"/>
        <v>-999</v>
      </c>
      <c r="BZ153" s="8">
        <f t="shared" ca="1" si="201"/>
        <v>-999</v>
      </c>
      <c r="CA153" s="8">
        <f t="shared" ca="1" si="201"/>
        <v>-999</v>
      </c>
      <c r="CB153" s="8">
        <f t="shared" ca="1" si="205"/>
        <v>-999</v>
      </c>
      <c r="CC153" s="8">
        <f t="shared" ca="1" si="205"/>
        <v>-999</v>
      </c>
      <c r="CD153" s="8">
        <f t="shared" ca="1" si="205"/>
        <v>-999</v>
      </c>
      <c r="CE153" s="8">
        <f t="shared" ca="1" si="205"/>
        <v>-999</v>
      </c>
      <c r="CF153" s="8">
        <f t="shared" ca="1" si="205"/>
        <v>-999</v>
      </c>
      <c r="CG153" s="8">
        <f t="shared" ca="1" si="205"/>
        <v>-999</v>
      </c>
      <c r="CH153" s="8">
        <f t="shared" ca="1" si="205"/>
        <v>-109.40719111393879</v>
      </c>
      <c r="CI153" s="8">
        <f t="shared" ca="1" si="205"/>
        <v>-999</v>
      </c>
      <c r="CJ153" s="8">
        <f t="shared" ca="1" si="205"/>
        <v>-999</v>
      </c>
      <c r="CK153" s="8">
        <f t="shared" ca="1" si="205"/>
        <v>-109.08824357381958</v>
      </c>
      <c r="CL153" s="8">
        <f t="shared" ca="1" si="205"/>
        <v>-999</v>
      </c>
      <c r="CM153" s="8">
        <f t="shared" ca="1" si="205"/>
        <v>-999</v>
      </c>
      <c r="CN153" s="8">
        <f t="shared" ca="1" si="201"/>
        <v>-999</v>
      </c>
      <c r="CO153" s="8">
        <f t="shared" ca="1" si="201"/>
        <v>-999</v>
      </c>
      <c r="CP153" s="8">
        <f t="shared" ca="1" si="201"/>
        <v>-999</v>
      </c>
      <c r="CQ153" s="8">
        <f t="shared" ca="1" si="201"/>
        <v>-999</v>
      </c>
      <c r="CR153" s="8">
        <f t="shared" ca="1" si="201"/>
        <v>-999</v>
      </c>
      <c r="CS153" s="8">
        <f t="shared" ca="1" si="201"/>
        <v>-999</v>
      </c>
      <c r="CT153" s="8">
        <f t="shared" ca="1" si="198"/>
        <v>-104.34056058748882</v>
      </c>
      <c r="CU153" s="8">
        <f t="shared" ca="1" si="198"/>
        <v>-999</v>
      </c>
      <c r="CV153" s="8">
        <f t="shared" ca="1" si="198"/>
        <v>-999</v>
      </c>
      <c r="CW153" s="8">
        <f t="shared" ca="1" si="198"/>
        <v>-99.981934780974015</v>
      </c>
      <c r="CX153" s="8">
        <f t="shared" ca="1" si="198"/>
        <v>-999</v>
      </c>
      <c r="CY153" s="8">
        <f t="shared" ca="1" si="198"/>
        <v>-999</v>
      </c>
      <c r="CZ153" s="8">
        <f t="shared" ca="1" si="198"/>
        <v>-999</v>
      </c>
      <c r="DA153" s="8">
        <f t="shared" ca="1" si="198"/>
        <v>-999</v>
      </c>
    </row>
    <row r="154" spans="2:105" x14ac:dyDescent="0.35">
      <c r="B154" t="str">
        <f>'Postcode Data'!B154</f>
        <v>ES14 3KG</v>
      </c>
      <c r="C154" t="str">
        <f>'Postcode Data'!D154</f>
        <v>Beaton</v>
      </c>
      <c r="D154" s="44" t="e">
        <f>'Postcode Data'!M154</f>
        <v>#N/A</v>
      </c>
      <c r="E154" s="28" t="e">
        <f>INDEX('Site Data'!$G$42:$G$77,MATCH('Frequency Plan Data'!D154,'Site Data'!$B$42:$B$77,0))</f>
        <v>#N/A</v>
      </c>
      <c r="F154" s="28" t="e">
        <f>'Coverage Data'!M154</f>
        <v>#N/A</v>
      </c>
      <c r="G154" s="28" t="e">
        <f t="shared" si="181"/>
        <v>#N/A</v>
      </c>
      <c r="H154" s="5" t="e">
        <f>'Postcode Data'!F154</f>
        <v>#N/A</v>
      </c>
      <c r="I154" s="5" t="e">
        <f>'Postcode Data'!G154</f>
        <v>#N/A</v>
      </c>
      <c r="J154" s="5" t="e">
        <f>'Postcode Data'!K154</f>
        <v>#N/A</v>
      </c>
      <c r="K154" s="5" t="e">
        <f>'Postcode Data'!L154</f>
        <v>#N/A</v>
      </c>
      <c r="L154" s="5"/>
      <c r="M154" s="28"/>
      <c r="N154" s="5" t="e">
        <f t="shared" si="199"/>
        <v>#N/A</v>
      </c>
      <c r="O154" s="5" t="e">
        <f t="shared" si="199"/>
        <v>#N/A</v>
      </c>
      <c r="P154" s="5" t="e">
        <f t="shared" si="199"/>
        <v>#N/A</v>
      </c>
      <c r="Q154" s="5" t="e">
        <f t="shared" si="199"/>
        <v>#N/A</v>
      </c>
      <c r="R154" s="5" t="e">
        <f t="shared" si="199"/>
        <v>#N/A</v>
      </c>
      <c r="S154" s="5" t="e">
        <f t="shared" si="199"/>
        <v>#N/A</v>
      </c>
      <c r="T154" s="5"/>
      <c r="U154" s="28"/>
      <c r="V154" s="28" t="e">
        <f t="shared" si="183"/>
        <v>#N/A</v>
      </c>
      <c r="W154" s="28" t="e">
        <f t="shared" ref="W154:Z154" si="210">IF(AND($G154&lt;V$5,$G154&gt;=W$5),$K154,NA())</f>
        <v>#N/A</v>
      </c>
      <c r="X154" s="28" t="e">
        <f t="shared" si="210"/>
        <v>#N/A</v>
      </c>
      <c r="Y154" s="28" t="e">
        <f t="shared" si="210"/>
        <v>#N/A</v>
      </c>
      <c r="Z154" s="28" t="e">
        <f t="shared" si="210"/>
        <v>#N/A</v>
      </c>
      <c r="AA154" s="28" t="e">
        <f t="shared" si="185"/>
        <v>#N/A</v>
      </c>
      <c r="AB154" s="28"/>
      <c r="AC154" s="28"/>
      <c r="AD154" s="5" t="e">
        <f t="shared" si="186"/>
        <v>#N/A</v>
      </c>
      <c r="AE154" s="15" t="e">
        <v>#N/A</v>
      </c>
      <c r="AF154" s="11" t="e">
        <v>#N/A</v>
      </c>
      <c r="AG154" s="11" t="e">
        <v>#N/A</v>
      </c>
      <c r="AH154" s="11" t="e">
        <v>#N/A</v>
      </c>
      <c r="AI154" s="11" t="e">
        <v>#N/A</v>
      </c>
      <c r="AJ154" s="11" t="e">
        <v>#N/A</v>
      </c>
      <c r="AK154" s="11" t="e">
        <v>#N/A</v>
      </c>
      <c r="AL154" s="11" t="e">
        <v>#N/A</v>
      </c>
      <c r="AM154" s="11" t="e">
        <v>#N/A</v>
      </c>
      <c r="AN154" s="11" t="e">
        <v>#N/A</v>
      </c>
      <c r="AO154" s="11" t="e">
        <v>#N/A</v>
      </c>
      <c r="AP154" s="11" t="e">
        <v>#N/A</v>
      </c>
      <c r="AQ154" s="11" t="e">
        <v>#N/A</v>
      </c>
      <c r="AR154" s="11" t="e">
        <v>#N/A</v>
      </c>
      <c r="AS154" s="11" t="e">
        <v>#N/A</v>
      </c>
      <c r="AT154" s="11" t="e">
        <v>#N/A</v>
      </c>
      <c r="AU154" s="11" t="e">
        <v>#N/A</v>
      </c>
      <c r="AV154" s="11" t="e">
        <v>#N/A</v>
      </c>
      <c r="AW154" s="11" t="e">
        <v>#N/A</v>
      </c>
      <c r="AX154" s="11" t="e">
        <v>#N/A</v>
      </c>
      <c r="AY154" s="11" t="e">
        <v>#N/A</v>
      </c>
      <c r="AZ154" s="11" t="e">
        <v>#N/A</v>
      </c>
      <c r="BA154" s="11" t="e">
        <v>#N/A</v>
      </c>
      <c r="BB154" s="11" t="e">
        <v>#N/A</v>
      </c>
      <c r="BC154" s="11" t="e">
        <v>#N/A</v>
      </c>
      <c r="BD154" s="11" t="e">
        <v>#N/A</v>
      </c>
      <c r="BE154" s="11" t="e">
        <v>#N/A</v>
      </c>
      <c r="BF154" s="11" t="e">
        <v>#N/A</v>
      </c>
      <c r="BG154" s="11" t="e">
        <v>#N/A</v>
      </c>
      <c r="BH154" s="11" t="e">
        <v>#N/A</v>
      </c>
      <c r="BI154" s="11" t="e">
        <v>#N/A</v>
      </c>
      <c r="BJ154" s="11" t="e">
        <v>#N/A</v>
      </c>
      <c r="BK154" s="11" t="e">
        <v>#N/A</v>
      </c>
      <c r="BL154" s="11" t="e">
        <v>#N/A</v>
      </c>
      <c r="BM154" s="11" t="e">
        <v>#N/A</v>
      </c>
      <c r="BN154" s="16" t="e">
        <v>#N/A</v>
      </c>
      <c r="BQ154" s="5" t="e">
        <f t="shared" ca="1" si="187"/>
        <v>#N/A</v>
      </c>
      <c r="BR154" s="8" t="e">
        <f t="shared" ca="1" si="201"/>
        <v>#N/A</v>
      </c>
      <c r="BS154" s="8" t="e">
        <f t="shared" ca="1" si="201"/>
        <v>#N/A</v>
      </c>
      <c r="BT154" s="8" t="e">
        <f t="shared" ca="1" si="201"/>
        <v>#N/A</v>
      </c>
      <c r="BU154" s="8" t="e">
        <f t="shared" ca="1" si="201"/>
        <v>#N/A</v>
      </c>
      <c r="BV154" s="8" t="e">
        <f t="shared" ca="1" si="201"/>
        <v>#N/A</v>
      </c>
      <c r="BW154" s="8" t="e">
        <f t="shared" ca="1" si="201"/>
        <v>#N/A</v>
      </c>
      <c r="BX154" s="8" t="e">
        <f t="shared" ca="1" si="201"/>
        <v>#N/A</v>
      </c>
      <c r="BY154" s="8" t="e">
        <f t="shared" ca="1" si="201"/>
        <v>#N/A</v>
      </c>
      <c r="BZ154" s="8" t="e">
        <f t="shared" ca="1" si="201"/>
        <v>#N/A</v>
      </c>
      <c r="CA154" s="8" t="e">
        <f t="shared" ca="1" si="201"/>
        <v>#N/A</v>
      </c>
      <c r="CB154" s="8" t="e">
        <f t="shared" ca="1" si="205"/>
        <v>#N/A</v>
      </c>
      <c r="CC154" s="8" t="e">
        <f t="shared" ca="1" si="205"/>
        <v>#N/A</v>
      </c>
      <c r="CD154" s="8" t="e">
        <f t="shared" ca="1" si="205"/>
        <v>#N/A</v>
      </c>
      <c r="CE154" s="8" t="e">
        <f t="shared" ca="1" si="205"/>
        <v>#N/A</v>
      </c>
      <c r="CF154" s="8" t="e">
        <f t="shared" ca="1" si="205"/>
        <v>#N/A</v>
      </c>
      <c r="CG154" s="8" t="e">
        <f t="shared" ca="1" si="205"/>
        <v>#N/A</v>
      </c>
      <c r="CH154" s="8" t="e">
        <f t="shared" ca="1" si="205"/>
        <v>#N/A</v>
      </c>
      <c r="CI154" s="8" t="e">
        <f t="shared" ca="1" si="205"/>
        <v>#N/A</v>
      </c>
      <c r="CJ154" s="8" t="e">
        <f t="shared" ca="1" si="205"/>
        <v>#N/A</v>
      </c>
      <c r="CK154" s="8" t="e">
        <f t="shared" ca="1" si="205"/>
        <v>#N/A</v>
      </c>
      <c r="CL154" s="8" t="e">
        <f t="shared" ca="1" si="205"/>
        <v>#N/A</v>
      </c>
      <c r="CM154" s="8" t="e">
        <f t="shared" ca="1" si="205"/>
        <v>#N/A</v>
      </c>
      <c r="CN154" s="8" t="e">
        <f t="shared" ca="1" si="201"/>
        <v>#N/A</v>
      </c>
      <c r="CO154" s="8" t="e">
        <f t="shared" ca="1" si="201"/>
        <v>#N/A</v>
      </c>
      <c r="CP154" s="8" t="e">
        <f t="shared" ca="1" si="201"/>
        <v>#N/A</v>
      </c>
      <c r="CQ154" s="8" t="e">
        <f t="shared" ca="1" si="201"/>
        <v>#N/A</v>
      </c>
      <c r="CR154" s="8" t="e">
        <f t="shared" ca="1" si="201"/>
        <v>#N/A</v>
      </c>
      <c r="CS154" s="8" t="e">
        <f t="shared" ca="1" si="201"/>
        <v>#N/A</v>
      </c>
      <c r="CT154" s="8" t="e">
        <f t="shared" ca="1" si="198"/>
        <v>#N/A</v>
      </c>
      <c r="CU154" s="8" t="e">
        <f t="shared" ca="1" si="198"/>
        <v>#N/A</v>
      </c>
      <c r="CV154" s="8" t="e">
        <f t="shared" ca="1" si="198"/>
        <v>#N/A</v>
      </c>
      <c r="CW154" s="8" t="e">
        <f t="shared" ca="1" si="198"/>
        <v>#N/A</v>
      </c>
      <c r="CX154" s="8" t="e">
        <f t="shared" ca="1" si="198"/>
        <v>#N/A</v>
      </c>
      <c r="CY154" s="8" t="e">
        <f t="shared" ca="1" si="198"/>
        <v>#N/A</v>
      </c>
      <c r="CZ154" s="8" t="e">
        <f t="shared" ca="1" si="198"/>
        <v>#N/A</v>
      </c>
      <c r="DA154" s="8" t="e">
        <f t="shared" ca="1" si="198"/>
        <v>#N/A</v>
      </c>
    </row>
    <row r="155" spans="2:105" x14ac:dyDescent="0.35">
      <c r="B155" t="str">
        <f>'Postcode Data'!B155</f>
        <v>ES14 4IQ</v>
      </c>
      <c r="C155" t="str">
        <f>'Postcode Data'!D155</f>
        <v>Beaton</v>
      </c>
      <c r="D155" s="44" t="e">
        <f>'Postcode Data'!M155</f>
        <v>#N/A</v>
      </c>
      <c r="E155" s="28" t="e">
        <f>INDEX('Site Data'!$G$42:$G$77,MATCH('Frequency Plan Data'!D155,'Site Data'!$B$42:$B$77,0))</f>
        <v>#N/A</v>
      </c>
      <c r="F155" s="28" t="e">
        <f>'Coverage Data'!M155</f>
        <v>#N/A</v>
      </c>
      <c r="G155" s="28" t="e">
        <f t="shared" si="181"/>
        <v>#N/A</v>
      </c>
      <c r="H155" s="5" t="e">
        <f>'Postcode Data'!F155</f>
        <v>#N/A</v>
      </c>
      <c r="I155" s="5" t="e">
        <f>'Postcode Data'!G155</f>
        <v>#N/A</v>
      </c>
      <c r="J155" s="5" t="e">
        <f>'Postcode Data'!K155</f>
        <v>#N/A</v>
      </c>
      <c r="K155" s="5" t="e">
        <f>'Postcode Data'!L155</f>
        <v>#N/A</v>
      </c>
      <c r="L155" s="5"/>
      <c r="M155" s="28"/>
      <c r="N155" s="5" t="e">
        <f t="shared" si="199"/>
        <v>#N/A</v>
      </c>
      <c r="O155" s="5" t="e">
        <f t="shared" si="199"/>
        <v>#N/A</v>
      </c>
      <c r="P155" s="5" t="e">
        <f t="shared" si="199"/>
        <v>#N/A</v>
      </c>
      <c r="Q155" s="5" t="e">
        <f t="shared" si="199"/>
        <v>#N/A</v>
      </c>
      <c r="R155" s="5" t="e">
        <f t="shared" si="199"/>
        <v>#N/A</v>
      </c>
      <c r="S155" s="5" t="e">
        <f t="shared" si="199"/>
        <v>#N/A</v>
      </c>
      <c r="T155" s="5"/>
      <c r="U155" s="28"/>
      <c r="V155" s="28" t="e">
        <f t="shared" si="183"/>
        <v>#N/A</v>
      </c>
      <c r="W155" s="28" t="e">
        <f t="shared" ref="W155:Z155" si="211">IF(AND($G155&lt;V$5,$G155&gt;=W$5),$K155,NA())</f>
        <v>#N/A</v>
      </c>
      <c r="X155" s="28" t="e">
        <f t="shared" si="211"/>
        <v>#N/A</v>
      </c>
      <c r="Y155" s="28" t="e">
        <f t="shared" si="211"/>
        <v>#N/A</v>
      </c>
      <c r="Z155" s="28" t="e">
        <f t="shared" si="211"/>
        <v>#N/A</v>
      </c>
      <c r="AA155" s="28" t="e">
        <f t="shared" si="185"/>
        <v>#N/A</v>
      </c>
      <c r="AB155" s="28"/>
      <c r="AC155" s="28"/>
      <c r="AD155" s="5" t="e">
        <f t="shared" si="186"/>
        <v>#N/A</v>
      </c>
      <c r="AE155" s="15" t="e">
        <v>#N/A</v>
      </c>
      <c r="AF155" s="11" t="e">
        <v>#N/A</v>
      </c>
      <c r="AG155" s="11" t="e">
        <v>#N/A</v>
      </c>
      <c r="AH155" s="11" t="e">
        <v>#N/A</v>
      </c>
      <c r="AI155" s="11" t="e">
        <v>#N/A</v>
      </c>
      <c r="AJ155" s="11" t="e">
        <v>#N/A</v>
      </c>
      <c r="AK155" s="11" t="e">
        <v>#N/A</v>
      </c>
      <c r="AL155" s="11" t="e">
        <v>#N/A</v>
      </c>
      <c r="AM155" s="11" t="e">
        <v>#N/A</v>
      </c>
      <c r="AN155" s="11" t="e">
        <v>#N/A</v>
      </c>
      <c r="AO155" s="11" t="e">
        <v>#N/A</v>
      </c>
      <c r="AP155" s="11" t="e">
        <v>#N/A</v>
      </c>
      <c r="AQ155" s="11" t="e">
        <v>#N/A</v>
      </c>
      <c r="AR155" s="11" t="e">
        <v>#N/A</v>
      </c>
      <c r="AS155" s="11" t="e">
        <v>#N/A</v>
      </c>
      <c r="AT155" s="11" t="e">
        <v>#N/A</v>
      </c>
      <c r="AU155" s="11" t="e">
        <v>#N/A</v>
      </c>
      <c r="AV155" s="11" t="e">
        <v>#N/A</v>
      </c>
      <c r="AW155" s="11" t="e">
        <v>#N/A</v>
      </c>
      <c r="AX155" s="11" t="e">
        <v>#N/A</v>
      </c>
      <c r="AY155" s="11" t="e">
        <v>#N/A</v>
      </c>
      <c r="AZ155" s="11" t="e">
        <v>#N/A</v>
      </c>
      <c r="BA155" s="11" t="e">
        <v>#N/A</v>
      </c>
      <c r="BB155" s="11" t="e">
        <v>#N/A</v>
      </c>
      <c r="BC155" s="11" t="e">
        <v>#N/A</v>
      </c>
      <c r="BD155" s="11" t="e">
        <v>#N/A</v>
      </c>
      <c r="BE155" s="11" t="e">
        <v>#N/A</v>
      </c>
      <c r="BF155" s="11" t="e">
        <v>#N/A</v>
      </c>
      <c r="BG155" s="11" t="e">
        <v>#N/A</v>
      </c>
      <c r="BH155" s="11" t="e">
        <v>#N/A</v>
      </c>
      <c r="BI155" s="11" t="e">
        <v>#N/A</v>
      </c>
      <c r="BJ155" s="11" t="e">
        <v>#N/A</v>
      </c>
      <c r="BK155" s="11" t="e">
        <v>#N/A</v>
      </c>
      <c r="BL155" s="11" t="e">
        <v>#N/A</v>
      </c>
      <c r="BM155" s="11" t="e">
        <v>#N/A</v>
      </c>
      <c r="BN155" s="16" t="e">
        <v>#N/A</v>
      </c>
      <c r="BQ155" s="5" t="e">
        <f t="shared" ca="1" si="187"/>
        <v>#N/A</v>
      </c>
      <c r="BR155" s="8" t="e">
        <f t="shared" ca="1" si="201"/>
        <v>#N/A</v>
      </c>
      <c r="BS155" s="8" t="e">
        <f t="shared" ca="1" si="201"/>
        <v>#N/A</v>
      </c>
      <c r="BT155" s="8" t="e">
        <f t="shared" ca="1" si="201"/>
        <v>#N/A</v>
      </c>
      <c r="BU155" s="8" t="e">
        <f t="shared" ca="1" si="201"/>
        <v>#N/A</v>
      </c>
      <c r="BV155" s="8" t="e">
        <f t="shared" ca="1" si="201"/>
        <v>#N/A</v>
      </c>
      <c r="BW155" s="8" t="e">
        <f t="shared" ca="1" si="201"/>
        <v>#N/A</v>
      </c>
      <c r="BX155" s="8" t="e">
        <f t="shared" ca="1" si="201"/>
        <v>#N/A</v>
      </c>
      <c r="BY155" s="8" t="e">
        <f t="shared" ca="1" si="201"/>
        <v>#N/A</v>
      </c>
      <c r="BZ155" s="8" t="e">
        <f t="shared" ca="1" si="201"/>
        <v>#N/A</v>
      </c>
      <c r="CA155" s="8" t="e">
        <f t="shared" ca="1" si="201"/>
        <v>#N/A</v>
      </c>
      <c r="CB155" s="8" t="e">
        <f t="shared" ca="1" si="205"/>
        <v>#N/A</v>
      </c>
      <c r="CC155" s="8" t="e">
        <f t="shared" ca="1" si="205"/>
        <v>#N/A</v>
      </c>
      <c r="CD155" s="8" t="e">
        <f t="shared" ca="1" si="205"/>
        <v>#N/A</v>
      </c>
      <c r="CE155" s="8" t="e">
        <f t="shared" ca="1" si="205"/>
        <v>#N/A</v>
      </c>
      <c r="CF155" s="8" t="e">
        <f t="shared" ca="1" si="205"/>
        <v>#N/A</v>
      </c>
      <c r="CG155" s="8" t="e">
        <f t="shared" ca="1" si="205"/>
        <v>#N/A</v>
      </c>
      <c r="CH155" s="8" t="e">
        <f t="shared" ca="1" si="205"/>
        <v>#N/A</v>
      </c>
      <c r="CI155" s="8" t="e">
        <f t="shared" ca="1" si="205"/>
        <v>#N/A</v>
      </c>
      <c r="CJ155" s="8" t="e">
        <f t="shared" ca="1" si="205"/>
        <v>#N/A</v>
      </c>
      <c r="CK155" s="8" t="e">
        <f t="shared" ca="1" si="205"/>
        <v>#N/A</v>
      </c>
      <c r="CL155" s="8" t="e">
        <f t="shared" ca="1" si="205"/>
        <v>#N/A</v>
      </c>
      <c r="CM155" s="8" t="e">
        <f t="shared" ca="1" si="205"/>
        <v>#N/A</v>
      </c>
      <c r="CN155" s="8" t="e">
        <f t="shared" ca="1" si="201"/>
        <v>#N/A</v>
      </c>
      <c r="CO155" s="8" t="e">
        <f t="shared" ca="1" si="201"/>
        <v>#N/A</v>
      </c>
      <c r="CP155" s="8" t="e">
        <f t="shared" ca="1" si="201"/>
        <v>#N/A</v>
      </c>
      <c r="CQ155" s="8" t="e">
        <f t="shared" ca="1" si="201"/>
        <v>#N/A</v>
      </c>
      <c r="CR155" s="8" t="e">
        <f t="shared" ca="1" si="201"/>
        <v>#N/A</v>
      </c>
      <c r="CS155" s="8" t="e">
        <f t="shared" ca="1" si="201"/>
        <v>#N/A</v>
      </c>
      <c r="CT155" s="8" t="e">
        <f t="shared" ca="1" si="198"/>
        <v>#N/A</v>
      </c>
      <c r="CU155" s="8" t="e">
        <f t="shared" ca="1" si="198"/>
        <v>#N/A</v>
      </c>
      <c r="CV155" s="8" t="e">
        <f t="shared" ca="1" si="198"/>
        <v>#N/A</v>
      </c>
      <c r="CW155" s="8" t="e">
        <f t="shared" ca="1" si="198"/>
        <v>#N/A</v>
      </c>
      <c r="CX155" s="8" t="e">
        <f t="shared" ca="1" si="198"/>
        <v>#N/A</v>
      </c>
      <c r="CY155" s="8" t="e">
        <f t="shared" ca="1" si="198"/>
        <v>#N/A</v>
      </c>
      <c r="CZ155" s="8" t="e">
        <f t="shared" ca="1" si="198"/>
        <v>#N/A</v>
      </c>
      <c r="DA155" s="8" t="e">
        <f t="shared" ca="1" si="198"/>
        <v>#N/A</v>
      </c>
    </row>
    <row r="156" spans="2:105" x14ac:dyDescent="0.35">
      <c r="B156" t="str">
        <f>'Postcode Data'!B156</f>
        <v>ES14 6EW</v>
      </c>
      <c r="C156" t="str">
        <f>'Postcode Data'!D156</f>
        <v>Beaton</v>
      </c>
      <c r="D156" s="44" t="e">
        <f>'Postcode Data'!M156</f>
        <v>#N/A</v>
      </c>
      <c r="E156" s="28" t="e">
        <f>INDEX('Site Data'!$G$42:$G$77,MATCH('Frequency Plan Data'!D156,'Site Data'!$B$42:$B$77,0))</f>
        <v>#N/A</v>
      </c>
      <c r="F156" s="28" t="e">
        <f>'Coverage Data'!M156</f>
        <v>#N/A</v>
      </c>
      <c r="G156" s="28" t="e">
        <f t="shared" si="181"/>
        <v>#N/A</v>
      </c>
      <c r="H156" s="5" t="e">
        <f>'Postcode Data'!F156</f>
        <v>#N/A</v>
      </c>
      <c r="I156" s="5" t="e">
        <f>'Postcode Data'!G156</f>
        <v>#N/A</v>
      </c>
      <c r="J156" s="5" t="e">
        <f>'Postcode Data'!K156</f>
        <v>#N/A</v>
      </c>
      <c r="K156" s="5" t="e">
        <f>'Postcode Data'!L156</f>
        <v>#N/A</v>
      </c>
      <c r="L156" s="5"/>
      <c r="M156" s="28"/>
      <c r="N156" s="5" t="e">
        <f t="shared" si="199"/>
        <v>#N/A</v>
      </c>
      <c r="O156" s="5" t="e">
        <f t="shared" si="199"/>
        <v>#N/A</v>
      </c>
      <c r="P156" s="5" t="e">
        <f t="shared" si="199"/>
        <v>#N/A</v>
      </c>
      <c r="Q156" s="5" t="e">
        <f t="shared" si="199"/>
        <v>#N/A</v>
      </c>
      <c r="R156" s="5" t="e">
        <f t="shared" si="199"/>
        <v>#N/A</v>
      </c>
      <c r="S156" s="5" t="e">
        <f t="shared" si="199"/>
        <v>#N/A</v>
      </c>
      <c r="T156" s="5"/>
      <c r="U156" s="28"/>
      <c r="V156" s="28" t="e">
        <f t="shared" si="183"/>
        <v>#N/A</v>
      </c>
      <c r="W156" s="28" t="e">
        <f t="shared" ref="W156:Z156" si="212">IF(AND($G156&lt;V$5,$G156&gt;=W$5),$K156,NA())</f>
        <v>#N/A</v>
      </c>
      <c r="X156" s="28" t="e">
        <f t="shared" si="212"/>
        <v>#N/A</v>
      </c>
      <c r="Y156" s="28" t="e">
        <f t="shared" si="212"/>
        <v>#N/A</v>
      </c>
      <c r="Z156" s="28" t="e">
        <f t="shared" si="212"/>
        <v>#N/A</v>
      </c>
      <c r="AA156" s="28" t="e">
        <f t="shared" si="185"/>
        <v>#N/A</v>
      </c>
      <c r="AB156" s="28"/>
      <c r="AC156" s="28"/>
      <c r="AD156" s="5" t="e">
        <f t="shared" si="186"/>
        <v>#N/A</v>
      </c>
      <c r="AE156" s="15" t="e">
        <v>#N/A</v>
      </c>
      <c r="AF156" s="11" t="e">
        <v>#N/A</v>
      </c>
      <c r="AG156" s="11" t="e">
        <v>#N/A</v>
      </c>
      <c r="AH156" s="11" t="e">
        <v>#N/A</v>
      </c>
      <c r="AI156" s="11" t="e">
        <v>#N/A</v>
      </c>
      <c r="AJ156" s="11" t="e">
        <v>#N/A</v>
      </c>
      <c r="AK156" s="11" t="e">
        <v>#N/A</v>
      </c>
      <c r="AL156" s="11" t="e">
        <v>#N/A</v>
      </c>
      <c r="AM156" s="11" t="e">
        <v>#N/A</v>
      </c>
      <c r="AN156" s="11" t="e">
        <v>#N/A</v>
      </c>
      <c r="AO156" s="11" t="e">
        <v>#N/A</v>
      </c>
      <c r="AP156" s="11" t="e">
        <v>#N/A</v>
      </c>
      <c r="AQ156" s="11" t="e">
        <v>#N/A</v>
      </c>
      <c r="AR156" s="11" t="e">
        <v>#N/A</v>
      </c>
      <c r="AS156" s="11" t="e">
        <v>#N/A</v>
      </c>
      <c r="AT156" s="11" t="e">
        <v>#N/A</v>
      </c>
      <c r="AU156" s="11" t="e">
        <v>#N/A</v>
      </c>
      <c r="AV156" s="11" t="e">
        <v>#N/A</v>
      </c>
      <c r="AW156" s="11" t="e">
        <v>#N/A</v>
      </c>
      <c r="AX156" s="11" t="e">
        <v>#N/A</v>
      </c>
      <c r="AY156" s="11" t="e">
        <v>#N/A</v>
      </c>
      <c r="AZ156" s="11" t="e">
        <v>#N/A</v>
      </c>
      <c r="BA156" s="11" t="e">
        <v>#N/A</v>
      </c>
      <c r="BB156" s="11" t="e">
        <v>#N/A</v>
      </c>
      <c r="BC156" s="11" t="e">
        <v>#N/A</v>
      </c>
      <c r="BD156" s="11" t="e">
        <v>#N/A</v>
      </c>
      <c r="BE156" s="11" t="e">
        <v>#N/A</v>
      </c>
      <c r="BF156" s="11" t="e">
        <v>#N/A</v>
      </c>
      <c r="BG156" s="11" t="e">
        <v>#N/A</v>
      </c>
      <c r="BH156" s="11" t="e">
        <v>#N/A</v>
      </c>
      <c r="BI156" s="11" t="e">
        <v>#N/A</v>
      </c>
      <c r="BJ156" s="11" t="e">
        <v>#N/A</v>
      </c>
      <c r="BK156" s="11" t="e">
        <v>#N/A</v>
      </c>
      <c r="BL156" s="11" t="e">
        <v>#N/A</v>
      </c>
      <c r="BM156" s="11" t="e">
        <v>#N/A</v>
      </c>
      <c r="BN156" s="16" t="e">
        <v>#N/A</v>
      </c>
      <c r="BQ156" s="5" t="e">
        <f t="shared" ca="1" si="187"/>
        <v>#N/A</v>
      </c>
      <c r="BR156" s="8" t="e">
        <f t="shared" ca="1" si="201"/>
        <v>#N/A</v>
      </c>
      <c r="BS156" s="8" t="e">
        <f t="shared" ca="1" si="201"/>
        <v>#N/A</v>
      </c>
      <c r="BT156" s="8" t="e">
        <f t="shared" ca="1" si="201"/>
        <v>#N/A</v>
      </c>
      <c r="BU156" s="8" t="e">
        <f t="shared" ca="1" si="201"/>
        <v>#N/A</v>
      </c>
      <c r="BV156" s="8" t="e">
        <f t="shared" ca="1" si="201"/>
        <v>#N/A</v>
      </c>
      <c r="BW156" s="8" t="e">
        <f t="shared" ca="1" si="201"/>
        <v>#N/A</v>
      </c>
      <c r="BX156" s="8" t="e">
        <f t="shared" ca="1" si="201"/>
        <v>#N/A</v>
      </c>
      <c r="BY156" s="8" t="e">
        <f t="shared" ca="1" si="201"/>
        <v>#N/A</v>
      </c>
      <c r="BZ156" s="8" t="e">
        <f t="shared" ca="1" si="201"/>
        <v>#N/A</v>
      </c>
      <c r="CA156" s="8" t="e">
        <f t="shared" ca="1" si="201"/>
        <v>#N/A</v>
      </c>
      <c r="CB156" s="8" t="e">
        <f t="shared" ca="1" si="205"/>
        <v>#N/A</v>
      </c>
      <c r="CC156" s="8" t="e">
        <f t="shared" ca="1" si="205"/>
        <v>#N/A</v>
      </c>
      <c r="CD156" s="8" t="e">
        <f t="shared" ca="1" si="205"/>
        <v>#N/A</v>
      </c>
      <c r="CE156" s="8" t="e">
        <f t="shared" ca="1" si="205"/>
        <v>#N/A</v>
      </c>
      <c r="CF156" s="8" t="e">
        <f t="shared" ca="1" si="205"/>
        <v>#N/A</v>
      </c>
      <c r="CG156" s="8" t="e">
        <f t="shared" ca="1" si="205"/>
        <v>#N/A</v>
      </c>
      <c r="CH156" s="8" t="e">
        <f t="shared" ca="1" si="205"/>
        <v>#N/A</v>
      </c>
      <c r="CI156" s="8" t="e">
        <f t="shared" ca="1" si="205"/>
        <v>#N/A</v>
      </c>
      <c r="CJ156" s="8" t="e">
        <f t="shared" ca="1" si="205"/>
        <v>#N/A</v>
      </c>
      <c r="CK156" s="8" t="e">
        <f t="shared" ca="1" si="205"/>
        <v>#N/A</v>
      </c>
      <c r="CL156" s="8" t="e">
        <f t="shared" ca="1" si="205"/>
        <v>#N/A</v>
      </c>
      <c r="CM156" s="8" t="e">
        <f t="shared" ca="1" si="205"/>
        <v>#N/A</v>
      </c>
      <c r="CN156" s="8" t="e">
        <f t="shared" ca="1" si="201"/>
        <v>#N/A</v>
      </c>
      <c r="CO156" s="8" t="e">
        <f t="shared" ca="1" si="201"/>
        <v>#N/A</v>
      </c>
      <c r="CP156" s="8" t="e">
        <f t="shared" ca="1" si="201"/>
        <v>#N/A</v>
      </c>
      <c r="CQ156" s="8" t="e">
        <f t="shared" ca="1" si="201"/>
        <v>#N/A</v>
      </c>
      <c r="CR156" s="8" t="e">
        <f t="shared" ca="1" si="201"/>
        <v>#N/A</v>
      </c>
      <c r="CS156" s="8" t="e">
        <f t="shared" ca="1" si="201"/>
        <v>#N/A</v>
      </c>
      <c r="CT156" s="8" t="e">
        <f t="shared" ca="1" si="198"/>
        <v>#N/A</v>
      </c>
      <c r="CU156" s="8" t="e">
        <f t="shared" ca="1" si="198"/>
        <v>#N/A</v>
      </c>
      <c r="CV156" s="8" t="e">
        <f t="shared" ca="1" si="198"/>
        <v>#N/A</v>
      </c>
      <c r="CW156" s="8" t="e">
        <f t="shared" ca="1" si="198"/>
        <v>#N/A</v>
      </c>
      <c r="CX156" s="8" t="e">
        <f t="shared" ca="1" si="198"/>
        <v>#N/A</v>
      </c>
      <c r="CY156" s="8" t="e">
        <f t="shared" ca="1" si="198"/>
        <v>#N/A</v>
      </c>
      <c r="CZ156" s="8" t="e">
        <f t="shared" ca="1" si="198"/>
        <v>#N/A</v>
      </c>
      <c r="DA156" s="8" t="e">
        <f t="shared" ca="1" si="198"/>
        <v>#N/A</v>
      </c>
    </row>
    <row r="157" spans="2:105" x14ac:dyDescent="0.35">
      <c r="B157" t="str">
        <f>'Postcode Data'!B157</f>
        <v>ES14 7OP</v>
      </c>
      <c r="C157" t="str">
        <f>'Postcode Data'!D157</f>
        <v>Beaton</v>
      </c>
      <c r="D157" s="44" t="e">
        <f>'Postcode Data'!M157</f>
        <v>#N/A</v>
      </c>
      <c r="E157" s="28" t="e">
        <f>INDEX('Site Data'!$G$42:$G$77,MATCH('Frequency Plan Data'!D157,'Site Data'!$B$42:$B$77,0))</f>
        <v>#N/A</v>
      </c>
      <c r="F157" s="28" t="e">
        <f>'Coverage Data'!M157</f>
        <v>#N/A</v>
      </c>
      <c r="G157" s="28" t="e">
        <f t="shared" si="181"/>
        <v>#N/A</v>
      </c>
      <c r="H157" s="5" t="e">
        <f>'Postcode Data'!F157</f>
        <v>#N/A</v>
      </c>
      <c r="I157" s="5" t="e">
        <f>'Postcode Data'!G157</f>
        <v>#N/A</v>
      </c>
      <c r="J157" s="5" t="e">
        <f>'Postcode Data'!K157</f>
        <v>#N/A</v>
      </c>
      <c r="K157" s="5" t="e">
        <f>'Postcode Data'!L157</f>
        <v>#N/A</v>
      </c>
      <c r="L157" s="5"/>
      <c r="M157" s="28"/>
      <c r="N157" s="5" t="e">
        <f t="shared" si="199"/>
        <v>#N/A</v>
      </c>
      <c r="O157" s="5" t="e">
        <f t="shared" si="199"/>
        <v>#N/A</v>
      </c>
      <c r="P157" s="5" t="e">
        <f t="shared" si="199"/>
        <v>#N/A</v>
      </c>
      <c r="Q157" s="5" t="e">
        <f t="shared" si="199"/>
        <v>#N/A</v>
      </c>
      <c r="R157" s="5" t="e">
        <f t="shared" si="199"/>
        <v>#N/A</v>
      </c>
      <c r="S157" s="5" t="e">
        <f t="shared" si="199"/>
        <v>#N/A</v>
      </c>
      <c r="T157" s="5"/>
      <c r="U157" s="28"/>
      <c r="V157" s="28" t="e">
        <f t="shared" si="183"/>
        <v>#N/A</v>
      </c>
      <c r="W157" s="28" t="e">
        <f t="shared" ref="W157:Z157" si="213">IF(AND($G157&lt;V$5,$G157&gt;=W$5),$K157,NA())</f>
        <v>#N/A</v>
      </c>
      <c r="X157" s="28" t="e">
        <f t="shared" si="213"/>
        <v>#N/A</v>
      </c>
      <c r="Y157" s="28" t="e">
        <f t="shared" si="213"/>
        <v>#N/A</v>
      </c>
      <c r="Z157" s="28" t="e">
        <f t="shared" si="213"/>
        <v>#N/A</v>
      </c>
      <c r="AA157" s="28" t="e">
        <f t="shared" si="185"/>
        <v>#N/A</v>
      </c>
      <c r="AB157" s="28"/>
      <c r="AC157" s="28"/>
      <c r="AD157" s="5" t="e">
        <f t="shared" si="186"/>
        <v>#N/A</v>
      </c>
      <c r="AE157" s="15" t="e">
        <v>#N/A</v>
      </c>
      <c r="AF157" s="11" t="e">
        <v>#N/A</v>
      </c>
      <c r="AG157" s="11" t="e">
        <v>#N/A</v>
      </c>
      <c r="AH157" s="11" t="e">
        <v>#N/A</v>
      </c>
      <c r="AI157" s="11" t="e">
        <v>#N/A</v>
      </c>
      <c r="AJ157" s="11" t="e">
        <v>#N/A</v>
      </c>
      <c r="AK157" s="11" t="e">
        <v>#N/A</v>
      </c>
      <c r="AL157" s="11" t="e">
        <v>#N/A</v>
      </c>
      <c r="AM157" s="11" t="e">
        <v>#N/A</v>
      </c>
      <c r="AN157" s="11" t="e">
        <v>#N/A</v>
      </c>
      <c r="AO157" s="11" t="e">
        <v>#N/A</v>
      </c>
      <c r="AP157" s="11" t="e">
        <v>#N/A</v>
      </c>
      <c r="AQ157" s="11" t="e">
        <v>#N/A</v>
      </c>
      <c r="AR157" s="11" t="e">
        <v>#N/A</v>
      </c>
      <c r="AS157" s="11" t="e">
        <v>#N/A</v>
      </c>
      <c r="AT157" s="11" t="e">
        <v>#N/A</v>
      </c>
      <c r="AU157" s="11" t="e">
        <v>#N/A</v>
      </c>
      <c r="AV157" s="11" t="e">
        <v>#N/A</v>
      </c>
      <c r="AW157" s="11" t="e">
        <v>#N/A</v>
      </c>
      <c r="AX157" s="11" t="e">
        <v>#N/A</v>
      </c>
      <c r="AY157" s="11" t="e">
        <v>#N/A</v>
      </c>
      <c r="AZ157" s="11" t="e">
        <v>#N/A</v>
      </c>
      <c r="BA157" s="11" t="e">
        <v>#N/A</v>
      </c>
      <c r="BB157" s="11" t="e">
        <v>#N/A</v>
      </c>
      <c r="BC157" s="11" t="e">
        <v>#N/A</v>
      </c>
      <c r="BD157" s="11" t="e">
        <v>#N/A</v>
      </c>
      <c r="BE157" s="11" t="e">
        <v>#N/A</v>
      </c>
      <c r="BF157" s="11" t="e">
        <v>#N/A</v>
      </c>
      <c r="BG157" s="11" t="e">
        <v>#N/A</v>
      </c>
      <c r="BH157" s="11" t="e">
        <v>#N/A</v>
      </c>
      <c r="BI157" s="11" t="e">
        <v>#N/A</v>
      </c>
      <c r="BJ157" s="11" t="e">
        <v>#N/A</v>
      </c>
      <c r="BK157" s="11" t="e">
        <v>#N/A</v>
      </c>
      <c r="BL157" s="11" t="e">
        <v>#N/A</v>
      </c>
      <c r="BM157" s="11" t="e">
        <v>#N/A</v>
      </c>
      <c r="BN157" s="16" t="e">
        <v>#N/A</v>
      </c>
      <c r="BQ157" s="5" t="e">
        <f t="shared" ca="1" si="187"/>
        <v>#N/A</v>
      </c>
      <c r="BR157" s="8" t="e">
        <f t="shared" ca="1" si="201"/>
        <v>#N/A</v>
      </c>
      <c r="BS157" s="8" t="e">
        <f t="shared" ca="1" si="201"/>
        <v>#N/A</v>
      </c>
      <c r="BT157" s="8" t="e">
        <f t="shared" ca="1" si="201"/>
        <v>#N/A</v>
      </c>
      <c r="BU157" s="8" t="e">
        <f t="shared" ca="1" si="201"/>
        <v>#N/A</v>
      </c>
      <c r="BV157" s="8" t="e">
        <f t="shared" ca="1" si="201"/>
        <v>#N/A</v>
      </c>
      <c r="BW157" s="8" t="e">
        <f t="shared" ca="1" si="201"/>
        <v>#N/A</v>
      </c>
      <c r="BX157" s="8" t="e">
        <f t="shared" ca="1" si="201"/>
        <v>#N/A</v>
      </c>
      <c r="BY157" s="8" t="e">
        <f t="shared" ca="1" si="201"/>
        <v>#N/A</v>
      </c>
      <c r="BZ157" s="8" t="e">
        <f t="shared" ca="1" si="201"/>
        <v>#N/A</v>
      </c>
      <c r="CA157" s="8" t="e">
        <f t="shared" ca="1" si="201"/>
        <v>#N/A</v>
      </c>
      <c r="CB157" s="8" t="e">
        <f t="shared" ca="1" si="205"/>
        <v>#N/A</v>
      </c>
      <c r="CC157" s="8" t="e">
        <f t="shared" ca="1" si="205"/>
        <v>#N/A</v>
      </c>
      <c r="CD157" s="8" t="e">
        <f t="shared" ca="1" si="205"/>
        <v>#N/A</v>
      </c>
      <c r="CE157" s="8" t="e">
        <f t="shared" ca="1" si="205"/>
        <v>#N/A</v>
      </c>
      <c r="CF157" s="8" t="e">
        <f t="shared" ca="1" si="205"/>
        <v>#N/A</v>
      </c>
      <c r="CG157" s="8" t="e">
        <f t="shared" ca="1" si="205"/>
        <v>#N/A</v>
      </c>
      <c r="CH157" s="8" t="e">
        <f t="shared" ca="1" si="205"/>
        <v>#N/A</v>
      </c>
      <c r="CI157" s="8" t="e">
        <f t="shared" ca="1" si="205"/>
        <v>#N/A</v>
      </c>
      <c r="CJ157" s="8" t="e">
        <f t="shared" ca="1" si="205"/>
        <v>#N/A</v>
      </c>
      <c r="CK157" s="8" t="e">
        <f t="shared" ca="1" si="205"/>
        <v>#N/A</v>
      </c>
      <c r="CL157" s="8" t="e">
        <f t="shared" ca="1" si="205"/>
        <v>#N/A</v>
      </c>
      <c r="CM157" s="8" t="e">
        <f t="shared" ca="1" si="205"/>
        <v>#N/A</v>
      </c>
      <c r="CN157" s="8" t="e">
        <f t="shared" ca="1" si="201"/>
        <v>#N/A</v>
      </c>
      <c r="CO157" s="8" t="e">
        <f t="shared" ca="1" si="201"/>
        <v>#N/A</v>
      </c>
      <c r="CP157" s="8" t="e">
        <f t="shared" ca="1" si="201"/>
        <v>#N/A</v>
      </c>
      <c r="CQ157" s="8" t="e">
        <f t="shared" ca="1" si="201"/>
        <v>#N/A</v>
      </c>
      <c r="CR157" s="8" t="e">
        <f t="shared" ca="1" si="201"/>
        <v>#N/A</v>
      </c>
      <c r="CS157" s="8" t="e">
        <f t="shared" ca="1" si="201"/>
        <v>#N/A</v>
      </c>
      <c r="CT157" s="8" t="e">
        <f t="shared" ca="1" si="198"/>
        <v>#N/A</v>
      </c>
      <c r="CU157" s="8" t="e">
        <f t="shared" ca="1" si="198"/>
        <v>#N/A</v>
      </c>
      <c r="CV157" s="8" t="e">
        <f t="shared" ca="1" si="198"/>
        <v>#N/A</v>
      </c>
      <c r="CW157" s="8" t="e">
        <f t="shared" ca="1" si="198"/>
        <v>#N/A</v>
      </c>
      <c r="CX157" s="8" t="e">
        <f t="shared" ca="1" si="198"/>
        <v>#N/A</v>
      </c>
      <c r="CY157" s="8" t="e">
        <f t="shared" ca="1" si="198"/>
        <v>#N/A</v>
      </c>
      <c r="CZ157" s="8" t="e">
        <f t="shared" ca="1" si="198"/>
        <v>#N/A</v>
      </c>
      <c r="DA157" s="8" t="e">
        <f t="shared" ca="1" si="198"/>
        <v>#N/A</v>
      </c>
    </row>
    <row r="158" spans="2:105" x14ac:dyDescent="0.35">
      <c r="B158" t="str">
        <f>'Postcode Data'!B158</f>
        <v>ES14 8RN</v>
      </c>
      <c r="C158" t="str">
        <f>'Postcode Data'!D158</f>
        <v>Beaton</v>
      </c>
      <c r="D158" s="44" t="e">
        <f>'Postcode Data'!M158</f>
        <v>#N/A</v>
      </c>
      <c r="E158" s="28" t="e">
        <f>INDEX('Site Data'!$G$42:$G$77,MATCH('Frequency Plan Data'!D158,'Site Data'!$B$42:$B$77,0))</f>
        <v>#N/A</v>
      </c>
      <c r="F158" s="28" t="e">
        <f>'Coverage Data'!M158</f>
        <v>#N/A</v>
      </c>
      <c r="G158" s="28" t="e">
        <f t="shared" si="181"/>
        <v>#N/A</v>
      </c>
      <c r="H158" s="5" t="e">
        <f>'Postcode Data'!F158</f>
        <v>#N/A</v>
      </c>
      <c r="I158" s="5" t="e">
        <f>'Postcode Data'!G158</f>
        <v>#N/A</v>
      </c>
      <c r="J158" s="5" t="e">
        <f>'Postcode Data'!K158</f>
        <v>#N/A</v>
      </c>
      <c r="K158" s="5" t="e">
        <f>'Postcode Data'!L158</f>
        <v>#N/A</v>
      </c>
      <c r="L158" s="5"/>
      <c r="M158" s="28"/>
      <c r="N158" s="5" t="e">
        <f t="shared" si="199"/>
        <v>#N/A</v>
      </c>
      <c r="O158" s="5" t="e">
        <f t="shared" si="199"/>
        <v>#N/A</v>
      </c>
      <c r="P158" s="5" t="e">
        <f t="shared" si="199"/>
        <v>#N/A</v>
      </c>
      <c r="Q158" s="5" t="e">
        <f t="shared" si="199"/>
        <v>#N/A</v>
      </c>
      <c r="R158" s="5" t="e">
        <f t="shared" si="199"/>
        <v>#N/A</v>
      </c>
      <c r="S158" s="5" t="e">
        <f t="shared" si="199"/>
        <v>#N/A</v>
      </c>
      <c r="T158" s="5"/>
      <c r="U158" s="28"/>
      <c r="V158" s="28" t="e">
        <f t="shared" si="183"/>
        <v>#N/A</v>
      </c>
      <c r="W158" s="28" t="e">
        <f t="shared" ref="W158:Z158" si="214">IF(AND($G158&lt;V$5,$G158&gt;=W$5),$K158,NA())</f>
        <v>#N/A</v>
      </c>
      <c r="X158" s="28" t="e">
        <f t="shared" si="214"/>
        <v>#N/A</v>
      </c>
      <c r="Y158" s="28" t="e">
        <f t="shared" si="214"/>
        <v>#N/A</v>
      </c>
      <c r="Z158" s="28" t="e">
        <f t="shared" si="214"/>
        <v>#N/A</v>
      </c>
      <c r="AA158" s="28" t="e">
        <f t="shared" si="185"/>
        <v>#N/A</v>
      </c>
      <c r="AB158" s="28"/>
      <c r="AC158" s="28"/>
      <c r="AD158" s="5" t="e">
        <f t="shared" si="186"/>
        <v>#N/A</v>
      </c>
      <c r="AE158" s="15" t="e">
        <v>#N/A</v>
      </c>
      <c r="AF158" s="11" t="e">
        <v>#N/A</v>
      </c>
      <c r="AG158" s="11" t="e">
        <v>#N/A</v>
      </c>
      <c r="AH158" s="11" t="e">
        <v>#N/A</v>
      </c>
      <c r="AI158" s="11" t="e">
        <v>#N/A</v>
      </c>
      <c r="AJ158" s="11" t="e">
        <v>#N/A</v>
      </c>
      <c r="AK158" s="11" t="e">
        <v>#N/A</v>
      </c>
      <c r="AL158" s="11" t="e">
        <v>#N/A</v>
      </c>
      <c r="AM158" s="11" t="e">
        <v>#N/A</v>
      </c>
      <c r="AN158" s="11" t="e">
        <v>#N/A</v>
      </c>
      <c r="AO158" s="11" t="e">
        <v>#N/A</v>
      </c>
      <c r="AP158" s="11" t="e">
        <v>#N/A</v>
      </c>
      <c r="AQ158" s="11" t="e">
        <v>#N/A</v>
      </c>
      <c r="AR158" s="11" t="e">
        <v>#N/A</v>
      </c>
      <c r="AS158" s="11" t="e">
        <v>#N/A</v>
      </c>
      <c r="AT158" s="11" t="e">
        <v>#N/A</v>
      </c>
      <c r="AU158" s="11" t="e">
        <v>#N/A</v>
      </c>
      <c r="AV158" s="11" t="e">
        <v>#N/A</v>
      </c>
      <c r="AW158" s="11" t="e">
        <v>#N/A</v>
      </c>
      <c r="AX158" s="11" t="e">
        <v>#N/A</v>
      </c>
      <c r="AY158" s="11" t="e">
        <v>#N/A</v>
      </c>
      <c r="AZ158" s="11" t="e">
        <v>#N/A</v>
      </c>
      <c r="BA158" s="11" t="e">
        <v>#N/A</v>
      </c>
      <c r="BB158" s="11" t="e">
        <v>#N/A</v>
      </c>
      <c r="BC158" s="11" t="e">
        <v>#N/A</v>
      </c>
      <c r="BD158" s="11" t="e">
        <v>#N/A</v>
      </c>
      <c r="BE158" s="11" t="e">
        <v>#N/A</v>
      </c>
      <c r="BF158" s="11" t="e">
        <v>#N/A</v>
      </c>
      <c r="BG158" s="11" t="e">
        <v>#N/A</v>
      </c>
      <c r="BH158" s="11" t="e">
        <v>#N/A</v>
      </c>
      <c r="BI158" s="11" t="e">
        <v>#N/A</v>
      </c>
      <c r="BJ158" s="11" t="e">
        <v>#N/A</v>
      </c>
      <c r="BK158" s="11" t="e">
        <v>#N/A</v>
      </c>
      <c r="BL158" s="11" t="e">
        <v>#N/A</v>
      </c>
      <c r="BM158" s="11" t="e">
        <v>#N/A</v>
      </c>
      <c r="BN158" s="16" t="e">
        <v>#N/A</v>
      </c>
      <c r="BQ158" s="5" t="e">
        <f t="shared" ca="1" si="187"/>
        <v>#N/A</v>
      </c>
      <c r="BR158" s="8" t="e">
        <f t="shared" ca="1" si="201"/>
        <v>#N/A</v>
      </c>
      <c r="BS158" s="8" t="e">
        <f t="shared" ca="1" si="201"/>
        <v>#N/A</v>
      </c>
      <c r="BT158" s="8" t="e">
        <f t="shared" ca="1" si="201"/>
        <v>#N/A</v>
      </c>
      <c r="BU158" s="8" t="e">
        <f t="shared" ca="1" si="201"/>
        <v>#N/A</v>
      </c>
      <c r="BV158" s="8" t="e">
        <f t="shared" ca="1" si="201"/>
        <v>#N/A</v>
      </c>
      <c r="BW158" s="8" t="e">
        <f t="shared" ca="1" si="201"/>
        <v>#N/A</v>
      </c>
      <c r="BX158" s="8" t="e">
        <f t="shared" ca="1" si="201"/>
        <v>#N/A</v>
      </c>
      <c r="BY158" s="8" t="e">
        <f t="shared" ca="1" si="201"/>
        <v>#N/A</v>
      </c>
      <c r="BZ158" s="8" t="e">
        <f t="shared" ca="1" si="201"/>
        <v>#N/A</v>
      </c>
      <c r="CA158" s="8" t="e">
        <f t="shared" ca="1" si="201"/>
        <v>#N/A</v>
      </c>
      <c r="CB158" s="8" t="e">
        <f t="shared" ca="1" si="205"/>
        <v>#N/A</v>
      </c>
      <c r="CC158" s="8" t="e">
        <f t="shared" ca="1" si="205"/>
        <v>#N/A</v>
      </c>
      <c r="CD158" s="8" t="e">
        <f t="shared" ca="1" si="205"/>
        <v>#N/A</v>
      </c>
      <c r="CE158" s="8" t="e">
        <f t="shared" ca="1" si="205"/>
        <v>#N/A</v>
      </c>
      <c r="CF158" s="8" t="e">
        <f t="shared" ca="1" si="205"/>
        <v>#N/A</v>
      </c>
      <c r="CG158" s="8" t="e">
        <f t="shared" ca="1" si="205"/>
        <v>#N/A</v>
      </c>
      <c r="CH158" s="8" t="e">
        <f t="shared" ca="1" si="205"/>
        <v>#N/A</v>
      </c>
      <c r="CI158" s="8" t="e">
        <f t="shared" ca="1" si="205"/>
        <v>#N/A</v>
      </c>
      <c r="CJ158" s="8" t="e">
        <f t="shared" ca="1" si="205"/>
        <v>#N/A</v>
      </c>
      <c r="CK158" s="8" t="e">
        <f t="shared" ca="1" si="205"/>
        <v>#N/A</v>
      </c>
      <c r="CL158" s="8" t="e">
        <f t="shared" ca="1" si="205"/>
        <v>#N/A</v>
      </c>
      <c r="CM158" s="8" t="e">
        <f t="shared" ca="1" si="205"/>
        <v>#N/A</v>
      </c>
      <c r="CN158" s="8" t="e">
        <f t="shared" ca="1" si="201"/>
        <v>#N/A</v>
      </c>
      <c r="CO158" s="8" t="e">
        <f t="shared" ca="1" si="201"/>
        <v>#N/A</v>
      </c>
      <c r="CP158" s="8" t="e">
        <f t="shared" ca="1" si="201"/>
        <v>#N/A</v>
      </c>
      <c r="CQ158" s="8" t="e">
        <f t="shared" ca="1" si="201"/>
        <v>#N/A</v>
      </c>
      <c r="CR158" s="8" t="e">
        <f t="shared" ca="1" si="201"/>
        <v>#N/A</v>
      </c>
      <c r="CS158" s="8" t="e">
        <f t="shared" ca="1" si="201"/>
        <v>#N/A</v>
      </c>
      <c r="CT158" s="8" t="e">
        <f t="shared" ca="1" si="198"/>
        <v>#N/A</v>
      </c>
      <c r="CU158" s="8" t="e">
        <f t="shared" ca="1" si="198"/>
        <v>#N/A</v>
      </c>
      <c r="CV158" s="8" t="e">
        <f t="shared" ca="1" si="198"/>
        <v>#N/A</v>
      </c>
      <c r="CW158" s="8" t="e">
        <f t="shared" ca="1" si="198"/>
        <v>#N/A</v>
      </c>
      <c r="CX158" s="8" t="e">
        <f t="shared" ca="1" si="198"/>
        <v>#N/A</v>
      </c>
      <c r="CY158" s="8" t="e">
        <f t="shared" ca="1" si="198"/>
        <v>#N/A</v>
      </c>
      <c r="CZ158" s="8" t="e">
        <f t="shared" ca="1" si="198"/>
        <v>#N/A</v>
      </c>
      <c r="DA158" s="8" t="e">
        <f t="shared" ca="1" si="198"/>
        <v>#N/A</v>
      </c>
    </row>
    <row r="159" spans="2:105" x14ac:dyDescent="0.35">
      <c r="B159" t="str">
        <f>'Postcode Data'!B159</f>
        <v>ES14 9WF</v>
      </c>
      <c r="C159" t="str">
        <f>'Postcode Data'!D159</f>
        <v>Beaton</v>
      </c>
      <c r="D159" s="44" t="e">
        <f>'Postcode Data'!M159</f>
        <v>#N/A</v>
      </c>
      <c r="E159" s="28" t="e">
        <f>INDEX('Site Data'!$G$42:$G$77,MATCH('Frequency Plan Data'!D159,'Site Data'!$B$42:$B$77,0))</f>
        <v>#N/A</v>
      </c>
      <c r="F159" s="28" t="e">
        <f>'Coverage Data'!M159</f>
        <v>#N/A</v>
      </c>
      <c r="G159" s="28" t="e">
        <f t="shared" si="181"/>
        <v>#N/A</v>
      </c>
      <c r="H159" s="5" t="e">
        <f>'Postcode Data'!F159</f>
        <v>#N/A</v>
      </c>
      <c r="I159" s="5" t="e">
        <f>'Postcode Data'!G159</f>
        <v>#N/A</v>
      </c>
      <c r="J159" s="5" t="e">
        <f>'Postcode Data'!K159</f>
        <v>#N/A</v>
      </c>
      <c r="K159" s="5" t="e">
        <f>'Postcode Data'!L159</f>
        <v>#N/A</v>
      </c>
      <c r="L159" s="5"/>
      <c r="M159" s="28"/>
      <c r="N159" s="5" t="e">
        <f t="shared" si="199"/>
        <v>#N/A</v>
      </c>
      <c r="O159" s="5" t="e">
        <f t="shared" si="199"/>
        <v>#N/A</v>
      </c>
      <c r="P159" s="5" t="e">
        <f t="shared" si="199"/>
        <v>#N/A</v>
      </c>
      <c r="Q159" s="5" t="e">
        <f t="shared" si="199"/>
        <v>#N/A</v>
      </c>
      <c r="R159" s="5" t="e">
        <f t="shared" si="199"/>
        <v>#N/A</v>
      </c>
      <c r="S159" s="5" t="e">
        <f t="shared" si="199"/>
        <v>#N/A</v>
      </c>
      <c r="T159" s="5"/>
      <c r="U159" s="28"/>
      <c r="V159" s="28" t="e">
        <f t="shared" si="183"/>
        <v>#N/A</v>
      </c>
      <c r="W159" s="28" t="e">
        <f t="shared" ref="W159:Z159" si="215">IF(AND($G159&lt;V$5,$G159&gt;=W$5),$K159,NA())</f>
        <v>#N/A</v>
      </c>
      <c r="X159" s="28" t="e">
        <f t="shared" si="215"/>
        <v>#N/A</v>
      </c>
      <c r="Y159" s="28" t="e">
        <f t="shared" si="215"/>
        <v>#N/A</v>
      </c>
      <c r="Z159" s="28" t="e">
        <f t="shared" si="215"/>
        <v>#N/A</v>
      </c>
      <c r="AA159" s="28" t="e">
        <f t="shared" si="185"/>
        <v>#N/A</v>
      </c>
      <c r="AB159" s="28"/>
      <c r="AC159" s="28"/>
      <c r="AD159" s="5" t="e">
        <f t="shared" si="186"/>
        <v>#N/A</v>
      </c>
      <c r="AE159" s="15" t="e">
        <v>#N/A</v>
      </c>
      <c r="AF159" s="11" t="e">
        <v>#N/A</v>
      </c>
      <c r="AG159" s="11" t="e">
        <v>#N/A</v>
      </c>
      <c r="AH159" s="11" t="e">
        <v>#N/A</v>
      </c>
      <c r="AI159" s="11" t="e">
        <v>#N/A</v>
      </c>
      <c r="AJ159" s="11" t="e">
        <v>#N/A</v>
      </c>
      <c r="AK159" s="11" t="e">
        <v>#N/A</v>
      </c>
      <c r="AL159" s="11" t="e">
        <v>#N/A</v>
      </c>
      <c r="AM159" s="11" t="e">
        <v>#N/A</v>
      </c>
      <c r="AN159" s="11" t="e">
        <v>#N/A</v>
      </c>
      <c r="AO159" s="11" t="e">
        <v>#N/A</v>
      </c>
      <c r="AP159" s="11" t="e">
        <v>#N/A</v>
      </c>
      <c r="AQ159" s="11" t="e">
        <v>#N/A</v>
      </c>
      <c r="AR159" s="11" t="e">
        <v>#N/A</v>
      </c>
      <c r="AS159" s="11" t="e">
        <v>#N/A</v>
      </c>
      <c r="AT159" s="11" t="e">
        <v>#N/A</v>
      </c>
      <c r="AU159" s="11" t="e">
        <v>#N/A</v>
      </c>
      <c r="AV159" s="11" t="e">
        <v>#N/A</v>
      </c>
      <c r="AW159" s="11" t="e">
        <v>#N/A</v>
      </c>
      <c r="AX159" s="11" t="e">
        <v>#N/A</v>
      </c>
      <c r="AY159" s="11" t="e">
        <v>#N/A</v>
      </c>
      <c r="AZ159" s="11" t="e">
        <v>#N/A</v>
      </c>
      <c r="BA159" s="11" t="e">
        <v>#N/A</v>
      </c>
      <c r="BB159" s="11" t="e">
        <v>#N/A</v>
      </c>
      <c r="BC159" s="11" t="e">
        <v>#N/A</v>
      </c>
      <c r="BD159" s="11" t="e">
        <v>#N/A</v>
      </c>
      <c r="BE159" s="11" t="e">
        <v>#N/A</v>
      </c>
      <c r="BF159" s="11" t="e">
        <v>#N/A</v>
      </c>
      <c r="BG159" s="11" t="e">
        <v>#N/A</v>
      </c>
      <c r="BH159" s="11" t="e">
        <v>#N/A</v>
      </c>
      <c r="BI159" s="11" t="e">
        <v>#N/A</v>
      </c>
      <c r="BJ159" s="11" t="e">
        <v>#N/A</v>
      </c>
      <c r="BK159" s="11" t="e">
        <v>#N/A</v>
      </c>
      <c r="BL159" s="11" t="e">
        <v>#N/A</v>
      </c>
      <c r="BM159" s="11" t="e">
        <v>#N/A</v>
      </c>
      <c r="BN159" s="16" t="e">
        <v>#N/A</v>
      </c>
      <c r="BQ159" s="5" t="e">
        <f t="shared" ca="1" si="187"/>
        <v>#N/A</v>
      </c>
      <c r="BR159" s="8" t="e">
        <f t="shared" ca="1" si="201"/>
        <v>#N/A</v>
      </c>
      <c r="BS159" s="8" t="e">
        <f t="shared" ca="1" si="201"/>
        <v>#N/A</v>
      </c>
      <c r="BT159" s="8" t="e">
        <f t="shared" ca="1" si="201"/>
        <v>#N/A</v>
      </c>
      <c r="BU159" s="8" t="e">
        <f t="shared" ca="1" si="201"/>
        <v>#N/A</v>
      </c>
      <c r="BV159" s="8" t="e">
        <f t="shared" ca="1" si="201"/>
        <v>#N/A</v>
      </c>
      <c r="BW159" s="8" t="e">
        <f t="shared" ca="1" si="201"/>
        <v>#N/A</v>
      </c>
      <c r="BX159" s="8" t="e">
        <f t="shared" ca="1" si="201"/>
        <v>#N/A</v>
      </c>
      <c r="BY159" s="8" t="e">
        <f t="shared" ca="1" si="201"/>
        <v>#N/A</v>
      </c>
      <c r="BZ159" s="8" t="e">
        <f t="shared" ca="1" si="201"/>
        <v>#N/A</v>
      </c>
      <c r="CA159" s="8" t="e">
        <f t="shared" ca="1" si="201"/>
        <v>#N/A</v>
      </c>
      <c r="CB159" s="8" t="e">
        <f t="shared" ca="1" si="205"/>
        <v>#N/A</v>
      </c>
      <c r="CC159" s="8" t="e">
        <f t="shared" ca="1" si="205"/>
        <v>#N/A</v>
      </c>
      <c r="CD159" s="8" t="e">
        <f t="shared" ca="1" si="205"/>
        <v>#N/A</v>
      </c>
      <c r="CE159" s="8" t="e">
        <f t="shared" ca="1" si="205"/>
        <v>#N/A</v>
      </c>
      <c r="CF159" s="8" t="e">
        <f t="shared" ca="1" si="205"/>
        <v>#N/A</v>
      </c>
      <c r="CG159" s="8" t="e">
        <f t="shared" ca="1" si="205"/>
        <v>#N/A</v>
      </c>
      <c r="CH159" s="8" t="e">
        <f t="shared" ca="1" si="205"/>
        <v>#N/A</v>
      </c>
      <c r="CI159" s="8" t="e">
        <f t="shared" ca="1" si="205"/>
        <v>#N/A</v>
      </c>
      <c r="CJ159" s="8" t="e">
        <f t="shared" ca="1" si="205"/>
        <v>#N/A</v>
      </c>
      <c r="CK159" s="8" t="e">
        <f t="shared" ca="1" si="205"/>
        <v>#N/A</v>
      </c>
      <c r="CL159" s="8" t="e">
        <f t="shared" ca="1" si="205"/>
        <v>#N/A</v>
      </c>
      <c r="CM159" s="8" t="e">
        <f t="shared" ca="1" si="205"/>
        <v>#N/A</v>
      </c>
      <c r="CN159" s="8" t="e">
        <f t="shared" ca="1" si="201"/>
        <v>#N/A</v>
      </c>
      <c r="CO159" s="8" t="e">
        <f t="shared" ca="1" si="201"/>
        <v>#N/A</v>
      </c>
      <c r="CP159" s="8" t="e">
        <f t="shared" ca="1" si="201"/>
        <v>#N/A</v>
      </c>
      <c r="CQ159" s="8" t="e">
        <f t="shared" ca="1" si="201"/>
        <v>#N/A</v>
      </c>
      <c r="CR159" s="8" t="e">
        <f t="shared" ca="1" si="201"/>
        <v>#N/A</v>
      </c>
      <c r="CS159" s="8" t="e">
        <f t="shared" ca="1" si="201"/>
        <v>#N/A</v>
      </c>
      <c r="CT159" s="8" t="e">
        <f t="shared" ca="1" si="198"/>
        <v>#N/A</v>
      </c>
      <c r="CU159" s="8" t="e">
        <f t="shared" ca="1" si="198"/>
        <v>#N/A</v>
      </c>
      <c r="CV159" s="8" t="e">
        <f t="shared" ca="1" si="198"/>
        <v>#N/A</v>
      </c>
      <c r="CW159" s="8" t="e">
        <f t="shared" ca="1" si="198"/>
        <v>#N/A</v>
      </c>
      <c r="CX159" s="8" t="e">
        <f t="shared" ca="1" si="198"/>
        <v>#N/A</v>
      </c>
      <c r="CY159" s="8" t="e">
        <f t="shared" ca="1" si="198"/>
        <v>#N/A</v>
      </c>
      <c r="CZ159" s="8" t="e">
        <f t="shared" ca="1" si="198"/>
        <v>#N/A</v>
      </c>
      <c r="DA159" s="8" t="e">
        <f t="shared" ca="1" si="198"/>
        <v>#N/A</v>
      </c>
    </row>
    <row r="160" spans="2:105" x14ac:dyDescent="0.35">
      <c r="B160" t="str">
        <f>'Postcode Data'!B160</f>
        <v>ES15 1FL</v>
      </c>
      <c r="C160" t="str">
        <f>'Postcode Data'!D160</f>
        <v>Beaton</v>
      </c>
      <c r="D160" s="44" t="e">
        <f>'Postcode Data'!M160</f>
        <v>#N/A</v>
      </c>
      <c r="E160" s="28" t="e">
        <f>INDEX('Site Data'!$G$42:$G$77,MATCH('Frequency Plan Data'!D160,'Site Data'!$B$42:$B$77,0))</f>
        <v>#N/A</v>
      </c>
      <c r="F160" s="28" t="e">
        <f>'Coverage Data'!M160</f>
        <v>#N/A</v>
      </c>
      <c r="G160" s="28" t="e">
        <f t="shared" si="181"/>
        <v>#N/A</v>
      </c>
      <c r="H160" s="5" t="e">
        <f>'Postcode Data'!F160</f>
        <v>#N/A</v>
      </c>
      <c r="I160" s="5" t="e">
        <f>'Postcode Data'!G160</f>
        <v>#N/A</v>
      </c>
      <c r="J160" s="5" t="e">
        <f>'Postcode Data'!K160</f>
        <v>#N/A</v>
      </c>
      <c r="K160" s="5" t="e">
        <f>'Postcode Data'!L160</f>
        <v>#N/A</v>
      </c>
      <c r="L160" s="5"/>
      <c r="M160" s="28"/>
      <c r="N160" s="5" t="e">
        <f t="shared" si="199"/>
        <v>#N/A</v>
      </c>
      <c r="O160" s="5" t="e">
        <f t="shared" si="199"/>
        <v>#N/A</v>
      </c>
      <c r="P160" s="5" t="e">
        <f t="shared" si="199"/>
        <v>#N/A</v>
      </c>
      <c r="Q160" s="5" t="e">
        <f t="shared" si="199"/>
        <v>#N/A</v>
      </c>
      <c r="R160" s="5" t="e">
        <f t="shared" si="199"/>
        <v>#N/A</v>
      </c>
      <c r="S160" s="5" t="e">
        <f t="shared" si="199"/>
        <v>#N/A</v>
      </c>
      <c r="T160" s="5"/>
      <c r="U160" s="28"/>
      <c r="V160" s="28" t="e">
        <f t="shared" si="183"/>
        <v>#N/A</v>
      </c>
      <c r="W160" s="28" t="e">
        <f t="shared" ref="W160:Z160" si="216">IF(AND($G160&lt;V$5,$G160&gt;=W$5),$K160,NA())</f>
        <v>#N/A</v>
      </c>
      <c r="X160" s="28" t="e">
        <f t="shared" si="216"/>
        <v>#N/A</v>
      </c>
      <c r="Y160" s="28" t="e">
        <f t="shared" si="216"/>
        <v>#N/A</v>
      </c>
      <c r="Z160" s="28" t="e">
        <f t="shared" si="216"/>
        <v>#N/A</v>
      </c>
      <c r="AA160" s="28" t="e">
        <f t="shared" si="185"/>
        <v>#N/A</v>
      </c>
      <c r="AB160" s="28"/>
      <c r="AC160" s="28"/>
      <c r="AD160" s="5" t="e">
        <f t="shared" si="186"/>
        <v>#N/A</v>
      </c>
      <c r="AE160" s="15" t="e">
        <v>#N/A</v>
      </c>
      <c r="AF160" s="11" t="e">
        <v>#N/A</v>
      </c>
      <c r="AG160" s="11" t="e">
        <v>#N/A</v>
      </c>
      <c r="AH160" s="11" t="e">
        <v>#N/A</v>
      </c>
      <c r="AI160" s="11" t="e">
        <v>#N/A</v>
      </c>
      <c r="AJ160" s="11" t="e">
        <v>#N/A</v>
      </c>
      <c r="AK160" s="11" t="e">
        <v>#N/A</v>
      </c>
      <c r="AL160" s="11" t="e">
        <v>#N/A</v>
      </c>
      <c r="AM160" s="11" t="e">
        <v>#N/A</v>
      </c>
      <c r="AN160" s="11" t="e">
        <v>#N/A</v>
      </c>
      <c r="AO160" s="11" t="e">
        <v>#N/A</v>
      </c>
      <c r="AP160" s="11" t="e">
        <v>#N/A</v>
      </c>
      <c r="AQ160" s="11" t="e">
        <v>#N/A</v>
      </c>
      <c r="AR160" s="11" t="e">
        <v>#N/A</v>
      </c>
      <c r="AS160" s="11" t="e">
        <v>#N/A</v>
      </c>
      <c r="AT160" s="11" t="e">
        <v>#N/A</v>
      </c>
      <c r="AU160" s="11" t="e">
        <v>#N/A</v>
      </c>
      <c r="AV160" s="11" t="e">
        <v>#N/A</v>
      </c>
      <c r="AW160" s="11" t="e">
        <v>#N/A</v>
      </c>
      <c r="AX160" s="11" t="e">
        <v>#N/A</v>
      </c>
      <c r="AY160" s="11" t="e">
        <v>#N/A</v>
      </c>
      <c r="AZ160" s="11" t="e">
        <v>#N/A</v>
      </c>
      <c r="BA160" s="11" t="e">
        <v>#N/A</v>
      </c>
      <c r="BB160" s="11" t="e">
        <v>#N/A</v>
      </c>
      <c r="BC160" s="11" t="e">
        <v>#N/A</v>
      </c>
      <c r="BD160" s="11" t="e">
        <v>#N/A</v>
      </c>
      <c r="BE160" s="11" t="e">
        <v>#N/A</v>
      </c>
      <c r="BF160" s="11" t="e">
        <v>#N/A</v>
      </c>
      <c r="BG160" s="11" t="e">
        <v>#N/A</v>
      </c>
      <c r="BH160" s="11" t="e">
        <v>#N/A</v>
      </c>
      <c r="BI160" s="11" t="e">
        <v>#N/A</v>
      </c>
      <c r="BJ160" s="11" t="e">
        <v>#N/A</v>
      </c>
      <c r="BK160" s="11" t="e">
        <v>#N/A</v>
      </c>
      <c r="BL160" s="11" t="e">
        <v>#N/A</v>
      </c>
      <c r="BM160" s="11" t="e">
        <v>#N/A</v>
      </c>
      <c r="BN160" s="16" t="e">
        <v>#N/A</v>
      </c>
      <c r="BQ160" s="5" t="e">
        <f t="shared" ca="1" si="187"/>
        <v>#N/A</v>
      </c>
      <c r="BR160" s="8" t="e">
        <f t="shared" ca="1" si="201"/>
        <v>#N/A</v>
      </c>
      <c r="BS160" s="8" t="e">
        <f t="shared" ca="1" si="201"/>
        <v>#N/A</v>
      </c>
      <c r="BT160" s="8" t="e">
        <f t="shared" ca="1" si="201"/>
        <v>#N/A</v>
      </c>
      <c r="BU160" s="8" t="e">
        <f t="shared" ca="1" si="201"/>
        <v>#N/A</v>
      </c>
      <c r="BV160" s="8" t="e">
        <f t="shared" ca="1" si="201"/>
        <v>#N/A</v>
      </c>
      <c r="BW160" s="8" t="e">
        <f t="shared" ca="1" si="201"/>
        <v>#N/A</v>
      </c>
      <c r="BX160" s="8" t="e">
        <f t="shared" ca="1" si="201"/>
        <v>#N/A</v>
      </c>
      <c r="BY160" s="8" t="e">
        <f t="shared" ca="1" si="201"/>
        <v>#N/A</v>
      </c>
      <c r="BZ160" s="8" t="e">
        <f t="shared" ca="1" si="201"/>
        <v>#N/A</v>
      </c>
      <c r="CA160" s="8" t="e">
        <f t="shared" ca="1" si="201"/>
        <v>#N/A</v>
      </c>
      <c r="CB160" s="8" t="e">
        <f t="shared" ca="1" si="205"/>
        <v>#N/A</v>
      </c>
      <c r="CC160" s="8" t="e">
        <f t="shared" ca="1" si="205"/>
        <v>#N/A</v>
      </c>
      <c r="CD160" s="8" t="e">
        <f t="shared" ca="1" si="205"/>
        <v>#N/A</v>
      </c>
      <c r="CE160" s="8" t="e">
        <f t="shared" ca="1" si="205"/>
        <v>#N/A</v>
      </c>
      <c r="CF160" s="8" t="e">
        <f t="shared" ca="1" si="205"/>
        <v>#N/A</v>
      </c>
      <c r="CG160" s="8" t="e">
        <f t="shared" ca="1" si="205"/>
        <v>#N/A</v>
      </c>
      <c r="CH160" s="8" t="e">
        <f t="shared" ca="1" si="205"/>
        <v>#N/A</v>
      </c>
      <c r="CI160" s="8" t="e">
        <f t="shared" ca="1" si="205"/>
        <v>#N/A</v>
      </c>
      <c r="CJ160" s="8" t="e">
        <f t="shared" ca="1" si="205"/>
        <v>#N/A</v>
      </c>
      <c r="CK160" s="8" t="e">
        <f t="shared" ca="1" si="205"/>
        <v>#N/A</v>
      </c>
      <c r="CL160" s="8" t="e">
        <f t="shared" ca="1" si="205"/>
        <v>#N/A</v>
      </c>
      <c r="CM160" s="8" t="e">
        <f t="shared" ca="1" si="205"/>
        <v>#N/A</v>
      </c>
      <c r="CN160" s="8" t="e">
        <f t="shared" ca="1" si="201"/>
        <v>#N/A</v>
      </c>
      <c r="CO160" s="8" t="e">
        <f t="shared" ca="1" si="201"/>
        <v>#N/A</v>
      </c>
      <c r="CP160" s="8" t="e">
        <f t="shared" ca="1" si="201"/>
        <v>#N/A</v>
      </c>
      <c r="CQ160" s="8" t="e">
        <f t="shared" ca="1" si="201"/>
        <v>#N/A</v>
      </c>
      <c r="CR160" s="8" t="e">
        <f t="shared" ca="1" si="201"/>
        <v>#N/A</v>
      </c>
      <c r="CS160" s="8" t="e">
        <f t="shared" ca="1" si="201"/>
        <v>#N/A</v>
      </c>
      <c r="CT160" s="8" t="e">
        <f t="shared" ca="1" si="198"/>
        <v>#N/A</v>
      </c>
      <c r="CU160" s="8" t="e">
        <f t="shared" ca="1" si="198"/>
        <v>#N/A</v>
      </c>
      <c r="CV160" s="8" t="e">
        <f t="shared" ca="1" si="198"/>
        <v>#N/A</v>
      </c>
      <c r="CW160" s="8" t="e">
        <f t="shared" ca="1" si="198"/>
        <v>#N/A</v>
      </c>
      <c r="CX160" s="8" t="e">
        <f t="shared" ca="1" si="198"/>
        <v>#N/A</v>
      </c>
      <c r="CY160" s="8" t="e">
        <f t="shared" ca="1" si="198"/>
        <v>#N/A</v>
      </c>
      <c r="CZ160" s="8" t="e">
        <f t="shared" ca="1" si="198"/>
        <v>#N/A</v>
      </c>
      <c r="DA160" s="8" t="e">
        <f t="shared" ca="1" si="198"/>
        <v>#N/A</v>
      </c>
    </row>
    <row r="161" spans="2:105" x14ac:dyDescent="0.35">
      <c r="B161" t="str">
        <f>'Postcode Data'!B161</f>
        <v>ES15 2IZ</v>
      </c>
      <c r="C161" t="str">
        <f>'Postcode Data'!D161</f>
        <v>Beaton</v>
      </c>
      <c r="D161" s="44" t="e">
        <f>'Postcode Data'!M161</f>
        <v>#N/A</v>
      </c>
      <c r="E161" s="28" t="e">
        <f>INDEX('Site Data'!$G$42:$G$77,MATCH('Frequency Plan Data'!D161,'Site Data'!$B$42:$B$77,0))</f>
        <v>#N/A</v>
      </c>
      <c r="F161" s="28" t="e">
        <f>'Coverage Data'!M161</f>
        <v>#N/A</v>
      </c>
      <c r="G161" s="28" t="e">
        <f t="shared" si="181"/>
        <v>#N/A</v>
      </c>
      <c r="H161" s="5" t="e">
        <f>'Postcode Data'!F161</f>
        <v>#N/A</v>
      </c>
      <c r="I161" s="5" t="e">
        <f>'Postcode Data'!G161</f>
        <v>#N/A</v>
      </c>
      <c r="J161" s="5" t="e">
        <f>'Postcode Data'!K161</f>
        <v>#N/A</v>
      </c>
      <c r="K161" s="5" t="e">
        <f>'Postcode Data'!L161</f>
        <v>#N/A</v>
      </c>
      <c r="L161" s="5"/>
      <c r="M161" s="28"/>
      <c r="N161" s="5" t="e">
        <f t="shared" si="199"/>
        <v>#N/A</v>
      </c>
      <c r="O161" s="5" t="e">
        <f t="shared" si="199"/>
        <v>#N/A</v>
      </c>
      <c r="P161" s="5" t="e">
        <f t="shared" si="199"/>
        <v>#N/A</v>
      </c>
      <c r="Q161" s="5" t="e">
        <f t="shared" si="199"/>
        <v>#N/A</v>
      </c>
      <c r="R161" s="5" t="e">
        <f t="shared" si="199"/>
        <v>#N/A</v>
      </c>
      <c r="S161" s="5" t="e">
        <f t="shared" si="199"/>
        <v>#N/A</v>
      </c>
      <c r="T161" s="5"/>
      <c r="U161" s="28"/>
      <c r="V161" s="28" t="e">
        <f t="shared" si="183"/>
        <v>#N/A</v>
      </c>
      <c r="W161" s="28" t="e">
        <f t="shared" ref="W161:Z161" si="217">IF(AND($G161&lt;V$5,$G161&gt;=W$5),$K161,NA())</f>
        <v>#N/A</v>
      </c>
      <c r="X161" s="28" t="e">
        <f t="shared" si="217"/>
        <v>#N/A</v>
      </c>
      <c r="Y161" s="28" t="e">
        <f t="shared" si="217"/>
        <v>#N/A</v>
      </c>
      <c r="Z161" s="28" t="e">
        <f t="shared" si="217"/>
        <v>#N/A</v>
      </c>
      <c r="AA161" s="28" t="e">
        <f t="shared" si="185"/>
        <v>#N/A</v>
      </c>
      <c r="AB161" s="28"/>
      <c r="AC161" s="28"/>
      <c r="AD161" s="5" t="e">
        <f t="shared" si="186"/>
        <v>#N/A</v>
      </c>
      <c r="AE161" s="15" t="e">
        <v>#N/A</v>
      </c>
      <c r="AF161" s="11" t="e">
        <v>#N/A</v>
      </c>
      <c r="AG161" s="11" t="e">
        <v>#N/A</v>
      </c>
      <c r="AH161" s="11" t="e">
        <v>#N/A</v>
      </c>
      <c r="AI161" s="11" t="e">
        <v>#N/A</v>
      </c>
      <c r="AJ161" s="11" t="e">
        <v>#N/A</v>
      </c>
      <c r="AK161" s="11" t="e">
        <v>#N/A</v>
      </c>
      <c r="AL161" s="11" t="e">
        <v>#N/A</v>
      </c>
      <c r="AM161" s="11" t="e">
        <v>#N/A</v>
      </c>
      <c r="AN161" s="11" t="e">
        <v>#N/A</v>
      </c>
      <c r="AO161" s="11" t="e">
        <v>#N/A</v>
      </c>
      <c r="AP161" s="11" t="e">
        <v>#N/A</v>
      </c>
      <c r="AQ161" s="11" t="e">
        <v>#N/A</v>
      </c>
      <c r="AR161" s="11" t="e">
        <v>#N/A</v>
      </c>
      <c r="AS161" s="11" t="e">
        <v>#N/A</v>
      </c>
      <c r="AT161" s="11" t="e">
        <v>#N/A</v>
      </c>
      <c r="AU161" s="11" t="e">
        <v>#N/A</v>
      </c>
      <c r="AV161" s="11" t="e">
        <v>#N/A</v>
      </c>
      <c r="AW161" s="11" t="e">
        <v>#N/A</v>
      </c>
      <c r="AX161" s="11" t="e">
        <v>#N/A</v>
      </c>
      <c r="AY161" s="11" t="e">
        <v>#N/A</v>
      </c>
      <c r="AZ161" s="11" t="e">
        <v>#N/A</v>
      </c>
      <c r="BA161" s="11" t="e">
        <v>#N/A</v>
      </c>
      <c r="BB161" s="11" t="e">
        <v>#N/A</v>
      </c>
      <c r="BC161" s="11" t="e">
        <v>#N/A</v>
      </c>
      <c r="BD161" s="11" t="e">
        <v>#N/A</v>
      </c>
      <c r="BE161" s="11" t="e">
        <v>#N/A</v>
      </c>
      <c r="BF161" s="11" t="e">
        <v>#N/A</v>
      </c>
      <c r="BG161" s="11" t="e">
        <v>#N/A</v>
      </c>
      <c r="BH161" s="11" t="e">
        <v>#N/A</v>
      </c>
      <c r="BI161" s="11" t="e">
        <v>#N/A</v>
      </c>
      <c r="BJ161" s="11" t="e">
        <v>#N/A</v>
      </c>
      <c r="BK161" s="11" t="e">
        <v>#N/A</v>
      </c>
      <c r="BL161" s="11" t="e">
        <v>#N/A</v>
      </c>
      <c r="BM161" s="11" t="e">
        <v>#N/A</v>
      </c>
      <c r="BN161" s="16" t="e">
        <v>#N/A</v>
      </c>
      <c r="BQ161" s="5" t="e">
        <f t="shared" ca="1" si="187"/>
        <v>#N/A</v>
      </c>
      <c r="BR161" s="8" t="e">
        <f t="shared" ca="1" si="201"/>
        <v>#N/A</v>
      </c>
      <c r="BS161" s="8" t="e">
        <f t="shared" ca="1" si="201"/>
        <v>#N/A</v>
      </c>
      <c r="BT161" s="8" t="e">
        <f t="shared" ca="1" si="201"/>
        <v>#N/A</v>
      </c>
      <c r="BU161" s="8" t="e">
        <f t="shared" ca="1" si="201"/>
        <v>#N/A</v>
      </c>
      <c r="BV161" s="8" t="e">
        <f t="shared" ca="1" si="201"/>
        <v>#N/A</v>
      </c>
      <c r="BW161" s="8" t="e">
        <f t="shared" ca="1" si="201"/>
        <v>#N/A</v>
      </c>
      <c r="BX161" s="8" t="e">
        <f t="shared" ca="1" si="201"/>
        <v>#N/A</v>
      </c>
      <c r="BY161" s="8" t="e">
        <f t="shared" ca="1" si="201"/>
        <v>#N/A</v>
      </c>
      <c r="BZ161" s="8" t="e">
        <f t="shared" ca="1" si="201"/>
        <v>#N/A</v>
      </c>
      <c r="CA161" s="8" t="e">
        <f t="shared" ca="1" si="201"/>
        <v>#N/A</v>
      </c>
      <c r="CB161" s="8" t="e">
        <f t="shared" ca="1" si="205"/>
        <v>#N/A</v>
      </c>
      <c r="CC161" s="8" t="e">
        <f t="shared" ca="1" si="205"/>
        <v>#N/A</v>
      </c>
      <c r="CD161" s="8" t="e">
        <f t="shared" ca="1" si="205"/>
        <v>#N/A</v>
      </c>
      <c r="CE161" s="8" t="e">
        <f t="shared" ca="1" si="205"/>
        <v>#N/A</v>
      </c>
      <c r="CF161" s="8" t="e">
        <f t="shared" ca="1" si="205"/>
        <v>#N/A</v>
      </c>
      <c r="CG161" s="8" t="e">
        <f t="shared" ca="1" si="205"/>
        <v>#N/A</v>
      </c>
      <c r="CH161" s="8" t="e">
        <f t="shared" ca="1" si="205"/>
        <v>#N/A</v>
      </c>
      <c r="CI161" s="8" t="e">
        <f t="shared" ca="1" si="205"/>
        <v>#N/A</v>
      </c>
      <c r="CJ161" s="8" t="e">
        <f t="shared" ca="1" si="205"/>
        <v>#N/A</v>
      </c>
      <c r="CK161" s="8" t="e">
        <f t="shared" ca="1" si="205"/>
        <v>#N/A</v>
      </c>
      <c r="CL161" s="8" t="e">
        <f t="shared" ca="1" si="205"/>
        <v>#N/A</v>
      </c>
      <c r="CM161" s="8" t="e">
        <f t="shared" ca="1" si="205"/>
        <v>#N/A</v>
      </c>
      <c r="CN161" s="8" t="e">
        <f t="shared" ca="1" si="201"/>
        <v>#N/A</v>
      </c>
      <c r="CO161" s="8" t="e">
        <f t="shared" ca="1" si="201"/>
        <v>#N/A</v>
      </c>
      <c r="CP161" s="8" t="e">
        <f t="shared" ca="1" si="201"/>
        <v>#N/A</v>
      </c>
      <c r="CQ161" s="8" t="e">
        <f t="shared" ca="1" si="201"/>
        <v>#N/A</v>
      </c>
      <c r="CR161" s="8" t="e">
        <f t="shared" ca="1" si="201"/>
        <v>#N/A</v>
      </c>
      <c r="CS161" s="8" t="e">
        <f t="shared" ref="CS161:DA176" ca="1" si="218">IF(OR($D161=CS$5,$E161&lt;&gt;CS$4),-999,30+_xlfn.NORM.INV(RAND(),-20,3)-20*LOG10(SQRT(($H161-$J161)^2+($I161-$K161)^2))-20*LOG10(5570)-32.44+_xlfn.NORM.INV(RAND(),-3,3)+21+_xlfn.NORM.INV(RAND(),-20,3)-1)</f>
        <v>#N/A</v>
      </c>
      <c r="CT161" s="8" t="e">
        <f t="shared" ca="1" si="218"/>
        <v>#N/A</v>
      </c>
      <c r="CU161" s="8" t="e">
        <f t="shared" ca="1" si="218"/>
        <v>#N/A</v>
      </c>
      <c r="CV161" s="8" t="e">
        <f t="shared" ca="1" si="218"/>
        <v>#N/A</v>
      </c>
      <c r="CW161" s="8" t="e">
        <f t="shared" ca="1" si="218"/>
        <v>#N/A</v>
      </c>
      <c r="CX161" s="8" t="e">
        <f t="shared" ca="1" si="218"/>
        <v>#N/A</v>
      </c>
      <c r="CY161" s="8" t="e">
        <f t="shared" ca="1" si="218"/>
        <v>#N/A</v>
      </c>
      <c r="CZ161" s="8" t="e">
        <f t="shared" ca="1" si="218"/>
        <v>#N/A</v>
      </c>
      <c r="DA161" s="8" t="e">
        <f t="shared" ca="1" si="218"/>
        <v>#N/A</v>
      </c>
    </row>
    <row r="162" spans="2:105" x14ac:dyDescent="0.35">
      <c r="B162" t="str">
        <f>'Postcode Data'!B162</f>
        <v>ES15 2SY</v>
      </c>
      <c r="C162" t="str">
        <f>'Postcode Data'!D162</f>
        <v>Beaton</v>
      </c>
      <c r="D162" s="44" t="str">
        <f>'Postcode Data'!M162</f>
        <v>BW1a</v>
      </c>
      <c r="E162" s="28" t="str">
        <f>INDEX('Site Data'!$G$42:$G$77,MATCH('Frequency Plan Data'!D162,'Site Data'!$B$42:$B$77,0))</f>
        <v>f4</v>
      </c>
      <c r="F162" s="28">
        <f>'Coverage Data'!M162</f>
        <v>-61.613267282614331</v>
      </c>
      <c r="G162" s="28">
        <f t="shared" si="181"/>
        <v>29.874770353636478</v>
      </c>
      <c r="H162" s="5">
        <f>'Postcode Data'!F162</f>
        <v>19.147762778757098</v>
      </c>
      <c r="I162" s="5">
        <f>'Postcode Data'!G162</f>
        <v>16.382189542413482</v>
      </c>
      <c r="J162" s="5">
        <f>'Postcode Data'!K162</f>
        <v>18.323236757573781</v>
      </c>
      <c r="K162" s="5">
        <f>'Postcode Data'!L162</f>
        <v>16.917643001358858</v>
      </c>
      <c r="L162" s="5"/>
      <c r="M162" s="28"/>
      <c r="N162" s="5" t="e">
        <f t="shared" si="199"/>
        <v>#N/A</v>
      </c>
      <c r="O162" s="5" t="e">
        <f t="shared" si="199"/>
        <v>#N/A</v>
      </c>
      <c r="P162" s="5" t="e">
        <f t="shared" si="199"/>
        <v>#N/A</v>
      </c>
      <c r="Q162" s="5">
        <f t="shared" si="199"/>
        <v>16.917643001358858</v>
      </c>
      <c r="R162" s="5" t="e">
        <f t="shared" si="199"/>
        <v>#N/A</v>
      </c>
      <c r="S162" s="5" t="e">
        <f t="shared" si="199"/>
        <v>#N/A</v>
      </c>
      <c r="T162" s="5"/>
      <c r="U162" s="28"/>
      <c r="V162" s="28">
        <f t="shared" si="183"/>
        <v>16.917643001358858</v>
      </c>
      <c r="W162" s="28" t="e">
        <f t="shared" ref="W162:Z162" si="219">IF(AND($G162&lt;V$5,$G162&gt;=W$5),$K162,NA())</f>
        <v>#N/A</v>
      </c>
      <c r="X162" s="28" t="e">
        <f t="shared" si="219"/>
        <v>#N/A</v>
      </c>
      <c r="Y162" s="28" t="e">
        <f t="shared" si="219"/>
        <v>#N/A</v>
      </c>
      <c r="Z162" s="28" t="e">
        <f t="shared" si="219"/>
        <v>#N/A</v>
      </c>
      <c r="AA162" s="28" t="e">
        <f t="shared" si="185"/>
        <v>#N/A</v>
      </c>
      <c r="AB162" s="28"/>
      <c r="AC162" s="28"/>
      <c r="AD162" s="5">
        <f t="shared" si="186"/>
        <v>-91.488037636250809</v>
      </c>
      <c r="AE162" s="15">
        <v>-999</v>
      </c>
      <c r="AF162" s="11">
        <v>-999</v>
      </c>
      <c r="AG162" s="11">
        <v>-999</v>
      </c>
      <c r="AH162" s="11">
        <v>-103.51005065959554</v>
      </c>
      <c r="AI162" s="11">
        <v>-999</v>
      </c>
      <c r="AJ162" s="11">
        <v>-999</v>
      </c>
      <c r="AK162" s="11">
        <v>-999</v>
      </c>
      <c r="AL162" s="11">
        <v>-999</v>
      </c>
      <c r="AM162" s="11">
        <v>-999</v>
      </c>
      <c r="AN162" s="11">
        <v>-999</v>
      </c>
      <c r="AO162" s="11">
        <v>-999</v>
      </c>
      <c r="AP162" s="11">
        <v>-999</v>
      </c>
      <c r="AQ162" s="11">
        <v>-999</v>
      </c>
      <c r="AR162" s="11">
        <v>-999</v>
      </c>
      <c r="AS162" s="11">
        <v>-999</v>
      </c>
      <c r="AT162" s="11">
        <v>-102.76960088928891</v>
      </c>
      <c r="AU162" s="11">
        <v>-999</v>
      </c>
      <c r="AV162" s="11">
        <v>-999</v>
      </c>
      <c r="AW162" s="11">
        <v>-101.93944771968644</v>
      </c>
      <c r="AX162" s="11">
        <v>-999</v>
      </c>
      <c r="AY162" s="11">
        <v>-999</v>
      </c>
      <c r="AZ162" s="11">
        <v>-999</v>
      </c>
      <c r="BA162" s="11">
        <v>-999</v>
      </c>
      <c r="BB162" s="11">
        <v>-999</v>
      </c>
      <c r="BC162" s="11">
        <v>-999</v>
      </c>
      <c r="BD162" s="11">
        <v>-999</v>
      </c>
      <c r="BE162" s="11">
        <v>-999</v>
      </c>
      <c r="BF162" s="11">
        <v>-107.07614724875934</v>
      </c>
      <c r="BG162" s="11">
        <v>-999</v>
      </c>
      <c r="BH162" s="11">
        <v>-999</v>
      </c>
      <c r="BI162" s="11">
        <v>-92.766292857934758</v>
      </c>
      <c r="BJ162" s="11">
        <v>-999</v>
      </c>
      <c r="BK162" s="11">
        <v>-999</v>
      </c>
      <c r="BL162" s="11">
        <v>-999</v>
      </c>
      <c r="BM162" s="11">
        <v>-999</v>
      </c>
      <c r="BN162" s="16">
        <v>-999</v>
      </c>
      <c r="BQ162" s="5">
        <f t="shared" ca="1" si="187"/>
        <v>-88.126297318330955</v>
      </c>
      <c r="BR162" s="8">
        <f t="shared" ref="BR162:CS177" ca="1" si="220">IF(OR($D162=BR$5,$E162&lt;&gt;BR$4),-999,30+_xlfn.NORM.INV(RAND(),-20,3)-20*LOG10(SQRT(($H162-$J162)^2+($I162-$K162)^2))-20*LOG10(5570)-32.44+_xlfn.NORM.INV(RAND(),-3,3)+21+_xlfn.NORM.INV(RAND(),-20,3)-1)</f>
        <v>-999</v>
      </c>
      <c r="BS162" s="8">
        <f t="shared" ca="1" si="220"/>
        <v>-999</v>
      </c>
      <c r="BT162" s="8">
        <f t="shared" ca="1" si="220"/>
        <v>-999</v>
      </c>
      <c r="BU162" s="8">
        <f t="shared" ca="1" si="220"/>
        <v>-106.20721738244468</v>
      </c>
      <c r="BV162" s="8">
        <f t="shared" ca="1" si="220"/>
        <v>-999</v>
      </c>
      <c r="BW162" s="8">
        <f t="shared" ca="1" si="220"/>
        <v>-999</v>
      </c>
      <c r="BX162" s="8">
        <f t="shared" ca="1" si="220"/>
        <v>-999</v>
      </c>
      <c r="BY162" s="8">
        <f t="shared" ca="1" si="220"/>
        <v>-999</v>
      </c>
      <c r="BZ162" s="8">
        <f t="shared" ca="1" si="220"/>
        <v>-999</v>
      </c>
      <c r="CA162" s="8">
        <f t="shared" ca="1" si="220"/>
        <v>-999</v>
      </c>
      <c r="CB162" s="8">
        <f t="shared" ca="1" si="205"/>
        <v>-999</v>
      </c>
      <c r="CC162" s="8">
        <f t="shared" ca="1" si="205"/>
        <v>-999</v>
      </c>
      <c r="CD162" s="8">
        <f t="shared" ca="1" si="205"/>
        <v>-999</v>
      </c>
      <c r="CE162" s="8">
        <f t="shared" ca="1" si="205"/>
        <v>-999</v>
      </c>
      <c r="CF162" s="8">
        <f t="shared" ca="1" si="205"/>
        <v>-999</v>
      </c>
      <c r="CG162" s="8">
        <f t="shared" ca="1" si="205"/>
        <v>-102.63667935383251</v>
      </c>
      <c r="CH162" s="8">
        <f t="shared" ca="1" si="205"/>
        <v>-999</v>
      </c>
      <c r="CI162" s="8">
        <f t="shared" ca="1" si="205"/>
        <v>-999</v>
      </c>
      <c r="CJ162" s="8">
        <f t="shared" ca="1" si="205"/>
        <v>-102.34956004998813</v>
      </c>
      <c r="CK162" s="8">
        <f t="shared" ca="1" si="205"/>
        <v>-999</v>
      </c>
      <c r="CL162" s="8">
        <f t="shared" ca="1" si="205"/>
        <v>-999</v>
      </c>
      <c r="CM162" s="8">
        <f t="shared" ca="1" si="205"/>
        <v>-999</v>
      </c>
      <c r="CN162" s="8">
        <f t="shared" ca="1" si="220"/>
        <v>-999</v>
      </c>
      <c r="CO162" s="8">
        <f t="shared" ca="1" si="220"/>
        <v>-999</v>
      </c>
      <c r="CP162" s="8">
        <f t="shared" ca="1" si="220"/>
        <v>-999</v>
      </c>
      <c r="CQ162" s="8">
        <f t="shared" ca="1" si="220"/>
        <v>-999</v>
      </c>
      <c r="CR162" s="8">
        <f t="shared" ca="1" si="220"/>
        <v>-999</v>
      </c>
      <c r="CS162" s="8">
        <f t="shared" ca="1" si="220"/>
        <v>-97.224680562055084</v>
      </c>
      <c r="CT162" s="8">
        <f t="shared" ca="1" si="218"/>
        <v>-999</v>
      </c>
      <c r="CU162" s="8">
        <f t="shared" ca="1" si="218"/>
        <v>-999</v>
      </c>
      <c r="CV162" s="8">
        <f t="shared" ca="1" si="218"/>
        <v>-89.160161701019135</v>
      </c>
      <c r="CW162" s="8">
        <f t="shared" ca="1" si="218"/>
        <v>-999</v>
      </c>
      <c r="CX162" s="8">
        <f t="shared" ca="1" si="218"/>
        <v>-999</v>
      </c>
      <c r="CY162" s="8">
        <f t="shared" ca="1" si="218"/>
        <v>-999</v>
      </c>
      <c r="CZ162" s="8">
        <f t="shared" ca="1" si="218"/>
        <v>-999</v>
      </c>
      <c r="DA162" s="8">
        <f t="shared" ca="1" si="218"/>
        <v>-999</v>
      </c>
    </row>
    <row r="163" spans="2:105" x14ac:dyDescent="0.35">
      <c r="B163" t="str">
        <f>'Postcode Data'!B163</f>
        <v>ES15 4FK</v>
      </c>
      <c r="C163" t="str">
        <f>'Postcode Data'!D163</f>
        <v>Beaton</v>
      </c>
      <c r="D163" s="44" t="str">
        <f>'Postcode Data'!M163</f>
        <v>BW2b</v>
      </c>
      <c r="E163" s="28" t="str">
        <f>INDEX('Site Data'!$G$42:$G$77,MATCH('Frequency Plan Data'!D163,'Site Data'!$B$42:$B$77,0))</f>
        <v>f2</v>
      </c>
      <c r="F163" s="28">
        <f>'Coverage Data'!M163</f>
        <v>-72.740944313729202</v>
      </c>
      <c r="G163" s="28">
        <f t="shared" si="181"/>
        <v>29.654364415794973</v>
      </c>
      <c r="H163" s="5">
        <f>'Postcode Data'!F163</f>
        <v>23.684866271759098</v>
      </c>
      <c r="I163" s="5">
        <f>'Postcode Data'!G163</f>
        <v>16.152483770671488</v>
      </c>
      <c r="J163" s="5">
        <f>'Postcode Data'!K163</f>
        <v>23.613975973534846</v>
      </c>
      <c r="K163" s="5">
        <f>'Postcode Data'!L163</f>
        <v>12.091181305410942</v>
      </c>
      <c r="L163" s="5"/>
      <c r="M163" s="28"/>
      <c r="N163" s="5" t="e">
        <f t="shared" si="199"/>
        <v>#N/A</v>
      </c>
      <c r="O163" s="5">
        <f t="shared" si="199"/>
        <v>12.091181305410942</v>
      </c>
      <c r="P163" s="5" t="e">
        <f t="shared" si="199"/>
        <v>#N/A</v>
      </c>
      <c r="Q163" s="5" t="e">
        <f t="shared" si="199"/>
        <v>#N/A</v>
      </c>
      <c r="R163" s="5" t="e">
        <f t="shared" si="199"/>
        <v>#N/A</v>
      </c>
      <c r="S163" s="5" t="e">
        <f t="shared" si="199"/>
        <v>#N/A</v>
      </c>
      <c r="T163" s="5"/>
      <c r="U163" s="28"/>
      <c r="V163" s="28">
        <f t="shared" si="183"/>
        <v>12.091181305410942</v>
      </c>
      <c r="W163" s="28" t="e">
        <f t="shared" ref="W163:Z163" si="221">IF(AND($G163&lt;V$5,$G163&gt;=W$5),$K163,NA())</f>
        <v>#N/A</v>
      </c>
      <c r="X163" s="28" t="e">
        <f t="shared" si="221"/>
        <v>#N/A</v>
      </c>
      <c r="Y163" s="28" t="e">
        <f t="shared" si="221"/>
        <v>#N/A</v>
      </c>
      <c r="Z163" s="28" t="e">
        <f t="shared" si="221"/>
        <v>#N/A</v>
      </c>
      <c r="AA163" s="28" t="e">
        <f t="shared" si="185"/>
        <v>#N/A</v>
      </c>
      <c r="AB163" s="28"/>
      <c r="AC163" s="28"/>
      <c r="AD163" s="5">
        <f t="shared" si="186"/>
        <v>-102.39530872952417</v>
      </c>
      <c r="AE163" s="15">
        <v>-999</v>
      </c>
      <c r="AF163" s="11">
        <v>-114.11616283225931</v>
      </c>
      <c r="AG163" s="11">
        <v>-999</v>
      </c>
      <c r="AH163" s="11">
        <v>-999</v>
      </c>
      <c r="AI163" s="11">
        <v>-999</v>
      </c>
      <c r="AJ163" s="11">
        <v>-999</v>
      </c>
      <c r="AK163" s="11">
        <v>-999</v>
      </c>
      <c r="AL163" s="11">
        <v>-999</v>
      </c>
      <c r="AM163" s="11">
        <v>-999</v>
      </c>
      <c r="AN163" s="11">
        <v>-999</v>
      </c>
      <c r="AO163" s="11">
        <v>-999</v>
      </c>
      <c r="AP163" s="11">
        <v>-999</v>
      </c>
      <c r="AQ163" s="11">
        <v>-999</v>
      </c>
      <c r="AR163" s="11">
        <v>-115.39499549806555</v>
      </c>
      <c r="AS163" s="11">
        <v>-999</v>
      </c>
      <c r="AT163" s="11">
        <v>-999</v>
      </c>
      <c r="AU163" s="11">
        <v>-999</v>
      </c>
      <c r="AV163" s="11">
        <v>-999</v>
      </c>
      <c r="AW163" s="11">
        <v>-999</v>
      </c>
      <c r="AX163" s="11">
        <v>-999</v>
      </c>
      <c r="AY163" s="11">
        <v>-999</v>
      </c>
      <c r="AZ163" s="11">
        <v>-999</v>
      </c>
      <c r="BA163" s="11">
        <v>-116.20290592504929</v>
      </c>
      <c r="BB163" s="11">
        <v>-999</v>
      </c>
      <c r="BC163" s="11">
        <v>-999</v>
      </c>
      <c r="BD163" s="11">
        <v>-103.43010135764942</v>
      </c>
      <c r="BE163" s="11">
        <v>-999</v>
      </c>
      <c r="BF163" s="11">
        <v>-999</v>
      </c>
      <c r="BG163" s="11">
        <v>-999</v>
      </c>
      <c r="BH163" s="11">
        <v>-999</v>
      </c>
      <c r="BI163" s="11">
        <v>-999</v>
      </c>
      <c r="BJ163" s="11">
        <v>-999</v>
      </c>
      <c r="BK163" s="11">
        <v>-999</v>
      </c>
      <c r="BL163" s="11">
        <v>-999</v>
      </c>
      <c r="BM163" s="11">
        <v>-115.15344369722192</v>
      </c>
      <c r="BN163" s="16">
        <v>-999</v>
      </c>
      <c r="BQ163" s="5">
        <f t="shared" ca="1" si="187"/>
        <v>-105.14149946984395</v>
      </c>
      <c r="BR163" s="8">
        <f t="shared" ca="1" si="220"/>
        <v>-999</v>
      </c>
      <c r="BS163" s="8">
        <f t="shared" ca="1" si="220"/>
        <v>-110.06543713772622</v>
      </c>
      <c r="BT163" s="8">
        <f t="shared" ca="1" si="220"/>
        <v>-999</v>
      </c>
      <c r="BU163" s="8">
        <f t="shared" ca="1" si="220"/>
        <v>-999</v>
      </c>
      <c r="BV163" s="8">
        <f t="shared" ca="1" si="220"/>
        <v>-999</v>
      </c>
      <c r="BW163" s="8">
        <f t="shared" ca="1" si="220"/>
        <v>-999</v>
      </c>
      <c r="BX163" s="8">
        <f t="shared" ca="1" si="220"/>
        <v>-999</v>
      </c>
      <c r="BY163" s="8">
        <f t="shared" ca="1" si="220"/>
        <v>-999</v>
      </c>
      <c r="BZ163" s="8">
        <f t="shared" ca="1" si="220"/>
        <v>-999</v>
      </c>
      <c r="CA163" s="8">
        <f t="shared" ca="1" si="220"/>
        <v>-999</v>
      </c>
      <c r="CB163" s="8">
        <f t="shared" ca="1" si="205"/>
        <v>-999</v>
      </c>
      <c r="CC163" s="8">
        <f t="shared" ca="1" si="205"/>
        <v>-999</v>
      </c>
      <c r="CD163" s="8">
        <f t="shared" ca="1" si="205"/>
        <v>-999</v>
      </c>
      <c r="CE163" s="8">
        <f t="shared" ca="1" si="205"/>
        <v>-109.81989356868021</v>
      </c>
      <c r="CF163" s="8">
        <f t="shared" ca="1" si="205"/>
        <v>-999</v>
      </c>
      <c r="CG163" s="8">
        <f t="shared" ca="1" si="205"/>
        <v>-999</v>
      </c>
      <c r="CH163" s="8">
        <f t="shared" ca="1" si="205"/>
        <v>-999</v>
      </c>
      <c r="CI163" s="8">
        <f t="shared" ca="1" si="205"/>
        <v>-999</v>
      </c>
      <c r="CJ163" s="8">
        <f t="shared" ca="1" si="205"/>
        <v>-999</v>
      </c>
      <c r="CK163" s="8">
        <f t="shared" ca="1" si="205"/>
        <v>-999</v>
      </c>
      <c r="CL163" s="8">
        <f t="shared" ca="1" si="205"/>
        <v>-999</v>
      </c>
      <c r="CM163" s="8">
        <f t="shared" ca="1" si="205"/>
        <v>-999</v>
      </c>
      <c r="CN163" s="8">
        <f t="shared" ca="1" si="220"/>
        <v>-111.44953031739917</v>
      </c>
      <c r="CO163" s="8">
        <f t="shared" ca="1" si="220"/>
        <v>-999</v>
      </c>
      <c r="CP163" s="8">
        <f t="shared" ca="1" si="220"/>
        <v>-999</v>
      </c>
      <c r="CQ163" s="8">
        <f t="shared" ca="1" si="220"/>
        <v>-116.4826783169223</v>
      </c>
      <c r="CR163" s="8">
        <f t="shared" ca="1" si="220"/>
        <v>-999</v>
      </c>
      <c r="CS163" s="8">
        <f t="shared" ca="1" si="220"/>
        <v>-999</v>
      </c>
      <c r="CT163" s="8">
        <f t="shared" ca="1" si="218"/>
        <v>-999</v>
      </c>
      <c r="CU163" s="8">
        <f t="shared" ca="1" si="218"/>
        <v>-999</v>
      </c>
      <c r="CV163" s="8">
        <f t="shared" ca="1" si="218"/>
        <v>-999</v>
      </c>
      <c r="CW163" s="8">
        <f t="shared" ca="1" si="218"/>
        <v>-999</v>
      </c>
      <c r="CX163" s="8">
        <f t="shared" ca="1" si="218"/>
        <v>-999</v>
      </c>
      <c r="CY163" s="8">
        <f t="shared" ca="1" si="218"/>
        <v>-999</v>
      </c>
      <c r="CZ163" s="8">
        <f t="shared" ca="1" si="218"/>
        <v>-120.33716047335668</v>
      </c>
      <c r="DA163" s="8">
        <f t="shared" ca="1" si="218"/>
        <v>-999</v>
      </c>
    </row>
    <row r="164" spans="2:105" x14ac:dyDescent="0.35">
      <c r="B164" t="str">
        <f>'Postcode Data'!B164</f>
        <v>ES15 5EQ</v>
      </c>
      <c r="C164" t="str">
        <f>'Postcode Data'!D164</f>
        <v>Beaton</v>
      </c>
      <c r="D164" s="44" t="e">
        <f>'Postcode Data'!M164</f>
        <v>#N/A</v>
      </c>
      <c r="E164" s="28" t="e">
        <f>INDEX('Site Data'!$G$42:$G$77,MATCH('Frequency Plan Data'!D164,'Site Data'!$B$42:$B$77,0))</f>
        <v>#N/A</v>
      </c>
      <c r="F164" s="28" t="e">
        <f>'Coverage Data'!M164</f>
        <v>#N/A</v>
      </c>
      <c r="G164" s="28" t="e">
        <f t="shared" si="181"/>
        <v>#N/A</v>
      </c>
      <c r="H164" s="5" t="e">
        <f>'Postcode Data'!F164</f>
        <v>#N/A</v>
      </c>
      <c r="I164" s="5" t="e">
        <f>'Postcode Data'!G164</f>
        <v>#N/A</v>
      </c>
      <c r="J164" s="5" t="e">
        <f>'Postcode Data'!K164</f>
        <v>#N/A</v>
      </c>
      <c r="K164" s="5" t="e">
        <f>'Postcode Data'!L164</f>
        <v>#N/A</v>
      </c>
      <c r="L164" s="5"/>
      <c r="M164" s="28"/>
      <c r="N164" s="5" t="e">
        <f t="shared" si="199"/>
        <v>#N/A</v>
      </c>
      <c r="O164" s="5" t="e">
        <f t="shared" si="199"/>
        <v>#N/A</v>
      </c>
      <c r="P164" s="5" t="e">
        <f t="shared" si="199"/>
        <v>#N/A</v>
      </c>
      <c r="Q164" s="5" t="e">
        <f t="shared" si="199"/>
        <v>#N/A</v>
      </c>
      <c r="R164" s="5" t="e">
        <f t="shared" si="199"/>
        <v>#N/A</v>
      </c>
      <c r="S164" s="5" t="e">
        <f t="shared" si="199"/>
        <v>#N/A</v>
      </c>
      <c r="T164" s="5"/>
      <c r="U164" s="28"/>
      <c r="V164" s="28" t="e">
        <f t="shared" si="183"/>
        <v>#N/A</v>
      </c>
      <c r="W164" s="28" t="e">
        <f t="shared" ref="W164:Z164" si="222">IF(AND($G164&lt;V$5,$G164&gt;=W$5),$K164,NA())</f>
        <v>#N/A</v>
      </c>
      <c r="X164" s="28" t="e">
        <f t="shared" si="222"/>
        <v>#N/A</v>
      </c>
      <c r="Y164" s="28" t="e">
        <f t="shared" si="222"/>
        <v>#N/A</v>
      </c>
      <c r="Z164" s="28" t="e">
        <f t="shared" si="222"/>
        <v>#N/A</v>
      </c>
      <c r="AA164" s="28" t="e">
        <f t="shared" si="185"/>
        <v>#N/A</v>
      </c>
      <c r="AB164" s="28"/>
      <c r="AC164" s="28"/>
      <c r="AD164" s="5" t="e">
        <f t="shared" si="186"/>
        <v>#N/A</v>
      </c>
      <c r="AE164" s="15" t="e">
        <v>#N/A</v>
      </c>
      <c r="AF164" s="11" t="e">
        <v>#N/A</v>
      </c>
      <c r="AG164" s="11" t="e">
        <v>#N/A</v>
      </c>
      <c r="AH164" s="11" t="e">
        <v>#N/A</v>
      </c>
      <c r="AI164" s="11" t="e">
        <v>#N/A</v>
      </c>
      <c r="AJ164" s="11" t="e">
        <v>#N/A</v>
      </c>
      <c r="AK164" s="11" t="e">
        <v>#N/A</v>
      </c>
      <c r="AL164" s="11" t="e">
        <v>#N/A</v>
      </c>
      <c r="AM164" s="11" t="e">
        <v>#N/A</v>
      </c>
      <c r="AN164" s="11" t="e">
        <v>#N/A</v>
      </c>
      <c r="AO164" s="11" t="e">
        <v>#N/A</v>
      </c>
      <c r="AP164" s="11" t="e">
        <v>#N/A</v>
      </c>
      <c r="AQ164" s="11" t="e">
        <v>#N/A</v>
      </c>
      <c r="AR164" s="11" t="e">
        <v>#N/A</v>
      </c>
      <c r="AS164" s="11" t="e">
        <v>#N/A</v>
      </c>
      <c r="AT164" s="11" t="e">
        <v>#N/A</v>
      </c>
      <c r="AU164" s="11" t="e">
        <v>#N/A</v>
      </c>
      <c r="AV164" s="11" t="e">
        <v>#N/A</v>
      </c>
      <c r="AW164" s="11" t="e">
        <v>#N/A</v>
      </c>
      <c r="AX164" s="11" t="e">
        <v>#N/A</v>
      </c>
      <c r="AY164" s="11" t="e">
        <v>#N/A</v>
      </c>
      <c r="AZ164" s="11" t="e">
        <v>#N/A</v>
      </c>
      <c r="BA164" s="11" t="e">
        <v>#N/A</v>
      </c>
      <c r="BB164" s="11" t="e">
        <v>#N/A</v>
      </c>
      <c r="BC164" s="11" t="e">
        <v>#N/A</v>
      </c>
      <c r="BD164" s="11" t="e">
        <v>#N/A</v>
      </c>
      <c r="BE164" s="11" t="e">
        <v>#N/A</v>
      </c>
      <c r="BF164" s="11" t="e">
        <v>#N/A</v>
      </c>
      <c r="BG164" s="11" t="e">
        <v>#N/A</v>
      </c>
      <c r="BH164" s="11" t="e">
        <v>#N/A</v>
      </c>
      <c r="BI164" s="11" t="e">
        <v>#N/A</v>
      </c>
      <c r="BJ164" s="11" t="e">
        <v>#N/A</v>
      </c>
      <c r="BK164" s="11" t="e">
        <v>#N/A</v>
      </c>
      <c r="BL164" s="11" t="e">
        <v>#N/A</v>
      </c>
      <c r="BM164" s="11" t="e">
        <v>#N/A</v>
      </c>
      <c r="BN164" s="16" t="e">
        <v>#N/A</v>
      </c>
      <c r="BQ164" s="5" t="e">
        <f t="shared" ca="1" si="187"/>
        <v>#N/A</v>
      </c>
      <c r="BR164" s="8" t="e">
        <f t="shared" ca="1" si="220"/>
        <v>#N/A</v>
      </c>
      <c r="BS164" s="8" t="e">
        <f t="shared" ca="1" si="220"/>
        <v>#N/A</v>
      </c>
      <c r="BT164" s="8" t="e">
        <f t="shared" ca="1" si="220"/>
        <v>#N/A</v>
      </c>
      <c r="BU164" s="8" t="e">
        <f t="shared" ca="1" si="220"/>
        <v>#N/A</v>
      </c>
      <c r="BV164" s="8" t="e">
        <f t="shared" ca="1" si="220"/>
        <v>#N/A</v>
      </c>
      <c r="BW164" s="8" t="e">
        <f t="shared" ca="1" si="220"/>
        <v>#N/A</v>
      </c>
      <c r="BX164" s="8" t="e">
        <f t="shared" ca="1" si="220"/>
        <v>#N/A</v>
      </c>
      <c r="BY164" s="8" t="e">
        <f t="shared" ca="1" si="220"/>
        <v>#N/A</v>
      </c>
      <c r="BZ164" s="8" t="e">
        <f t="shared" ca="1" si="220"/>
        <v>#N/A</v>
      </c>
      <c r="CA164" s="8" t="e">
        <f t="shared" ca="1" si="220"/>
        <v>#N/A</v>
      </c>
      <c r="CB164" s="8" t="e">
        <f t="shared" ca="1" si="205"/>
        <v>#N/A</v>
      </c>
      <c r="CC164" s="8" t="e">
        <f t="shared" ca="1" si="205"/>
        <v>#N/A</v>
      </c>
      <c r="CD164" s="8" t="e">
        <f t="shared" ca="1" si="205"/>
        <v>#N/A</v>
      </c>
      <c r="CE164" s="8" t="e">
        <f t="shared" ca="1" si="205"/>
        <v>#N/A</v>
      </c>
      <c r="CF164" s="8" t="e">
        <f t="shared" ca="1" si="205"/>
        <v>#N/A</v>
      </c>
      <c r="CG164" s="8" t="e">
        <f t="shared" ca="1" si="205"/>
        <v>#N/A</v>
      </c>
      <c r="CH164" s="8" t="e">
        <f t="shared" ca="1" si="205"/>
        <v>#N/A</v>
      </c>
      <c r="CI164" s="8" t="e">
        <f t="shared" ca="1" si="205"/>
        <v>#N/A</v>
      </c>
      <c r="CJ164" s="8" t="e">
        <f t="shared" ca="1" si="205"/>
        <v>#N/A</v>
      </c>
      <c r="CK164" s="8" t="e">
        <f t="shared" ca="1" si="205"/>
        <v>#N/A</v>
      </c>
      <c r="CL164" s="8" t="e">
        <f t="shared" ca="1" si="205"/>
        <v>#N/A</v>
      </c>
      <c r="CM164" s="8" t="e">
        <f t="shared" ca="1" si="205"/>
        <v>#N/A</v>
      </c>
      <c r="CN164" s="8" t="e">
        <f t="shared" ca="1" si="220"/>
        <v>#N/A</v>
      </c>
      <c r="CO164" s="8" t="e">
        <f t="shared" ca="1" si="220"/>
        <v>#N/A</v>
      </c>
      <c r="CP164" s="8" t="e">
        <f t="shared" ca="1" si="220"/>
        <v>#N/A</v>
      </c>
      <c r="CQ164" s="8" t="e">
        <f t="shared" ca="1" si="220"/>
        <v>#N/A</v>
      </c>
      <c r="CR164" s="8" t="e">
        <f t="shared" ca="1" si="220"/>
        <v>#N/A</v>
      </c>
      <c r="CS164" s="8" t="e">
        <f t="shared" ca="1" si="220"/>
        <v>#N/A</v>
      </c>
      <c r="CT164" s="8" t="e">
        <f t="shared" ca="1" si="218"/>
        <v>#N/A</v>
      </c>
      <c r="CU164" s="8" t="e">
        <f t="shared" ca="1" si="218"/>
        <v>#N/A</v>
      </c>
      <c r="CV164" s="8" t="e">
        <f t="shared" ca="1" si="218"/>
        <v>#N/A</v>
      </c>
      <c r="CW164" s="8" t="e">
        <f t="shared" ca="1" si="218"/>
        <v>#N/A</v>
      </c>
      <c r="CX164" s="8" t="e">
        <f t="shared" ca="1" si="218"/>
        <v>#N/A</v>
      </c>
      <c r="CY164" s="8" t="e">
        <f t="shared" ca="1" si="218"/>
        <v>#N/A</v>
      </c>
      <c r="CZ164" s="8" t="e">
        <f t="shared" ca="1" si="218"/>
        <v>#N/A</v>
      </c>
      <c r="DA164" s="8" t="e">
        <f t="shared" ca="1" si="218"/>
        <v>#N/A</v>
      </c>
    </row>
    <row r="165" spans="2:105" x14ac:dyDescent="0.35">
      <c r="B165" t="str">
        <f>'Postcode Data'!B165</f>
        <v>ES15 6BJ</v>
      </c>
      <c r="C165" t="str">
        <f>'Postcode Data'!D165</f>
        <v>Beaton</v>
      </c>
      <c r="D165" s="44" t="str">
        <f>'Postcode Data'!M165</f>
        <v>BW2c</v>
      </c>
      <c r="E165" s="28" t="str">
        <f>INDEX('Site Data'!$G$42:$G$77,MATCH('Frequency Plan Data'!D165,'Site Data'!$B$42:$B$77,0))</f>
        <v>f3</v>
      </c>
      <c r="F165" s="28">
        <f>'Coverage Data'!M165</f>
        <v>-73.821091853068452</v>
      </c>
      <c r="G165" s="28">
        <f t="shared" si="181"/>
        <v>28.141141819939989</v>
      </c>
      <c r="H165" s="5">
        <f>'Postcode Data'!F165</f>
        <v>23.684866271759098</v>
      </c>
      <c r="I165" s="5">
        <f>'Postcode Data'!G165</f>
        <v>16.152483770671488</v>
      </c>
      <c r="J165" s="5">
        <f>'Postcode Data'!K165</f>
        <v>20.038659983377173</v>
      </c>
      <c r="K165" s="5">
        <f>'Postcode Data'!L165</f>
        <v>14.294648872634273</v>
      </c>
      <c r="L165" s="5"/>
      <c r="M165" s="28"/>
      <c r="N165" s="5" t="e">
        <f t="shared" si="199"/>
        <v>#N/A</v>
      </c>
      <c r="O165" s="5" t="e">
        <f t="shared" si="199"/>
        <v>#N/A</v>
      </c>
      <c r="P165" s="5">
        <f t="shared" si="199"/>
        <v>14.294648872634273</v>
      </c>
      <c r="Q165" s="5" t="e">
        <f t="shared" si="199"/>
        <v>#N/A</v>
      </c>
      <c r="R165" s="5" t="e">
        <f t="shared" si="199"/>
        <v>#N/A</v>
      </c>
      <c r="S165" s="5" t="e">
        <f t="shared" si="199"/>
        <v>#N/A</v>
      </c>
      <c r="T165" s="5"/>
      <c r="U165" s="28"/>
      <c r="V165" s="28">
        <f t="shared" si="183"/>
        <v>14.294648872634273</v>
      </c>
      <c r="W165" s="28" t="e">
        <f t="shared" ref="W165:Z165" si="223">IF(AND($G165&lt;V$5,$G165&gt;=W$5),$K165,NA())</f>
        <v>#N/A</v>
      </c>
      <c r="X165" s="28" t="e">
        <f t="shared" si="223"/>
        <v>#N/A</v>
      </c>
      <c r="Y165" s="28" t="e">
        <f t="shared" si="223"/>
        <v>#N/A</v>
      </c>
      <c r="Z165" s="28" t="e">
        <f t="shared" si="223"/>
        <v>#N/A</v>
      </c>
      <c r="AA165" s="28" t="e">
        <f t="shared" si="185"/>
        <v>#N/A</v>
      </c>
      <c r="AB165" s="28"/>
      <c r="AC165" s="28"/>
      <c r="AD165" s="5">
        <f t="shared" si="186"/>
        <v>-101.96223367300844</v>
      </c>
      <c r="AE165" s="15">
        <v>-999</v>
      </c>
      <c r="AF165" s="11">
        <v>-999</v>
      </c>
      <c r="AG165" s="11">
        <v>-120.60602701390765</v>
      </c>
      <c r="AH165" s="11">
        <v>-999</v>
      </c>
      <c r="AI165" s="11">
        <v>-999</v>
      </c>
      <c r="AJ165" s="11">
        <v>-999</v>
      </c>
      <c r="AK165" s="11">
        <v>-999</v>
      </c>
      <c r="AL165" s="11">
        <v>-999</v>
      </c>
      <c r="AM165" s="11">
        <v>-999</v>
      </c>
      <c r="AN165" s="11">
        <v>-999</v>
      </c>
      <c r="AO165" s="11">
        <v>-999</v>
      </c>
      <c r="AP165" s="11">
        <v>-999</v>
      </c>
      <c r="AQ165" s="11">
        <v>-999</v>
      </c>
      <c r="AR165" s="11">
        <v>-999</v>
      </c>
      <c r="AS165" s="11">
        <v>-117.95945708731048</v>
      </c>
      <c r="AT165" s="11">
        <v>-999</v>
      </c>
      <c r="AU165" s="11">
        <v>-999</v>
      </c>
      <c r="AV165" s="11">
        <v>-999</v>
      </c>
      <c r="AW165" s="11">
        <v>-999</v>
      </c>
      <c r="AX165" s="11">
        <v>-999</v>
      </c>
      <c r="AY165" s="11">
        <v>-999</v>
      </c>
      <c r="AZ165" s="11">
        <v>-999</v>
      </c>
      <c r="BA165" s="11">
        <v>-999</v>
      </c>
      <c r="BB165" s="11">
        <v>-112.48499997890914</v>
      </c>
      <c r="BC165" s="11">
        <v>-999</v>
      </c>
      <c r="BD165" s="11">
        <v>-999</v>
      </c>
      <c r="BE165" s="11">
        <v>-114.51691995028219</v>
      </c>
      <c r="BF165" s="11">
        <v>-999</v>
      </c>
      <c r="BG165" s="11">
        <v>-999</v>
      </c>
      <c r="BH165" s="11">
        <v>-999</v>
      </c>
      <c r="BI165" s="11">
        <v>-999</v>
      </c>
      <c r="BJ165" s="11">
        <v>-999</v>
      </c>
      <c r="BK165" s="11">
        <v>-999</v>
      </c>
      <c r="BL165" s="11">
        <v>-999</v>
      </c>
      <c r="BM165" s="11">
        <v>-999</v>
      </c>
      <c r="BN165" s="16">
        <v>-102.83995920221616</v>
      </c>
      <c r="BQ165" s="5">
        <f t="shared" ca="1" si="187"/>
        <v>-102.45282427244015</v>
      </c>
      <c r="BR165" s="8">
        <f t="shared" ca="1" si="220"/>
        <v>-999</v>
      </c>
      <c r="BS165" s="8">
        <f t="shared" ca="1" si="220"/>
        <v>-999</v>
      </c>
      <c r="BT165" s="8">
        <f t="shared" ca="1" si="220"/>
        <v>-109.7448570852235</v>
      </c>
      <c r="BU165" s="8">
        <f t="shared" ca="1" si="220"/>
        <v>-999</v>
      </c>
      <c r="BV165" s="8">
        <f t="shared" ca="1" si="220"/>
        <v>-999</v>
      </c>
      <c r="BW165" s="8">
        <f t="shared" ca="1" si="220"/>
        <v>-999</v>
      </c>
      <c r="BX165" s="8">
        <f t="shared" ca="1" si="220"/>
        <v>-999</v>
      </c>
      <c r="BY165" s="8">
        <f t="shared" ca="1" si="220"/>
        <v>-999</v>
      </c>
      <c r="BZ165" s="8">
        <f t="shared" ca="1" si="220"/>
        <v>-999</v>
      </c>
      <c r="CA165" s="8">
        <f t="shared" ca="1" si="220"/>
        <v>-999</v>
      </c>
      <c r="CB165" s="8">
        <f t="shared" ca="1" si="205"/>
        <v>-999</v>
      </c>
      <c r="CC165" s="8">
        <f t="shared" ca="1" si="205"/>
        <v>-999</v>
      </c>
      <c r="CD165" s="8">
        <f t="shared" ca="1" si="205"/>
        <v>-999</v>
      </c>
      <c r="CE165" s="8">
        <f t="shared" ca="1" si="205"/>
        <v>-999</v>
      </c>
      <c r="CF165" s="8">
        <f t="shared" ca="1" si="205"/>
        <v>-106.21053512555054</v>
      </c>
      <c r="CG165" s="8">
        <f t="shared" ca="1" si="205"/>
        <v>-999</v>
      </c>
      <c r="CH165" s="8">
        <f t="shared" ca="1" si="205"/>
        <v>-999</v>
      </c>
      <c r="CI165" s="8">
        <f t="shared" ca="1" si="205"/>
        <v>-999</v>
      </c>
      <c r="CJ165" s="8">
        <f t="shared" ca="1" si="205"/>
        <v>-999</v>
      </c>
      <c r="CK165" s="8">
        <f t="shared" ca="1" si="205"/>
        <v>-999</v>
      </c>
      <c r="CL165" s="8">
        <f t="shared" ca="1" si="205"/>
        <v>-999</v>
      </c>
      <c r="CM165" s="8">
        <f t="shared" ca="1" si="205"/>
        <v>-999</v>
      </c>
      <c r="CN165" s="8">
        <f t="shared" ca="1" si="220"/>
        <v>-999</v>
      </c>
      <c r="CO165" s="8">
        <f t="shared" ca="1" si="220"/>
        <v>-117.32082132986064</v>
      </c>
      <c r="CP165" s="8">
        <f t="shared" ca="1" si="220"/>
        <v>-999</v>
      </c>
      <c r="CQ165" s="8">
        <f t="shared" ca="1" si="220"/>
        <v>-999</v>
      </c>
      <c r="CR165" s="8">
        <f t="shared" ca="1" si="220"/>
        <v>-107.4250019134725</v>
      </c>
      <c r="CS165" s="8">
        <f t="shared" ca="1" si="220"/>
        <v>-999</v>
      </c>
      <c r="CT165" s="8">
        <f t="shared" ca="1" si="218"/>
        <v>-999</v>
      </c>
      <c r="CU165" s="8">
        <f t="shared" ca="1" si="218"/>
        <v>-999</v>
      </c>
      <c r="CV165" s="8">
        <f t="shared" ca="1" si="218"/>
        <v>-999</v>
      </c>
      <c r="CW165" s="8">
        <f t="shared" ca="1" si="218"/>
        <v>-999</v>
      </c>
      <c r="CX165" s="8">
        <f t="shared" ca="1" si="218"/>
        <v>-999</v>
      </c>
      <c r="CY165" s="8">
        <f t="shared" ca="1" si="218"/>
        <v>-999</v>
      </c>
      <c r="CZ165" s="8">
        <f t="shared" ca="1" si="218"/>
        <v>-999</v>
      </c>
      <c r="DA165" s="8">
        <f t="shared" ca="1" si="218"/>
        <v>-116.25749913272335</v>
      </c>
    </row>
    <row r="166" spans="2:105" x14ac:dyDescent="0.35">
      <c r="B166" t="str">
        <f>'Postcode Data'!B166</f>
        <v>ES15 7FQ</v>
      </c>
      <c r="C166" t="str">
        <f>'Postcode Data'!D166</f>
        <v>Beaton</v>
      </c>
      <c r="D166" s="44" t="e">
        <f>'Postcode Data'!M166</f>
        <v>#N/A</v>
      </c>
      <c r="E166" s="28" t="e">
        <f>INDEX('Site Data'!$G$42:$G$77,MATCH('Frequency Plan Data'!D166,'Site Data'!$B$42:$B$77,0))</f>
        <v>#N/A</v>
      </c>
      <c r="F166" s="28" t="e">
        <f>'Coverage Data'!M166</f>
        <v>#N/A</v>
      </c>
      <c r="G166" s="28" t="e">
        <f t="shared" si="181"/>
        <v>#N/A</v>
      </c>
      <c r="H166" s="5" t="e">
        <f>'Postcode Data'!F166</f>
        <v>#N/A</v>
      </c>
      <c r="I166" s="5" t="e">
        <f>'Postcode Data'!G166</f>
        <v>#N/A</v>
      </c>
      <c r="J166" s="5" t="e">
        <f>'Postcode Data'!K166</f>
        <v>#N/A</v>
      </c>
      <c r="K166" s="5" t="e">
        <f>'Postcode Data'!L166</f>
        <v>#N/A</v>
      </c>
      <c r="L166" s="5"/>
      <c r="M166" s="28"/>
      <c r="N166" s="5" t="e">
        <f t="shared" ref="N166:S185" si="224">IF($E166=N$5,$K166,NA())</f>
        <v>#N/A</v>
      </c>
      <c r="O166" s="5" t="e">
        <f t="shared" si="224"/>
        <v>#N/A</v>
      </c>
      <c r="P166" s="5" t="e">
        <f t="shared" si="224"/>
        <v>#N/A</v>
      </c>
      <c r="Q166" s="5" t="e">
        <f t="shared" si="224"/>
        <v>#N/A</v>
      </c>
      <c r="R166" s="5" t="e">
        <f t="shared" si="224"/>
        <v>#N/A</v>
      </c>
      <c r="S166" s="5" t="e">
        <f t="shared" si="224"/>
        <v>#N/A</v>
      </c>
      <c r="T166" s="5"/>
      <c r="U166" s="28"/>
      <c r="V166" s="28" t="e">
        <f t="shared" si="183"/>
        <v>#N/A</v>
      </c>
      <c r="W166" s="28" t="e">
        <f t="shared" ref="W166:Z166" si="225">IF(AND($G166&lt;V$5,$G166&gt;=W$5),$K166,NA())</f>
        <v>#N/A</v>
      </c>
      <c r="X166" s="28" t="e">
        <f t="shared" si="225"/>
        <v>#N/A</v>
      </c>
      <c r="Y166" s="28" t="e">
        <f t="shared" si="225"/>
        <v>#N/A</v>
      </c>
      <c r="Z166" s="28" t="e">
        <f t="shared" si="225"/>
        <v>#N/A</v>
      </c>
      <c r="AA166" s="28" t="e">
        <f t="shared" si="185"/>
        <v>#N/A</v>
      </c>
      <c r="AB166" s="28"/>
      <c r="AC166" s="28"/>
      <c r="AD166" s="5" t="e">
        <f t="shared" si="186"/>
        <v>#N/A</v>
      </c>
      <c r="AE166" s="15" t="e">
        <v>#N/A</v>
      </c>
      <c r="AF166" s="11" t="e">
        <v>#N/A</v>
      </c>
      <c r="AG166" s="11" t="e">
        <v>#N/A</v>
      </c>
      <c r="AH166" s="11" t="e">
        <v>#N/A</v>
      </c>
      <c r="AI166" s="11" t="e">
        <v>#N/A</v>
      </c>
      <c r="AJ166" s="11" t="e">
        <v>#N/A</v>
      </c>
      <c r="AK166" s="11" t="e">
        <v>#N/A</v>
      </c>
      <c r="AL166" s="11" t="e">
        <v>#N/A</v>
      </c>
      <c r="AM166" s="11" t="e">
        <v>#N/A</v>
      </c>
      <c r="AN166" s="11" t="e">
        <v>#N/A</v>
      </c>
      <c r="AO166" s="11" t="e">
        <v>#N/A</v>
      </c>
      <c r="AP166" s="11" t="e">
        <v>#N/A</v>
      </c>
      <c r="AQ166" s="11" t="e">
        <v>#N/A</v>
      </c>
      <c r="AR166" s="11" t="e">
        <v>#N/A</v>
      </c>
      <c r="AS166" s="11" t="e">
        <v>#N/A</v>
      </c>
      <c r="AT166" s="11" t="e">
        <v>#N/A</v>
      </c>
      <c r="AU166" s="11" t="e">
        <v>#N/A</v>
      </c>
      <c r="AV166" s="11" t="e">
        <v>#N/A</v>
      </c>
      <c r="AW166" s="11" t="e">
        <v>#N/A</v>
      </c>
      <c r="AX166" s="11" t="e">
        <v>#N/A</v>
      </c>
      <c r="AY166" s="11" t="e">
        <v>#N/A</v>
      </c>
      <c r="AZ166" s="11" t="e">
        <v>#N/A</v>
      </c>
      <c r="BA166" s="11" t="e">
        <v>#N/A</v>
      </c>
      <c r="BB166" s="11" t="e">
        <v>#N/A</v>
      </c>
      <c r="BC166" s="11" t="e">
        <v>#N/A</v>
      </c>
      <c r="BD166" s="11" t="e">
        <v>#N/A</v>
      </c>
      <c r="BE166" s="11" t="e">
        <v>#N/A</v>
      </c>
      <c r="BF166" s="11" t="e">
        <v>#N/A</v>
      </c>
      <c r="BG166" s="11" t="e">
        <v>#N/A</v>
      </c>
      <c r="BH166" s="11" t="e">
        <v>#N/A</v>
      </c>
      <c r="BI166" s="11" t="e">
        <v>#N/A</v>
      </c>
      <c r="BJ166" s="11" t="e">
        <v>#N/A</v>
      </c>
      <c r="BK166" s="11" t="e">
        <v>#N/A</v>
      </c>
      <c r="BL166" s="11" t="e">
        <v>#N/A</v>
      </c>
      <c r="BM166" s="11" t="e">
        <v>#N/A</v>
      </c>
      <c r="BN166" s="16" t="e">
        <v>#N/A</v>
      </c>
      <c r="BQ166" s="5" t="e">
        <f t="shared" ca="1" si="187"/>
        <v>#N/A</v>
      </c>
      <c r="BR166" s="8" t="e">
        <f t="shared" ca="1" si="220"/>
        <v>#N/A</v>
      </c>
      <c r="BS166" s="8" t="e">
        <f t="shared" ca="1" si="220"/>
        <v>#N/A</v>
      </c>
      <c r="BT166" s="8" t="e">
        <f t="shared" ca="1" si="220"/>
        <v>#N/A</v>
      </c>
      <c r="BU166" s="8" t="e">
        <f t="shared" ca="1" si="220"/>
        <v>#N/A</v>
      </c>
      <c r="BV166" s="8" t="e">
        <f t="shared" ca="1" si="220"/>
        <v>#N/A</v>
      </c>
      <c r="BW166" s="8" t="e">
        <f t="shared" ca="1" si="220"/>
        <v>#N/A</v>
      </c>
      <c r="BX166" s="8" t="e">
        <f t="shared" ca="1" si="220"/>
        <v>#N/A</v>
      </c>
      <c r="BY166" s="8" t="e">
        <f t="shared" ca="1" si="220"/>
        <v>#N/A</v>
      </c>
      <c r="BZ166" s="8" t="e">
        <f t="shared" ca="1" si="220"/>
        <v>#N/A</v>
      </c>
      <c r="CA166" s="8" t="e">
        <f t="shared" ca="1" si="220"/>
        <v>#N/A</v>
      </c>
      <c r="CB166" s="8" t="e">
        <f t="shared" ca="1" si="205"/>
        <v>#N/A</v>
      </c>
      <c r="CC166" s="8" t="e">
        <f t="shared" ca="1" si="205"/>
        <v>#N/A</v>
      </c>
      <c r="CD166" s="8" t="e">
        <f t="shared" ca="1" si="205"/>
        <v>#N/A</v>
      </c>
      <c r="CE166" s="8" t="e">
        <f t="shared" ca="1" si="205"/>
        <v>#N/A</v>
      </c>
      <c r="CF166" s="8" t="e">
        <f t="shared" ca="1" si="205"/>
        <v>#N/A</v>
      </c>
      <c r="CG166" s="8" t="e">
        <f t="shared" ca="1" si="205"/>
        <v>#N/A</v>
      </c>
      <c r="CH166" s="8" t="e">
        <f t="shared" ca="1" si="205"/>
        <v>#N/A</v>
      </c>
      <c r="CI166" s="8" t="e">
        <f t="shared" ca="1" si="205"/>
        <v>#N/A</v>
      </c>
      <c r="CJ166" s="8" t="e">
        <f t="shared" ca="1" si="205"/>
        <v>#N/A</v>
      </c>
      <c r="CK166" s="8" t="e">
        <f t="shared" ca="1" si="205"/>
        <v>#N/A</v>
      </c>
      <c r="CL166" s="8" t="e">
        <f t="shared" ca="1" si="205"/>
        <v>#N/A</v>
      </c>
      <c r="CM166" s="8" t="e">
        <f t="shared" ca="1" si="205"/>
        <v>#N/A</v>
      </c>
      <c r="CN166" s="8" t="e">
        <f t="shared" ca="1" si="220"/>
        <v>#N/A</v>
      </c>
      <c r="CO166" s="8" t="e">
        <f t="shared" ca="1" si="220"/>
        <v>#N/A</v>
      </c>
      <c r="CP166" s="8" t="e">
        <f t="shared" ca="1" si="220"/>
        <v>#N/A</v>
      </c>
      <c r="CQ166" s="8" t="e">
        <f t="shared" ca="1" si="220"/>
        <v>#N/A</v>
      </c>
      <c r="CR166" s="8" t="e">
        <f t="shared" ca="1" si="220"/>
        <v>#N/A</v>
      </c>
      <c r="CS166" s="8" t="e">
        <f t="shared" ca="1" si="220"/>
        <v>#N/A</v>
      </c>
      <c r="CT166" s="8" t="e">
        <f t="shared" ca="1" si="218"/>
        <v>#N/A</v>
      </c>
      <c r="CU166" s="8" t="e">
        <f t="shared" ca="1" si="218"/>
        <v>#N/A</v>
      </c>
      <c r="CV166" s="8" t="e">
        <f t="shared" ca="1" si="218"/>
        <v>#N/A</v>
      </c>
      <c r="CW166" s="8" t="e">
        <f t="shared" ca="1" si="218"/>
        <v>#N/A</v>
      </c>
      <c r="CX166" s="8" t="e">
        <f t="shared" ca="1" si="218"/>
        <v>#N/A</v>
      </c>
      <c r="CY166" s="8" t="e">
        <f t="shared" ca="1" si="218"/>
        <v>#N/A</v>
      </c>
      <c r="CZ166" s="8" t="e">
        <f t="shared" ca="1" si="218"/>
        <v>#N/A</v>
      </c>
      <c r="DA166" s="8" t="e">
        <f t="shared" ca="1" si="218"/>
        <v>#N/A</v>
      </c>
    </row>
    <row r="167" spans="2:105" x14ac:dyDescent="0.35">
      <c r="B167" t="str">
        <f>'Postcode Data'!B167</f>
        <v>ES15 8NY</v>
      </c>
      <c r="C167" t="str">
        <f>'Postcode Data'!D167</f>
        <v>Beaton</v>
      </c>
      <c r="D167" s="44" t="e">
        <f>'Postcode Data'!M167</f>
        <v>#N/A</v>
      </c>
      <c r="E167" s="28" t="e">
        <f>INDEX('Site Data'!$G$42:$G$77,MATCH('Frequency Plan Data'!D167,'Site Data'!$B$42:$B$77,0))</f>
        <v>#N/A</v>
      </c>
      <c r="F167" s="28" t="e">
        <f>'Coverage Data'!M167</f>
        <v>#N/A</v>
      </c>
      <c r="G167" s="28" t="e">
        <f t="shared" si="181"/>
        <v>#N/A</v>
      </c>
      <c r="H167" s="5" t="e">
        <f>'Postcode Data'!F167</f>
        <v>#N/A</v>
      </c>
      <c r="I167" s="5" t="e">
        <f>'Postcode Data'!G167</f>
        <v>#N/A</v>
      </c>
      <c r="J167" s="5" t="e">
        <f>'Postcode Data'!K167</f>
        <v>#N/A</v>
      </c>
      <c r="K167" s="5" t="e">
        <f>'Postcode Data'!L167</f>
        <v>#N/A</v>
      </c>
      <c r="L167" s="5"/>
      <c r="M167" s="28"/>
      <c r="N167" s="5" t="e">
        <f t="shared" si="224"/>
        <v>#N/A</v>
      </c>
      <c r="O167" s="5" t="e">
        <f t="shared" si="224"/>
        <v>#N/A</v>
      </c>
      <c r="P167" s="5" t="e">
        <f t="shared" si="224"/>
        <v>#N/A</v>
      </c>
      <c r="Q167" s="5" t="e">
        <f t="shared" si="224"/>
        <v>#N/A</v>
      </c>
      <c r="R167" s="5" t="e">
        <f t="shared" si="224"/>
        <v>#N/A</v>
      </c>
      <c r="S167" s="5" t="e">
        <f t="shared" si="224"/>
        <v>#N/A</v>
      </c>
      <c r="T167" s="5"/>
      <c r="U167" s="28"/>
      <c r="V167" s="28" t="e">
        <f t="shared" si="183"/>
        <v>#N/A</v>
      </c>
      <c r="W167" s="28" t="e">
        <f t="shared" ref="W167:Z167" si="226">IF(AND($G167&lt;V$5,$G167&gt;=W$5),$K167,NA())</f>
        <v>#N/A</v>
      </c>
      <c r="X167" s="28" t="e">
        <f t="shared" si="226"/>
        <v>#N/A</v>
      </c>
      <c r="Y167" s="28" t="e">
        <f t="shared" si="226"/>
        <v>#N/A</v>
      </c>
      <c r="Z167" s="28" t="e">
        <f t="shared" si="226"/>
        <v>#N/A</v>
      </c>
      <c r="AA167" s="28" t="e">
        <f t="shared" si="185"/>
        <v>#N/A</v>
      </c>
      <c r="AB167" s="28"/>
      <c r="AC167" s="28"/>
      <c r="AD167" s="5" t="e">
        <f t="shared" si="186"/>
        <v>#N/A</v>
      </c>
      <c r="AE167" s="15" t="e">
        <v>#N/A</v>
      </c>
      <c r="AF167" s="11" t="e">
        <v>#N/A</v>
      </c>
      <c r="AG167" s="11" t="e">
        <v>#N/A</v>
      </c>
      <c r="AH167" s="11" t="e">
        <v>#N/A</v>
      </c>
      <c r="AI167" s="11" t="e">
        <v>#N/A</v>
      </c>
      <c r="AJ167" s="11" t="e">
        <v>#N/A</v>
      </c>
      <c r="AK167" s="11" t="e">
        <v>#N/A</v>
      </c>
      <c r="AL167" s="11" t="e">
        <v>#N/A</v>
      </c>
      <c r="AM167" s="11" t="e">
        <v>#N/A</v>
      </c>
      <c r="AN167" s="11" t="e">
        <v>#N/A</v>
      </c>
      <c r="AO167" s="11" t="e">
        <v>#N/A</v>
      </c>
      <c r="AP167" s="11" t="e">
        <v>#N/A</v>
      </c>
      <c r="AQ167" s="11" t="e">
        <v>#N/A</v>
      </c>
      <c r="AR167" s="11" t="e">
        <v>#N/A</v>
      </c>
      <c r="AS167" s="11" t="e">
        <v>#N/A</v>
      </c>
      <c r="AT167" s="11" t="e">
        <v>#N/A</v>
      </c>
      <c r="AU167" s="11" t="e">
        <v>#N/A</v>
      </c>
      <c r="AV167" s="11" t="e">
        <v>#N/A</v>
      </c>
      <c r="AW167" s="11" t="e">
        <v>#N/A</v>
      </c>
      <c r="AX167" s="11" t="e">
        <v>#N/A</v>
      </c>
      <c r="AY167" s="11" t="e">
        <v>#N/A</v>
      </c>
      <c r="AZ167" s="11" t="e">
        <v>#N/A</v>
      </c>
      <c r="BA167" s="11" t="e">
        <v>#N/A</v>
      </c>
      <c r="BB167" s="11" t="e">
        <v>#N/A</v>
      </c>
      <c r="BC167" s="11" t="e">
        <v>#N/A</v>
      </c>
      <c r="BD167" s="11" t="e">
        <v>#N/A</v>
      </c>
      <c r="BE167" s="11" t="e">
        <v>#N/A</v>
      </c>
      <c r="BF167" s="11" t="e">
        <v>#N/A</v>
      </c>
      <c r="BG167" s="11" t="e">
        <v>#N/A</v>
      </c>
      <c r="BH167" s="11" t="e">
        <v>#N/A</v>
      </c>
      <c r="BI167" s="11" t="e">
        <v>#N/A</v>
      </c>
      <c r="BJ167" s="11" t="e">
        <v>#N/A</v>
      </c>
      <c r="BK167" s="11" t="e">
        <v>#N/A</v>
      </c>
      <c r="BL167" s="11" t="e">
        <v>#N/A</v>
      </c>
      <c r="BM167" s="11" t="e">
        <v>#N/A</v>
      </c>
      <c r="BN167" s="16" t="e">
        <v>#N/A</v>
      </c>
      <c r="BQ167" s="5" t="e">
        <f t="shared" ca="1" si="187"/>
        <v>#N/A</v>
      </c>
      <c r="BR167" s="8" t="e">
        <f t="shared" ca="1" si="220"/>
        <v>#N/A</v>
      </c>
      <c r="BS167" s="8" t="e">
        <f t="shared" ca="1" si="220"/>
        <v>#N/A</v>
      </c>
      <c r="BT167" s="8" t="e">
        <f t="shared" ca="1" si="220"/>
        <v>#N/A</v>
      </c>
      <c r="BU167" s="8" t="e">
        <f t="shared" ca="1" si="220"/>
        <v>#N/A</v>
      </c>
      <c r="BV167" s="8" t="e">
        <f t="shared" ca="1" si="220"/>
        <v>#N/A</v>
      </c>
      <c r="BW167" s="8" t="e">
        <f t="shared" ca="1" si="220"/>
        <v>#N/A</v>
      </c>
      <c r="BX167" s="8" t="e">
        <f t="shared" ca="1" si="220"/>
        <v>#N/A</v>
      </c>
      <c r="BY167" s="8" t="e">
        <f t="shared" ca="1" si="220"/>
        <v>#N/A</v>
      </c>
      <c r="BZ167" s="8" t="e">
        <f t="shared" ca="1" si="220"/>
        <v>#N/A</v>
      </c>
      <c r="CA167" s="8" t="e">
        <f t="shared" ca="1" si="220"/>
        <v>#N/A</v>
      </c>
      <c r="CB167" s="8" t="e">
        <f t="shared" ca="1" si="205"/>
        <v>#N/A</v>
      </c>
      <c r="CC167" s="8" t="e">
        <f t="shared" ca="1" si="205"/>
        <v>#N/A</v>
      </c>
      <c r="CD167" s="8" t="e">
        <f t="shared" ca="1" si="205"/>
        <v>#N/A</v>
      </c>
      <c r="CE167" s="8" t="e">
        <f t="shared" ca="1" si="205"/>
        <v>#N/A</v>
      </c>
      <c r="CF167" s="8" t="e">
        <f t="shared" ca="1" si="205"/>
        <v>#N/A</v>
      </c>
      <c r="CG167" s="8" t="e">
        <f t="shared" ca="1" si="205"/>
        <v>#N/A</v>
      </c>
      <c r="CH167" s="8" t="e">
        <f t="shared" ca="1" si="205"/>
        <v>#N/A</v>
      </c>
      <c r="CI167" s="8" t="e">
        <f t="shared" ca="1" si="205"/>
        <v>#N/A</v>
      </c>
      <c r="CJ167" s="8" t="e">
        <f t="shared" ca="1" si="205"/>
        <v>#N/A</v>
      </c>
      <c r="CK167" s="8" t="e">
        <f t="shared" ca="1" si="205"/>
        <v>#N/A</v>
      </c>
      <c r="CL167" s="8" t="e">
        <f t="shared" ca="1" si="205"/>
        <v>#N/A</v>
      </c>
      <c r="CM167" s="8" t="e">
        <f t="shared" ca="1" si="205"/>
        <v>#N/A</v>
      </c>
      <c r="CN167" s="8" t="e">
        <f t="shared" ca="1" si="220"/>
        <v>#N/A</v>
      </c>
      <c r="CO167" s="8" t="e">
        <f t="shared" ca="1" si="220"/>
        <v>#N/A</v>
      </c>
      <c r="CP167" s="8" t="e">
        <f t="shared" ca="1" si="220"/>
        <v>#N/A</v>
      </c>
      <c r="CQ167" s="8" t="e">
        <f t="shared" ca="1" si="220"/>
        <v>#N/A</v>
      </c>
      <c r="CR167" s="8" t="e">
        <f t="shared" ca="1" si="220"/>
        <v>#N/A</v>
      </c>
      <c r="CS167" s="8" t="e">
        <f t="shared" ca="1" si="220"/>
        <v>#N/A</v>
      </c>
      <c r="CT167" s="8" t="e">
        <f t="shared" ca="1" si="218"/>
        <v>#N/A</v>
      </c>
      <c r="CU167" s="8" t="e">
        <f t="shared" ca="1" si="218"/>
        <v>#N/A</v>
      </c>
      <c r="CV167" s="8" t="e">
        <f t="shared" ca="1" si="218"/>
        <v>#N/A</v>
      </c>
      <c r="CW167" s="8" t="e">
        <f t="shared" ca="1" si="218"/>
        <v>#N/A</v>
      </c>
      <c r="CX167" s="8" t="e">
        <f t="shared" ca="1" si="218"/>
        <v>#N/A</v>
      </c>
      <c r="CY167" s="8" t="e">
        <f t="shared" ca="1" si="218"/>
        <v>#N/A</v>
      </c>
      <c r="CZ167" s="8" t="e">
        <f t="shared" ca="1" si="218"/>
        <v>#N/A</v>
      </c>
      <c r="DA167" s="8" t="e">
        <f t="shared" ca="1" si="218"/>
        <v>#N/A</v>
      </c>
    </row>
    <row r="168" spans="2:105" x14ac:dyDescent="0.35">
      <c r="B168" t="str">
        <f>'Postcode Data'!B168</f>
        <v>ES15 8QU</v>
      </c>
      <c r="C168" t="str">
        <f>'Postcode Data'!D168</f>
        <v>Beaton</v>
      </c>
      <c r="D168" s="44" t="e">
        <f>'Postcode Data'!M168</f>
        <v>#N/A</v>
      </c>
      <c r="E168" s="28" t="e">
        <f>INDEX('Site Data'!$G$42:$G$77,MATCH('Frequency Plan Data'!D168,'Site Data'!$B$42:$B$77,0))</f>
        <v>#N/A</v>
      </c>
      <c r="F168" s="28" t="e">
        <f>'Coverage Data'!M168</f>
        <v>#N/A</v>
      </c>
      <c r="G168" s="28" t="e">
        <f t="shared" si="181"/>
        <v>#N/A</v>
      </c>
      <c r="H168" s="5" t="e">
        <f>'Postcode Data'!F168</f>
        <v>#N/A</v>
      </c>
      <c r="I168" s="5" t="e">
        <f>'Postcode Data'!G168</f>
        <v>#N/A</v>
      </c>
      <c r="J168" s="5" t="e">
        <f>'Postcode Data'!K168</f>
        <v>#N/A</v>
      </c>
      <c r="K168" s="5" t="e">
        <f>'Postcode Data'!L168</f>
        <v>#N/A</v>
      </c>
      <c r="L168" s="5"/>
      <c r="M168" s="28"/>
      <c r="N168" s="5" t="e">
        <f t="shared" si="224"/>
        <v>#N/A</v>
      </c>
      <c r="O168" s="5" t="e">
        <f t="shared" si="224"/>
        <v>#N/A</v>
      </c>
      <c r="P168" s="5" t="e">
        <f t="shared" si="224"/>
        <v>#N/A</v>
      </c>
      <c r="Q168" s="5" t="e">
        <f t="shared" si="224"/>
        <v>#N/A</v>
      </c>
      <c r="R168" s="5" t="e">
        <f t="shared" si="224"/>
        <v>#N/A</v>
      </c>
      <c r="S168" s="5" t="e">
        <f t="shared" si="224"/>
        <v>#N/A</v>
      </c>
      <c r="T168" s="5"/>
      <c r="U168" s="28"/>
      <c r="V168" s="28" t="e">
        <f t="shared" si="183"/>
        <v>#N/A</v>
      </c>
      <c r="W168" s="28" t="e">
        <f t="shared" ref="W168:Z168" si="227">IF(AND($G168&lt;V$5,$G168&gt;=W$5),$K168,NA())</f>
        <v>#N/A</v>
      </c>
      <c r="X168" s="28" t="e">
        <f t="shared" si="227"/>
        <v>#N/A</v>
      </c>
      <c r="Y168" s="28" t="e">
        <f t="shared" si="227"/>
        <v>#N/A</v>
      </c>
      <c r="Z168" s="28" t="e">
        <f t="shared" si="227"/>
        <v>#N/A</v>
      </c>
      <c r="AA168" s="28" t="e">
        <f t="shared" si="185"/>
        <v>#N/A</v>
      </c>
      <c r="AB168" s="28"/>
      <c r="AC168" s="28"/>
      <c r="AD168" s="5" t="e">
        <f t="shared" si="186"/>
        <v>#N/A</v>
      </c>
      <c r="AE168" s="15" t="e">
        <v>#N/A</v>
      </c>
      <c r="AF168" s="11" t="e">
        <v>#N/A</v>
      </c>
      <c r="AG168" s="11" t="e">
        <v>#N/A</v>
      </c>
      <c r="AH168" s="11" t="e">
        <v>#N/A</v>
      </c>
      <c r="AI168" s="11" t="e">
        <v>#N/A</v>
      </c>
      <c r="AJ168" s="11" t="e">
        <v>#N/A</v>
      </c>
      <c r="AK168" s="11" t="e">
        <v>#N/A</v>
      </c>
      <c r="AL168" s="11" t="e">
        <v>#N/A</v>
      </c>
      <c r="AM168" s="11" t="e">
        <v>#N/A</v>
      </c>
      <c r="AN168" s="11" t="e">
        <v>#N/A</v>
      </c>
      <c r="AO168" s="11" t="e">
        <v>#N/A</v>
      </c>
      <c r="AP168" s="11" t="e">
        <v>#N/A</v>
      </c>
      <c r="AQ168" s="11" t="e">
        <v>#N/A</v>
      </c>
      <c r="AR168" s="11" t="e">
        <v>#N/A</v>
      </c>
      <c r="AS168" s="11" t="e">
        <v>#N/A</v>
      </c>
      <c r="AT168" s="11" t="e">
        <v>#N/A</v>
      </c>
      <c r="AU168" s="11" t="e">
        <v>#N/A</v>
      </c>
      <c r="AV168" s="11" t="e">
        <v>#N/A</v>
      </c>
      <c r="AW168" s="11" t="e">
        <v>#N/A</v>
      </c>
      <c r="AX168" s="11" t="e">
        <v>#N/A</v>
      </c>
      <c r="AY168" s="11" t="e">
        <v>#N/A</v>
      </c>
      <c r="AZ168" s="11" t="e">
        <v>#N/A</v>
      </c>
      <c r="BA168" s="11" t="e">
        <v>#N/A</v>
      </c>
      <c r="BB168" s="11" t="e">
        <v>#N/A</v>
      </c>
      <c r="BC168" s="11" t="e">
        <v>#N/A</v>
      </c>
      <c r="BD168" s="11" t="e">
        <v>#N/A</v>
      </c>
      <c r="BE168" s="11" t="e">
        <v>#N/A</v>
      </c>
      <c r="BF168" s="11" t="e">
        <v>#N/A</v>
      </c>
      <c r="BG168" s="11" t="e">
        <v>#N/A</v>
      </c>
      <c r="BH168" s="11" t="e">
        <v>#N/A</v>
      </c>
      <c r="BI168" s="11" t="e">
        <v>#N/A</v>
      </c>
      <c r="BJ168" s="11" t="e">
        <v>#N/A</v>
      </c>
      <c r="BK168" s="11" t="e">
        <v>#N/A</v>
      </c>
      <c r="BL168" s="11" t="e">
        <v>#N/A</v>
      </c>
      <c r="BM168" s="11" t="e">
        <v>#N/A</v>
      </c>
      <c r="BN168" s="16" t="e">
        <v>#N/A</v>
      </c>
      <c r="BQ168" s="5" t="e">
        <f t="shared" ca="1" si="187"/>
        <v>#N/A</v>
      </c>
      <c r="BR168" s="8" t="e">
        <f t="shared" ca="1" si="220"/>
        <v>#N/A</v>
      </c>
      <c r="BS168" s="8" t="e">
        <f t="shared" ca="1" si="220"/>
        <v>#N/A</v>
      </c>
      <c r="BT168" s="8" t="e">
        <f t="shared" ca="1" si="220"/>
        <v>#N/A</v>
      </c>
      <c r="BU168" s="8" t="e">
        <f t="shared" ca="1" si="220"/>
        <v>#N/A</v>
      </c>
      <c r="BV168" s="8" t="e">
        <f t="shared" ca="1" si="220"/>
        <v>#N/A</v>
      </c>
      <c r="BW168" s="8" t="e">
        <f t="shared" ca="1" si="220"/>
        <v>#N/A</v>
      </c>
      <c r="BX168" s="8" t="e">
        <f t="shared" ca="1" si="220"/>
        <v>#N/A</v>
      </c>
      <c r="BY168" s="8" t="e">
        <f t="shared" ca="1" si="220"/>
        <v>#N/A</v>
      </c>
      <c r="BZ168" s="8" t="e">
        <f t="shared" ca="1" si="220"/>
        <v>#N/A</v>
      </c>
      <c r="CA168" s="8" t="e">
        <f t="shared" ca="1" si="220"/>
        <v>#N/A</v>
      </c>
      <c r="CB168" s="8" t="e">
        <f t="shared" ca="1" si="205"/>
        <v>#N/A</v>
      </c>
      <c r="CC168" s="8" t="e">
        <f t="shared" ca="1" si="205"/>
        <v>#N/A</v>
      </c>
      <c r="CD168" s="8" t="e">
        <f t="shared" ca="1" si="205"/>
        <v>#N/A</v>
      </c>
      <c r="CE168" s="8" t="e">
        <f t="shared" ca="1" si="205"/>
        <v>#N/A</v>
      </c>
      <c r="CF168" s="8" t="e">
        <f t="shared" ca="1" si="205"/>
        <v>#N/A</v>
      </c>
      <c r="CG168" s="8" t="e">
        <f t="shared" ca="1" si="205"/>
        <v>#N/A</v>
      </c>
      <c r="CH168" s="8" t="e">
        <f t="shared" ca="1" si="205"/>
        <v>#N/A</v>
      </c>
      <c r="CI168" s="8" t="e">
        <f t="shared" ca="1" si="205"/>
        <v>#N/A</v>
      </c>
      <c r="CJ168" s="8" t="e">
        <f t="shared" ca="1" si="205"/>
        <v>#N/A</v>
      </c>
      <c r="CK168" s="8" t="e">
        <f t="shared" ca="1" si="205"/>
        <v>#N/A</v>
      </c>
      <c r="CL168" s="8" t="e">
        <f t="shared" ca="1" si="205"/>
        <v>#N/A</v>
      </c>
      <c r="CM168" s="8" t="e">
        <f t="shared" ca="1" si="205"/>
        <v>#N/A</v>
      </c>
      <c r="CN168" s="8" t="e">
        <f t="shared" ca="1" si="220"/>
        <v>#N/A</v>
      </c>
      <c r="CO168" s="8" t="e">
        <f t="shared" ca="1" si="220"/>
        <v>#N/A</v>
      </c>
      <c r="CP168" s="8" t="e">
        <f t="shared" ca="1" si="220"/>
        <v>#N/A</v>
      </c>
      <c r="CQ168" s="8" t="e">
        <f t="shared" ca="1" si="220"/>
        <v>#N/A</v>
      </c>
      <c r="CR168" s="8" t="e">
        <f t="shared" ca="1" si="220"/>
        <v>#N/A</v>
      </c>
      <c r="CS168" s="8" t="e">
        <f t="shared" ca="1" si="220"/>
        <v>#N/A</v>
      </c>
      <c r="CT168" s="8" t="e">
        <f t="shared" ca="1" si="218"/>
        <v>#N/A</v>
      </c>
      <c r="CU168" s="8" t="e">
        <f t="shared" ca="1" si="218"/>
        <v>#N/A</v>
      </c>
      <c r="CV168" s="8" t="e">
        <f t="shared" ca="1" si="218"/>
        <v>#N/A</v>
      </c>
      <c r="CW168" s="8" t="e">
        <f t="shared" ca="1" si="218"/>
        <v>#N/A</v>
      </c>
      <c r="CX168" s="8" t="e">
        <f t="shared" ca="1" si="218"/>
        <v>#N/A</v>
      </c>
      <c r="CY168" s="8" t="e">
        <f t="shared" ca="1" si="218"/>
        <v>#N/A</v>
      </c>
      <c r="CZ168" s="8" t="e">
        <f t="shared" ca="1" si="218"/>
        <v>#N/A</v>
      </c>
      <c r="DA168" s="8" t="e">
        <f t="shared" ca="1" si="218"/>
        <v>#N/A</v>
      </c>
    </row>
    <row r="169" spans="2:105" x14ac:dyDescent="0.35">
      <c r="B169" t="str">
        <f>'Postcode Data'!B169</f>
        <v>ES16 0DG</v>
      </c>
      <c r="C169" t="str">
        <f>'Postcode Data'!D169</f>
        <v>Beaton</v>
      </c>
      <c r="D169" s="44" t="str">
        <f>'Postcode Data'!M169</f>
        <v>BW2a</v>
      </c>
      <c r="E169" s="28" t="str">
        <f>INDEX('Site Data'!$G$42:$G$77,MATCH('Frequency Plan Data'!D169,'Site Data'!$B$42:$B$77,0))</f>
        <v>f1</v>
      </c>
      <c r="F169" s="28">
        <f>'Coverage Data'!M169</f>
        <v>-65.497899525455523</v>
      </c>
      <c r="G169" s="28">
        <f t="shared" si="181"/>
        <v>36.241768180352921</v>
      </c>
      <c r="H169" s="5">
        <f>'Postcode Data'!F169</f>
        <v>23.684866271759098</v>
      </c>
      <c r="I169" s="5">
        <f>'Postcode Data'!G169</f>
        <v>16.152483770671488</v>
      </c>
      <c r="J169" s="5">
        <f>'Postcode Data'!K169</f>
        <v>25.204321757200773</v>
      </c>
      <c r="K169" s="5">
        <f>'Postcode Data'!L169</f>
        <v>18.322491093538389</v>
      </c>
      <c r="L169" s="5"/>
      <c r="M169" s="28"/>
      <c r="N169" s="5">
        <f t="shared" si="224"/>
        <v>18.322491093538389</v>
      </c>
      <c r="O169" s="5" t="e">
        <f t="shared" si="224"/>
        <v>#N/A</v>
      </c>
      <c r="P169" s="5" t="e">
        <f t="shared" si="224"/>
        <v>#N/A</v>
      </c>
      <c r="Q169" s="5" t="e">
        <f t="shared" si="224"/>
        <v>#N/A</v>
      </c>
      <c r="R169" s="5" t="e">
        <f t="shared" si="224"/>
        <v>#N/A</v>
      </c>
      <c r="S169" s="5" t="e">
        <f t="shared" si="224"/>
        <v>#N/A</v>
      </c>
      <c r="T169" s="5"/>
      <c r="U169" s="28"/>
      <c r="V169" s="28">
        <f t="shared" si="183"/>
        <v>18.322491093538389</v>
      </c>
      <c r="W169" s="28" t="e">
        <f t="shared" ref="W169:Z169" si="228">IF(AND($G169&lt;V$5,$G169&gt;=W$5),$K169,NA())</f>
        <v>#N/A</v>
      </c>
      <c r="X169" s="28" t="e">
        <f t="shared" si="228"/>
        <v>#N/A</v>
      </c>
      <c r="Y169" s="28" t="e">
        <f t="shared" si="228"/>
        <v>#N/A</v>
      </c>
      <c r="Z169" s="28" t="e">
        <f t="shared" si="228"/>
        <v>#N/A</v>
      </c>
      <c r="AA169" s="28" t="e">
        <f t="shared" si="185"/>
        <v>#N/A</v>
      </c>
      <c r="AB169" s="28"/>
      <c r="AC169" s="28"/>
      <c r="AD169" s="5">
        <f t="shared" si="186"/>
        <v>-101.73966770580844</v>
      </c>
      <c r="AE169" s="15">
        <v>-110.64208869875793</v>
      </c>
      <c r="AF169" s="11">
        <v>-999</v>
      </c>
      <c r="AG169" s="11">
        <v>-999</v>
      </c>
      <c r="AH169" s="11">
        <v>-999</v>
      </c>
      <c r="AI169" s="11">
        <v>-999</v>
      </c>
      <c r="AJ169" s="11">
        <v>-999</v>
      </c>
      <c r="AK169" s="11">
        <v>-999</v>
      </c>
      <c r="AL169" s="11">
        <v>-999</v>
      </c>
      <c r="AM169" s="11">
        <v>-999</v>
      </c>
      <c r="AN169" s="11">
        <v>-999</v>
      </c>
      <c r="AO169" s="11">
        <v>-999</v>
      </c>
      <c r="AP169" s="11">
        <v>-999</v>
      </c>
      <c r="AQ169" s="11">
        <v>-108.97067283851422</v>
      </c>
      <c r="AR169" s="11">
        <v>-999</v>
      </c>
      <c r="AS169" s="11">
        <v>-999</v>
      </c>
      <c r="AT169" s="11">
        <v>-999</v>
      </c>
      <c r="AU169" s="11">
        <v>-999</v>
      </c>
      <c r="AV169" s="11">
        <v>-999</v>
      </c>
      <c r="AW169" s="11">
        <v>-999</v>
      </c>
      <c r="AX169" s="11">
        <v>-999</v>
      </c>
      <c r="AY169" s="11">
        <v>-999</v>
      </c>
      <c r="AZ169" s="11">
        <v>-107.31957427806694</v>
      </c>
      <c r="BA169" s="11">
        <v>-999</v>
      </c>
      <c r="BB169" s="11">
        <v>-999</v>
      </c>
      <c r="BC169" s="11">
        <v>-108.79124936408662</v>
      </c>
      <c r="BD169" s="11">
        <v>-999</v>
      </c>
      <c r="BE169" s="11">
        <v>-999</v>
      </c>
      <c r="BF169" s="11">
        <v>-999</v>
      </c>
      <c r="BG169" s="11">
        <v>-999</v>
      </c>
      <c r="BH169" s="11">
        <v>-999</v>
      </c>
      <c r="BI169" s="11">
        <v>-999</v>
      </c>
      <c r="BJ169" s="11">
        <v>-999</v>
      </c>
      <c r="BK169" s="11">
        <v>-999</v>
      </c>
      <c r="BL169" s="11">
        <v>-108.55515878831179</v>
      </c>
      <c r="BM169" s="11">
        <v>-999</v>
      </c>
      <c r="BN169" s="16">
        <v>-999</v>
      </c>
      <c r="BQ169" s="5">
        <f t="shared" ca="1" si="187"/>
        <v>-90.617220853506552</v>
      </c>
      <c r="BR169" s="8">
        <f t="shared" ca="1" si="220"/>
        <v>-109.94074476976937</v>
      </c>
      <c r="BS169" s="8">
        <f t="shared" ca="1" si="220"/>
        <v>-999</v>
      </c>
      <c r="BT169" s="8">
        <f t="shared" ca="1" si="220"/>
        <v>-999</v>
      </c>
      <c r="BU169" s="8">
        <f t="shared" ca="1" si="220"/>
        <v>-999</v>
      </c>
      <c r="BV169" s="8">
        <f t="shared" ca="1" si="220"/>
        <v>-999</v>
      </c>
      <c r="BW169" s="8">
        <f t="shared" ca="1" si="220"/>
        <v>-999</v>
      </c>
      <c r="BX169" s="8">
        <f t="shared" ca="1" si="220"/>
        <v>-999</v>
      </c>
      <c r="BY169" s="8">
        <f t="shared" ca="1" si="220"/>
        <v>-999</v>
      </c>
      <c r="BZ169" s="8">
        <f t="shared" ca="1" si="220"/>
        <v>-999</v>
      </c>
      <c r="CA169" s="8">
        <f t="shared" ca="1" si="220"/>
        <v>-999</v>
      </c>
      <c r="CB169" s="8">
        <f t="shared" ca="1" si="205"/>
        <v>-999</v>
      </c>
      <c r="CC169" s="8">
        <f t="shared" ca="1" si="205"/>
        <v>-999</v>
      </c>
      <c r="CD169" s="8">
        <f t="shared" ca="1" si="205"/>
        <v>-107.09166002866652</v>
      </c>
      <c r="CE169" s="8">
        <f t="shared" ca="1" si="205"/>
        <v>-999</v>
      </c>
      <c r="CF169" s="8">
        <f t="shared" ca="1" si="205"/>
        <v>-999</v>
      </c>
      <c r="CG169" s="8">
        <f t="shared" ca="1" si="205"/>
        <v>-999</v>
      </c>
      <c r="CH169" s="8">
        <f t="shared" ca="1" si="205"/>
        <v>-999</v>
      </c>
      <c r="CI169" s="8">
        <f t="shared" ca="1" si="205"/>
        <v>-999</v>
      </c>
      <c r="CJ169" s="8">
        <f t="shared" ca="1" si="205"/>
        <v>-999</v>
      </c>
      <c r="CK169" s="8">
        <f t="shared" ca="1" si="205"/>
        <v>-999</v>
      </c>
      <c r="CL169" s="8">
        <f t="shared" ca="1" si="205"/>
        <v>-999</v>
      </c>
      <c r="CM169" s="8">
        <f t="shared" ca="1" si="205"/>
        <v>-91.169918477340815</v>
      </c>
      <c r="CN169" s="8">
        <f t="shared" ca="1" si="220"/>
        <v>-999</v>
      </c>
      <c r="CO169" s="8">
        <f t="shared" ca="1" si="220"/>
        <v>-999</v>
      </c>
      <c r="CP169" s="8">
        <f t="shared" ca="1" si="220"/>
        <v>-101.5478505693962</v>
      </c>
      <c r="CQ169" s="8">
        <f t="shared" ca="1" si="220"/>
        <v>-999</v>
      </c>
      <c r="CR169" s="8">
        <f t="shared" ca="1" si="220"/>
        <v>-999</v>
      </c>
      <c r="CS169" s="8">
        <f t="shared" ca="1" si="220"/>
        <v>-999</v>
      </c>
      <c r="CT169" s="8">
        <f t="shared" ca="1" si="218"/>
        <v>-999</v>
      </c>
      <c r="CU169" s="8">
        <f t="shared" ca="1" si="218"/>
        <v>-999</v>
      </c>
      <c r="CV169" s="8">
        <f t="shared" ca="1" si="218"/>
        <v>-999</v>
      </c>
      <c r="CW169" s="8">
        <f t="shared" ca="1" si="218"/>
        <v>-999</v>
      </c>
      <c r="CX169" s="8">
        <f t="shared" ca="1" si="218"/>
        <v>-999</v>
      </c>
      <c r="CY169" s="8">
        <f t="shared" ca="1" si="218"/>
        <v>-114.00709481954921</v>
      </c>
      <c r="CZ169" s="8">
        <f t="shared" ca="1" si="218"/>
        <v>-999</v>
      </c>
      <c r="DA169" s="8">
        <f t="shared" ca="1" si="218"/>
        <v>-999</v>
      </c>
    </row>
    <row r="170" spans="2:105" x14ac:dyDescent="0.35">
      <c r="B170" t="str">
        <f>'Postcode Data'!B170</f>
        <v>ES16 1UI</v>
      </c>
      <c r="C170" t="str">
        <f>'Postcode Data'!D170</f>
        <v>Beaton</v>
      </c>
      <c r="D170" s="44" t="str">
        <f>'Postcode Data'!M170</f>
        <v>BW1b</v>
      </c>
      <c r="E170" s="28" t="str">
        <f>INDEX('Site Data'!$G$42:$G$77,MATCH('Frequency Plan Data'!D170,'Site Data'!$B$42:$B$77,0))</f>
        <v>f5</v>
      </c>
      <c r="F170" s="28">
        <f>'Coverage Data'!M170</f>
        <v>-70.218170192251677</v>
      </c>
      <c r="G170" s="28">
        <f t="shared" si="181"/>
        <v>32.275508485747338</v>
      </c>
      <c r="H170" s="5">
        <f>'Postcode Data'!F170</f>
        <v>19.147762778757098</v>
      </c>
      <c r="I170" s="5">
        <f>'Postcode Data'!G170</f>
        <v>16.382189542413482</v>
      </c>
      <c r="J170" s="5">
        <f>'Postcode Data'!K170</f>
        <v>21.941467719626818</v>
      </c>
      <c r="K170" s="5">
        <f>'Postcode Data'!L170</f>
        <v>17.995135842061003</v>
      </c>
      <c r="L170" s="5"/>
      <c r="M170" s="28"/>
      <c r="N170" s="5" t="e">
        <f t="shared" si="224"/>
        <v>#N/A</v>
      </c>
      <c r="O170" s="5" t="e">
        <f t="shared" si="224"/>
        <v>#N/A</v>
      </c>
      <c r="P170" s="5" t="e">
        <f t="shared" si="224"/>
        <v>#N/A</v>
      </c>
      <c r="Q170" s="5" t="e">
        <f t="shared" si="224"/>
        <v>#N/A</v>
      </c>
      <c r="R170" s="5">
        <f t="shared" si="224"/>
        <v>17.995135842061003</v>
      </c>
      <c r="S170" s="5" t="e">
        <f t="shared" si="224"/>
        <v>#N/A</v>
      </c>
      <c r="T170" s="5"/>
      <c r="U170" s="28"/>
      <c r="V170" s="28">
        <f t="shared" si="183"/>
        <v>17.995135842061003</v>
      </c>
      <c r="W170" s="28" t="e">
        <f t="shared" ref="W170:Z170" si="229">IF(AND($G170&lt;V$5,$G170&gt;=W$5),$K170,NA())</f>
        <v>#N/A</v>
      </c>
      <c r="X170" s="28" t="e">
        <f t="shared" si="229"/>
        <v>#N/A</v>
      </c>
      <c r="Y170" s="28" t="e">
        <f t="shared" si="229"/>
        <v>#N/A</v>
      </c>
      <c r="Z170" s="28" t="e">
        <f t="shared" si="229"/>
        <v>#N/A</v>
      </c>
      <c r="AA170" s="28" t="e">
        <f t="shared" si="185"/>
        <v>#N/A</v>
      </c>
      <c r="AB170" s="28"/>
      <c r="AC170" s="28"/>
      <c r="AD170" s="5">
        <f t="shared" si="186"/>
        <v>-102.49367867799901</v>
      </c>
      <c r="AE170" s="15">
        <v>-999</v>
      </c>
      <c r="AF170" s="11">
        <v>-999</v>
      </c>
      <c r="AG170" s="11">
        <v>-999</v>
      </c>
      <c r="AH170" s="11">
        <v>-999</v>
      </c>
      <c r="AI170" s="11">
        <v>-104.08725239046997</v>
      </c>
      <c r="AJ170" s="11">
        <v>-999</v>
      </c>
      <c r="AK170" s="11">
        <v>-999</v>
      </c>
      <c r="AL170" s="11">
        <v>-999</v>
      </c>
      <c r="AM170" s="11">
        <v>-999</v>
      </c>
      <c r="AN170" s="11">
        <v>-999</v>
      </c>
      <c r="AO170" s="11">
        <v>-999</v>
      </c>
      <c r="AP170" s="11">
        <v>-999</v>
      </c>
      <c r="AQ170" s="11">
        <v>-999</v>
      </c>
      <c r="AR170" s="11">
        <v>-999</v>
      </c>
      <c r="AS170" s="11">
        <v>-999</v>
      </c>
      <c r="AT170" s="11">
        <v>-999</v>
      </c>
      <c r="AU170" s="11">
        <v>-112.68409133499546</v>
      </c>
      <c r="AV170" s="11">
        <v>-999</v>
      </c>
      <c r="AW170" s="11">
        <v>-999</v>
      </c>
      <c r="AX170" s="11">
        <v>-114.72480608911822</v>
      </c>
      <c r="AY170" s="11">
        <v>-999</v>
      </c>
      <c r="AZ170" s="11">
        <v>-999</v>
      </c>
      <c r="BA170" s="11">
        <v>-999</v>
      </c>
      <c r="BB170" s="11">
        <v>-999</v>
      </c>
      <c r="BC170" s="11">
        <v>-999</v>
      </c>
      <c r="BD170" s="11">
        <v>-999</v>
      </c>
      <c r="BE170" s="11">
        <v>-999</v>
      </c>
      <c r="BF170" s="11">
        <v>-999</v>
      </c>
      <c r="BG170" s="11">
        <v>-122.07620032214172</v>
      </c>
      <c r="BH170" s="11">
        <v>-999</v>
      </c>
      <c r="BI170" s="11">
        <v>-999</v>
      </c>
      <c r="BJ170" s="11">
        <v>-111.0138370445445</v>
      </c>
      <c r="BK170" s="11">
        <v>-999</v>
      </c>
      <c r="BL170" s="11">
        <v>-999</v>
      </c>
      <c r="BM170" s="11">
        <v>-999</v>
      </c>
      <c r="BN170" s="16">
        <v>-999</v>
      </c>
      <c r="BQ170" s="5">
        <f t="shared" ca="1" si="187"/>
        <v>-103.56938878254168</v>
      </c>
      <c r="BR170" s="8">
        <f t="shared" ca="1" si="220"/>
        <v>-999</v>
      </c>
      <c r="BS170" s="8">
        <f t="shared" ca="1" si="220"/>
        <v>-999</v>
      </c>
      <c r="BT170" s="8">
        <f t="shared" ca="1" si="220"/>
        <v>-999</v>
      </c>
      <c r="BU170" s="8">
        <f t="shared" ca="1" si="220"/>
        <v>-999</v>
      </c>
      <c r="BV170" s="8">
        <f t="shared" ca="1" si="220"/>
        <v>-108.54723106372276</v>
      </c>
      <c r="BW170" s="8">
        <f t="shared" ca="1" si="220"/>
        <v>-999</v>
      </c>
      <c r="BX170" s="8">
        <f t="shared" ca="1" si="220"/>
        <v>-999</v>
      </c>
      <c r="BY170" s="8">
        <f t="shared" ca="1" si="220"/>
        <v>-999</v>
      </c>
      <c r="BZ170" s="8">
        <f t="shared" ca="1" si="220"/>
        <v>-999</v>
      </c>
      <c r="CA170" s="8">
        <f t="shared" ca="1" si="220"/>
        <v>-999</v>
      </c>
      <c r="CB170" s="8">
        <f t="shared" ca="1" si="205"/>
        <v>-999</v>
      </c>
      <c r="CC170" s="8">
        <f t="shared" ca="1" si="205"/>
        <v>-999</v>
      </c>
      <c r="CD170" s="8">
        <f t="shared" ca="1" si="205"/>
        <v>-999</v>
      </c>
      <c r="CE170" s="8">
        <f t="shared" ca="1" si="205"/>
        <v>-999</v>
      </c>
      <c r="CF170" s="8">
        <f t="shared" ca="1" si="205"/>
        <v>-999</v>
      </c>
      <c r="CG170" s="8">
        <f t="shared" ca="1" si="205"/>
        <v>-999</v>
      </c>
      <c r="CH170" s="8">
        <f t="shared" ca="1" si="205"/>
        <v>-113.2199013742711</v>
      </c>
      <c r="CI170" s="8">
        <f t="shared" ca="1" si="205"/>
        <v>-999</v>
      </c>
      <c r="CJ170" s="8">
        <f t="shared" ca="1" si="205"/>
        <v>-999</v>
      </c>
      <c r="CK170" s="8">
        <f t="shared" ref="CB170:CM191" ca="1" si="230">IF(OR($D170=CK$5,$E170&lt;&gt;CK$4),-999,30+_xlfn.NORM.INV(RAND(),-20,3)-20*LOG10(SQRT(($H170-$J170)^2+($I170-$K170)^2))-20*LOG10(5570)-32.44+_xlfn.NORM.INV(RAND(),-3,3)+21+_xlfn.NORM.INV(RAND(),-20,3)-1)</f>
        <v>-119.84047219401695</v>
      </c>
      <c r="CL170" s="8">
        <f t="shared" ca="1" si="230"/>
        <v>-999</v>
      </c>
      <c r="CM170" s="8">
        <f t="shared" ca="1" si="230"/>
        <v>-999</v>
      </c>
      <c r="CN170" s="8">
        <f t="shared" ca="1" si="220"/>
        <v>-999</v>
      </c>
      <c r="CO170" s="8">
        <f t="shared" ca="1" si="220"/>
        <v>-999</v>
      </c>
      <c r="CP170" s="8">
        <f t="shared" ca="1" si="220"/>
        <v>-999</v>
      </c>
      <c r="CQ170" s="8">
        <f t="shared" ca="1" si="220"/>
        <v>-999</v>
      </c>
      <c r="CR170" s="8">
        <f t="shared" ca="1" si="220"/>
        <v>-999</v>
      </c>
      <c r="CS170" s="8">
        <f t="shared" ca="1" si="220"/>
        <v>-999</v>
      </c>
      <c r="CT170" s="8">
        <f t="shared" ca="1" si="218"/>
        <v>-108.52339889314916</v>
      </c>
      <c r="CU170" s="8">
        <f t="shared" ca="1" si="218"/>
        <v>-999</v>
      </c>
      <c r="CV170" s="8">
        <f t="shared" ca="1" si="218"/>
        <v>-999</v>
      </c>
      <c r="CW170" s="8">
        <f t="shared" ca="1" si="218"/>
        <v>-109.94114136753817</v>
      </c>
      <c r="CX170" s="8">
        <f t="shared" ca="1" si="218"/>
        <v>-999</v>
      </c>
      <c r="CY170" s="8">
        <f t="shared" ca="1" si="218"/>
        <v>-999</v>
      </c>
      <c r="CZ170" s="8">
        <f t="shared" ca="1" si="218"/>
        <v>-999</v>
      </c>
      <c r="DA170" s="8">
        <f t="shared" ca="1" si="218"/>
        <v>-999</v>
      </c>
    </row>
    <row r="171" spans="2:105" x14ac:dyDescent="0.35">
      <c r="B171" t="str">
        <f>'Postcode Data'!B171</f>
        <v>ES16 2ZI</v>
      </c>
      <c r="C171" t="str">
        <f>'Postcode Data'!D171</f>
        <v>Beaton</v>
      </c>
      <c r="D171" s="44" t="e">
        <f>'Postcode Data'!M171</f>
        <v>#N/A</v>
      </c>
      <c r="E171" s="28" t="e">
        <f>INDEX('Site Data'!$G$42:$G$77,MATCH('Frequency Plan Data'!D171,'Site Data'!$B$42:$B$77,0))</f>
        <v>#N/A</v>
      </c>
      <c r="F171" s="28" t="e">
        <f>'Coverage Data'!M171</f>
        <v>#N/A</v>
      </c>
      <c r="G171" s="28" t="e">
        <f t="shared" si="181"/>
        <v>#N/A</v>
      </c>
      <c r="H171" s="5" t="e">
        <f>'Postcode Data'!F171</f>
        <v>#N/A</v>
      </c>
      <c r="I171" s="5" t="e">
        <f>'Postcode Data'!G171</f>
        <v>#N/A</v>
      </c>
      <c r="J171" s="5" t="e">
        <f>'Postcode Data'!K171</f>
        <v>#N/A</v>
      </c>
      <c r="K171" s="5" t="e">
        <f>'Postcode Data'!L171</f>
        <v>#N/A</v>
      </c>
      <c r="L171" s="5"/>
      <c r="M171" s="28"/>
      <c r="N171" s="5" t="e">
        <f t="shared" si="224"/>
        <v>#N/A</v>
      </c>
      <c r="O171" s="5" t="e">
        <f t="shared" si="224"/>
        <v>#N/A</v>
      </c>
      <c r="P171" s="5" t="e">
        <f t="shared" si="224"/>
        <v>#N/A</v>
      </c>
      <c r="Q171" s="5" t="e">
        <f t="shared" si="224"/>
        <v>#N/A</v>
      </c>
      <c r="R171" s="5" t="e">
        <f t="shared" si="224"/>
        <v>#N/A</v>
      </c>
      <c r="S171" s="5" t="e">
        <f t="shared" si="224"/>
        <v>#N/A</v>
      </c>
      <c r="T171" s="5"/>
      <c r="U171" s="28"/>
      <c r="V171" s="28" t="e">
        <f t="shared" si="183"/>
        <v>#N/A</v>
      </c>
      <c r="W171" s="28" t="e">
        <f t="shared" ref="W171:Z171" si="231">IF(AND($G171&lt;V$5,$G171&gt;=W$5),$K171,NA())</f>
        <v>#N/A</v>
      </c>
      <c r="X171" s="28" t="e">
        <f t="shared" si="231"/>
        <v>#N/A</v>
      </c>
      <c r="Y171" s="28" t="e">
        <f t="shared" si="231"/>
        <v>#N/A</v>
      </c>
      <c r="Z171" s="28" t="e">
        <f t="shared" si="231"/>
        <v>#N/A</v>
      </c>
      <c r="AA171" s="28" t="e">
        <f t="shared" si="185"/>
        <v>#N/A</v>
      </c>
      <c r="AB171" s="28"/>
      <c r="AC171" s="28"/>
      <c r="AD171" s="5" t="e">
        <f t="shared" si="186"/>
        <v>#N/A</v>
      </c>
      <c r="AE171" s="15" t="e">
        <v>#N/A</v>
      </c>
      <c r="AF171" s="11" t="e">
        <v>#N/A</v>
      </c>
      <c r="AG171" s="11" t="e">
        <v>#N/A</v>
      </c>
      <c r="AH171" s="11" t="e">
        <v>#N/A</v>
      </c>
      <c r="AI171" s="11" t="e">
        <v>#N/A</v>
      </c>
      <c r="AJ171" s="11" t="e">
        <v>#N/A</v>
      </c>
      <c r="AK171" s="11" t="e">
        <v>#N/A</v>
      </c>
      <c r="AL171" s="11" t="e">
        <v>#N/A</v>
      </c>
      <c r="AM171" s="11" t="e">
        <v>#N/A</v>
      </c>
      <c r="AN171" s="11" t="e">
        <v>#N/A</v>
      </c>
      <c r="AO171" s="11" t="e">
        <v>#N/A</v>
      </c>
      <c r="AP171" s="11" t="e">
        <v>#N/A</v>
      </c>
      <c r="AQ171" s="11" t="e">
        <v>#N/A</v>
      </c>
      <c r="AR171" s="11" t="e">
        <v>#N/A</v>
      </c>
      <c r="AS171" s="11" t="e">
        <v>#N/A</v>
      </c>
      <c r="AT171" s="11" t="e">
        <v>#N/A</v>
      </c>
      <c r="AU171" s="11" t="e">
        <v>#N/A</v>
      </c>
      <c r="AV171" s="11" t="e">
        <v>#N/A</v>
      </c>
      <c r="AW171" s="11" t="e">
        <v>#N/A</v>
      </c>
      <c r="AX171" s="11" t="e">
        <v>#N/A</v>
      </c>
      <c r="AY171" s="11" t="e">
        <v>#N/A</v>
      </c>
      <c r="AZ171" s="11" t="e">
        <v>#N/A</v>
      </c>
      <c r="BA171" s="11" t="e">
        <v>#N/A</v>
      </c>
      <c r="BB171" s="11" t="e">
        <v>#N/A</v>
      </c>
      <c r="BC171" s="11" t="e">
        <v>#N/A</v>
      </c>
      <c r="BD171" s="11" t="e">
        <v>#N/A</v>
      </c>
      <c r="BE171" s="11" t="e">
        <v>#N/A</v>
      </c>
      <c r="BF171" s="11" t="e">
        <v>#N/A</v>
      </c>
      <c r="BG171" s="11" t="e">
        <v>#N/A</v>
      </c>
      <c r="BH171" s="11" t="e">
        <v>#N/A</v>
      </c>
      <c r="BI171" s="11" t="e">
        <v>#N/A</v>
      </c>
      <c r="BJ171" s="11" t="e">
        <v>#N/A</v>
      </c>
      <c r="BK171" s="11" t="e">
        <v>#N/A</v>
      </c>
      <c r="BL171" s="11" t="e">
        <v>#N/A</v>
      </c>
      <c r="BM171" s="11" t="e">
        <v>#N/A</v>
      </c>
      <c r="BN171" s="16" t="e">
        <v>#N/A</v>
      </c>
      <c r="BQ171" s="5" t="e">
        <f t="shared" ca="1" si="187"/>
        <v>#N/A</v>
      </c>
      <c r="BR171" s="8" t="e">
        <f t="shared" ca="1" si="220"/>
        <v>#N/A</v>
      </c>
      <c r="BS171" s="8" t="e">
        <f t="shared" ca="1" si="220"/>
        <v>#N/A</v>
      </c>
      <c r="BT171" s="8" t="e">
        <f t="shared" ca="1" si="220"/>
        <v>#N/A</v>
      </c>
      <c r="BU171" s="8" t="e">
        <f t="shared" ca="1" si="220"/>
        <v>#N/A</v>
      </c>
      <c r="BV171" s="8" t="e">
        <f t="shared" ca="1" si="220"/>
        <v>#N/A</v>
      </c>
      <c r="BW171" s="8" t="e">
        <f t="shared" ca="1" si="220"/>
        <v>#N/A</v>
      </c>
      <c r="BX171" s="8" t="e">
        <f t="shared" ca="1" si="220"/>
        <v>#N/A</v>
      </c>
      <c r="BY171" s="8" t="e">
        <f t="shared" ca="1" si="220"/>
        <v>#N/A</v>
      </c>
      <c r="BZ171" s="8" t="e">
        <f t="shared" ca="1" si="220"/>
        <v>#N/A</v>
      </c>
      <c r="CA171" s="8" t="e">
        <f t="shared" ca="1" si="220"/>
        <v>#N/A</v>
      </c>
      <c r="CB171" s="8" t="e">
        <f t="shared" ca="1" si="230"/>
        <v>#N/A</v>
      </c>
      <c r="CC171" s="8" t="e">
        <f t="shared" ca="1" si="230"/>
        <v>#N/A</v>
      </c>
      <c r="CD171" s="8" t="e">
        <f t="shared" ca="1" si="230"/>
        <v>#N/A</v>
      </c>
      <c r="CE171" s="8" t="e">
        <f t="shared" ca="1" si="230"/>
        <v>#N/A</v>
      </c>
      <c r="CF171" s="8" t="e">
        <f t="shared" ca="1" si="230"/>
        <v>#N/A</v>
      </c>
      <c r="CG171" s="8" t="e">
        <f t="shared" ca="1" si="230"/>
        <v>#N/A</v>
      </c>
      <c r="CH171" s="8" t="e">
        <f t="shared" ca="1" si="230"/>
        <v>#N/A</v>
      </c>
      <c r="CI171" s="8" t="e">
        <f t="shared" ca="1" si="230"/>
        <v>#N/A</v>
      </c>
      <c r="CJ171" s="8" t="e">
        <f t="shared" ca="1" si="230"/>
        <v>#N/A</v>
      </c>
      <c r="CK171" s="8" t="e">
        <f t="shared" ca="1" si="230"/>
        <v>#N/A</v>
      </c>
      <c r="CL171" s="8" t="e">
        <f t="shared" ca="1" si="230"/>
        <v>#N/A</v>
      </c>
      <c r="CM171" s="8" t="e">
        <f t="shared" ca="1" si="230"/>
        <v>#N/A</v>
      </c>
      <c r="CN171" s="8" t="e">
        <f t="shared" ca="1" si="220"/>
        <v>#N/A</v>
      </c>
      <c r="CO171" s="8" t="e">
        <f t="shared" ca="1" si="220"/>
        <v>#N/A</v>
      </c>
      <c r="CP171" s="8" t="e">
        <f t="shared" ca="1" si="220"/>
        <v>#N/A</v>
      </c>
      <c r="CQ171" s="8" t="e">
        <f t="shared" ca="1" si="220"/>
        <v>#N/A</v>
      </c>
      <c r="CR171" s="8" t="e">
        <f t="shared" ca="1" si="220"/>
        <v>#N/A</v>
      </c>
      <c r="CS171" s="8" t="e">
        <f t="shared" ca="1" si="220"/>
        <v>#N/A</v>
      </c>
      <c r="CT171" s="8" t="e">
        <f t="shared" ca="1" si="218"/>
        <v>#N/A</v>
      </c>
      <c r="CU171" s="8" t="e">
        <f t="shared" ca="1" si="218"/>
        <v>#N/A</v>
      </c>
      <c r="CV171" s="8" t="e">
        <f t="shared" ca="1" si="218"/>
        <v>#N/A</v>
      </c>
      <c r="CW171" s="8" t="e">
        <f t="shared" ca="1" si="218"/>
        <v>#N/A</v>
      </c>
      <c r="CX171" s="8" t="e">
        <f t="shared" ca="1" si="218"/>
        <v>#N/A</v>
      </c>
      <c r="CY171" s="8" t="e">
        <f t="shared" ca="1" si="218"/>
        <v>#N/A</v>
      </c>
      <c r="CZ171" s="8" t="e">
        <f t="shared" ca="1" si="218"/>
        <v>#N/A</v>
      </c>
      <c r="DA171" s="8" t="e">
        <f t="shared" ca="1" si="218"/>
        <v>#N/A</v>
      </c>
    </row>
    <row r="172" spans="2:105" x14ac:dyDescent="0.35">
      <c r="B172" t="str">
        <f>'Postcode Data'!B172</f>
        <v>ES16 3WC</v>
      </c>
      <c r="C172" t="str">
        <f>'Postcode Data'!D172</f>
        <v>Beaton</v>
      </c>
      <c r="D172" s="44" t="e">
        <f>'Postcode Data'!M172</f>
        <v>#N/A</v>
      </c>
      <c r="E172" s="28" t="e">
        <f>INDEX('Site Data'!$G$42:$G$77,MATCH('Frequency Plan Data'!D172,'Site Data'!$B$42:$B$77,0))</f>
        <v>#N/A</v>
      </c>
      <c r="F172" s="28" t="e">
        <f>'Coverage Data'!M172</f>
        <v>#N/A</v>
      </c>
      <c r="G172" s="28" t="e">
        <f t="shared" si="181"/>
        <v>#N/A</v>
      </c>
      <c r="H172" s="5" t="e">
        <f>'Postcode Data'!F172</f>
        <v>#N/A</v>
      </c>
      <c r="I172" s="5" t="e">
        <f>'Postcode Data'!G172</f>
        <v>#N/A</v>
      </c>
      <c r="J172" s="5" t="e">
        <f>'Postcode Data'!K172</f>
        <v>#N/A</v>
      </c>
      <c r="K172" s="5" t="e">
        <f>'Postcode Data'!L172</f>
        <v>#N/A</v>
      </c>
      <c r="L172" s="5"/>
      <c r="M172" s="28"/>
      <c r="N172" s="5" t="e">
        <f t="shared" si="224"/>
        <v>#N/A</v>
      </c>
      <c r="O172" s="5" t="e">
        <f t="shared" si="224"/>
        <v>#N/A</v>
      </c>
      <c r="P172" s="5" t="e">
        <f t="shared" si="224"/>
        <v>#N/A</v>
      </c>
      <c r="Q172" s="5" t="e">
        <f t="shared" si="224"/>
        <v>#N/A</v>
      </c>
      <c r="R172" s="5" t="e">
        <f t="shared" si="224"/>
        <v>#N/A</v>
      </c>
      <c r="S172" s="5" t="e">
        <f t="shared" si="224"/>
        <v>#N/A</v>
      </c>
      <c r="T172" s="5"/>
      <c r="U172" s="28"/>
      <c r="V172" s="28" t="e">
        <f t="shared" si="183"/>
        <v>#N/A</v>
      </c>
      <c r="W172" s="28" t="e">
        <f t="shared" ref="W172:Z172" si="232">IF(AND($G172&lt;V$5,$G172&gt;=W$5),$K172,NA())</f>
        <v>#N/A</v>
      </c>
      <c r="X172" s="28" t="e">
        <f t="shared" si="232"/>
        <v>#N/A</v>
      </c>
      <c r="Y172" s="28" t="e">
        <f t="shared" si="232"/>
        <v>#N/A</v>
      </c>
      <c r="Z172" s="28" t="e">
        <f t="shared" si="232"/>
        <v>#N/A</v>
      </c>
      <c r="AA172" s="28" t="e">
        <f t="shared" si="185"/>
        <v>#N/A</v>
      </c>
      <c r="AB172" s="28"/>
      <c r="AC172" s="28"/>
      <c r="AD172" s="5" t="e">
        <f t="shared" si="186"/>
        <v>#N/A</v>
      </c>
      <c r="AE172" s="15" t="e">
        <v>#N/A</v>
      </c>
      <c r="AF172" s="11" t="e">
        <v>#N/A</v>
      </c>
      <c r="AG172" s="11" t="e">
        <v>#N/A</v>
      </c>
      <c r="AH172" s="11" t="e">
        <v>#N/A</v>
      </c>
      <c r="AI172" s="11" t="e">
        <v>#N/A</v>
      </c>
      <c r="AJ172" s="11" t="e">
        <v>#N/A</v>
      </c>
      <c r="AK172" s="11" t="e">
        <v>#N/A</v>
      </c>
      <c r="AL172" s="11" t="e">
        <v>#N/A</v>
      </c>
      <c r="AM172" s="11" t="e">
        <v>#N/A</v>
      </c>
      <c r="AN172" s="11" t="e">
        <v>#N/A</v>
      </c>
      <c r="AO172" s="11" t="e">
        <v>#N/A</v>
      </c>
      <c r="AP172" s="11" t="e">
        <v>#N/A</v>
      </c>
      <c r="AQ172" s="11" t="e">
        <v>#N/A</v>
      </c>
      <c r="AR172" s="11" t="e">
        <v>#N/A</v>
      </c>
      <c r="AS172" s="11" t="e">
        <v>#N/A</v>
      </c>
      <c r="AT172" s="11" t="e">
        <v>#N/A</v>
      </c>
      <c r="AU172" s="11" t="e">
        <v>#N/A</v>
      </c>
      <c r="AV172" s="11" t="e">
        <v>#N/A</v>
      </c>
      <c r="AW172" s="11" t="e">
        <v>#N/A</v>
      </c>
      <c r="AX172" s="11" t="e">
        <v>#N/A</v>
      </c>
      <c r="AY172" s="11" t="e">
        <v>#N/A</v>
      </c>
      <c r="AZ172" s="11" t="e">
        <v>#N/A</v>
      </c>
      <c r="BA172" s="11" t="e">
        <v>#N/A</v>
      </c>
      <c r="BB172" s="11" t="e">
        <v>#N/A</v>
      </c>
      <c r="BC172" s="11" t="e">
        <v>#N/A</v>
      </c>
      <c r="BD172" s="11" t="e">
        <v>#N/A</v>
      </c>
      <c r="BE172" s="11" t="e">
        <v>#N/A</v>
      </c>
      <c r="BF172" s="11" t="e">
        <v>#N/A</v>
      </c>
      <c r="BG172" s="11" t="e">
        <v>#N/A</v>
      </c>
      <c r="BH172" s="11" t="e">
        <v>#N/A</v>
      </c>
      <c r="BI172" s="11" t="e">
        <v>#N/A</v>
      </c>
      <c r="BJ172" s="11" t="e">
        <v>#N/A</v>
      </c>
      <c r="BK172" s="11" t="e">
        <v>#N/A</v>
      </c>
      <c r="BL172" s="11" t="e">
        <v>#N/A</v>
      </c>
      <c r="BM172" s="11" t="e">
        <v>#N/A</v>
      </c>
      <c r="BN172" s="16" t="e">
        <v>#N/A</v>
      </c>
      <c r="BQ172" s="5" t="e">
        <f t="shared" ca="1" si="187"/>
        <v>#N/A</v>
      </c>
      <c r="BR172" s="8" t="e">
        <f t="shared" ca="1" si="220"/>
        <v>#N/A</v>
      </c>
      <c r="BS172" s="8" t="e">
        <f t="shared" ca="1" si="220"/>
        <v>#N/A</v>
      </c>
      <c r="BT172" s="8" t="e">
        <f t="shared" ca="1" si="220"/>
        <v>#N/A</v>
      </c>
      <c r="BU172" s="8" t="e">
        <f t="shared" ca="1" si="220"/>
        <v>#N/A</v>
      </c>
      <c r="BV172" s="8" t="e">
        <f t="shared" ca="1" si="220"/>
        <v>#N/A</v>
      </c>
      <c r="BW172" s="8" t="e">
        <f t="shared" ca="1" si="220"/>
        <v>#N/A</v>
      </c>
      <c r="BX172" s="8" t="e">
        <f t="shared" ca="1" si="220"/>
        <v>#N/A</v>
      </c>
      <c r="BY172" s="8" t="e">
        <f t="shared" ca="1" si="220"/>
        <v>#N/A</v>
      </c>
      <c r="BZ172" s="8" t="e">
        <f t="shared" ca="1" si="220"/>
        <v>#N/A</v>
      </c>
      <c r="CA172" s="8" t="e">
        <f t="shared" ca="1" si="220"/>
        <v>#N/A</v>
      </c>
      <c r="CB172" s="8" t="e">
        <f t="shared" ca="1" si="230"/>
        <v>#N/A</v>
      </c>
      <c r="CC172" s="8" t="e">
        <f t="shared" ca="1" si="230"/>
        <v>#N/A</v>
      </c>
      <c r="CD172" s="8" t="e">
        <f t="shared" ca="1" si="230"/>
        <v>#N/A</v>
      </c>
      <c r="CE172" s="8" t="e">
        <f t="shared" ca="1" si="230"/>
        <v>#N/A</v>
      </c>
      <c r="CF172" s="8" t="e">
        <f t="shared" ca="1" si="230"/>
        <v>#N/A</v>
      </c>
      <c r="CG172" s="8" t="e">
        <f t="shared" ca="1" si="230"/>
        <v>#N/A</v>
      </c>
      <c r="CH172" s="8" t="e">
        <f t="shared" ca="1" si="230"/>
        <v>#N/A</v>
      </c>
      <c r="CI172" s="8" t="e">
        <f t="shared" ca="1" si="230"/>
        <v>#N/A</v>
      </c>
      <c r="CJ172" s="8" t="e">
        <f t="shared" ca="1" si="230"/>
        <v>#N/A</v>
      </c>
      <c r="CK172" s="8" t="e">
        <f t="shared" ca="1" si="230"/>
        <v>#N/A</v>
      </c>
      <c r="CL172" s="8" t="e">
        <f t="shared" ca="1" si="230"/>
        <v>#N/A</v>
      </c>
      <c r="CM172" s="8" t="e">
        <f t="shared" ca="1" si="230"/>
        <v>#N/A</v>
      </c>
      <c r="CN172" s="8" t="e">
        <f t="shared" ca="1" si="220"/>
        <v>#N/A</v>
      </c>
      <c r="CO172" s="8" t="e">
        <f t="shared" ca="1" si="220"/>
        <v>#N/A</v>
      </c>
      <c r="CP172" s="8" t="e">
        <f t="shared" ca="1" si="220"/>
        <v>#N/A</v>
      </c>
      <c r="CQ172" s="8" t="e">
        <f t="shared" ca="1" si="220"/>
        <v>#N/A</v>
      </c>
      <c r="CR172" s="8" t="e">
        <f t="shared" ca="1" si="220"/>
        <v>#N/A</v>
      </c>
      <c r="CS172" s="8" t="e">
        <f t="shared" ca="1" si="220"/>
        <v>#N/A</v>
      </c>
      <c r="CT172" s="8" t="e">
        <f t="shared" ca="1" si="218"/>
        <v>#N/A</v>
      </c>
      <c r="CU172" s="8" t="e">
        <f t="shared" ca="1" si="218"/>
        <v>#N/A</v>
      </c>
      <c r="CV172" s="8" t="e">
        <f t="shared" ca="1" si="218"/>
        <v>#N/A</v>
      </c>
      <c r="CW172" s="8" t="e">
        <f t="shared" ca="1" si="218"/>
        <v>#N/A</v>
      </c>
      <c r="CX172" s="8" t="e">
        <f t="shared" ca="1" si="218"/>
        <v>#N/A</v>
      </c>
      <c r="CY172" s="8" t="e">
        <f t="shared" ca="1" si="218"/>
        <v>#N/A</v>
      </c>
      <c r="CZ172" s="8" t="e">
        <f t="shared" ca="1" si="218"/>
        <v>#N/A</v>
      </c>
      <c r="DA172" s="8" t="e">
        <f t="shared" ca="1" si="218"/>
        <v>#N/A</v>
      </c>
    </row>
    <row r="173" spans="2:105" x14ac:dyDescent="0.35">
      <c r="B173" t="str">
        <f>'Postcode Data'!B173</f>
        <v>ES16 3WO</v>
      </c>
      <c r="C173" t="str">
        <f>'Postcode Data'!D173</f>
        <v>Beaton</v>
      </c>
      <c r="D173" s="44" t="str">
        <f>'Postcode Data'!M173</f>
        <v>BW1b</v>
      </c>
      <c r="E173" s="28" t="str">
        <f>INDEX('Site Data'!$G$42:$G$77,MATCH('Frequency Plan Data'!D173,'Site Data'!$B$42:$B$77,0))</f>
        <v>f5</v>
      </c>
      <c r="F173" s="28">
        <f>'Coverage Data'!M173</f>
        <v>-70.281497449119811</v>
      </c>
      <c r="G173" s="28">
        <f t="shared" si="181"/>
        <v>32.036753803044789</v>
      </c>
      <c r="H173" s="5">
        <f>'Postcode Data'!F173</f>
        <v>19.147762778757098</v>
      </c>
      <c r="I173" s="5">
        <f>'Postcode Data'!G173</f>
        <v>16.382189542413482</v>
      </c>
      <c r="J173" s="5">
        <f>'Postcode Data'!K173</f>
        <v>21.387035442613474</v>
      </c>
      <c r="K173" s="5">
        <f>'Postcode Data'!L173</f>
        <v>13.51605123411181</v>
      </c>
      <c r="L173" s="5"/>
      <c r="M173" s="28"/>
      <c r="N173" s="5" t="e">
        <f t="shared" si="224"/>
        <v>#N/A</v>
      </c>
      <c r="O173" s="5" t="e">
        <f t="shared" si="224"/>
        <v>#N/A</v>
      </c>
      <c r="P173" s="5" t="e">
        <f t="shared" si="224"/>
        <v>#N/A</v>
      </c>
      <c r="Q173" s="5" t="e">
        <f t="shared" si="224"/>
        <v>#N/A</v>
      </c>
      <c r="R173" s="5">
        <f t="shared" si="224"/>
        <v>13.51605123411181</v>
      </c>
      <c r="S173" s="5" t="e">
        <f t="shared" si="224"/>
        <v>#N/A</v>
      </c>
      <c r="T173" s="5"/>
      <c r="U173" s="28"/>
      <c r="V173" s="28">
        <f t="shared" si="183"/>
        <v>13.51605123411181</v>
      </c>
      <c r="W173" s="28" t="e">
        <f t="shared" ref="W173:Z173" si="233">IF(AND($G173&lt;V$5,$G173&gt;=W$5),$K173,NA())</f>
        <v>#N/A</v>
      </c>
      <c r="X173" s="28" t="e">
        <f t="shared" si="233"/>
        <v>#N/A</v>
      </c>
      <c r="Y173" s="28" t="e">
        <f t="shared" si="233"/>
        <v>#N/A</v>
      </c>
      <c r="Z173" s="28" t="e">
        <f t="shared" si="233"/>
        <v>#N/A</v>
      </c>
      <c r="AA173" s="28" t="e">
        <f t="shared" si="185"/>
        <v>#N/A</v>
      </c>
      <c r="AB173" s="28"/>
      <c r="AC173" s="28"/>
      <c r="AD173" s="5">
        <f t="shared" si="186"/>
        <v>-102.3182512521646</v>
      </c>
      <c r="AE173" s="15">
        <v>-999</v>
      </c>
      <c r="AF173" s="11">
        <v>-999</v>
      </c>
      <c r="AG173" s="11">
        <v>-999</v>
      </c>
      <c r="AH173" s="11">
        <v>-999</v>
      </c>
      <c r="AI173" s="11">
        <v>-106.60856371526987</v>
      </c>
      <c r="AJ173" s="11">
        <v>-999</v>
      </c>
      <c r="AK173" s="11">
        <v>-999</v>
      </c>
      <c r="AL173" s="11">
        <v>-999</v>
      </c>
      <c r="AM173" s="11">
        <v>-999</v>
      </c>
      <c r="AN173" s="11">
        <v>-999</v>
      </c>
      <c r="AO173" s="11">
        <v>-999</v>
      </c>
      <c r="AP173" s="11">
        <v>-999</v>
      </c>
      <c r="AQ173" s="11">
        <v>-999</v>
      </c>
      <c r="AR173" s="11">
        <v>-999</v>
      </c>
      <c r="AS173" s="11">
        <v>-999</v>
      </c>
      <c r="AT173" s="11">
        <v>-999</v>
      </c>
      <c r="AU173" s="11">
        <v>-109.27979042854081</v>
      </c>
      <c r="AV173" s="11">
        <v>-999</v>
      </c>
      <c r="AW173" s="11">
        <v>-999</v>
      </c>
      <c r="AX173" s="11">
        <v>-109.32877269584972</v>
      </c>
      <c r="AY173" s="11">
        <v>-999</v>
      </c>
      <c r="AZ173" s="11">
        <v>-999</v>
      </c>
      <c r="BA173" s="11">
        <v>-999</v>
      </c>
      <c r="BB173" s="11">
        <v>-999</v>
      </c>
      <c r="BC173" s="11">
        <v>-999</v>
      </c>
      <c r="BD173" s="11">
        <v>-999</v>
      </c>
      <c r="BE173" s="11">
        <v>-999</v>
      </c>
      <c r="BF173" s="11">
        <v>-999</v>
      </c>
      <c r="BG173" s="11">
        <v>-118.41788452511042</v>
      </c>
      <c r="BH173" s="11">
        <v>-999</v>
      </c>
      <c r="BI173" s="11">
        <v>-999</v>
      </c>
      <c r="BJ173" s="11">
        <v>-109.24882641641727</v>
      </c>
      <c r="BK173" s="11">
        <v>-999</v>
      </c>
      <c r="BL173" s="11">
        <v>-999</v>
      </c>
      <c r="BM173" s="11">
        <v>-999</v>
      </c>
      <c r="BN173" s="16">
        <v>-999</v>
      </c>
      <c r="BQ173" s="5">
        <f t="shared" ca="1" si="187"/>
        <v>-104.3387478573318</v>
      </c>
      <c r="BR173" s="8">
        <f t="shared" ca="1" si="220"/>
        <v>-999</v>
      </c>
      <c r="BS173" s="8">
        <f t="shared" ca="1" si="220"/>
        <v>-999</v>
      </c>
      <c r="BT173" s="8">
        <f t="shared" ca="1" si="220"/>
        <v>-999</v>
      </c>
      <c r="BU173" s="8">
        <f t="shared" ca="1" si="220"/>
        <v>-999</v>
      </c>
      <c r="BV173" s="8">
        <f t="shared" ca="1" si="220"/>
        <v>-113.79395366168623</v>
      </c>
      <c r="BW173" s="8">
        <f t="shared" ca="1" si="220"/>
        <v>-999</v>
      </c>
      <c r="BX173" s="8">
        <f t="shared" ca="1" si="220"/>
        <v>-999</v>
      </c>
      <c r="BY173" s="8">
        <f t="shared" ca="1" si="220"/>
        <v>-999</v>
      </c>
      <c r="BZ173" s="8">
        <f t="shared" ca="1" si="220"/>
        <v>-999</v>
      </c>
      <c r="CA173" s="8">
        <f t="shared" ca="1" si="220"/>
        <v>-999</v>
      </c>
      <c r="CB173" s="8">
        <f t="shared" ca="1" si="230"/>
        <v>-999</v>
      </c>
      <c r="CC173" s="8">
        <f t="shared" ca="1" si="230"/>
        <v>-999</v>
      </c>
      <c r="CD173" s="8">
        <f t="shared" ca="1" si="230"/>
        <v>-999</v>
      </c>
      <c r="CE173" s="8">
        <f t="shared" ca="1" si="230"/>
        <v>-999</v>
      </c>
      <c r="CF173" s="8">
        <f t="shared" ca="1" si="230"/>
        <v>-999</v>
      </c>
      <c r="CG173" s="8">
        <f t="shared" ca="1" si="230"/>
        <v>-999</v>
      </c>
      <c r="CH173" s="8">
        <f t="shared" ca="1" si="230"/>
        <v>-107.48371642849496</v>
      </c>
      <c r="CI173" s="8">
        <f t="shared" ca="1" si="230"/>
        <v>-999</v>
      </c>
      <c r="CJ173" s="8">
        <f t="shared" ca="1" si="230"/>
        <v>-999</v>
      </c>
      <c r="CK173" s="8">
        <f t="shared" ca="1" si="230"/>
        <v>-111.56203937335246</v>
      </c>
      <c r="CL173" s="8">
        <f t="shared" ca="1" si="230"/>
        <v>-999</v>
      </c>
      <c r="CM173" s="8">
        <f t="shared" ca="1" si="230"/>
        <v>-999</v>
      </c>
      <c r="CN173" s="8">
        <f t="shared" ca="1" si="220"/>
        <v>-999</v>
      </c>
      <c r="CO173" s="8">
        <f t="shared" ca="1" si="220"/>
        <v>-999</v>
      </c>
      <c r="CP173" s="8">
        <f t="shared" ca="1" si="220"/>
        <v>-999</v>
      </c>
      <c r="CQ173" s="8">
        <f t="shared" ca="1" si="220"/>
        <v>-999</v>
      </c>
      <c r="CR173" s="8">
        <f t="shared" ca="1" si="220"/>
        <v>-999</v>
      </c>
      <c r="CS173" s="8">
        <f t="shared" ca="1" si="220"/>
        <v>-999</v>
      </c>
      <c r="CT173" s="8">
        <f t="shared" ca="1" si="218"/>
        <v>-115.43284812579991</v>
      </c>
      <c r="CU173" s="8">
        <f t="shared" ca="1" si="218"/>
        <v>-999</v>
      </c>
      <c r="CV173" s="8">
        <f t="shared" ca="1" si="218"/>
        <v>-999</v>
      </c>
      <c r="CW173" s="8">
        <f t="shared" ca="1" si="218"/>
        <v>-113.0468733220833</v>
      </c>
      <c r="CX173" s="8">
        <f t="shared" ca="1" si="218"/>
        <v>-999</v>
      </c>
      <c r="CY173" s="8">
        <f t="shared" ca="1" si="218"/>
        <v>-999</v>
      </c>
      <c r="CZ173" s="8">
        <f t="shared" ca="1" si="218"/>
        <v>-999</v>
      </c>
      <c r="DA173" s="8">
        <f t="shared" ca="1" si="218"/>
        <v>-999</v>
      </c>
    </row>
    <row r="174" spans="2:105" x14ac:dyDescent="0.35">
      <c r="B174" t="str">
        <f>'Postcode Data'!B174</f>
        <v>ES16 4FA</v>
      </c>
      <c r="C174" t="str">
        <f>'Postcode Data'!D174</f>
        <v>Beaton</v>
      </c>
      <c r="D174" s="44" t="e">
        <f>'Postcode Data'!M174</f>
        <v>#N/A</v>
      </c>
      <c r="E174" s="28" t="e">
        <f>INDEX('Site Data'!$G$42:$G$77,MATCH('Frequency Plan Data'!D174,'Site Data'!$B$42:$B$77,0))</f>
        <v>#N/A</v>
      </c>
      <c r="F174" s="28" t="e">
        <f>'Coverage Data'!M174</f>
        <v>#N/A</v>
      </c>
      <c r="G174" s="28" t="e">
        <f t="shared" si="181"/>
        <v>#N/A</v>
      </c>
      <c r="H174" s="5" t="e">
        <f>'Postcode Data'!F174</f>
        <v>#N/A</v>
      </c>
      <c r="I174" s="5" t="e">
        <f>'Postcode Data'!G174</f>
        <v>#N/A</v>
      </c>
      <c r="J174" s="5" t="e">
        <f>'Postcode Data'!K174</f>
        <v>#N/A</v>
      </c>
      <c r="K174" s="5" t="e">
        <f>'Postcode Data'!L174</f>
        <v>#N/A</v>
      </c>
      <c r="L174" s="5"/>
      <c r="M174" s="28"/>
      <c r="N174" s="5" t="e">
        <f t="shared" si="224"/>
        <v>#N/A</v>
      </c>
      <c r="O174" s="5" t="e">
        <f t="shared" si="224"/>
        <v>#N/A</v>
      </c>
      <c r="P174" s="5" t="e">
        <f t="shared" si="224"/>
        <v>#N/A</v>
      </c>
      <c r="Q174" s="5" t="e">
        <f t="shared" si="224"/>
        <v>#N/A</v>
      </c>
      <c r="R174" s="5" t="e">
        <f t="shared" si="224"/>
        <v>#N/A</v>
      </c>
      <c r="S174" s="5" t="e">
        <f t="shared" si="224"/>
        <v>#N/A</v>
      </c>
      <c r="T174" s="5"/>
      <c r="U174" s="28"/>
      <c r="V174" s="28" t="e">
        <f t="shared" si="183"/>
        <v>#N/A</v>
      </c>
      <c r="W174" s="28" t="e">
        <f t="shared" ref="W174:Z174" si="234">IF(AND($G174&lt;V$5,$G174&gt;=W$5),$K174,NA())</f>
        <v>#N/A</v>
      </c>
      <c r="X174" s="28" t="e">
        <f t="shared" si="234"/>
        <v>#N/A</v>
      </c>
      <c r="Y174" s="28" t="e">
        <f t="shared" si="234"/>
        <v>#N/A</v>
      </c>
      <c r="Z174" s="28" t="e">
        <f t="shared" si="234"/>
        <v>#N/A</v>
      </c>
      <c r="AA174" s="28" t="e">
        <f t="shared" si="185"/>
        <v>#N/A</v>
      </c>
      <c r="AB174" s="28"/>
      <c r="AC174" s="28"/>
      <c r="AD174" s="5" t="e">
        <f t="shared" si="186"/>
        <v>#N/A</v>
      </c>
      <c r="AE174" s="15" t="e">
        <v>#N/A</v>
      </c>
      <c r="AF174" s="11" t="e">
        <v>#N/A</v>
      </c>
      <c r="AG174" s="11" t="e">
        <v>#N/A</v>
      </c>
      <c r="AH174" s="11" t="e">
        <v>#N/A</v>
      </c>
      <c r="AI174" s="11" t="e">
        <v>#N/A</v>
      </c>
      <c r="AJ174" s="11" t="e">
        <v>#N/A</v>
      </c>
      <c r="AK174" s="11" t="e">
        <v>#N/A</v>
      </c>
      <c r="AL174" s="11" t="e">
        <v>#N/A</v>
      </c>
      <c r="AM174" s="11" t="e">
        <v>#N/A</v>
      </c>
      <c r="AN174" s="11" t="e">
        <v>#N/A</v>
      </c>
      <c r="AO174" s="11" t="e">
        <v>#N/A</v>
      </c>
      <c r="AP174" s="11" t="e">
        <v>#N/A</v>
      </c>
      <c r="AQ174" s="11" t="e">
        <v>#N/A</v>
      </c>
      <c r="AR174" s="11" t="e">
        <v>#N/A</v>
      </c>
      <c r="AS174" s="11" t="e">
        <v>#N/A</v>
      </c>
      <c r="AT174" s="11" t="e">
        <v>#N/A</v>
      </c>
      <c r="AU174" s="11" t="e">
        <v>#N/A</v>
      </c>
      <c r="AV174" s="11" t="e">
        <v>#N/A</v>
      </c>
      <c r="AW174" s="11" t="e">
        <v>#N/A</v>
      </c>
      <c r="AX174" s="11" t="e">
        <v>#N/A</v>
      </c>
      <c r="AY174" s="11" t="e">
        <v>#N/A</v>
      </c>
      <c r="AZ174" s="11" t="e">
        <v>#N/A</v>
      </c>
      <c r="BA174" s="11" t="e">
        <v>#N/A</v>
      </c>
      <c r="BB174" s="11" t="e">
        <v>#N/A</v>
      </c>
      <c r="BC174" s="11" t="e">
        <v>#N/A</v>
      </c>
      <c r="BD174" s="11" t="e">
        <v>#N/A</v>
      </c>
      <c r="BE174" s="11" t="e">
        <v>#N/A</v>
      </c>
      <c r="BF174" s="11" t="e">
        <v>#N/A</v>
      </c>
      <c r="BG174" s="11" t="e">
        <v>#N/A</v>
      </c>
      <c r="BH174" s="11" t="e">
        <v>#N/A</v>
      </c>
      <c r="BI174" s="11" t="e">
        <v>#N/A</v>
      </c>
      <c r="BJ174" s="11" t="e">
        <v>#N/A</v>
      </c>
      <c r="BK174" s="11" t="e">
        <v>#N/A</v>
      </c>
      <c r="BL174" s="11" t="e">
        <v>#N/A</v>
      </c>
      <c r="BM174" s="11" t="e">
        <v>#N/A</v>
      </c>
      <c r="BN174" s="16" t="e">
        <v>#N/A</v>
      </c>
      <c r="BQ174" s="5" t="e">
        <f t="shared" ca="1" si="187"/>
        <v>#N/A</v>
      </c>
      <c r="BR174" s="8" t="e">
        <f t="shared" ca="1" si="220"/>
        <v>#N/A</v>
      </c>
      <c r="BS174" s="8" t="e">
        <f t="shared" ca="1" si="220"/>
        <v>#N/A</v>
      </c>
      <c r="BT174" s="8" t="e">
        <f t="shared" ca="1" si="220"/>
        <v>#N/A</v>
      </c>
      <c r="BU174" s="8" t="e">
        <f t="shared" ca="1" si="220"/>
        <v>#N/A</v>
      </c>
      <c r="BV174" s="8" t="e">
        <f t="shared" ca="1" si="220"/>
        <v>#N/A</v>
      </c>
      <c r="BW174" s="8" t="e">
        <f t="shared" ca="1" si="220"/>
        <v>#N/A</v>
      </c>
      <c r="BX174" s="8" t="e">
        <f t="shared" ca="1" si="220"/>
        <v>#N/A</v>
      </c>
      <c r="BY174" s="8" t="e">
        <f t="shared" ca="1" si="220"/>
        <v>#N/A</v>
      </c>
      <c r="BZ174" s="8" t="e">
        <f t="shared" ca="1" si="220"/>
        <v>#N/A</v>
      </c>
      <c r="CA174" s="8" t="e">
        <f t="shared" ca="1" si="220"/>
        <v>#N/A</v>
      </c>
      <c r="CB174" s="8" t="e">
        <f t="shared" ca="1" si="230"/>
        <v>#N/A</v>
      </c>
      <c r="CC174" s="8" t="e">
        <f t="shared" ca="1" si="230"/>
        <v>#N/A</v>
      </c>
      <c r="CD174" s="8" t="e">
        <f t="shared" ca="1" si="230"/>
        <v>#N/A</v>
      </c>
      <c r="CE174" s="8" t="e">
        <f t="shared" ca="1" si="230"/>
        <v>#N/A</v>
      </c>
      <c r="CF174" s="8" t="e">
        <f t="shared" ca="1" si="230"/>
        <v>#N/A</v>
      </c>
      <c r="CG174" s="8" t="e">
        <f t="shared" ca="1" si="230"/>
        <v>#N/A</v>
      </c>
      <c r="CH174" s="8" t="e">
        <f t="shared" ca="1" si="230"/>
        <v>#N/A</v>
      </c>
      <c r="CI174" s="8" t="e">
        <f t="shared" ca="1" si="230"/>
        <v>#N/A</v>
      </c>
      <c r="CJ174" s="8" t="e">
        <f t="shared" ca="1" si="230"/>
        <v>#N/A</v>
      </c>
      <c r="CK174" s="8" t="e">
        <f t="shared" ca="1" si="230"/>
        <v>#N/A</v>
      </c>
      <c r="CL174" s="8" t="e">
        <f t="shared" ca="1" si="230"/>
        <v>#N/A</v>
      </c>
      <c r="CM174" s="8" t="e">
        <f t="shared" ca="1" si="230"/>
        <v>#N/A</v>
      </c>
      <c r="CN174" s="8" t="e">
        <f t="shared" ca="1" si="220"/>
        <v>#N/A</v>
      </c>
      <c r="CO174" s="8" t="e">
        <f t="shared" ca="1" si="220"/>
        <v>#N/A</v>
      </c>
      <c r="CP174" s="8" t="e">
        <f t="shared" ca="1" si="220"/>
        <v>#N/A</v>
      </c>
      <c r="CQ174" s="8" t="e">
        <f t="shared" ca="1" si="220"/>
        <v>#N/A</v>
      </c>
      <c r="CR174" s="8" t="e">
        <f t="shared" ca="1" si="220"/>
        <v>#N/A</v>
      </c>
      <c r="CS174" s="8" t="e">
        <f t="shared" ca="1" si="220"/>
        <v>#N/A</v>
      </c>
      <c r="CT174" s="8" t="e">
        <f t="shared" ca="1" si="218"/>
        <v>#N/A</v>
      </c>
      <c r="CU174" s="8" t="e">
        <f t="shared" ca="1" si="218"/>
        <v>#N/A</v>
      </c>
      <c r="CV174" s="8" t="e">
        <f t="shared" ca="1" si="218"/>
        <v>#N/A</v>
      </c>
      <c r="CW174" s="8" t="e">
        <f t="shared" ca="1" si="218"/>
        <v>#N/A</v>
      </c>
      <c r="CX174" s="8" t="e">
        <f t="shared" ca="1" si="218"/>
        <v>#N/A</v>
      </c>
      <c r="CY174" s="8" t="e">
        <f t="shared" ca="1" si="218"/>
        <v>#N/A</v>
      </c>
      <c r="CZ174" s="8" t="e">
        <f t="shared" ca="1" si="218"/>
        <v>#N/A</v>
      </c>
      <c r="DA174" s="8" t="e">
        <f t="shared" ca="1" si="218"/>
        <v>#N/A</v>
      </c>
    </row>
    <row r="175" spans="2:105" x14ac:dyDescent="0.35">
      <c r="B175" t="str">
        <f>'Postcode Data'!B175</f>
        <v>ES16 5GN</v>
      </c>
      <c r="C175" t="str">
        <f>'Postcode Data'!D175</f>
        <v>Beaton</v>
      </c>
      <c r="D175" s="44" t="str">
        <f>'Postcode Data'!M175</f>
        <v>BW2b</v>
      </c>
      <c r="E175" s="28" t="str">
        <f>INDEX('Site Data'!$G$42:$G$77,MATCH('Frequency Plan Data'!D175,'Site Data'!$B$42:$B$77,0))</f>
        <v>f2</v>
      </c>
      <c r="F175" s="28">
        <f>'Coverage Data'!M175</f>
        <v>-71.819924835808251</v>
      </c>
      <c r="G175" s="28">
        <f t="shared" si="181"/>
        <v>38.512649942262243</v>
      </c>
      <c r="H175" s="5">
        <f>'Postcode Data'!F175</f>
        <v>23.684866271759098</v>
      </c>
      <c r="I175" s="5">
        <f>'Postcode Data'!G175</f>
        <v>16.152483770671488</v>
      </c>
      <c r="J175" s="5">
        <f>'Postcode Data'!K175</f>
        <v>25.93764540098163</v>
      </c>
      <c r="K175" s="5">
        <f>'Postcode Data'!L175</f>
        <v>12.250555860627287</v>
      </c>
      <c r="L175" s="5"/>
      <c r="M175" s="28"/>
      <c r="N175" s="5" t="e">
        <f t="shared" si="224"/>
        <v>#N/A</v>
      </c>
      <c r="O175" s="5">
        <f t="shared" si="224"/>
        <v>12.250555860627287</v>
      </c>
      <c r="P175" s="5" t="e">
        <f t="shared" si="224"/>
        <v>#N/A</v>
      </c>
      <c r="Q175" s="5" t="e">
        <f t="shared" si="224"/>
        <v>#N/A</v>
      </c>
      <c r="R175" s="5" t="e">
        <f t="shared" si="224"/>
        <v>#N/A</v>
      </c>
      <c r="S175" s="5" t="e">
        <f t="shared" si="224"/>
        <v>#N/A</v>
      </c>
      <c r="T175" s="5"/>
      <c r="U175" s="28"/>
      <c r="V175" s="28">
        <f t="shared" si="183"/>
        <v>12.250555860627287</v>
      </c>
      <c r="W175" s="28" t="e">
        <f t="shared" ref="W175:Z175" si="235">IF(AND($G175&lt;V$5,$G175&gt;=W$5),$K175,NA())</f>
        <v>#N/A</v>
      </c>
      <c r="X175" s="28" t="e">
        <f t="shared" si="235"/>
        <v>#N/A</v>
      </c>
      <c r="Y175" s="28" t="e">
        <f t="shared" si="235"/>
        <v>#N/A</v>
      </c>
      <c r="Z175" s="28" t="e">
        <f t="shared" si="235"/>
        <v>#N/A</v>
      </c>
      <c r="AA175" s="28" t="e">
        <f t="shared" si="185"/>
        <v>#N/A</v>
      </c>
      <c r="AB175" s="28"/>
      <c r="AC175" s="28"/>
      <c r="AD175" s="5">
        <f t="shared" si="186"/>
        <v>-110.33257477807049</v>
      </c>
      <c r="AE175" s="15">
        <v>-999</v>
      </c>
      <c r="AF175" s="11">
        <v>-122.28086982266831</v>
      </c>
      <c r="AG175" s="11">
        <v>-999</v>
      </c>
      <c r="AH175" s="11">
        <v>-999</v>
      </c>
      <c r="AI175" s="11">
        <v>-999</v>
      </c>
      <c r="AJ175" s="11">
        <v>-999</v>
      </c>
      <c r="AK175" s="11">
        <v>-999</v>
      </c>
      <c r="AL175" s="11">
        <v>-999</v>
      </c>
      <c r="AM175" s="11">
        <v>-999</v>
      </c>
      <c r="AN175" s="11">
        <v>-999</v>
      </c>
      <c r="AO175" s="11">
        <v>-999</v>
      </c>
      <c r="AP175" s="11">
        <v>-999</v>
      </c>
      <c r="AQ175" s="11">
        <v>-999</v>
      </c>
      <c r="AR175" s="11">
        <v>-118.78656161112906</v>
      </c>
      <c r="AS175" s="11">
        <v>-999</v>
      </c>
      <c r="AT175" s="11">
        <v>-999</v>
      </c>
      <c r="AU175" s="11">
        <v>-999</v>
      </c>
      <c r="AV175" s="11">
        <v>-999</v>
      </c>
      <c r="AW175" s="11">
        <v>-999</v>
      </c>
      <c r="AX175" s="11">
        <v>-999</v>
      </c>
      <c r="AY175" s="11">
        <v>-999</v>
      </c>
      <c r="AZ175" s="11">
        <v>-999</v>
      </c>
      <c r="BA175" s="11">
        <v>-115.88950905866197</v>
      </c>
      <c r="BB175" s="11">
        <v>-999</v>
      </c>
      <c r="BC175" s="11">
        <v>-999</v>
      </c>
      <c r="BD175" s="11">
        <v>-117.74553220900381</v>
      </c>
      <c r="BE175" s="11">
        <v>-999</v>
      </c>
      <c r="BF175" s="11">
        <v>-999</v>
      </c>
      <c r="BG175" s="11">
        <v>-999</v>
      </c>
      <c r="BH175" s="11">
        <v>-999</v>
      </c>
      <c r="BI175" s="11">
        <v>-999</v>
      </c>
      <c r="BJ175" s="11">
        <v>-999</v>
      </c>
      <c r="BK175" s="11">
        <v>-999</v>
      </c>
      <c r="BL175" s="11">
        <v>-999</v>
      </c>
      <c r="BM175" s="11">
        <v>-115.09778026227815</v>
      </c>
      <c r="BN175" s="16">
        <v>-999</v>
      </c>
      <c r="BQ175" s="5">
        <f t="shared" ca="1" si="187"/>
        <v>-106.91049576645953</v>
      </c>
      <c r="BR175" s="8">
        <f t="shared" ca="1" si="220"/>
        <v>-999</v>
      </c>
      <c r="BS175" s="8">
        <f t="shared" ca="1" si="220"/>
        <v>-108.73738420081524</v>
      </c>
      <c r="BT175" s="8">
        <f t="shared" ca="1" si="220"/>
        <v>-999</v>
      </c>
      <c r="BU175" s="8">
        <f t="shared" ca="1" si="220"/>
        <v>-999</v>
      </c>
      <c r="BV175" s="8">
        <f t="shared" ca="1" si="220"/>
        <v>-999</v>
      </c>
      <c r="BW175" s="8">
        <f t="shared" ca="1" si="220"/>
        <v>-999</v>
      </c>
      <c r="BX175" s="8">
        <f t="shared" ca="1" si="220"/>
        <v>-999</v>
      </c>
      <c r="BY175" s="8">
        <f t="shared" ca="1" si="220"/>
        <v>-999</v>
      </c>
      <c r="BZ175" s="8">
        <f t="shared" ca="1" si="220"/>
        <v>-999</v>
      </c>
      <c r="CA175" s="8">
        <f t="shared" ca="1" si="220"/>
        <v>-999</v>
      </c>
      <c r="CB175" s="8">
        <f t="shared" ca="1" si="230"/>
        <v>-999</v>
      </c>
      <c r="CC175" s="8">
        <f t="shared" ca="1" si="230"/>
        <v>-999</v>
      </c>
      <c r="CD175" s="8">
        <f t="shared" ca="1" si="230"/>
        <v>-999</v>
      </c>
      <c r="CE175" s="8">
        <f t="shared" ca="1" si="230"/>
        <v>-119.24176025147236</v>
      </c>
      <c r="CF175" s="8">
        <f t="shared" ca="1" si="230"/>
        <v>-999</v>
      </c>
      <c r="CG175" s="8">
        <f t="shared" ca="1" si="230"/>
        <v>-999</v>
      </c>
      <c r="CH175" s="8">
        <f t="shared" ca="1" si="230"/>
        <v>-999</v>
      </c>
      <c r="CI175" s="8">
        <f t="shared" ca="1" si="230"/>
        <v>-999</v>
      </c>
      <c r="CJ175" s="8">
        <f t="shared" ca="1" si="230"/>
        <v>-999</v>
      </c>
      <c r="CK175" s="8">
        <f t="shared" ca="1" si="230"/>
        <v>-999</v>
      </c>
      <c r="CL175" s="8">
        <f t="shared" ca="1" si="230"/>
        <v>-999</v>
      </c>
      <c r="CM175" s="8">
        <f t="shared" ca="1" si="230"/>
        <v>-999</v>
      </c>
      <c r="CN175" s="8">
        <f t="shared" ca="1" si="220"/>
        <v>-115.09751424565523</v>
      </c>
      <c r="CO175" s="8">
        <f t="shared" ca="1" si="220"/>
        <v>-999</v>
      </c>
      <c r="CP175" s="8">
        <f t="shared" ca="1" si="220"/>
        <v>-999</v>
      </c>
      <c r="CQ175" s="8">
        <f t="shared" ca="1" si="220"/>
        <v>-118.20068654878804</v>
      </c>
      <c r="CR175" s="8">
        <f t="shared" ca="1" si="220"/>
        <v>-999</v>
      </c>
      <c r="CS175" s="8">
        <f t="shared" ca="1" si="220"/>
        <v>-999</v>
      </c>
      <c r="CT175" s="8">
        <f t="shared" ca="1" si="218"/>
        <v>-999</v>
      </c>
      <c r="CU175" s="8">
        <f t="shared" ca="1" si="218"/>
        <v>-999</v>
      </c>
      <c r="CV175" s="8">
        <f t="shared" ca="1" si="218"/>
        <v>-999</v>
      </c>
      <c r="CW175" s="8">
        <f t="shared" ca="1" si="218"/>
        <v>-999</v>
      </c>
      <c r="CX175" s="8">
        <f t="shared" ca="1" si="218"/>
        <v>-999</v>
      </c>
      <c r="CY175" s="8">
        <f t="shared" ca="1" si="218"/>
        <v>-999</v>
      </c>
      <c r="CZ175" s="8">
        <f t="shared" ca="1" si="218"/>
        <v>-119.21564389910306</v>
      </c>
      <c r="DA175" s="8">
        <f t="shared" ca="1" si="218"/>
        <v>-999</v>
      </c>
    </row>
    <row r="176" spans="2:105" x14ac:dyDescent="0.35">
      <c r="B176" t="str">
        <f>'Postcode Data'!B176</f>
        <v>ES16 6GW</v>
      </c>
      <c r="C176" t="str">
        <f>'Postcode Data'!D176</f>
        <v>Beaton</v>
      </c>
      <c r="D176" s="44" t="e">
        <f>'Postcode Data'!M176</f>
        <v>#N/A</v>
      </c>
      <c r="E176" s="28" t="e">
        <f>INDEX('Site Data'!$G$42:$G$77,MATCH('Frequency Plan Data'!D176,'Site Data'!$B$42:$B$77,0))</f>
        <v>#N/A</v>
      </c>
      <c r="F176" s="28" t="e">
        <f>'Coverage Data'!M176</f>
        <v>#N/A</v>
      </c>
      <c r="G176" s="28" t="e">
        <f t="shared" si="181"/>
        <v>#N/A</v>
      </c>
      <c r="H176" s="5" t="e">
        <f>'Postcode Data'!F176</f>
        <v>#N/A</v>
      </c>
      <c r="I176" s="5" t="e">
        <f>'Postcode Data'!G176</f>
        <v>#N/A</v>
      </c>
      <c r="J176" s="5" t="e">
        <f>'Postcode Data'!K176</f>
        <v>#N/A</v>
      </c>
      <c r="K176" s="5" t="e">
        <f>'Postcode Data'!L176</f>
        <v>#N/A</v>
      </c>
      <c r="L176" s="5"/>
      <c r="M176" s="28"/>
      <c r="N176" s="5" t="e">
        <f t="shared" si="224"/>
        <v>#N/A</v>
      </c>
      <c r="O176" s="5" t="e">
        <f t="shared" si="224"/>
        <v>#N/A</v>
      </c>
      <c r="P176" s="5" t="e">
        <f t="shared" si="224"/>
        <v>#N/A</v>
      </c>
      <c r="Q176" s="5" t="e">
        <f t="shared" si="224"/>
        <v>#N/A</v>
      </c>
      <c r="R176" s="5" t="e">
        <f t="shared" si="224"/>
        <v>#N/A</v>
      </c>
      <c r="S176" s="5" t="e">
        <f t="shared" si="224"/>
        <v>#N/A</v>
      </c>
      <c r="T176" s="5"/>
      <c r="U176" s="28"/>
      <c r="V176" s="28" t="e">
        <f t="shared" si="183"/>
        <v>#N/A</v>
      </c>
      <c r="W176" s="28" t="e">
        <f t="shared" ref="W176:Z176" si="236">IF(AND($G176&lt;V$5,$G176&gt;=W$5),$K176,NA())</f>
        <v>#N/A</v>
      </c>
      <c r="X176" s="28" t="e">
        <f t="shared" si="236"/>
        <v>#N/A</v>
      </c>
      <c r="Y176" s="28" t="e">
        <f t="shared" si="236"/>
        <v>#N/A</v>
      </c>
      <c r="Z176" s="28" t="e">
        <f t="shared" si="236"/>
        <v>#N/A</v>
      </c>
      <c r="AA176" s="28" t="e">
        <f t="shared" si="185"/>
        <v>#N/A</v>
      </c>
      <c r="AB176" s="28"/>
      <c r="AC176" s="28"/>
      <c r="AD176" s="5" t="e">
        <f t="shared" si="186"/>
        <v>#N/A</v>
      </c>
      <c r="AE176" s="15" t="e">
        <v>#N/A</v>
      </c>
      <c r="AF176" s="11" t="e">
        <v>#N/A</v>
      </c>
      <c r="AG176" s="11" t="e">
        <v>#N/A</v>
      </c>
      <c r="AH176" s="11" t="e">
        <v>#N/A</v>
      </c>
      <c r="AI176" s="11" t="e">
        <v>#N/A</v>
      </c>
      <c r="AJ176" s="11" t="e">
        <v>#N/A</v>
      </c>
      <c r="AK176" s="11" t="e">
        <v>#N/A</v>
      </c>
      <c r="AL176" s="11" t="e">
        <v>#N/A</v>
      </c>
      <c r="AM176" s="11" t="e">
        <v>#N/A</v>
      </c>
      <c r="AN176" s="11" t="e">
        <v>#N/A</v>
      </c>
      <c r="AO176" s="11" t="e">
        <v>#N/A</v>
      </c>
      <c r="AP176" s="11" t="e">
        <v>#N/A</v>
      </c>
      <c r="AQ176" s="11" t="e">
        <v>#N/A</v>
      </c>
      <c r="AR176" s="11" t="e">
        <v>#N/A</v>
      </c>
      <c r="AS176" s="11" t="e">
        <v>#N/A</v>
      </c>
      <c r="AT176" s="11" t="e">
        <v>#N/A</v>
      </c>
      <c r="AU176" s="11" t="e">
        <v>#N/A</v>
      </c>
      <c r="AV176" s="11" t="e">
        <v>#N/A</v>
      </c>
      <c r="AW176" s="11" t="e">
        <v>#N/A</v>
      </c>
      <c r="AX176" s="11" t="e">
        <v>#N/A</v>
      </c>
      <c r="AY176" s="11" t="e">
        <v>#N/A</v>
      </c>
      <c r="AZ176" s="11" t="e">
        <v>#N/A</v>
      </c>
      <c r="BA176" s="11" t="e">
        <v>#N/A</v>
      </c>
      <c r="BB176" s="11" t="e">
        <v>#N/A</v>
      </c>
      <c r="BC176" s="11" t="e">
        <v>#N/A</v>
      </c>
      <c r="BD176" s="11" t="e">
        <v>#N/A</v>
      </c>
      <c r="BE176" s="11" t="e">
        <v>#N/A</v>
      </c>
      <c r="BF176" s="11" t="e">
        <v>#N/A</v>
      </c>
      <c r="BG176" s="11" t="e">
        <v>#N/A</v>
      </c>
      <c r="BH176" s="11" t="e">
        <v>#N/A</v>
      </c>
      <c r="BI176" s="11" t="e">
        <v>#N/A</v>
      </c>
      <c r="BJ176" s="11" t="e">
        <v>#N/A</v>
      </c>
      <c r="BK176" s="11" t="e">
        <v>#N/A</v>
      </c>
      <c r="BL176" s="11" t="e">
        <v>#N/A</v>
      </c>
      <c r="BM176" s="11" t="e">
        <v>#N/A</v>
      </c>
      <c r="BN176" s="16" t="e">
        <v>#N/A</v>
      </c>
      <c r="BQ176" s="5" t="e">
        <f t="shared" ca="1" si="187"/>
        <v>#N/A</v>
      </c>
      <c r="BR176" s="8" t="e">
        <f t="shared" ca="1" si="220"/>
        <v>#N/A</v>
      </c>
      <c r="BS176" s="8" t="e">
        <f t="shared" ca="1" si="220"/>
        <v>#N/A</v>
      </c>
      <c r="BT176" s="8" t="e">
        <f t="shared" ca="1" si="220"/>
        <v>#N/A</v>
      </c>
      <c r="BU176" s="8" t="e">
        <f t="shared" ca="1" si="220"/>
        <v>#N/A</v>
      </c>
      <c r="BV176" s="8" t="e">
        <f t="shared" ca="1" si="220"/>
        <v>#N/A</v>
      </c>
      <c r="BW176" s="8" t="e">
        <f t="shared" ca="1" si="220"/>
        <v>#N/A</v>
      </c>
      <c r="BX176" s="8" t="e">
        <f t="shared" ca="1" si="220"/>
        <v>#N/A</v>
      </c>
      <c r="BY176" s="8" t="e">
        <f t="shared" ca="1" si="220"/>
        <v>#N/A</v>
      </c>
      <c r="BZ176" s="8" t="e">
        <f t="shared" ca="1" si="220"/>
        <v>#N/A</v>
      </c>
      <c r="CA176" s="8" t="e">
        <f t="shared" ca="1" si="220"/>
        <v>#N/A</v>
      </c>
      <c r="CB176" s="8" t="e">
        <f t="shared" ca="1" si="230"/>
        <v>#N/A</v>
      </c>
      <c r="CC176" s="8" t="e">
        <f t="shared" ca="1" si="230"/>
        <v>#N/A</v>
      </c>
      <c r="CD176" s="8" t="e">
        <f t="shared" ca="1" si="230"/>
        <v>#N/A</v>
      </c>
      <c r="CE176" s="8" t="e">
        <f t="shared" ca="1" si="230"/>
        <v>#N/A</v>
      </c>
      <c r="CF176" s="8" t="e">
        <f t="shared" ca="1" si="230"/>
        <v>#N/A</v>
      </c>
      <c r="CG176" s="8" t="e">
        <f t="shared" ca="1" si="230"/>
        <v>#N/A</v>
      </c>
      <c r="CH176" s="8" t="e">
        <f t="shared" ca="1" si="230"/>
        <v>#N/A</v>
      </c>
      <c r="CI176" s="8" t="e">
        <f t="shared" ca="1" si="230"/>
        <v>#N/A</v>
      </c>
      <c r="CJ176" s="8" t="e">
        <f t="shared" ca="1" si="230"/>
        <v>#N/A</v>
      </c>
      <c r="CK176" s="8" t="e">
        <f t="shared" ca="1" si="230"/>
        <v>#N/A</v>
      </c>
      <c r="CL176" s="8" t="e">
        <f t="shared" ca="1" si="230"/>
        <v>#N/A</v>
      </c>
      <c r="CM176" s="8" t="e">
        <f t="shared" ca="1" si="230"/>
        <v>#N/A</v>
      </c>
      <c r="CN176" s="8" t="e">
        <f t="shared" ca="1" si="220"/>
        <v>#N/A</v>
      </c>
      <c r="CO176" s="8" t="e">
        <f t="shared" ca="1" si="220"/>
        <v>#N/A</v>
      </c>
      <c r="CP176" s="8" t="e">
        <f t="shared" ca="1" si="220"/>
        <v>#N/A</v>
      </c>
      <c r="CQ176" s="8" t="e">
        <f t="shared" ca="1" si="220"/>
        <v>#N/A</v>
      </c>
      <c r="CR176" s="8" t="e">
        <f t="shared" ca="1" si="220"/>
        <v>#N/A</v>
      </c>
      <c r="CS176" s="8" t="e">
        <f t="shared" ca="1" si="220"/>
        <v>#N/A</v>
      </c>
      <c r="CT176" s="8" t="e">
        <f t="shared" ca="1" si="218"/>
        <v>#N/A</v>
      </c>
      <c r="CU176" s="8" t="e">
        <f t="shared" ca="1" si="218"/>
        <v>#N/A</v>
      </c>
      <c r="CV176" s="8" t="e">
        <f t="shared" ca="1" si="218"/>
        <v>#N/A</v>
      </c>
      <c r="CW176" s="8" t="e">
        <f t="shared" ca="1" si="218"/>
        <v>#N/A</v>
      </c>
      <c r="CX176" s="8" t="e">
        <f t="shared" ca="1" si="218"/>
        <v>#N/A</v>
      </c>
      <c r="CY176" s="8" t="e">
        <f t="shared" ca="1" si="218"/>
        <v>#N/A</v>
      </c>
      <c r="CZ176" s="8" t="e">
        <f t="shared" ca="1" si="218"/>
        <v>#N/A</v>
      </c>
      <c r="DA176" s="8" t="e">
        <f t="shared" ca="1" si="218"/>
        <v>#N/A</v>
      </c>
    </row>
    <row r="177" spans="2:105" x14ac:dyDescent="0.35">
      <c r="B177" t="str">
        <f>'Postcode Data'!B177</f>
        <v>ES16 6YX</v>
      </c>
      <c r="C177" t="str">
        <f>'Postcode Data'!D177</f>
        <v>Beaton</v>
      </c>
      <c r="D177" s="44" t="e">
        <f>'Postcode Data'!M177</f>
        <v>#N/A</v>
      </c>
      <c r="E177" s="28" t="e">
        <f>INDEX('Site Data'!$G$42:$G$77,MATCH('Frequency Plan Data'!D177,'Site Data'!$B$42:$B$77,0))</f>
        <v>#N/A</v>
      </c>
      <c r="F177" s="28" t="e">
        <f>'Coverage Data'!M177</f>
        <v>#N/A</v>
      </c>
      <c r="G177" s="28" t="e">
        <f t="shared" si="181"/>
        <v>#N/A</v>
      </c>
      <c r="H177" s="5" t="e">
        <f>'Postcode Data'!F177</f>
        <v>#N/A</v>
      </c>
      <c r="I177" s="5" t="e">
        <f>'Postcode Data'!G177</f>
        <v>#N/A</v>
      </c>
      <c r="J177" s="5" t="e">
        <f>'Postcode Data'!K177</f>
        <v>#N/A</v>
      </c>
      <c r="K177" s="5" t="e">
        <f>'Postcode Data'!L177</f>
        <v>#N/A</v>
      </c>
      <c r="L177" s="5"/>
      <c r="M177" s="28"/>
      <c r="N177" s="5" t="e">
        <f t="shared" si="224"/>
        <v>#N/A</v>
      </c>
      <c r="O177" s="5" t="e">
        <f t="shared" si="224"/>
        <v>#N/A</v>
      </c>
      <c r="P177" s="5" t="e">
        <f t="shared" si="224"/>
        <v>#N/A</v>
      </c>
      <c r="Q177" s="5" t="e">
        <f t="shared" si="224"/>
        <v>#N/A</v>
      </c>
      <c r="R177" s="5" t="e">
        <f t="shared" si="224"/>
        <v>#N/A</v>
      </c>
      <c r="S177" s="5" t="e">
        <f t="shared" si="224"/>
        <v>#N/A</v>
      </c>
      <c r="T177" s="5"/>
      <c r="U177" s="28"/>
      <c r="V177" s="28" t="e">
        <f t="shared" si="183"/>
        <v>#N/A</v>
      </c>
      <c r="W177" s="28" t="e">
        <f t="shared" ref="W177:Z177" si="237">IF(AND($G177&lt;V$5,$G177&gt;=W$5),$K177,NA())</f>
        <v>#N/A</v>
      </c>
      <c r="X177" s="28" t="e">
        <f t="shared" si="237"/>
        <v>#N/A</v>
      </c>
      <c r="Y177" s="28" t="e">
        <f t="shared" si="237"/>
        <v>#N/A</v>
      </c>
      <c r="Z177" s="28" t="e">
        <f t="shared" si="237"/>
        <v>#N/A</v>
      </c>
      <c r="AA177" s="28" t="e">
        <f t="shared" si="185"/>
        <v>#N/A</v>
      </c>
      <c r="AB177" s="28"/>
      <c r="AC177" s="28"/>
      <c r="AD177" s="5" t="e">
        <f t="shared" si="186"/>
        <v>#N/A</v>
      </c>
      <c r="AE177" s="15" t="e">
        <v>#N/A</v>
      </c>
      <c r="AF177" s="11" t="e">
        <v>#N/A</v>
      </c>
      <c r="AG177" s="11" t="e">
        <v>#N/A</v>
      </c>
      <c r="AH177" s="11" t="e">
        <v>#N/A</v>
      </c>
      <c r="AI177" s="11" t="e">
        <v>#N/A</v>
      </c>
      <c r="AJ177" s="11" t="e">
        <v>#N/A</v>
      </c>
      <c r="AK177" s="11" t="e">
        <v>#N/A</v>
      </c>
      <c r="AL177" s="11" t="e">
        <v>#N/A</v>
      </c>
      <c r="AM177" s="11" t="e">
        <v>#N/A</v>
      </c>
      <c r="AN177" s="11" t="e">
        <v>#N/A</v>
      </c>
      <c r="AO177" s="11" t="e">
        <v>#N/A</v>
      </c>
      <c r="AP177" s="11" t="e">
        <v>#N/A</v>
      </c>
      <c r="AQ177" s="11" t="e">
        <v>#N/A</v>
      </c>
      <c r="AR177" s="11" t="e">
        <v>#N/A</v>
      </c>
      <c r="AS177" s="11" t="e">
        <v>#N/A</v>
      </c>
      <c r="AT177" s="11" t="e">
        <v>#N/A</v>
      </c>
      <c r="AU177" s="11" t="e">
        <v>#N/A</v>
      </c>
      <c r="AV177" s="11" t="e">
        <v>#N/A</v>
      </c>
      <c r="AW177" s="11" t="e">
        <v>#N/A</v>
      </c>
      <c r="AX177" s="11" t="e">
        <v>#N/A</v>
      </c>
      <c r="AY177" s="11" t="e">
        <v>#N/A</v>
      </c>
      <c r="AZ177" s="11" t="e">
        <v>#N/A</v>
      </c>
      <c r="BA177" s="11" t="e">
        <v>#N/A</v>
      </c>
      <c r="BB177" s="11" t="e">
        <v>#N/A</v>
      </c>
      <c r="BC177" s="11" t="e">
        <v>#N/A</v>
      </c>
      <c r="BD177" s="11" t="e">
        <v>#N/A</v>
      </c>
      <c r="BE177" s="11" t="e">
        <v>#N/A</v>
      </c>
      <c r="BF177" s="11" t="e">
        <v>#N/A</v>
      </c>
      <c r="BG177" s="11" t="e">
        <v>#N/A</v>
      </c>
      <c r="BH177" s="11" t="e">
        <v>#N/A</v>
      </c>
      <c r="BI177" s="11" t="e">
        <v>#N/A</v>
      </c>
      <c r="BJ177" s="11" t="e">
        <v>#N/A</v>
      </c>
      <c r="BK177" s="11" t="e">
        <v>#N/A</v>
      </c>
      <c r="BL177" s="11" t="e">
        <v>#N/A</v>
      </c>
      <c r="BM177" s="11" t="e">
        <v>#N/A</v>
      </c>
      <c r="BN177" s="16" t="e">
        <v>#N/A</v>
      </c>
      <c r="BQ177" s="5" t="e">
        <f t="shared" ca="1" si="187"/>
        <v>#N/A</v>
      </c>
      <c r="BR177" s="8" t="e">
        <f t="shared" ca="1" si="220"/>
        <v>#N/A</v>
      </c>
      <c r="BS177" s="8" t="e">
        <f t="shared" ca="1" si="220"/>
        <v>#N/A</v>
      </c>
      <c r="BT177" s="8" t="e">
        <f t="shared" ca="1" si="220"/>
        <v>#N/A</v>
      </c>
      <c r="BU177" s="8" t="e">
        <f t="shared" ca="1" si="220"/>
        <v>#N/A</v>
      </c>
      <c r="BV177" s="8" t="e">
        <f t="shared" ca="1" si="220"/>
        <v>#N/A</v>
      </c>
      <c r="BW177" s="8" t="e">
        <f t="shared" ca="1" si="220"/>
        <v>#N/A</v>
      </c>
      <c r="BX177" s="8" t="e">
        <f t="shared" ca="1" si="220"/>
        <v>#N/A</v>
      </c>
      <c r="BY177" s="8" t="e">
        <f t="shared" ca="1" si="220"/>
        <v>#N/A</v>
      </c>
      <c r="BZ177" s="8" t="e">
        <f t="shared" ca="1" si="220"/>
        <v>#N/A</v>
      </c>
      <c r="CA177" s="8" t="e">
        <f t="shared" ca="1" si="220"/>
        <v>#N/A</v>
      </c>
      <c r="CB177" s="8" t="e">
        <f t="shared" ca="1" si="230"/>
        <v>#N/A</v>
      </c>
      <c r="CC177" s="8" t="e">
        <f t="shared" ca="1" si="230"/>
        <v>#N/A</v>
      </c>
      <c r="CD177" s="8" t="e">
        <f t="shared" ca="1" si="230"/>
        <v>#N/A</v>
      </c>
      <c r="CE177" s="8" t="e">
        <f t="shared" ca="1" si="230"/>
        <v>#N/A</v>
      </c>
      <c r="CF177" s="8" t="e">
        <f t="shared" ca="1" si="230"/>
        <v>#N/A</v>
      </c>
      <c r="CG177" s="8" t="e">
        <f t="shared" ca="1" si="230"/>
        <v>#N/A</v>
      </c>
      <c r="CH177" s="8" t="e">
        <f t="shared" ca="1" si="230"/>
        <v>#N/A</v>
      </c>
      <c r="CI177" s="8" t="e">
        <f t="shared" ca="1" si="230"/>
        <v>#N/A</v>
      </c>
      <c r="CJ177" s="8" t="e">
        <f t="shared" ca="1" si="230"/>
        <v>#N/A</v>
      </c>
      <c r="CK177" s="8" t="e">
        <f t="shared" ca="1" si="230"/>
        <v>#N/A</v>
      </c>
      <c r="CL177" s="8" t="e">
        <f t="shared" ca="1" si="230"/>
        <v>#N/A</v>
      </c>
      <c r="CM177" s="8" t="e">
        <f t="shared" ca="1" si="230"/>
        <v>#N/A</v>
      </c>
      <c r="CN177" s="8" t="e">
        <f t="shared" ca="1" si="220"/>
        <v>#N/A</v>
      </c>
      <c r="CO177" s="8" t="e">
        <f t="shared" ca="1" si="220"/>
        <v>#N/A</v>
      </c>
      <c r="CP177" s="8" t="e">
        <f t="shared" ca="1" si="220"/>
        <v>#N/A</v>
      </c>
      <c r="CQ177" s="8" t="e">
        <f t="shared" ca="1" si="220"/>
        <v>#N/A</v>
      </c>
      <c r="CR177" s="8" t="e">
        <f t="shared" ca="1" si="220"/>
        <v>#N/A</v>
      </c>
      <c r="CS177" s="8" t="e">
        <f t="shared" ref="CS177:DA192" ca="1" si="238">IF(OR($D177=CS$5,$E177&lt;&gt;CS$4),-999,30+_xlfn.NORM.INV(RAND(),-20,3)-20*LOG10(SQRT(($H177-$J177)^2+($I177-$K177)^2))-20*LOG10(5570)-32.44+_xlfn.NORM.INV(RAND(),-3,3)+21+_xlfn.NORM.INV(RAND(),-20,3)-1)</f>
        <v>#N/A</v>
      </c>
      <c r="CT177" s="8" t="e">
        <f t="shared" ca="1" si="238"/>
        <v>#N/A</v>
      </c>
      <c r="CU177" s="8" t="e">
        <f t="shared" ca="1" si="238"/>
        <v>#N/A</v>
      </c>
      <c r="CV177" s="8" t="e">
        <f t="shared" ca="1" si="238"/>
        <v>#N/A</v>
      </c>
      <c r="CW177" s="8" t="e">
        <f t="shared" ca="1" si="238"/>
        <v>#N/A</v>
      </c>
      <c r="CX177" s="8" t="e">
        <f t="shared" ca="1" si="238"/>
        <v>#N/A</v>
      </c>
      <c r="CY177" s="8" t="e">
        <f t="shared" ca="1" si="238"/>
        <v>#N/A</v>
      </c>
      <c r="CZ177" s="8" t="e">
        <f t="shared" ca="1" si="238"/>
        <v>#N/A</v>
      </c>
      <c r="DA177" s="8" t="e">
        <f t="shared" ca="1" si="238"/>
        <v>#N/A</v>
      </c>
    </row>
    <row r="178" spans="2:105" x14ac:dyDescent="0.35">
      <c r="B178" t="str">
        <f>'Postcode Data'!B178</f>
        <v>ES16 8QB</v>
      </c>
      <c r="C178" t="str">
        <f>'Postcode Data'!D178</f>
        <v>Beaton</v>
      </c>
      <c r="D178" s="44" t="e">
        <f>'Postcode Data'!M178</f>
        <v>#N/A</v>
      </c>
      <c r="E178" s="28" t="e">
        <f>INDEX('Site Data'!$G$42:$G$77,MATCH('Frequency Plan Data'!D178,'Site Data'!$B$42:$B$77,0))</f>
        <v>#N/A</v>
      </c>
      <c r="F178" s="28" t="e">
        <f>'Coverage Data'!M178</f>
        <v>#N/A</v>
      </c>
      <c r="G178" s="28" t="e">
        <f t="shared" si="181"/>
        <v>#N/A</v>
      </c>
      <c r="H178" s="5" t="e">
        <f>'Postcode Data'!F178</f>
        <v>#N/A</v>
      </c>
      <c r="I178" s="5" t="e">
        <f>'Postcode Data'!G178</f>
        <v>#N/A</v>
      </c>
      <c r="J178" s="5" t="e">
        <f>'Postcode Data'!K178</f>
        <v>#N/A</v>
      </c>
      <c r="K178" s="5" t="e">
        <f>'Postcode Data'!L178</f>
        <v>#N/A</v>
      </c>
      <c r="L178" s="5"/>
      <c r="M178" s="28"/>
      <c r="N178" s="5" t="e">
        <f t="shared" si="224"/>
        <v>#N/A</v>
      </c>
      <c r="O178" s="5" t="e">
        <f t="shared" si="224"/>
        <v>#N/A</v>
      </c>
      <c r="P178" s="5" t="e">
        <f t="shared" si="224"/>
        <v>#N/A</v>
      </c>
      <c r="Q178" s="5" t="e">
        <f t="shared" si="224"/>
        <v>#N/A</v>
      </c>
      <c r="R178" s="5" t="e">
        <f t="shared" si="224"/>
        <v>#N/A</v>
      </c>
      <c r="S178" s="5" t="e">
        <f t="shared" si="224"/>
        <v>#N/A</v>
      </c>
      <c r="T178" s="5"/>
      <c r="U178" s="28"/>
      <c r="V178" s="28" t="e">
        <f t="shared" si="183"/>
        <v>#N/A</v>
      </c>
      <c r="W178" s="28" t="e">
        <f t="shared" ref="W178:Z178" si="239">IF(AND($G178&lt;V$5,$G178&gt;=W$5),$K178,NA())</f>
        <v>#N/A</v>
      </c>
      <c r="X178" s="28" t="e">
        <f t="shared" si="239"/>
        <v>#N/A</v>
      </c>
      <c r="Y178" s="28" t="e">
        <f t="shared" si="239"/>
        <v>#N/A</v>
      </c>
      <c r="Z178" s="28" t="e">
        <f t="shared" si="239"/>
        <v>#N/A</v>
      </c>
      <c r="AA178" s="28" t="e">
        <f t="shared" si="185"/>
        <v>#N/A</v>
      </c>
      <c r="AB178" s="28"/>
      <c r="AC178" s="28"/>
      <c r="AD178" s="5" t="e">
        <f t="shared" si="186"/>
        <v>#N/A</v>
      </c>
      <c r="AE178" s="15" t="e">
        <v>#N/A</v>
      </c>
      <c r="AF178" s="11" t="e">
        <v>#N/A</v>
      </c>
      <c r="AG178" s="11" t="e">
        <v>#N/A</v>
      </c>
      <c r="AH178" s="11" t="e">
        <v>#N/A</v>
      </c>
      <c r="AI178" s="11" t="e">
        <v>#N/A</v>
      </c>
      <c r="AJ178" s="11" t="e">
        <v>#N/A</v>
      </c>
      <c r="AK178" s="11" t="e">
        <v>#N/A</v>
      </c>
      <c r="AL178" s="11" t="e">
        <v>#N/A</v>
      </c>
      <c r="AM178" s="11" t="e">
        <v>#N/A</v>
      </c>
      <c r="AN178" s="11" t="e">
        <v>#N/A</v>
      </c>
      <c r="AO178" s="11" t="e">
        <v>#N/A</v>
      </c>
      <c r="AP178" s="11" t="e">
        <v>#N/A</v>
      </c>
      <c r="AQ178" s="11" t="e">
        <v>#N/A</v>
      </c>
      <c r="AR178" s="11" t="e">
        <v>#N/A</v>
      </c>
      <c r="AS178" s="11" t="e">
        <v>#N/A</v>
      </c>
      <c r="AT178" s="11" t="e">
        <v>#N/A</v>
      </c>
      <c r="AU178" s="11" t="e">
        <v>#N/A</v>
      </c>
      <c r="AV178" s="11" t="e">
        <v>#N/A</v>
      </c>
      <c r="AW178" s="11" t="e">
        <v>#N/A</v>
      </c>
      <c r="AX178" s="11" t="e">
        <v>#N/A</v>
      </c>
      <c r="AY178" s="11" t="e">
        <v>#N/A</v>
      </c>
      <c r="AZ178" s="11" t="e">
        <v>#N/A</v>
      </c>
      <c r="BA178" s="11" t="e">
        <v>#N/A</v>
      </c>
      <c r="BB178" s="11" t="e">
        <v>#N/A</v>
      </c>
      <c r="BC178" s="11" t="e">
        <v>#N/A</v>
      </c>
      <c r="BD178" s="11" t="e">
        <v>#N/A</v>
      </c>
      <c r="BE178" s="11" t="e">
        <v>#N/A</v>
      </c>
      <c r="BF178" s="11" t="e">
        <v>#N/A</v>
      </c>
      <c r="BG178" s="11" t="e">
        <v>#N/A</v>
      </c>
      <c r="BH178" s="11" t="e">
        <v>#N/A</v>
      </c>
      <c r="BI178" s="11" t="e">
        <v>#N/A</v>
      </c>
      <c r="BJ178" s="11" t="e">
        <v>#N/A</v>
      </c>
      <c r="BK178" s="11" t="e">
        <v>#N/A</v>
      </c>
      <c r="BL178" s="11" t="e">
        <v>#N/A</v>
      </c>
      <c r="BM178" s="11" t="e">
        <v>#N/A</v>
      </c>
      <c r="BN178" s="16" t="e">
        <v>#N/A</v>
      </c>
      <c r="BQ178" s="5" t="e">
        <f t="shared" ca="1" si="187"/>
        <v>#N/A</v>
      </c>
      <c r="BR178" s="8" t="e">
        <f t="shared" ref="BR178:CS193" ca="1" si="240">IF(OR($D178=BR$5,$E178&lt;&gt;BR$4),-999,30+_xlfn.NORM.INV(RAND(),-20,3)-20*LOG10(SQRT(($H178-$J178)^2+($I178-$K178)^2))-20*LOG10(5570)-32.44+_xlfn.NORM.INV(RAND(),-3,3)+21+_xlfn.NORM.INV(RAND(),-20,3)-1)</f>
        <v>#N/A</v>
      </c>
      <c r="BS178" s="8" t="e">
        <f t="shared" ca="1" si="240"/>
        <v>#N/A</v>
      </c>
      <c r="BT178" s="8" t="e">
        <f t="shared" ca="1" si="240"/>
        <v>#N/A</v>
      </c>
      <c r="BU178" s="8" t="e">
        <f t="shared" ca="1" si="240"/>
        <v>#N/A</v>
      </c>
      <c r="BV178" s="8" t="e">
        <f t="shared" ca="1" si="240"/>
        <v>#N/A</v>
      </c>
      <c r="BW178" s="8" t="e">
        <f t="shared" ca="1" si="240"/>
        <v>#N/A</v>
      </c>
      <c r="BX178" s="8" t="e">
        <f t="shared" ca="1" si="240"/>
        <v>#N/A</v>
      </c>
      <c r="BY178" s="8" t="e">
        <f t="shared" ca="1" si="240"/>
        <v>#N/A</v>
      </c>
      <c r="BZ178" s="8" t="e">
        <f t="shared" ca="1" si="240"/>
        <v>#N/A</v>
      </c>
      <c r="CA178" s="8" t="e">
        <f t="shared" ca="1" si="240"/>
        <v>#N/A</v>
      </c>
      <c r="CB178" s="8" t="e">
        <f t="shared" ca="1" si="230"/>
        <v>#N/A</v>
      </c>
      <c r="CC178" s="8" t="e">
        <f t="shared" ca="1" si="230"/>
        <v>#N/A</v>
      </c>
      <c r="CD178" s="8" t="e">
        <f t="shared" ca="1" si="230"/>
        <v>#N/A</v>
      </c>
      <c r="CE178" s="8" t="e">
        <f t="shared" ca="1" si="230"/>
        <v>#N/A</v>
      </c>
      <c r="CF178" s="8" t="e">
        <f t="shared" ca="1" si="230"/>
        <v>#N/A</v>
      </c>
      <c r="CG178" s="8" t="e">
        <f t="shared" ca="1" si="230"/>
        <v>#N/A</v>
      </c>
      <c r="CH178" s="8" t="e">
        <f t="shared" ca="1" si="230"/>
        <v>#N/A</v>
      </c>
      <c r="CI178" s="8" t="e">
        <f t="shared" ca="1" si="230"/>
        <v>#N/A</v>
      </c>
      <c r="CJ178" s="8" t="e">
        <f t="shared" ca="1" si="230"/>
        <v>#N/A</v>
      </c>
      <c r="CK178" s="8" t="e">
        <f t="shared" ca="1" si="230"/>
        <v>#N/A</v>
      </c>
      <c r="CL178" s="8" t="e">
        <f t="shared" ca="1" si="230"/>
        <v>#N/A</v>
      </c>
      <c r="CM178" s="8" t="e">
        <f t="shared" ca="1" si="230"/>
        <v>#N/A</v>
      </c>
      <c r="CN178" s="8" t="e">
        <f t="shared" ca="1" si="240"/>
        <v>#N/A</v>
      </c>
      <c r="CO178" s="8" t="e">
        <f t="shared" ca="1" si="240"/>
        <v>#N/A</v>
      </c>
      <c r="CP178" s="8" t="e">
        <f t="shared" ca="1" si="240"/>
        <v>#N/A</v>
      </c>
      <c r="CQ178" s="8" t="e">
        <f t="shared" ca="1" si="240"/>
        <v>#N/A</v>
      </c>
      <c r="CR178" s="8" t="e">
        <f t="shared" ca="1" si="240"/>
        <v>#N/A</v>
      </c>
      <c r="CS178" s="8" t="e">
        <f t="shared" ca="1" si="240"/>
        <v>#N/A</v>
      </c>
      <c r="CT178" s="8" t="e">
        <f t="shared" ca="1" si="238"/>
        <v>#N/A</v>
      </c>
      <c r="CU178" s="8" t="e">
        <f t="shared" ca="1" si="238"/>
        <v>#N/A</v>
      </c>
      <c r="CV178" s="8" t="e">
        <f t="shared" ca="1" si="238"/>
        <v>#N/A</v>
      </c>
      <c r="CW178" s="8" t="e">
        <f t="shared" ca="1" si="238"/>
        <v>#N/A</v>
      </c>
      <c r="CX178" s="8" t="e">
        <f t="shared" ca="1" si="238"/>
        <v>#N/A</v>
      </c>
      <c r="CY178" s="8" t="e">
        <f t="shared" ca="1" si="238"/>
        <v>#N/A</v>
      </c>
      <c r="CZ178" s="8" t="e">
        <f t="shared" ca="1" si="238"/>
        <v>#N/A</v>
      </c>
      <c r="DA178" s="8" t="e">
        <f t="shared" ca="1" si="238"/>
        <v>#N/A</v>
      </c>
    </row>
    <row r="179" spans="2:105" x14ac:dyDescent="0.35">
      <c r="B179" t="str">
        <f>'Postcode Data'!B179</f>
        <v>ES17 0GT</v>
      </c>
      <c r="C179" t="str">
        <f>'Postcode Data'!D179</f>
        <v>Beaton</v>
      </c>
      <c r="D179" s="44" t="e">
        <f>'Postcode Data'!M179</f>
        <v>#N/A</v>
      </c>
      <c r="E179" s="28" t="e">
        <f>INDEX('Site Data'!$G$42:$G$77,MATCH('Frequency Plan Data'!D179,'Site Data'!$B$42:$B$77,0))</f>
        <v>#N/A</v>
      </c>
      <c r="F179" s="28" t="e">
        <f>'Coverage Data'!M179</f>
        <v>#N/A</v>
      </c>
      <c r="G179" s="28" t="e">
        <f t="shared" si="181"/>
        <v>#N/A</v>
      </c>
      <c r="H179" s="5" t="e">
        <f>'Postcode Data'!F179</f>
        <v>#N/A</v>
      </c>
      <c r="I179" s="5" t="e">
        <f>'Postcode Data'!G179</f>
        <v>#N/A</v>
      </c>
      <c r="J179" s="5" t="e">
        <f>'Postcode Data'!K179</f>
        <v>#N/A</v>
      </c>
      <c r="K179" s="5" t="e">
        <f>'Postcode Data'!L179</f>
        <v>#N/A</v>
      </c>
      <c r="L179" s="5"/>
      <c r="M179" s="28"/>
      <c r="N179" s="5" t="e">
        <f t="shared" si="224"/>
        <v>#N/A</v>
      </c>
      <c r="O179" s="5" t="e">
        <f t="shared" si="224"/>
        <v>#N/A</v>
      </c>
      <c r="P179" s="5" t="e">
        <f t="shared" si="224"/>
        <v>#N/A</v>
      </c>
      <c r="Q179" s="5" t="e">
        <f t="shared" si="224"/>
        <v>#N/A</v>
      </c>
      <c r="R179" s="5" t="e">
        <f t="shared" si="224"/>
        <v>#N/A</v>
      </c>
      <c r="S179" s="5" t="e">
        <f t="shared" si="224"/>
        <v>#N/A</v>
      </c>
      <c r="T179" s="5"/>
      <c r="U179" s="28"/>
      <c r="V179" s="28" t="e">
        <f t="shared" si="183"/>
        <v>#N/A</v>
      </c>
      <c r="W179" s="28" t="e">
        <f t="shared" ref="W179:Z179" si="241">IF(AND($G179&lt;V$5,$G179&gt;=W$5),$K179,NA())</f>
        <v>#N/A</v>
      </c>
      <c r="X179" s="28" t="e">
        <f t="shared" si="241"/>
        <v>#N/A</v>
      </c>
      <c r="Y179" s="28" t="e">
        <f t="shared" si="241"/>
        <v>#N/A</v>
      </c>
      <c r="Z179" s="28" t="e">
        <f t="shared" si="241"/>
        <v>#N/A</v>
      </c>
      <c r="AA179" s="28" t="e">
        <f t="shared" si="185"/>
        <v>#N/A</v>
      </c>
      <c r="AB179" s="28"/>
      <c r="AC179" s="28"/>
      <c r="AD179" s="5" t="e">
        <f t="shared" si="186"/>
        <v>#N/A</v>
      </c>
      <c r="AE179" s="15" t="e">
        <v>#N/A</v>
      </c>
      <c r="AF179" s="11" t="e">
        <v>#N/A</v>
      </c>
      <c r="AG179" s="11" t="e">
        <v>#N/A</v>
      </c>
      <c r="AH179" s="11" t="e">
        <v>#N/A</v>
      </c>
      <c r="AI179" s="11" t="e">
        <v>#N/A</v>
      </c>
      <c r="AJ179" s="11" t="e">
        <v>#N/A</v>
      </c>
      <c r="AK179" s="11" t="e">
        <v>#N/A</v>
      </c>
      <c r="AL179" s="11" t="e">
        <v>#N/A</v>
      </c>
      <c r="AM179" s="11" t="e">
        <v>#N/A</v>
      </c>
      <c r="AN179" s="11" t="e">
        <v>#N/A</v>
      </c>
      <c r="AO179" s="11" t="e">
        <v>#N/A</v>
      </c>
      <c r="AP179" s="11" t="e">
        <v>#N/A</v>
      </c>
      <c r="AQ179" s="11" t="e">
        <v>#N/A</v>
      </c>
      <c r="AR179" s="11" t="e">
        <v>#N/A</v>
      </c>
      <c r="AS179" s="11" t="e">
        <v>#N/A</v>
      </c>
      <c r="AT179" s="11" t="e">
        <v>#N/A</v>
      </c>
      <c r="AU179" s="11" t="e">
        <v>#N/A</v>
      </c>
      <c r="AV179" s="11" t="e">
        <v>#N/A</v>
      </c>
      <c r="AW179" s="11" t="e">
        <v>#N/A</v>
      </c>
      <c r="AX179" s="11" t="e">
        <v>#N/A</v>
      </c>
      <c r="AY179" s="11" t="e">
        <v>#N/A</v>
      </c>
      <c r="AZ179" s="11" t="e">
        <v>#N/A</v>
      </c>
      <c r="BA179" s="11" t="e">
        <v>#N/A</v>
      </c>
      <c r="BB179" s="11" t="e">
        <v>#N/A</v>
      </c>
      <c r="BC179" s="11" t="e">
        <v>#N/A</v>
      </c>
      <c r="BD179" s="11" t="e">
        <v>#N/A</v>
      </c>
      <c r="BE179" s="11" t="e">
        <v>#N/A</v>
      </c>
      <c r="BF179" s="11" t="e">
        <v>#N/A</v>
      </c>
      <c r="BG179" s="11" t="e">
        <v>#N/A</v>
      </c>
      <c r="BH179" s="11" t="e">
        <v>#N/A</v>
      </c>
      <c r="BI179" s="11" t="e">
        <v>#N/A</v>
      </c>
      <c r="BJ179" s="11" t="e">
        <v>#N/A</v>
      </c>
      <c r="BK179" s="11" t="e">
        <v>#N/A</v>
      </c>
      <c r="BL179" s="11" t="e">
        <v>#N/A</v>
      </c>
      <c r="BM179" s="11" t="e">
        <v>#N/A</v>
      </c>
      <c r="BN179" s="16" t="e">
        <v>#N/A</v>
      </c>
      <c r="BQ179" s="5" t="e">
        <f t="shared" ca="1" si="187"/>
        <v>#N/A</v>
      </c>
      <c r="BR179" s="8" t="e">
        <f t="shared" ca="1" si="240"/>
        <v>#N/A</v>
      </c>
      <c r="BS179" s="8" t="e">
        <f t="shared" ca="1" si="240"/>
        <v>#N/A</v>
      </c>
      <c r="BT179" s="8" t="e">
        <f t="shared" ca="1" si="240"/>
        <v>#N/A</v>
      </c>
      <c r="BU179" s="8" t="e">
        <f t="shared" ca="1" si="240"/>
        <v>#N/A</v>
      </c>
      <c r="BV179" s="8" t="e">
        <f t="shared" ca="1" si="240"/>
        <v>#N/A</v>
      </c>
      <c r="BW179" s="8" t="e">
        <f t="shared" ca="1" si="240"/>
        <v>#N/A</v>
      </c>
      <c r="BX179" s="8" t="e">
        <f t="shared" ca="1" si="240"/>
        <v>#N/A</v>
      </c>
      <c r="BY179" s="8" t="e">
        <f t="shared" ca="1" si="240"/>
        <v>#N/A</v>
      </c>
      <c r="BZ179" s="8" t="e">
        <f t="shared" ca="1" si="240"/>
        <v>#N/A</v>
      </c>
      <c r="CA179" s="8" t="e">
        <f t="shared" ca="1" si="240"/>
        <v>#N/A</v>
      </c>
      <c r="CB179" s="8" t="e">
        <f t="shared" ca="1" si="230"/>
        <v>#N/A</v>
      </c>
      <c r="CC179" s="8" t="e">
        <f t="shared" ca="1" si="230"/>
        <v>#N/A</v>
      </c>
      <c r="CD179" s="8" t="e">
        <f t="shared" ca="1" si="230"/>
        <v>#N/A</v>
      </c>
      <c r="CE179" s="8" t="e">
        <f t="shared" ca="1" si="230"/>
        <v>#N/A</v>
      </c>
      <c r="CF179" s="8" t="e">
        <f t="shared" ca="1" si="230"/>
        <v>#N/A</v>
      </c>
      <c r="CG179" s="8" t="e">
        <f t="shared" ca="1" si="230"/>
        <v>#N/A</v>
      </c>
      <c r="CH179" s="8" t="e">
        <f t="shared" ca="1" si="230"/>
        <v>#N/A</v>
      </c>
      <c r="CI179" s="8" t="e">
        <f t="shared" ca="1" si="230"/>
        <v>#N/A</v>
      </c>
      <c r="CJ179" s="8" t="e">
        <f t="shared" ca="1" si="230"/>
        <v>#N/A</v>
      </c>
      <c r="CK179" s="8" t="e">
        <f t="shared" ca="1" si="230"/>
        <v>#N/A</v>
      </c>
      <c r="CL179" s="8" t="e">
        <f t="shared" ca="1" si="230"/>
        <v>#N/A</v>
      </c>
      <c r="CM179" s="8" t="e">
        <f t="shared" ca="1" si="230"/>
        <v>#N/A</v>
      </c>
      <c r="CN179" s="8" t="e">
        <f t="shared" ca="1" si="240"/>
        <v>#N/A</v>
      </c>
      <c r="CO179" s="8" t="e">
        <f t="shared" ca="1" si="240"/>
        <v>#N/A</v>
      </c>
      <c r="CP179" s="8" t="e">
        <f t="shared" ca="1" si="240"/>
        <v>#N/A</v>
      </c>
      <c r="CQ179" s="8" t="e">
        <f t="shared" ca="1" si="240"/>
        <v>#N/A</v>
      </c>
      <c r="CR179" s="8" t="e">
        <f t="shared" ca="1" si="240"/>
        <v>#N/A</v>
      </c>
      <c r="CS179" s="8" t="e">
        <f t="shared" ca="1" si="240"/>
        <v>#N/A</v>
      </c>
      <c r="CT179" s="8" t="e">
        <f t="shared" ca="1" si="238"/>
        <v>#N/A</v>
      </c>
      <c r="CU179" s="8" t="e">
        <f t="shared" ca="1" si="238"/>
        <v>#N/A</v>
      </c>
      <c r="CV179" s="8" t="e">
        <f t="shared" ca="1" si="238"/>
        <v>#N/A</v>
      </c>
      <c r="CW179" s="8" t="e">
        <f t="shared" ca="1" si="238"/>
        <v>#N/A</v>
      </c>
      <c r="CX179" s="8" t="e">
        <f t="shared" ca="1" si="238"/>
        <v>#N/A</v>
      </c>
      <c r="CY179" s="8" t="e">
        <f t="shared" ca="1" si="238"/>
        <v>#N/A</v>
      </c>
      <c r="CZ179" s="8" t="e">
        <f t="shared" ca="1" si="238"/>
        <v>#N/A</v>
      </c>
      <c r="DA179" s="8" t="e">
        <f t="shared" ca="1" si="238"/>
        <v>#N/A</v>
      </c>
    </row>
    <row r="180" spans="2:105" x14ac:dyDescent="0.35">
      <c r="B180" t="str">
        <f>'Postcode Data'!B180</f>
        <v>ES17 0YP</v>
      </c>
      <c r="C180" t="str">
        <f>'Postcode Data'!D180</f>
        <v>Beaton</v>
      </c>
      <c r="D180" s="44" t="e">
        <f>'Postcode Data'!M180</f>
        <v>#N/A</v>
      </c>
      <c r="E180" s="28" t="e">
        <f>INDEX('Site Data'!$G$42:$G$77,MATCH('Frequency Plan Data'!D180,'Site Data'!$B$42:$B$77,0))</f>
        <v>#N/A</v>
      </c>
      <c r="F180" s="28" t="e">
        <f>'Coverage Data'!M180</f>
        <v>#N/A</v>
      </c>
      <c r="G180" s="28" t="e">
        <f t="shared" si="181"/>
        <v>#N/A</v>
      </c>
      <c r="H180" s="5" t="e">
        <f>'Postcode Data'!F180</f>
        <v>#N/A</v>
      </c>
      <c r="I180" s="5" t="e">
        <f>'Postcode Data'!G180</f>
        <v>#N/A</v>
      </c>
      <c r="J180" s="5" t="e">
        <f>'Postcode Data'!K180</f>
        <v>#N/A</v>
      </c>
      <c r="K180" s="5" t="e">
        <f>'Postcode Data'!L180</f>
        <v>#N/A</v>
      </c>
      <c r="L180" s="5"/>
      <c r="M180" s="28"/>
      <c r="N180" s="5" t="e">
        <f t="shared" si="224"/>
        <v>#N/A</v>
      </c>
      <c r="O180" s="5" t="e">
        <f t="shared" si="224"/>
        <v>#N/A</v>
      </c>
      <c r="P180" s="5" t="e">
        <f t="shared" si="224"/>
        <v>#N/A</v>
      </c>
      <c r="Q180" s="5" t="e">
        <f t="shared" si="224"/>
        <v>#N/A</v>
      </c>
      <c r="R180" s="5" t="e">
        <f t="shared" si="224"/>
        <v>#N/A</v>
      </c>
      <c r="S180" s="5" t="e">
        <f t="shared" si="224"/>
        <v>#N/A</v>
      </c>
      <c r="T180" s="5"/>
      <c r="U180" s="28"/>
      <c r="V180" s="28" t="e">
        <f t="shared" si="183"/>
        <v>#N/A</v>
      </c>
      <c r="W180" s="28" t="e">
        <f t="shared" ref="W180:Z180" si="242">IF(AND($G180&lt;V$5,$G180&gt;=W$5),$K180,NA())</f>
        <v>#N/A</v>
      </c>
      <c r="X180" s="28" t="e">
        <f t="shared" si="242"/>
        <v>#N/A</v>
      </c>
      <c r="Y180" s="28" t="e">
        <f t="shared" si="242"/>
        <v>#N/A</v>
      </c>
      <c r="Z180" s="28" t="e">
        <f t="shared" si="242"/>
        <v>#N/A</v>
      </c>
      <c r="AA180" s="28" t="e">
        <f t="shared" si="185"/>
        <v>#N/A</v>
      </c>
      <c r="AB180" s="28"/>
      <c r="AC180" s="28"/>
      <c r="AD180" s="5" t="e">
        <f t="shared" si="186"/>
        <v>#N/A</v>
      </c>
      <c r="AE180" s="15" t="e">
        <v>#N/A</v>
      </c>
      <c r="AF180" s="11" t="e">
        <v>#N/A</v>
      </c>
      <c r="AG180" s="11" t="e">
        <v>#N/A</v>
      </c>
      <c r="AH180" s="11" t="e">
        <v>#N/A</v>
      </c>
      <c r="AI180" s="11" t="e">
        <v>#N/A</v>
      </c>
      <c r="AJ180" s="11" t="e">
        <v>#N/A</v>
      </c>
      <c r="AK180" s="11" t="e">
        <v>#N/A</v>
      </c>
      <c r="AL180" s="11" t="e">
        <v>#N/A</v>
      </c>
      <c r="AM180" s="11" t="e">
        <v>#N/A</v>
      </c>
      <c r="AN180" s="11" t="e">
        <v>#N/A</v>
      </c>
      <c r="AO180" s="11" t="e">
        <v>#N/A</v>
      </c>
      <c r="AP180" s="11" t="e">
        <v>#N/A</v>
      </c>
      <c r="AQ180" s="11" t="e">
        <v>#N/A</v>
      </c>
      <c r="AR180" s="11" t="e">
        <v>#N/A</v>
      </c>
      <c r="AS180" s="11" t="e">
        <v>#N/A</v>
      </c>
      <c r="AT180" s="11" t="e">
        <v>#N/A</v>
      </c>
      <c r="AU180" s="11" t="e">
        <v>#N/A</v>
      </c>
      <c r="AV180" s="11" t="e">
        <v>#N/A</v>
      </c>
      <c r="AW180" s="11" t="e">
        <v>#N/A</v>
      </c>
      <c r="AX180" s="11" t="e">
        <v>#N/A</v>
      </c>
      <c r="AY180" s="11" t="e">
        <v>#N/A</v>
      </c>
      <c r="AZ180" s="11" t="e">
        <v>#N/A</v>
      </c>
      <c r="BA180" s="11" t="e">
        <v>#N/A</v>
      </c>
      <c r="BB180" s="11" t="e">
        <v>#N/A</v>
      </c>
      <c r="BC180" s="11" t="e">
        <v>#N/A</v>
      </c>
      <c r="BD180" s="11" t="e">
        <v>#N/A</v>
      </c>
      <c r="BE180" s="11" t="e">
        <v>#N/A</v>
      </c>
      <c r="BF180" s="11" t="e">
        <v>#N/A</v>
      </c>
      <c r="BG180" s="11" t="e">
        <v>#N/A</v>
      </c>
      <c r="BH180" s="11" t="e">
        <v>#N/A</v>
      </c>
      <c r="BI180" s="11" t="e">
        <v>#N/A</v>
      </c>
      <c r="BJ180" s="11" t="e">
        <v>#N/A</v>
      </c>
      <c r="BK180" s="11" t="e">
        <v>#N/A</v>
      </c>
      <c r="BL180" s="11" t="e">
        <v>#N/A</v>
      </c>
      <c r="BM180" s="11" t="e">
        <v>#N/A</v>
      </c>
      <c r="BN180" s="16" t="e">
        <v>#N/A</v>
      </c>
      <c r="BQ180" s="5" t="e">
        <f t="shared" ca="1" si="187"/>
        <v>#N/A</v>
      </c>
      <c r="BR180" s="8" t="e">
        <f t="shared" ca="1" si="240"/>
        <v>#N/A</v>
      </c>
      <c r="BS180" s="8" t="e">
        <f t="shared" ca="1" si="240"/>
        <v>#N/A</v>
      </c>
      <c r="BT180" s="8" t="e">
        <f t="shared" ca="1" si="240"/>
        <v>#N/A</v>
      </c>
      <c r="BU180" s="8" t="e">
        <f t="shared" ca="1" si="240"/>
        <v>#N/A</v>
      </c>
      <c r="BV180" s="8" t="e">
        <f t="shared" ca="1" si="240"/>
        <v>#N/A</v>
      </c>
      <c r="BW180" s="8" t="e">
        <f t="shared" ca="1" si="240"/>
        <v>#N/A</v>
      </c>
      <c r="BX180" s="8" t="e">
        <f t="shared" ca="1" si="240"/>
        <v>#N/A</v>
      </c>
      <c r="BY180" s="8" t="e">
        <f t="shared" ca="1" si="240"/>
        <v>#N/A</v>
      </c>
      <c r="BZ180" s="8" t="e">
        <f t="shared" ca="1" si="240"/>
        <v>#N/A</v>
      </c>
      <c r="CA180" s="8" t="e">
        <f t="shared" ca="1" si="240"/>
        <v>#N/A</v>
      </c>
      <c r="CB180" s="8" t="e">
        <f t="shared" ca="1" si="230"/>
        <v>#N/A</v>
      </c>
      <c r="CC180" s="8" t="e">
        <f t="shared" ca="1" si="230"/>
        <v>#N/A</v>
      </c>
      <c r="CD180" s="8" t="e">
        <f t="shared" ca="1" si="230"/>
        <v>#N/A</v>
      </c>
      <c r="CE180" s="8" t="e">
        <f t="shared" ca="1" si="230"/>
        <v>#N/A</v>
      </c>
      <c r="CF180" s="8" t="e">
        <f t="shared" ca="1" si="230"/>
        <v>#N/A</v>
      </c>
      <c r="CG180" s="8" t="e">
        <f t="shared" ca="1" si="230"/>
        <v>#N/A</v>
      </c>
      <c r="CH180" s="8" t="e">
        <f t="shared" ca="1" si="230"/>
        <v>#N/A</v>
      </c>
      <c r="CI180" s="8" t="e">
        <f t="shared" ca="1" si="230"/>
        <v>#N/A</v>
      </c>
      <c r="CJ180" s="8" t="e">
        <f t="shared" ca="1" si="230"/>
        <v>#N/A</v>
      </c>
      <c r="CK180" s="8" t="e">
        <f t="shared" ca="1" si="230"/>
        <v>#N/A</v>
      </c>
      <c r="CL180" s="8" t="e">
        <f t="shared" ca="1" si="230"/>
        <v>#N/A</v>
      </c>
      <c r="CM180" s="8" t="e">
        <f t="shared" ca="1" si="230"/>
        <v>#N/A</v>
      </c>
      <c r="CN180" s="8" t="e">
        <f t="shared" ca="1" si="240"/>
        <v>#N/A</v>
      </c>
      <c r="CO180" s="8" t="e">
        <f t="shared" ca="1" si="240"/>
        <v>#N/A</v>
      </c>
      <c r="CP180" s="8" t="e">
        <f t="shared" ca="1" si="240"/>
        <v>#N/A</v>
      </c>
      <c r="CQ180" s="8" t="e">
        <f t="shared" ca="1" si="240"/>
        <v>#N/A</v>
      </c>
      <c r="CR180" s="8" t="e">
        <f t="shared" ca="1" si="240"/>
        <v>#N/A</v>
      </c>
      <c r="CS180" s="8" t="e">
        <f t="shared" ca="1" si="240"/>
        <v>#N/A</v>
      </c>
      <c r="CT180" s="8" t="e">
        <f t="shared" ca="1" si="238"/>
        <v>#N/A</v>
      </c>
      <c r="CU180" s="8" t="e">
        <f t="shared" ca="1" si="238"/>
        <v>#N/A</v>
      </c>
      <c r="CV180" s="8" t="e">
        <f t="shared" ca="1" si="238"/>
        <v>#N/A</v>
      </c>
      <c r="CW180" s="8" t="e">
        <f t="shared" ca="1" si="238"/>
        <v>#N/A</v>
      </c>
      <c r="CX180" s="8" t="e">
        <f t="shared" ca="1" si="238"/>
        <v>#N/A</v>
      </c>
      <c r="CY180" s="8" t="e">
        <f t="shared" ca="1" si="238"/>
        <v>#N/A</v>
      </c>
      <c r="CZ180" s="8" t="e">
        <f t="shared" ca="1" si="238"/>
        <v>#N/A</v>
      </c>
      <c r="DA180" s="8" t="e">
        <f t="shared" ca="1" si="238"/>
        <v>#N/A</v>
      </c>
    </row>
    <row r="181" spans="2:105" x14ac:dyDescent="0.35">
      <c r="B181" t="str">
        <f>'Postcode Data'!B181</f>
        <v>ES17 1KM</v>
      </c>
      <c r="C181" t="str">
        <f>'Postcode Data'!D181</f>
        <v>Beaton</v>
      </c>
      <c r="D181" s="44" t="str">
        <f>'Postcode Data'!M181</f>
        <v>BW2a</v>
      </c>
      <c r="E181" s="28" t="str">
        <f>INDEX('Site Data'!$G$42:$G$77,MATCH('Frequency Plan Data'!D181,'Site Data'!$B$42:$B$77,0))</f>
        <v>f1</v>
      </c>
      <c r="F181" s="28">
        <f>'Coverage Data'!M181</f>
        <v>-64.289640553920478</v>
      </c>
      <c r="G181" s="28">
        <f t="shared" si="181"/>
        <v>30.158196263184777</v>
      </c>
      <c r="H181" s="5">
        <f>'Postcode Data'!F181</f>
        <v>23.684866271759098</v>
      </c>
      <c r="I181" s="5">
        <f>'Postcode Data'!G181</f>
        <v>16.152483770671488</v>
      </c>
      <c r="J181" s="5">
        <f>'Postcode Data'!K181</f>
        <v>24.261991253993379</v>
      </c>
      <c r="K181" s="5">
        <f>'Postcode Data'!L181</f>
        <v>17.193644799382305</v>
      </c>
      <c r="L181" s="5"/>
      <c r="M181" s="28"/>
      <c r="N181" s="5">
        <f t="shared" si="224"/>
        <v>17.193644799382305</v>
      </c>
      <c r="O181" s="5" t="e">
        <f t="shared" si="224"/>
        <v>#N/A</v>
      </c>
      <c r="P181" s="5" t="e">
        <f t="shared" si="224"/>
        <v>#N/A</v>
      </c>
      <c r="Q181" s="5" t="e">
        <f t="shared" si="224"/>
        <v>#N/A</v>
      </c>
      <c r="R181" s="5" t="e">
        <f t="shared" si="224"/>
        <v>#N/A</v>
      </c>
      <c r="S181" s="5" t="e">
        <f t="shared" si="224"/>
        <v>#N/A</v>
      </c>
      <c r="T181" s="5"/>
      <c r="U181" s="28"/>
      <c r="V181" s="28">
        <f t="shared" si="183"/>
        <v>17.193644799382305</v>
      </c>
      <c r="W181" s="28" t="e">
        <f t="shared" ref="W181:Z181" si="243">IF(AND($G181&lt;V$5,$G181&gt;=W$5),$K181,NA())</f>
        <v>#N/A</v>
      </c>
      <c r="X181" s="28" t="e">
        <f t="shared" si="243"/>
        <v>#N/A</v>
      </c>
      <c r="Y181" s="28" t="e">
        <f t="shared" si="243"/>
        <v>#N/A</v>
      </c>
      <c r="Z181" s="28" t="e">
        <f t="shared" si="243"/>
        <v>#N/A</v>
      </c>
      <c r="AA181" s="28" t="e">
        <f t="shared" si="185"/>
        <v>#N/A</v>
      </c>
      <c r="AB181" s="28"/>
      <c r="AC181" s="28"/>
      <c r="AD181" s="5">
        <f t="shared" si="186"/>
        <v>-94.447836817105255</v>
      </c>
      <c r="AE181" s="15">
        <v>-96.932246253719654</v>
      </c>
      <c r="AF181" s="11">
        <v>-999</v>
      </c>
      <c r="AG181" s="11">
        <v>-999</v>
      </c>
      <c r="AH181" s="11">
        <v>-999</v>
      </c>
      <c r="AI181" s="11">
        <v>-999</v>
      </c>
      <c r="AJ181" s="11">
        <v>-999</v>
      </c>
      <c r="AK181" s="11">
        <v>-999</v>
      </c>
      <c r="AL181" s="11">
        <v>-999</v>
      </c>
      <c r="AM181" s="11">
        <v>-999</v>
      </c>
      <c r="AN181" s="11">
        <v>-999</v>
      </c>
      <c r="AO181" s="11">
        <v>-999</v>
      </c>
      <c r="AP181" s="11">
        <v>-999</v>
      </c>
      <c r="AQ181" s="11">
        <v>-101.35560089856807</v>
      </c>
      <c r="AR181" s="11">
        <v>-999</v>
      </c>
      <c r="AS181" s="11">
        <v>-999</v>
      </c>
      <c r="AT181" s="11">
        <v>-999</v>
      </c>
      <c r="AU181" s="11">
        <v>-999</v>
      </c>
      <c r="AV181" s="11">
        <v>-999</v>
      </c>
      <c r="AW181" s="11">
        <v>-999</v>
      </c>
      <c r="AX181" s="11">
        <v>-999</v>
      </c>
      <c r="AY181" s="11">
        <v>-999</v>
      </c>
      <c r="AZ181" s="11">
        <v>-107.56767178233666</v>
      </c>
      <c r="BA181" s="11">
        <v>-999</v>
      </c>
      <c r="BB181" s="11">
        <v>-999</v>
      </c>
      <c r="BC181" s="11">
        <v>-102.68234550493507</v>
      </c>
      <c r="BD181" s="11">
        <v>-999</v>
      </c>
      <c r="BE181" s="11">
        <v>-999</v>
      </c>
      <c r="BF181" s="11">
        <v>-999</v>
      </c>
      <c r="BG181" s="11">
        <v>-999</v>
      </c>
      <c r="BH181" s="11">
        <v>-999</v>
      </c>
      <c r="BI181" s="11">
        <v>-999</v>
      </c>
      <c r="BJ181" s="11">
        <v>-999</v>
      </c>
      <c r="BK181" s="11">
        <v>-999</v>
      </c>
      <c r="BL181" s="11">
        <v>-109.27399293169483</v>
      </c>
      <c r="BM181" s="11">
        <v>-999</v>
      </c>
      <c r="BN181" s="16">
        <v>-999</v>
      </c>
      <c r="BQ181" s="5">
        <f t="shared" ca="1" si="187"/>
        <v>-89.685977842309484</v>
      </c>
      <c r="BR181" s="8">
        <f t="shared" ca="1" si="240"/>
        <v>-95.079449083672486</v>
      </c>
      <c r="BS181" s="8">
        <f t="shared" ca="1" si="240"/>
        <v>-999</v>
      </c>
      <c r="BT181" s="8">
        <f t="shared" ca="1" si="240"/>
        <v>-999</v>
      </c>
      <c r="BU181" s="8">
        <f t="shared" ca="1" si="240"/>
        <v>-999</v>
      </c>
      <c r="BV181" s="8">
        <f t="shared" ca="1" si="240"/>
        <v>-999</v>
      </c>
      <c r="BW181" s="8">
        <f t="shared" ca="1" si="240"/>
        <v>-999</v>
      </c>
      <c r="BX181" s="8">
        <f t="shared" ca="1" si="240"/>
        <v>-999</v>
      </c>
      <c r="BY181" s="8">
        <f t="shared" ca="1" si="240"/>
        <v>-999</v>
      </c>
      <c r="BZ181" s="8">
        <f t="shared" ca="1" si="240"/>
        <v>-999</v>
      </c>
      <c r="CA181" s="8">
        <f t="shared" ca="1" si="240"/>
        <v>-999</v>
      </c>
      <c r="CB181" s="8">
        <f t="shared" ca="1" si="230"/>
        <v>-999</v>
      </c>
      <c r="CC181" s="8">
        <f t="shared" ca="1" si="230"/>
        <v>-999</v>
      </c>
      <c r="CD181" s="8">
        <f t="shared" ca="1" si="230"/>
        <v>-109.68033311763318</v>
      </c>
      <c r="CE181" s="8">
        <f t="shared" ca="1" si="230"/>
        <v>-999</v>
      </c>
      <c r="CF181" s="8">
        <f t="shared" ca="1" si="230"/>
        <v>-999</v>
      </c>
      <c r="CG181" s="8">
        <f t="shared" ca="1" si="230"/>
        <v>-999</v>
      </c>
      <c r="CH181" s="8">
        <f t="shared" ca="1" si="230"/>
        <v>-999</v>
      </c>
      <c r="CI181" s="8">
        <f t="shared" ca="1" si="230"/>
        <v>-999</v>
      </c>
      <c r="CJ181" s="8">
        <f t="shared" ca="1" si="230"/>
        <v>-999</v>
      </c>
      <c r="CK181" s="8">
        <f t="shared" ca="1" si="230"/>
        <v>-999</v>
      </c>
      <c r="CL181" s="8">
        <f t="shared" ca="1" si="230"/>
        <v>-999</v>
      </c>
      <c r="CM181" s="8">
        <f t="shared" ca="1" si="230"/>
        <v>-111.13390629003145</v>
      </c>
      <c r="CN181" s="8">
        <f t="shared" ca="1" si="240"/>
        <v>-999</v>
      </c>
      <c r="CO181" s="8">
        <f t="shared" ca="1" si="240"/>
        <v>-999</v>
      </c>
      <c r="CP181" s="8">
        <f t="shared" ca="1" si="240"/>
        <v>-91.420137838079299</v>
      </c>
      <c r="CQ181" s="8">
        <f t="shared" ca="1" si="240"/>
        <v>-999</v>
      </c>
      <c r="CR181" s="8">
        <f t="shared" ca="1" si="240"/>
        <v>-999</v>
      </c>
      <c r="CS181" s="8">
        <f t="shared" ca="1" si="240"/>
        <v>-999</v>
      </c>
      <c r="CT181" s="8">
        <f t="shared" ca="1" si="238"/>
        <v>-999</v>
      </c>
      <c r="CU181" s="8">
        <f t="shared" ca="1" si="238"/>
        <v>-999</v>
      </c>
      <c r="CV181" s="8">
        <f t="shared" ca="1" si="238"/>
        <v>-999</v>
      </c>
      <c r="CW181" s="8">
        <f t="shared" ca="1" si="238"/>
        <v>-999</v>
      </c>
      <c r="CX181" s="8">
        <f t="shared" ca="1" si="238"/>
        <v>-999</v>
      </c>
      <c r="CY181" s="8">
        <f t="shared" ca="1" si="238"/>
        <v>-106.03126770162994</v>
      </c>
      <c r="CZ181" s="8">
        <f t="shared" ca="1" si="238"/>
        <v>-999</v>
      </c>
      <c r="DA181" s="8">
        <f t="shared" ca="1" si="238"/>
        <v>-999</v>
      </c>
    </row>
    <row r="182" spans="2:105" x14ac:dyDescent="0.35">
      <c r="B182" t="str">
        <f>'Postcode Data'!B182</f>
        <v>ES17 3AJ</v>
      </c>
      <c r="C182" t="str">
        <f>'Postcode Data'!D182</f>
        <v>Beaton</v>
      </c>
      <c r="D182" s="44" t="e">
        <f>'Postcode Data'!M182</f>
        <v>#N/A</v>
      </c>
      <c r="E182" s="28" t="e">
        <f>INDEX('Site Data'!$G$42:$G$77,MATCH('Frequency Plan Data'!D182,'Site Data'!$B$42:$B$77,0))</f>
        <v>#N/A</v>
      </c>
      <c r="F182" s="28" t="e">
        <f>'Coverage Data'!M182</f>
        <v>#N/A</v>
      </c>
      <c r="G182" s="28" t="e">
        <f t="shared" si="181"/>
        <v>#N/A</v>
      </c>
      <c r="H182" s="5" t="e">
        <f>'Postcode Data'!F182</f>
        <v>#N/A</v>
      </c>
      <c r="I182" s="5" t="e">
        <f>'Postcode Data'!G182</f>
        <v>#N/A</v>
      </c>
      <c r="J182" s="5" t="e">
        <f>'Postcode Data'!K182</f>
        <v>#N/A</v>
      </c>
      <c r="K182" s="5" t="e">
        <f>'Postcode Data'!L182</f>
        <v>#N/A</v>
      </c>
      <c r="L182" s="5"/>
      <c r="M182" s="28"/>
      <c r="N182" s="5" t="e">
        <f t="shared" si="224"/>
        <v>#N/A</v>
      </c>
      <c r="O182" s="5" t="e">
        <f t="shared" si="224"/>
        <v>#N/A</v>
      </c>
      <c r="P182" s="5" t="e">
        <f t="shared" si="224"/>
        <v>#N/A</v>
      </c>
      <c r="Q182" s="5" t="e">
        <f t="shared" si="224"/>
        <v>#N/A</v>
      </c>
      <c r="R182" s="5" t="e">
        <f t="shared" si="224"/>
        <v>#N/A</v>
      </c>
      <c r="S182" s="5" t="e">
        <f t="shared" si="224"/>
        <v>#N/A</v>
      </c>
      <c r="T182" s="5"/>
      <c r="U182" s="28"/>
      <c r="V182" s="28" t="e">
        <f t="shared" si="183"/>
        <v>#N/A</v>
      </c>
      <c r="W182" s="28" t="e">
        <f t="shared" ref="W182:Z182" si="244">IF(AND($G182&lt;V$5,$G182&gt;=W$5),$K182,NA())</f>
        <v>#N/A</v>
      </c>
      <c r="X182" s="28" t="e">
        <f t="shared" si="244"/>
        <v>#N/A</v>
      </c>
      <c r="Y182" s="28" t="e">
        <f t="shared" si="244"/>
        <v>#N/A</v>
      </c>
      <c r="Z182" s="28" t="e">
        <f t="shared" si="244"/>
        <v>#N/A</v>
      </c>
      <c r="AA182" s="28" t="e">
        <f t="shared" si="185"/>
        <v>#N/A</v>
      </c>
      <c r="AB182" s="28"/>
      <c r="AC182" s="28"/>
      <c r="AD182" s="5" t="e">
        <f t="shared" si="186"/>
        <v>#N/A</v>
      </c>
      <c r="AE182" s="15" t="e">
        <v>#N/A</v>
      </c>
      <c r="AF182" s="11" t="e">
        <v>#N/A</v>
      </c>
      <c r="AG182" s="11" t="e">
        <v>#N/A</v>
      </c>
      <c r="AH182" s="11" t="e">
        <v>#N/A</v>
      </c>
      <c r="AI182" s="11" t="e">
        <v>#N/A</v>
      </c>
      <c r="AJ182" s="11" t="e">
        <v>#N/A</v>
      </c>
      <c r="AK182" s="11" t="e">
        <v>#N/A</v>
      </c>
      <c r="AL182" s="11" t="e">
        <v>#N/A</v>
      </c>
      <c r="AM182" s="11" t="e">
        <v>#N/A</v>
      </c>
      <c r="AN182" s="11" t="e">
        <v>#N/A</v>
      </c>
      <c r="AO182" s="11" t="e">
        <v>#N/A</v>
      </c>
      <c r="AP182" s="11" t="e">
        <v>#N/A</v>
      </c>
      <c r="AQ182" s="11" t="e">
        <v>#N/A</v>
      </c>
      <c r="AR182" s="11" t="e">
        <v>#N/A</v>
      </c>
      <c r="AS182" s="11" t="e">
        <v>#N/A</v>
      </c>
      <c r="AT182" s="11" t="e">
        <v>#N/A</v>
      </c>
      <c r="AU182" s="11" t="e">
        <v>#N/A</v>
      </c>
      <c r="AV182" s="11" t="e">
        <v>#N/A</v>
      </c>
      <c r="AW182" s="11" t="e">
        <v>#N/A</v>
      </c>
      <c r="AX182" s="11" t="e">
        <v>#N/A</v>
      </c>
      <c r="AY182" s="11" t="e">
        <v>#N/A</v>
      </c>
      <c r="AZ182" s="11" t="e">
        <v>#N/A</v>
      </c>
      <c r="BA182" s="11" t="e">
        <v>#N/A</v>
      </c>
      <c r="BB182" s="11" t="e">
        <v>#N/A</v>
      </c>
      <c r="BC182" s="11" t="e">
        <v>#N/A</v>
      </c>
      <c r="BD182" s="11" t="e">
        <v>#N/A</v>
      </c>
      <c r="BE182" s="11" t="e">
        <v>#N/A</v>
      </c>
      <c r="BF182" s="11" t="e">
        <v>#N/A</v>
      </c>
      <c r="BG182" s="11" t="e">
        <v>#N/A</v>
      </c>
      <c r="BH182" s="11" t="e">
        <v>#N/A</v>
      </c>
      <c r="BI182" s="11" t="e">
        <v>#N/A</v>
      </c>
      <c r="BJ182" s="11" t="e">
        <v>#N/A</v>
      </c>
      <c r="BK182" s="11" t="e">
        <v>#N/A</v>
      </c>
      <c r="BL182" s="11" t="e">
        <v>#N/A</v>
      </c>
      <c r="BM182" s="11" t="e">
        <v>#N/A</v>
      </c>
      <c r="BN182" s="16" t="e">
        <v>#N/A</v>
      </c>
      <c r="BQ182" s="5" t="e">
        <f t="shared" ca="1" si="187"/>
        <v>#N/A</v>
      </c>
      <c r="BR182" s="8" t="e">
        <f t="shared" ca="1" si="240"/>
        <v>#N/A</v>
      </c>
      <c r="BS182" s="8" t="e">
        <f t="shared" ca="1" si="240"/>
        <v>#N/A</v>
      </c>
      <c r="BT182" s="8" t="e">
        <f t="shared" ca="1" si="240"/>
        <v>#N/A</v>
      </c>
      <c r="BU182" s="8" t="e">
        <f t="shared" ca="1" si="240"/>
        <v>#N/A</v>
      </c>
      <c r="BV182" s="8" t="e">
        <f t="shared" ca="1" si="240"/>
        <v>#N/A</v>
      </c>
      <c r="BW182" s="8" t="e">
        <f t="shared" ca="1" si="240"/>
        <v>#N/A</v>
      </c>
      <c r="BX182" s="8" t="e">
        <f t="shared" ca="1" si="240"/>
        <v>#N/A</v>
      </c>
      <c r="BY182" s="8" t="e">
        <f t="shared" ca="1" si="240"/>
        <v>#N/A</v>
      </c>
      <c r="BZ182" s="8" t="e">
        <f t="shared" ca="1" si="240"/>
        <v>#N/A</v>
      </c>
      <c r="CA182" s="8" t="e">
        <f t="shared" ca="1" si="240"/>
        <v>#N/A</v>
      </c>
      <c r="CB182" s="8" t="e">
        <f t="shared" ca="1" si="230"/>
        <v>#N/A</v>
      </c>
      <c r="CC182" s="8" t="e">
        <f t="shared" ca="1" si="230"/>
        <v>#N/A</v>
      </c>
      <c r="CD182" s="8" t="e">
        <f t="shared" ca="1" si="230"/>
        <v>#N/A</v>
      </c>
      <c r="CE182" s="8" t="e">
        <f t="shared" ca="1" si="230"/>
        <v>#N/A</v>
      </c>
      <c r="CF182" s="8" t="e">
        <f t="shared" ca="1" si="230"/>
        <v>#N/A</v>
      </c>
      <c r="CG182" s="8" t="e">
        <f t="shared" ca="1" si="230"/>
        <v>#N/A</v>
      </c>
      <c r="CH182" s="8" t="e">
        <f t="shared" ca="1" si="230"/>
        <v>#N/A</v>
      </c>
      <c r="CI182" s="8" t="e">
        <f t="shared" ca="1" si="230"/>
        <v>#N/A</v>
      </c>
      <c r="CJ182" s="8" t="e">
        <f t="shared" ca="1" si="230"/>
        <v>#N/A</v>
      </c>
      <c r="CK182" s="8" t="e">
        <f t="shared" ca="1" si="230"/>
        <v>#N/A</v>
      </c>
      <c r="CL182" s="8" t="e">
        <f t="shared" ca="1" si="230"/>
        <v>#N/A</v>
      </c>
      <c r="CM182" s="8" t="e">
        <f t="shared" ca="1" si="230"/>
        <v>#N/A</v>
      </c>
      <c r="CN182" s="8" t="e">
        <f t="shared" ca="1" si="240"/>
        <v>#N/A</v>
      </c>
      <c r="CO182" s="8" t="e">
        <f t="shared" ca="1" si="240"/>
        <v>#N/A</v>
      </c>
      <c r="CP182" s="8" t="e">
        <f t="shared" ca="1" si="240"/>
        <v>#N/A</v>
      </c>
      <c r="CQ182" s="8" t="e">
        <f t="shared" ca="1" si="240"/>
        <v>#N/A</v>
      </c>
      <c r="CR182" s="8" t="e">
        <f t="shared" ca="1" si="240"/>
        <v>#N/A</v>
      </c>
      <c r="CS182" s="8" t="e">
        <f t="shared" ca="1" si="240"/>
        <v>#N/A</v>
      </c>
      <c r="CT182" s="8" t="e">
        <f t="shared" ca="1" si="238"/>
        <v>#N/A</v>
      </c>
      <c r="CU182" s="8" t="e">
        <f t="shared" ca="1" si="238"/>
        <v>#N/A</v>
      </c>
      <c r="CV182" s="8" t="e">
        <f t="shared" ca="1" si="238"/>
        <v>#N/A</v>
      </c>
      <c r="CW182" s="8" t="e">
        <f t="shared" ca="1" si="238"/>
        <v>#N/A</v>
      </c>
      <c r="CX182" s="8" t="e">
        <f t="shared" ca="1" si="238"/>
        <v>#N/A</v>
      </c>
      <c r="CY182" s="8" t="e">
        <f t="shared" ca="1" si="238"/>
        <v>#N/A</v>
      </c>
      <c r="CZ182" s="8" t="e">
        <f t="shared" ca="1" si="238"/>
        <v>#N/A</v>
      </c>
      <c r="DA182" s="8" t="e">
        <f t="shared" ca="1" si="238"/>
        <v>#N/A</v>
      </c>
    </row>
    <row r="183" spans="2:105" x14ac:dyDescent="0.35">
      <c r="B183" t="str">
        <f>'Postcode Data'!B183</f>
        <v>ES17 4LM</v>
      </c>
      <c r="C183" t="str">
        <f>'Postcode Data'!D183</f>
        <v>Beaton</v>
      </c>
      <c r="D183" s="44" t="e">
        <f>'Postcode Data'!M183</f>
        <v>#N/A</v>
      </c>
      <c r="E183" s="28" t="e">
        <f>INDEX('Site Data'!$G$42:$G$77,MATCH('Frequency Plan Data'!D183,'Site Data'!$B$42:$B$77,0))</f>
        <v>#N/A</v>
      </c>
      <c r="F183" s="28" t="e">
        <f>'Coverage Data'!M183</f>
        <v>#N/A</v>
      </c>
      <c r="G183" s="28" t="e">
        <f t="shared" si="181"/>
        <v>#N/A</v>
      </c>
      <c r="H183" s="5" t="e">
        <f>'Postcode Data'!F183</f>
        <v>#N/A</v>
      </c>
      <c r="I183" s="5" t="e">
        <f>'Postcode Data'!G183</f>
        <v>#N/A</v>
      </c>
      <c r="J183" s="5" t="e">
        <f>'Postcode Data'!K183</f>
        <v>#N/A</v>
      </c>
      <c r="K183" s="5" t="e">
        <f>'Postcode Data'!L183</f>
        <v>#N/A</v>
      </c>
      <c r="L183" s="5"/>
      <c r="M183" s="28"/>
      <c r="N183" s="5" t="e">
        <f t="shared" si="224"/>
        <v>#N/A</v>
      </c>
      <c r="O183" s="5" t="e">
        <f t="shared" si="224"/>
        <v>#N/A</v>
      </c>
      <c r="P183" s="5" t="e">
        <f t="shared" si="224"/>
        <v>#N/A</v>
      </c>
      <c r="Q183" s="5" t="e">
        <f t="shared" si="224"/>
        <v>#N/A</v>
      </c>
      <c r="R183" s="5" t="e">
        <f t="shared" si="224"/>
        <v>#N/A</v>
      </c>
      <c r="S183" s="5" t="e">
        <f t="shared" si="224"/>
        <v>#N/A</v>
      </c>
      <c r="T183" s="5"/>
      <c r="U183" s="28"/>
      <c r="V183" s="28" t="e">
        <f t="shared" si="183"/>
        <v>#N/A</v>
      </c>
      <c r="W183" s="28" t="e">
        <f t="shared" ref="W183:Z183" si="245">IF(AND($G183&lt;V$5,$G183&gt;=W$5),$K183,NA())</f>
        <v>#N/A</v>
      </c>
      <c r="X183" s="28" t="e">
        <f t="shared" si="245"/>
        <v>#N/A</v>
      </c>
      <c r="Y183" s="28" t="e">
        <f t="shared" si="245"/>
        <v>#N/A</v>
      </c>
      <c r="Z183" s="28" t="e">
        <f t="shared" si="245"/>
        <v>#N/A</v>
      </c>
      <c r="AA183" s="28" t="e">
        <f t="shared" si="185"/>
        <v>#N/A</v>
      </c>
      <c r="AB183" s="28"/>
      <c r="AC183" s="28"/>
      <c r="AD183" s="5" t="e">
        <f t="shared" si="186"/>
        <v>#N/A</v>
      </c>
      <c r="AE183" s="15" t="e">
        <v>#N/A</v>
      </c>
      <c r="AF183" s="11" t="e">
        <v>#N/A</v>
      </c>
      <c r="AG183" s="11" t="e">
        <v>#N/A</v>
      </c>
      <c r="AH183" s="11" t="e">
        <v>#N/A</v>
      </c>
      <c r="AI183" s="11" t="e">
        <v>#N/A</v>
      </c>
      <c r="AJ183" s="11" t="e">
        <v>#N/A</v>
      </c>
      <c r="AK183" s="11" t="e">
        <v>#N/A</v>
      </c>
      <c r="AL183" s="11" t="e">
        <v>#N/A</v>
      </c>
      <c r="AM183" s="11" t="e">
        <v>#N/A</v>
      </c>
      <c r="AN183" s="11" t="e">
        <v>#N/A</v>
      </c>
      <c r="AO183" s="11" t="e">
        <v>#N/A</v>
      </c>
      <c r="AP183" s="11" t="e">
        <v>#N/A</v>
      </c>
      <c r="AQ183" s="11" t="e">
        <v>#N/A</v>
      </c>
      <c r="AR183" s="11" t="e">
        <v>#N/A</v>
      </c>
      <c r="AS183" s="11" t="e">
        <v>#N/A</v>
      </c>
      <c r="AT183" s="11" t="e">
        <v>#N/A</v>
      </c>
      <c r="AU183" s="11" t="e">
        <v>#N/A</v>
      </c>
      <c r="AV183" s="11" t="e">
        <v>#N/A</v>
      </c>
      <c r="AW183" s="11" t="e">
        <v>#N/A</v>
      </c>
      <c r="AX183" s="11" t="e">
        <v>#N/A</v>
      </c>
      <c r="AY183" s="11" t="e">
        <v>#N/A</v>
      </c>
      <c r="AZ183" s="11" t="e">
        <v>#N/A</v>
      </c>
      <c r="BA183" s="11" t="e">
        <v>#N/A</v>
      </c>
      <c r="BB183" s="11" t="e">
        <v>#N/A</v>
      </c>
      <c r="BC183" s="11" t="e">
        <v>#N/A</v>
      </c>
      <c r="BD183" s="11" t="e">
        <v>#N/A</v>
      </c>
      <c r="BE183" s="11" t="e">
        <v>#N/A</v>
      </c>
      <c r="BF183" s="11" t="e">
        <v>#N/A</v>
      </c>
      <c r="BG183" s="11" t="e">
        <v>#N/A</v>
      </c>
      <c r="BH183" s="11" t="e">
        <v>#N/A</v>
      </c>
      <c r="BI183" s="11" t="e">
        <v>#N/A</v>
      </c>
      <c r="BJ183" s="11" t="e">
        <v>#N/A</v>
      </c>
      <c r="BK183" s="11" t="e">
        <v>#N/A</v>
      </c>
      <c r="BL183" s="11" t="e">
        <v>#N/A</v>
      </c>
      <c r="BM183" s="11" t="e">
        <v>#N/A</v>
      </c>
      <c r="BN183" s="16" t="e">
        <v>#N/A</v>
      </c>
      <c r="BQ183" s="5" t="e">
        <f t="shared" ca="1" si="187"/>
        <v>#N/A</v>
      </c>
      <c r="BR183" s="8" t="e">
        <f t="shared" ca="1" si="240"/>
        <v>#N/A</v>
      </c>
      <c r="BS183" s="8" t="e">
        <f t="shared" ca="1" si="240"/>
        <v>#N/A</v>
      </c>
      <c r="BT183" s="8" t="e">
        <f t="shared" ca="1" si="240"/>
        <v>#N/A</v>
      </c>
      <c r="BU183" s="8" t="e">
        <f t="shared" ca="1" si="240"/>
        <v>#N/A</v>
      </c>
      <c r="BV183" s="8" t="e">
        <f t="shared" ca="1" si="240"/>
        <v>#N/A</v>
      </c>
      <c r="BW183" s="8" t="e">
        <f t="shared" ca="1" si="240"/>
        <v>#N/A</v>
      </c>
      <c r="BX183" s="8" t="e">
        <f t="shared" ca="1" si="240"/>
        <v>#N/A</v>
      </c>
      <c r="BY183" s="8" t="e">
        <f t="shared" ca="1" si="240"/>
        <v>#N/A</v>
      </c>
      <c r="BZ183" s="8" t="e">
        <f t="shared" ca="1" si="240"/>
        <v>#N/A</v>
      </c>
      <c r="CA183" s="8" t="e">
        <f t="shared" ca="1" si="240"/>
        <v>#N/A</v>
      </c>
      <c r="CB183" s="8" t="e">
        <f t="shared" ca="1" si="230"/>
        <v>#N/A</v>
      </c>
      <c r="CC183" s="8" t="e">
        <f t="shared" ca="1" si="230"/>
        <v>#N/A</v>
      </c>
      <c r="CD183" s="8" t="e">
        <f t="shared" ca="1" si="230"/>
        <v>#N/A</v>
      </c>
      <c r="CE183" s="8" t="e">
        <f t="shared" ca="1" si="230"/>
        <v>#N/A</v>
      </c>
      <c r="CF183" s="8" t="e">
        <f t="shared" ca="1" si="230"/>
        <v>#N/A</v>
      </c>
      <c r="CG183" s="8" t="e">
        <f t="shared" ca="1" si="230"/>
        <v>#N/A</v>
      </c>
      <c r="CH183" s="8" t="e">
        <f t="shared" ca="1" si="230"/>
        <v>#N/A</v>
      </c>
      <c r="CI183" s="8" t="e">
        <f t="shared" ca="1" si="230"/>
        <v>#N/A</v>
      </c>
      <c r="CJ183" s="8" t="e">
        <f t="shared" ca="1" si="230"/>
        <v>#N/A</v>
      </c>
      <c r="CK183" s="8" t="e">
        <f t="shared" ca="1" si="230"/>
        <v>#N/A</v>
      </c>
      <c r="CL183" s="8" t="e">
        <f t="shared" ca="1" si="230"/>
        <v>#N/A</v>
      </c>
      <c r="CM183" s="8" t="e">
        <f t="shared" ca="1" si="230"/>
        <v>#N/A</v>
      </c>
      <c r="CN183" s="8" t="e">
        <f t="shared" ca="1" si="240"/>
        <v>#N/A</v>
      </c>
      <c r="CO183" s="8" t="e">
        <f t="shared" ca="1" si="240"/>
        <v>#N/A</v>
      </c>
      <c r="CP183" s="8" t="e">
        <f t="shared" ca="1" si="240"/>
        <v>#N/A</v>
      </c>
      <c r="CQ183" s="8" t="e">
        <f t="shared" ca="1" si="240"/>
        <v>#N/A</v>
      </c>
      <c r="CR183" s="8" t="e">
        <f t="shared" ca="1" si="240"/>
        <v>#N/A</v>
      </c>
      <c r="CS183" s="8" t="e">
        <f t="shared" ca="1" si="240"/>
        <v>#N/A</v>
      </c>
      <c r="CT183" s="8" t="e">
        <f t="shared" ca="1" si="238"/>
        <v>#N/A</v>
      </c>
      <c r="CU183" s="8" t="e">
        <f t="shared" ca="1" si="238"/>
        <v>#N/A</v>
      </c>
      <c r="CV183" s="8" t="e">
        <f t="shared" ca="1" si="238"/>
        <v>#N/A</v>
      </c>
      <c r="CW183" s="8" t="e">
        <f t="shared" ca="1" si="238"/>
        <v>#N/A</v>
      </c>
      <c r="CX183" s="8" t="e">
        <f t="shared" ca="1" si="238"/>
        <v>#N/A</v>
      </c>
      <c r="CY183" s="8" t="e">
        <f t="shared" ca="1" si="238"/>
        <v>#N/A</v>
      </c>
      <c r="CZ183" s="8" t="e">
        <f t="shared" ca="1" si="238"/>
        <v>#N/A</v>
      </c>
      <c r="DA183" s="8" t="e">
        <f t="shared" ca="1" si="238"/>
        <v>#N/A</v>
      </c>
    </row>
    <row r="184" spans="2:105" x14ac:dyDescent="0.35">
      <c r="B184" t="str">
        <f>'Postcode Data'!B184</f>
        <v>ES17 4SE</v>
      </c>
      <c r="C184" t="str">
        <f>'Postcode Data'!D184</f>
        <v>Beaton</v>
      </c>
      <c r="D184" s="44" t="e">
        <f>'Postcode Data'!M184</f>
        <v>#N/A</v>
      </c>
      <c r="E184" s="28" t="e">
        <f>INDEX('Site Data'!$G$42:$G$77,MATCH('Frequency Plan Data'!D184,'Site Data'!$B$42:$B$77,0))</f>
        <v>#N/A</v>
      </c>
      <c r="F184" s="28" t="e">
        <f>'Coverage Data'!M184</f>
        <v>#N/A</v>
      </c>
      <c r="G184" s="28" t="e">
        <f t="shared" si="181"/>
        <v>#N/A</v>
      </c>
      <c r="H184" s="5" t="e">
        <f>'Postcode Data'!F184</f>
        <v>#N/A</v>
      </c>
      <c r="I184" s="5" t="e">
        <f>'Postcode Data'!G184</f>
        <v>#N/A</v>
      </c>
      <c r="J184" s="5" t="e">
        <f>'Postcode Data'!K184</f>
        <v>#N/A</v>
      </c>
      <c r="K184" s="5" t="e">
        <f>'Postcode Data'!L184</f>
        <v>#N/A</v>
      </c>
      <c r="L184" s="5"/>
      <c r="M184" s="28"/>
      <c r="N184" s="5" t="e">
        <f t="shared" si="224"/>
        <v>#N/A</v>
      </c>
      <c r="O184" s="5" t="e">
        <f t="shared" si="224"/>
        <v>#N/A</v>
      </c>
      <c r="P184" s="5" t="e">
        <f t="shared" si="224"/>
        <v>#N/A</v>
      </c>
      <c r="Q184" s="5" t="e">
        <f t="shared" si="224"/>
        <v>#N/A</v>
      </c>
      <c r="R184" s="5" t="e">
        <f t="shared" si="224"/>
        <v>#N/A</v>
      </c>
      <c r="S184" s="5" t="e">
        <f t="shared" si="224"/>
        <v>#N/A</v>
      </c>
      <c r="T184" s="5"/>
      <c r="U184" s="28"/>
      <c r="V184" s="28" t="e">
        <f t="shared" si="183"/>
        <v>#N/A</v>
      </c>
      <c r="W184" s="28" t="e">
        <f t="shared" ref="W184:Z184" si="246">IF(AND($G184&lt;V$5,$G184&gt;=W$5),$K184,NA())</f>
        <v>#N/A</v>
      </c>
      <c r="X184" s="28" t="e">
        <f t="shared" si="246"/>
        <v>#N/A</v>
      </c>
      <c r="Y184" s="28" t="e">
        <f t="shared" si="246"/>
        <v>#N/A</v>
      </c>
      <c r="Z184" s="28" t="e">
        <f t="shared" si="246"/>
        <v>#N/A</v>
      </c>
      <c r="AA184" s="28" t="e">
        <f t="shared" si="185"/>
        <v>#N/A</v>
      </c>
      <c r="AB184" s="28"/>
      <c r="AC184" s="28"/>
      <c r="AD184" s="5" t="e">
        <f t="shared" si="186"/>
        <v>#N/A</v>
      </c>
      <c r="AE184" s="15" t="e">
        <v>#N/A</v>
      </c>
      <c r="AF184" s="11" t="e">
        <v>#N/A</v>
      </c>
      <c r="AG184" s="11" t="e">
        <v>#N/A</v>
      </c>
      <c r="AH184" s="11" t="e">
        <v>#N/A</v>
      </c>
      <c r="AI184" s="11" t="e">
        <v>#N/A</v>
      </c>
      <c r="AJ184" s="11" t="e">
        <v>#N/A</v>
      </c>
      <c r="AK184" s="11" t="e">
        <v>#N/A</v>
      </c>
      <c r="AL184" s="11" t="e">
        <v>#N/A</v>
      </c>
      <c r="AM184" s="11" t="e">
        <v>#N/A</v>
      </c>
      <c r="AN184" s="11" t="e">
        <v>#N/A</v>
      </c>
      <c r="AO184" s="11" t="e">
        <v>#N/A</v>
      </c>
      <c r="AP184" s="11" t="e">
        <v>#N/A</v>
      </c>
      <c r="AQ184" s="11" t="e">
        <v>#N/A</v>
      </c>
      <c r="AR184" s="11" t="e">
        <v>#N/A</v>
      </c>
      <c r="AS184" s="11" t="e">
        <v>#N/A</v>
      </c>
      <c r="AT184" s="11" t="e">
        <v>#N/A</v>
      </c>
      <c r="AU184" s="11" t="e">
        <v>#N/A</v>
      </c>
      <c r="AV184" s="11" t="e">
        <v>#N/A</v>
      </c>
      <c r="AW184" s="11" t="e">
        <v>#N/A</v>
      </c>
      <c r="AX184" s="11" t="e">
        <v>#N/A</v>
      </c>
      <c r="AY184" s="11" t="e">
        <v>#N/A</v>
      </c>
      <c r="AZ184" s="11" t="e">
        <v>#N/A</v>
      </c>
      <c r="BA184" s="11" t="e">
        <v>#N/A</v>
      </c>
      <c r="BB184" s="11" t="e">
        <v>#N/A</v>
      </c>
      <c r="BC184" s="11" t="e">
        <v>#N/A</v>
      </c>
      <c r="BD184" s="11" t="e">
        <v>#N/A</v>
      </c>
      <c r="BE184" s="11" t="e">
        <v>#N/A</v>
      </c>
      <c r="BF184" s="11" t="e">
        <v>#N/A</v>
      </c>
      <c r="BG184" s="11" t="e">
        <v>#N/A</v>
      </c>
      <c r="BH184" s="11" t="e">
        <v>#N/A</v>
      </c>
      <c r="BI184" s="11" t="e">
        <v>#N/A</v>
      </c>
      <c r="BJ184" s="11" t="e">
        <v>#N/A</v>
      </c>
      <c r="BK184" s="11" t="e">
        <v>#N/A</v>
      </c>
      <c r="BL184" s="11" t="e">
        <v>#N/A</v>
      </c>
      <c r="BM184" s="11" t="e">
        <v>#N/A</v>
      </c>
      <c r="BN184" s="16" t="e">
        <v>#N/A</v>
      </c>
      <c r="BQ184" s="5" t="e">
        <f t="shared" ca="1" si="187"/>
        <v>#N/A</v>
      </c>
      <c r="BR184" s="8" t="e">
        <f t="shared" ca="1" si="240"/>
        <v>#N/A</v>
      </c>
      <c r="BS184" s="8" t="e">
        <f t="shared" ca="1" si="240"/>
        <v>#N/A</v>
      </c>
      <c r="BT184" s="8" t="e">
        <f t="shared" ca="1" si="240"/>
        <v>#N/A</v>
      </c>
      <c r="BU184" s="8" t="e">
        <f t="shared" ca="1" si="240"/>
        <v>#N/A</v>
      </c>
      <c r="BV184" s="8" t="e">
        <f t="shared" ca="1" si="240"/>
        <v>#N/A</v>
      </c>
      <c r="BW184" s="8" t="e">
        <f t="shared" ca="1" si="240"/>
        <v>#N/A</v>
      </c>
      <c r="BX184" s="8" t="e">
        <f t="shared" ca="1" si="240"/>
        <v>#N/A</v>
      </c>
      <c r="BY184" s="8" t="e">
        <f t="shared" ca="1" si="240"/>
        <v>#N/A</v>
      </c>
      <c r="BZ184" s="8" t="e">
        <f t="shared" ca="1" si="240"/>
        <v>#N/A</v>
      </c>
      <c r="CA184" s="8" t="e">
        <f t="shared" ca="1" si="240"/>
        <v>#N/A</v>
      </c>
      <c r="CB184" s="8" t="e">
        <f t="shared" ca="1" si="230"/>
        <v>#N/A</v>
      </c>
      <c r="CC184" s="8" t="e">
        <f t="shared" ca="1" si="230"/>
        <v>#N/A</v>
      </c>
      <c r="CD184" s="8" t="e">
        <f t="shared" ca="1" si="230"/>
        <v>#N/A</v>
      </c>
      <c r="CE184" s="8" t="e">
        <f t="shared" ca="1" si="230"/>
        <v>#N/A</v>
      </c>
      <c r="CF184" s="8" t="e">
        <f t="shared" ca="1" si="230"/>
        <v>#N/A</v>
      </c>
      <c r="CG184" s="8" t="e">
        <f t="shared" ca="1" si="230"/>
        <v>#N/A</v>
      </c>
      <c r="CH184" s="8" t="e">
        <f t="shared" ca="1" si="230"/>
        <v>#N/A</v>
      </c>
      <c r="CI184" s="8" t="e">
        <f t="shared" ca="1" si="230"/>
        <v>#N/A</v>
      </c>
      <c r="CJ184" s="8" t="e">
        <f t="shared" ca="1" si="230"/>
        <v>#N/A</v>
      </c>
      <c r="CK184" s="8" t="e">
        <f t="shared" ca="1" si="230"/>
        <v>#N/A</v>
      </c>
      <c r="CL184" s="8" t="e">
        <f t="shared" ca="1" si="230"/>
        <v>#N/A</v>
      </c>
      <c r="CM184" s="8" t="e">
        <f t="shared" ca="1" si="230"/>
        <v>#N/A</v>
      </c>
      <c r="CN184" s="8" t="e">
        <f t="shared" ca="1" si="240"/>
        <v>#N/A</v>
      </c>
      <c r="CO184" s="8" t="e">
        <f t="shared" ca="1" si="240"/>
        <v>#N/A</v>
      </c>
      <c r="CP184" s="8" t="e">
        <f t="shared" ca="1" si="240"/>
        <v>#N/A</v>
      </c>
      <c r="CQ184" s="8" t="e">
        <f t="shared" ca="1" si="240"/>
        <v>#N/A</v>
      </c>
      <c r="CR184" s="8" t="e">
        <f t="shared" ca="1" si="240"/>
        <v>#N/A</v>
      </c>
      <c r="CS184" s="8" t="e">
        <f t="shared" ca="1" si="240"/>
        <v>#N/A</v>
      </c>
      <c r="CT184" s="8" t="e">
        <f t="shared" ca="1" si="238"/>
        <v>#N/A</v>
      </c>
      <c r="CU184" s="8" t="e">
        <f t="shared" ca="1" si="238"/>
        <v>#N/A</v>
      </c>
      <c r="CV184" s="8" t="e">
        <f t="shared" ca="1" si="238"/>
        <v>#N/A</v>
      </c>
      <c r="CW184" s="8" t="e">
        <f t="shared" ca="1" si="238"/>
        <v>#N/A</v>
      </c>
      <c r="CX184" s="8" t="e">
        <f t="shared" ca="1" si="238"/>
        <v>#N/A</v>
      </c>
      <c r="CY184" s="8" t="e">
        <f t="shared" ca="1" si="238"/>
        <v>#N/A</v>
      </c>
      <c r="CZ184" s="8" t="e">
        <f t="shared" ca="1" si="238"/>
        <v>#N/A</v>
      </c>
      <c r="DA184" s="8" t="e">
        <f t="shared" ca="1" si="238"/>
        <v>#N/A</v>
      </c>
    </row>
    <row r="185" spans="2:105" x14ac:dyDescent="0.35">
      <c r="B185" t="str">
        <f>'Postcode Data'!B185</f>
        <v>ES17 5RC</v>
      </c>
      <c r="C185" t="str">
        <f>'Postcode Data'!D185</f>
        <v>Beaton</v>
      </c>
      <c r="D185" s="44" t="e">
        <f>'Postcode Data'!M185</f>
        <v>#N/A</v>
      </c>
      <c r="E185" s="28" t="e">
        <f>INDEX('Site Data'!$G$42:$G$77,MATCH('Frequency Plan Data'!D185,'Site Data'!$B$42:$B$77,0))</f>
        <v>#N/A</v>
      </c>
      <c r="F185" s="28" t="e">
        <f>'Coverage Data'!M185</f>
        <v>#N/A</v>
      </c>
      <c r="G185" s="28" t="e">
        <f t="shared" si="181"/>
        <v>#N/A</v>
      </c>
      <c r="H185" s="5" t="e">
        <f>'Postcode Data'!F185</f>
        <v>#N/A</v>
      </c>
      <c r="I185" s="5" t="e">
        <f>'Postcode Data'!G185</f>
        <v>#N/A</v>
      </c>
      <c r="J185" s="5" t="e">
        <f>'Postcode Data'!K185</f>
        <v>#N/A</v>
      </c>
      <c r="K185" s="5" t="e">
        <f>'Postcode Data'!L185</f>
        <v>#N/A</v>
      </c>
      <c r="L185" s="5"/>
      <c r="M185" s="28"/>
      <c r="N185" s="5" t="e">
        <f t="shared" si="224"/>
        <v>#N/A</v>
      </c>
      <c r="O185" s="5" t="e">
        <f t="shared" si="224"/>
        <v>#N/A</v>
      </c>
      <c r="P185" s="5" t="e">
        <f t="shared" si="224"/>
        <v>#N/A</v>
      </c>
      <c r="Q185" s="5" t="e">
        <f t="shared" si="224"/>
        <v>#N/A</v>
      </c>
      <c r="R185" s="5" t="e">
        <f t="shared" si="224"/>
        <v>#N/A</v>
      </c>
      <c r="S185" s="5" t="e">
        <f t="shared" si="224"/>
        <v>#N/A</v>
      </c>
      <c r="T185" s="5"/>
      <c r="U185" s="28"/>
      <c r="V185" s="28" t="e">
        <f t="shared" si="183"/>
        <v>#N/A</v>
      </c>
      <c r="W185" s="28" t="e">
        <f t="shared" ref="W185:Z185" si="247">IF(AND($G185&lt;V$5,$G185&gt;=W$5),$K185,NA())</f>
        <v>#N/A</v>
      </c>
      <c r="X185" s="28" t="e">
        <f t="shared" si="247"/>
        <v>#N/A</v>
      </c>
      <c r="Y185" s="28" t="e">
        <f t="shared" si="247"/>
        <v>#N/A</v>
      </c>
      <c r="Z185" s="28" t="e">
        <f t="shared" si="247"/>
        <v>#N/A</v>
      </c>
      <c r="AA185" s="28" t="e">
        <f t="shared" si="185"/>
        <v>#N/A</v>
      </c>
      <c r="AB185" s="28"/>
      <c r="AC185" s="28"/>
      <c r="AD185" s="5" t="e">
        <f t="shared" si="186"/>
        <v>#N/A</v>
      </c>
      <c r="AE185" s="15" t="e">
        <v>#N/A</v>
      </c>
      <c r="AF185" s="11" t="e">
        <v>#N/A</v>
      </c>
      <c r="AG185" s="11" t="e">
        <v>#N/A</v>
      </c>
      <c r="AH185" s="11" t="e">
        <v>#N/A</v>
      </c>
      <c r="AI185" s="11" t="e">
        <v>#N/A</v>
      </c>
      <c r="AJ185" s="11" t="e">
        <v>#N/A</v>
      </c>
      <c r="AK185" s="11" t="e">
        <v>#N/A</v>
      </c>
      <c r="AL185" s="11" t="e">
        <v>#N/A</v>
      </c>
      <c r="AM185" s="11" t="e">
        <v>#N/A</v>
      </c>
      <c r="AN185" s="11" t="e">
        <v>#N/A</v>
      </c>
      <c r="AO185" s="11" t="e">
        <v>#N/A</v>
      </c>
      <c r="AP185" s="11" t="e">
        <v>#N/A</v>
      </c>
      <c r="AQ185" s="11" t="e">
        <v>#N/A</v>
      </c>
      <c r="AR185" s="11" t="e">
        <v>#N/A</v>
      </c>
      <c r="AS185" s="11" t="e">
        <v>#N/A</v>
      </c>
      <c r="AT185" s="11" t="e">
        <v>#N/A</v>
      </c>
      <c r="AU185" s="11" t="e">
        <v>#N/A</v>
      </c>
      <c r="AV185" s="11" t="e">
        <v>#N/A</v>
      </c>
      <c r="AW185" s="11" t="e">
        <v>#N/A</v>
      </c>
      <c r="AX185" s="11" t="e">
        <v>#N/A</v>
      </c>
      <c r="AY185" s="11" t="e">
        <v>#N/A</v>
      </c>
      <c r="AZ185" s="11" t="e">
        <v>#N/A</v>
      </c>
      <c r="BA185" s="11" t="e">
        <v>#N/A</v>
      </c>
      <c r="BB185" s="11" t="e">
        <v>#N/A</v>
      </c>
      <c r="BC185" s="11" t="e">
        <v>#N/A</v>
      </c>
      <c r="BD185" s="11" t="e">
        <v>#N/A</v>
      </c>
      <c r="BE185" s="11" t="e">
        <v>#N/A</v>
      </c>
      <c r="BF185" s="11" t="e">
        <v>#N/A</v>
      </c>
      <c r="BG185" s="11" t="e">
        <v>#N/A</v>
      </c>
      <c r="BH185" s="11" t="e">
        <v>#N/A</v>
      </c>
      <c r="BI185" s="11" t="e">
        <v>#N/A</v>
      </c>
      <c r="BJ185" s="11" t="e">
        <v>#N/A</v>
      </c>
      <c r="BK185" s="11" t="e">
        <v>#N/A</v>
      </c>
      <c r="BL185" s="11" t="e">
        <v>#N/A</v>
      </c>
      <c r="BM185" s="11" t="e">
        <v>#N/A</v>
      </c>
      <c r="BN185" s="16" t="e">
        <v>#N/A</v>
      </c>
      <c r="BQ185" s="5" t="e">
        <f t="shared" ca="1" si="187"/>
        <v>#N/A</v>
      </c>
      <c r="BR185" s="8" t="e">
        <f t="shared" ca="1" si="240"/>
        <v>#N/A</v>
      </c>
      <c r="BS185" s="8" t="e">
        <f t="shared" ca="1" si="240"/>
        <v>#N/A</v>
      </c>
      <c r="BT185" s="8" t="e">
        <f t="shared" ca="1" si="240"/>
        <v>#N/A</v>
      </c>
      <c r="BU185" s="8" t="e">
        <f t="shared" ca="1" si="240"/>
        <v>#N/A</v>
      </c>
      <c r="BV185" s="8" t="e">
        <f t="shared" ca="1" si="240"/>
        <v>#N/A</v>
      </c>
      <c r="BW185" s="8" t="e">
        <f t="shared" ca="1" si="240"/>
        <v>#N/A</v>
      </c>
      <c r="BX185" s="8" t="e">
        <f t="shared" ca="1" si="240"/>
        <v>#N/A</v>
      </c>
      <c r="BY185" s="8" t="e">
        <f t="shared" ca="1" si="240"/>
        <v>#N/A</v>
      </c>
      <c r="BZ185" s="8" t="e">
        <f t="shared" ca="1" si="240"/>
        <v>#N/A</v>
      </c>
      <c r="CA185" s="8" t="e">
        <f t="shared" ca="1" si="240"/>
        <v>#N/A</v>
      </c>
      <c r="CB185" s="8" t="e">
        <f t="shared" ca="1" si="230"/>
        <v>#N/A</v>
      </c>
      <c r="CC185" s="8" t="e">
        <f t="shared" ca="1" si="230"/>
        <v>#N/A</v>
      </c>
      <c r="CD185" s="8" t="e">
        <f t="shared" ca="1" si="230"/>
        <v>#N/A</v>
      </c>
      <c r="CE185" s="8" t="e">
        <f t="shared" ca="1" si="230"/>
        <v>#N/A</v>
      </c>
      <c r="CF185" s="8" t="e">
        <f t="shared" ca="1" si="230"/>
        <v>#N/A</v>
      </c>
      <c r="CG185" s="8" t="e">
        <f t="shared" ca="1" si="230"/>
        <v>#N/A</v>
      </c>
      <c r="CH185" s="8" t="e">
        <f t="shared" ca="1" si="230"/>
        <v>#N/A</v>
      </c>
      <c r="CI185" s="8" t="e">
        <f t="shared" ca="1" si="230"/>
        <v>#N/A</v>
      </c>
      <c r="CJ185" s="8" t="e">
        <f t="shared" ca="1" si="230"/>
        <v>#N/A</v>
      </c>
      <c r="CK185" s="8" t="e">
        <f t="shared" ca="1" si="230"/>
        <v>#N/A</v>
      </c>
      <c r="CL185" s="8" t="e">
        <f t="shared" ca="1" si="230"/>
        <v>#N/A</v>
      </c>
      <c r="CM185" s="8" t="e">
        <f t="shared" ca="1" si="230"/>
        <v>#N/A</v>
      </c>
      <c r="CN185" s="8" t="e">
        <f t="shared" ca="1" si="240"/>
        <v>#N/A</v>
      </c>
      <c r="CO185" s="8" t="e">
        <f t="shared" ca="1" si="240"/>
        <v>#N/A</v>
      </c>
      <c r="CP185" s="8" t="e">
        <f t="shared" ca="1" si="240"/>
        <v>#N/A</v>
      </c>
      <c r="CQ185" s="8" t="e">
        <f t="shared" ca="1" si="240"/>
        <v>#N/A</v>
      </c>
      <c r="CR185" s="8" t="e">
        <f t="shared" ca="1" si="240"/>
        <v>#N/A</v>
      </c>
      <c r="CS185" s="8" t="e">
        <f t="shared" ca="1" si="240"/>
        <v>#N/A</v>
      </c>
      <c r="CT185" s="8" t="e">
        <f t="shared" ca="1" si="238"/>
        <v>#N/A</v>
      </c>
      <c r="CU185" s="8" t="e">
        <f t="shared" ca="1" si="238"/>
        <v>#N/A</v>
      </c>
      <c r="CV185" s="8" t="e">
        <f t="shared" ca="1" si="238"/>
        <v>#N/A</v>
      </c>
      <c r="CW185" s="8" t="e">
        <f t="shared" ca="1" si="238"/>
        <v>#N/A</v>
      </c>
      <c r="CX185" s="8" t="e">
        <f t="shared" ca="1" si="238"/>
        <v>#N/A</v>
      </c>
      <c r="CY185" s="8" t="e">
        <f t="shared" ca="1" si="238"/>
        <v>#N/A</v>
      </c>
      <c r="CZ185" s="8" t="e">
        <f t="shared" ca="1" si="238"/>
        <v>#N/A</v>
      </c>
      <c r="DA185" s="8" t="e">
        <f t="shared" ca="1" si="238"/>
        <v>#N/A</v>
      </c>
    </row>
    <row r="186" spans="2:105" x14ac:dyDescent="0.35">
      <c r="B186" t="str">
        <f>'Postcode Data'!B186</f>
        <v>ES17 6RM</v>
      </c>
      <c r="C186" t="str">
        <f>'Postcode Data'!D186</f>
        <v>Beaton</v>
      </c>
      <c r="D186" s="44" t="e">
        <f>'Postcode Data'!M186</f>
        <v>#N/A</v>
      </c>
      <c r="E186" s="28" t="e">
        <f>INDEX('Site Data'!$G$42:$G$77,MATCH('Frequency Plan Data'!D186,'Site Data'!$B$42:$B$77,0))</f>
        <v>#N/A</v>
      </c>
      <c r="F186" s="28" t="e">
        <f>'Coverage Data'!M186</f>
        <v>#N/A</v>
      </c>
      <c r="G186" s="28" t="e">
        <f t="shared" si="181"/>
        <v>#N/A</v>
      </c>
      <c r="H186" s="5" t="e">
        <f>'Postcode Data'!F186</f>
        <v>#N/A</v>
      </c>
      <c r="I186" s="5" t="e">
        <f>'Postcode Data'!G186</f>
        <v>#N/A</v>
      </c>
      <c r="J186" s="5" t="e">
        <f>'Postcode Data'!K186</f>
        <v>#N/A</v>
      </c>
      <c r="K186" s="5" t="e">
        <f>'Postcode Data'!L186</f>
        <v>#N/A</v>
      </c>
      <c r="L186" s="5"/>
      <c r="M186" s="28"/>
      <c r="N186" s="5" t="e">
        <f t="shared" ref="N186:S205" si="248">IF($E186=N$5,$K186,NA())</f>
        <v>#N/A</v>
      </c>
      <c r="O186" s="5" t="e">
        <f t="shared" si="248"/>
        <v>#N/A</v>
      </c>
      <c r="P186" s="5" t="e">
        <f t="shared" si="248"/>
        <v>#N/A</v>
      </c>
      <c r="Q186" s="5" t="e">
        <f t="shared" si="248"/>
        <v>#N/A</v>
      </c>
      <c r="R186" s="5" t="e">
        <f t="shared" si="248"/>
        <v>#N/A</v>
      </c>
      <c r="S186" s="5" t="e">
        <f t="shared" si="248"/>
        <v>#N/A</v>
      </c>
      <c r="T186" s="5"/>
      <c r="U186" s="28"/>
      <c r="V186" s="28" t="e">
        <f t="shared" si="183"/>
        <v>#N/A</v>
      </c>
      <c r="W186" s="28" t="e">
        <f t="shared" ref="W186:Z186" si="249">IF(AND($G186&lt;V$5,$G186&gt;=W$5),$K186,NA())</f>
        <v>#N/A</v>
      </c>
      <c r="X186" s="28" t="e">
        <f t="shared" si="249"/>
        <v>#N/A</v>
      </c>
      <c r="Y186" s="28" t="e">
        <f t="shared" si="249"/>
        <v>#N/A</v>
      </c>
      <c r="Z186" s="28" t="e">
        <f t="shared" si="249"/>
        <v>#N/A</v>
      </c>
      <c r="AA186" s="28" t="e">
        <f t="shared" si="185"/>
        <v>#N/A</v>
      </c>
      <c r="AB186" s="28"/>
      <c r="AC186" s="28"/>
      <c r="AD186" s="5" t="e">
        <f t="shared" si="186"/>
        <v>#N/A</v>
      </c>
      <c r="AE186" s="15" t="e">
        <v>#N/A</v>
      </c>
      <c r="AF186" s="11" t="e">
        <v>#N/A</v>
      </c>
      <c r="AG186" s="11" t="e">
        <v>#N/A</v>
      </c>
      <c r="AH186" s="11" t="e">
        <v>#N/A</v>
      </c>
      <c r="AI186" s="11" t="e">
        <v>#N/A</v>
      </c>
      <c r="AJ186" s="11" t="e">
        <v>#N/A</v>
      </c>
      <c r="AK186" s="11" t="e">
        <v>#N/A</v>
      </c>
      <c r="AL186" s="11" t="e">
        <v>#N/A</v>
      </c>
      <c r="AM186" s="11" t="e">
        <v>#N/A</v>
      </c>
      <c r="AN186" s="11" t="e">
        <v>#N/A</v>
      </c>
      <c r="AO186" s="11" t="e">
        <v>#N/A</v>
      </c>
      <c r="AP186" s="11" t="e">
        <v>#N/A</v>
      </c>
      <c r="AQ186" s="11" t="e">
        <v>#N/A</v>
      </c>
      <c r="AR186" s="11" t="e">
        <v>#N/A</v>
      </c>
      <c r="AS186" s="11" t="e">
        <v>#N/A</v>
      </c>
      <c r="AT186" s="11" t="e">
        <v>#N/A</v>
      </c>
      <c r="AU186" s="11" t="e">
        <v>#N/A</v>
      </c>
      <c r="AV186" s="11" t="e">
        <v>#N/A</v>
      </c>
      <c r="AW186" s="11" t="e">
        <v>#N/A</v>
      </c>
      <c r="AX186" s="11" t="e">
        <v>#N/A</v>
      </c>
      <c r="AY186" s="11" t="e">
        <v>#N/A</v>
      </c>
      <c r="AZ186" s="11" t="e">
        <v>#N/A</v>
      </c>
      <c r="BA186" s="11" t="e">
        <v>#N/A</v>
      </c>
      <c r="BB186" s="11" t="e">
        <v>#N/A</v>
      </c>
      <c r="BC186" s="11" t="e">
        <v>#N/A</v>
      </c>
      <c r="BD186" s="11" t="e">
        <v>#N/A</v>
      </c>
      <c r="BE186" s="11" t="e">
        <v>#N/A</v>
      </c>
      <c r="BF186" s="11" t="e">
        <v>#N/A</v>
      </c>
      <c r="BG186" s="11" t="e">
        <v>#N/A</v>
      </c>
      <c r="BH186" s="11" t="e">
        <v>#N/A</v>
      </c>
      <c r="BI186" s="11" t="e">
        <v>#N/A</v>
      </c>
      <c r="BJ186" s="11" t="e">
        <v>#N/A</v>
      </c>
      <c r="BK186" s="11" t="e">
        <v>#N/A</v>
      </c>
      <c r="BL186" s="11" t="e">
        <v>#N/A</v>
      </c>
      <c r="BM186" s="11" t="e">
        <v>#N/A</v>
      </c>
      <c r="BN186" s="16" t="e">
        <v>#N/A</v>
      </c>
      <c r="BQ186" s="5" t="e">
        <f t="shared" ca="1" si="187"/>
        <v>#N/A</v>
      </c>
      <c r="BR186" s="8" t="e">
        <f t="shared" ca="1" si="240"/>
        <v>#N/A</v>
      </c>
      <c r="BS186" s="8" t="e">
        <f t="shared" ca="1" si="240"/>
        <v>#N/A</v>
      </c>
      <c r="BT186" s="8" t="e">
        <f t="shared" ca="1" si="240"/>
        <v>#N/A</v>
      </c>
      <c r="BU186" s="8" t="e">
        <f t="shared" ca="1" si="240"/>
        <v>#N/A</v>
      </c>
      <c r="BV186" s="8" t="e">
        <f t="shared" ca="1" si="240"/>
        <v>#N/A</v>
      </c>
      <c r="BW186" s="8" t="e">
        <f t="shared" ca="1" si="240"/>
        <v>#N/A</v>
      </c>
      <c r="BX186" s="8" t="e">
        <f t="shared" ca="1" si="240"/>
        <v>#N/A</v>
      </c>
      <c r="BY186" s="8" t="e">
        <f t="shared" ca="1" si="240"/>
        <v>#N/A</v>
      </c>
      <c r="BZ186" s="8" t="e">
        <f t="shared" ca="1" si="240"/>
        <v>#N/A</v>
      </c>
      <c r="CA186" s="8" t="e">
        <f t="shared" ca="1" si="240"/>
        <v>#N/A</v>
      </c>
      <c r="CB186" s="8" t="e">
        <f t="shared" ca="1" si="230"/>
        <v>#N/A</v>
      </c>
      <c r="CC186" s="8" t="e">
        <f t="shared" ca="1" si="230"/>
        <v>#N/A</v>
      </c>
      <c r="CD186" s="8" t="e">
        <f t="shared" ca="1" si="230"/>
        <v>#N/A</v>
      </c>
      <c r="CE186" s="8" t="e">
        <f t="shared" ca="1" si="230"/>
        <v>#N/A</v>
      </c>
      <c r="CF186" s="8" t="e">
        <f t="shared" ca="1" si="230"/>
        <v>#N/A</v>
      </c>
      <c r="CG186" s="8" t="e">
        <f t="shared" ca="1" si="230"/>
        <v>#N/A</v>
      </c>
      <c r="CH186" s="8" t="e">
        <f t="shared" ca="1" si="230"/>
        <v>#N/A</v>
      </c>
      <c r="CI186" s="8" t="e">
        <f t="shared" ca="1" si="230"/>
        <v>#N/A</v>
      </c>
      <c r="CJ186" s="8" t="e">
        <f t="shared" ca="1" si="230"/>
        <v>#N/A</v>
      </c>
      <c r="CK186" s="8" t="e">
        <f t="shared" ca="1" si="230"/>
        <v>#N/A</v>
      </c>
      <c r="CL186" s="8" t="e">
        <f t="shared" ca="1" si="230"/>
        <v>#N/A</v>
      </c>
      <c r="CM186" s="8" t="e">
        <f t="shared" ca="1" si="230"/>
        <v>#N/A</v>
      </c>
      <c r="CN186" s="8" t="e">
        <f t="shared" ca="1" si="240"/>
        <v>#N/A</v>
      </c>
      <c r="CO186" s="8" t="e">
        <f t="shared" ca="1" si="240"/>
        <v>#N/A</v>
      </c>
      <c r="CP186" s="8" t="e">
        <f t="shared" ca="1" si="240"/>
        <v>#N/A</v>
      </c>
      <c r="CQ186" s="8" t="e">
        <f t="shared" ca="1" si="240"/>
        <v>#N/A</v>
      </c>
      <c r="CR186" s="8" t="e">
        <f t="shared" ca="1" si="240"/>
        <v>#N/A</v>
      </c>
      <c r="CS186" s="8" t="e">
        <f t="shared" ca="1" si="240"/>
        <v>#N/A</v>
      </c>
      <c r="CT186" s="8" t="e">
        <f t="shared" ca="1" si="238"/>
        <v>#N/A</v>
      </c>
      <c r="CU186" s="8" t="e">
        <f t="shared" ca="1" si="238"/>
        <v>#N/A</v>
      </c>
      <c r="CV186" s="8" t="e">
        <f t="shared" ca="1" si="238"/>
        <v>#N/A</v>
      </c>
      <c r="CW186" s="8" t="e">
        <f t="shared" ca="1" si="238"/>
        <v>#N/A</v>
      </c>
      <c r="CX186" s="8" t="e">
        <f t="shared" ca="1" si="238"/>
        <v>#N/A</v>
      </c>
      <c r="CY186" s="8" t="e">
        <f t="shared" ca="1" si="238"/>
        <v>#N/A</v>
      </c>
      <c r="CZ186" s="8" t="e">
        <f t="shared" ca="1" si="238"/>
        <v>#N/A</v>
      </c>
      <c r="DA186" s="8" t="e">
        <f t="shared" ca="1" si="238"/>
        <v>#N/A</v>
      </c>
    </row>
    <row r="187" spans="2:105" x14ac:dyDescent="0.35">
      <c r="B187" t="str">
        <f>'Postcode Data'!B187</f>
        <v>ES17 8CQ</v>
      </c>
      <c r="C187" t="str">
        <f>'Postcode Data'!D187</f>
        <v>Beaton</v>
      </c>
      <c r="D187" s="44" t="e">
        <f>'Postcode Data'!M187</f>
        <v>#N/A</v>
      </c>
      <c r="E187" s="28" t="e">
        <f>INDEX('Site Data'!$G$42:$G$77,MATCH('Frequency Plan Data'!D187,'Site Data'!$B$42:$B$77,0))</f>
        <v>#N/A</v>
      </c>
      <c r="F187" s="28" t="e">
        <f>'Coverage Data'!M187</f>
        <v>#N/A</v>
      </c>
      <c r="G187" s="28" t="e">
        <f t="shared" si="181"/>
        <v>#N/A</v>
      </c>
      <c r="H187" s="5" t="e">
        <f>'Postcode Data'!F187</f>
        <v>#N/A</v>
      </c>
      <c r="I187" s="5" t="e">
        <f>'Postcode Data'!G187</f>
        <v>#N/A</v>
      </c>
      <c r="J187" s="5" t="e">
        <f>'Postcode Data'!K187</f>
        <v>#N/A</v>
      </c>
      <c r="K187" s="5" t="e">
        <f>'Postcode Data'!L187</f>
        <v>#N/A</v>
      </c>
      <c r="L187" s="5"/>
      <c r="M187" s="28"/>
      <c r="N187" s="5" t="e">
        <f t="shared" si="248"/>
        <v>#N/A</v>
      </c>
      <c r="O187" s="5" t="e">
        <f t="shared" si="248"/>
        <v>#N/A</v>
      </c>
      <c r="P187" s="5" t="e">
        <f t="shared" si="248"/>
        <v>#N/A</v>
      </c>
      <c r="Q187" s="5" t="e">
        <f t="shared" si="248"/>
        <v>#N/A</v>
      </c>
      <c r="R187" s="5" t="e">
        <f t="shared" si="248"/>
        <v>#N/A</v>
      </c>
      <c r="S187" s="5" t="e">
        <f t="shared" si="248"/>
        <v>#N/A</v>
      </c>
      <c r="T187" s="5"/>
      <c r="U187" s="28"/>
      <c r="V187" s="28" t="e">
        <f t="shared" si="183"/>
        <v>#N/A</v>
      </c>
      <c r="W187" s="28" t="e">
        <f t="shared" ref="W187:Z187" si="250">IF(AND($G187&lt;V$5,$G187&gt;=W$5),$K187,NA())</f>
        <v>#N/A</v>
      </c>
      <c r="X187" s="28" t="e">
        <f t="shared" si="250"/>
        <v>#N/A</v>
      </c>
      <c r="Y187" s="28" t="e">
        <f t="shared" si="250"/>
        <v>#N/A</v>
      </c>
      <c r="Z187" s="28" t="e">
        <f t="shared" si="250"/>
        <v>#N/A</v>
      </c>
      <c r="AA187" s="28" t="e">
        <f t="shared" si="185"/>
        <v>#N/A</v>
      </c>
      <c r="AB187" s="28"/>
      <c r="AC187" s="28"/>
      <c r="AD187" s="5" t="e">
        <f t="shared" si="186"/>
        <v>#N/A</v>
      </c>
      <c r="AE187" s="15" t="e">
        <v>#N/A</v>
      </c>
      <c r="AF187" s="11" t="e">
        <v>#N/A</v>
      </c>
      <c r="AG187" s="11" t="e">
        <v>#N/A</v>
      </c>
      <c r="AH187" s="11" t="e">
        <v>#N/A</v>
      </c>
      <c r="AI187" s="11" t="e">
        <v>#N/A</v>
      </c>
      <c r="AJ187" s="11" t="e">
        <v>#N/A</v>
      </c>
      <c r="AK187" s="11" t="e">
        <v>#N/A</v>
      </c>
      <c r="AL187" s="11" t="e">
        <v>#N/A</v>
      </c>
      <c r="AM187" s="11" t="e">
        <v>#N/A</v>
      </c>
      <c r="AN187" s="11" t="e">
        <v>#N/A</v>
      </c>
      <c r="AO187" s="11" t="e">
        <v>#N/A</v>
      </c>
      <c r="AP187" s="11" t="e">
        <v>#N/A</v>
      </c>
      <c r="AQ187" s="11" t="e">
        <v>#N/A</v>
      </c>
      <c r="AR187" s="11" t="e">
        <v>#N/A</v>
      </c>
      <c r="AS187" s="11" t="e">
        <v>#N/A</v>
      </c>
      <c r="AT187" s="11" t="e">
        <v>#N/A</v>
      </c>
      <c r="AU187" s="11" t="e">
        <v>#N/A</v>
      </c>
      <c r="AV187" s="11" t="e">
        <v>#N/A</v>
      </c>
      <c r="AW187" s="11" t="e">
        <v>#N/A</v>
      </c>
      <c r="AX187" s="11" t="e">
        <v>#N/A</v>
      </c>
      <c r="AY187" s="11" t="e">
        <v>#N/A</v>
      </c>
      <c r="AZ187" s="11" t="e">
        <v>#N/A</v>
      </c>
      <c r="BA187" s="11" t="e">
        <v>#N/A</v>
      </c>
      <c r="BB187" s="11" t="e">
        <v>#N/A</v>
      </c>
      <c r="BC187" s="11" t="e">
        <v>#N/A</v>
      </c>
      <c r="BD187" s="11" t="e">
        <v>#N/A</v>
      </c>
      <c r="BE187" s="11" t="e">
        <v>#N/A</v>
      </c>
      <c r="BF187" s="11" t="e">
        <v>#N/A</v>
      </c>
      <c r="BG187" s="11" t="e">
        <v>#N/A</v>
      </c>
      <c r="BH187" s="11" t="e">
        <v>#N/A</v>
      </c>
      <c r="BI187" s="11" t="e">
        <v>#N/A</v>
      </c>
      <c r="BJ187" s="11" t="e">
        <v>#N/A</v>
      </c>
      <c r="BK187" s="11" t="e">
        <v>#N/A</v>
      </c>
      <c r="BL187" s="11" t="e">
        <v>#N/A</v>
      </c>
      <c r="BM187" s="11" t="e">
        <v>#N/A</v>
      </c>
      <c r="BN187" s="16" t="e">
        <v>#N/A</v>
      </c>
      <c r="BQ187" s="5" t="e">
        <f t="shared" ca="1" si="187"/>
        <v>#N/A</v>
      </c>
      <c r="BR187" s="8" t="e">
        <f t="shared" ca="1" si="240"/>
        <v>#N/A</v>
      </c>
      <c r="BS187" s="8" t="e">
        <f t="shared" ca="1" si="240"/>
        <v>#N/A</v>
      </c>
      <c r="BT187" s="8" t="e">
        <f t="shared" ca="1" si="240"/>
        <v>#N/A</v>
      </c>
      <c r="BU187" s="8" t="e">
        <f t="shared" ca="1" si="240"/>
        <v>#N/A</v>
      </c>
      <c r="BV187" s="8" t="e">
        <f t="shared" ca="1" si="240"/>
        <v>#N/A</v>
      </c>
      <c r="BW187" s="8" t="e">
        <f t="shared" ca="1" si="240"/>
        <v>#N/A</v>
      </c>
      <c r="BX187" s="8" t="e">
        <f t="shared" ca="1" si="240"/>
        <v>#N/A</v>
      </c>
      <c r="BY187" s="8" t="e">
        <f t="shared" ca="1" si="240"/>
        <v>#N/A</v>
      </c>
      <c r="BZ187" s="8" t="e">
        <f t="shared" ca="1" si="240"/>
        <v>#N/A</v>
      </c>
      <c r="CA187" s="8" t="e">
        <f t="shared" ca="1" si="240"/>
        <v>#N/A</v>
      </c>
      <c r="CB187" s="8" t="e">
        <f t="shared" ca="1" si="230"/>
        <v>#N/A</v>
      </c>
      <c r="CC187" s="8" t="e">
        <f t="shared" ca="1" si="230"/>
        <v>#N/A</v>
      </c>
      <c r="CD187" s="8" t="e">
        <f t="shared" ca="1" si="230"/>
        <v>#N/A</v>
      </c>
      <c r="CE187" s="8" t="e">
        <f t="shared" ca="1" si="230"/>
        <v>#N/A</v>
      </c>
      <c r="CF187" s="8" t="e">
        <f t="shared" ca="1" si="230"/>
        <v>#N/A</v>
      </c>
      <c r="CG187" s="8" t="e">
        <f t="shared" ca="1" si="230"/>
        <v>#N/A</v>
      </c>
      <c r="CH187" s="8" t="e">
        <f t="shared" ca="1" si="230"/>
        <v>#N/A</v>
      </c>
      <c r="CI187" s="8" t="e">
        <f t="shared" ca="1" si="230"/>
        <v>#N/A</v>
      </c>
      <c r="CJ187" s="8" t="e">
        <f t="shared" ca="1" si="230"/>
        <v>#N/A</v>
      </c>
      <c r="CK187" s="8" t="e">
        <f t="shared" ca="1" si="230"/>
        <v>#N/A</v>
      </c>
      <c r="CL187" s="8" t="e">
        <f t="shared" ca="1" si="230"/>
        <v>#N/A</v>
      </c>
      <c r="CM187" s="8" t="e">
        <f t="shared" ca="1" si="230"/>
        <v>#N/A</v>
      </c>
      <c r="CN187" s="8" t="e">
        <f t="shared" ca="1" si="240"/>
        <v>#N/A</v>
      </c>
      <c r="CO187" s="8" t="e">
        <f t="shared" ca="1" si="240"/>
        <v>#N/A</v>
      </c>
      <c r="CP187" s="8" t="e">
        <f t="shared" ca="1" si="240"/>
        <v>#N/A</v>
      </c>
      <c r="CQ187" s="8" t="e">
        <f t="shared" ca="1" si="240"/>
        <v>#N/A</v>
      </c>
      <c r="CR187" s="8" t="e">
        <f t="shared" ca="1" si="240"/>
        <v>#N/A</v>
      </c>
      <c r="CS187" s="8" t="e">
        <f t="shared" ca="1" si="240"/>
        <v>#N/A</v>
      </c>
      <c r="CT187" s="8" t="e">
        <f t="shared" ca="1" si="238"/>
        <v>#N/A</v>
      </c>
      <c r="CU187" s="8" t="e">
        <f t="shared" ca="1" si="238"/>
        <v>#N/A</v>
      </c>
      <c r="CV187" s="8" t="e">
        <f t="shared" ca="1" si="238"/>
        <v>#N/A</v>
      </c>
      <c r="CW187" s="8" t="e">
        <f t="shared" ca="1" si="238"/>
        <v>#N/A</v>
      </c>
      <c r="CX187" s="8" t="e">
        <f t="shared" ca="1" si="238"/>
        <v>#N/A</v>
      </c>
      <c r="CY187" s="8" t="e">
        <f t="shared" ca="1" si="238"/>
        <v>#N/A</v>
      </c>
      <c r="CZ187" s="8" t="e">
        <f t="shared" ca="1" si="238"/>
        <v>#N/A</v>
      </c>
      <c r="DA187" s="8" t="e">
        <f t="shared" ca="1" si="238"/>
        <v>#N/A</v>
      </c>
    </row>
    <row r="188" spans="2:105" x14ac:dyDescent="0.35">
      <c r="B188" t="str">
        <f>'Postcode Data'!B188</f>
        <v>ES17 9UB</v>
      </c>
      <c r="C188" t="str">
        <f>'Postcode Data'!D188</f>
        <v>Beaton</v>
      </c>
      <c r="D188" s="44" t="e">
        <f>'Postcode Data'!M188</f>
        <v>#N/A</v>
      </c>
      <c r="E188" s="28" t="e">
        <f>INDEX('Site Data'!$G$42:$G$77,MATCH('Frequency Plan Data'!D188,'Site Data'!$B$42:$B$77,0))</f>
        <v>#N/A</v>
      </c>
      <c r="F188" s="28" t="e">
        <f>'Coverage Data'!M188</f>
        <v>#N/A</v>
      </c>
      <c r="G188" s="28" t="e">
        <f t="shared" si="181"/>
        <v>#N/A</v>
      </c>
      <c r="H188" s="5" t="e">
        <f>'Postcode Data'!F188</f>
        <v>#N/A</v>
      </c>
      <c r="I188" s="5" t="e">
        <f>'Postcode Data'!G188</f>
        <v>#N/A</v>
      </c>
      <c r="J188" s="5" t="e">
        <f>'Postcode Data'!K188</f>
        <v>#N/A</v>
      </c>
      <c r="K188" s="5" t="e">
        <f>'Postcode Data'!L188</f>
        <v>#N/A</v>
      </c>
      <c r="L188" s="5"/>
      <c r="M188" s="28"/>
      <c r="N188" s="5" t="e">
        <f t="shared" si="248"/>
        <v>#N/A</v>
      </c>
      <c r="O188" s="5" t="e">
        <f t="shared" si="248"/>
        <v>#N/A</v>
      </c>
      <c r="P188" s="5" t="e">
        <f t="shared" si="248"/>
        <v>#N/A</v>
      </c>
      <c r="Q188" s="5" t="e">
        <f t="shared" si="248"/>
        <v>#N/A</v>
      </c>
      <c r="R188" s="5" t="e">
        <f t="shared" si="248"/>
        <v>#N/A</v>
      </c>
      <c r="S188" s="5" t="e">
        <f t="shared" si="248"/>
        <v>#N/A</v>
      </c>
      <c r="T188" s="5"/>
      <c r="U188" s="28"/>
      <c r="V188" s="28" t="e">
        <f t="shared" si="183"/>
        <v>#N/A</v>
      </c>
      <c r="W188" s="28" t="e">
        <f t="shared" ref="W188:Z188" si="251">IF(AND($G188&lt;V$5,$G188&gt;=W$5),$K188,NA())</f>
        <v>#N/A</v>
      </c>
      <c r="X188" s="28" t="e">
        <f t="shared" si="251"/>
        <v>#N/A</v>
      </c>
      <c r="Y188" s="28" t="e">
        <f t="shared" si="251"/>
        <v>#N/A</v>
      </c>
      <c r="Z188" s="28" t="e">
        <f t="shared" si="251"/>
        <v>#N/A</v>
      </c>
      <c r="AA188" s="28" t="e">
        <f t="shared" si="185"/>
        <v>#N/A</v>
      </c>
      <c r="AB188" s="28"/>
      <c r="AC188" s="28"/>
      <c r="AD188" s="5" t="e">
        <f t="shared" si="186"/>
        <v>#N/A</v>
      </c>
      <c r="AE188" s="15" t="e">
        <v>#N/A</v>
      </c>
      <c r="AF188" s="11" t="e">
        <v>#N/A</v>
      </c>
      <c r="AG188" s="11" t="e">
        <v>#N/A</v>
      </c>
      <c r="AH188" s="11" t="e">
        <v>#N/A</v>
      </c>
      <c r="AI188" s="11" t="e">
        <v>#N/A</v>
      </c>
      <c r="AJ188" s="11" t="e">
        <v>#N/A</v>
      </c>
      <c r="AK188" s="11" t="e">
        <v>#N/A</v>
      </c>
      <c r="AL188" s="11" t="e">
        <v>#N/A</v>
      </c>
      <c r="AM188" s="11" t="e">
        <v>#N/A</v>
      </c>
      <c r="AN188" s="11" t="e">
        <v>#N/A</v>
      </c>
      <c r="AO188" s="11" t="e">
        <v>#N/A</v>
      </c>
      <c r="AP188" s="11" t="e">
        <v>#N/A</v>
      </c>
      <c r="AQ188" s="11" t="e">
        <v>#N/A</v>
      </c>
      <c r="AR188" s="11" t="e">
        <v>#N/A</v>
      </c>
      <c r="AS188" s="11" t="e">
        <v>#N/A</v>
      </c>
      <c r="AT188" s="11" t="e">
        <v>#N/A</v>
      </c>
      <c r="AU188" s="11" t="e">
        <v>#N/A</v>
      </c>
      <c r="AV188" s="11" t="e">
        <v>#N/A</v>
      </c>
      <c r="AW188" s="11" t="e">
        <v>#N/A</v>
      </c>
      <c r="AX188" s="11" t="e">
        <v>#N/A</v>
      </c>
      <c r="AY188" s="11" t="e">
        <v>#N/A</v>
      </c>
      <c r="AZ188" s="11" t="e">
        <v>#N/A</v>
      </c>
      <c r="BA188" s="11" t="e">
        <v>#N/A</v>
      </c>
      <c r="BB188" s="11" t="e">
        <v>#N/A</v>
      </c>
      <c r="BC188" s="11" t="e">
        <v>#N/A</v>
      </c>
      <c r="BD188" s="11" t="e">
        <v>#N/A</v>
      </c>
      <c r="BE188" s="11" t="e">
        <v>#N/A</v>
      </c>
      <c r="BF188" s="11" t="e">
        <v>#N/A</v>
      </c>
      <c r="BG188" s="11" t="e">
        <v>#N/A</v>
      </c>
      <c r="BH188" s="11" t="e">
        <v>#N/A</v>
      </c>
      <c r="BI188" s="11" t="e">
        <v>#N/A</v>
      </c>
      <c r="BJ188" s="11" t="e">
        <v>#N/A</v>
      </c>
      <c r="BK188" s="11" t="e">
        <v>#N/A</v>
      </c>
      <c r="BL188" s="11" t="e">
        <v>#N/A</v>
      </c>
      <c r="BM188" s="11" t="e">
        <v>#N/A</v>
      </c>
      <c r="BN188" s="16" t="e">
        <v>#N/A</v>
      </c>
      <c r="BQ188" s="5" t="e">
        <f t="shared" ca="1" si="187"/>
        <v>#N/A</v>
      </c>
      <c r="BR188" s="8" t="e">
        <f t="shared" ca="1" si="240"/>
        <v>#N/A</v>
      </c>
      <c r="BS188" s="8" t="e">
        <f t="shared" ca="1" si="240"/>
        <v>#N/A</v>
      </c>
      <c r="BT188" s="8" t="e">
        <f t="shared" ca="1" si="240"/>
        <v>#N/A</v>
      </c>
      <c r="BU188" s="8" t="e">
        <f t="shared" ca="1" si="240"/>
        <v>#N/A</v>
      </c>
      <c r="BV188" s="8" t="e">
        <f t="shared" ca="1" si="240"/>
        <v>#N/A</v>
      </c>
      <c r="BW188" s="8" t="e">
        <f t="shared" ca="1" si="240"/>
        <v>#N/A</v>
      </c>
      <c r="BX188" s="8" t="e">
        <f t="shared" ca="1" si="240"/>
        <v>#N/A</v>
      </c>
      <c r="BY188" s="8" t="e">
        <f t="shared" ca="1" si="240"/>
        <v>#N/A</v>
      </c>
      <c r="BZ188" s="8" t="e">
        <f t="shared" ca="1" si="240"/>
        <v>#N/A</v>
      </c>
      <c r="CA188" s="8" t="e">
        <f t="shared" ca="1" si="240"/>
        <v>#N/A</v>
      </c>
      <c r="CB188" s="8" t="e">
        <f t="shared" ca="1" si="230"/>
        <v>#N/A</v>
      </c>
      <c r="CC188" s="8" t="e">
        <f t="shared" ca="1" si="230"/>
        <v>#N/A</v>
      </c>
      <c r="CD188" s="8" t="e">
        <f t="shared" ca="1" si="230"/>
        <v>#N/A</v>
      </c>
      <c r="CE188" s="8" t="e">
        <f t="shared" ca="1" si="230"/>
        <v>#N/A</v>
      </c>
      <c r="CF188" s="8" t="e">
        <f t="shared" ca="1" si="230"/>
        <v>#N/A</v>
      </c>
      <c r="CG188" s="8" t="e">
        <f t="shared" ca="1" si="230"/>
        <v>#N/A</v>
      </c>
      <c r="CH188" s="8" t="e">
        <f t="shared" ca="1" si="230"/>
        <v>#N/A</v>
      </c>
      <c r="CI188" s="8" t="e">
        <f t="shared" ca="1" si="230"/>
        <v>#N/A</v>
      </c>
      <c r="CJ188" s="8" t="e">
        <f t="shared" ca="1" si="230"/>
        <v>#N/A</v>
      </c>
      <c r="CK188" s="8" t="e">
        <f t="shared" ca="1" si="230"/>
        <v>#N/A</v>
      </c>
      <c r="CL188" s="8" t="e">
        <f t="shared" ca="1" si="230"/>
        <v>#N/A</v>
      </c>
      <c r="CM188" s="8" t="e">
        <f t="shared" ca="1" si="230"/>
        <v>#N/A</v>
      </c>
      <c r="CN188" s="8" t="e">
        <f t="shared" ca="1" si="240"/>
        <v>#N/A</v>
      </c>
      <c r="CO188" s="8" t="e">
        <f t="shared" ca="1" si="240"/>
        <v>#N/A</v>
      </c>
      <c r="CP188" s="8" t="e">
        <f t="shared" ca="1" si="240"/>
        <v>#N/A</v>
      </c>
      <c r="CQ188" s="8" t="e">
        <f t="shared" ca="1" si="240"/>
        <v>#N/A</v>
      </c>
      <c r="CR188" s="8" t="e">
        <f t="shared" ca="1" si="240"/>
        <v>#N/A</v>
      </c>
      <c r="CS188" s="8" t="e">
        <f t="shared" ca="1" si="240"/>
        <v>#N/A</v>
      </c>
      <c r="CT188" s="8" t="e">
        <f t="shared" ca="1" si="238"/>
        <v>#N/A</v>
      </c>
      <c r="CU188" s="8" t="e">
        <f t="shared" ca="1" si="238"/>
        <v>#N/A</v>
      </c>
      <c r="CV188" s="8" t="e">
        <f t="shared" ca="1" si="238"/>
        <v>#N/A</v>
      </c>
      <c r="CW188" s="8" t="e">
        <f t="shared" ca="1" si="238"/>
        <v>#N/A</v>
      </c>
      <c r="CX188" s="8" t="e">
        <f t="shared" ca="1" si="238"/>
        <v>#N/A</v>
      </c>
      <c r="CY188" s="8" t="e">
        <f t="shared" ca="1" si="238"/>
        <v>#N/A</v>
      </c>
      <c r="CZ188" s="8" t="e">
        <f t="shared" ca="1" si="238"/>
        <v>#N/A</v>
      </c>
      <c r="DA188" s="8" t="e">
        <f t="shared" ca="1" si="238"/>
        <v>#N/A</v>
      </c>
    </row>
    <row r="189" spans="2:105" x14ac:dyDescent="0.35">
      <c r="B189" t="str">
        <f>'Postcode Data'!B189</f>
        <v>ES18 1DZ</v>
      </c>
      <c r="C189" t="str">
        <f>'Postcode Data'!D189</f>
        <v>Beaton</v>
      </c>
      <c r="D189" s="44" t="e">
        <f>'Postcode Data'!M189</f>
        <v>#N/A</v>
      </c>
      <c r="E189" s="28" t="e">
        <f>INDEX('Site Data'!$G$42:$G$77,MATCH('Frequency Plan Data'!D189,'Site Data'!$B$42:$B$77,0))</f>
        <v>#N/A</v>
      </c>
      <c r="F189" s="28" t="e">
        <f>'Coverage Data'!M189</f>
        <v>#N/A</v>
      </c>
      <c r="G189" s="28" t="e">
        <f t="shared" si="181"/>
        <v>#N/A</v>
      </c>
      <c r="H189" s="5" t="e">
        <f>'Postcode Data'!F189</f>
        <v>#N/A</v>
      </c>
      <c r="I189" s="5" t="e">
        <f>'Postcode Data'!G189</f>
        <v>#N/A</v>
      </c>
      <c r="J189" s="5" t="e">
        <f>'Postcode Data'!K189</f>
        <v>#N/A</v>
      </c>
      <c r="K189" s="5" t="e">
        <f>'Postcode Data'!L189</f>
        <v>#N/A</v>
      </c>
      <c r="L189" s="5"/>
      <c r="M189" s="28"/>
      <c r="N189" s="5" t="e">
        <f t="shared" si="248"/>
        <v>#N/A</v>
      </c>
      <c r="O189" s="5" t="e">
        <f t="shared" si="248"/>
        <v>#N/A</v>
      </c>
      <c r="P189" s="5" t="e">
        <f t="shared" si="248"/>
        <v>#N/A</v>
      </c>
      <c r="Q189" s="5" t="e">
        <f t="shared" si="248"/>
        <v>#N/A</v>
      </c>
      <c r="R189" s="5" t="e">
        <f t="shared" si="248"/>
        <v>#N/A</v>
      </c>
      <c r="S189" s="5" t="e">
        <f t="shared" si="248"/>
        <v>#N/A</v>
      </c>
      <c r="T189" s="5"/>
      <c r="U189" s="28"/>
      <c r="V189" s="28" t="e">
        <f t="shared" si="183"/>
        <v>#N/A</v>
      </c>
      <c r="W189" s="28" t="e">
        <f t="shared" ref="W189:Z189" si="252">IF(AND($G189&lt;V$5,$G189&gt;=W$5),$K189,NA())</f>
        <v>#N/A</v>
      </c>
      <c r="X189" s="28" t="e">
        <f t="shared" si="252"/>
        <v>#N/A</v>
      </c>
      <c r="Y189" s="28" t="e">
        <f t="shared" si="252"/>
        <v>#N/A</v>
      </c>
      <c r="Z189" s="28" t="e">
        <f t="shared" si="252"/>
        <v>#N/A</v>
      </c>
      <c r="AA189" s="28" t="e">
        <f t="shared" si="185"/>
        <v>#N/A</v>
      </c>
      <c r="AB189" s="28"/>
      <c r="AC189" s="28"/>
      <c r="AD189" s="5" t="e">
        <f t="shared" si="186"/>
        <v>#N/A</v>
      </c>
      <c r="AE189" s="15" t="e">
        <v>#N/A</v>
      </c>
      <c r="AF189" s="11" t="e">
        <v>#N/A</v>
      </c>
      <c r="AG189" s="11" t="e">
        <v>#N/A</v>
      </c>
      <c r="AH189" s="11" t="e">
        <v>#N/A</v>
      </c>
      <c r="AI189" s="11" t="e">
        <v>#N/A</v>
      </c>
      <c r="AJ189" s="11" t="e">
        <v>#N/A</v>
      </c>
      <c r="AK189" s="11" t="e">
        <v>#N/A</v>
      </c>
      <c r="AL189" s="11" t="e">
        <v>#N/A</v>
      </c>
      <c r="AM189" s="11" t="e">
        <v>#N/A</v>
      </c>
      <c r="AN189" s="11" t="e">
        <v>#N/A</v>
      </c>
      <c r="AO189" s="11" t="e">
        <v>#N/A</v>
      </c>
      <c r="AP189" s="11" t="e">
        <v>#N/A</v>
      </c>
      <c r="AQ189" s="11" t="e">
        <v>#N/A</v>
      </c>
      <c r="AR189" s="11" t="e">
        <v>#N/A</v>
      </c>
      <c r="AS189" s="11" t="e">
        <v>#N/A</v>
      </c>
      <c r="AT189" s="11" t="e">
        <v>#N/A</v>
      </c>
      <c r="AU189" s="11" t="e">
        <v>#N/A</v>
      </c>
      <c r="AV189" s="11" t="e">
        <v>#N/A</v>
      </c>
      <c r="AW189" s="11" t="e">
        <v>#N/A</v>
      </c>
      <c r="AX189" s="11" t="e">
        <v>#N/A</v>
      </c>
      <c r="AY189" s="11" t="e">
        <v>#N/A</v>
      </c>
      <c r="AZ189" s="11" t="e">
        <v>#N/A</v>
      </c>
      <c r="BA189" s="11" t="e">
        <v>#N/A</v>
      </c>
      <c r="BB189" s="11" t="e">
        <v>#N/A</v>
      </c>
      <c r="BC189" s="11" t="e">
        <v>#N/A</v>
      </c>
      <c r="BD189" s="11" t="e">
        <v>#N/A</v>
      </c>
      <c r="BE189" s="11" t="e">
        <v>#N/A</v>
      </c>
      <c r="BF189" s="11" t="e">
        <v>#N/A</v>
      </c>
      <c r="BG189" s="11" t="e">
        <v>#N/A</v>
      </c>
      <c r="BH189" s="11" t="e">
        <v>#N/A</v>
      </c>
      <c r="BI189" s="11" t="e">
        <v>#N/A</v>
      </c>
      <c r="BJ189" s="11" t="e">
        <v>#N/A</v>
      </c>
      <c r="BK189" s="11" t="e">
        <v>#N/A</v>
      </c>
      <c r="BL189" s="11" t="e">
        <v>#N/A</v>
      </c>
      <c r="BM189" s="11" t="e">
        <v>#N/A</v>
      </c>
      <c r="BN189" s="16" t="e">
        <v>#N/A</v>
      </c>
      <c r="BQ189" s="5" t="e">
        <f t="shared" ca="1" si="187"/>
        <v>#N/A</v>
      </c>
      <c r="BR189" s="8" t="e">
        <f t="shared" ca="1" si="240"/>
        <v>#N/A</v>
      </c>
      <c r="BS189" s="8" t="e">
        <f t="shared" ca="1" si="240"/>
        <v>#N/A</v>
      </c>
      <c r="BT189" s="8" t="e">
        <f t="shared" ca="1" si="240"/>
        <v>#N/A</v>
      </c>
      <c r="BU189" s="8" t="e">
        <f t="shared" ca="1" si="240"/>
        <v>#N/A</v>
      </c>
      <c r="BV189" s="8" t="e">
        <f t="shared" ca="1" si="240"/>
        <v>#N/A</v>
      </c>
      <c r="BW189" s="8" t="e">
        <f t="shared" ca="1" si="240"/>
        <v>#N/A</v>
      </c>
      <c r="BX189" s="8" t="e">
        <f t="shared" ca="1" si="240"/>
        <v>#N/A</v>
      </c>
      <c r="BY189" s="8" t="e">
        <f t="shared" ca="1" si="240"/>
        <v>#N/A</v>
      </c>
      <c r="BZ189" s="8" t="e">
        <f t="shared" ca="1" si="240"/>
        <v>#N/A</v>
      </c>
      <c r="CA189" s="8" t="e">
        <f t="shared" ca="1" si="240"/>
        <v>#N/A</v>
      </c>
      <c r="CB189" s="8" t="e">
        <f t="shared" ca="1" si="230"/>
        <v>#N/A</v>
      </c>
      <c r="CC189" s="8" t="e">
        <f t="shared" ca="1" si="230"/>
        <v>#N/A</v>
      </c>
      <c r="CD189" s="8" t="e">
        <f t="shared" ca="1" si="230"/>
        <v>#N/A</v>
      </c>
      <c r="CE189" s="8" t="e">
        <f t="shared" ca="1" si="230"/>
        <v>#N/A</v>
      </c>
      <c r="CF189" s="8" t="e">
        <f t="shared" ca="1" si="230"/>
        <v>#N/A</v>
      </c>
      <c r="CG189" s="8" t="e">
        <f t="shared" ca="1" si="230"/>
        <v>#N/A</v>
      </c>
      <c r="CH189" s="8" t="e">
        <f t="shared" ca="1" si="230"/>
        <v>#N/A</v>
      </c>
      <c r="CI189" s="8" t="e">
        <f t="shared" ca="1" si="230"/>
        <v>#N/A</v>
      </c>
      <c r="CJ189" s="8" t="e">
        <f t="shared" ca="1" si="230"/>
        <v>#N/A</v>
      </c>
      <c r="CK189" s="8" t="e">
        <f t="shared" ca="1" si="230"/>
        <v>#N/A</v>
      </c>
      <c r="CL189" s="8" t="e">
        <f t="shared" ca="1" si="230"/>
        <v>#N/A</v>
      </c>
      <c r="CM189" s="8" t="e">
        <f t="shared" ca="1" si="230"/>
        <v>#N/A</v>
      </c>
      <c r="CN189" s="8" t="e">
        <f t="shared" ca="1" si="240"/>
        <v>#N/A</v>
      </c>
      <c r="CO189" s="8" t="e">
        <f t="shared" ca="1" si="240"/>
        <v>#N/A</v>
      </c>
      <c r="CP189" s="8" t="e">
        <f t="shared" ca="1" si="240"/>
        <v>#N/A</v>
      </c>
      <c r="CQ189" s="8" t="e">
        <f t="shared" ca="1" si="240"/>
        <v>#N/A</v>
      </c>
      <c r="CR189" s="8" t="e">
        <f t="shared" ca="1" si="240"/>
        <v>#N/A</v>
      </c>
      <c r="CS189" s="8" t="e">
        <f t="shared" ca="1" si="240"/>
        <v>#N/A</v>
      </c>
      <c r="CT189" s="8" t="e">
        <f t="shared" ca="1" si="238"/>
        <v>#N/A</v>
      </c>
      <c r="CU189" s="8" t="e">
        <f t="shared" ca="1" si="238"/>
        <v>#N/A</v>
      </c>
      <c r="CV189" s="8" t="e">
        <f t="shared" ca="1" si="238"/>
        <v>#N/A</v>
      </c>
      <c r="CW189" s="8" t="e">
        <f t="shared" ca="1" si="238"/>
        <v>#N/A</v>
      </c>
      <c r="CX189" s="8" t="e">
        <f t="shared" ca="1" si="238"/>
        <v>#N/A</v>
      </c>
      <c r="CY189" s="8" t="e">
        <f t="shared" ca="1" si="238"/>
        <v>#N/A</v>
      </c>
      <c r="CZ189" s="8" t="e">
        <f t="shared" ca="1" si="238"/>
        <v>#N/A</v>
      </c>
      <c r="DA189" s="8" t="e">
        <f t="shared" ca="1" si="238"/>
        <v>#N/A</v>
      </c>
    </row>
    <row r="190" spans="2:105" x14ac:dyDescent="0.35">
      <c r="B190" t="str">
        <f>'Postcode Data'!B190</f>
        <v>ES18 1FZ</v>
      </c>
      <c r="C190" t="str">
        <f>'Postcode Data'!D190</f>
        <v>Beaton</v>
      </c>
      <c r="D190" s="44" t="e">
        <f>'Postcode Data'!M190</f>
        <v>#N/A</v>
      </c>
      <c r="E190" s="28" t="e">
        <f>INDEX('Site Data'!$G$42:$G$77,MATCH('Frequency Plan Data'!D190,'Site Data'!$B$42:$B$77,0))</f>
        <v>#N/A</v>
      </c>
      <c r="F190" s="28" t="e">
        <f>'Coverage Data'!M190</f>
        <v>#N/A</v>
      </c>
      <c r="G190" s="28" t="e">
        <f t="shared" si="181"/>
        <v>#N/A</v>
      </c>
      <c r="H190" s="5" t="e">
        <f>'Postcode Data'!F190</f>
        <v>#N/A</v>
      </c>
      <c r="I190" s="5" t="e">
        <f>'Postcode Data'!G190</f>
        <v>#N/A</v>
      </c>
      <c r="J190" s="5" t="e">
        <f>'Postcode Data'!K190</f>
        <v>#N/A</v>
      </c>
      <c r="K190" s="5" t="e">
        <f>'Postcode Data'!L190</f>
        <v>#N/A</v>
      </c>
      <c r="L190" s="5"/>
      <c r="M190" s="28"/>
      <c r="N190" s="5" t="e">
        <f t="shared" si="248"/>
        <v>#N/A</v>
      </c>
      <c r="O190" s="5" t="e">
        <f t="shared" si="248"/>
        <v>#N/A</v>
      </c>
      <c r="P190" s="5" t="e">
        <f t="shared" si="248"/>
        <v>#N/A</v>
      </c>
      <c r="Q190" s="5" t="e">
        <f t="shared" si="248"/>
        <v>#N/A</v>
      </c>
      <c r="R190" s="5" t="e">
        <f t="shared" si="248"/>
        <v>#N/A</v>
      </c>
      <c r="S190" s="5" t="e">
        <f t="shared" si="248"/>
        <v>#N/A</v>
      </c>
      <c r="T190" s="5"/>
      <c r="U190" s="28"/>
      <c r="V190" s="28" t="e">
        <f t="shared" si="183"/>
        <v>#N/A</v>
      </c>
      <c r="W190" s="28" t="e">
        <f t="shared" ref="W190:Z190" si="253">IF(AND($G190&lt;V$5,$G190&gt;=W$5),$K190,NA())</f>
        <v>#N/A</v>
      </c>
      <c r="X190" s="28" t="e">
        <f t="shared" si="253"/>
        <v>#N/A</v>
      </c>
      <c r="Y190" s="28" t="e">
        <f t="shared" si="253"/>
        <v>#N/A</v>
      </c>
      <c r="Z190" s="28" t="e">
        <f t="shared" si="253"/>
        <v>#N/A</v>
      </c>
      <c r="AA190" s="28" t="e">
        <f t="shared" si="185"/>
        <v>#N/A</v>
      </c>
      <c r="AB190" s="28"/>
      <c r="AC190" s="28"/>
      <c r="AD190" s="5" t="e">
        <f t="shared" si="186"/>
        <v>#N/A</v>
      </c>
      <c r="AE190" s="15" t="e">
        <v>#N/A</v>
      </c>
      <c r="AF190" s="11" t="e">
        <v>#N/A</v>
      </c>
      <c r="AG190" s="11" t="e">
        <v>#N/A</v>
      </c>
      <c r="AH190" s="11" t="e">
        <v>#N/A</v>
      </c>
      <c r="AI190" s="11" t="e">
        <v>#N/A</v>
      </c>
      <c r="AJ190" s="11" t="e">
        <v>#N/A</v>
      </c>
      <c r="AK190" s="11" t="e">
        <v>#N/A</v>
      </c>
      <c r="AL190" s="11" t="e">
        <v>#N/A</v>
      </c>
      <c r="AM190" s="11" t="e">
        <v>#N/A</v>
      </c>
      <c r="AN190" s="11" t="e">
        <v>#N/A</v>
      </c>
      <c r="AO190" s="11" t="e">
        <v>#N/A</v>
      </c>
      <c r="AP190" s="11" t="e">
        <v>#N/A</v>
      </c>
      <c r="AQ190" s="11" t="e">
        <v>#N/A</v>
      </c>
      <c r="AR190" s="11" t="e">
        <v>#N/A</v>
      </c>
      <c r="AS190" s="11" t="e">
        <v>#N/A</v>
      </c>
      <c r="AT190" s="11" t="e">
        <v>#N/A</v>
      </c>
      <c r="AU190" s="11" t="e">
        <v>#N/A</v>
      </c>
      <c r="AV190" s="11" t="e">
        <v>#N/A</v>
      </c>
      <c r="AW190" s="11" t="e">
        <v>#N/A</v>
      </c>
      <c r="AX190" s="11" t="e">
        <v>#N/A</v>
      </c>
      <c r="AY190" s="11" t="e">
        <v>#N/A</v>
      </c>
      <c r="AZ190" s="11" t="e">
        <v>#N/A</v>
      </c>
      <c r="BA190" s="11" t="e">
        <v>#N/A</v>
      </c>
      <c r="BB190" s="11" t="e">
        <v>#N/A</v>
      </c>
      <c r="BC190" s="11" t="e">
        <v>#N/A</v>
      </c>
      <c r="BD190" s="11" t="e">
        <v>#N/A</v>
      </c>
      <c r="BE190" s="11" t="e">
        <v>#N/A</v>
      </c>
      <c r="BF190" s="11" t="e">
        <v>#N/A</v>
      </c>
      <c r="BG190" s="11" t="e">
        <v>#N/A</v>
      </c>
      <c r="BH190" s="11" t="e">
        <v>#N/A</v>
      </c>
      <c r="BI190" s="11" t="e">
        <v>#N/A</v>
      </c>
      <c r="BJ190" s="11" t="e">
        <v>#N/A</v>
      </c>
      <c r="BK190" s="11" t="e">
        <v>#N/A</v>
      </c>
      <c r="BL190" s="11" t="e">
        <v>#N/A</v>
      </c>
      <c r="BM190" s="11" t="e">
        <v>#N/A</v>
      </c>
      <c r="BN190" s="16" t="e">
        <v>#N/A</v>
      </c>
      <c r="BQ190" s="5" t="e">
        <f t="shared" ca="1" si="187"/>
        <v>#N/A</v>
      </c>
      <c r="BR190" s="8" t="e">
        <f t="shared" ca="1" si="240"/>
        <v>#N/A</v>
      </c>
      <c r="BS190" s="8" t="e">
        <f t="shared" ca="1" si="240"/>
        <v>#N/A</v>
      </c>
      <c r="BT190" s="8" t="e">
        <f t="shared" ca="1" si="240"/>
        <v>#N/A</v>
      </c>
      <c r="BU190" s="8" t="e">
        <f t="shared" ca="1" si="240"/>
        <v>#N/A</v>
      </c>
      <c r="BV190" s="8" t="e">
        <f t="shared" ca="1" si="240"/>
        <v>#N/A</v>
      </c>
      <c r="BW190" s="8" t="e">
        <f t="shared" ca="1" si="240"/>
        <v>#N/A</v>
      </c>
      <c r="BX190" s="8" t="e">
        <f t="shared" ca="1" si="240"/>
        <v>#N/A</v>
      </c>
      <c r="BY190" s="8" t="e">
        <f t="shared" ca="1" si="240"/>
        <v>#N/A</v>
      </c>
      <c r="BZ190" s="8" t="e">
        <f t="shared" ca="1" si="240"/>
        <v>#N/A</v>
      </c>
      <c r="CA190" s="8" t="e">
        <f t="shared" ca="1" si="240"/>
        <v>#N/A</v>
      </c>
      <c r="CB190" s="8" t="e">
        <f t="shared" ca="1" si="230"/>
        <v>#N/A</v>
      </c>
      <c r="CC190" s="8" t="e">
        <f t="shared" ca="1" si="230"/>
        <v>#N/A</v>
      </c>
      <c r="CD190" s="8" t="e">
        <f t="shared" ca="1" si="230"/>
        <v>#N/A</v>
      </c>
      <c r="CE190" s="8" t="e">
        <f t="shared" ca="1" si="230"/>
        <v>#N/A</v>
      </c>
      <c r="CF190" s="8" t="e">
        <f t="shared" ca="1" si="230"/>
        <v>#N/A</v>
      </c>
      <c r="CG190" s="8" t="e">
        <f t="shared" ca="1" si="230"/>
        <v>#N/A</v>
      </c>
      <c r="CH190" s="8" t="e">
        <f t="shared" ca="1" si="230"/>
        <v>#N/A</v>
      </c>
      <c r="CI190" s="8" t="e">
        <f t="shared" ca="1" si="230"/>
        <v>#N/A</v>
      </c>
      <c r="CJ190" s="8" t="e">
        <f t="shared" ca="1" si="230"/>
        <v>#N/A</v>
      </c>
      <c r="CK190" s="8" t="e">
        <f t="shared" ca="1" si="230"/>
        <v>#N/A</v>
      </c>
      <c r="CL190" s="8" t="e">
        <f t="shared" ca="1" si="230"/>
        <v>#N/A</v>
      </c>
      <c r="CM190" s="8" t="e">
        <f t="shared" ca="1" si="230"/>
        <v>#N/A</v>
      </c>
      <c r="CN190" s="8" t="e">
        <f t="shared" ca="1" si="240"/>
        <v>#N/A</v>
      </c>
      <c r="CO190" s="8" t="e">
        <f t="shared" ca="1" si="240"/>
        <v>#N/A</v>
      </c>
      <c r="CP190" s="8" t="e">
        <f t="shared" ca="1" si="240"/>
        <v>#N/A</v>
      </c>
      <c r="CQ190" s="8" t="e">
        <f t="shared" ca="1" si="240"/>
        <v>#N/A</v>
      </c>
      <c r="CR190" s="8" t="e">
        <f t="shared" ca="1" si="240"/>
        <v>#N/A</v>
      </c>
      <c r="CS190" s="8" t="e">
        <f t="shared" ca="1" si="240"/>
        <v>#N/A</v>
      </c>
      <c r="CT190" s="8" t="e">
        <f t="shared" ca="1" si="238"/>
        <v>#N/A</v>
      </c>
      <c r="CU190" s="8" t="e">
        <f t="shared" ca="1" si="238"/>
        <v>#N/A</v>
      </c>
      <c r="CV190" s="8" t="e">
        <f t="shared" ca="1" si="238"/>
        <v>#N/A</v>
      </c>
      <c r="CW190" s="8" t="e">
        <f t="shared" ca="1" si="238"/>
        <v>#N/A</v>
      </c>
      <c r="CX190" s="8" t="e">
        <f t="shared" ca="1" si="238"/>
        <v>#N/A</v>
      </c>
      <c r="CY190" s="8" t="e">
        <f t="shared" ca="1" si="238"/>
        <v>#N/A</v>
      </c>
      <c r="CZ190" s="8" t="e">
        <f t="shared" ca="1" si="238"/>
        <v>#N/A</v>
      </c>
      <c r="DA190" s="8" t="e">
        <f t="shared" ca="1" si="238"/>
        <v>#N/A</v>
      </c>
    </row>
    <row r="191" spans="2:105" x14ac:dyDescent="0.35">
      <c r="B191" t="str">
        <f>'Postcode Data'!B191</f>
        <v>ES18 2KK</v>
      </c>
      <c r="C191" t="str">
        <f>'Postcode Data'!D191</f>
        <v>Beaton</v>
      </c>
      <c r="D191" s="44" t="e">
        <f>'Postcode Data'!M191</f>
        <v>#N/A</v>
      </c>
      <c r="E191" s="28" t="e">
        <f>INDEX('Site Data'!$G$42:$G$77,MATCH('Frequency Plan Data'!D191,'Site Data'!$B$42:$B$77,0))</f>
        <v>#N/A</v>
      </c>
      <c r="F191" s="28" t="e">
        <f>'Coverage Data'!M191</f>
        <v>#N/A</v>
      </c>
      <c r="G191" s="28" t="e">
        <f t="shared" si="181"/>
        <v>#N/A</v>
      </c>
      <c r="H191" s="5" t="e">
        <f>'Postcode Data'!F191</f>
        <v>#N/A</v>
      </c>
      <c r="I191" s="5" t="e">
        <f>'Postcode Data'!G191</f>
        <v>#N/A</v>
      </c>
      <c r="J191" s="5" t="e">
        <f>'Postcode Data'!K191</f>
        <v>#N/A</v>
      </c>
      <c r="K191" s="5" t="e">
        <f>'Postcode Data'!L191</f>
        <v>#N/A</v>
      </c>
      <c r="L191" s="5"/>
      <c r="M191" s="28"/>
      <c r="N191" s="5" t="e">
        <f t="shared" si="248"/>
        <v>#N/A</v>
      </c>
      <c r="O191" s="5" t="e">
        <f t="shared" si="248"/>
        <v>#N/A</v>
      </c>
      <c r="P191" s="5" t="e">
        <f t="shared" si="248"/>
        <v>#N/A</v>
      </c>
      <c r="Q191" s="5" t="e">
        <f t="shared" si="248"/>
        <v>#N/A</v>
      </c>
      <c r="R191" s="5" t="e">
        <f t="shared" si="248"/>
        <v>#N/A</v>
      </c>
      <c r="S191" s="5" t="e">
        <f t="shared" si="248"/>
        <v>#N/A</v>
      </c>
      <c r="T191" s="5"/>
      <c r="U191" s="28"/>
      <c r="V191" s="28" t="e">
        <f t="shared" si="183"/>
        <v>#N/A</v>
      </c>
      <c r="W191" s="28" t="e">
        <f t="shared" ref="W191:Z191" si="254">IF(AND($G191&lt;V$5,$G191&gt;=W$5),$K191,NA())</f>
        <v>#N/A</v>
      </c>
      <c r="X191" s="28" t="e">
        <f t="shared" si="254"/>
        <v>#N/A</v>
      </c>
      <c r="Y191" s="28" t="e">
        <f t="shared" si="254"/>
        <v>#N/A</v>
      </c>
      <c r="Z191" s="28" t="e">
        <f t="shared" si="254"/>
        <v>#N/A</v>
      </c>
      <c r="AA191" s="28" t="e">
        <f t="shared" si="185"/>
        <v>#N/A</v>
      </c>
      <c r="AB191" s="28"/>
      <c r="AC191" s="28"/>
      <c r="AD191" s="5" t="e">
        <f t="shared" si="186"/>
        <v>#N/A</v>
      </c>
      <c r="AE191" s="15" t="e">
        <v>#N/A</v>
      </c>
      <c r="AF191" s="11" t="e">
        <v>#N/A</v>
      </c>
      <c r="AG191" s="11" t="e">
        <v>#N/A</v>
      </c>
      <c r="AH191" s="11" t="e">
        <v>#N/A</v>
      </c>
      <c r="AI191" s="11" t="e">
        <v>#N/A</v>
      </c>
      <c r="AJ191" s="11" t="e">
        <v>#N/A</v>
      </c>
      <c r="AK191" s="11" t="e">
        <v>#N/A</v>
      </c>
      <c r="AL191" s="11" t="e">
        <v>#N/A</v>
      </c>
      <c r="AM191" s="11" t="e">
        <v>#N/A</v>
      </c>
      <c r="AN191" s="11" t="e">
        <v>#N/A</v>
      </c>
      <c r="AO191" s="11" t="e">
        <v>#N/A</v>
      </c>
      <c r="AP191" s="11" t="e">
        <v>#N/A</v>
      </c>
      <c r="AQ191" s="11" t="e">
        <v>#N/A</v>
      </c>
      <c r="AR191" s="11" t="e">
        <v>#N/A</v>
      </c>
      <c r="AS191" s="11" t="e">
        <v>#N/A</v>
      </c>
      <c r="AT191" s="11" t="e">
        <v>#N/A</v>
      </c>
      <c r="AU191" s="11" t="e">
        <v>#N/A</v>
      </c>
      <c r="AV191" s="11" t="e">
        <v>#N/A</v>
      </c>
      <c r="AW191" s="11" t="e">
        <v>#N/A</v>
      </c>
      <c r="AX191" s="11" t="e">
        <v>#N/A</v>
      </c>
      <c r="AY191" s="11" t="e">
        <v>#N/A</v>
      </c>
      <c r="AZ191" s="11" t="e">
        <v>#N/A</v>
      </c>
      <c r="BA191" s="11" t="e">
        <v>#N/A</v>
      </c>
      <c r="BB191" s="11" t="e">
        <v>#N/A</v>
      </c>
      <c r="BC191" s="11" t="e">
        <v>#N/A</v>
      </c>
      <c r="BD191" s="11" t="e">
        <v>#N/A</v>
      </c>
      <c r="BE191" s="11" t="e">
        <v>#N/A</v>
      </c>
      <c r="BF191" s="11" t="e">
        <v>#N/A</v>
      </c>
      <c r="BG191" s="11" t="e">
        <v>#N/A</v>
      </c>
      <c r="BH191" s="11" t="e">
        <v>#N/A</v>
      </c>
      <c r="BI191" s="11" t="e">
        <v>#N/A</v>
      </c>
      <c r="BJ191" s="11" t="e">
        <v>#N/A</v>
      </c>
      <c r="BK191" s="11" t="e">
        <v>#N/A</v>
      </c>
      <c r="BL191" s="11" t="e">
        <v>#N/A</v>
      </c>
      <c r="BM191" s="11" t="e">
        <v>#N/A</v>
      </c>
      <c r="BN191" s="16" t="e">
        <v>#N/A</v>
      </c>
      <c r="BQ191" s="5" t="e">
        <f t="shared" ca="1" si="187"/>
        <v>#N/A</v>
      </c>
      <c r="BR191" s="8" t="e">
        <f t="shared" ca="1" si="240"/>
        <v>#N/A</v>
      </c>
      <c r="BS191" s="8" t="e">
        <f t="shared" ca="1" si="240"/>
        <v>#N/A</v>
      </c>
      <c r="BT191" s="8" t="e">
        <f t="shared" ca="1" si="240"/>
        <v>#N/A</v>
      </c>
      <c r="BU191" s="8" t="e">
        <f t="shared" ca="1" si="240"/>
        <v>#N/A</v>
      </c>
      <c r="BV191" s="8" t="e">
        <f t="shared" ca="1" si="240"/>
        <v>#N/A</v>
      </c>
      <c r="BW191" s="8" t="e">
        <f t="shared" ca="1" si="240"/>
        <v>#N/A</v>
      </c>
      <c r="BX191" s="8" t="e">
        <f t="shared" ca="1" si="240"/>
        <v>#N/A</v>
      </c>
      <c r="BY191" s="8" t="e">
        <f t="shared" ca="1" si="240"/>
        <v>#N/A</v>
      </c>
      <c r="BZ191" s="8" t="e">
        <f t="shared" ca="1" si="240"/>
        <v>#N/A</v>
      </c>
      <c r="CA191" s="8" t="e">
        <f t="shared" ca="1" si="240"/>
        <v>#N/A</v>
      </c>
      <c r="CB191" s="8" t="e">
        <f t="shared" ca="1" si="230"/>
        <v>#N/A</v>
      </c>
      <c r="CC191" s="8" t="e">
        <f t="shared" ca="1" si="230"/>
        <v>#N/A</v>
      </c>
      <c r="CD191" s="8" t="e">
        <f t="shared" ca="1" si="230"/>
        <v>#N/A</v>
      </c>
      <c r="CE191" s="8" t="e">
        <f t="shared" ca="1" si="230"/>
        <v>#N/A</v>
      </c>
      <c r="CF191" s="8" t="e">
        <f t="shared" ca="1" si="230"/>
        <v>#N/A</v>
      </c>
      <c r="CG191" s="8" t="e">
        <f t="shared" ca="1" si="230"/>
        <v>#N/A</v>
      </c>
      <c r="CH191" s="8" t="e">
        <f t="shared" ca="1" si="230"/>
        <v>#N/A</v>
      </c>
      <c r="CI191" s="8" t="e">
        <f t="shared" ca="1" si="230"/>
        <v>#N/A</v>
      </c>
      <c r="CJ191" s="8" t="e">
        <f t="shared" ca="1" si="230"/>
        <v>#N/A</v>
      </c>
      <c r="CK191" s="8" t="e">
        <f t="shared" ca="1" si="230"/>
        <v>#N/A</v>
      </c>
      <c r="CL191" s="8" t="e">
        <f t="shared" ca="1" si="230"/>
        <v>#N/A</v>
      </c>
      <c r="CM191" s="8" t="e">
        <f t="shared" ca="1" si="230"/>
        <v>#N/A</v>
      </c>
      <c r="CN191" s="8" t="e">
        <f t="shared" ca="1" si="240"/>
        <v>#N/A</v>
      </c>
      <c r="CO191" s="8" t="e">
        <f t="shared" ca="1" si="240"/>
        <v>#N/A</v>
      </c>
      <c r="CP191" s="8" t="e">
        <f t="shared" ca="1" si="240"/>
        <v>#N/A</v>
      </c>
      <c r="CQ191" s="8" t="e">
        <f t="shared" ca="1" si="240"/>
        <v>#N/A</v>
      </c>
      <c r="CR191" s="8" t="e">
        <f t="shared" ca="1" si="240"/>
        <v>#N/A</v>
      </c>
      <c r="CS191" s="8" t="e">
        <f t="shared" ca="1" si="240"/>
        <v>#N/A</v>
      </c>
      <c r="CT191" s="8" t="e">
        <f t="shared" ca="1" si="238"/>
        <v>#N/A</v>
      </c>
      <c r="CU191" s="8" t="e">
        <f t="shared" ca="1" si="238"/>
        <v>#N/A</v>
      </c>
      <c r="CV191" s="8" t="e">
        <f t="shared" ca="1" si="238"/>
        <v>#N/A</v>
      </c>
      <c r="CW191" s="8" t="e">
        <f t="shared" ca="1" si="238"/>
        <v>#N/A</v>
      </c>
      <c r="CX191" s="8" t="e">
        <f t="shared" ca="1" si="238"/>
        <v>#N/A</v>
      </c>
      <c r="CY191" s="8" t="e">
        <f t="shared" ca="1" si="238"/>
        <v>#N/A</v>
      </c>
      <c r="CZ191" s="8" t="e">
        <f t="shared" ca="1" si="238"/>
        <v>#N/A</v>
      </c>
      <c r="DA191" s="8" t="e">
        <f t="shared" ca="1" si="238"/>
        <v>#N/A</v>
      </c>
    </row>
    <row r="192" spans="2:105" x14ac:dyDescent="0.35">
      <c r="B192" t="str">
        <f>'Postcode Data'!B192</f>
        <v>ES18 3OS</v>
      </c>
      <c r="C192" t="str">
        <f>'Postcode Data'!D192</f>
        <v>Beaton</v>
      </c>
      <c r="D192" s="44" t="e">
        <f>'Postcode Data'!M192</f>
        <v>#N/A</v>
      </c>
      <c r="E192" s="28" t="e">
        <f>INDEX('Site Data'!$G$42:$G$77,MATCH('Frequency Plan Data'!D192,'Site Data'!$B$42:$B$77,0))</f>
        <v>#N/A</v>
      </c>
      <c r="F192" s="28" t="e">
        <f>'Coverage Data'!M192</f>
        <v>#N/A</v>
      </c>
      <c r="G192" s="28" t="e">
        <f t="shared" si="181"/>
        <v>#N/A</v>
      </c>
      <c r="H192" s="5" t="e">
        <f>'Postcode Data'!F192</f>
        <v>#N/A</v>
      </c>
      <c r="I192" s="5" t="e">
        <f>'Postcode Data'!G192</f>
        <v>#N/A</v>
      </c>
      <c r="J192" s="5" t="e">
        <f>'Postcode Data'!K192</f>
        <v>#N/A</v>
      </c>
      <c r="K192" s="5" t="e">
        <f>'Postcode Data'!L192</f>
        <v>#N/A</v>
      </c>
      <c r="L192" s="5"/>
      <c r="M192" s="28"/>
      <c r="N192" s="5" t="e">
        <f t="shared" si="248"/>
        <v>#N/A</v>
      </c>
      <c r="O192" s="5" t="e">
        <f t="shared" si="248"/>
        <v>#N/A</v>
      </c>
      <c r="P192" s="5" t="e">
        <f t="shared" si="248"/>
        <v>#N/A</v>
      </c>
      <c r="Q192" s="5" t="e">
        <f t="shared" si="248"/>
        <v>#N/A</v>
      </c>
      <c r="R192" s="5" t="e">
        <f t="shared" si="248"/>
        <v>#N/A</v>
      </c>
      <c r="S192" s="5" t="e">
        <f t="shared" si="248"/>
        <v>#N/A</v>
      </c>
      <c r="T192" s="5"/>
      <c r="U192" s="28"/>
      <c r="V192" s="28" t="e">
        <f t="shared" si="183"/>
        <v>#N/A</v>
      </c>
      <c r="W192" s="28" t="e">
        <f t="shared" ref="W192:Z192" si="255">IF(AND($G192&lt;V$5,$G192&gt;=W$5),$K192,NA())</f>
        <v>#N/A</v>
      </c>
      <c r="X192" s="28" t="e">
        <f t="shared" si="255"/>
        <v>#N/A</v>
      </c>
      <c r="Y192" s="28" t="e">
        <f t="shared" si="255"/>
        <v>#N/A</v>
      </c>
      <c r="Z192" s="28" t="e">
        <f t="shared" si="255"/>
        <v>#N/A</v>
      </c>
      <c r="AA192" s="28" t="e">
        <f t="shared" si="185"/>
        <v>#N/A</v>
      </c>
      <c r="AB192" s="28"/>
      <c r="AC192" s="28"/>
      <c r="AD192" s="5" t="e">
        <f t="shared" si="186"/>
        <v>#N/A</v>
      </c>
      <c r="AE192" s="15" t="e">
        <v>#N/A</v>
      </c>
      <c r="AF192" s="11" t="e">
        <v>#N/A</v>
      </c>
      <c r="AG192" s="11" t="e">
        <v>#N/A</v>
      </c>
      <c r="AH192" s="11" t="e">
        <v>#N/A</v>
      </c>
      <c r="AI192" s="11" t="e">
        <v>#N/A</v>
      </c>
      <c r="AJ192" s="11" t="e">
        <v>#N/A</v>
      </c>
      <c r="AK192" s="11" t="e">
        <v>#N/A</v>
      </c>
      <c r="AL192" s="11" t="e">
        <v>#N/A</v>
      </c>
      <c r="AM192" s="11" t="e">
        <v>#N/A</v>
      </c>
      <c r="AN192" s="11" t="e">
        <v>#N/A</v>
      </c>
      <c r="AO192" s="11" t="e">
        <v>#N/A</v>
      </c>
      <c r="AP192" s="11" t="e">
        <v>#N/A</v>
      </c>
      <c r="AQ192" s="11" t="e">
        <v>#N/A</v>
      </c>
      <c r="AR192" s="11" t="e">
        <v>#N/A</v>
      </c>
      <c r="AS192" s="11" t="e">
        <v>#N/A</v>
      </c>
      <c r="AT192" s="11" t="e">
        <v>#N/A</v>
      </c>
      <c r="AU192" s="11" t="e">
        <v>#N/A</v>
      </c>
      <c r="AV192" s="11" t="e">
        <v>#N/A</v>
      </c>
      <c r="AW192" s="11" t="e">
        <v>#N/A</v>
      </c>
      <c r="AX192" s="11" t="e">
        <v>#N/A</v>
      </c>
      <c r="AY192" s="11" t="e">
        <v>#N/A</v>
      </c>
      <c r="AZ192" s="11" t="e">
        <v>#N/A</v>
      </c>
      <c r="BA192" s="11" t="e">
        <v>#N/A</v>
      </c>
      <c r="BB192" s="11" t="e">
        <v>#N/A</v>
      </c>
      <c r="BC192" s="11" t="e">
        <v>#N/A</v>
      </c>
      <c r="BD192" s="11" t="e">
        <v>#N/A</v>
      </c>
      <c r="BE192" s="11" t="e">
        <v>#N/A</v>
      </c>
      <c r="BF192" s="11" t="e">
        <v>#N/A</v>
      </c>
      <c r="BG192" s="11" t="e">
        <v>#N/A</v>
      </c>
      <c r="BH192" s="11" t="e">
        <v>#N/A</v>
      </c>
      <c r="BI192" s="11" t="e">
        <v>#N/A</v>
      </c>
      <c r="BJ192" s="11" t="e">
        <v>#N/A</v>
      </c>
      <c r="BK192" s="11" t="e">
        <v>#N/A</v>
      </c>
      <c r="BL192" s="11" t="e">
        <v>#N/A</v>
      </c>
      <c r="BM192" s="11" t="e">
        <v>#N/A</v>
      </c>
      <c r="BN192" s="16" t="e">
        <v>#N/A</v>
      </c>
      <c r="BQ192" s="5" t="e">
        <f t="shared" ca="1" si="187"/>
        <v>#N/A</v>
      </c>
      <c r="BR192" s="8" t="e">
        <f t="shared" ca="1" si="240"/>
        <v>#N/A</v>
      </c>
      <c r="BS192" s="8" t="e">
        <f t="shared" ca="1" si="240"/>
        <v>#N/A</v>
      </c>
      <c r="BT192" s="8" t="e">
        <f t="shared" ca="1" si="240"/>
        <v>#N/A</v>
      </c>
      <c r="BU192" s="8" t="e">
        <f t="shared" ca="1" si="240"/>
        <v>#N/A</v>
      </c>
      <c r="BV192" s="8" t="e">
        <f t="shared" ca="1" si="240"/>
        <v>#N/A</v>
      </c>
      <c r="BW192" s="8" t="e">
        <f t="shared" ca="1" si="240"/>
        <v>#N/A</v>
      </c>
      <c r="BX192" s="8" t="e">
        <f t="shared" ca="1" si="240"/>
        <v>#N/A</v>
      </c>
      <c r="BY192" s="8" t="e">
        <f t="shared" ca="1" si="240"/>
        <v>#N/A</v>
      </c>
      <c r="BZ192" s="8" t="e">
        <f t="shared" ca="1" si="240"/>
        <v>#N/A</v>
      </c>
      <c r="CA192" s="8" t="e">
        <f t="shared" ca="1" si="240"/>
        <v>#N/A</v>
      </c>
      <c r="CB192" s="8" t="e">
        <f t="shared" ref="CB192:CM213" ca="1" si="256">IF(OR($D192=CB$5,$E192&lt;&gt;CB$4),-999,30+_xlfn.NORM.INV(RAND(),-20,3)-20*LOG10(SQRT(($H192-$J192)^2+($I192-$K192)^2))-20*LOG10(5570)-32.44+_xlfn.NORM.INV(RAND(),-3,3)+21+_xlfn.NORM.INV(RAND(),-20,3)-1)</f>
        <v>#N/A</v>
      </c>
      <c r="CC192" s="8" t="e">
        <f t="shared" ca="1" si="256"/>
        <v>#N/A</v>
      </c>
      <c r="CD192" s="8" t="e">
        <f t="shared" ca="1" si="256"/>
        <v>#N/A</v>
      </c>
      <c r="CE192" s="8" t="e">
        <f t="shared" ca="1" si="256"/>
        <v>#N/A</v>
      </c>
      <c r="CF192" s="8" t="e">
        <f t="shared" ca="1" si="256"/>
        <v>#N/A</v>
      </c>
      <c r="CG192" s="8" t="e">
        <f t="shared" ca="1" si="256"/>
        <v>#N/A</v>
      </c>
      <c r="CH192" s="8" t="e">
        <f t="shared" ca="1" si="256"/>
        <v>#N/A</v>
      </c>
      <c r="CI192" s="8" t="e">
        <f t="shared" ca="1" si="256"/>
        <v>#N/A</v>
      </c>
      <c r="CJ192" s="8" t="e">
        <f t="shared" ca="1" si="256"/>
        <v>#N/A</v>
      </c>
      <c r="CK192" s="8" t="e">
        <f t="shared" ca="1" si="256"/>
        <v>#N/A</v>
      </c>
      <c r="CL192" s="8" t="e">
        <f t="shared" ca="1" si="256"/>
        <v>#N/A</v>
      </c>
      <c r="CM192" s="8" t="e">
        <f t="shared" ca="1" si="256"/>
        <v>#N/A</v>
      </c>
      <c r="CN192" s="8" t="e">
        <f t="shared" ca="1" si="240"/>
        <v>#N/A</v>
      </c>
      <c r="CO192" s="8" t="e">
        <f t="shared" ca="1" si="240"/>
        <v>#N/A</v>
      </c>
      <c r="CP192" s="8" t="e">
        <f t="shared" ca="1" si="240"/>
        <v>#N/A</v>
      </c>
      <c r="CQ192" s="8" t="e">
        <f t="shared" ca="1" si="240"/>
        <v>#N/A</v>
      </c>
      <c r="CR192" s="8" t="e">
        <f t="shared" ca="1" si="240"/>
        <v>#N/A</v>
      </c>
      <c r="CS192" s="8" t="e">
        <f t="shared" ca="1" si="240"/>
        <v>#N/A</v>
      </c>
      <c r="CT192" s="8" t="e">
        <f t="shared" ca="1" si="238"/>
        <v>#N/A</v>
      </c>
      <c r="CU192" s="8" t="e">
        <f t="shared" ca="1" si="238"/>
        <v>#N/A</v>
      </c>
      <c r="CV192" s="8" t="e">
        <f t="shared" ca="1" si="238"/>
        <v>#N/A</v>
      </c>
      <c r="CW192" s="8" t="e">
        <f t="shared" ca="1" si="238"/>
        <v>#N/A</v>
      </c>
      <c r="CX192" s="8" t="e">
        <f t="shared" ca="1" si="238"/>
        <v>#N/A</v>
      </c>
      <c r="CY192" s="8" t="e">
        <f t="shared" ca="1" si="238"/>
        <v>#N/A</v>
      </c>
      <c r="CZ192" s="8" t="e">
        <f t="shared" ca="1" si="238"/>
        <v>#N/A</v>
      </c>
      <c r="DA192" s="8" t="e">
        <f t="shared" ca="1" si="238"/>
        <v>#N/A</v>
      </c>
    </row>
    <row r="193" spans="2:105" x14ac:dyDescent="0.35">
      <c r="B193" t="str">
        <f>'Postcode Data'!B193</f>
        <v>ES18 4CQ</v>
      </c>
      <c r="C193" t="str">
        <f>'Postcode Data'!D193</f>
        <v>Beaton</v>
      </c>
      <c r="D193" s="44" t="e">
        <f>'Postcode Data'!M193</f>
        <v>#N/A</v>
      </c>
      <c r="E193" s="28" t="e">
        <f>INDEX('Site Data'!$G$42:$G$77,MATCH('Frequency Plan Data'!D193,'Site Data'!$B$42:$B$77,0))</f>
        <v>#N/A</v>
      </c>
      <c r="F193" s="28" t="e">
        <f>'Coverage Data'!M193</f>
        <v>#N/A</v>
      </c>
      <c r="G193" s="28" t="e">
        <f t="shared" si="181"/>
        <v>#N/A</v>
      </c>
      <c r="H193" s="5" t="e">
        <f>'Postcode Data'!F193</f>
        <v>#N/A</v>
      </c>
      <c r="I193" s="5" t="e">
        <f>'Postcode Data'!G193</f>
        <v>#N/A</v>
      </c>
      <c r="J193" s="5" t="e">
        <f>'Postcode Data'!K193</f>
        <v>#N/A</v>
      </c>
      <c r="K193" s="5" t="e">
        <f>'Postcode Data'!L193</f>
        <v>#N/A</v>
      </c>
      <c r="L193" s="5"/>
      <c r="M193" s="28"/>
      <c r="N193" s="5" t="e">
        <f t="shared" si="248"/>
        <v>#N/A</v>
      </c>
      <c r="O193" s="5" t="e">
        <f t="shared" si="248"/>
        <v>#N/A</v>
      </c>
      <c r="P193" s="5" t="e">
        <f t="shared" si="248"/>
        <v>#N/A</v>
      </c>
      <c r="Q193" s="5" t="e">
        <f t="shared" si="248"/>
        <v>#N/A</v>
      </c>
      <c r="R193" s="5" t="e">
        <f t="shared" si="248"/>
        <v>#N/A</v>
      </c>
      <c r="S193" s="5" t="e">
        <f t="shared" si="248"/>
        <v>#N/A</v>
      </c>
      <c r="T193" s="5"/>
      <c r="U193" s="28"/>
      <c r="V193" s="28" t="e">
        <f t="shared" si="183"/>
        <v>#N/A</v>
      </c>
      <c r="W193" s="28" t="e">
        <f t="shared" ref="W193:Z193" si="257">IF(AND($G193&lt;V$5,$G193&gt;=W$5),$K193,NA())</f>
        <v>#N/A</v>
      </c>
      <c r="X193" s="28" t="e">
        <f t="shared" si="257"/>
        <v>#N/A</v>
      </c>
      <c r="Y193" s="28" t="e">
        <f t="shared" si="257"/>
        <v>#N/A</v>
      </c>
      <c r="Z193" s="28" t="e">
        <f t="shared" si="257"/>
        <v>#N/A</v>
      </c>
      <c r="AA193" s="28" t="e">
        <f t="shared" si="185"/>
        <v>#N/A</v>
      </c>
      <c r="AB193" s="28"/>
      <c r="AC193" s="28"/>
      <c r="AD193" s="5" t="e">
        <f t="shared" si="186"/>
        <v>#N/A</v>
      </c>
      <c r="AE193" s="15" t="e">
        <v>#N/A</v>
      </c>
      <c r="AF193" s="11" t="e">
        <v>#N/A</v>
      </c>
      <c r="AG193" s="11" t="e">
        <v>#N/A</v>
      </c>
      <c r="AH193" s="11" t="e">
        <v>#N/A</v>
      </c>
      <c r="AI193" s="11" t="e">
        <v>#N/A</v>
      </c>
      <c r="AJ193" s="11" t="e">
        <v>#N/A</v>
      </c>
      <c r="AK193" s="11" t="e">
        <v>#N/A</v>
      </c>
      <c r="AL193" s="11" t="e">
        <v>#N/A</v>
      </c>
      <c r="AM193" s="11" t="e">
        <v>#N/A</v>
      </c>
      <c r="AN193" s="11" t="e">
        <v>#N/A</v>
      </c>
      <c r="AO193" s="11" t="e">
        <v>#N/A</v>
      </c>
      <c r="AP193" s="11" t="e">
        <v>#N/A</v>
      </c>
      <c r="AQ193" s="11" t="e">
        <v>#N/A</v>
      </c>
      <c r="AR193" s="11" t="e">
        <v>#N/A</v>
      </c>
      <c r="AS193" s="11" t="e">
        <v>#N/A</v>
      </c>
      <c r="AT193" s="11" t="e">
        <v>#N/A</v>
      </c>
      <c r="AU193" s="11" t="e">
        <v>#N/A</v>
      </c>
      <c r="AV193" s="11" t="e">
        <v>#N/A</v>
      </c>
      <c r="AW193" s="11" t="e">
        <v>#N/A</v>
      </c>
      <c r="AX193" s="11" t="e">
        <v>#N/A</v>
      </c>
      <c r="AY193" s="11" t="e">
        <v>#N/A</v>
      </c>
      <c r="AZ193" s="11" t="e">
        <v>#N/A</v>
      </c>
      <c r="BA193" s="11" t="e">
        <v>#N/A</v>
      </c>
      <c r="BB193" s="11" t="e">
        <v>#N/A</v>
      </c>
      <c r="BC193" s="11" t="e">
        <v>#N/A</v>
      </c>
      <c r="BD193" s="11" t="e">
        <v>#N/A</v>
      </c>
      <c r="BE193" s="11" t="e">
        <v>#N/A</v>
      </c>
      <c r="BF193" s="11" t="e">
        <v>#N/A</v>
      </c>
      <c r="BG193" s="11" t="e">
        <v>#N/A</v>
      </c>
      <c r="BH193" s="11" t="e">
        <v>#N/A</v>
      </c>
      <c r="BI193" s="11" t="e">
        <v>#N/A</v>
      </c>
      <c r="BJ193" s="11" t="e">
        <v>#N/A</v>
      </c>
      <c r="BK193" s="11" t="e">
        <v>#N/A</v>
      </c>
      <c r="BL193" s="11" t="e">
        <v>#N/A</v>
      </c>
      <c r="BM193" s="11" t="e">
        <v>#N/A</v>
      </c>
      <c r="BN193" s="16" t="e">
        <v>#N/A</v>
      </c>
      <c r="BQ193" s="5" t="e">
        <f t="shared" ca="1" si="187"/>
        <v>#N/A</v>
      </c>
      <c r="BR193" s="8" t="e">
        <f t="shared" ca="1" si="240"/>
        <v>#N/A</v>
      </c>
      <c r="BS193" s="8" t="e">
        <f t="shared" ca="1" si="240"/>
        <v>#N/A</v>
      </c>
      <c r="BT193" s="8" t="e">
        <f t="shared" ca="1" si="240"/>
        <v>#N/A</v>
      </c>
      <c r="BU193" s="8" t="e">
        <f t="shared" ca="1" si="240"/>
        <v>#N/A</v>
      </c>
      <c r="BV193" s="8" t="e">
        <f t="shared" ca="1" si="240"/>
        <v>#N/A</v>
      </c>
      <c r="BW193" s="8" t="e">
        <f t="shared" ca="1" si="240"/>
        <v>#N/A</v>
      </c>
      <c r="BX193" s="8" t="e">
        <f t="shared" ca="1" si="240"/>
        <v>#N/A</v>
      </c>
      <c r="BY193" s="8" t="e">
        <f t="shared" ca="1" si="240"/>
        <v>#N/A</v>
      </c>
      <c r="BZ193" s="8" t="e">
        <f t="shared" ca="1" si="240"/>
        <v>#N/A</v>
      </c>
      <c r="CA193" s="8" t="e">
        <f t="shared" ca="1" si="240"/>
        <v>#N/A</v>
      </c>
      <c r="CB193" s="8" t="e">
        <f t="shared" ca="1" si="256"/>
        <v>#N/A</v>
      </c>
      <c r="CC193" s="8" t="e">
        <f t="shared" ca="1" si="256"/>
        <v>#N/A</v>
      </c>
      <c r="CD193" s="8" t="e">
        <f t="shared" ca="1" si="256"/>
        <v>#N/A</v>
      </c>
      <c r="CE193" s="8" t="e">
        <f t="shared" ca="1" si="256"/>
        <v>#N/A</v>
      </c>
      <c r="CF193" s="8" t="e">
        <f t="shared" ca="1" si="256"/>
        <v>#N/A</v>
      </c>
      <c r="CG193" s="8" t="e">
        <f t="shared" ca="1" si="256"/>
        <v>#N/A</v>
      </c>
      <c r="CH193" s="8" t="e">
        <f t="shared" ca="1" si="256"/>
        <v>#N/A</v>
      </c>
      <c r="CI193" s="8" t="e">
        <f t="shared" ca="1" si="256"/>
        <v>#N/A</v>
      </c>
      <c r="CJ193" s="8" t="e">
        <f t="shared" ca="1" si="256"/>
        <v>#N/A</v>
      </c>
      <c r="CK193" s="8" t="e">
        <f t="shared" ca="1" si="256"/>
        <v>#N/A</v>
      </c>
      <c r="CL193" s="8" t="e">
        <f t="shared" ca="1" si="256"/>
        <v>#N/A</v>
      </c>
      <c r="CM193" s="8" t="e">
        <f t="shared" ca="1" si="256"/>
        <v>#N/A</v>
      </c>
      <c r="CN193" s="8" t="e">
        <f t="shared" ca="1" si="240"/>
        <v>#N/A</v>
      </c>
      <c r="CO193" s="8" t="e">
        <f t="shared" ca="1" si="240"/>
        <v>#N/A</v>
      </c>
      <c r="CP193" s="8" t="e">
        <f t="shared" ca="1" si="240"/>
        <v>#N/A</v>
      </c>
      <c r="CQ193" s="8" t="e">
        <f t="shared" ca="1" si="240"/>
        <v>#N/A</v>
      </c>
      <c r="CR193" s="8" t="e">
        <f t="shared" ca="1" si="240"/>
        <v>#N/A</v>
      </c>
      <c r="CS193" s="8" t="e">
        <f t="shared" ref="CS193:DA208" ca="1" si="258">IF(OR($D193=CS$5,$E193&lt;&gt;CS$4),-999,30+_xlfn.NORM.INV(RAND(),-20,3)-20*LOG10(SQRT(($H193-$J193)^2+($I193-$K193)^2))-20*LOG10(5570)-32.44+_xlfn.NORM.INV(RAND(),-3,3)+21+_xlfn.NORM.INV(RAND(),-20,3)-1)</f>
        <v>#N/A</v>
      </c>
      <c r="CT193" s="8" t="e">
        <f t="shared" ca="1" si="258"/>
        <v>#N/A</v>
      </c>
      <c r="CU193" s="8" t="e">
        <f t="shared" ca="1" si="258"/>
        <v>#N/A</v>
      </c>
      <c r="CV193" s="8" t="e">
        <f t="shared" ca="1" si="258"/>
        <v>#N/A</v>
      </c>
      <c r="CW193" s="8" t="e">
        <f t="shared" ca="1" si="258"/>
        <v>#N/A</v>
      </c>
      <c r="CX193" s="8" t="e">
        <f t="shared" ca="1" si="258"/>
        <v>#N/A</v>
      </c>
      <c r="CY193" s="8" t="e">
        <f t="shared" ca="1" si="258"/>
        <v>#N/A</v>
      </c>
      <c r="CZ193" s="8" t="e">
        <f t="shared" ca="1" si="258"/>
        <v>#N/A</v>
      </c>
      <c r="DA193" s="8" t="e">
        <f t="shared" ca="1" si="258"/>
        <v>#N/A</v>
      </c>
    </row>
    <row r="194" spans="2:105" x14ac:dyDescent="0.35">
      <c r="B194" t="str">
        <f>'Postcode Data'!B194</f>
        <v>ES18 4YM</v>
      </c>
      <c r="C194" t="str">
        <f>'Postcode Data'!D194</f>
        <v>Beaton</v>
      </c>
      <c r="D194" s="44" t="e">
        <f>'Postcode Data'!M194</f>
        <v>#N/A</v>
      </c>
      <c r="E194" s="28" t="e">
        <f>INDEX('Site Data'!$G$42:$G$77,MATCH('Frequency Plan Data'!D194,'Site Data'!$B$42:$B$77,0))</f>
        <v>#N/A</v>
      </c>
      <c r="F194" s="28" t="e">
        <f>'Coverage Data'!M194</f>
        <v>#N/A</v>
      </c>
      <c r="G194" s="28" t="e">
        <f t="shared" si="181"/>
        <v>#N/A</v>
      </c>
      <c r="H194" s="5" t="e">
        <f>'Postcode Data'!F194</f>
        <v>#N/A</v>
      </c>
      <c r="I194" s="5" t="e">
        <f>'Postcode Data'!G194</f>
        <v>#N/A</v>
      </c>
      <c r="J194" s="5" t="e">
        <f>'Postcode Data'!K194</f>
        <v>#N/A</v>
      </c>
      <c r="K194" s="5" t="e">
        <f>'Postcode Data'!L194</f>
        <v>#N/A</v>
      </c>
      <c r="L194" s="5"/>
      <c r="M194" s="28"/>
      <c r="N194" s="5" t="e">
        <f t="shared" si="248"/>
        <v>#N/A</v>
      </c>
      <c r="O194" s="5" t="e">
        <f t="shared" si="248"/>
        <v>#N/A</v>
      </c>
      <c r="P194" s="5" t="e">
        <f t="shared" si="248"/>
        <v>#N/A</v>
      </c>
      <c r="Q194" s="5" t="e">
        <f t="shared" si="248"/>
        <v>#N/A</v>
      </c>
      <c r="R194" s="5" t="e">
        <f t="shared" si="248"/>
        <v>#N/A</v>
      </c>
      <c r="S194" s="5" t="e">
        <f t="shared" si="248"/>
        <v>#N/A</v>
      </c>
      <c r="T194" s="5"/>
      <c r="U194" s="28"/>
      <c r="V194" s="28" t="e">
        <f t="shared" si="183"/>
        <v>#N/A</v>
      </c>
      <c r="W194" s="28" t="e">
        <f t="shared" ref="W194:Z194" si="259">IF(AND($G194&lt;V$5,$G194&gt;=W$5),$K194,NA())</f>
        <v>#N/A</v>
      </c>
      <c r="X194" s="28" t="e">
        <f t="shared" si="259"/>
        <v>#N/A</v>
      </c>
      <c r="Y194" s="28" t="e">
        <f t="shared" si="259"/>
        <v>#N/A</v>
      </c>
      <c r="Z194" s="28" t="e">
        <f t="shared" si="259"/>
        <v>#N/A</v>
      </c>
      <c r="AA194" s="28" t="e">
        <f t="shared" si="185"/>
        <v>#N/A</v>
      </c>
      <c r="AB194" s="28"/>
      <c r="AC194" s="28"/>
      <c r="AD194" s="5" t="e">
        <f t="shared" si="186"/>
        <v>#N/A</v>
      </c>
      <c r="AE194" s="15" t="e">
        <v>#N/A</v>
      </c>
      <c r="AF194" s="11" t="e">
        <v>#N/A</v>
      </c>
      <c r="AG194" s="11" t="e">
        <v>#N/A</v>
      </c>
      <c r="AH194" s="11" t="e">
        <v>#N/A</v>
      </c>
      <c r="AI194" s="11" t="e">
        <v>#N/A</v>
      </c>
      <c r="AJ194" s="11" t="e">
        <v>#N/A</v>
      </c>
      <c r="AK194" s="11" t="e">
        <v>#N/A</v>
      </c>
      <c r="AL194" s="11" t="e">
        <v>#N/A</v>
      </c>
      <c r="AM194" s="11" t="e">
        <v>#N/A</v>
      </c>
      <c r="AN194" s="11" t="e">
        <v>#N/A</v>
      </c>
      <c r="AO194" s="11" t="e">
        <v>#N/A</v>
      </c>
      <c r="AP194" s="11" t="e">
        <v>#N/A</v>
      </c>
      <c r="AQ194" s="11" t="e">
        <v>#N/A</v>
      </c>
      <c r="AR194" s="11" t="e">
        <v>#N/A</v>
      </c>
      <c r="AS194" s="11" t="e">
        <v>#N/A</v>
      </c>
      <c r="AT194" s="11" t="e">
        <v>#N/A</v>
      </c>
      <c r="AU194" s="11" t="e">
        <v>#N/A</v>
      </c>
      <c r="AV194" s="11" t="e">
        <v>#N/A</v>
      </c>
      <c r="AW194" s="11" t="e">
        <v>#N/A</v>
      </c>
      <c r="AX194" s="11" t="e">
        <v>#N/A</v>
      </c>
      <c r="AY194" s="11" t="e">
        <v>#N/A</v>
      </c>
      <c r="AZ194" s="11" t="e">
        <v>#N/A</v>
      </c>
      <c r="BA194" s="11" t="e">
        <v>#N/A</v>
      </c>
      <c r="BB194" s="11" t="e">
        <v>#N/A</v>
      </c>
      <c r="BC194" s="11" t="e">
        <v>#N/A</v>
      </c>
      <c r="BD194" s="11" t="e">
        <v>#N/A</v>
      </c>
      <c r="BE194" s="11" t="e">
        <v>#N/A</v>
      </c>
      <c r="BF194" s="11" t="e">
        <v>#N/A</v>
      </c>
      <c r="BG194" s="11" t="e">
        <v>#N/A</v>
      </c>
      <c r="BH194" s="11" t="e">
        <v>#N/A</v>
      </c>
      <c r="BI194" s="11" t="e">
        <v>#N/A</v>
      </c>
      <c r="BJ194" s="11" t="e">
        <v>#N/A</v>
      </c>
      <c r="BK194" s="11" t="e">
        <v>#N/A</v>
      </c>
      <c r="BL194" s="11" t="e">
        <v>#N/A</v>
      </c>
      <c r="BM194" s="11" t="e">
        <v>#N/A</v>
      </c>
      <c r="BN194" s="16" t="e">
        <v>#N/A</v>
      </c>
      <c r="BQ194" s="5" t="e">
        <f t="shared" ca="1" si="187"/>
        <v>#N/A</v>
      </c>
      <c r="BR194" s="8" t="e">
        <f t="shared" ref="BR194:CS209" ca="1" si="260">IF(OR($D194=BR$5,$E194&lt;&gt;BR$4),-999,30+_xlfn.NORM.INV(RAND(),-20,3)-20*LOG10(SQRT(($H194-$J194)^2+($I194-$K194)^2))-20*LOG10(5570)-32.44+_xlfn.NORM.INV(RAND(),-3,3)+21+_xlfn.NORM.INV(RAND(),-20,3)-1)</f>
        <v>#N/A</v>
      </c>
      <c r="BS194" s="8" t="e">
        <f t="shared" ca="1" si="260"/>
        <v>#N/A</v>
      </c>
      <c r="BT194" s="8" t="e">
        <f t="shared" ca="1" si="260"/>
        <v>#N/A</v>
      </c>
      <c r="BU194" s="8" t="e">
        <f t="shared" ca="1" si="260"/>
        <v>#N/A</v>
      </c>
      <c r="BV194" s="8" t="e">
        <f t="shared" ca="1" si="260"/>
        <v>#N/A</v>
      </c>
      <c r="BW194" s="8" t="e">
        <f t="shared" ca="1" si="260"/>
        <v>#N/A</v>
      </c>
      <c r="BX194" s="8" t="e">
        <f t="shared" ca="1" si="260"/>
        <v>#N/A</v>
      </c>
      <c r="BY194" s="8" t="e">
        <f t="shared" ca="1" si="260"/>
        <v>#N/A</v>
      </c>
      <c r="BZ194" s="8" t="e">
        <f t="shared" ca="1" si="260"/>
        <v>#N/A</v>
      </c>
      <c r="CA194" s="8" t="e">
        <f t="shared" ca="1" si="260"/>
        <v>#N/A</v>
      </c>
      <c r="CB194" s="8" t="e">
        <f t="shared" ca="1" si="256"/>
        <v>#N/A</v>
      </c>
      <c r="CC194" s="8" t="e">
        <f t="shared" ca="1" si="256"/>
        <v>#N/A</v>
      </c>
      <c r="CD194" s="8" t="e">
        <f t="shared" ca="1" si="256"/>
        <v>#N/A</v>
      </c>
      <c r="CE194" s="8" t="e">
        <f t="shared" ca="1" si="256"/>
        <v>#N/A</v>
      </c>
      <c r="CF194" s="8" t="e">
        <f t="shared" ca="1" si="256"/>
        <v>#N/A</v>
      </c>
      <c r="CG194" s="8" t="e">
        <f t="shared" ca="1" si="256"/>
        <v>#N/A</v>
      </c>
      <c r="CH194" s="8" t="e">
        <f t="shared" ca="1" si="256"/>
        <v>#N/A</v>
      </c>
      <c r="CI194" s="8" t="e">
        <f t="shared" ca="1" si="256"/>
        <v>#N/A</v>
      </c>
      <c r="CJ194" s="8" t="e">
        <f t="shared" ca="1" si="256"/>
        <v>#N/A</v>
      </c>
      <c r="CK194" s="8" t="e">
        <f t="shared" ca="1" si="256"/>
        <v>#N/A</v>
      </c>
      <c r="CL194" s="8" t="e">
        <f t="shared" ca="1" si="256"/>
        <v>#N/A</v>
      </c>
      <c r="CM194" s="8" t="e">
        <f t="shared" ca="1" si="256"/>
        <v>#N/A</v>
      </c>
      <c r="CN194" s="8" t="e">
        <f t="shared" ca="1" si="260"/>
        <v>#N/A</v>
      </c>
      <c r="CO194" s="8" t="e">
        <f t="shared" ca="1" si="260"/>
        <v>#N/A</v>
      </c>
      <c r="CP194" s="8" t="e">
        <f t="shared" ca="1" si="260"/>
        <v>#N/A</v>
      </c>
      <c r="CQ194" s="8" t="e">
        <f t="shared" ca="1" si="260"/>
        <v>#N/A</v>
      </c>
      <c r="CR194" s="8" t="e">
        <f t="shared" ca="1" si="260"/>
        <v>#N/A</v>
      </c>
      <c r="CS194" s="8" t="e">
        <f t="shared" ca="1" si="260"/>
        <v>#N/A</v>
      </c>
      <c r="CT194" s="8" t="e">
        <f t="shared" ca="1" si="258"/>
        <v>#N/A</v>
      </c>
      <c r="CU194" s="8" t="e">
        <f t="shared" ca="1" si="258"/>
        <v>#N/A</v>
      </c>
      <c r="CV194" s="8" t="e">
        <f t="shared" ca="1" si="258"/>
        <v>#N/A</v>
      </c>
      <c r="CW194" s="8" t="e">
        <f t="shared" ca="1" si="258"/>
        <v>#N/A</v>
      </c>
      <c r="CX194" s="8" t="e">
        <f t="shared" ca="1" si="258"/>
        <v>#N/A</v>
      </c>
      <c r="CY194" s="8" t="e">
        <f t="shared" ca="1" si="258"/>
        <v>#N/A</v>
      </c>
      <c r="CZ194" s="8" t="e">
        <f t="shared" ca="1" si="258"/>
        <v>#N/A</v>
      </c>
      <c r="DA194" s="8" t="e">
        <f t="shared" ca="1" si="258"/>
        <v>#N/A</v>
      </c>
    </row>
    <row r="195" spans="2:105" x14ac:dyDescent="0.35">
      <c r="B195" t="str">
        <f>'Postcode Data'!B195</f>
        <v>ES18 5AB</v>
      </c>
      <c r="C195" t="str">
        <f>'Postcode Data'!D195</f>
        <v>Beaton</v>
      </c>
      <c r="D195" s="44" t="e">
        <f>'Postcode Data'!M195</f>
        <v>#N/A</v>
      </c>
      <c r="E195" s="28" t="e">
        <f>INDEX('Site Data'!$G$42:$G$77,MATCH('Frequency Plan Data'!D195,'Site Data'!$B$42:$B$77,0))</f>
        <v>#N/A</v>
      </c>
      <c r="F195" s="28" t="e">
        <f>'Coverage Data'!M195</f>
        <v>#N/A</v>
      </c>
      <c r="G195" s="28" t="e">
        <f t="shared" si="181"/>
        <v>#N/A</v>
      </c>
      <c r="H195" s="5" t="e">
        <f>'Postcode Data'!F195</f>
        <v>#N/A</v>
      </c>
      <c r="I195" s="5" t="e">
        <f>'Postcode Data'!G195</f>
        <v>#N/A</v>
      </c>
      <c r="J195" s="5" t="e">
        <f>'Postcode Data'!K195</f>
        <v>#N/A</v>
      </c>
      <c r="K195" s="5" t="e">
        <f>'Postcode Data'!L195</f>
        <v>#N/A</v>
      </c>
      <c r="L195" s="5"/>
      <c r="M195" s="28"/>
      <c r="N195" s="5" t="e">
        <f t="shared" si="248"/>
        <v>#N/A</v>
      </c>
      <c r="O195" s="5" t="e">
        <f t="shared" si="248"/>
        <v>#N/A</v>
      </c>
      <c r="P195" s="5" t="e">
        <f t="shared" si="248"/>
        <v>#N/A</v>
      </c>
      <c r="Q195" s="5" t="e">
        <f t="shared" si="248"/>
        <v>#N/A</v>
      </c>
      <c r="R195" s="5" t="e">
        <f t="shared" si="248"/>
        <v>#N/A</v>
      </c>
      <c r="S195" s="5" t="e">
        <f t="shared" si="248"/>
        <v>#N/A</v>
      </c>
      <c r="T195" s="5"/>
      <c r="U195" s="28"/>
      <c r="V195" s="28" t="e">
        <f t="shared" si="183"/>
        <v>#N/A</v>
      </c>
      <c r="W195" s="28" t="e">
        <f t="shared" ref="W195:Z195" si="261">IF(AND($G195&lt;V$5,$G195&gt;=W$5),$K195,NA())</f>
        <v>#N/A</v>
      </c>
      <c r="X195" s="28" t="e">
        <f t="shared" si="261"/>
        <v>#N/A</v>
      </c>
      <c r="Y195" s="28" t="e">
        <f t="shared" si="261"/>
        <v>#N/A</v>
      </c>
      <c r="Z195" s="28" t="e">
        <f t="shared" si="261"/>
        <v>#N/A</v>
      </c>
      <c r="AA195" s="28" t="e">
        <f t="shared" si="185"/>
        <v>#N/A</v>
      </c>
      <c r="AB195" s="28"/>
      <c r="AC195" s="28"/>
      <c r="AD195" s="5" t="e">
        <f t="shared" si="186"/>
        <v>#N/A</v>
      </c>
      <c r="AE195" s="15" t="e">
        <v>#N/A</v>
      </c>
      <c r="AF195" s="11" t="e">
        <v>#N/A</v>
      </c>
      <c r="AG195" s="11" t="e">
        <v>#N/A</v>
      </c>
      <c r="AH195" s="11" t="e">
        <v>#N/A</v>
      </c>
      <c r="AI195" s="11" t="e">
        <v>#N/A</v>
      </c>
      <c r="AJ195" s="11" t="e">
        <v>#N/A</v>
      </c>
      <c r="AK195" s="11" t="e">
        <v>#N/A</v>
      </c>
      <c r="AL195" s="11" t="e">
        <v>#N/A</v>
      </c>
      <c r="AM195" s="11" t="e">
        <v>#N/A</v>
      </c>
      <c r="AN195" s="11" t="e">
        <v>#N/A</v>
      </c>
      <c r="AO195" s="11" t="e">
        <v>#N/A</v>
      </c>
      <c r="AP195" s="11" t="e">
        <v>#N/A</v>
      </c>
      <c r="AQ195" s="11" t="e">
        <v>#N/A</v>
      </c>
      <c r="AR195" s="11" t="e">
        <v>#N/A</v>
      </c>
      <c r="AS195" s="11" t="e">
        <v>#N/A</v>
      </c>
      <c r="AT195" s="11" t="e">
        <v>#N/A</v>
      </c>
      <c r="AU195" s="11" t="e">
        <v>#N/A</v>
      </c>
      <c r="AV195" s="11" t="e">
        <v>#N/A</v>
      </c>
      <c r="AW195" s="11" t="e">
        <v>#N/A</v>
      </c>
      <c r="AX195" s="11" t="e">
        <v>#N/A</v>
      </c>
      <c r="AY195" s="11" t="e">
        <v>#N/A</v>
      </c>
      <c r="AZ195" s="11" t="e">
        <v>#N/A</v>
      </c>
      <c r="BA195" s="11" t="e">
        <v>#N/A</v>
      </c>
      <c r="BB195" s="11" t="e">
        <v>#N/A</v>
      </c>
      <c r="BC195" s="11" t="e">
        <v>#N/A</v>
      </c>
      <c r="BD195" s="11" t="e">
        <v>#N/A</v>
      </c>
      <c r="BE195" s="11" t="e">
        <v>#N/A</v>
      </c>
      <c r="BF195" s="11" t="e">
        <v>#N/A</v>
      </c>
      <c r="BG195" s="11" t="e">
        <v>#N/A</v>
      </c>
      <c r="BH195" s="11" t="e">
        <v>#N/A</v>
      </c>
      <c r="BI195" s="11" t="e">
        <v>#N/A</v>
      </c>
      <c r="BJ195" s="11" t="e">
        <v>#N/A</v>
      </c>
      <c r="BK195" s="11" t="e">
        <v>#N/A</v>
      </c>
      <c r="BL195" s="11" t="e">
        <v>#N/A</v>
      </c>
      <c r="BM195" s="11" t="e">
        <v>#N/A</v>
      </c>
      <c r="BN195" s="16" t="e">
        <v>#N/A</v>
      </c>
      <c r="BQ195" s="5" t="e">
        <f t="shared" ca="1" si="187"/>
        <v>#N/A</v>
      </c>
      <c r="BR195" s="8" t="e">
        <f t="shared" ca="1" si="260"/>
        <v>#N/A</v>
      </c>
      <c r="BS195" s="8" t="e">
        <f t="shared" ca="1" si="260"/>
        <v>#N/A</v>
      </c>
      <c r="BT195" s="8" t="e">
        <f t="shared" ca="1" si="260"/>
        <v>#N/A</v>
      </c>
      <c r="BU195" s="8" t="e">
        <f t="shared" ca="1" si="260"/>
        <v>#N/A</v>
      </c>
      <c r="BV195" s="8" t="e">
        <f t="shared" ca="1" si="260"/>
        <v>#N/A</v>
      </c>
      <c r="BW195" s="8" t="e">
        <f t="shared" ca="1" si="260"/>
        <v>#N/A</v>
      </c>
      <c r="BX195" s="8" t="e">
        <f t="shared" ca="1" si="260"/>
        <v>#N/A</v>
      </c>
      <c r="BY195" s="8" t="e">
        <f t="shared" ca="1" si="260"/>
        <v>#N/A</v>
      </c>
      <c r="BZ195" s="8" t="e">
        <f t="shared" ca="1" si="260"/>
        <v>#N/A</v>
      </c>
      <c r="CA195" s="8" t="e">
        <f t="shared" ca="1" si="260"/>
        <v>#N/A</v>
      </c>
      <c r="CB195" s="8" t="e">
        <f t="shared" ca="1" si="256"/>
        <v>#N/A</v>
      </c>
      <c r="CC195" s="8" t="e">
        <f t="shared" ca="1" si="256"/>
        <v>#N/A</v>
      </c>
      <c r="CD195" s="8" t="e">
        <f t="shared" ca="1" si="256"/>
        <v>#N/A</v>
      </c>
      <c r="CE195" s="8" t="e">
        <f t="shared" ca="1" si="256"/>
        <v>#N/A</v>
      </c>
      <c r="CF195" s="8" t="e">
        <f t="shared" ca="1" si="256"/>
        <v>#N/A</v>
      </c>
      <c r="CG195" s="8" t="e">
        <f t="shared" ca="1" si="256"/>
        <v>#N/A</v>
      </c>
      <c r="CH195" s="8" t="e">
        <f t="shared" ca="1" si="256"/>
        <v>#N/A</v>
      </c>
      <c r="CI195" s="8" t="e">
        <f t="shared" ca="1" si="256"/>
        <v>#N/A</v>
      </c>
      <c r="CJ195" s="8" t="e">
        <f t="shared" ca="1" si="256"/>
        <v>#N/A</v>
      </c>
      <c r="CK195" s="8" t="e">
        <f t="shared" ca="1" si="256"/>
        <v>#N/A</v>
      </c>
      <c r="CL195" s="8" t="e">
        <f t="shared" ca="1" si="256"/>
        <v>#N/A</v>
      </c>
      <c r="CM195" s="8" t="e">
        <f t="shared" ca="1" si="256"/>
        <v>#N/A</v>
      </c>
      <c r="CN195" s="8" t="e">
        <f t="shared" ca="1" si="260"/>
        <v>#N/A</v>
      </c>
      <c r="CO195" s="8" t="e">
        <f t="shared" ca="1" si="260"/>
        <v>#N/A</v>
      </c>
      <c r="CP195" s="8" t="e">
        <f t="shared" ca="1" si="260"/>
        <v>#N/A</v>
      </c>
      <c r="CQ195" s="8" t="e">
        <f t="shared" ca="1" si="260"/>
        <v>#N/A</v>
      </c>
      <c r="CR195" s="8" t="e">
        <f t="shared" ca="1" si="260"/>
        <v>#N/A</v>
      </c>
      <c r="CS195" s="8" t="e">
        <f t="shared" ca="1" si="260"/>
        <v>#N/A</v>
      </c>
      <c r="CT195" s="8" t="e">
        <f t="shared" ca="1" si="258"/>
        <v>#N/A</v>
      </c>
      <c r="CU195" s="8" t="e">
        <f t="shared" ca="1" si="258"/>
        <v>#N/A</v>
      </c>
      <c r="CV195" s="8" t="e">
        <f t="shared" ca="1" si="258"/>
        <v>#N/A</v>
      </c>
      <c r="CW195" s="8" t="e">
        <f t="shared" ca="1" si="258"/>
        <v>#N/A</v>
      </c>
      <c r="CX195" s="8" t="e">
        <f t="shared" ca="1" si="258"/>
        <v>#N/A</v>
      </c>
      <c r="CY195" s="8" t="e">
        <f t="shared" ca="1" si="258"/>
        <v>#N/A</v>
      </c>
      <c r="CZ195" s="8" t="e">
        <f t="shared" ca="1" si="258"/>
        <v>#N/A</v>
      </c>
      <c r="DA195" s="8" t="e">
        <f t="shared" ca="1" si="258"/>
        <v>#N/A</v>
      </c>
    </row>
    <row r="196" spans="2:105" x14ac:dyDescent="0.35">
      <c r="B196" t="str">
        <f>'Postcode Data'!B196</f>
        <v>ES18 6BB</v>
      </c>
      <c r="C196" t="str">
        <f>'Postcode Data'!D196</f>
        <v>Beaton</v>
      </c>
      <c r="D196" s="44" t="e">
        <f>'Postcode Data'!M196</f>
        <v>#N/A</v>
      </c>
      <c r="E196" s="28" t="e">
        <f>INDEX('Site Data'!$G$42:$G$77,MATCH('Frequency Plan Data'!D196,'Site Data'!$B$42:$B$77,0))</f>
        <v>#N/A</v>
      </c>
      <c r="F196" s="28" t="e">
        <f>'Coverage Data'!M196</f>
        <v>#N/A</v>
      </c>
      <c r="G196" s="28" t="e">
        <f t="shared" si="181"/>
        <v>#N/A</v>
      </c>
      <c r="H196" s="5" t="e">
        <f>'Postcode Data'!F196</f>
        <v>#N/A</v>
      </c>
      <c r="I196" s="5" t="e">
        <f>'Postcode Data'!G196</f>
        <v>#N/A</v>
      </c>
      <c r="J196" s="5" t="e">
        <f>'Postcode Data'!K196</f>
        <v>#N/A</v>
      </c>
      <c r="K196" s="5" t="e">
        <f>'Postcode Data'!L196</f>
        <v>#N/A</v>
      </c>
      <c r="L196" s="5"/>
      <c r="M196" s="28"/>
      <c r="N196" s="5" t="e">
        <f t="shared" si="248"/>
        <v>#N/A</v>
      </c>
      <c r="O196" s="5" t="e">
        <f t="shared" si="248"/>
        <v>#N/A</v>
      </c>
      <c r="P196" s="5" t="e">
        <f t="shared" si="248"/>
        <v>#N/A</v>
      </c>
      <c r="Q196" s="5" t="e">
        <f t="shared" si="248"/>
        <v>#N/A</v>
      </c>
      <c r="R196" s="5" t="e">
        <f t="shared" si="248"/>
        <v>#N/A</v>
      </c>
      <c r="S196" s="5" t="e">
        <f t="shared" si="248"/>
        <v>#N/A</v>
      </c>
      <c r="T196" s="5"/>
      <c r="U196" s="28"/>
      <c r="V196" s="28" t="e">
        <f t="shared" si="183"/>
        <v>#N/A</v>
      </c>
      <c r="W196" s="28" t="e">
        <f t="shared" ref="W196:Z196" si="262">IF(AND($G196&lt;V$5,$G196&gt;=W$5),$K196,NA())</f>
        <v>#N/A</v>
      </c>
      <c r="X196" s="28" t="e">
        <f t="shared" si="262"/>
        <v>#N/A</v>
      </c>
      <c r="Y196" s="28" t="e">
        <f t="shared" si="262"/>
        <v>#N/A</v>
      </c>
      <c r="Z196" s="28" t="e">
        <f t="shared" si="262"/>
        <v>#N/A</v>
      </c>
      <c r="AA196" s="28" t="e">
        <f t="shared" si="185"/>
        <v>#N/A</v>
      </c>
      <c r="AB196" s="28"/>
      <c r="AC196" s="28"/>
      <c r="AD196" s="5" t="e">
        <f t="shared" si="186"/>
        <v>#N/A</v>
      </c>
      <c r="AE196" s="15" t="e">
        <v>#N/A</v>
      </c>
      <c r="AF196" s="11" t="e">
        <v>#N/A</v>
      </c>
      <c r="AG196" s="11" t="e">
        <v>#N/A</v>
      </c>
      <c r="AH196" s="11" t="e">
        <v>#N/A</v>
      </c>
      <c r="AI196" s="11" t="e">
        <v>#N/A</v>
      </c>
      <c r="AJ196" s="11" t="e">
        <v>#N/A</v>
      </c>
      <c r="AK196" s="11" t="e">
        <v>#N/A</v>
      </c>
      <c r="AL196" s="11" t="e">
        <v>#N/A</v>
      </c>
      <c r="AM196" s="11" t="e">
        <v>#N/A</v>
      </c>
      <c r="AN196" s="11" t="e">
        <v>#N/A</v>
      </c>
      <c r="AO196" s="11" t="e">
        <v>#N/A</v>
      </c>
      <c r="AP196" s="11" t="e">
        <v>#N/A</v>
      </c>
      <c r="AQ196" s="11" t="e">
        <v>#N/A</v>
      </c>
      <c r="AR196" s="11" t="e">
        <v>#N/A</v>
      </c>
      <c r="AS196" s="11" t="e">
        <v>#N/A</v>
      </c>
      <c r="AT196" s="11" t="e">
        <v>#N/A</v>
      </c>
      <c r="AU196" s="11" t="e">
        <v>#N/A</v>
      </c>
      <c r="AV196" s="11" t="e">
        <v>#N/A</v>
      </c>
      <c r="AW196" s="11" t="e">
        <v>#N/A</v>
      </c>
      <c r="AX196" s="11" t="e">
        <v>#N/A</v>
      </c>
      <c r="AY196" s="11" t="e">
        <v>#N/A</v>
      </c>
      <c r="AZ196" s="11" t="e">
        <v>#N/A</v>
      </c>
      <c r="BA196" s="11" t="e">
        <v>#N/A</v>
      </c>
      <c r="BB196" s="11" t="e">
        <v>#N/A</v>
      </c>
      <c r="BC196" s="11" t="e">
        <v>#N/A</v>
      </c>
      <c r="BD196" s="11" t="e">
        <v>#N/A</v>
      </c>
      <c r="BE196" s="11" t="e">
        <v>#N/A</v>
      </c>
      <c r="BF196" s="11" t="e">
        <v>#N/A</v>
      </c>
      <c r="BG196" s="11" t="e">
        <v>#N/A</v>
      </c>
      <c r="BH196" s="11" t="e">
        <v>#N/A</v>
      </c>
      <c r="BI196" s="11" t="e">
        <v>#N/A</v>
      </c>
      <c r="BJ196" s="11" t="e">
        <v>#N/A</v>
      </c>
      <c r="BK196" s="11" t="e">
        <v>#N/A</v>
      </c>
      <c r="BL196" s="11" t="e">
        <v>#N/A</v>
      </c>
      <c r="BM196" s="11" t="e">
        <v>#N/A</v>
      </c>
      <c r="BN196" s="16" t="e">
        <v>#N/A</v>
      </c>
      <c r="BQ196" s="5" t="e">
        <f t="shared" ca="1" si="187"/>
        <v>#N/A</v>
      </c>
      <c r="BR196" s="8" t="e">
        <f t="shared" ca="1" si="260"/>
        <v>#N/A</v>
      </c>
      <c r="BS196" s="8" t="e">
        <f t="shared" ca="1" si="260"/>
        <v>#N/A</v>
      </c>
      <c r="BT196" s="8" t="e">
        <f t="shared" ca="1" si="260"/>
        <v>#N/A</v>
      </c>
      <c r="BU196" s="8" t="e">
        <f t="shared" ca="1" si="260"/>
        <v>#N/A</v>
      </c>
      <c r="BV196" s="8" t="e">
        <f t="shared" ca="1" si="260"/>
        <v>#N/A</v>
      </c>
      <c r="BW196" s="8" t="e">
        <f t="shared" ca="1" si="260"/>
        <v>#N/A</v>
      </c>
      <c r="BX196" s="8" t="e">
        <f t="shared" ca="1" si="260"/>
        <v>#N/A</v>
      </c>
      <c r="BY196" s="8" t="e">
        <f t="shared" ca="1" si="260"/>
        <v>#N/A</v>
      </c>
      <c r="BZ196" s="8" t="e">
        <f t="shared" ca="1" si="260"/>
        <v>#N/A</v>
      </c>
      <c r="CA196" s="8" t="e">
        <f t="shared" ca="1" si="260"/>
        <v>#N/A</v>
      </c>
      <c r="CB196" s="8" t="e">
        <f t="shared" ca="1" si="256"/>
        <v>#N/A</v>
      </c>
      <c r="CC196" s="8" t="e">
        <f t="shared" ca="1" si="256"/>
        <v>#N/A</v>
      </c>
      <c r="CD196" s="8" t="e">
        <f t="shared" ca="1" si="256"/>
        <v>#N/A</v>
      </c>
      <c r="CE196" s="8" t="e">
        <f t="shared" ca="1" si="256"/>
        <v>#N/A</v>
      </c>
      <c r="CF196" s="8" t="e">
        <f t="shared" ca="1" si="256"/>
        <v>#N/A</v>
      </c>
      <c r="CG196" s="8" t="e">
        <f t="shared" ca="1" si="256"/>
        <v>#N/A</v>
      </c>
      <c r="CH196" s="8" t="e">
        <f t="shared" ca="1" si="256"/>
        <v>#N/A</v>
      </c>
      <c r="CI196" s="8" t="e">
        <f t="shared" ca="1" si="256"/>
        <v>#N/A</v>
      </c>
      <c r="CJ196" s="8" t="e">
        <f t="shared" ca="1" si="256"/>
        <v>#N/A</v>
      </c>
      <c r="CK196" s="8" t="e">
        <f t="shared" ca="1" si="256"/>
        <v>#N/A</v>
      </c>
      <c r="CL196" s="8" t="e">
        <f t="shared" ca="1" si="256"/>
        <v>#N/A</v>
      </c>
      <c r="CM196" s="8" t="e">
        <f t="shared" ca="1" si="256"/>
        <v>#N/A</v>
      </c>
      <c r="CN196" s="8" t="e">
        <f t="shared" ca="1" si="260"/>
        <v>#N/A</v>
      </c>
      <c r="CO196" s="8" t="e">
        <f t="shared" ca="1" si="260"/>
        <v>#N/A</v>
      </c>
      <c r="CP196" s="8" t="e">
        <f t="shared" ca="1" si="260"/>
        <v>#N/A</v>
      </c>
      <c r="CQ196" s="8" t="e">
        <f t="shared" ca="1" si="260"/>
        <v>#N/A</v>
      </c>
      <c r="CR196" s="8" t="e">
        <f t="shared" ca="1" si="260"/>
        <v>#N/A</v>
      </c>
      <c r="CS196" s="8" t="e">
        <f t="shared" ca="1" si="260"/>
        <v>#N/A</v>
      </c>
      <c r="CT196" s="8" t="e">
        <f t="shared" ca="1" si="258"/>
        <v>#N/A</v>
      </c>
      <c r="CU196" s="8" t="e">
        <f t="shared" ca="1" si="258"/>
        <v>#N/A</v>
      </c>
      <c r="CV196" s="8" t="e">
        <f t="shared" ca="1" si="258"/>
        <v>#N/A</v>
      </c>
      <c r="CW196" s="8" t="e">
        <f t="shared" ca="1" si="258"/>
        <v>#N/A</v>
      </c>
      <c r="CX196" s="8" t="e">
        <f t="shared" ca="1" si="258"/>
        <v>#N/A</v>
      </c>
      <c r="CY196" s="8" t="e">
        <f t="shared" ca="1" si="258"/>
        <v>#N/A</v>
      </c>
      <c r="CZ196" s="8" t="e">
        <f t="shared" ca="1" si="258"/>
        <v>#N/A</v>
      </c>
      <c r="DA196" s="8" t="e">
        <f t="shared" ca="1" si="258"/>
        <v>#N/A</v>
      </c>
    </row>
    <row r="197" spans="2:105" x14ac:dyDescent="0.35">
      <c r="B197" t="str">
        <f>'Postcode Data'!B197</f>
        <v>ES18 6JW</v>
      </c>
      <c r="C197" t="str">
        <f>'Postcode Data'!D197</f>
        <v>Beaton</v>
      </c>
      <c r="D197" s="44" t="e">
        <f>'Postcode Data'!M197</f>
        <v>#N/A</v>
      </c>
      <c r="E197" s="28" t="e">
        <f>INDEX('Site Data'!$G$42:$G$77,MATCH('Frequency Plan Data'!D197,'Site Data'!$B$42:$B$77,0))</f>
        <v>#N/A</v>
      </c>
      <c r="F197" s="28" t="e">
        <f>'Coverage Data'!M197</f>
        <v>#N/A</v>
      </c>
      <c r="G197" s="28" t="e">
        <f t="shared" si="181"/>
        <v>#N/A</v>
      </c>
      <c r="H197" s="5" t="e">
        <f>'Postcode Data'!F197</f>
        <v>#N/A</v>
      </c>
      <c r="I197" s="5" t="e">
        <f>'Postcode Data'!G197</f>
        <v>#N/A</v>
      </c>
      <c r="J197" s="5" t="e">
        <f>'Postcode Data'!K197</f>
        <v>#N/A</v>
      </c>
      <c r="K197" s="5" t="e">
        <f>'Postcode Data'!L197</f>
        <v>#N/A</v>
      </c>
      <c r="L197" s="5"/>
      <c r="M197" s="28"/>
      <c r="N197" s="5" t="e">
        <f t="shared" si="248"/>
        <v>#N/A</v>
      </c>
      <c r="O197" s="5" t="e">
        <f t="shared" si="248"/>
        <v>#N/A</v>
      </c>
      <c r="P197" s="5" t="e">
        <f t="shared" si="248"/>
        <v>#N/A</v>
      </c>
      <c r="Q197" s="5" t="e">
        <f t="shared" si="248"/>
        <v>#N/A</v>
      </c>
      <c r="R197" s="5" t="e">
        <f t="shared" si="248"/>
        <v>#N/A</v>
      </c>
      <c r="S197" s="5" t="e">
        <f t="shared" si="248"/>
        <v>#N/A</v>
      </c>
      <c r="T197" s="5"/>
      <c r="U197" s="28"/>
      <c r="V197" s="28" t="e">
        <f t="shared" si="183"/>
        <v>#N/A</v>
      </c>
      <c r="W197" s="28" t="e">
        <f t="shared" ref="W197:Z197" si="263">IF(AND($G197&lt;V$5,$G197&gt;=W$5),$K197,NA())</f>
        <v>#N/A</v>
      </c>
      <c r="X197" s="28" t="e">
        <f t="shared" si="263"/>
        <v>#N/A</v>
      </c>
      <c r="Y197" s="28" t="e">
        <f t="shared" si="263"/>
        <v>#N/A</v>
      </c>
      <c r="Z197" s="28" t="e">
        <f t="shared" si="263"/>
        <v>#N/A</v>
      </c>
      <c r="AA197" s="28" t="e">
        <f t="shared" si="185"/>
        <v>#N/A</v>
      </c>
      <c r="AB197" s="28"/>
      <c r="AC197" s="28"/>
      <c r="AD197" s="5" t="e">
        <f t="shared" si="186"/>
        <v>#N/A</v>
      </c>
      <c r="AE197" s="15" t="e">
        <v>#N/A</v>
      </c>
      <c r="AF197" s="11" t="e">
        <v>#N/A</v>
      </c>
      <c r="AG197" s="11" t="e">
        <v>#N/A</v>
      </c>
      <c r="AH197" s="11" t="e">
        <v>#N/A</v>
      </c>
      <c r="AI197" s="11" t="e">
        <v>#N/A</v>
      </c>
      <c r="AJ197" s="11" t="e">
        <v>#N/A</v>
      </c>
      <c r="AK197" s="11" t="e">
        <v>#N/A</v>
      </c>
      <c r="AL197" s="11" t="e">
        <v>#N/A</v>
      </c>
      <c r="AM197" s="11" t="e">
        <v>#N/A</v>
      </c>
      <c r="AN197" s="11" t="e">
        <v>#N/A</v>
      </c>
      <c r="AO197" s="11" t="e">
        <v>#N/A</v>
      </c>
      <c r="AP197" s="11" t="e">
        <v>#N/A</v>
      </c>
      <c r="AQ197" s="11" t="e">
        <v>#N/A</v>
      </c>
      <c r="AR197" s="11" t="e">
        <v>#N/A</v>
      </c>
      <c r="AS197" s="11" t="e">
        <v>#N/A</v>
      </c>
      <c r="AT197" s="11" t="e">
        <v>#N/A</v>
      </c>
      <c r="AU197" s="11" t="e">
        <v>#N/A</v>
      </c>
      <c r="AV197" s="11" t="e">
        <v>#N/A</v>
      </c>
      <c r="AW197" s="11" t="e">
        <v>#N/A</v>
      </c>
      <c r="AX197" s="11" t="e">
        <v>#N/A</v>
      </c>
      <c r="AY197" s="11" t="e">
        <v>#N/A</v>
      </c>
      <c r="AZ197" s="11" t="e">
        <v>#N/A</v>
      </c>
      <c r="BA197" s="11" t="e">
        <v>#N/A</v>
      </c>
      <c r="BB197" s="11" t="e">
        <v>#N/A</v>
      </c>
      <c r="BC197" s="11" t="e">
        <v>#N/A</v>
      </c>
      <c r="BD197" s="11" t="e">
        <v>#N/A</v>
      </c>
      <c r="BE197" s="11" t="e">
        <v>#N/A</v>
      </c>
      <c r="BF197" s="11" t="e">
        <v>#N/A</v>
      </c>
      <c r="BG197" s="11" t="e">
        <v>#N/A</v>
      </c>
      <c r="BH197" s="11" t="e">
        <v>#N/A</v>
      </c>
      <c r="BI197" s="11" t="e">
        <v>#N/A</v>
      </c>
      <c r="BJ197" s="11" t="e">
        <v>#N/A</v>
      </c>
      <c r="BK197" s="11" t="e">
        <v>#N/A</v>
      </c>
      <c r="BL197" s="11" t="e">
        <v>#N/A</v>
      </c>
      <c r="BM197" s="11" t="e">
        <v>#N/A</v>
      </c>
      <c r="BN197" s="16" t="e">
        <v>#N/A</v>
      </c>
      <c r="BQ197" s="5" t="e">
        <f t="shared" ca="1" si="187"/>
        <v>#N/A</v>
      </c>
      <c r="BR197" s="8" t="e">
        <f t="shared" ca="1" si="260"/>
        <v>#N/A</v>
      </c>
      <c r="BS197" s="8" t="e">
        <f t="shared" ca="1" si="260"/>
        <v>#N/A</v>
      </c>
      <c r="BT197" s="8" t="e">
        <f t="shared" ca="1" si="260"/>
        <v>#N/A</v>
      </c>
      <c r="BU197" s="8" t="e">
        <f t="shared" ca="1" si="260"/>
        <v>#N/A</v>
      </c>
      <c r="BV197" s="8" t="e">
        <f t="shared" ca="1" si="260"/>
        <v>#N/A</v>
      </c>
      <c r="BW197" s="8" t="e">
        <f t="shared" ca="1" si="260"/>
        <v>#N/A</v>
      </c>
      <c r="BX197" s="8" t="e">
        <f t="shared" ca="1" si="260"/>
        <v>#N/A</v>
      </c>
      <c r="BY197" s="8" t="e">
        <f t="shared" ca="1" si="260"/>
        <v>#N/A</v>
      </c>
      <c r="BZ197" s="8" t="e">
        <f t="shared" ca="1" si="260"/>
        <v>#N/A</v>
      </c>
      <c r="CA197" s="8" t="e">
        <f t="shared" ca="1" si="260"/>
        <v>#N/A</v>
      </c>
      <c r="CB197" s="8" t="e">
        <f t="shared" ca="1" si="256"/>
        <v>#N/A</v>
      </c>
      <c r="CC197" s="8" t="e">
        <f t="shared" ca="1" si="256"/>
        <v>#N/A</v>
      </c>
      <c r="CD197" s="8" t="e">
        <f t="shared" ca="1" si="256"/>
        <v>#N/A</v>
      </c>
      <c r="CE197" s="8" t="e">
        <f t="shared" ca="1" si="256"/>
        <v>#N/A</v>
      </c>
      <c r="CF197" s="8" t="e">
        <f t="shared" ca="1" si="256"/>
        <v>#N/A</v>
      </c>
      <c r="CG197" s="8" t="e">
        <f t="shared" ca="1" si="256"/>
        <v>#N/A</v>
      </c>
      <c r="CH197" s="8" t="e">
        <f t="shared" ca="1" si="256"/>
        <v>#N/A</v>
      </c>
      <c r="CI197" s="8" t="e">
        <f t="shared" ca="1" si="256"/>
        <v>#N/A</v>
      </c>
      <c r="CJ197" s="8" t="e">
        <f t="shared" ca="1" si="256"/>
        <v>#N/A</v>
      </c>
      <c r="CK197" s="8" t="e">
        <f t="shared" ca="1" si="256"/>
        <v>#N/A</v>
      </c>
      <c r="CL197" s="8" t="e">
        <f t="shared" ca="1" si="256"/>
        <v>#N/A</v>
      </c>
      <c r="CM197" s="8" t="e">
        <f t="shared" ca="1" si="256"/>
        <v>#N/A</v>
      </c>
      <c r="CN197" s="8" t="e">
        <f t="shared" ca="1" si="260"/>
        <v>#N/A</v>
      </c>
      <c r="CO197" s="8" t="e">
        <f t="shared" ca="1" si="260"/>
        <v>#N/A</v>
      </c>
      <c r="CP197" s="8" t="e">
        <f t="shared" ca="1" si="260"/>
        <v>#N/A</v>
      </c>
      <c r="CQ197" s="8" t="e">
        <f t="shared" ca="1" si="260"/>
        <v>#N/A</v>
      </c>
      <c r="CR197" s="8" t="e">
        <f t="shared" ca="1" si="260"/>
        <v>#N/A</v>
      </c>
      <c r="CS197" s="8" t="e">
        <f t="shared" ca="1" si="260"/>
        <v>#N/A</v>
      </c>
      <c r="CT197" s="8" t="e">
        <f t="shared" ca="1" si="258"/>
        <v>#N/A</v>
      </c>
      <c r="CU197" s="8" t="e">
        <f t="shared" ca="1" si="258"/>
        <v>#N/A</v>
      </c>
      <c r="CV197" s="8" t="e">
        <f t="shared" ca="1" si="258"/>
        <v>#N/A</v>
      </c>
      <c r="CW197" s="8" t="e">
        <f t="shared" ca="1" si="258"/>
        <v>#N/A</v>
      </c>
      <c r="CX197" s="8" t="e">
        <f t="shared" ca="1" si="258"/>
        <v>#N/A</v>
      </c>
      <c r="CY197" s="8" t="e">
        <f t="shared" ca="1" si="258"/>
        <v>#N/A</v>
      </c>
      <c r="CZ197" s="8" t="e">
        <f t="shared" ca="1" si="258"/>
        <v>#N/A</v>
      </c>
      <c r="DA197" s="8" t="e">
        <f t="shared" ca="1" si="258"/>
        <v>#N/A</v>
      </c>
    </row>
    <row r="198" spans="2:105" x14ac:dyDescent="0.35">
      <c r="B198" t="str">
        <f>'Postcode Data'!B198</f>
        <v>ES18 8DJ</v>
      </c>
      <c r="C198" t="str">
        <f>'Postcode Data'!D198</f>
        <v>Beaton</v>
      </c>
      <c r="D198" s="44" t="e">
        <f>'Postcode Data'!M198</f>
        <v>#N/A</v>
      </c>
      <c r="E198" s="28" t="e">
        <f>INDEX('Site Data'!$G$42:$G$77,MATCH('Frequency Plan Data'!D198,'Site Data'!$B$42:$B$77,0))</f>
        <v>#N/A</v>
      </c>
      <c r="F198" s="28" t="e">
        <f>'Coverage Data'!M198</f>
        <v>#N/A</v>
      </c>
      <c r="G198" s="28" t="e">
        <f t="shared" ref="G198:G261" si="264">F198-AD198</f>
        <v>#N/A</v>
      </c>
      <c r="H198" s="5" t="e">
        <f>'Postcode Data'!F198</f>
        <v>#N/A</v>
      </c>
      <c r="I198" s="5" t="e">
        <f>'Postcode Data'!G198</f>
        <v>#N/A</v>
      </c>
      <c r="J198" s="5" t="e">
        <f>'Postcode Data'!K198</f>
        <v>#N/A</v>
      </c>
      <c r="K198" s="5" t="e">
        <f>'Postcode Data'!L198</f>
        <v>#N/A</v>
      </c>
      <c r="L198" s="5"/>
      <c r="M198" s="28"/>
      <c r="N198" s="5" t="e">
        <f t="shared" si="248"/>
        <v>#N/A</v>
      </c>
      <c r="O198" s="5" t="e">
        <f t="shared" si="248"/>
        <v>#N/A</v>
      </c>
      <c r="P198" s="5" t="e">
        <f t="shared" si="248"/>
        <v>#N/A</v>
      </c>
      <c r="Q198" s="5" t="e">
        <f t="shared" si="248"/>
        <v>#N/A</v>
      </c>
      <c r="R198" s="5" t="e">
        <f t="shared" si="248"/>
        <v>#N/A</v>
      </c>
      <c r="S198" s="5" t="e">
        <f t="shared" si="248"/>
        <v>#N/A</v>
      </c>
      <c r="T198" s="5"/>
      <c r="U198" s="28"/>
      <c r="V198" s="28" t="e">
        <f t="shared" si="183"/>
        <v>#N/A</v>
      </c>
      <c r="W198" s="28" t="e">
        <f t="shared" ref="W198:Z198" si="265">IF(AND($G198&lt;V$5,$G198&gt;=W$5),$K198,NA())</f>
        <v>#N/A</v>
      </c>
      <c r="X198" s="28" t="e">
        <f t="shared" si="265"/>
        <v>#N/A</v>
      </c>
      <c r="Y198" s="28" t="e">
        <f t="shared" si="265"/>
        <v>#N/A</v>
      </c>
      <c r="Z198" s="28" t="e">
        <f t="shared" si="265"/>
        <v>#N/A</v>
      </c>
      <c r="AA198" s="28" t="e">
        <f t="shared" si="185"/>
        <v>#N/A</v>
      </c>
      <c r="AB198" s="28"/>
      <c r="AC198" s="28"/>
      <c r="AD198" s="5" t="e">
        <f t="shared" si="186"/>
        <v>#N/A</v>
      </c>
      <c r="AE198" s="15" t="e">
        <v>#N/A</v>
      </c>
      <c r="AF198" s="11" t="e">
        <v>#N/A</v>
      </c>
      <c r="AG198" s="11" t="e">
        <v>#N/A</v>
      </c>
      <c r="AH198" s="11" t="e">
        <v>#N/A</v>
      </c>
      <c r="AI198" s="11" t="e">
        <v>#N/A</v>
      </c>
      <c r="AJ198" s="11" t="e">
        <v>#N/A</v>
      </c>
      <c r="AK198" s="11" t="e">
        <v>#N/A</v>
      </c>
      <c r="AL198" s="11" t="e">
        <v>#N/A</v>
      </c>
      <c r="AM198" s="11" t="e">
        <v>#N/A</v>
      </c>
      <c r="AN198" s="11" t="e">
        <v>#N/A</v>
      </c>
      <c r="AO198" s="11" t="e">
        <v>#N/A</v>
      </c>
      <c r="AP198" s="11" t="e">
        <v>#N/A</v>
      </c>
      <c r="AQ198" s="11" t="e">
        <v>#N/A</v>
      </c>
      <c r="AR198" s="11" t="e">
        <v>#N/A</v>
      </c>
      <c r="AS198" s="11" t="e">
        <v>#N/A</v>
      </c>
      <c r="AT198" s="11" t="e">
        <v>#N/A</v>
      </c>
      <c r="AU198" s="11" t="e">
        <v>#N/A</v>
      </c>
      <c r="AV198" s="11" t="e">
        <v>#N/A</v>
      </c>
      <c r="AW198" s="11" t="e">
        <v>#N/A</v>
      </c>
      <c r="AX198" s="11" t="e">
        <v>#N/A</v>
      </c>
      <c r="AY198" s="11" t="e">
        <v>#N/A</v>
      </c>
      <c r="AZ198" s="11" t="e">
        <v>#N/A</v>
      </c>
      <c r="BA198" s="11" t="e">
        <v>#N/A</v>
      </c>
      <c r="BB198" s="11" t="e">
        <v>#N/A</v>
      </c>
      <c r="BC198" s="11" t="e">
        <v>#N/A</v>
      </c>
      <c r="BD198" s="11" t="e">
        <v>#N/A</v>
      </c>
      <c r="BE198" s="11" t="e">
        <v>#N/A</v>
      </c>
      <c r="BF198" s="11" t="e">
        <v>#N/A</v>
      </c>
      <c r="BG198" s="11" t="e">
        <v>#N/A</v>
      </c>
      <c r="BH198" s="11" t="e">
        <v>#N/A</v>
      </c>
      <c r="BI198" s="11" t="e">
        <v>#N/A</v>
      </c>
      <c r="BJ198" s="11" t="e">
        <v>#N/A</v>
      </c>
      <c r="BK198" s="11" t="e">
        <v>#N/A</v>
      </c>
      <c r="BL198" s="11" t="e">
        <v>#N/A</v>
      </c>
      <c r="BM198" s="11" t="e">
        <v>#N/A</v>
      </c>
      <c r="BN198" s="16" t="e">
        <v>#N/A</v>
      </c>
      <c r="BQ198" s="5" t="e">
        <f t="shared" ca="1" si="187"/>
        <v>#N/A</v>
      </c>
      <c r="BR198" s="8" t="e">
        <f t="shared" ca="1" si="260"/>
        <v>#N/A</v>
      </c>
      <c r="BS198" s="8" t="e">
        <f t="shared" ca="1" si="260"/>
        <v>#N/A</v>
      </c>
      <c r="BT198" s="8" t="e">
        <f t="shared" ca="1" si="260"/>
        <v>#N/A</v>
      </c>
      <c r="BU198" s="8" t="e">
        <f t="shared" ca="1" si="260"/>
        <v>#N/A</v>
      </c>
      <c r="BV198" s="8" t="e">
        <f t="shared" ca="1" si="260"/>
        <v>#N/A</v>
      </c>
      <c r="BW198" s="8" t="e">
        <f t="shared" ca="1" si="260"/>
        <v>#N/A</v>
      </c>
      <c r="BX198" s="8" t="e">
        <f t="shared" ca="1" si="260"/>
        <v>#N/A</v>
      </c>
      <c r="BY198" s="8" t="e">
        <f t="shared" ca="1" si="260"/>
        <v>#N/A</v>
      </c>
      <c r="BZ198" s="8" t="e">
        <f t="shared" ca="1" si="260"/>
        <v>#N/A</v>
      </c>
      <c r="CA198" s="8" t="e">
        <f t="shared" ca="1" si="260"/>
        <v>#N/A</v>
      </c>
      <c r="CB198" s="8" t="e">
        <f t="shared" ca="1" si="256"/>
        <v>#N/A</v>
      </c>
      <c r="CC198" s="8" t="e">
        <f t="shared" ca="1" si="256"/>
        <v>#N/A</v>
      </c>
      <c r="CD198" s="8" t="e">
        <f t="shared" ca="1" si="256"/>
        <v>#N/A</v>
      </c>
      <c r="CE198" s="8" t="e">
        <f t="shared" ca="1" si="256"/>
        <v>#N/A</v>
      </c>
      <c r="CF198" s="8" t="e">
        <f t="shared" ca="1" si="256"/>
        <v>#N/A</v>
      </c>
      <c r="CG198" s="8" t="e">
        <f t="shared" ca="1" si="256"/>
        <v>#N/A</v>
      </c>
      <c r="CH198" s="8" t="e">
        <f t="shared" ca="1" si="256"/>
        <v>#N/A</v>
      </c>
      <c r="CI198" s="8" t="e">
        <f t="shared" ca="1" si="256"/>
        <v>#N/A</v>
      </c>
      <c r="CJ198" s="8" t="e">
        <f t="shared" ca="1" si="256"/>
        <v>#N/A</v>
      </c>
      <c r="CK198" s="8" t="e">
        <f t="shared" ca="1" si="256"/>
        <v>#N/A</v>
      </c>
      <c r="CL198" s="8" t="e">
        <f t="shared" ca="1" si="256"/>
        <v>#N/A</v>
      </c>
      <c r="CM198" s="8" t="e">
        <f t="shared" ca="1" si="256"/>
        <v>#N/A</v>
      </c>
      <c r="CN198" s="8" t="e">
        <f t="shared" ca="1" si="260"/>
        <v>#N/A</v>
      </c>
      <c r="CO198" s="8" t="e">
        <f t="shared" ca="1" si="260"/>
        <v>#N/A</v>
      </c>
      <c r="CP198" s="8" t="e">
        <f t="shared" ca="1" si="260"/>
        <v>#N/A</v>
      </c>
      <c r="CQ198" s="8" t="e">
        <f t="shared" ca="1" si="260"/>
        <v>#N/A</v>
      </c>
      <c r="CR198" s="8" t="e">
        <f t="shared" ca="1" si="260"/>
        <v>#N/A</v>
      </c>
      <c r="CS198" s="8" t="e">
        <f t="shared" ca="1" si="260"/>
        <v>#N/A</v>
      </c>
      <c r="CT198" s="8" t="e">
        <f t="shared" ca="1" si="258"/>
        <v>#N/A</v>
      </c>
      <c r="CU198" s="8" t="e">
        <f t="shared" ca="1" si="258"/>
        <v>#N/A</v>
      </c>
      <c r="CV198" s="8" t="e">
        <f t="shared" ca="1" si="258"/>
        <v>#N/A</v>
      </c>
      <c r="CW198" s="8" t="e">
        <f t="shared" ca="1" si="258"/>
        <v>#N/A</v>
      </c>
      <c r="CX198" s="8" t="e">
        <f t="shared" ca="1" si="258"/>
        <v>#N/A</v>
      </c>
      <c r="CY198" s="8" t="e">
        <f t="shared" ca="1" si="258"/>
        <v>#N/A</v>
      </c>
      <c r="CZ198" s="8" t="e">
        <f t="shared" ca="1" si="258"/>
        <v>#N/A</v>
      </c>
      <c r="DA198" s="8" t="e">
        <f t="shared" ca="1" si="258"/>
        <v>#N/A</v>
      </c>
    </row>
    <row r="199" spans="2:105" x14ac:dyDescent="0.35">
      <c r="B199" t="str">
        <f>'Postcode Data'!B199</f>
        <v>ES18 8LA</v>
      </c>
      <c r="C199" t="str">
        <f>'Postcode Data'!D199</f>
        <v>Beaton</v>
      </c>
      <c r="D199" s="44" t="e">
        <f>'Postcode Data'!M199</f>
        <v>#N/A</v>
      </c>
      <c r="E199" s="28" t="e">
        <f>INDEX('Site Data'!$G$42:$G$77,MATCH('Frequency Plan Data'!D199,'Site Data'!$B$42:$B$77,0))</f>
        <v>#N/A</v>
      </c>
      <c r="F199" s="28" t="e">
        <f>'Coverage Data'!M199</f>
        <v>#N/A</v>
      </c>
      <c r="G199" s="28" t="e">
        <f t="shared" si="264"/>
        <v>#N/A</v>
      </c>
      <c r="H199" s="5" t="e">
        <f>'Postcode Data'!F199</f>
        <v>#N/A</v>
      </c>
      <c r="I199" s="5" t="e">
        <f>'Postcode Data'!G199</f>
        <v>#N/A</v>
      </c>
      <c r="J199" s="5" t="e">
        <f>'Postcode Data'!K199</f>
        <v>#N/A</v>
      </c>
      <c r="K199" s="5" t="e">
        <f>'Postcode Data'!L199</f>
        <v>#N/A</v>
      </c>
      <c r="L199" s="5"/>
      <c r="M199" s="28"/>
      <c r="N199" s="5" t="e">
        <f t="shared" si="248"/>
        <v>#N/A</v>
      </c>
      <c r="O199" s="5" t="e">
        <f t="shared" si="248"/>
        <v>#N/A</v>
      </c>
      <c r="P199" s="5" t="e">
        <f t="shared" si="248"/>
        <v>#N/A</v>
      </c>
      <c r="Q199" s="5" t="e">
        <f t="shared" si="248"/>
        <v>#N/A</v>
      </c>
      <c r="R199" s="5" t="e">
        <f t="shared" si="248"/>
        <v>#N/A</v>
      </c>
      <c r="S199" s="5" t="e">
        <f t="shared" si="248"/>
        <v>#N/A</v>
      </c>
      <c r="T199" s="5"/>
      <c r="U199" s="28"/>
      <c r="V199" s="28" t="e">
        <f t="shared" ref="V199:V262" si="266">IF($G199&gt;=V$5,$K199,NA())</f>
        <v>#N/A</v>
      </c>
      <c r="W199" s="28" t="e">
        <f t="shared" ref="W199:Z199" si="267">IF(AND($G199&lt;V$5,$G199&gt;=W$5),$K199,NA())</f>
        <v>#N/A</v>
      </c>
      <c r="X199" s="28" t="e">
        <f t="shared" si="267"/>
        <v>#N/A</v>
      </c>
      <c r="Y199" s="28" t="e">
        <f t="shared" si="267"/>
        <v>#N/A</v>
      </c>
      <c r="Z199" s="28" t="e">
        <f t="shared" si="267"/>
        <v>#N/A</v>
      </c>
      <c r="AA199" s="28" t="e">
        <f t="shared" ref="AA199:AA262" si="268">IF($G199&lt;Z$5,$K199,NA())</f>
        <v>#N/A</v>
      </c>
      <c r="AB199" s="28"/>
      <c r="AC199" s="28"/>
      <c r="AD199" s="5" t="e">
        <f t="shared" ref="AD199:AD262" si="269">10*LOG10(SUMPRODUCT(10^(AE199:BN199/10)))</f>
        <v>#N/A</v>
      </c>
      <c r="AE199" s="15" t="e">
        <v>#N/A</v>
      </c>
      <c r="AF199" s="11" t="e">
        <v>#N/A</v>
      </c>
      <c r="AG199" s="11" t="e">
        <v>#N/A</v>
      </c>
      <c r="AH199" s="11" t="e">
        <v>#N/A</v>
      </c>
      <c r="AI199" s="11" t="e">
        <v>#N/A</v>
      </c>
      <c r="AJ199" s="11" t="e">
        <v>#N/A</v>
      </c>
      <c r="AK199" s="11" t="e">
        <v>#N/A</v>
      </c>
      <c r="AL199" s="11" t="e">
        <v>#N/A</v>
      </c>
      <c r="AM199" s="11" t="e">
        <v>#N/A</v>
      </c>
      <c r="AN199" s="11" t="e">
        <v>#N/A</v>
      </c>
      <c r="AO199" s="11" t="e">
        <v>#N/A</v>
      </c>
      <c r="AP199" s="11" t="e">
        <v>#N/A</v>
      </c>
      <c r="AQ199" s="11" t="e">
        <v>#N/A</v>
      </c>
      <c r="AR199" s="11" t="e">
        <v>#N/A</v>
      </c>
      <c r="AS199" s="11" t="e">
        <v>#N/A</v>
      </c>
      <c r="AT199" s="11" t="e">
        <v>#N/A</v>
      </c>
      <c r="AU199" s="11" t="e">
        <v>#N/A</v>
      </c>
      <c r="AV199" s="11" t="e">
        <v>#N/A</v>
      </c>
      <c r="AW199" s="11" t="e">
        <v>#N/A</v>
      </c>
      <c r="AX199" s="11" t="e">
        <v>#N/A</v>
      </c>
      <c r="AY199" s="11" t="e">
        <v>#N/A</v>
      </c>
      <c r="AZ199" s="11" t="e">
        <v>#N/A</v>
      </c>
      <c r="BA199" s="11" t="e">
        <v>#N/A</v>
      </c>
      <c r="BB199" s="11" t="e">
        <v>#N/A</v>
      </c>
      <c r="BC199" s="11" t="e">
        <v>#N/A</v>
      </c>
      <c r="BD199" s="11" t="e">
        <v>#N/A</v>
      </c>
      <c r="BE199" s="11" t="e">
        <v>#N/A</v>
      </c>
      <c r="BF199" s="11" t="e">
        <v>#N/A</v>
      </c>
      <c r="BG199" s="11" t="e">
        <v>#N/A</v>
      </c>
      <c r="BH199" s="11" t="e">
        <v>#N/A</v>
      </c>
      <c r="BI199" s="11" t="e">
        <v>#N/A</v>
      </c>
      <c r="BJ199" s="11" t="e">
        <v>#N/A</v>
      </c>
      <c r="BK199" s="11" t="e">
        <v>#N/A</v>
      </c>
      <c r="BL199" s="11" t="e">
        <v>#N/A</v>
      </c>
      <c r="BM199" s="11" t="e">
        <v>#N/A</v>
      </c>
      <c r="BN199" s="16" t="e">
        <v>#N/A</v>
      </c>
      <c r="BQ199" s="5" t="e">
        <f t="shared" ref="BQ199:BQ262" ca="1" si="270">10*LOG10(SUMPRODUCT(10^(BR199:DA199/10)))</f>
        <v>#N/A</v>
      </c>
      <c r="BR199" s="8" t="e">
        <f t="shared" ca="1" si="260"/>
        <v>#N/A</v>
      </c>
      <c r="BS199" s="8" t="e">
        <f t="shared" ca="1" si="260"/>
        <v>#N/A</v>
      </c>
      <c r="BT199" s="8" t="e">
        <f t="shared" ca="1" si="260"/>
        <v>#N/A</v>
      </c>
      <c r="BU199" s="8" t="e">
        <f t="shared" ca="1" si="260"/>
        <v>#N/A</v>
      </c>
      <c r="BV199" s="8" t="e">
        <f t="shared" ca="1" si="260"/>
        <v>#N/A</v>
      </c>
      <c r="BW199" s="8" t="e">
        <f t="shared" ca="1" si="260"/>
        <v>#N/A</v>
      </c>
      <c r="BX199" s="8" t="e">
        <f t="shared" ca="1" si="260"/>
        <v>#N/A</v>
      </c>
      <c r="BY199" s="8" t="e">
        <f t="shared" ca="1" si="260"/>
        <v>#N/A</v>
      </c>
      <c r="BZ199" s="8" t="e">
        <f t="shared" ca="1" si="260"/>
        <v>#N/A</v>
      </c>
      <c r="CA199" s="8" t="e">
        <f t="shared" ca="1" si="260"/>
        <v>#N/A</v>
      </c>
      <c r="CB199" s="8" t="e">
        <f t="shared" ca="1" si="256"/>
        <v>#N/A</v>
      </c>
      <c r="CC199" s="8" t="e">
        <f t="shared" ca="1" si="256"/>
        <v>#N/A</v>
      </c>
      <c r="CD199" s="8" t="e">
        <f t="shared" ca="1" si="256"/>
        <v>#N/A</v>
      </c>
      <c r="CE199" s="8" t="e">
        <f t="shared" ca="1" si="256"/>
        <v>#N/A</v>
      </c>
      <c r="CF199" s="8" t="e">
        <f t="shared" ca="1" si="256"/>
        <v>#N/A</v>
      </c>
      <c r="CG199" s="8" t="e">
        <f t="shared" ca="1" si="256"/>
        <v>#N/A</v>
      </c>
      <c r="CH199" s="8" t="e">
        <f t="shared" ca="1" si="256"/>
        <v>#N/A</v>
      </c>
      <c r="CI199" s="8" t="e">
        <f t="shared" ca="1" si="256"/>
        <v>#N/A</v>
      </c>
      <c r="CJ199" s="8" t="e">
        <f t="shared" ca="1" si="256"/>
        <v>#N/A</v>
      </c>
      <c r="CK199" s="8" t="e">
        <f t="shared" ca="1" si="256"/>
        <v>#N/A</v>
      </c>
      <c r="CL199" s="8" t="e">
        <f t="shared" ca="1" si="256"/>
        <v>#N/A</v>
      </c>
      <c r="CM199" s="8" t="e">
        <f t="shared" ca="1" si="256"/>
        <v>#N/A</v>
      </c>
      <c r="CN199" s="8" t="e">
        <f t="shared" ca="1" si="260"/>
        <v>#N/A</v>
      </c>
      <c r="CO199" s="8" t="e">
        <f t="shared" ca="1" si="260"/>
        <v>#N/A</v>
      </c>
      <c r="CP199" s="8" t="e">
        <f t="shared" ca="1" si="260"/>
        <v>#N/A</v>
      </c>
      <c r="CQ199" s="8" t="e">
        <f t="shared" ca="1" si="260"/>
        <v>#N/A</v>
      </c>
      <c r="CR199" s="8" t="e">
        <f t="shared" ca="1" si="260"/>
        <v>#N/A</v>
      </c>
      <c r="CS199" s="8" t="e">
        <f t="shared" ca="1" si="260"/>
        <v>#N/A</v>
      </c>
      <c r="CT199" s="8" t="e">
        <f t="shared" ca="1" si="258"/>
        <v>#N/A</v>
      </c>
      <c r="CU199" s="8" t="e">
        <f t="shared" ca="1" si="258"/>
        <v>#N/A</v>
      </c>
      <c r="CV199" s="8" t="e">
        <f t="shared" ca="1" si="258"/>
        <v>#N/A</v>
      </c>
      <c r="CW199" s="8" t="e">
        <f t="shared" ca="1" si="258"/>
        <v>#N/A</v>
      </c>
      <c r="CX199" s="8" t="e">
        <f t="shared" ca="1" si="258"/>
        <v>#N/A</v>
      </c>
      <c r="CY199" s="8" t="e">
        <f t="shared" ca="1" si="258"/>
        <v>#N/A</v>
      </c>
      <c r="CZ199" s="8" t="e">
        <f t="shared" ca="1" si="258"/>
        <v>#N/A</v>
      </c>
      <c r="DA199" s="8" t="e">
        <f t="shared" ca="1" si="258"/>
        <v>#N/A</v>
      </c>
    </row>
    <row r="200" spans="2:105" x14ac:dyDescent="0.35">
      <c r="B200" t="str">
        <f>'Postcode Data'!B200</f>
        <v>ES18 9FW</v>
      </c>
      <c r="C200" t="str">
        <f>'Postcode Data'!D200</f>
        <v>Beaton</v>
      </c>
      <c r="D200" s="44" t="e">
        <f>'Postcode Data'!M200</f>
        <v>#N/A</v>
      </c>
      <c r="E200" s="28" t="e">
        <f>INDEX('Site Data'!$G$42:$G$77,MATCH('Frequency Plan Data'!D200,'Site Data'!$B$42:$B$77,0))</f>
        <v>#N/A</v>
      </c>
      <c r="F200" s="28" t="e">
        <f>'Coverage Data'!M200</f>
        <v>#N/A</v>
      </c>
      <c r="G200" s="28" t="e">
        <f t="shared" si="264"/>
        <v>#N/A</v>
      </c>
      <c r="H200" s="5" t="e">
        <f>'Postcode Data'!F200</f>
        <v>#N/A</v>
      </c>
      <c r="I200" s="5" t="e">
        <f>'Postcode Data'!G200</f>
        <v>#N/A</v>
      </c>
      <c r="J200" s="5" t="e">
        <f>'Postcode Data'!K200</f>
        <v>#N/A</v>
      </c>
      <c r="K200" s="5" t="e">
        <f>'Postcode Data'!L200</f>
        <v>#N/A</v>
      </c>
      <c r="L200" s="5"/>
      <c r="M200" s="28"/>
      <c r="N200" s="5" t="e">
        <f t="shared" si="248"/>
        <v>#N/A</v>
      </c>
      <c r="O200" s="5" t="e">
        <f t="shared" si="248"/>
        <v>#N/A</v>
      </c>
      <c r="P200" s="5" t="e">
        <f t="shared" si="248"/>
        <v>#N/A</v>
      </c>
      <c r="Q200" s="5" t="e">
        <f t="shared" si="248"/>
        <v>#N/A</v>
      </c>
      <c r="R200" s="5" t="e">
        <f t="shared" si="248"/>
        <v>#N/A</v>
      </c>
      <c r="S200" s="5" t="e">
        <f t="shared" si="248"/>
        <v>#N/A</v>
      </c>
      <c r="T200" s="5"/>
      <c r="U200" s="28"/>
      <c r="V200" s="28" t="e">
        <f t="shared" si="266"/>
        <v>#N/A</v>
      </c>
      <c r="W200" s="28" t="e">
        <f t="shared" ref="W200:Z200" si="271">IF(AND($G200&lt;V$5,$G200&gt;=W$5),$K200,NA())</f>
        <v>#N/A</v>
      </c>
      <c r="X200" s="28" t="e">
        <f t="shared" si="271"/>
        <v>#N/A</v>
      </c>
      <c r="Y200" s="28" t="e">
        <f t="shared" si="271"/>
        <v>#N/A</v>
      </c>
      <c r="Z200" s="28" t="e">
        <f t="shared" si="271"/>
        <v>#N/A</v>
      </c>
      <c r="AA200" s="28" t="e">
        <f t="shared" si="268"/>
        <v>#N/A</v>
      </c>
      <c r="AB200" s="28"/>
      <c r="AC200" s="28"/>
      <c r="AD200" s="5" t="e">
        <f t="shared" si="269"/>
        <v>#N/A</v>
      </c>
      <c r="AE200" s="15" t="e">
        <v>#N/A</v>
      </c>
      <c r="AF200" s="11" t="e">
        <v>#N/A</v>
      </c>
      <c r="AG200" s="11" t="e">
        <v>#N/A</v>
      </c>
      <c r="AH200" s="11" t="e">
        <v>#N/A</v>
      </c>
      <c r="AI200" s="11" t="e">
        <v>#N/A</v>
      </c>
      <c r="AJ200" s="11" t="e">
        <v>#N/A</v>
      </c>
      <c r="AK200" s="11" t="e">
        <v>#N/A</v>
      </c>
      <c r="AL200" s="11" t="e">
        <v>#N/A</v>
      </c>
      <c r="AM200" s="11" t="e">
        <v>#N/A</v>
      </c>
      <c r="AN200" s="11" t="e">
        <v>#N/A</v>
      </c>
      <c r="AO200" s="11" t="e">
        <v>#N/A</v>
      </c>
      <c r="AP200" s="11" t="e">
        <v>#N/A</v>
      </c>
      <c r="AQ200" s="11" t="e">
        <v>#N/A</v>
      </c>
      <c r="AR200" s="11" t="e">
        <v>#N/A</v>
      </c>
      <c r="AS200" s="11" t="e">
        <v>#N/A</v>
      </c>
      <c r="AT200" s="11" t="e">
        <v>#N/A</v>
      </c>
      <c r="AU200" s="11" t="e">
        <v>#N/A</v>
      </c>
      <c r="AV200" s="11" t="e">
        <v>#N/A</v>
      </c>
      <c r="AW200" s="11" t="e">
        <v>#N/A</v>
      </c>
      <c r="AX200" s="11" t="e">
        <v>#N/A</v>
      </c>
      <c r="AY200" s="11" t="e">
        <v>#N/A</v>
      </c>
      <c r="AZ200" s="11" t="e">
        <v>#N/A</v>
      </c>
      <c r="BA200" s="11" t="e">
        <v>#N/A</v>
      </c>
      <c r="BB200" s="11" t="e">
        <v>#N/A</v>
      </c>
      <c r="BC200" s="11" t="e">
        <v>#N/A</v>
      </c>
      <c r="BD200" s="11" t="e">
        <v>#N/A</v>
      </c>
      <c r="BE200" s="11" t="e">
        <v>#N/A</v>
      </c>
      <c r="BF200" s="11" t="e">
        <v>#N/A</v>
      </c>
      <c r="BG200" s="11" t="e">
        <v>#N/A</v>
      </c>
      <c r="BH200" s="11" t="e">
        <v>#N/A</v>
      </c>
      <c r="BI200" s="11" t="e">
        <v>#N/A</v>
      </c>
      <c r="BJ200" s="11" t="e">
        <v>#N/A</v>
      </c>
      <c r="BK200" s="11" t="e">
        <v>#N/A</v>
      </c>
      <c r="BL200" s="11" t="e">
        <v>#N/A</v>
      </c>
      <c r="BM200" s="11" t="e">
        <v>#N/A</v>
      </c>
      <c r="BN200" s="16" t="e">
        <v>#N/A</v>
      </c>
      <c r="BQ200" s="5" t="e">
        <f t="shared" ca="1" si="270"/>
        <v>#N/A</v>
      </c>
      <c r="BR200" s="8" t="e">
        <f t="shared" ca="1" si="260"/>
        <v>#N/A</v>
      </c>
      <c r="BS200" s="8" t="e">
        <f t="shared" ca="1" si="260"/>
        <v>#N/A</v>
      </c>
      <c r="BT200" s="8" t="e">
        <f t="shared" ca="1" si="260"/>
        <v>#N/A</v>
      </c>
      <c r="BU200" s="8" t="e">
        <f t="shared" ca="1" si="260"/>
        <v>#N/A</v>
      </c>
      <c r="BV200" s="8" t="e">
        <f t="shared" ca="1" si="260"/>
        <v>#N/A</v>
      </c>
      <c r="BW200" s="8" t="e">
        <f t="shared" ca="1" si="260"/>
        <v>#N/A</v>
      </c>
      <c r="BX200" s="8" t="e">
        <f t="shared" ca="1" si="260"/>
        <v>#N/A</v>
      </c>
      <c r="BY200" s="8" t="e">
        <f t="shared" ca="1" si="260"/>
        <v>#N/A</v>
      </c>
      <c r="BZ200" s="8" t="e">
        <f t="shared" ca="1" si="260"/>
        <v>#N/A</v>
      </c>
      <c r="CA200" s="8" t="e">
        <f t="shared" ca="1" si="260"/>
        <v>#N/A</v>
      </c>
      <c r="CB200" s="8" t="e">
        <f t="shared" ca="1" si="256"/>
        <v>#N/A</v>
      </c>
      <c r="CC200" s="8" t="e">
        <f t="shared" ca="1" si="256"/>
        <v>#N/A</v>
      </c>
      <c r="CD200" s="8" t="e">
        <f t="shared" ca="1" si="256"/>
        <v>#N/A</v>
      </c>
      <c r="CE200" s="8" t="e">
        <f t="shared" ca="1" si="256"/>
        <v>#N/A</v>
      </c>
      <c r="CF200" s="8" t="e">
        <f t="shared" ca="1" si="256"/>
        <v>#N/A</v>
      </c>
      <c r="CG200" s="8" t="e">
        <f t="shared" ca="1" si="256"/>
        <v>#N/A</v>
      </c>
      <c r="CH200" s="8" t="e">
        <f t="shared" ca="1" si="256"/>
        <v>#N/A</v>
      </c>
      <c r="CI200" s="8" t="e">
        <f t="shared" ca="1" si="256"/>
        <v>#N/A</v>
      </c>
      <c r="CJ200" s="8" t="e">
        <f t="shared" ca="1" si="256"/>
        <v>#N/A</v>
      </c>
      <c r="CK200" s="8" t="e">
        <f t="shared" ca="1" si="256"/>
        <v>#N/A</v>
      </c>
      <c r="CL200" s="8" t="e">
        <f t="shared" ca="1" si="256"/>
        <v>#N/A</v>
      </c>
      <c r="CM200" s="8" t="e">
        <f t="shared" ca="1" si="256"/>
        <v>#N/A</v>
      </c>
      <c r="CN200" s="8" t="e">
        <f t="shared" ca="1" si="260"/>
        <v>#N/A</v>
      </c>
      <c r="CO200" s="8" t="e">
        <f t="shared" ca="1" si="260"/>
        <v>#N/A</v>
      </c>
      <c r="CP200" s="8" t="e">
        <f t="shared" ca="1" si="260"/>
        <v>#N/A</v>
      </c>
      <c r="CQ200" s="8" t="e">
        <f t="shared" ca="1" si="260"/>
        <v>#N/A</v>
      </c>
      <c r="CR200" s="8" t="e">
        <f t="shared" ca="1" si="260"/>
        <v>#N/A</v>
      </c>
      <c r="CS200" s="8" t="e">
        <f t="shared" ca="1" si="260"/>
        <v>#N/A</v>
      </c>
      <c r="CT200" s="8" t="e">
        <f t="shared" ca="1" si="258"/>
        <v>#N/A</v>
      </c>
      <c r="CU200" s="8" t="e">
        <f t="shared" ca="1" si="258"/>
        <v>#N/A</v>
      </c>
      <c r="CV200" s="8" t="e">
        <f t="shared" ca="1" si="258"/>
        <v>#N/A</v>
      </c>
      <c r="CW200" s="8" t="e">
        <f t="shared" ca="1" si="258"/>
        <v>#N/A</v>
      </c>
      <c r="CX200" s="8" t="e">
        <f t="shared" ca="1" si="258"/>
        <v>#N/A</v>
      </c>
      <c r="CY200" s="8" t="e">
        <f t="shared" ca="1" si="258"/>
        <v>#N/A</v>
      </c>
      <c r="CZ200" s="8" t="e">
        <f t="shared" ca="1" si="258"/>
        <v>#N/A</v>
      </c>
      <c r="DA200" s="8" t="e">
        <f t="shared" ca="1" si="258"/>
        <v>#N/A</v>
      </c>
    </row>
    <row r="201" spans="2:105" x14ac:dyDescent="0.35">
      <c r="B201" t="str">
        <f>'Postcode Data'!B201</f>
        <v>ES18 9YH</v>
      </c>
      <c r="C201" t="str">
        <f>'Postcode Data'!D201</f>
        <v>Beaton</v>
      </c>
      <c r="D201" s="44" t="e">
        <f>'Postcode Data'!M201</f>
        <v>#N/A</v>
      </c>
      <c r="E201" s="28" t="e">
        <f>INDEX('Site Data'!$G$42:$G$77,MATCH('Frequency Plan Data'!D201,'Site Data'!$B$42:$B$77,0))</f>
        <v>#N/A</v>
      </c>
      <c r="F201" s="28" t="e">
        <f>'Coverage Data'!M201</f>
        <v>#N/A</v>
      </c>
      <c r="G201" s="28" t="e">
        <f t="shared" si="264"/>
        <v>#N/A</v>
      </c>
      <c r="H201" s="5" t="e">
        <f>'Postcode Data'!F201</f>
        <v>#N/A</v>
      </c>
      <c r="I201" s="5" t="e">
        <f>'Postcode Data'!G201</f>
        <v>#N/A</v>
      </c>
      <c r="J201" s="5" t="e">
        <f>'Postcode Data'!K201</f>
        <v>#N/A</v>
      </c>
      <c r="K201" s="5" t="e">
        <f>'Postcode Data'!L201</f>
        <v>#N/A</v>
      </c>
      <c r="L201" s="5"/>
      <c r="M201" s="28"/>
      <c r="N201" s="5" t="e">
        <f t="shared" si="248"/>
        <v>#N/A</v>
      </c>
      <c r="O201" s="5" t="e">
        <f t="shared" si="248"/>
        <v>#N/A</v>
      </c>
      <c r="P201" s="5" t="e">
        <f t="shared" si="248"/>
        <v>#N/A</v>
      </c>
      <c r="Q201" s="5" t="e">
        <f t="shared" si="248"/>
        <v>#N/A</v>
      </c>
      <c r="R201" s="5" t="e">
        <f t="shared" si="248"/>
        <v>#N/A</v>
      </c>
      <c r="S201" s="5" t="e">
        <f t="shared" si="248"/>
        <v>#N/A</v>
      </c>
      <c r="T201" s="5"/>
      <c r="U201" s="28"/>
      <c r="V201" s="28" t="e">
        <f t="shared" si="266"/>
        <v>#N/A</v>
      </c>
      <c r="W201" s="28" t="e">
        <f t="shared" ref="W201:Z201" si="272">IF(AND($G201&lt;V$5,$G201&gt;=W$5),$K201,NA())</f>
        <v>#N/A</v>
      </c>
      <c r="X201" s="28" t="e">
        <f t="shared" si="272"/>
        <v>#N/A</v>
      </c>
      <c r="Y201" s="28" t="e">
        <f t="shared" si="272"/>
        <v>#N/A</v>
      </c>
      <c r="Z201" s="28" t="e">
        <f t="shared" si="272"/>
        <v>#N/A</v>
      </c>
      <c r="AA201" s="28" t="e">
        <f t="shared" si="268"/>
        <v>#N/A</v>
      </c>
      <c r="AB201" s="28"/>
      <c r="AC201" s="28"/>
      <c r="AD201" s="5" t="e">
        <f t="shared" si="269"/>
        <v>#N/A</v>
      </c>
      <c r="AE201" s="15" t="e">
        <v>#N/A</v>
      </c>
      <c r="AF201" s="11" t="e">
        <v>#N/A</v>
      </c>
      <c r="AG201" s="11" t="e">
        <v>#N/A</v>
      </c>
      <c r="AH201" s="11" t="e">
        <v>#N/A</v>
      </c>
      <c r="AI201" s="11" t="e">
        <v>#N/A</v>
      </c>
      <c r="AJ201" s="11" t="e">
        <v>#N/A</v>
      </c>
      <c r="AK201" s="11" t="e">
        <v>#N/A</v>
      </c>
      <c r="AL201" s="11" t="e">
        <v>#N/A</v>
      </c>
      <c r="AM201" s="11" t="e">
        <v>#N/A</v>
      </c>
      <c r="AN201" s="11" t="e">
        <v>#N/A</v>
      </c>
      <c r="AO201" s="11" t="e">
        <v>#N/A</v>
      </c>
      <c r="AP201" s="11" t="e">
        <v>#N/A</v>
      </c>
      <c r="AQ201" s="11" t="e">
        <v>#N/A</v>
      </c>
      <c r="AR201" s="11" t="e">
        <v>#N/A</v>
      </c>
      <c r="AS201" s="11" t="e">
        <v>#N/A</v>
      </c>
      <c r="AT201" s="11" t="e">
        <v>#N/A</v>
      </c>
      <c r="AU201" s="11" t="e">
        <v>#N/A</v>
      </c>
      <c r="AV201" s="11" t="e">
        <v>#N/A</v>
      </c>
      <c r="AW201" s="11" t="e">
        <v>#N/A</v>
      </c>
      <c r="AX201" s="11" t="e">
        <v>#N/A</v>
      </c>
      <c r="AY201" s="11" t="e">
        <v>#N/A</v>
      </c>
      <c r="AZ201" s="11" t="e">
        <v>#N/A</v>
      </c>
      <c r="BA201" s="11" t="e">
        <v>#N/A</v>
      </c>
      <c r="BB201" s="11" t="e">
        <v>#N/A</v>
      </c>
      <c r="BC201" s="11" t="e">
        <v>#N/A</v>
      </c>
      <c r="BD201" s="11" t="e">
        <v>#N/A</v>
      </c>
      <c r="BE201" s="11" t="e">
        <v>#N/A</v>
      </c>
      <c r="BF201" s="11" t="e">
        <v>#N/A</v>
      </c>
      <c r="BG201" s="11" t="e">
        <v>#N/A</v>
      </c>
      <c r="BH201" s="11" t="e">
        <v>#N/A</v>
      </c>
      <c r="BI201" s="11" t="e">
        <v>#N/A</v>
      </c>
      <c r="BJ201" s="11" t="e">
        <v>#N/A</v>
      </c>
      <c r="BK201" s="11" t="e">
        <v>#N/A</v>
      </c>
      <c r="BL201" s="11" t="e">
        <v>#N/A</v>
      </c>
      <c r="BM201" s="11" t="e">
        <v>#N/A</v>
      </c>
      <c r="BN201" s="16" t="e">
        <v>#N/A</v>
      </c>
      <c r="BQ201" s="5" t="e">
        <f t="shared" ca="1" si="270"/>
        <v>#N/A</v>
      </c>
      <c r="BR201" s="8" t="e">
        <f t="shared" ca="1" si="260"/>
        <v>#N/A</v>
      </c>
      <c r="BS201" s="8" t="e">
        <f t="shared" ca="1" si="260"/>
        <v>#N/A</v>
      </c>
      <c r="BT201" s="8" t="e">
        <f t="shared" ca="1" si="260"/>
        <v>#N/A</v>
      </c>
      <c r="BU201" s="8" t="e">
        <f t="shared" ca="1" si="260"/>
        <v>#N/A</v>
      </c>
      <c r="BV201" s="8" t="e">
        <f t="shared" ca="1" si="260"/>
        <v>#N/A</v>
      </c>
      <c r="BW201" s="8" t="e">
        <f t="shared" ca="1" si="260"/>
        <v>#N/A</v>
      </c>
      <c r="BX201" s="8" t="e">
        <f t="shared" ca="1" si="260"/>
        <v>#N/A</v>
      </c>
      <c r="BY201" s="8" t="e">
        <f t="shared" ca="1" si="260"/>
        <v>#N/A</v>
      </c>
      <c r="BZ201" s="8" t="e">
        <f t="shared" ca="1" si="260"/>
        <v>#N/A</v>
      </c>
      <c r="CA201" s="8" t="e">
        <f t="shared" ca="1" si="260"/>
        <v>#N/A</v>
      </c>
      <c r="CB201" s="8" t="e">
        <f t="shared" ca="1" si="256"/>
        <v>#N/A</v>
      </c>
      <c r="CC201" s="8" t="e">
        <f t="shared" ca="1" si="256"/>
        <v>#N/A</v>
      </c>
      <c r="CD201" s="8" t="e">
        <f t="shared" ca="1" si="256"/>
        <v>#N/A</v>
      </c>
      <c r="CE201" s="8" t="e">
        <f t="shared" ca="1" si="256"/>
        <v>#N/A</v>
      </c>
      <c r="CF201" s="8" t="e">
        <f t="shared" ca="1" si="256"/>
        <v>#N/A</v>
      </c>
      <c r="CG201" s="8" t="e">
        <f t="shared" ca="1" si="256"/>
        <v>#N/A</v>
      </c>
      <c r="CH201" s="8" t="e">
        <f t="shared" ca="1" si="256"/>
        <v>#N/A</v>
      </c>
      <c r="CI201" s="8" t="e">
        <f t="shared" ca="1" si="256"/>
        <v>#N/A</v>
      </c>
      <c r="CJ201" s="8" t="e">
        <f t="shared" ca="1" si="256"/>
        <v>#N/A</v>
      </c>
      <c r="CK201" s="8" t="e">
        <f t="shared" ca="1" si="256"/>
        <v>#N/A</v>
      </c>
      <c r="CL201" s="8" t="e">
        <f t="shared" ca="1" si="256"/>
        <v>#N/A</v>
      </c>
      <c r="CM201" s="8" t="e">
        <f t="shared" ca="1" si="256"/>
        <v>#N/A</v>
      </c>
      <c r="CN201" s="8" t="e">
        <f t="shared" ca="1" si="260"/>
        <v>#N/A</v>
      </c>
      <c r="CO201" s="8" t="e">
        <f t="shared" ca="1" si="260"/>
        <v>#N/A</v>
      </c>
      <c r="CP201" s="8" t="e">
        <f t="shared" ca="1" si="260"/>
        <v>#N/A</v>
      </c>
      <c r="CQ201" s="8" t="e">
        <f t="shared" ca="1" si="260"/>
        <v>#N/A</v>
      </c>
      <c r="CR201" s="8" t="e">
        <f t="shared" ca="1" si="260"/>
        <v>#N/A</v>
      </c>
      <c r="CS201" s="8" t="e">
        <f t="shared" ca="1" si="260"/>
        <v>#N/A</v>
      </c>
      <c r="CT201" s="8" t="e">
        <f t="shared" ca="1" si="258"/>
        <v>#N/A</v>
      </c>
      <c r="CU201" s="8" t="e">
        <f t="shared" ca="1" si="258"/>
        <v>#N/A</v>
      </c>
      <c r="CV201" s="8" t="e">
        <f t="shared" ca="1" si="258"/>
        <v>#N/A</v>
      </c>
      <c r="CW201" s="8" t="e">
        <f t="shared" ca="1" si="258"/>
        <v>#N/A</v>
      </c>
      <c r="CX201" s="8" t="e">
        <f t="shared" ca="1" si="258"/>
        <v>#N/A</v>
      </c>
      <c r="CY201" s="8" t="e">
        <f t="shared" ca="1" si="258"/>
        <v>#N/A</v>
      </c>
      <c r="CZ201" s="8" t="e">
        <f t="shared" ca="1" si="258"/>
        <v>#N/A</v>
      </c>
      <c r="DA201" s="8" t="e">
        <f t="shared" ca="1" si="258"/>
        <v>#N/A</v>
      </c>
    </row>
    <row r="202" spans="2:105" x14ac:dyDescent="0.35">
      <c r="B202" t="str">
        <f>'Postcode Data'!B202</f>
        <v>ES19 1EA</v>
      </c>
      <c r="C202" t="str">
        <f>'Postcode Data'!D202</f>
        <v>Beaton</v>
      </c>
      <c r="D202" s="44" t="e">
        <f>'Postcode Data'!M202</f>
        <v>#N/A</v>
      </c>
      <c r="E202" s="28" t="e">
        <f>INDEX('Site Data'!$G$42:$G$77,MATCH('Frequency Plan Data'!D202,'Site Data'!$B$42:$B$77,0))</f>
        <v>#N/A</v>
      </c>
      <c r="F202" s="28" t="e">
        <f>'Coverage Data'!M202</f>
        <v>#N/A</v>
      </c>
      <c r="G202" s="28" t="e">
        <f t="shared" si="264"/>
        <v>#N/A</v>
      </c>
      <c r="H202" s="5" t="e">
        <f>'Postcode Data'!F202</f>
        <v>#N/A</v>
      </c>
      <c r="I202" s="5" t="e">
        <f>'Postcode Data'!G202</f>
        <v>#N/A</v>
      </c>
      <c r="J202" s="5" t="e">
        <f>'Postcode Data'!K202</f>
        <v>#N/A</v>
      </c>
      <c r="K202" s="5" t="e">
        <f>'Postcode Data'!L202</f>
        <v>#N/A</v>
      </c>
      <c r="L202" s="5"/>
      <c r="M202" s="28"/>
      <c r="N202" s="5" t="e">
        <f t="shared" si="248"/>
        <v>#N/A</v>
      </c>
      <c r="O202" s="5" t="e">
        <f t="shared" si="248"/>
        <v>#N/A</v>
      </c>
      <c r="P202" s="5" t="e">
        <f t="shared" si="248"/>
        <v>#N/A</v>
      </c>
      <c r="Q202" s="5" t="e">
        <f t="shared" si="248"/>
        <v>#N/A</v>
      </c>
      <c r="R202" s="5" t="e">
        <f t="shared" si="248"/>
        <v>#N/A</v>
      </c>
      <c r="S202" s="5" t="e">
        <f t="shared" si="248"/>
        <v>#N/A</v>
      </c>
      <c r="T202" s="5"/>
      <c r="U202" s="28"/>
      <c r="V202" s="28" t="e">
        <f t="shared" si="266"/>
        <v>#N/A</v>
      </c>
      <c r="W202" s="28" t="e">
        <f t="shared" ref="W202:Z202" si="273">IF(AND($G202&lt;V$5,$G202&gt;=W$5),$K202,NA())</f>
        <v>#N/A</v>
      </c>
      <c r="X202" s="28" t="e">
        <f t="shared" si="273"/>
        <v>#N/A</v>
      </c>
      <c r="Y202" s="28" t="e">
        <f t="shared" si="273"/>
        <v>#N/A</v>
      </c>
      <c r="Z202" s="28" t="e">
        <f t="shared" si="273"/>
        <v>#N/A</v>
      </c>
      <c r="AA202" s="28" t="e">
        <f t="shared" si="268"/>
        <v>#N/A</v>
      </c>
      <c r="AB202" s="28"/>
      <c r="AC202" s="28"/>
      <c r="AD202" s="5" t="e">
        <f t="shared" si="269"/>
        <v>#N/A</v>
      </c>
      <c r="AE202" s="15" t="e">
        <v>#N/A</v>
      </c>
      <c r="AF202" s="11" t="e">
        <v>#N/A</v>
      </c>
      <c r="AG202" s="11" t="e">
        <v>#N/A</v>
      </c>
      <c r="AH202" s="11" t="e">
        <v>#N/A</v>
      </c>
      <c r="AI202" s="11" t="e">
        <v>#N/A</v>
      </c>
      <c r="AJ202" s="11" t="e">
        <v>#N/A</v>
      </c>
      <c r="AK202" s="11" t="e">
        <v>#N/A</v>
      </c>
      <c r="AL202" s="11" t="e">
        <v>#N/A</v>
      </c>
      <c r="AM202" s="11" t="e">
        <v>#N/A</v>
      </c>
      <c r="AN202" s="11" t="e">
        <v>#N/A</v>
      </c>
      <c r="AO202" s="11" t="e">
        <v>#N/A</v>
      </c>
      <c r="AP202" s="11" t="e">
        <v>#N/A</v>
      </c>
      <c r="AQ202" s="11" t="e">
        <v>#N/A</v>
      </c>
      <c r="AR202" s="11" t="e">
        <v>#N/A</v>
      </c>
      <c r="AS202" s="11" t="e">
        <v>#N/A</v>
      </c>
      <c r="AT202" s="11" t="e">
        <v>#N/A</v>
      </c>
      <c r="AU202" s="11" t="e">
        <v>#N/A</v>
      </c>
      <c r="AV202" s="11" t="e">
        <v>#N/A</v>
      </c>
      <c r="AW202" s="11" t="e">
        <v>#N/A</v>
      </c>
      <c r="AX202" s="11" t="e">
        <v>#N/A</v>
      </c>
      <c r="AY202" s="11" t="e">
        <v>#N/A</v>
      </c>
      <c r="AZ202" s="11" t="e">
        <v>#N/A</v>
      </c>
      <c r="BA202" s="11" t="e">
        <v>#N/A</v>
      </c>
      <c r="BB202" s="11" t="e">
        <v>#N/A</v>
      </c>
      <c r="BC202" s="11" t="e">
        <v>#N/A</v>
      </c>
      <c r="BD202" s="11" t="e">
        <v>#N/A</v>
      </c>
      <c r="BE202" s="11" t="e">
        <v>#N/A</v>
      </c>
      <c r="BF202" s="11" t="e">
        <v>#N/A</v>
      </c>
      <c r="BG202" s="11" t="e">
        <v>#N/A</v>
      </c>
      <c r="BH202" s="11" t="e">
        <v>#N/A</v>
      </c>
      <c r="BI202" s="11" t="e">
        <v>#N/A</v>
      </c>
      <c r="BJ202" s="11" t="e">
        <v>#N/A</v>
      </c>
      <c r="BK202" s="11" t="e">
        <v>#N/A</v>
      </c>
      <c r="BL202" s="11" t="e">
        <v>#N/A</v>
      </c>
      <c r="BM202" s="11" t="e">
        <v>#N/A</v>
      </c>
      <c r="BN202" s="16" t="e">
        <v>#N/A</v>
      </c>
      <c r="BQ202" s="5" t="e">
        <f t="shared" ca="1" si="270"/>
        <v>#N/A</v>
      </c>
      <c r="BR202" s="8" t="e">
        <f t="shared" ca="1" si="260"/>
        <v>#N/A</v>
      </c>
      <c r="BS202" s="8" t="e">
        <f t="shared" ca="1" si="260"/>
        <v>#N/A</v>
      </c>
      <c r="BT202" s="8" t="e">
        <f t="shared" ca="1" si="260"/>
        <v>#N/A</v>
      </c>
      <c r="BU202" s="8" t="e">
        <f t="shared" ca="1" si="260"/>
        <v>#N/A</v>
      </c>
      <c r="BV202" s="8" t="e">
        <f t="shared" ca="1" si="260"/>
        <v>#N/A</v>
      </c>
      <c r="BW202" s="8" t="e">
        <f t="shared" ca="1" si="260"/>
        <v>#N/A</v>
      </c>
      <c r="BX202" s="8" t="e">
        <f t="shared" ca="1" si="260"/>
        <v>#N/A</v>
      </c>
      <c r="BY202" s="8" t="e">
        <f t="shared" ca="1" si="260"/>
        <v>#N/A</v>
      </c>
      <c r="BZ202" s="8" t="e">
        <f t="shared" ca="1" si="260"/>
        <v>#N/A</v>
      </c>
      <c r="CA202" s="8" t="e">
        <f t="shared" ca="1" si="260"/>
        <v>#N/A</v>
      </c>
      <c r="CB202" s="8" t="e">
        <f t="shared" ca="1" si="256"/>
        <v>#N/A</v>
      </c>
      <c r="CC202" s="8" t="e">
        <f t="shared" ca="1" si="256"/>
        <v>#N/A</v>
      </c>
      <c r="CD202" s="8" t="e">
        <f t="shared" ca="1" si="256"/>
        <v>#N/A</v>
      </c>
      <c r="CE202" s="8" t="e">
        <f t="shared" ca="1" si="256"/>
        <v>#N/A</v>
      </c>
      <c r="CF202" s="8" t="e">
        <f t="shared" ca="1" si="256"/>
        <v>#N/A</v>
      </c>
      <c r="CG202" s="8" t="e">
        <f t="shared" ca="1" si="256"/>
        <v>#N/A</v>
      </c>
      <c r="CH202" s="8" t="e">
        <f t="shared" ca="1" si="256"/>
        <v>#N/A</v>
      </c>
      <c r="CI202" s="8" t="e">
        <f t="shared" ca="1" si="256"/>
        <v>#N/A</v>
      </c>
      <c r="CJ202" s="8" t="e">
        <f t="shared" ca="1" si="256"/>
        <v>#N/A</v>
      </c>
      <c r="CK202" s="8" t="e">
        <f t="shared" ca="1" si="256"/>
        <v>#N/A</v>
      </c>
      <c r="CL202" s="8" t="e">
        <f t="shared" ca="1" si="256"/>
        <v>#N/A</v>
      </c>
      <c r="CM202" s="8" t="e">
        <f t="shared" ca="1" si="256"/>
        <v>#N/A</v>
      </c>
      <c r="CN202" s="8" t="e">
        <f t="shared" ca="1" si="260"/>
        <v>#N/A</v>
      </c>
      <c r="CO202" s="8" t="e">
        <f t="shared" ca="1" si="260"/>
        <v>#N/A</v>
      </c>
      <c r="CP202" s="8" t="e">
        <f t="shared" ca="1" si="260"/>
        <v>#N/A</v>
      </c>
      <c r="CQ202" s="8" t="e">
        <f t="shared" ca="1" si="260"/>
        <v>#N/A</v>
      </c>
      <c r="CR202" s="8" t="e">
        <f t="shared" ca="1" si="260"/>
        <v>#N/A</v>
      </c>
      <c r="CS202" s="8" t="e">
        <f t="shared" ca="1" si="260"/>
        <v>#N/A</v>
      </c>
      <c r="CT202" s="8" t="e">
        <f t="shared" ca="1" si="258"/>
        <v>#N/A</v>
      </c>
      <c r="CU202" s="8" t="e">
        <f t="shared" ca="1" si="258"/>
        <v>#N/A</v>
      </c>
      <c r="CV202" s="8" t="e">
        <f t="shared" ca="1" si="258"/>
        <v>#N/A</v>
      </c>
      <c r="CW202" s="8" t="e">
        <f t="shared" ca="1" si="258"/>
        <v>#N/A</v>
      </c>
      <c r="CX202" s="8" t="e">
        <f t="shared" ca="1" si="258"/>
        <v>#N/A</v>
      </c>
      <c r="CY202" s="8" t="e">
        <f t="shared" ca="1" si="258"/>
        <v>#N/A</v>
      </c>
      <c r="CZ202" s="8" t="e">
        <f t="shared" ca="1" si="258"/>
        <v>#N/A</v>
      </c>
      <c r="DA202" s="8" t="e">
        <f t="shared" ca="1" si="258"/>
        <v>#N/A</v>
      </c>
    </row>
    <row r="203" spans="2:105" x14ac:dyDescent="0.35">
      <c r="B203" t="str">
        <f>'Postcode Data'!B203</f>
        <v>ES19 2DY</v>
      </c>
      <c r="C203" t="str">
        <f>'Postcode Data'!D203</f>
        <v>Beaton</v>
      </c>
      <c r="D203" s="44" t="e">
        <f>'Postcode Data'!M203</f>
        <v>#N/A</v>
      </c>
      <c r="E203" s="28" t="e">
        <f>INDEX('Site Data'!$G$42:$G$77,MATCH('Frequency Plan Data'!D203,'Site Data'!$B$42:$B$77,0))</f>
        <v>#N/A</v>
      </c>
      <c r="F203" s="28" t="e">
        <f>'Coverage Data'!M203</f>
        <v>#N/A</v>
      </c>
      <c r="G203" s="28" t="e">
        <f t="shared" si="264"/>
        <v>#N/A</v>
      </c>
      <c r="H203" s="5" t="e">
        <f>'Postcode Data'!F203</f>
        <v>#N/A</v>
      </c>
      <c r="I203" s="5" t="e">
        <f>'Postcode Data'!G203</f>
        <v>#N/A</v>
      </c>
      <c r="J203" s="5" t="e">
        <f>'Postcode Data'!K203</f>
        <v>#N/A</v>
      </c>
      <c r="K203" s="5" t="e">
        <f>'Postcode Data'!L203</f>
        <v>#N/A</v>
      </c>
      <c r="L203" s="5"/>
      <c r="M203" s="28"/>
      <c r="N203" s="5" t="e">
        <f t="shared" si="248"/>
        <v>#N/A</v>
      </c>
      <c r="O203" s="5" t="e">
        <f t="shared" si="248"/>
        <v>#N/A</v>
      </c>
      <c r="P203" s="5" t="e">
        <f t="shared" si="248"/>
        <v>#N/A</v>
      </c>
      <c r="Q203" s="5" t="e">
        <f t="shared" si="248"/>
        <v>#N/A</v>
      </c>
      <c r="R203" s="5" t="e">
        <f t="shared" si="248"/>
        <v>#N/A</v>
      </c>
      <c r="S203" s="5" t="e">
        <f t="shared" si="248"/>
        <v>#N/A</v>
      </c>
      <c r="T203" s="5"/>
      <c r="U203" s="28"/>
      <c r="V203" s="28" t="e">
        <f t="shared" si="266"/>
        <v>#N/A</v>
      </c>
      <c r="W203" s="28" t="e">
        <f t="shared" ref="W203:Z203" si="274">IF(AND($G203&lt;V$5,$G203&gt;=W$5),$K203,NA())</f>
        <v>#N/A</v>
      </c>
      <c r="X203" s="28" t="e">
        <f t="shared" si="274"/>
        <v>#N/A</v>
      </c>
      <c r="Y203" s="28" t="e">
        <f t="shared" si="274"/>
        <v>#N/A</v>
      </c>
      <c r="Z203" s="28" t="e">
        <f t="shared" si="274"/>
        <v>#N/A</v>
      </c>
      <c r="AA203" s="28" t="e">
        <f t="shared" si="268"/>
        <v>#N/A</v>
      </c>
      <c r="AB203" s="28"/>
      <c r="AC203" s="28"/>
      <c r="AD203" s="5" t="e">
        <f t="shared" si="269"/>
        <v>#N/A</v>
      </c>
      <c r="AE203" s="15" t="e">
        <v>#N/A</v>
      </c>
      <c r="AF203" s="11" t="e">
        <v>#N/A</v>
      </c>
      <c r="AG203" s="11" t="e">
        <v>#N/A</v>
      </c>
      <c r="AH203" s="11" t="e">
        <v>#N/A</v>
      </c>
      <c r="AI203" s="11" t="e">
        <v>#N/A</v>
      </c>
      <c r="AJ203" s="11" t="e">
        <v>#N/A</v>
      </c>
      <c r="AK203" s="11" t="e">
        <v>#N/A</v>
      </c>
      <c r="AL203" s="11" t="e">
        <v>#N/A</v>
      </c>
      <c r="AM203" s="11" t="e">
        <v>#N/A</v>
      </c>
      <c r="AN203" s="11" t="e">
        <v>#N/A</v>
      </c>
      <c r="AO203" s="11" t="e">
        <v>#N/A</v>
      </c>
      <c r="AP203" s="11" t="e">
        <v>#N/A</v>
      </c>
      <c r="AQ203" s="11" t="e">
        <v>#N/A</v>
      </c>
      <c r="AR203" s="11" t="e">
        <v>#N/A</v>
      </c>
      <c r="AS203" s="11" t="e">
        <v>#N/A</v>
      </c>
      <c r="AT203" s="11" t="e">
        <v>#N/A</v>
      </c>
      <c r="AU203" s="11" t="e">
        <v>#N/A</v>
      </c>
      <c r="AV203" s="11" t="e">
        <v>#N/A</v>
      </c>
      <c r="AW203" s="11" t="e">
        <v>#N/A</v>
      </c>
      <c r="AX203" s="11" t="e">
        <v>#N/A</v>
      </c>
      <c r="AY203" s="11" t="e">
        <v>#N/A</v>
      </c>
      <c r="AZ203" s="11" t="e">
        <v>#N/A</v>
      </c>
      <c r="BA203" s="11" t="e">
        <v>#N/A</v>
      </c>
      <c r="BB203" s="11" t="e">
        <v>#N/A</v>
      </c>
      <c r="BC203" s="11" t="e">
        <v>#N/A</v>
      </c>
      <c r="BD203" s="11" t="e">
        <v>#N/A</v>
      </c>
      <c r="BE203" s="11" t="e">
        <v>#N/A</v>
      </c>
      <c r="BF203" s="11" t="e">
        <v>#N/A</v>
      </c>
      <c r="BG203" s="11" t="e">
        <v>#N/A</v>
      </c>
      <c r="BH203" s="11" t="e">
        <v>#N/A</v>
      </c>
      <c r="BI203" s="11" t="e">
        <v>#N/A</v>
      </c>
      <c r="BJ203" s="11" t="e">
        <v>#N/A</v>
      </c>
      <c r="BK203" s="11" t="e">
        <v>#N/A</v>
      </c>
      <c r="BL203" s="11" t="e">
        <v>#N/A</v>
      </c>
      <c r="BM203" s="11" t="e">
        <v>#N/A</v>
      </c>
      <c r="BN203" s="16" t="e">
        <v>#N/A</v>
      </c>
      <c r="BQ203" s="5" t="e">
        <f t="shared" ca="1" si="270"/>
        <v>#N/A</v>
      </c>
      <c r="BR203" s="8" t="e">
        <f t="shared" ca="1" si="260"/>
        <v>#N/A</v>
      </c>
      <c r="BS203" s="8" t="e">
        <f t="shared" ca="1" si="260"/>
        <v>#N/A</v>
      </c>
      <c r="BT203" s="8" t="e">
        <f t="shared" ca="1" si="260"/>
        <v>#N/A</v>
      </c>
      <c r="BU203" s="8" t="e">
        <f t="shared" ca="1" si="260"/>
        <v>#N/A</v>
      </c>
      <c r="BV203" s="8" t="e">
        <f t="shared" ca="1" si="260"/>
        <v>#N/A</v>
      </c>
      <c r="BW203" s="8" t="e">
        <f t="shared" ca="1" si="260"/>
        <v>#N/A</v>
      </c>
      <c r="BX203" s="8" t="e">
        <f t="shared" ca="1" si="260"/>
        <v>#N/A</v>
      </c>
      <c r="BY203" s="8" t="e">
        <f t="shared" ca="1" si="260"/>
        <v>#N/A</v>
      </c>
      <c r="BZ203" s="8" t="e">
        <f t="shared" ca="1" si="260"/>
        <v>#N/A</v>
      </c>
      <c r="CA203" s="8" t="e">
        <f t="shared" ca="1" si="260"/>
        <v>#N/A</v>
      </c>
      <c r="CB203" s="8" t="e">
        <f t="shared" ca="1" si="256"/>
        <v>#N/A</v>
      </c>
      <c r="CC203" s="8" t="e">
        <f t="shared" ca="1" si="256"/>
        <v>#N/A</v>
      </c>
      <c r="CD203" s="8" t="e">
        <f t="shared" ca="1" si="256"/>
        <v>#N/A</v>
      </c>
      <c r="CE203" s="8" t="e">
        <f t="shared" ca="1" si="256"/>
        <v>#N/A</v>
      </c>
      <c r="CF203" s="8" t="e">
        <f t="shared" ca="1" si="256"/>
        <v>#N/A</v>
      </c>
      <c r="CG203" s="8" t="e">
        <f t="shared" ca="1" si="256"/>
        <v>#N/A</v>
      </c>
      <c r="CH203" s="8" t="e">
        <f t="shared" ca="1" si="256"/>
        <v>#N/A</v>
      </c>
      <c r="CI203" s="8" t="e">
        <f t="shared" ca="1" si="256"/>
        <v>#N/A</v>
      </c>
      <c r="CJ203" s="8" t="e">
        <f t="shared" ca="1" si="256"/>
        <v>#N/A</v>
      </c>
      <c r="CK203" s="8" t="e">
        <f t="shared" ca="1" si="256"/>
        <v>#N/A</v>
      </c>
      <c r="CL203" s="8" t="e">
        <f t="shared" ca="1" si="256"/>
        <v>#N/A</v>
      </c>
      <c r="CM203" s="8" t="e">
        <f t="shared" ca="1" si="256"/>
        <v>#N/A</v>
      </c>
      <c r="CN203" s="8" t="e">
        <f t="shared" ca="1" si="260"/>
        <v>#N/A</v>
      </c>
      <c r="CO203" s="8" t="e">
        <f t="shared" ca="1" si="260"/>
        <v>#N/A</v>
      </c>
      <c r="CP203" s="8" t="e">
        <f t="shared" ca="1" si="260"/>
        <v>#N/A</v>
      </c>
      <c r="CQ203" s="8" t="e">
        <f t="shared" ca="1" si="260"/>
        <v>#N/A</v>
      </c>
      <c r="CR203" s="8" t="e">
        <f t="shared" ca="1" si="260"/>
        <v>#N/A</v>
      </c>
      <c r="CS203" s="8" t="e">
        <f t="shared" ca="1" si="260"/>
        <v>#N/A</v>
      </c>
      <c r="CT203" s="8" t="e">
        <f t="shared" ca="1" si="258"/>
        <v>#N/A</v>
      </c>
      <c r="CU203" s="8" t="e">
        <f t="shared" ca="1" si="258"/>
        <v>#N/A</v>
      </c>
      <c r="CV203" s="8" t="e">
        <f t="shared" ca="1" si="258"/>
        <v>#N/A</v>
      </c>
      <c r="CW203" s="8" t="e">
        <f t="shared" ca="1" si="258"/>
        <v>#N/A</v>
      </c>
      <c r="CX203" s="8" t="e">
        <f t="shared" ca="1" si="258"/>
        <v>#N/A</v>
      </c>
      <c r="CY203" s="8" t="e">
        <f t="shared" ca="1" si="258"/>
        <v>#N/A</v>
      </c>
      <c r="CZ203" s="8" t="e">
        <f t="shared" ca="1" si="258"/>
        <v>#N/A</v>
      </c>
      <c r="DA203" s="8" t="e">
        <f t="shared" ca="1" si="258"/>
        <v>#N/A</v>
      </c>
    </row>
    <row r="204" spans="2:105" x14ac:dyDescent="0.35">
      <c r="B204" t="str">
        <f>'Postcode Data'!B204</f>
        <v>ES19 2ZL</v>
      </c>
      <c r="C204" t="str">
        <f>'Postcode Data'!D204</f>
        <v>Beaton</v>
      </c>
      <c r="D204" s="44" t="e">
        <f>'Postcode Data'!M204</f>
        <v>#N/A</v>
      </c>
      <c r="E204" s="28" t="e">
        <f>INDEX('Site Data'!$G$42:$G$77,MATCH('Frequency Plan Data'!D204,'Site Data'!$B$42:$B$77,0))</f>
        <v>#N/A</v>
      </c>
      <c r="F204" s="28" t="e">
        <f>'Coverage Data'!M204</f>
        <v>#N/A</v>
      </c>
      <c r="G204" s="28" t="e">
        <f t="shared" si="264"/>
        <v>#N/A</v>
      </c>
      <c r="H204" s="5" t="e">
        <f>'Postcode Data'!F204</f>
        <v>#N/A</v>
      </c>
      <c r="I204" s="5" t="e">
        <f>'Postcode Data'!G204</f>
        <v>#N/A</v>
      </c>
      <c r="J204" s="5" t="e">
        <f>'Postcode Data'!K204</f>
        <v>#N/A</v>
      </c>
      <c r="K204" s="5" t="e">
        <f>'Postcode Data'!L204</f>
        <v>#N/A</v>
      </c>
      <c r="L204" s="5"/>
      <c r="M204" s="28"/>
      <c r="N204" s="5" t="e">
        <f t="shared" si="248"/>
        <v>#N/A</v>
      </c>
      <c r="O204" s="5" t="e">
        <f t="shared" si="248"/>
        <v>#N/A</v>
      </c>
      <c r="P204" s="5" t="e">
        <f t="shared" si="248"/>
        <v>#N/A</v>
      </c>
      <c r="Q204" s="5" t="e">
        <f t="shared" si="248"/>
        <v>#N/A</v>
      </c>
      <c r="R204" s="5" t="e">
        <f t="shared" si="248"/>
        <v>#N/A</v>
      </c>
      <c r="S204" s="5" t="e">
        <f t="shared" si="248"/>
        <v>#N/A</v>
      </c>
      <c r="T204" s="5"/>
      <c r="U204" s="28"/>
      <c r="V204" s="28" t="e">
        <f t="shared" si="266"/>
        <v>#N/A</v>
      </c>
      <c r="W204" s="28" t="e">
        <f t="shared" ref="W204:Z204" si="275">IF(AND($G204&lt;V$5,$G204&gt;=W$5),$K204,NA())</f>
        <v>#N/A</v>
      </c>
      <c r="X204" s="28" t="e">
        <f t="shared" si="275"/>
        <v>#N/A</v>
      </c>
      <c r="Y204" s="28" t="e">
        <f t="shared" si="275"/>
        <v>#N/A</v>
      </c>
      <c r="Z204" s="28" t="e">
        <f t="shared" si="275"/>
        <v>#N/A</v>
      </c>
      <c r="AA204" s="28" t="e">
        <f t="shared" si="268"/>
        <v>#N/A</v>
      </c>
      <c r="AB204" s="28"/>
      <c r="AC204" s="28"/>
      <c r="AD204" s="5" t="e">
        <f t="shared" si="269"/>
        <v>#N/A</v>
      </c>
      <c r="AE204" s="15" t="e">
        <v>#N/A</v>
      </c>
      <c r="AF204" s="11" t="e">
        <v>#N/A</v>
      </c>
      <c r="AG204" s="11" t="e">
        <v>#N/A</v>
      </c>
      <c r="AH204" s="11" t="e">
        <v>#N/A</v>
      </c>
      <c r="AI204" s="11" t="e">
        <v>#N/A</v>
      </c>
      <c r="AJ204" s="11" t="e">
        <v>#N/A</v>
      </c>
      <c r="AK204" s="11" t="e">
        <v>#N/A</v>
      </c>
      <c r="AL204" s="11" t="e">
        <v>#N/A</v>
      </c>
      <c r="AM204" s="11" t="e">
        <v>#N/A</v>
      </c>
      <c r="AN204" s="11" t="e">
        <v>#N/A</v>
      </c>
      <c r="AO204" s="11" t="e">
        <v>#N/A</v>
      </c>
      <c r="AP204" s="11" t="e">
        <v>#N/A</v>
      </c>
      <c r="AQ204" s="11" t="e">
        <v>#N/A</v>
      </c>
      <c r="AR204" s="11" t="e">
        <v>#N/A</v>
      </c>
      <c r="AS204" s="11" t="e">
        <v>#N/A</v>
      </c>
      <c r="AT204" s="11" t="e">
        <v>#N/A</v>
      </c>
      <c r="AU204" s="11" t="e">
        <v>#N/A</v>
      </c>
      <c r="AV204" s="11" t="e">
        <v>#N/A</v>
      </c>
      <c r="AW204" s="11" t="e">
        <v>#N/A</v>
      </c>
      <c r="AX204" s="11" t="e">
        <v>#N/A</v>
      </c>
      <c r="AY204" s="11" t="e">
        <v>#N/A</v>
      </c>
      <c r="AZ204" s="11" t="e">
        <v>#N/A</v>
      </c>
      <c r="BA204" s="11" t="e">
        <v>#N/A</v>
      </c>
      <c r="BB204" s="11" t="e">
        <v>#N/A</v>
      </c>
      <c r="BC204" s="11" t="e">
        <v>#N/A</v>
      </c>
      <c r="BD204" s="11" t="e">
        <v>#N/A</v>
      </c>
      <c r="BE204" s="11" t="e">
        <v>#N/A</v>
      </c>
      <c r="BF204" s="11" t="e">
        <v>#N/A</v>
      </c>
      <c r="BG204" s="11" t="e">
        <v>#N/A</v>
      </c>
      <c r="BH204" s="11" t="e">
        <v>#N/A</v>
      </c>
      <c r="BI204" s="11" t="e">
        <v>#N/A</v>
      </c>
      <c r="BJ204" s="11" t="e">
        <v>#N/A</v>
      </c>
      <c r="BK204" s="11" t="e">
        <v>#N/A</v>
      </c>
      <c r="BL204" s="11" t="e">
        <v>#N/A</v>
      </c>
      <c r="BM204" s="11" t="e">
        <v>#N/A</v>
      </c>
      <c r="BN204" s="16" t="e">
        <v>#N/A</v>
      </c>
      <c r="BQ204" s="5" t="e">
        <f t="shared" ca="1" si="270"/>
        <v>#N/A</v>
      </c>
      <c r="BR204" s="8" t="e">
        <f t="shared" ca="1" si="260"/>
        <v>#N/A</v>
      </c>
      <c r="BS204" s="8" t="e">
        <f t="shared" ca="1" si="260"/>
        <v>#N/A</v>
      </c>
      <c r="BT204" s="8" t="e">
        <f t="shared" ca="1" si="260"/>
        <v>#N/A</v>
      </c>
      <c r="BU204" s="8" t="e">
        <f t="shared" ca="1" si="260"/>
        <v>#N/A</v>
      </c>
      <c r="BV204" s="8" t="e">
        <f t="shared" ca="1" si="260"/>
        <v>#N/A</v>
      </c>
      <c r="BW204" s="8" t="e">
        <f t="shared" ca="1" si="260"/>
        <v>#N/A</v>
      </c>
      <c r="BX204" s="8" t="e">
        <f t="shared" ca="1" si="260"/>
        <v>#N/A</v>
      </c>
      <c r="BY204" s="8" t="e">
        <f t="shared" ca="1" si="260"/>
        <v>#N/A</v>
      </c>
      <c r="BZ204" s="8" t="e">
        <f t="shared" ca="1" si="260"/>
        <v>#N/A</v>
      </c>
      <c r="CA204" s="8" t="e">
        <f t="shared" ca="1" si="260"/>
        <v>#N/A</v>
      </c>
      <c r="CB204" s="8" t="e">
        <f t="shared" ca="1" si="256"/>
        <v>#N/A</v>
      </c>
      <c r="CC204" s="8" t="e">
        <f t="shared" ca="1" si="256"/>
        <v>#N/A</v>
      </c>
      <c r="CD204" s="8" t="e">
        <f t="shared" ca="1" si="256"/>
        <v>#N/A</v>
      </c>
      <c r="CE204" s="8" t="e">
        <f t="shared" ca="1" si="256"/>
        <v>#N/A</v>
      </c>
      <c r="CF204" s="8" t="e">
        <f t="shared" ca="1" si="256"/>
        <v>#N/A</v>
      </c>
      <c r="CG204" s="8" t="e">
        <f t="shared" ca="1" si="256"/>
        <v>#N/A</v>
      </c>
      <c r="CH204" s="8" t="e">
        <f t="shared" ca="1" si="256"/>
        <v>#N/A</v>
      </c>
      <c r="CI204" s="8" t="e">
        <f t="shared" ca="1" si="256"/>
        <v>#N/A</v>
      </c>
      <c r="CJ204" s="8" t="e">
        <f t="shared" ca="1" si="256"/>
        <v>#N/A</v>
      </c>
      <c r="CK204" s="8" t="e">
        <f t="shared" ca="1" si="256"/>
        <v>#N/A</v>
      </c>
      <c r="CL204" s="8" t="e">
        <f t="shared" ca="1" si="256"/>
        <v>#N/A</v>
      </c>
      <c r="CM204" s="8" t="e">
        <f t="shared" ca="1" si="256"/>
        <v>#N/A</v>
      </c>
      <c r="CN204" s="8" t="e">
        <f t="shared" ca="1" si="260"/>
        <v>#N/A</v>
      </c>
      <c r="CO204" s="8" t="e">
        <f t="shared" ca="1" si="260"/>
        <v>#N/A</v>
      </c>
      <c r="CP204" s="8" t="e">
        <f t="shared" ca="1" si="260"/>
        <v>#N/A</v>
      </c>
      <c r="CQ204" s="8" t="e">
        <f t="shared" ca="1" si="260"/>
        <v>#N/A</v>
      </c>
      <c r="CR204" s="8" t="e">
        <f t="shared" ca="1" si="260"/>
        <v>#N/A</v>
      </c>
      <c r="CS204" s="8" t="e">
        <f t="shared" ca="1" si="260"/>
        <v>#N/A</v>
      </c>
      <c r="CT204" s="8" t="e">
        <f t="shared" ca="1" si="258"/>
        <v>#N/A</v>
      </c>
      <c r="CU204" s="8" t="e">
        <f t="shared" ca="1" si="258"/>
        <v>#N/A</v>
      </c>
      <c r="CV204" s="8" t="e">
        <f t="shared" ca="1" si="258"/>
        <v>#N/A</v>
      </c>
      <c r="CW204" s="8" t="e">
        <f t="shared" ca="1" si="258"/>
        <v>#N/A</v>
      </c>
      <c r="CX204" s="8" t="e">
        <f t="shared" ca="1" si="258"/>
        <v>#N/A</v>
      </c>
      <c r="CY204" s="8" t="e">
        <f t="shared" ca="1" si="258"/>
        <v>#N/A</v>
      </c>
      <c r="CZ204" s="8" t="e">
        <f t="shared" ca="1" si="258"/>
        <v>#N/A</v>
      </c>
      <c r="DA204" s="8" t="e">
        <f t="shared" ca="1" si="258"/>
        <v>#N/A</v>
      </c>
    </row>
    <row r="205" spans="2:105" x14ac:dyDescent="0.35">
      <c r="B205" t="str">
        <f>'Postcode Data'!B205</f>
        <v>ES19 4PQ</v>
      </c>
      <c r="C205" t="str">
        <f>'Postcode Data'!D205</f>
        <v>Beaton</v>
      </c>
      <c r="D205" s="44" t="e">
        <f>'Postcode Data'!M205</f>
        <v>#N/A</v>
      </c>
      <c r="E205" s="28" t="e">
        <f>INDEX('Site Data'!$G$42:$G$77,MATCH('Frequency Plan Data'!D205,'Site Data'!$B$42:$B$77,0))</f>
        <v>#N/A</v>
      </c>
      <c r="F205" s="28" t="e">
        <f>'Coverage Data'!M205</f>
        <v>#N/A</v>
      </c>
      <c r="G205" s="28" t="e">
        <f t="shared" si="264"/>
        <v>#N/A</v>
      </c>
      <c r="H205" s="5" t="e">
        <f>'Postcode Data'!F205</f>
        <v>#N/A</v>
      </c>
      <c r="I205" s="5" t="e">
        <f>'Postcode Data'!G205</f>
        <v>#N/A</v>
      </c>
      <c r="J205" s="5" t="e">
        <f>'Postcode Data'!K205</f>
        <v>#N/A</v>
      </c>
      <c r="K205" s="5" t="e">
        <f>'Postcode Data'!L205</f>
        <v>#N/A</v>
      </c>
      <c r="L205" s="5"/>
      <c r="M205" s="28"/>
      <c r="N205" s="5" t="e">
        <f t="shared" si="248"/>
        <v>#N/A</v>
      </c>
      <c r="O205" s="5" t="e">
        <f t="shared" si="248"/>
        <v>#N/A</v>
      </c>
      <c r="P205" s="5" t="e">
        <f t="shared" si="248"/>
        <v>#N/A</v>
      </c>
      <c r="Q205" s="5" t="e">
        <f t="shared" si="248"/>
        <v>#N/A</v>
      </c>
      <c r="R205" s="5" t="e">
        <f t="shared" si="248"/>
        <v>#N/A</v>
      </c>
      <c r="S205" s="5" t="e">
        <f t="shared" si="248"/>
        <v>#N/A</v>
      </c>
      <c r="T205" s="5"/>
      <c r="U205" s="28"/>
      <c r="V205" s="28" t="e">
        <f t="shared" si="266"/>
        <v>#N/A</v>
      </c>
      <c r="W205" s="28" t="e">
        <f t="shared" ref="W205:Z205" si="276">IF(AND($G205&lt;V$5,$G205&gt;=W$5),$K205,NA())</f>
        <v>#N/A</v>
      </c>
      <c r="X205" s="28" t="e">
        <f t="shared" si="276"/>
        <v>#N/A</v>
      </c>
      <c r="Y205" s="28" t="e">
        <f t="shared" si="276"/>
        <v>#N/A</v>
      </c>
      <c r="Z205" s="28" t="e">
        <f t="shared" si="276"/>
        <v>#N/A</v>
      </c>
      <c r="AA205" s="28" t="e">
        <f t="shared" si="268"/>
        <v>#N/A</v>
      </c>
      <c r="AB205" s="28"/>
      <c r="AC205" s="28"/>
      <c r="AD205" s="5" t="e">
        <f t="shared" si="269"/>
        <v>#N/A</v>
      </c>
      <c r="AE205" s="15" t="e">
        <v>#N/A</v>
      </c>
      <c r="AF205" s="11" t="e">
        <v>#N/A</v>
      </c>
      <c r="AG205" s="11" t="e">
        <v>#N/A</v>
      </c>
      <c r="AH205" s="11" t="e">
        <v>#N/A</v>
      </c>
      <c r="AI205" s="11" t="e">
        <v>#N/A</v>
      </c>
      <c r="AJ205" s="11" t="e">
        <v>#N/A</v>
      </c>
      <c r="AK205" s="11" t="e">
        <v>#N/A</v>
      </c>
      <c r="AL205" s="11" t="e">
        <v>#N/A</v>
      </c>
      <c r="AM205" s="11" t="e">
        <v>#N/A</v>
      </c>
      <c r="AN205" s="11" t="e">
        <v>#N/A</v>
      </c>
      <c r="AO205" s="11" t="e">
        <v>#N/A</v>
      </c>
      <c r="AP205" s="11" t="e">
        <v>#N/A</v>
      </c>
      <c r="AQ205" s="11" t="e">
        <v>#N/A</v>
      </c>
      <c r="AR205" s="11" t="e">
        <v>#N/A</v>
      </c>
      <c r="AS205" s="11" t="e">
        <v>#N/A</v>
      </c>
      <c r="AT205" s="11" t="e">
        <v>#N/A</v>
      </c>
      <c r="AU205" s="11" t="e">
        <v>#N/A</v>
      </c>
      <c r="AV205" s="11" t="e">
        <v>#N/A</v>
      </c>
      <c r="AW205" s="11" t="e">
        <v>#N/A</v>
      </c>
      <c r="AX205" s="11" t="e">
        <v>#N/A</v>
      </c>
      <c r="AY205" s="11" t="e">
        <v>#N/A</v>
      </c>
      <c r="AZ205" s="11" t="e">
        <v>#N/A</v>
      </c>
      <c r="BA205" s="11" t="e">
        <v>#N/A</v>
      </c>
      <c r="BB205" s="11" t="e">
        <v>#N/A</v>
      </c>
      <c r="BC205" s="11" t="e">
        <v>#N/A</v>
      </c>
      <c r="BD205" s="11" t="e">
        <v>#N/A</v>
      </c>
      <c r="BE205" s="11" t="e">
        <v>#N/A</v>
      </c>
      <c r="BF205" s="11" t="e">
        <v>#N/A</v>
      </c>
      <c r="BG205" s="11" t="e">
        <v>#N/A</v>
      </c>
      <c r="BH205" s="11" t="e">
        <v>#N/A</v>
      </c>
      <c r="BI205" s="11" t="e">
        <v>#N/A</v>
      </c>
      <c r="BJ205" s="11" t="e">
        <v>#N/A</v>
      </c>
      <c r="BK205" s="11" t="e">
        <v>#N/A</v>
      </c>
      <c r="BL205" s="11" t="e">
        <v>#N/A</v>
      </c>
      <c r="BM205" s="11" t="e">
        <v>#N/A</v>
      </c>
      <c r="BN205" s="16" t="e">
        <v>#N/A</v>
      </c>
      <c r="BQ205" s="5" t="e">
        <f t="shared" ca="1" si="270"/>
        <v>#N/A</v>
      </c>
      <c r="BR205" s="8" t="e">
        <f t="shared" ca="1" si="260"/>
        <v>#N/A</v>
      </c>
      <c r="BS205" s="8" t="e">
        <f t="shared" ca="1" si="260"/>
        <v>#N/A</v>
      </c>
      <c r="BT205" s="8" t="e">
        <f t="shared" ca="1" si="260"/>
        <v>#N/A</v>
      </c>
      <c r="BU205" s="8" t="e">
        <f t="shared" ca="1" si="260"/>
        <v>#N/A</v>
      </c>
      <c r="BV205" s="8" t="e">
        <f t="shared" ca="1" si="260"/>
        <v>#N/A</v>
      </c>
      <c r="BW205" s="8" t="e">
        <f t="shared" ca="1" si="260"/>
        <v>#N/A</v>
      </c>
      <c r="BX205" s="8" t="e">
        <f t="shared" ca="1" si="260"/>
        <v>#N/A</v>
      </c>
      <c r="BY205" s="8" t="e">
        <f t="shared" ca="1" si="260"/>
        <v>#N/A</v>
      </c>
      <c r="BZ205" s="8" t="e">
        <f t="shared" ca="1" si="260"/>
        <v>#N/A</v>
      </c>
      <c r="CA205" s="8" t="e">
        <f t="shared" ca="1" si="260"/>
        <v>#N/A</v>
      </c>
      <c r="CB205" s="8" t="e">
        <f t="shared" ca="1" si="256"/>
        <v>#N/A</v>
      </c>
      <c r="CC205" s="8" t="e">
        <f t="shared" ca="1" si="256"/>
        <v>#N/A</v>
      </c>
      <c r="CD205" s="8" t="e">
        <f t="shared" ca="1" si="256"/>
        <v>#N/A</v>
      </c>
      <c r="CE205" s="8" t="e">
        <f t="shared" ca="1" si="256"/>
        <v>#N/A</v>
      </c>
      <c r="CF205" s="8" t="e">
        <f t="shared" ca="1" si="256"/>
        <v>#N/A</v>
      </c>
      <c r="CG205" s="8" t="e">
        <f t="shared" ca="1" si="256"/>
        <v>#N/A</v>
      </c>
      <c r="CH205" s="8" t="e">
        <f t="shared" ca="1" si="256"/>
        <v>#N/A</v>
      </c>
      <c r="CI205" s="8" t="e">
        <f t="shared" ca="1" si="256"/>
        <v>#N/A</v>
      </c>
      <c r="CJ205" s="8" t="e">
        <f t="shared" ca="1" si="256"/>
        <v>#N/A</v>
      </c>
      <c r="CK205" s="8" t="e">
        <f t="shared" ca="1" si="256"/>
        <v>#N/A</v>
      </c>
      <c r="CL205" s="8" t="e">
        <f t="shared" ca="1" si="256"/>
        <v>#N/A</v>
      </c>
      <c r="CM205" s="8" t="e">
        <f t="shared" ca="1" si="256"/>
        <v>#N/A</v>
      </c>
      <c r="CN205" s="8" t="e">
        <f t="shared" ca="1" si="260"/>
        <v>#N/A</v>
      </c>
      <c r="CO205" s="8" t="e">
        <f t="shared" ca="1" si="260"/>
        <v>#N/A</v>
      </c>
      <c r="CP205" s="8" t="e">
        <f t="shared" ca="1" si="260"/>
        <v>#N/A</v>
      </c>
      <c r="CQ205" s="8" t="e">
        <f t="shared" ca="1" si="260"/>
        <v>#N/A</v>
      </c>
      <c r="CR205" s="8" t="e">
        <f t="shared" ca="1" si="260"/>
        <v>#N/A</v>
      </c>
      <c r="CS205" s="8" t="e">
        <f t="shared" ca="1" si="260"/>
        <v>#N/A</v>
      </c>
      <c r="CT205" s="8" t="e">
        <f t="shared" ca="1" si="258"/>
        <v>#N/A</v>
      </c>
      <c r="CU205" s="8" t="e">
        <f t="shared" ca="1" si="258"/>
        <v>#N/A</v>
      </c>
      <c r="CV205" s="8" t="e">
        <f t="shared" ca="1" si="258"/>
        <v>#N/A</v>
      </c>
      <c r="CW205" s="8" t="e">
        <f t="shared" ca="1" si="258"/>
        <v>#N/A</v>
      </c>
      <c r="CX205" s="8" t="e">
        <f t="shared" ca="1" si="258"/>
        <v>#N/A</v>
      </c>
      <c r="CY205" s="8" t="e">
        <f t="shared" ca="1" si="258"/>
        <v>#N/A</v>
      </c>
      <c r="CZ205" s="8" t="e">
        <f t="shared" ca="1" si="258"/>
        <v>#N/A</v>
      </c>
      <c r="DA205" s="8" t="e">
        <f t="shared" ca="1" si="258"/>
        <v>#N/A</v>
      </c>
    </row>
    <row r="206" spans="2:105" x14ac:dyDescent="0.35">
      <c r="B206" t="str">
        <f>'Postcode Data'!B206</f>
        <v>ES19 5OD</v>
      </c>
      <c r="C206" t="str">
        <f>'Postcode Data'!D206</f>
        <v>Beaton</v>
      </c>
      <c r="D206" s="44" t="e">
        <f>'Postcode Data'!M206</f>
        <v>#N/A</v>
      </c>
      <c r="E206" s="28" t="e">
        <f>INDEX('Site Data'!$G$42:$G$77,MATCH('Frequency Plan Data'!D206,'Site Data'!$B$42:$B$77,0))</f>
        <v>#N/A</v>
      </c>
      <c r="F206" s="28" t="e">
        <f>'Coverage Data'!M206</f>
        <v>#N/A</v>
      </c>
      <c r="G206" s="28" t="e">
        <f t="shared" si="264"/>
        <v>#N/A</v>
      </c>
      <c r="H206" s="5" t="e">
        <f>'Postcode Data'!F206</f>
        <v>#N/A</v>
      </c>
      <c r="I206" s="5" t="e">
        <f>'Postcode Data'!G206</f>
        <v>#N/A</v>
      </c>
      <c r="J206" s="5" t="e">
        <f>'Postcode Data'!K206</f>
        <v>#N/A</v>
      </c>
      <c r="K206" s="5" t="e">
        <f>'Postcode Data'!L206</f>
        <v>#N/A</v>
      </c>
      <c r="L206" s="5"/>
      <c r="M206" s="28"/>
      <c r="N206" s="5" t="e">
        <f t="shared" ref="N206:S225" si="277">IF($E206=N$5,$K206,NA())</f>
        <v>#N/A</v>
      </c>
      <c r="O206" s="5" t="e">
        <f t="shared" si="277"/>
        <v>#N/A</v>
      </c>
      <c r="P206" s="5" t="e">
        <f t="shared" si="277"/>
        <v>#N/A</v>
      </c>
      <c r="Q206" s="5" t="e">
        <f t="shared" si="277"/>
        <v>#N/A</v>
      </c>
      <c r="R206" s="5" t="e">
        <f t="shared" si="277"/>
        <v>#N/A</v>
      </c>
      <c r="S206" s="5" t="e">
        <f t="shared" si="277"/>
        <v>#N/A</v>
      </c>
      <c r="T206" s="5"/>
      <c r="U206" s="28"/>
      <c r="V206" s="28" t="e">
        <f t="shared" si="266"/>
        <v>#N/A</v>
      </c>
      <c r="W206" s="28" t="e">
        <f t="shared" ref="W206:Z206" si="278">IF(AND($G206&lt;V$5,$G206&gt;=W$5),$K206,NA())</f>
        <v>#N/A</v>
      </c>
      <c r="X206" s="28" t="e">
        <f t="shared" si="278"/>
        <v>#N/A</v>
      </c>
      <c r="Y206" s="28" t="e">
        <f t="shared" si="278"/>
        <v>#N/A</v>
      </c>
      <c r="Z206" s="28" t="e">
        <f t="shared" si="278"/>
        <v>#N/A</v>
      </c>
      <c r="AA206" s="28" t="e">
        <f t="shared" si="268"/>
        <v>#N/A</v>
      </c>
      <c r="AB206" s="28"/>
      <c r="AC206" s="28"/>
      <c r="AD206" s="5" t="e">
        <f t="shared" si="269"/>
        <v>#N/A</v>
      </c>
      <c r="AE206" s="15" t="e">
        <v>#N/A</v>
      </c>
      <c r="AF206" s="11" t="e">
        <v>#N/A</v>
      </c>
      <c r="AG206" s="11" t="e">
        <v>#N/A</v>
      </c>
      <c r="AH206" s="11" t="e">
        <v>#N/A</v>
      </c>
      <c r="AI206" s="11" t="e">
        <v>#N/A</v>
      </c>
      <c r="AJ206" s="11" t="e">
        <v>#N/A</v>
      </c>
      <c r="AK206" s="11" t="e">
        <v>#N/A</v>
      </c>
      <c r="AL206" s="11" t="e">
        <v>#N/A</v>
      </c>
      <c r="AM206" s="11" t="e">
        <v>#N/A</v>
      </c>
      <c r="AN206" s="11" t="e">
        <v>#N/A</v>
      </c>
      <c r="AO206" s="11" t="e">
        <v>#N/A</v>
      </c>
      <c r="AP206" s="11" t="e">
        <v>#N/A</v>
      </c>
      <c r="AQ206" s="11" t="e">
        <v>#N/A</v>
      </c>
      <c r="AR206" s="11" t="e">
        <v>#N/A</v>
      </c>
      <c r="AS206" s="11" t="e">
        <v>#N/A</v>
      </c>
      <c r="AT206" s="11" t="e">
        <v>#N/A</v>
      </c>
      <c r="AU206" s="11" t="e">
        <v>#N/A</v>
      </c>
      <c r="AV206" s="11" t="e">
        <v>#N/A</v>
      </c>
      <c r="AW206" s="11" t="e">
        <v>#N/A</v>
      </c>
      <c r="AX206" s="11" t="e">
        <v>#N/A</v>
      </c>
      <c r="AY206" s="11" t="e">
        <v>#N/A</v>
      </c>
      <c r="AZ206" s="11" t="e">
        <v>#N/A</v>
      </c>
      <c r="BA206" s="11" t="e">
        <v>#N/A</v>
      </c>
      <c r="BB206" s="11" t="e">
        <v>#N/A</v>
      </c>
      <c r="BC206" s="11" t="e">
        <v>#N/A</v>
      </c>
      <c r="BD206" s="11" t="e">
        <v>#N/A</v>
      </c>
      <c r="BE206" s="11" t="e">
        <v>#N/A</v>
      </c>
      <c r="BF206" s="11" t="e">
        <v>#N/A</v>
      </c>
      <c r="BG206" s="11" t="e">
        <v>#N/A</v>
      </c>
      <c r="BH206" s="11" t="e">
        <v>#N/A</v>
      </c>
      <c r="BI206" s="11" t="e">
        <v>#N/A</v>
      </c>
      <c r="BJ206" s="11" t="e">
        <v>#N/A</v>
      </c>
      <c r="BK206" s="11" t="e">
        <v>#N/A</v>
      </c>
      <c r="BL206" s="11" t="e">
        <v>#N/A</v>
      </c>
      <c r="BM206" s="11" t="e">
        <v>#N/A</v>
      </c>
      <c r="BN206" s="16" t="e">
        <v>#N/A</v>
      </c>
      <c r="BQ206" s="5" t="e">
        <f t="shared" ca="1" si="270"/>
        <v>#N/A</v>
      </c>
      <c r="BR206" s="8" t="e">
        <f t="shared" ca="1" si="260"/>
        <v>#N/A</v>
      </c>
      <c r="BS206" s="8" t="e">
        <f t="shared" ca="1" si="260"/>
        <v>#N/A</v>
      </c>
      <c r="BT206" s="8" t="e">
        <f t="shared" ca="1" si="260"/>
        <v>#N/A</v>
      </c>
      <c r="BU206" s="8" t="e">
        <f t="shared" ca="1" si="260"/>
        <v>#N/A</v>
      </c>
      <c r="BV206" s="8" t="e">
        <f t="shared" ca="1" si="260"/>
        <v>#N/A</v>
      </c>
      <c r="BW206" s="8" t="e">
        <f t="shared" ca="1" si="260"/>
        <v>#N/A</v>
      </c>
      <c r="BX206" s="8" t="e">
        <f t="shared" ca="1" si="260"/>
        <v>#N/A</v>
      </c>
      <c r="BY206" s="8" t="e">
        <f t="shared" ca="1" si="260"/>
        <v>#N/A</v>
      </c>
      <c r="BZ206" s="8" t="e">
        <f t="shared" ca="1" si="260"/>
        <v>#N/A</v>
      </c>
      <c r="CA206" s="8" t="e">
        <f t="shared" ca="1" si="260"/>
        <v>#N/A</v>
      </c>
      <c r="CB206" s="8" t="e">
        <f t="shared" ca="1" si="256"/>
        <v>#N/A</v>
      </c>
      <c r="CC206" s="8" t="e">
        <f t="shared" ca="1" si="256"/>
        <v>#N/A</v>
      </c>
      <c r="CD206" s="8" t="e">
        <f t="shared" ca="1" si="256"/>
        <v>#N/A</v>
      </c>
      <c r="CE206" s="8" t="e">
        <f t="shared" ca="1" si="256"/>
        <v>#N/A</v>
      </c>
      <c r="CF206" s="8" t="e">
        <f t="shared" ca="1" si="256"/>
        <v>#N/A</v>
      </c>
      <c r="CG206" s="8" t="e">
        <f t="shared" ca="1" si="256"/>
        <v>#N/A</v>
      </c>
      <c r="CH206" s="8" t="e">
        <f t="shared" ca="1" si="256"/>
        <v>#N/A</v>
      </c>
      <c r="CI206" s="8" t="e">
        <f t="shared" ca="1" si="256"/>
        <v>#N/A</v>
      </c>
      <c r="CJ206" s="8" t="e">
        <f t="shared" ca="1" si="256"/>
        <v>#N/A</v>
      </c>
      <c r="CK206" s="8" t="e">
        <f t="shared" ca="1" si="256"/>
        <v>#N/A</v>
      </c>
      <c r="CL206" s="8" t="e">
        <f t="shared" ca="1" si="256"/>
        <v>#N/A</v>
      </c>
      <c r="CM206" s="8" t="e">
        <f t="shared" ca="1" si="256"/>
        <v>#N/A</v>
      </c>
      <c r="CN206" s="8" t="e">
        <f t="shared" ca="1" si="260"/>
        <v>#N/A</v>
      </c>
      <c r="CO206" s="8" t="e">
        <f t="shared" ca="1" si="260"/>
        <v>#N/A</v>
      </c>
      <c r="CP206" s="8" t="e">
        <f t="shared" ca="1" si="260"/>
        <v>#N/A</v>
      </c>
      <c r="CQ206" s="8" t="e">
        <f t="shared" ca="1" si="260"/>
        <v>#N/A</v>
      </c>
      <c r="CR206" s="8" t="e">
        <f t="shared" ca="1" si="260"/>
        <v>#N/A</v>
      </c>
      <c r="CS206" s="8" t="e">
        <f t="shared" ca="1" si="260"/>
        <v>#N/A</v>
      </c>
      <c r="CT206" s="8" t="e">
        <f t="shared" ca="1" si="258"/>
        <v>#N/A</v>
      </c>
      <c r="CU206" s="8" t="e">
        <f t="shared" ca="1" si="258"/>
        <v>#N/A</v>
      </c>
      <c r="CV206" s="8" t="e">
        <f t="shared" ca="1" si="258"/>
        <v>#N/A</v>
      </c>
      <c r="CW206" s="8" t="e">
        <f t="shared" ca="1" si="258"/>
        <v>#N/A</v>
      </c>
      <c r="CX206" s="8" t="e">
        <f t="shared" ca="1" si="258"/>
        <v>#N/A</v>
      </c>
      <c r="CY206" s="8" t="e">
        <f t="shared" ca="1" si="258"/>
        <v>#N/A</v>
      </c>
      <c r="CZ206" s="8" t="e">
        <f t="shared" ca="1" si="258"/>
        <v>#N/A</v>
      </c>
      <c r="DA206" s="8" t="e">
        <f t="shared" ca="1" si="258"/>
        <v>#N/A</v>
      </c>
    </row>
    <row r="207" spans="2:105" x14ac:dyDescent="0.35">
      <c r="B207" t="str">
        <f>'Postcode Data'!B207</f>
        <v>ES19 6MA</v>
      </c>
      <c r="C207" t="str">
        <f>'Postcode Data'!D207</f>
        <v>Beaton</v>
      </c>
      <c r="D207" s="44" t="e">
        <f>'Postcode Data'!M207</f>
        <v>#N/A</v>
      </c>
      <c r="E207" s="28" t="e">
        <f>INDEX('Site Data'!$G$42:$G$77,MATCH('Frequency Plan Data'!D207,'Site Data'!$B$42:$B$77,0))</f>
        <v>#N/A</v>
      </c>
      <c r="F207" s="28" t="e">
        <f>'Coverage Data'!M207</f>
        <v>#N/A</v>
      </c>
      <c r="G207" s="28" t="e">
        <f t="shared" si="264"/>
        <v>#N/A</v>
      </c>
      <c r="H207" s="5" t="e">
        <f>'Postcode Data'!F207</f>
        <v>#N/A</v>
      </c>
      <c r="I207" s="5" t="e">
        <f>'Postcode Data'!G207</f>
        <v>#N/A</v>
      </c>
      <c r="J207" s="5" t="e">
        <f>'Postcode Data'!K207</f>
        <v>#N/A</v>
      </c>
      <c r="K207" s="5" t="e">
        <f>'Postcode Data'!L207</f>
        <v>#N/A</v>
      </c>
      <c r="L207" s="5"/>
      <c r="M207" s="28"/>
      <c r="N207" s="5" t="e">
        <f t="shared" si="277"/>
        <v>#N/A</v>
      </c>
      <c r="O207" s="5" t="e">
        <f t="shared" si="277"/>
        <v>#N/A</v>
      </c>
      <c r="P207" s="5" t="e">
        <f t="shared" si="277"/>
        <v>#N/A</v>
      </c>
      <c r="Q207" s="5" t="e">
        <f t="shared" si="277"/>
        <v>#N/A</v>
      </c>
      <c r="R207" s="5" t="e">
        <f t="shared" si="277"/>
        <v>#N/A</v>
      </c>
      <c r="S207" s="5" t="e">
        <f t="shared" si="277"/>
        <v>#N/A</v>
      </c>
      <c r="T207" s="5"/>
      <c r="U207" s="28"/>
      <c r="V207" s="28" t="e">
        <f t="shared" si="266"/>
        <v>#N/A</v>
      </c>
      <c r="W207" s="28" t="e">
        <f t="shared" ref="W207:Z207" si="279">IF(AND($G207&lt;V$5,$G207&gt;=W$5),$K207,NA())</f>
        <v>#N/A</v>
      </c>
      <c r="X207" s="28" t="e">
        <f t="shared" si="279"/>
        <v>#N/A</v>
      </c>
      <c r="Y207" s="28" t="e">
        <f t="shared" si="279"/>
        <v>#N/A</v>
      </c>
      <c r="Z207" s="28" t="e">
        <f t="shared" si="279"/>
        <v>#N/A</v>
      </c>
      <c r="AA207" s="28" t="e">
        <f t="shared" si="268"/>
        <v>#N/A</v>
      </c>
      <c r="AB207" s="28"/>
      <c r="AC207" s="28"/>
      <c r="AD207" s="5" t="e">
        <f t="shared" si="269"/>
        <v>#N/A</v>
      </c>
      <c r="AE207" s="15" t="e">
        <v>#N/A</v>
      </c>
      <c r="AF207" s="11" t="e">
        <v>#N/A</v>
      </c>
      <c r="AG207" s="11" t="e">
        <v>#N/A</v>
      </c>
      <c r="AH207" s="11" t="e">
        <v>#N/A</v>
      </c>
      <c r="AI207" s="11" t="e">
        <v>#N/A</v>
      </c>
      <c r="AJ207" s="11" t="e">
        <v>#N/A</v>
      </c>
      <c r="AK207" s="11" t="e">
        <v>#N/A</v>
      </c>
      <c r="AL207" s="11" t="e">
        <v>#N/A</v>
      </c>
      <c r="AM207" s="11" t="e">
        <v>#N/A</v>
      </c>
      <c r="AN207" s="11" t="e">
        <v>#N/A</v>
      </c>
      <c r="AO207" s="11" t="e">
        <v>#N/A</v>
      </c>
      <c r="AP207" s="11" t="e">
        <v>#N/A</v>
      </c>
      <c r="AQ207" s="11" t="e">
        <v>#N/A</v>
      </c>
      <c r="AR207" s="11" t="e">
        <v>#N/A</v>
      </c>
      <c r="AS207" s="11" t="e">
        <v>#N/A</v>
      </c>
      <c r="AT207" s="11" t="e">
        <v>#N/A</v>
      </c>
      <c r="AU207" s="11" t="e">
        <v>#N/A</v>
      </c>
      <c r="AV207" s="11" t="e">
        <v>#N/A</v>
      </c>
      <c r="AW207" s="11" t="e">
        <v>#N/A</v>
      </c>
      <c r="AX207" s="11" t="e">
        <v>#N/A</v>
      </c>
      <c r="AY207" s="11" t="e">
        <v>#N/A</v>
      </c>
      <c r="AZ207" s="11" t="e">
        <v>#N/A</v>
      </c>
      <c r="BA207" s="11" t="e">
        <v>#N/A</v>
      </c>
      <c r="BB207" s="11" t="e">
        <v>#N/A</v>
      </c>
      <c r="BC207" s="11" t="e">
        <v>#N/A</v>
      </c>
      <c r="BD207" s="11" t="e">
        <v>#N/A</v>
      </c>
      <c r="BE207" s="11" t="e">
        <v>#N/A</v>
      </c>
      <c r="BF207" s="11" t="e">
        <v>#N/A</v>
      </c>
      <c r="BG207" s="11" t="e">
        <v>#N/A</v>
      </c>
      <c r="BH207" s="11" t="e">
        <v>#N/A</v>
      </c>
      <c r="BI207" s="11" t="e">
        <v>#N/A</v>
      </c>
      <c r="BJ207" s="11" t="e">
        <v>#N/A</v>
      </c>
      <c r="BK207" s="11" t="e">
        <v>#N/A</v>
      </c>
      <c r="BL207" s="11" t="e">
        <v>#N/A</v>
      </c>
      <c r="BM207" s="11" t="e">
        <v>#N/A</v>
      </c>
      <c r="BN207" s="16" t="e">
        <v>#N/A</v>
      </c>
      <c r="BQ207" s="5" t="e">
        <f t="shared" ca="1" si="270"/>
        <v>#N/A</v>
      </c>
      <c r="BR207" s="8" t="e">
        <f t="shared" ca="1" si="260"/>
        <v>#N/A</v>
      </c>
      <c r="BS207" s="8" t="e">
        <f t="shared" ca="1" si="260"/>
        <v>#N/A</v>
      </c>
      <c r="BT207" s="8" t="e">
        <f t="shared" ca="1" si="260"/>
        <v>#N/A</v>
      </c>
      <c r="BU207" s="8" t="e">
        <f t="shared" ca="1" si="260"/>
        <v>#N/A</v>
      </c>
      <c r="BV207" s="8" t="e">
        <f t="shared" ca="1" si="260"/>
        <v>#N/A</v>
      </c>
      <c r="BW207" s="8" t="e">
        <f t="shared" ca="1" si="260"/>
        <v>#N/A</v>
      </c>
      <c r="BX207" s="8" t="e">
        <f t="shared" ca="1" si="260"/>
        <v>#N/A</v>
      </c>
      <c r="BY207" s="8" t="e">
        <f t="shared" ca="1" si="260"/>
        <v>#N/A</v>
      </c>
      <c r="BZ207" s="8" t="e">
        <f t="shared" ca="1" si="260"/>
        <v>#N/A</v>
      </c>
      <c r="CA207" s="8" t="e">
        <f t="shared" ca="1" si="260"/>
        <v>#N/A</v>
      </c>
      <c r="CB207" s="8" t="e">
        <f t="shared" ca="1" si="256"/>
        <v>#N/A</v>
      </c>
      <c r="CC207" s="8" t="e">
        <f t="shared" ca="1" si="256"/>
        <v>#N/A</v>
      </c>
      <c r="CD207" s="8" t="e">
        <f t="shared" ca="1" si="256"/>
        <v>#N/A</v>
      </c>
      <c r="CE207" s="8" t="e">
        <f t="shared" ca="1" si="256"/>
        <v>#N/A</v>
      </c>
      <c r="CF207" s="8" t="e">
        <f t="shared" ca="1" si="256"/>
        <v>#N/A</v>
      </c>
      <c r="CG207" s="8" t="e">
        <f t="shared" ca="1" si="256"/>
        <v>#N/A</v>
      </c>
      <c r="CH207" s="8" t="e">
        <f t="shared" ca="1" si="256"/>
        <v>#N/A</v>
      </c>
      <c r="CI207" s="8" t="e">
        <f t="shared" ca="1" si="256"/>
        <v>#N/A</v>
      </c>
      <c r="CJ207" s="8" t="e">
        <f t="shared" ca="1" si="256"/>
        <v>#N/A</v>
      </c>
      <c r="CK207" s="8" t="e">
        <f t="shared" ca="1" si="256"/>
        <v>#N/A</v>
      </c>
      <c r="CL207" s="8" t="e">
        <f t="shared" ca="1" si="256"/>
        <v>#N/A</v>
      </c>
      <c r="CM207" s="8" t="e">
        <f t="shared" ca="1" si="256"/>
        <v>#N/A</v>
      </c>
      <c r="CN207" s="8" t="e">
        <f t="shared" ca="1" si="260"/>
        <v>#N/A</v>
      </c>
      <c r="CO207" s="8" t="e">
        <f t="shared" ca="1" si="260"/>
        <v>#N/A</v>
      </c>
      <c r="CP207" s="8" t="e">
        <f t="shared" ca="1" si="260"/>
        <v>#N/A</v>
      </c>
      <c r="CQ207" s="8" t="e">
        <f t="shared" ca="1" si="260"/>
        <v>#N/A</v>
      </c>
      <c r="CR207" s="8" t="e">
        <f t="shared" ca="1" si="260"/>
        <v>#N/A</v>
      </c>
      <c r="CS207" s="8" t="e">
        <f t="shared" ca="1" si="260"/>
        <v>#N/A</v>
      </c>
      <c r="CT207" s="8" t="e">
        <f t="shared" ca="1" si="258"/>
        <v>#N/A</v>
      </c>
      <c r="CU207" s="8" t="e">
        <f t="shared" ca="1" si="258"/>
        <v>#N/A</v>
      </c>
      <c r="CV207" s="8" t="e">
        <f t="shared" ca="1" si="258"/>
        <v>#N/A</v>
      </c>
      <c r="CW207" s="8" t="e">
        <f t="shared" ca="1" si="258"/>
        <v>#N/A</v>
      </c>
      <c r="CX207" s="8" t="e">
        <f t="shared" ca="1" si="258"/>
        <v>#N/A</v>
      </c>
      <c r="CY207" s="8" t="e">
        <f t="shared" ca="1" si="258"/>
        <v>#N/A</v>
      </c>
      <c r="CZ207" s="8" t="e">
        <f t="shared" ca="1" si="258"/>
        <v>#N/A</v>
      </c>
      <c r="DA207" s="8" t="e">
        <f t="shared" ca="1" si="258"/>
        <v>#N/A</v>
      </c>
    </row>
    <row r="208" spans="2:105" x14ac:dyDescent="0.35">
      <c r="B208" t="str">
        <f>'Postcode Data'!B208</f>
        <v>ES19 8BT</v>
      </c>
      <c r="C208" t="str">
        <f>'Postcode Data'!D208</f>
        <v>Beaton</v>
      </c>
      <c r="D208" s="44" t="e">
        <f>'Postcode Data'!M208</f>
        <v>#N/A</v>
      </c>
      <c r="E208" s="28" t="e">
        <f>INDEX('Site Data'!$G$42:$G$77,MATCH('Frequency Plan Data'!D208,'Site Data'!$B$42:$B$77,0))</f>
        <v>#N/A</v>
      </c>
      <c r="F208" s="28" t="e">
        <f>'Coverage Data'!M208</f>
        <v>#N/A</v>
      </c>
      <c r="G208" s="28" t="e">
        <f t="shared" si="264"/>
        <v>#N/A</v>
      </c>
      <c r="H208" s="5" t="e">
        <f>'Postcode Data'!F208</f>
        <v>#N/A</v>
      </c>
      <c r="I208" s="5" t="e">
        <f>'Postcode Data'!G208</f>
        <v>#N/A</v>
      </c>
      <c r="J208" s="5" t="e">
        <f>'Postcode Data'!K208</f>
        <v>#N/A</v>
      </c>
      <c r="K208" s="5" t="e">
        <f>'Postcode Data'!L208</f>
        <v>#N/A</v>
      </c>
      <c r="L208" s="5"/>
      <c r="M208" s="28"/>
      <c r="N208" s="5" t="e">
        <f t="shared" si="277"/>
        <v>#N/A</v>
      </c>
      <c r="O208" s="5" t="e">
        <f t="shared" si="277"/>
        <v>#N/A</v>
      </c>
      <c r="P208" s="5" t="e">
        <f t="shared" si="277"/>
        <v>#N/A</v>
      </c>
      <c r="Q208" s="5" t="e">
        <f t="shared" si="277"/>
        <v>#N/A</v>
      </c>
      <c r="R208" s="5" t="e">
        <f t="shared" si="277"/>
        <v>#N/A</v>
      </c>
      <c r="S208" s="5" t="e">
        <f t="shared" si="277"/>
        <v>#N/A</v>
      </c>
      <c r="T208" s="5"/>
      <c r="U208" s="28"/>
      <c r="V208" s="28" t="e">
        <f t="shared" si="266"/>
        <v>#N/A</v>
      </c>
      <c r="W208" s="28" t="e">
        <f t="shared" ref="W208:Z208" si="280">IF(AND($G208&lt;V$5,$G208&gt;=W$5),$K208,NA())</f>
        <v>#N/A</v>
      </c>
      <c r="X208" s="28" t="e">
        <f t="shared" si="280"/>
        <v>#N/A</v>
      </c>
      <c r="Y208" s="28" t="e">
        <f t="shared" si="280"/>
        <v>#N/A</v>
      </c>
      <c r="Z208" s="28" t="e">
        <f t="shared" si="280"/>
        <v>#N/A</v>
      </c>
      <c r="AA208" s="28" t="e">
        <f t="shared" si="268"/>
        <v>#N/A</v>
      </c>
      <c r="AB208" s="28"/>
      <c r="AC208" s="28"/>
      <c r="AD208" s="5" t="e">
        <f t="shared" si="269"/>
        <v>#N/A</v>
      </c>
      <c r="AE208" s="15" t="e">
        <v>#N/A</v>
      </c>
      <c r="AF208" s="11" t="e">
        <v>#N/A</v>
      </c>
      <c r="AG208" s="11" t="e">
        <v>#N/A</v>
      </c>
      <c r="AH208" s="11" t="e">
        <v>#N/A</v>
      </c>
      <c r="AI208" s="11" t="e">
        <v>#N/A</v>
      </c>
      <c r="AJ208" s="11" t="e">
        <v>#N/A</v>
      </c>
      <c r="AK208" s="11" t="e">
        <v>#N/A</v>
      </c>
      <c r="AL208" s="11" t="e">
        <v>#N/A</v>
      </c>
      <c r="AM208" s="11" t="e">
        <v>#N/A</v>
      </c>
      <c r="AN208" s="11" t="e">
        <v>#N/A</v>
      </c>
      <c r="AO208" s="11" t="e">
        <v>#N/A</v>
      </c>
      <c r="AP208" s="11" t="e">
        <v>#N/A</v>
      </c>
      <c r="AQ208" s="11" t="e">
        <v>#N/A</v>
      </c>
      <c r="AR208" s="11" t="e">
        <v>#N/A</v>
      </c>
      <c r="AS208" s="11" t="e">
        <v>#N/A</v>
      </c>
      <c r="AT208" s="11" t="e">
        <v>#N/A</v>
      </c>
      <c r="AU208" s="11" t="e">
        <v>#N/A</v>
      </c>
      <c r="AV208" s="11" t="e">
        <v>#N/A</v>
      </c>
      <c r="AW208" s="11" t="e">
        <v>#N/A</v>
      </c>
      <c r="AX208" s="11" t="e">
        <v>#N/A</v>
      </c>
      <c r="AY208" s="11" t="e">
        <v>#N/A</v>
      </c>
      <c r="AZ208" s="11" t="e">
        <v>#N/A</v>
      </c>
      <c r="BA208" s="11" t="e">
        <v>#N/A</v>
      </c>
      <c r="BB208" s="11" t="e">
        <v>#N/A</v>
      </c>
      <c r="BC208" s="11" t="e">
        <v>#N/A</v>
      </c>
      <c r="BD208" s="11" t="e">
        <v>#N/A</v>
      </c>
      <c r="BE208" s="11" t="e">
        <v>#N/A</v>
      </c>
      <c r="BF208" s="11" t="e">
        <v>#N/A</v>
      </c>
      <c r="BG208" s="11" t="e">
        <v>#N/A</v>
      </c>
      <c r="BH208" s="11" t="e">
        <v>#N/A</v>
      </c>
      <c r="BI208" s="11" t="e">
        <v>#N/A</v>
      </c>
      <c r="BJ208" s="11" t="e">
        <v>#N/A</v>
      </c>
      <c r="BK208" s="11" t="e">
        <v>#N/A</v>
      </c>
      <c r="BL208" s="11" t="e">
        <v>#N/A</v>
      </c>
      <c r="BM208" s="11" t="e">
        <v>#N/A</v>
      </c>
      <c r="BN208" s="16" t="e">
        <v>#N/A</v>
      </c>
      <c r="BQ208" s="5" t="e">
        <f t="shared" ca="1" si="270"/>
        <v>#N/A</v>
      </c>
      <c r="BR208" s="8" t="e">
        <f t="shared" ca="1" si="260"/>
        <v>#N/A</v>
      </c>
      <c r="BS208" s="8" t="e">
        <f t="shared" ca="1" si="260"/>
        <v>#N/A</v>
      </c>
      <c r="BT208" s="8" t="e">
        <f t="shared" ca="1" si="260"/>
        <v>#N/A</v>
      </c>
      <c r="BU208" s="8" t="e">
        <f t="shared" ca="1" si="260"/>
        <v>#N/A</v>
      </c>
      <c r="BV208" s="8" t="e">
        <f t="shared" ca="1" si="260"/>
        <v>#N/A</v>
      </c>
      <c r="BW208" s="8" t="e">
        <f t="shared" ca="1" si="260"/>
        <v>#N/A</v>
      </c>
      <c r="BX208" s="8" t="e">
        <f t="shared" ca="1" si="260"/>
        <v>#N/A</v>
      </c>
      <c r="BY208" s="8" t="e">
        <f t="shared" ca="1" si="260"/>
        <v>#N/A</v>
      </c>
      <c r="BZ208" s="8" t="e">
        <f t="shared" ca="1" si="260"/>
        <v>#N/A</v>
      </c>
      <c r="CA208" s="8" t="e">
        <f t="shared" ca="1" si="260"/>
        <v>#N/A</v>
      </c>
      <c r="CB208" s="8" t="e">
        <f t="shared" ca="1" si="256"/>
        <v>#N/A</v>
      </c>
      <c r="CC208" s="8" t="e">
        <f t="shared" ca="1" si="256"/>
        <v>#N/A</v>
      </c>
      <c r="CD208" s="8" t="e">
        <f t="shared" ca="1" si="256"/>
        <v>#N/A</v>
      </c>
      <c r="CE208" s="8" t="e">
        <f t="shared" ca="1" si="256"/>
        <v>#N/A</v>
      </c>
      <c r="CF208" s="8" t="e">
        <f t="shared" ca="1" si="256"/>
        <v>#N/A</v>
      </c>
      <c r="CG208" s="8" t="e">
        <f t="shared" ca="1" si="256"/>
        <v>#N/A</v>
      </c>
      <c r="CH208" s="8" t="e">
        <f t="shared" ca="1" si="256"/>
        <v>#N/A</v>
      </c>
      <c r="CI208" s="8" t="e">
        <f t="shared" ca="1" si="256"/>
        <v>#N/A</v>
      </c>
      <c r="CJ208" s="8" t="e">
        <f t="shared" ca="1" si="256"/>
        <v>#N/A</v>
      </c>
      <c r="CK208" s="8" t="e">
        <f t="shared" ca="1" si="256"/>
        <v>#N/A</v>
      </c>
      <c r="CL208" s="8" t="e">
        <f t="shared" ca="1" si="256"/>
        <v>#N/A</v>
      </c>
      <c r="CM208" s="8" t="e">
        <f t="shared" ca="1" si="256"/>
        <v>#N/A</v>
      </c>
      <c r="CN208" s="8" t="e">
        <f t="shared" ca="1" si="260"/>
        <v>#N/A</v>
      </c>
      <c r="CO208" s="8" t="e">
        <f t="shared" ca="1" si="260"/>
        <v>#N/A</v>
      </c>
      <c r="CP208" s="8" t="e">
        <f t="shared" ca="1" si="260"/>
        <v>#N/A</v>
      </c>
      <c r="CQ208" s="8" t="e">
        <f t="shared" ca="1" si="260"/>
        <v>#N/A</v>
      </c>
      <c r="CR208" s="8" t="e">
        <f t="shared" ca="1" si="260"/>
        <v>#N/A</v>
      </c>
      <c r="CS208" s="8" t="e">
        <f t="shared" ca="1" si="260"/>
        <v>#N/A</v>
      </c>
      <c r="CT208" s="8" t="e">
        <f t="shared" ca="1" si="258"/>
        <v>#N/A</v>
      </c>
      <c r="CU208" s="8" t="e">
        <f t="shared" ca="1" si="258"/>
        <v>#N/A</v>
      </c>
      <c r="CV208" s="8" t="e">
        <f t="shared" ca="1" si="258"/>
        <v>#N/A</v>
      </c>
      <c r="CW208" s="8" t="e">
        <f t="shared" ca="1" si="258"/>
        <v>#N/A</v>
      </c>
      <c r="CX208" s="8" t="e">
        <f t="shared" ca="1" si="258"/>
        <v>#N/A</v>
      </c>
      <c r="CY208" s="8" t="e">
        <f t="shared" ca="1" si="258"/>
        <v>#N/A</v>
      </c>
      <c r="CZ208" s="8" t="e">
        <f t="shared" ca="1" si="258"/>
        <v>#N/A</v>
      </c>
      <c r="DA208" s="8" t="e">
        <f t="shared" ca="1" si="258"/>
        <v>#N/A</v>
      </c>
    </row>
    <row r="209" spans="2:105" x14ac:dyDescent="0.35">
      <c r="B209" t="str">
        <f>'Postcode Data'!B209</f>
        <v>ES19 8EU</v>
      </c>
      <c r="C209" t="str">
        <f>'Postcode Data'!D209</f>
        <v>Beaton</v>
      </c>
      <c r="D209" s="44" t="e">
        <f>'Postcode Data'!M209</f>
        <v>#N/A</v>
      </c>
      <c r="E209" s="28" t="e">
        <f>INDEX('Site Data'!$G$42:$G$77,MATCH('Frequency Plan Data'!D209,'Site Data'!$B$42:$B$77,0))</f>
        <v>#N/A</v>
      </c>
      <c r="F209" s="28" t="e">
        <f>'Coverage Data'!M209</f>
        <v>#N/A</v>
      </c>
      <c r="G209" s="28" t="e">
        <f t="shared" si="264"/>
        <v>#N/A</v>
      </c>
      <c r="H209" s="5" t="e">
        <f>'Postcode Data'!F209</f>
        <v>#N/A</v>
      </c>
      <c r="I209" s="5" t="e">
        <f>'Postcode Data'!G209</f>
        <v>#N/A</v>
      </c>
      <c r="J209" s="5" t="e">
        <f>'Postcode Data'!K209</f>
        <v>#N/A</v>
      </c>
      <c r="K209" s="5" t="e">
        <f>'Postcode Data'!L209</f>
        <v>#N/A</v>
      </c>
      <c r="L209" s="5"/>
      <c r="M209" s="28"/>
      <c r="N209" s="5" t="e">
        <f t="shared" si="277"/>
        <v>#N/A</v>
      </c>
      <c r="O209" s="5" t="e">
        <f t="shared" si="277"/>
        <v>#N/A</v>
      </c>
      <c r="P209" s="5" t="e">
        <f t="shared" si="277"/>
        <v>#N/A</v>
      </c>
      <c r="Q209" s="5" t="e">
        <f t="shared" si="277"/>
        <v>#N/A</v>
      </c>
      <c r="R209" s="5" t="e">
        <f t="shared" si="277"/>
        <v>#N/A</v>
      </c>
      <c r="S209" s="5" t="e">
        <f t="shared" si="277"/>
        <v>#N/A</v>
      </c>
      <c r="T209" s="5"/>
      <c r="U209" s="28"/>
      <c r="V209" s="28" t="e">
        <f t="shared" si="266"/>
        <v>#N/A</v>
      </c>
      <c r="W209" s="28" t="e">
        <f t="shared" ref="W209:Z209" si="281">IF(AND($G209&lt;V$5,$G209&gt;=W$5),$K209,NA())</f>
        <v>#N/A</v>
      </c>
      <c r="X209" s="28" t="e">
        <f t="shared" si="281"/>
        <v>#N/A</v>
      </c>
      <c r="Y209" s="28" t="e">
        <f t="shared" si="281"/>
        <v>#N/A</v>
      </c>
      <c r="Z209" s="28" t="e">
        <f t="shared" si="281"/>
        <v>#N/A</v>
      </c>
      <c r="AA209" s="28" t="e">
        <f t="shared" si="268"/>
        <v>#N/A</v>
      </c>
      <c r="AB209" s="28"/>
      <c r="AC209" s="28"/>
      <c r="AD209" s="5" t="e">
        <f t="shared" si="269"/>
        <v>#N/A</v>
      </c>
      <c r="AE209" s="15" t="e">
        <v>#N/A</v>
      </c>
      <c r="AF209" s="11" t="e">
        <v>#N/A</v>
      </c>
      <c r="AG209" s="11" t="e">
        <v>#N/A</v>
      </c>
      <c r="AH209" s="11" t="e">
        <v>#N/A</v>
      </c>
      <c r="AI209" s="11" t="e">
        <v>#N/A</v>
      </c>
      <c r="AJ209" s="11" t="e">
        <v>#N/A</v>
      </c>
      <c r="AK209" s="11" t="e">
        <v>#N/A</v>
      </c>
      <c r="AL209" s="11" t="e">
        <v>#N/A</v>
      </c>
      <c r="AM209" s="11" t="e">
        <v>#N/A</v>
      </c>
      <c r="AN209" s="11" t="e">
        <v>#N/A</v>
      </c>
      <c r="AO209" s="11" t="e">
        <v>#N/A</v>
      </c>
      <c r="AP209" s="11" t="e">
        <v>#N/A</v>
      </c>
      <c r="AQ209" s="11" t="e">
        <v>#N/A</v>
      </c>
      <c r="AR209" s="11" t="e">
        <v>#N/A</v>
      </c>
      <c r="AS209" s="11" t="e">
        <v>#N/A</v>
      </c>
      <c r="AT209" s="11" t="e">
        <v>#N/A</v>
      </c>
      <c r="AU209" s="11" t="e">
        <v>#N/A</v>
      </c>
      <c r="AV209" s="11" t="e">
        <v>#N/A</v>
      </c>
      <c r="AW209" s="11" t="e">
        <v>#N/A</v>
      </c>
      <c r="AX209" s="11" t="e">
        <v>#N/A</v>
      </c>
      <c r="AY209" s="11" t="e">
        <v>#N/A</v>
      </c>
      <c r="AZ209" s="11" t="e">
        <v>#N/A</v>
      </c>
      <c r="BA209" s="11" t="e">
        <v>#N/A</v>
      </c>
      <c r="BB209" s="11" t="e">
        <v>#N/A</v>
      </c>
      <c r="BC209" s="11" t="e">
        <v>#N/A</v>
      </c>
      <c r="BD209" s="11" t="e">
        <v>#N/A</v>
      </c>
      <c r="BE209" s="11" t="e">
        <v>#N/A</v>
      </c>
      <c r="BF209" s="11" t="e">
        <v>#N/A</v>
      </c>
      <c r="BG209" s="11" t="e">
        <v>#N/A</v>
      </c>
      <c r="BH209" s="11" t="e">
        <v>#N/A</v>
      </c>
      <c r="BI209" s="11" t="e">
        <v>#N/A</v>
      </c>
      <c r="BJ209" s="11" t="e">
        <v>#N/A</v>
      </c>
      <c r="BK209" s="11" t="e">
        <v>#N/A</v>
      </c>
      <c r="BL209" s="11" t="e">
        <v>#N/A</v>
      </c>
      <c r="BM209" s="11" t="e">
        <v>#N/A</v>
      </c>
      <c r="BN209" s="16" t="e">
        <v>#N/A</v>
      </c>
      <c r="BQ209" s="5" t="e">
        <f t="shared" ca="1" si="270"/>
        <v>#N/A</v>
      </c>
      <c r="BR209" s="8" t="e">
        <f t="shared" ca="1" si="260"/>
        <v>#N/A</v>
      </c>
      <c r="BS209" s="8" t="e">
        <f t="shared" ca="1" si="260"/>
        <v>#N/A</v>
      </c>
      <c r="BT209" s="8" t="e">
        <f t="shared" ca="1" si="260"/>
        <v>#N/A</v>
      </c>
      <c r="BU209" s="8" t="e">
        <f t="shared" ca="1" si="260"/>
        <v>#N/A</v>
      </c>
      <c r="BV209" s="8" t="e">
        <f t="shared" ca="1" si="260"/>
        <v>#N/A</v>
      </c>
      <c r="BW209" s="8" t="e">
        <f t="shared" ca="1" si="260"/>
        <v>#N/A</v>
      </c>
      <c r="BX209" s="8" t="e">
        <f t="shared" ca="1" si="260"/>
        <v>#N/A</v>
      </c>
      <c r="BY209" s="8" t="e">
        <f t="shared" ca="1" si="260"/>
        <v>#N/A</v>
      </c>
      <c r="BZ209" s="8" t="e">
        <f t="shared" ca="1" si="260"/>
        <v>#N/A</v>
      </c>
      <c r="CA209" s="8" t="e">
        <f t="shared" ca="1" si="260"/>
        <v>#N/A</v>
      </c>
      <c r="CB209" s="8" t="e">
        <f t="shared" ca="1" si="256"/>
        <v>#N/A</v>
      </c>
      <c r="CC209" s="8" t="e">
        <f t="shared" ca="1" si="256"/>
        <v>#N/A</v>
      </c>
      <c r="CD209" s="8" t="e">
        <f t="shared" ca="1" si="256"/>
        <v>#N/A</v>
      </c>
      <c r="CE209" s="8" t="e">
        <f t="shared" ca="1" si="256"/>
        <v>#N/A</v>
      </c>
      <c r="CF209" s="8" t="e">
        <f t="shared" ca="1" si="256"/>
        <v>#N/A</v>
      </c>
      <c r="CG209" s="8" t="e">
        <f t="shared" ca="1" si="256"/>
        <v>#N/A</v>
      </c>
      <c r="CH209" s="8" t="e">
        <f t="shared" ca="1" si="256"/>
        <v>#N/A</v>
      </c>
      <c r="CI209" s="8" t="e">
        <f t="shared" ca="1" si="256"/>
        <v>#N/A</v>
      </c>
      <c r="CJ209" s="8" t="e">
        <f t="shared" ca="1" si="256"/>
        <v>#N/A</v>
      </c>
      <c r="CK209" s="8" t="e">
        <f t="shared" ca="1" si="256"/>
        <v>#N/A</v>
      </c>
      <c r="CL209" s="8" t="e">
        <f t="shared" ca="1" si="256"/>
        <v>#N/A</v>
      </c>
      <c r="CM209" s="8" t="e">
        <f t="shared" ca="1" si="256"/>
        <v>#N/A</v>
      </c>
      <c r="CN209" s="8" t="e">
        <f t="shared" ca="1" si="260"/>
        <v>#N/A</v>
      </c>
      <c r="CO209" s="8" t="e">
        <f t="shared" ca="1" si="260"/>
        <v>#N/A</v>
      </c>
      <c r="CP209" s="8" t="e">
        <f t="shared" ca="1" si="260"/>
        <v>#N/A</v>
      </c>
      <c r="CQ209" s="8" t="e">
        <f t="shared" ca="1" si="260"/>
        <v>#N/A</v>
      </c>
      <c r="CR209" s="8" t="e">
        <f t="shared" ca="1" si="260"/>
        <v>#N/A</v>
      </c>
      <c r="CS209" s="8" t="e">
        <f t="shared" ref="CS209:DA224" ca="1" si="282">IF(OR($D209=CS$5,$E209&lt;&gt;CS$4),-999,30+_xlfn.NORM.INV(RAND(),-20,3)-20*LOG10(SQRT(($H209-$J209)^2+($I209-$K209)^2))-20*LOG10(5570)-32.44+_xlfn.NORM.INV(RAND(),-3,3)+21+_xlfn.NORM.INV(RAND(),-20,3)-1)</f>
        <v>#N/A</v>
      </c>
      <c r="CT209" s="8" t="e">
        <f t="shared" ca="1" si="282"/>
        <v>#N/A</v>
      </c>
      <c r="CU209" s="8" t="e">
        <f t="shared" ca="1" si="282"/>
        <v>#N/A</v>
      </c>
      <c r="CV209" s="8" t="e">
        <f t="shared" ca="1" si="282"/>
        <v>#N/A</v>
      </c>
      <c r="CW209" s="8" t="e">
        <f t="shared" ca="1" si="282"/>
        <v>#N/A</v>
      </c>
      <c r="CX209" s="8" t="e">
        <f t="shared" ca="1" si="282"/>
        <v>#N/A</v>
      </c>
      <c r="CY209" s="8" t="e">
        <f t="shared" ca="1" si="282"/>
        <v>#N/A</v>
      </c>
      <c r="CZ209" s="8" t="e">
        <f t="shared" ca="1" si="282"/>
        <v>#N/A</v>
      </c>
      <c r="DA209" s="8" t="e">
        <f t="shared" ca="1" si="282"/>
        <v>#N/A</v>
      </c>
    </row>
    <row r="210" spans="2:105" x14ac:dyDescent="0.35">
      <c r="B210" t="str">
        <f>'Postcode Data'!B210</f>
        <v>ES19 8RT</v>
      </c>
      <c r="C210" t="str">
        <f>'Postcode Data'!D210</f>
        <v>Beaton</v>
      </c>
      <c r="D210" s="44" t="e">
        <f>'Postcode Data'!M210</f>
        <v>#N/A</v>
      </c>
      <c r="E210" s="28" t="e">
        <f>INDEX('Site Data'!$G$42:$G$77,MATCH('Frequency Plan Data'!D210,'Site Data'!$B$42:$B$77,0))</f>
        <v>#N/A</v>
      </c>
      <c r="F210" s="28" t="e">
        <f>'Coverage Data'!M210</f>
        <v>#N/A</v>
      </c>
      <c r="G210" s="28" t="e">
        <f t="shared" si="264"/>
        <v>#N/A</v>
      </c>
      <c r="H210" s="5" t="e">
        <f>'Postcode Data'!F210</f>
        <v>#N/A</v>
      </c>
      <c r="I210" s="5" t="e">
        <f>'Postcode Data'!G210</f>
        <v>#N/A</v>
      </c>
      <c r="J210" s="5" t="e">
        <f>'Postcode Data'!K210</f>
        <v>#N/A</v>
      </c>
      <c r="K210" s="5" t="e">
        <f>'Postcode Data'!L210</f>
        <v>#N/A</v>
      </c>
      <c r="L210" s="5"/>
      <c r="M210" s="28"/>
      <c r="N210" s="5" t="e">
        <f t="shared" si="277"/>
        <v>#N/A</v>
      </c>
      <c r="O210" s="5" t="e">
        <f t="shared" si="277"/>
        <v>#N/A</v>
      </c>
      <c r="P210" s="5" t="e">
        <f t="shared" si="277"/>
        <v>#N/A</v>
      </c>
      <c r="Q210" s="5" t="e">
        <f t="shared" si="277"/>
        <v>#N/A</v>
      </c>
      <c r="R210" s="5" t="e">
        <f t="shared" si="277"/>
        <v>#N/A</v>
      </c>
      <c r="S210" s="5" t="e">
        <f t="shared" si="277"/>
        <v>#N/A</v>
      </c>
      <c r="T210" s="5"/>
      <c r="U210" s="28"/>
      <c r="V210" s="28" t="e">
        <f t="shared" si="266"/>
        <v>#N/A</v>
      </c>
      <c r="W210" s="28" t="e">
        <f t="shared" ref="W210:Z210" si="283">IF(AND($G210&lt;V$5,$G210&gt;=W$5),$K210,NA())</f>
        <v>#N/A</v>
      </c>
      <c r="X210" s="28" t="e">
        <f t="shared" si="283"/>
        <v>#N/A</v>
      </c>
      <c r="Y210" s="28" t="e">
        <f t="shared" si="283"/>
        <v>#N/A</v>
      </c>
      <c r="Z210" s="28" t="e">
        <f t="shared" si="283"/>
        <v>#N/A</v>
      </c>
      <c r="AA210" s="28" t="e">
        <f t="shared" si="268"/>
        <v>#N/A</v>
      </c>
      <c r="AB210" s="28"/>
      <c r="AC210" s="28"/>
      <c r="AD210" s="5" t="e">
        <f t="shared" si="269"/>
        <v>#N/A</v>
      </c>
      <c r="AE210" s="15" t="e">
        <v>#N/A</v>
      </c>
      <c r="AF210" s="11" t="e">
        <v>#N/A</v>
      </c>
      <c r="AG210" s="11" t="e">
        <v>#N/A</v>
      </c>
      <c r="AH210" s="11" t="e">
        <v>#N/A</v>
      </c>
      <c r="AI210" s="11" t="e">
        <v>#N/A</v>
      </c>
      <c r="AJ210" s="11" t="e">
        <v>#N/A</v>
      </c>
      <c r="AK210" s="11" t="e">
        <v>#N/A</v>
      </c>
      <c r="AL210" s="11" t="e">
        <v>#N/A</v>
      </c>
      <c r="AM210" s="11" t="e">
        <v>#N/A</v>
      </c>
      <c r="AN210" s="11" t="e">
        <v>#N/A</v>
      </c>
      <c r="AO210" s="11" t="e">
        <v>#N/A</v>
      </c>
      <c r="AP210" s="11" t="e">
        <v>#N/A</v>
      </c>
      <c r="AQ210" s="11" t="e">
        <v>#N/A</v>
      </c>
      <c r="AR210" s="11" t="e">
        <v>#N/A</v>
      </c>
      <c r="AS210" s="11" t="e">
        <v>#N/A</v>
      </c>
      <c r="AT210" s="11" t="e">
        <v>#N/A</v>
      </c>
      <c r="AU210" s="11" t="e">
        <v>#N/A</v>
      </c>
      <c r="AV210" s="11" t="e">
        <v>#N/A</v>
      </c>
      <c r="AW210" s="11" t="e">
        <v>#N/A</v>
      </c>
      <c r="AX210" s="11" t="e">
        <v>#N/A</v>
      </c>
      <c r="AY210" s="11" t="e">
        <v>#N/A</v>
      </c>
      <c r="AZ210" s="11" t="e">
        <v>#N/A</v>
      </c>
      <c r="BA210" s="11" t="e">
        <v>#N/A</v>
      </c>
      <c r="BB210" s="11" t="e">
        <v>#N/A</v>
      </c>
      <c r="BC210" s="11" t="e">
        <v>#N/A</v>
      </c>
      <c r="BD210" s="11" t="e">
        <v>#N/A</v>
      </c>
      <c r="BE210" s="11" t="e">
        <v>#N/A</v>
      </c>
      <c r="BF210" s="11" t="e">
        <v>#N/A</v>
      </c>
      <c r="BG210" s="11" t="e">
        <v>#N/A</v>
      </c>
      <c r="BH210" s="11" t="e">
        <v>#N/A</v>
      </c>
      <c r="BI210" s="11" t="e">
        <v>#N/A</v>
      </c>
      <c r="BJ210" s="11" t="e">
        <v>#N/A</v>
      </c>
      <c r="BK210" s="11" t="e">
        <v>#N/A</v>
      </c>
      <c r="BL210" s="11" t="e">
        <v>#N/A</v>
      </c>
      <c r="BM210" s="11" t="e">
        <v>#N/A</v>
      </c>
      <c r="BN210" s="16" t="e">
        <v>#N/A</v>
      </c>
      <c r="BQ210" s="5" t="e">
        <f t="shared" ca="1" si="270"/>
        <v>#N/A</v>
      </c>
      <c r="BR210" s="8" t="e">
        <f t="shared" ref="BR210:CS225" ca="1" si="284">IF(OR($D210=BR$5,$E210&lt;&gt;BR$4),-999,30+_xlfn.NORM.INV(RAND(),-20,3)-20*LOG10(SQRT(($H210-$J210)^2+($I210-$K210)^2))-20*LOG10(5570)-32.44+_xlfn.NORM.INV(RAND(),-3,3)+21+_xlfn.NORM.INV(RAND(),-20,3)-1)</f>
        <v>#N/A</v>
      </c>
      <c r="BS210" s="8" t="e">
        <f t="shared" ca="1" si="284"/>
        <v>#N/A</v>
      </c>
      <c r="BT210" s="8" t="e">
        <f t="shared" ca="1" si="284"/>
        <v>#N/A</v>
      </c>
      <c r="BU210" s="8" t="e">
        <f t="shared" ca="1" si="284"/>
        <v>#N/A</v>
      </c>
      <c r="BV210" s="8" t="e">
        <f t="shared" ca="1" si="284"/>
        <v>#N/A</v>
      </c>
      <c r="BW210" s="8" t="e">
        <f t="shared" ca="1" si="284"/>
        <v>#N/A</v>
      </c>
      <c r="BX210" s="8" t="e">
        <f t="shared" ca="1" si="284"/>
        <v>#N/A</v>
      </c>
      <c r="BY210" s="8" t="e">
        <f t="shared" ca="1" si="284"/>
        <v>#N/A</v>
      </c>
      <c r="BZ210" s="8" t="e">
        <f t="shared" ca="1" si="284"/>
        <v>#N/A</v>
      </c>
      <c r="CA210" s="8" t="e">
        <f t="shared" ca="1" si="284"/>
        <v>#N/A</v>
      </c>
      <c r="CB210" s="8" t="e">
        <f t="shared" ca="1" si="256"/>
        <v>#N/A</v>
      </c>
      <c r="CC210" s="8" t="e">
        <f t="shared" ca="1" si="256"/>
        <v>#N/A</v>
      </c>
      <c r="CD210" s="8" t="e">
        <f t="shared" ca="1" si="256"/>
        <v>#N/A</v>
      </c>
      <c r="CE210" s="8" t="e">
        <f t="shared" ca="1" si="256"/>
        <v>#N/A</v>
      </c>
      <c r="CF210" s="8" t="e">
        <f t="shared" ca="1" si="256"/>
        <v>#N/A</v>
      </c>
      <c r="CG210" s="8" t="e">
        <f t="shared" ca="1" si="256"/>
        <v>#N/A</v>
      </c>
      <c r="CH210" s="8" t="e">
        <f t="shared" ca="1" si="256"/>
        <v>#N/A</v>
      </c>
      <c r="CI210" s="8" t="e">
        <f t="shared" ca="1" si="256"/>
        <v>#N/A</v>
      </c>
      <c r="CJ210" s="8" t="e">
        <f t="shared" ca="1" si="256"/>
        <v>#N/A</v>
      </c>
      <c r="CK210" s="8" t="e">
        <f t="shared" ca="1" si="256"/>
        <v>#N/A</v>
      </c>
      <c r="CL210" s="8" t="e">
        <f t="shared" ca="1" si="256"/>
        <v>#N/A</v>
      </c>
      <c r="CM210" s="8" t="e">
        <f t="shared" ca="1" si="256"/>
        <v>#N/A</v>
      </c>
      <c r="CN210" s="8" t="e">
        <f t="shared" ca="1" si="284"/>
        <v>#N/A</v>
      </c>
      <c r="CO210" s="8" t="e">
        <f t="shared" ca="1" si="284"/>
        <v>#N/A</v>
      </c>
      <c r="CP210" s="8" t="e">
        <f t="shared" ca="1" si="284"/>
        <v>#N/A</v>
      </c>
      <c r="CQ210" s="8" t="e">
        <f t="shared" ca="1" si="284"/>
        <v>#N/A</v>
      </c>
      <c r="CR210" s="8" t="e">
        <f t="shared" ca="1" si="284"/>
        <v>#N/A</v>
      </c>
      <c r="CS210" s="8" t="e">
        <f t="shared" ca="1" si="284"/>
        <v>#N/A</v>
      </c>
      <c r="CT210" s="8" t="e">
        <f t="shared" ca="1" si="282"/>
        <v>#N/A</v>
      </c>
      <c r="CU210" s="8" t="e">
        <f t="shared" ca="1" si="282"/>
        <v>#N/A</v>
      </c>
      <c r="CV210" s="8" t="e">
        <f t="shared" ca="1" si="282"/>
        <v>#N/A</v>
      </c>
      <c r="CW210" s="8" t="e">
        <f t="shared" ca="1" si="282"/>
        <v>#N/A</v>
      </c>
      <c r="CX210" s="8" t="e">
        <f t="shared" ca="1" si="282"/>
        <v>#N/A</v>
      </c>
      <c r="CY210" s="8" t="e">
        <f t="shared" ca="1" si="282"/>
        <v>#N/A</v>
      </c>
      <c r="CZ210" s="8" t="e">
        <f t="shared" ca="1" si="282"/>
        <v>#N/A</v>
      </c>
      <c r="DA210" s="8" t="e">
        <f t="shared" ca="1" si="282"/>
        <v>#N/A</v>
      </c>
    </row>
    <row r="211" spans="2:105" x14ac:dyDescent="0.35">
      <c r="B211" t="str">
        <f>'Postcode Data'!B211</f>
        <v>ES19 9XI</v>
      </c>
      <c r="C211" t="str">
        <f>'Postcode Data'!D211</f>
        <v>Beaton</v>
      </c>
      <c r="D211" s="44" t="e">
        <f>'Postcode Data'!M211</f>
        <v>#N/A</v>
      </c>
      <c r="E211" s="28" t="e">
        <f>INDEX('Site Data'!$G$42:$G$77,MATCH('Frequency Plan Data'!D211,'Site Data'!$B$42:$B$77,0))</f>
        <v>#N/A</v>
      </c>
      <c r="F211" s="28" t="e">
        <f>'Coverage Data'!M211</f>
        <v>#N/A</v>
      </c>
      <c r="G211" s="28" t="e">
        <f t="shared" si="264"/>
        <v>#N/A</v>
      </c>
      <c r="H211" s="5" t="e">
        <f>'Postcode Data'!F211</f>
        <v>#N/A</v>
      </c>
      <c r="I211" s="5" t="e">
        <f>'Postcode Data'!G211</f>
        <v>#N/A</v>
      </c>
      <c r="J211" s="5" t="e">
        <f>'Postcode Data'!K211</f>
        <v>#N/A</v>
      </c>
      <c r="K211" s="5" t="e">
        <f>'Postcode Data'!L211</f>
        <v>#N/A</v>
      </c>
      <c r="L211" s="5"/>
      <c r="M211" s="28"/>
      <c r="N211" s="5" t="e">
        <f t="shared" si="277"/>
        <v>#N/A</v>
      </c>
      <c r="O211" s="5" t="e">
        <f t="shared" si="277"/>
        <v>#N/A</v>
      </c>
      <c r="P211" s="5" t="e">
        <f t="shared" si="277"/>
        <v>#N/A</v>
      </c>
      <c r="Q211" s="5" t="e">
        <f t="shared" si="277"/>
        <v>#N/A</v>
      </c>
      <c r="R211" s="5" t="e">
        <f t="shared" si="277"/>
        <v>#N/A</v>
      </c>
      <c r="S211" s="5" t="e">
        <f t="shared" si="277"/>
        <v>#N/A</v>
      </c>
      <c r="T211" s="5"/>
      <c r="U211" s="28"/>
      <c r="V211" s="28" t="e">
        <f t="shared" si="266"/>
        <v>#N/A</v>
      </c>
      <c r="W211" s="28" t="e">
        <f t="shared" ref="W211:Z211" si="285">IF(AND($G211&lt;V$5,$G211&gt;=W$5),$K211,NA())</f>
        <v>#N/A</v>
      </c>
      <c r="X211" s="28" t="e">
        <f t="shared" si="285"/>
        <v>#N/A</v>
      </c>
      <c r="Y211" s="28" t="e">
        <f t="shared" si="285"/>
        <v>#N/A</v>
      </c>
      <c r="Z211" s="28" t="e">
        <f t="shared" si="285"/>
        <v>#N/A</v>
      </c>
      <c r="AA211" s="28" t="e">
        <f t="shared" si="268"/>
        <v>#N/A</v>
      </c>
      <c r="AB211" s="28"/>
      <c r="AC211" s="28"/>
      <c r="AD211" s="5" t="e">
        <f t="shared" si="269"/>
        <v>#N/A</v>
      </c>
      <c r="AE211" s="15" t="e">
        <v>#N/A</v>
      </c>
      <c r="AF211" s="11" t="e">
        <v>#N/A</v>
      </c>
      <c r="AG211" s="11" t="e">
        <v>#N/A</v>
      </c>
      <c r="AH211" s="11" t="e">
        <v>#N/A</v>
      </c>
      <c r="AI211" s="11" t="e">
        <v>#N/A</v>
      </c>
      <c r="AJ211" s="11" t="e">
        <v>#N/A</v>
      </c>
      <c r="AK211" s="11" t="e">
        <v>#N/A</v>
      </c>
      <c r="AL211" s="11" t="e">
        <v>#N/A</v>
      </c>
      <c r="AM211" s="11" t="e">
        <v>#N/A</v>
      </c>
      <c r="AN211" s="11" t="e">
        <v>#N/A</v>
      </c>
      <c r="AO211" s="11" t="e">
        <v>#N/A</v>
      </c>
      <c r="AP211" s="11" t="e">
        <v>#N/A</v>
      </c>
      <c r="AQ211" s="11" t="e">
        <v>#N/A</v>
      </c>
      <c r="AR211" s="11" t="e">
        <v>#N/A</v>
      </c>
      <c r="AS211" s="11" t="e">
        <v>#N/A</v>
      </c>
      <c r="AT211" s="11" t="e">
        <v>#N/A</v>
      </c>
      <c r="AU211" s="11" t="e">
        <v>#N/A</v>
      </c>
      <c r="AV211" s="11" t="e">
        <v>#N/A</v>
      </c>
      <c r="AW211" s="11" t="e">
        <v>#N/A</v>
      </c>
      <c r="AX211" s="11" t="e">
        <v>#N/A</v>
      </c>
      <c r="AY211" s="11" t="e">
        <v>#N/A</v>
      </c>
      <c r="AZ211" s="11" t="e">
        <v>#N/A</v>
      </c>
      <c r="BA211" s="11" t="e">
        <v>#N/A</v>
      </c>
      <c r="BB211" s="11" t="e">
        <v>#N/A</v>
      </c>
      <c r="BC211" s="11" t="e">
        <v>#N/A</v>
      </c>
      <c r="BD211" s="11" t="e">
        <v>#N/A</v>
      </c>
      <c r="BE211" s="11" t="e">
        <v>#N/A</v>
      </c>
      <c r="BF211" s="11" t="e">
        <v>#N/A</v>
      </c>
      <c r="BG211" s="11" t="e">
        <v>#N/A</v>
      </c>
      <c r="BH211" s="11" t="e">
        <v>#N/A</v>
      </c>
      <c r="BI211" s="11" t="e">
        <v>#N/A</v>
      </c>
      <c r="BJ211" s="11" t="e">
        <v>#N/A</v>
      </c>
      <c r="BK211" s="11" t="e">
        <v>#N/A</v>
      </c>
      <c r="BL211" s="11" t="e">
        <v>#N/A</v>
      </c>
      <c r="BM211" s="11" t="e">
        <v>#N/A</v>
      </c>
      <c r="BN211" s="16" t="e">
        <v>#N/A</v>
      </c>
      <c r="BQ211" s="5" t="e">
        <f t="shared" ca="1" si="270"/>
        <v>#N/A</v>
      </c>
      <c r="BR211" s="8" t="e">
        <f t="shared" ca="1" si="284"/>
        <v>#N/A</v>
      </c>
      <c r="BS211" s="8" t="e">
        <f t="shared" ca="1" si="284"/>
        <v>#N/A</v>
      </c>
      <c r="BT211" s="8" t="e">
        <f t="shared" ca="1" si="284"/>
        <v>#N/A</v>
      </c>
      <c r="BU211" s="8" t="e">
        <f t="shared" ca="1" si="284"/>
        <v>#N/A</v>
      </c>
      <c r="BV211" s="8" t="e">
        <f t="shared" ca="1" si="284"/>
        <v>#N/A</v>
      </c>
      <c r="BW211" s="8" t="e">
        <f t="shared" ca="1" si="284"/>
        <v>#N/A</v>
      </c>
      <c r="BX211" s="8" t="e">
        <f t="shared" ca="1" si="284"/>
        <v>#N/A</v>
      </c>
      <c r="BY211" s="8" t="e">
        <f t="shared" ca="1" si="284"/>
        <v>#N/A</v>
      </c>
      <c r="BZ211" s="8" t="e">
        <f t="shared" ca="1" si="284"/>
        <v>#N/A</v>
      </c>
      <c r="CA211" s="8" t="e">
        <f t="shared" ca="1" si="284"/>
        <v>#N/A</v>
      </c>
      <c r="CB211" s="8" t="e">
        <f t="shared" ca="1" si="256"/>
        <v>#N/A</v>
      </c>
      <c r="CC211" s="8" t="e">
        <f t="shared" ca="1" si="256"/>
        <v>#N/A</v>
      </c>
      <c r="CD211" s="8" t="e">
        <f t="shared" ca="1" si="256"/>
        <v>#N/A</v>
      </c>
      <c r="CE211" s="8" t="e">
        <f t="shared" ca="1" si="256"/>
        <v>#N/A</v>
      </c>
      <c r="CF211" s="8" t="e">
        <f t="shared" ca="1" si="256"/>
        <v>#N/A</v>
      </c>
      <c r="CG211" s="8" t="e">
        <f t="shared" ca="1" si="256"/>
        <v>#N/A</v>
      </c>
      <c r="CH211" s="8" t="e">
        <f t="shared" ca="1" si="256"/>
        <v>#N/A</v>
      </c>
      <c r="CI211" s="8" t="e">
        <f t="shared" ca="1" si="256"/>
        <v>#N/A</v>
      </c>
      <c r="CJ211" s="8" t="e">
        <f t="shared" ca="1" si="256"/>
        <v>#N/A</v>
      </c>
      <c r="CK211" s="8" t="e">
        <f t="shared" ca="1" si="256"/>
        <v>#N/A</v>
      </c>
      <c r="CL211" s="8" t="e">
        <f t="shared" ca="1" si="256"/>
        <v>#N/A</v>
      </c>
      <c r="CM211" s="8" t="e">
        <f t="shared" ca="1" si="256"/>
        <v>#N/A</v>
      </c>
      <c r="CN211" s="8" t="e">
        <f t="shared" ca="1" si="284"/>
        <v>#N/A</v>
      </c>
      <c r="CO211" s="8" t="e">
        <f t="shared" ca="1" si="284"/>
        <v>#N/A</v>
      </c>
      <c r="CP211" s="8" t="e">
        <f t="shared" ca="1" si="284"/>
        <v>#N/A</v>
      </c>
      <c r="CQ211" s="8" t="e">
        <f t="shared" ca="1" si="284"/>
        <v>#N/A</v>
      </c>
      <c r="CR211" s="8" t="e">
        <f t="shared" ca="1" si="284"/>
        <v>#N/A</v>
      </c>
      <c r="CS211" s="8" t="e">
        <f t="shared" ca="1" si="284"/>
        <v>#N/A</v>
      </c>
      <c r="CT211" s="8" t="e">
        <f t="shared" ca="1" si="282"/>
        <v>#N/A</v>
      </c>
      <c r="CU211" s="8" t="e">
        <f t="shared" ca="1" si="282"/>
        <v>#N/A</v>
      </c>
      <c r="CV211" s="8" t="e">
        <f t="shared" ca="1" si="282"/>
        <v>#N/A</v>
      </c>
      <c r="CW211" s="8" t="e">
        <f t="shared" ca="1" si="282"/>
        <v>#N/A</v>
      </c>
      <c r="CX211" s="8" t="e">
        <f t="shared" ca="1" si="282"/>
        <v>#N/A</v>
      </c>
      <c r="CY211" s="8" t="e">
        <f t="shared" ca="1" si="282"/>
        <v>#N/A</v>
      </c>
      <c r="CZ211" s="8" t="e">
        <f t="shared" ca="1" si="282"/>
        <v>#N/A</v>
      </c>
      <c r="DA211" s="8" t="e">
        <f t="shared" ca="1" si="282"/>
        <v>#N/A</v>
      </c>
    </row>
    <row r="212" spans="2:105" x14ac:dyDescent="0.35">
      <c r="B212" t="str">
        <f>'Postcode Data'!B212</f>
        <v>ES20 0JF</v>
      </c>
      <c r="C212" t="str">
        <f>'Postcode Data'!D212</f>
        <v>Beaton</v>
      </c>
      <c r="D212" s="44" t="e">
        <f>'Postcode Data'!M212</f>
        <v>#N/A</v>
      </c>
      <c r="E212" s="28" t="e">
        <f>INDEX('Site Data'!$G$42:$G$77,MATCH('Frequency Plan Data'!D212,'Site Data'!$B$42:$B$77,0))</f>
        <v>#N/A</v>
      </c>
      <c r="F212" s="28" t="e">
        <f>'Coverage Data'!M212</f>
        <v>#N/A</v>
      </c>
      <c r="G212" s="28" t="e">
        <f t="shared" si="264"/>
        <v>#N/A</v>
      </c>
      <c r="H212" s="5" t="e">
        <f>'Postcode Data'!F212</f>
        <v>#N/A</v>
      </c>
      <c r="I212" s="5" t="e">
        <f>'Postcode Data'!G212</f>
        <v>#N/A</v>
      </c>
      <c r="J212" s="5" t="e">
        <f>'Postcode Data'!K212</f>
        <v>#N/A</v>
      </c>
      <c r="K212" s="5" t="e">
        <f>'Postcode Data'!L212</f>
        <v>#N/A</v>
      </c>
      <c r="L212" s="5"/>
      <c r="M212" s="28"/>
      <c r="N212" s="5" t="e">
        <f t="shared" si="277"/>
        <v>#N/A</v>
      </c>
      <c r="O212" s="5" t="e">
        <f t="shared" si="277"/>
        <v>#N/A</v>
      </c>
      <c r="P212" s="5" t="e">
        <f t="shared" si="277"/>
        <v>#N/A</v>
      </c>
      <c r="Q212" s="5" t="e">
        <f t="shared" si="277"/>
        <v>#N/A</v>
      </c>
      <c r="R212" s="5" t="e">
        <f t="shared" si="277"/>
        <v>#N/A</v>
      </c>
      <c r="S212" s="5" t="e">
        <f t="shared" si="277"/>
        <v>#N/A</v>
      </c>
      <c r="T212" s="5"/>
      <c r="U212" s="28"/>
      <c r="V212" s="28" t="e">
        <f t="shared" si="266"/>
        <v>#N/A</v>
      </c>
      <c r="W212" s="28" t="e">
        <f t="shared" ref="W212:Z212" si="286">IF(AND($G212&lt;V$5,$G212&gt;=W$5),$K212,NA())</f>
        <v>#N/A</v>
      </c>
      <c r="X212" s="28" t="e">
        <f t="shared" si="286"/>
        <v>#N/A</v>
      </c>
      <c r="Y212" s="28" t="e">
        <f t="shared" si="286"/>
        <v>#N/A</v>
      </c>
      <c r="Z212" s="28" t="e">
        <f t="shared" si="286"/>
        <v>#N/A</v>
      </c>
      <c r="AA212" s="28" t="e">
        <f t="shared" si="268"/>
        <v>#N/A</v>
      </c>
      <c r="AB212" s="28"/>
      <c r="AC212" s="28"/>
      <c r="AD212" s="5" t="e">
        <f t="shared" si="269"/>
        <v>#N/A</v>
      </c>
      <c r="AE212" s="15" t="e">
        <v>#N/A</v>
      </c>
      <c r="AF212" s="11" t="e">
        <v>#N/A</v>
      </c>
      <c r="AG212" s="11" t="e">
        <v>#N/A</v>
      </c>
      <c r="AH212" s="11" t="e">
        <v>#N/A</v>
      </c>
      <c r="AI212" s="11" t="e">
        <v>#N/A</v>
      </c>
      <c r="AJ212" s="11" t="e">
        <v>#N/A</v>
      </c>
      <c r="AK212" s="11" t="e">
        <v>#N/A</v>
      </c>
      <c r="AL212" s="11" t="e">
        <v>#N/A</v>
      </c>
      <c r="AM212" s="11" t="e">
        <v>#N/A</v>
      </c>
      <c r="AN212" s="11" t="e">
        <v>#N/A</v>
      </c>
      <c r="AO212" s="11" t="e">
        <v>#N/A</v>
      </c>
      <c r="AP212" s="11" t="e">
        <v>#N/A</v>
      </c>
      <c r="AQ212" s="11" t="e">
        <v>#N/A</v>
      </c>
      <c r="AR212" s="11" t="e">
        <v>#N/A</v>
      </c>
      <c r="AS212" s="11" t="e">
        <v>#N/A</v>
      </c>
      <c r="AT212" s="11" t="e">
        <v>#N/A</v>
      </c>
      <c r="AU212" s="11" t="e">
        <v>#N/A</v>
      </c>
      <c r="AV212" s="11" t="e">
        <v>#N/A</v>
      </c>
      <c r="AW212" s="11" t="e">
        <v>#N/A</v>
      </c>
      <c r="AX212" s="11" t="e">
        <v>#N/A</v>
      </c>
      <c r="AY212" s="11" t="e">
        <v>#N/A</v>
      </c>
      <c r="AZ212" s="11" t="e">
        <v>#N/A</v>
      </c>
      <c r="BA212" s="11" t="e">
        <v>#N/A</v>
      </c>
      <c r="BB212" s="11" t="e">
        <v>#N/A</v>
      </c>
      <c r="BC212" s="11" t="e">
        <v>#N/A</v>
      </c>
      <c r="BD212" s="11" t="e">
        <v>#N/A</v>
      </c>
      <c r="BE212" s="11" t="e">
        <v>#N/A</v>
      </c>
      <c r="BF212" s="11" t="e">
        <v>#N/A</v>
      </c>
      <c r="BG212" s="11" t="e">
        <v>#N/A</v>
      </c>
      <c r="BH212" s="11" t="e">
        <v>#N/A</v>
      </c>
      <c r="BI212" s="11" t="e">
        <v>#N/A</v>
      </c>
      <c r="BJ212" s="11" t="e">
        <v>#N/A</v>
      </c>
      <c r="BK212" s="11" t="e">
        <v>#N/A</v>
      </c>
      <c r="BL212" s="11" t="e">
        <v>#N/A</v>
      </c>
      <c r="BM212" s="11" t="e">
        <v>#N/A</v>
      </c>
      <c r="BN212" s="16" t="e">
        <v>#N/A</v>
      </c>
      <c r="BQ212" s="5" t="e">
        <f t="shared" ca="1" si="270"/>
        <v>#N/A</v>
      </c>
      <c r="BR212" s="8" t="e">
        <f t="shared" ca="1" si="284"/>
        <v>#N/A</v>
      </c>
      <c r="BS212" s="8" t="e">
        <f t="shared" ca="1" si="284"/>
        <v>#N/A</v>
      </c>
      <c r="BT212" s="8" t="e">
        <f t="shared" ca="1" si="284"/>
        <v>#N/A</v>
      </c>
      <c r="BU212" s="8" t="e">
        <f t="shared" ca="1" si="284"/>
        <v>#N/A</v>
      </c>
      <c r="BV212" s="8" t="e">
        <f t="shared" ca="1" si="284"/>
        <v>#N/A</v>
      </c>
      <c r="BW212" s="8" t="e">
        <f t="shared" ca="1" si="284"/>
        <v>#N/A</v>
      </c>
      <c r="BX212" s="8" t="e">
        <f t="shared" ca="1" si="284"/>
        <v>#N/A</v>
      </c>
      <c r="BY212" s="8" t="e">
        <f t="shared" ca="1" si="284"/>
        <v>#N/A</v>
      </c>
      <c r="BZ212" s="8" t="e">
        <f t="shared" ca="1" si="284"/>
        <v>#N/A</v>
      </c>
      <c r="CA212" s="8" t="e">
        <f t="shared" ca="1" si="284"/>
        <v>#N/A</v>
      </c>
      <c r="CB212" s="8" t="e">
        <f t="shared" ca="1" si="256"/>
        <v>#N/A</v>
      </c>
      <c r="CC212" s="8" t="e">
        <f t="shared" ca="1" si="256"/>
        <v>#N/A</v>
      </c>
      <c r="CD212" s="8" t="e">
        <f t="shared" ca="1" si="256"/>
        <v>#N/A</v>
      </c>
      <c r="CE212" s="8" t="e">
        <f t="shared" ca="1" si="256"/>
        <v>#N/A</v>
      </c>
      <c r="CF212" s="8" t="e">
        <f t="shared" ca="1" si="256"/>
        <v>#N/A</v>
      </c>
      <c r="CG212" s="8" t="e">
        <f t="shared" ca="1" si="256"/>
        <v>#N/A</v>
      </c>
      <c r="CH212" s="8" t="e">
        <f t="shared" ca="1" si="256"/>
        <v>#N/A</v>
      </c>
      <c r="CI212" s="8" t="e">
        <f t="shared" ca="1" si="256"/>
        <v>#N/A</v>
      </c>
      <c r="CJ212" s="8" t="e">
        <f t="shared" ca="1" si="256"/>
        <v>#N/A</v>
      </c>
      <c r="CK212" s="8" t="e">
        <f t="shared" ca="1" si="256"/>
        <v>#N/A</v>
      </c>
      <c r="CL212" s="8" t="e">
        <f t="shared" ca="1" si="256"/>
        <v>#N/A</v>
      </c>
      <c r="CM212" s="8" t="e">
        <f t="shared" ca="1" si="256"/>
        <v>#N/A</v>
      </c>
      <c r="CN212" s="8" t="e">
        <f t="shared" ca="1" si="284"/>
        <v>#N/A</v>
      </c>
      <c r="CO212" s="8" t="e">
        <f t="shared" ca="1" si="284"/>
        <v>#N/A</v>
      </c>
      <c r="CP212" s="8" t="e">
        <f t="shared" ca="1" si="284"/>
        <v>#N/A</v>
      </c>
      <c r="CQ212" s="8" t="e">
        <f t="shared" ca="1" si="284"/>
        <v>#N/A</v>
      </c>
      <c r="CR212" s="8" t="e">
        <f t="shared" ca="1" si="284"/>
        <v>#N/A</v>
      </c>
      <c r="CS212" s="8" t="e">
        <f t="shared" ca="1" si="284"/>
        <v>#N/A</v>
      </c>
      <c r="CT212" s="8" t="e">
        <f t="shared" ca="1" si="282"/>
        <v>#N/A</v>
      </c>
      <c r="CU212" s="8" t="e">
        <f t="shared" ca="1" si="282"/>
        <v>#N/A</v>
      </c>
      <c r="CV212" s="8" t="e">
        <f t="shared" ca="1" si="282"/>
        <v>#N/A</v>
      </c>
      <c r="CW212" s="8" t="e">
        <f t="shared" ca="1" si="282"/>
        <v>#N/A</v>
      </c>
      <c r="CX212" s="8" t="e">
        <f t="shared" ca="1" si="282"/>
        <v>#N/A</v>
      </c>
      <c r="CY212" s="8" t="e">
        <f t="shared" ca="1" si="282"/>
        <v>#N/A</v>
      </c>
      <c r="CZ212" s="8" t="e">
        <f t="shared" ca="1" si="282"/>
        <v>#N/A</v>
      </c>
      <c r="DA212" s="8" t="e">
        <f t="shared" ca="1" si="282"/>
        <v>#N/A</v>
      </c>
    </row>
    <row r="213" spans="2:105" x14ac:dyDescent="0.35">
      <c r="B213" t="str">
        <f>'Postcode Data'!B213</f>
        <v>ES20 2AN</v>
      </c>
      <c r="C213" t="str">
        <f>'Postcode Data'!D213</f>
        <v>Beaton</v>
      </c>
      <c r="D213" s="44" t="e">
        <f>'Postcode Data'!M213</f>
        <v>#N/A</v>
      </c>
      <c r="E213" s="28" t="e">
        <f>INDEX('Site Data'!$G$42:$G$77,MATCH('Frequency Plan Data'!D213,'Site Data'!$B$42:$B$77,0))</f>
        <v>#N/A</v>
      </c>
      <c r="F213" s="28" t="e">
        <f>'Coverage Data'!M213</f>
        <v>#N/A</v>
      </c>
      <c r="G213" s="28" t="e">
        <f t="shared" si="264"/>
        <v>#N/A</v>
      </c>
      <c r="H213" s="5" t="e">
        <f>'Postcode Data'!F213</f>
        <v>#N/A</v>
      </c>
      <c r="I213" s="5" t="e">
        <f>'Postcode Data'!G213</f>
        <v>#N/A</v>
      </c>
      <c r="J213" s="5" t="e">
        <f>'Postcode Data'!K213</f>
        <v>#N/A</v>
      </c>
      <c r="K213" s="5" t="e">
        <f>'Postcode Data'!L213</f>
        <v>#N/A</v>
      </c>
      <c r="L213" s="5"/>
      <c r="M213" s="28"/>
      <c r="N213" s="5" t="e">
        <f t="shared" si="277"/>
        <v>#N/A</v>
      </c>
      <c r="O213" s="5" t="e">
        <f t="shared" si="277"/>
        <v>#N/A</v>
      </c>
      <c r="P213" s="5" t="e">
        <f t="shared" si="277"/>
        <v>#N/A</v>
      </c>
      <c r="Q213" s="5" t="e">
        <f t="shared" si="277"/>
        <v>#N/A</v>
      </c>
      <c r="R213" s="5" t="e">
        <f t="shared" si="277"/>
        <v>#N/A</v>
      </c>
      <c r="S213" s="5" t="e">
        <f t="shared" si="277"/>
        <v>#N/A</v>
      </c>
      <c r="T213" s="5"/>
      <c r="U213" s="28"/>
      <c r="V213" s="28" t="e">
        <f t="shared" si="266"/>
        <v>#N/A</v>
      </c>
      <c r="W213" s="28" t="e">
        <f t="shared" ref="W213:Z213" si="287">IF(AND($G213&lt;V$5,$G213&gt;=W$5),$K213,NA())</f>
        <v>#N/A</v>
      </c>
      <c r="X213" s="28" t="e">
        <f t="shared" si="287"/>
        <v>#N/A</v>
      </c>
      <c r="Y213" s="28" t="e">
        <f t="shared" si="287"/>
        <v>#N/A</v>
      </c>
      <c r="Z213" s="28" t="e">
        <f t="shared" si="287"/>
        <v>#N/A</v>
      </c>
      <c r="AA213" s="28" t="e">
        <f t="shared" si="268"/>
        <v>#N/A</v>
      </c>
      <c r="AB213" s="28"/>
      <c r="AC213" s="28"/>
      <c r="AD213" s="5" t="e">
        <f t="shared" si="269"/>
        <v>#N/A</v>
      </c>
      <c r="AE213" s="15" t="e">
        <v>#N/A</v>
      </c>
      <c r="AF213" s="11" t="e">
        <v>#N/A</v>
      </c>
      <c r="AG213" s="11" t="e">
        <v>#N/A</v>
      </c>
      <c r="AH213" s="11" t="e">
        <v>#N/A</v>
      </c>
      <c r="AI213" s="11" t="e">
        <v>#N/A</v>
      </c>
      <c r="AJ213" s="11" t="e">
        <v>#N/A</v>
      </c>
      <c r="AK213" s="11" t="e">
        <v>#N/A</v>
      </c>
      <c r="AL213" s="11" t="e">
        <v>#N/A</v>
      </c>
      <c r="AM213" s="11" t="e">
        <v>#N/A</v>
      </c>
      <c r="AN213" s="11" t="e">
        <v>#N/A</v>
      </c>
      <c r="AO213" s="11" t="e">
        <v>#N/A</v>
      </c>
      <c r="AP213" s="11" t="e">
        <v>#N/A</v>
      </c>
      <c r="AQ213" s="11" t="e">
        <v>#N/A</v>
      </c>
      <c r="AR213" s="11" t="e">
        <v>#N/A</v>
      </c>
      <c r="AS213" s="11" t="e">
        <v>#N/A</v>
      </c>
      <c r="AT213" s="11" t="e">
        <v>#N/A</v>
      </c>
      <c r="AU213" s="11" t="e">
        <v>#N/A</v>
      </c>
      <c r="AV213" s="11" t="e">
        <v>#N/A</v>
      </c>
      <c r="AW213" s="11" t="e">
        <v>#N/A</v>
      </c>
      <c r="AX213" s="11" t="e">
        <v>#N/A</v>
      </c>
      <c r="AY213" s="11" t="e">
        <v>#N/A</v>
      </c>
      <c r="AZ213" s="11" t="e">
        <v>#N/A</v>
      </c>
      <c r="BA213" s="11" t="e">
        <v>#N/A</v>
      </c>
      <c r="BB213" s="11" t="e">
        <v>#N/A</v>
      </c>
      <c r="BC213" s="11" t="e">
        <v>#N/A</v>
      </c>
      <c r="BD213" s="11" t="e">
        <v>#N/A</v>
      </c>
      <c r="BE213" s="11" t="e">
        <v>#N/A</v>
      </c>
      <c r="BF213" s="11" t="e">
        <v>#N/A</v>
      </c>
      <c r="BG213" s="11" t="e">
        <v>#N/A</v>
      </c>
      <c r="BH213" s="11" t="e">
        <v>#N/A</v>
      </c>
      <c r="BI213" s="11" t="e">
        <v>#N/A</v>
      </c>
      <c r="BJ213" s="11" t="e">
        <v>#N/A</v>
      </c>
      <c r="BK213" s="11" t="e">
        <v>#N/A</v>
      </c>
      <c r="BL213" s="11" t="e">
        <v>#N/A</v>
      </c>
      <c r="BM213" s="11" t="e">
        <v>#N/A</v>
      </c>
      <c r="BN213" s="16" t="e">
        <v>#N/A</v>
      </c>
      <c r="BQ213" s="5" t="e">
        <f t="shared" ca="1" si="270"/>
        <v>#N/A</v>
      </c>
      <c r="BR213" s="8" t="e">
        <f t="shared" ca="1" si="284"/>
        <v>#N/A</v>
      </c>
      <c r="BS213" s="8" t="e">
        <f t="shared" ca="1" si="284"/>
        <v>#N/A</v>
      </c>
      <c r="BT213" s="8" t="e">
        <f t="shared" ca="1" si="284"/>
        <v>#N/A</v>
      </c>
      <c r="BU213" s="8" t="e">
        <f t="shared" ca="1" si="284"/>
        <v>#N/A</v>
      </c>
      <c r="BV213" s="8" t="e">
        <f t="shared" ca="1" si="284"/>
        <v>#N/A</v>
      </c>
      <c r="BW213" s="8" t="e">
        <f t="shared" ca="1" si="284"/>
        <v>#N/A</v>
      </c>
      <c r="BX213" s="8" t="e">
        <f t="shared" ca="1" si="284"/>
        <v>#N/A</v>
      </c>
      <c r="BY213" s="8" t="e">
        <f t="shared" ca="1" si="284"/>
        <v>#N/A</v>
      </c>
      <c r="BZ213" s="8" t="e">
        <f t="shared" ca="1" si="284"/>
        <v>#N/A</v>
      </c>
      <c r="CA213" s="8" t="e">
        <f t="shared" ca="1" si="284"/>
        <v>#N/A</v>
      </c>
      <c r="CB213" s="8" t="e">
        <f t="shared" ca="1" si="256"/>
        <v>#N/A</v>
      </c>
      <c r="CC213" s="8" t="e">
        <f t="shared" ca="1" si="256"/>
        <v>#N/A</v>
      </c>
      <c r="CD213" s="8" t="e">
        <f t="shared" ca="1" si="256"/>
        <v>#N/A</v>
      </c>
      <c r="CE213" s="8" t="e">
        <f t="shared" ref="CB213:CM234" ca="1" si="288">IF(OR($D213=CE$5,$E213&lt;&gt;CE$4),-999,30+_xlfn.NORM.INV(RAND(),-20,3)-20*LOG10(SQRT(($H213-$J213)^2+($I213-$K213)^2))-20*LOG10(5570)-32.44+_xlfn.NORM.INV(RAND(),-3,3)+21+_xlfn.NORM.INV(RAND(),-20,3)-1)</f>
        <v>#N/A</v>
      </c>
      <c r="CF213" s="8" t="e">
        <f t="shared" ca="1" si="288"/>
        <v>#N/A</v>
      </c>
      <c r="CG213" s="8" t="e">
        <f t="shared" ca="1" si="288"/>
        <v>#N/A</v>
      </c>
      <c r="CH213" s="8" t="e">
        <f t="shared" ca="1" si="288"/>
        <v>#N/A</v>
      </c>
      <c r="CI213" s="8" t="e">
        <f t="shared" ca="1" si="288"/>
        <v>#N/A</v>
      </c>
      <c r="CJ213" s="8" t="e">
        <f t="shared" ca="1" si="288"/>
        <v>#N/A</v>
      </c>
      <c r="CK213" s="8" t="e">
        <f t="shared" ca="1" si="288"/>
        <v>#N/A</v>
      </c>
      <c r="CL213" s="8" t="e">
        <f t="shared" ca="1" si="288"/>
        <v>#N/A</v>
      </c>
      <c r="CM213" s="8" t="e">
        <f t="shared" ca="1" si="288"/>
        <v>#N/A</v>
      </c>
      <c r="CN213" s="8" t="e">
        <f t="shared" ca="1" si="284"/>
        <v>#N/A</v>
      </c>
      <c r="CO213" s="8" t="e">
        <f t="shared" ca="1" si="284"/>
        <v>#N/A</v>
      </c>
      <c r="CP213" s="8" t="e">
        <f t="shared" ca="1" si="284"/>
        <v>#N/A</v>
      </c>
      <c r="CQ213" s="8" t="e">
        <f t="shared" ca="1" si="284"/>
        <v>#N/A</v>
      </c>
      <c r="CR213" s="8" t="e">
        <f t="shared" ca="1" si="284"/>
        <v>#N/A</v>
      </c>
      <c r="CS213" s="8" t="e">
        <f t="shared" ca="1" si="284"/>
        <v>#N/A</v>
      </c>
      <c r="CT213" s="8" t="e">
        <f t="shared" ca="1" si="282"/>
        <v>#N/A</v>
      </c>
      <c r="CU213" s="8" t="e">
        <f t="shared" ca="1" si="282"/>
        <v>#N/A</v>
      </c>
      <c r="CV213" s="8" t="e">
        <f t="shared" ca="1" si="282"/>
        <v>#N/A</v>
      </c>
      <c r="CW213" s="8" t="e">
        <f t="shared" ca="1" si="282"/>
        <v>#N/A</v>
      </c>
      <c r="CX213" s="8" t="e">
        <f t="shared" ca="1" si="282"/>
        <v>#N/A</v>
      </c>
      <c r="CY213" s="8" t="e">
        <f t="shared" ca="1" si="282"/>
        <v>#N/A</v>
      </c>
      <c r="CZ213" s="8" t="e">
        <f t="shared" ca="1" si="282"/>
        <v>#N/A</v>
      </c>
      <c r="DA213" s="8" t="e">
        <f t="shared" ca="1" si="282"/>
        <v>#N/A</v>
      </c>
    </row>
    <row r="214" spans="2:105" x14ac:dyDescent="0.35">
      <c r="B214" t="str">
        <f>'Postcode Data'!B214</f>
        <v>ES20 3WQ</v>
      </c>
      <c r="C214" t="str">
        <f>'Postcode Data'!D214</f>
        <v>Beaton</v>
      </c>
      <c r="D214" s="44" t="e">
        <f>'Postcode Data'!M214</f>
        <v>#N/A</v>
      </c>
      <c r="E214" s="28" t="e">
        <f>INDEX('Site Data'!$G$42:$G$77,MATCH('Frequency Plan Data'!D214,'Site Data'!$B$42:$B$77,0))</f>
        <v>#N/A</v>
      </c>
      <c r="F214" s="28" t="e">
        <f>'Coverage Data'!M214</f>
        <v>#N/A</v>
      </c>
      <c r="G214" s="28" t="e">
        <f t="shared" si="264"/>
        <v>#N/A</v>
      </c>
      <c r="H214" s="5" t="e">
        <f>'Postcode Data'!F214</f>
        <v>#N/A</v>
      </c>
      <c r="I214" s="5" t="e">
        <f>'Postcode Data'!G214</f>
        <v>#N/A</v>
      </c>
      <c r="J214" s="5" t="e">
        <f>'Postcode Data'!K214</f>
        <v>#N/A</v>
      </c>
      <c r="K214" s="5" t="e">
        <f>'Postcode Data'!L214</f>
        <v>#N/A</v>
      </c>
      <c r="L214" s="5"/>
      <c r="M214" s="28"/>
      <c r="N214" s="5" t="e">
        <f t="shared" si="277"/>
        <v>#N/A</v>
      </c>
      <c r="O214" s="5" t="e">
        <f t="shared" si="277"/>
        <v>#N/A</v>
      </c>
      <c r="P214" s="5" t="e">
        <f t="shared" si="277"/>
        <v>#N/A</v>
      </c>
      <c r="Q214" s="5" t="e">
        <f t="shared" si="277"/>
        <v>#N/A</v>
      </c>
      <c r="R214" s="5" t="e">
        <f t="shared" si="277"/>
        <v>#N/A</v>
      </c>
      <c r="S214" s="5" t="e">
        <f t="shared" si="277"/>
        <v>#N/A</v>
      </c>
      <c r="T214" s="5"/>
      <c r="U214" s="28"/>
      <c r="V214" s="28" t="e">
        <f t="shared" si="266"/>
        <v>#N/A</v>
      </c>
      <c r="W214" s="28" t="e">
        <f t="shared" ref="W214:Z214" si="289">IF(AND($G214&lt;V$5,$G214&gt;=W$5),$K214,NA())</f>
        <v>#N/A</v>
      </c>
      <c r="X214" s="28" t="e">
        <f t="shared" si="289"/>
        <v>#N/A</v>
      </c>
      <c r="Y214" s="28" t="e">
        <f t="shared" si="289"/>
        <v>#N/A</v>
      </c>
      <c r="Z214" s="28" t="e">
        <f t="shared" si="289"/>
        <v>#N/A</v>
      </c>
      <c r="AA214" s="28" t="e">
        <f t="shared" si="268"/>
        <v>#N/A</v>
      </c>
      <c r="AB214" s="28"/>
      <c r="AC214" s="28"/>
      <c r="AD214" s="5" t="e">
        <f t="shared" si="269"/>
        <v>#N/A</v>
      </c>
      <c r="AE214" s="15" t="e">
        <v>#N/A</v>
      </c>
      <c r="AF214" s="11" t="e">
        <v>#N/A</v>
      </c>
      <c r="AG214" s="11" t="e">
        <v>#N/A</v>
      </c>
      <c r="AH214" s="11" t="e">
        <v>#N/A</v>
      </c>
      <c r="AI214" s="11" t="e">
        <v>#N/A</v>
      </c>
      <c r="AJ214" s="11" t="e">
        <v>#N/A</v>
      </c>
      <c r="AK214" s="11" t="e">
        <v>#N/A</v>
      </c>
      <c r="AL214" s="11" t="e">
        <v>#N/A</v>
      </c>
      <c r="AM214" s="11" t="e">
        <v>#N/A</v>
      </c>
      <c r="AN214" s="11" t="e">
        <v>#N/A</v>
      </c>
      <c r="AO214" s="11" t="e">
        <v>#N/A</v>
      </c>
      <c r="AP214" s="11" t="e">
        <v>#N/A</v>
      </c>
      <c r="AQ214" s="11" t="e">
        <v>#N/A</v>
      </c>
      <c r="AR214" s="11" t="e">
        <v>#N/A</v>
      </c>
      <c r="AS214" s="11" t="e">
        <v>#N/A</v>
      </c>
      <c r="AT214" s="11" t="e">
        <v>#N/A</v>
      </c>
      <c r="AU214" s="11" t="e">
        <v>#N/A</v>
      </c>
      <c r="AV214" s="11" t="e">
        <v>#N/A</v>
      </c>
      <c r="AW214" s="11" t="e">
        <v>#N/A</v>
      </c>
      <c r="AX214" s="11" t="e">
        <v>#N/A</v>
      </c>
      <c r="AY214" s="11" t="e">
        <v>#N/A</v>
      </c>
      <c r="AZ214" s="11" t="e">
        <v>#N/A</v>
      </c>
      <c r="BA214" s="11" t="e">
        <v>#N/A</v>
      </c>
      <c r="BB214" s="11" t="e">
        <v>#N/A</v>
      </c>
      <c r="BC214" s="11" t="e">
        <v>#N/A</v>
      </c>
      <c r="BD214" s="11" t="e">
        <v>#N/A</v>
      </c>
      <c r="BE214" s="11" t="e">
        <v>#N/A</v>
      </c>
      <c r="BF214" s="11" t="e">
        <v>#N/A</v>
      </c>
      <c r="BG214" s="11" t="e">
        <v>#N/A</v>
      </c>
      <c r="BH214" s="11" t="e">
        <v>#N/A</v>
      </c>
      <c r="BI214" s="11" t="e">
        <v>#N/A</v>
      </c>
      <c r="BJ214" s="11" t="e">
        <v>#N/A</v>
      </c>
      <c r="BK214" s="11" t="e">
        <v>#N/A</v>
      </c>
      <c r="BL214" s="11" t="e">
        <v>#N/A</v>
      </c>
      <c r="BM214" s="11" t="e">
        <v>#N/A</v>
      </c>
      <c r="BN214" s="16" t="e">
        <v>#N/A</v>
      </c>
      <c r="BQ214" s="5" t="e">
        <f t="shared" ca="1" si="270"/>
        <v>#N/A</v>
      </c>
      <c r="BR214" s="8" t="e">
        <f t="shared" ca="1" si="284"/>
        <v>#N/A</v>
      </c>
      <c r="BS214" s="8" t="e">
        <f t="shared" ca="1" si="284"/>
        <v>#N/A</v>
      </c>
      <c r="BT214" s="8" t="e">
        <f t="shared" ca="1" si="284"/>
        <v>#N/A</v>
      </c>
      <c r="BU214" s="8" t="e">
        <f t="shared" ca="1" si="284"/>
        <v>#N/A</v>
      </c>
      <c r="BV214" s="8" t="e">
        <f t="shared" ca="1" si="284"/>
        <v>#N/A</v>
      </c>
      <c r="BW214" s="8" t="e">
        <f t="shared" ca="1" si="284"/>
        <v>#N/A</v>
      </c>
      <c r="BX214" s="8" t="e">
        <f t="shared" ca="1" si="284"/>
        <v>#N/A</v>
      </c>
      <c r="BY214" s="8" t="e">
        <f t="shared" ca="1" si="284"/>
        <v>#N/A</v>
      </c>
      <c r="BZ214" s="8" t="e">
        <f t="shared" ca="1" si="284"/>
        <v>#N/A</v>
      </c>
      <c r="CA214" s="8" t="e">
        <f t="shared" ca="1" si="284"/>
        <v>#N/A</v>
      </c>
      <c r="CB214" s="8" t="e">
        <f t="shared" ca="1" si="288"/>
        <v>#N/A</v>
      </c>
      <c r="CC214" s="8" t="e">
        <f t="shared" ca="1" si="288"/>
        <v>#N/A</v>
      </c>
      <c r="CD214" s="8" t="e">
        <f t="shared" ca="1" si="288"/>
        <v>#N/A</v>
      </c>
      <c r="CE214" s="8" t="e">
        <f t="shared" ca="1" si="288"/>
        <v>#N/A</v>
      </c>
      <c r="CF214" s="8" t="e">
        <f t="shared" ca="1" si="288"/>
        <v>#N/A</v>
      </c>
      <c r="CG214" s="8" t="e">
        <f t="shared" ca="1" si="288"/>
        <v>#N/A</v>
      </c>
      <c r="CH214" s="8" t="e">
        <f t="shared" ca="1" si="288"/>
        <v>#N/A</v>
      </c>
      <c r="CI214" s="8" t="e">
        <f t="shared" ca="1" si="288"/>
        <v>#N/A</v>
      </c>
      <c r="CJ214" s="8" t="e">
        <f t="shared" ca="1" si="288"/>
        <v>#N/A</v>
      </c>
      <c r="CK214" s="8" t="e">
        <f t="shared" ca="1" si="288"/>
        <v>#N/A</v>
      </c>
      <c r="CL214" s="8" t="e">
        <f t="shared" ca="1" si="288"/>
        <v>#N/A</v>
      </c>
      <c r="CM214" s="8" t="e">
        <f t="shared" ca="1" si="288"/>
        <v>#N/A</v>
      </c>
      <c r="CN214" s="8" t="e">
        <f t="shared" ca="1" si="284"/>
        <v>#N/A</v>
      </c>
      <c r="CO214" s="8" t="e">
        <f t="shared" ca="1" si="284"/>
        <v>#N/A</v>
      </c>
      <c r="CP214" s="8" t="e">
        <f t="shared" ca="1" si="284"/>
        <v>#N/A</v>
      </c>
      <c r="CQ214" s="8" t="e">
        <f t="shared" ca="1" si="284"/>
        <v>#N/A</v>
      </c>
      <c r="CR214" s="8" t="e">
        <f t="shared" ca="1" si="284"/>
        <v>#N/A</v>
      </c>
      <c r="CS214" s="8" t="e">
        <f t="shared" ca="1" si="284"/>
        <v>#N/A</v>
      </c>
      <c r="CT214" s="8" t="e">
        <f t="shared" ca="1" si="282"/>
        <v>#N/A</v>
      </c>
      <c r="CU214" s="8" t="e">
        <f t="shared" ca="1" si="282"/>
        <v>#N/A</v>
      </c>
      <c r="CV214" s="8" t="e">
        <f t="shared" ca="1" si="282"/>
        <v>#N/A</v>
      </c>
      <c r="CW214" s="8" t="e">
        <f t="shared" ca="1" si="282"/>
        <v>#N/A</v>
      </c>
      <c r="CX214" s="8" t="e">
        <f t="shared" ca="1" si="282"/>
        <v>#N/A</v>
      </c>
      <c r="CY214" s="8" t="e">
        <f t="shared" ca="1" si="282"/>
        <v>#N/A</v>
      </c>
      <c r="CZ214" s="8" t="e">
        <f t="shared" ca="1" si="282"/>
        <v>#N/A</v>
      </c>
      <c r="DA214" s="8" t="e">
        <f t="shared" ca="1" si="282"/>
        <v>#N/A</v>
      </c>
    </row>
    <row r="215" spans="2:105" x14ac:dyDescent="0.35">
      <c r="B215" t="str">
        <f>'Postcode Data'!B215</f>
        <v>ES20 5OU</v>
      </c>
      <c r="C215" t="str">
        <f>'Postcode Data'!D215</f>
        <v>Beaton</v>
      </c>
      <c r="D215" s="44" t="e">
        <f>'Postcode Data'!M215</f>
        <v>#N/A</v>
      </c>
      <c r="E215" s="28" t="e">
        <f>INDEX('Site Data'!$G$42:$G$77,MATCH('Frequency Plan Data'!D215,'Site Data'!$B$42:$B$77,0))</f>
        <v>#N/A</v>
      </c>
      <c r="F215" s="28" t="e">
        <f>'Coverage Data'!M215</f>
        <v>#N/A</v>
      </c>
      <c r="G215" s="28" t="e">
        <f t="shared" si="264"/>
        <v>#N/A</v>
      </c>
      <c r="H215" s="5" t="e">
        <f>'Postcode Data'!F215</f>
        <v>#N/A</v>
      </c>
      <c r="I215" s="5" t="e">
        <f>'Postcode Data'!G215</f>
        <v>#N/A</v>
      </c>
      <c r="J215" s="5" t="e">
        <f>'Postcode Data'!K215</f>
        <v>#N/A</v>
      </c>
      <c r="K215" s="5" t="e">
        <f>'Postcode Data'!L215</f>
        <v>#N/A</v>
      </c>
      <c r="L215" s="5"/>
      <c r="M215" s="28"/>
      <c r="N215" s="5" t="e">
        <f t="shared" si="277"/>
        <v>#N/A</v>
      </c>
      <c r="O215" s="5" t="e">
        <f t="shared" si="277"/>
        <v>#N/A</v>
      </c>
      <c r="P215" s="5" t="e">
        <f t="shared" si="277"/>
        <v>#N/A</v>
      </c>
      <c r="Q215" s="5" t="e">
        <f t="shared" si="277"/>
        <v>#N/A</v>
      </c>
      <c r="R215" s="5" t="e">
        <f t="shared" si="277"/>
        <v>#N/A</v>
      </c>
      <c r="S215" s="5" t="e">
        <f t="shared" si="277"/>
        <v>#N/A</v>
      </c>
      <c r="T215" s="5"/>
      <c r="U215" s="28"/>
      <c r="V215" s="28" t="e">
        <f t="shared" si="266"/>
        <v>#N/A</v>
      </c>
      <c r="W215" s="28" t="e">
        <f t="shared" ref="W215:Z215" si="290">IF(AND($G215&lt;V$5,$G215&gt;=W$5),$K215,NA())</f>
        <v>#N/A</v>
      </c>
      <c r="X215" s="28" t="e">
        <f t="shared" si="290"/>
        <v>#N/A</v>
      </c>
      <c r="Y215" s="28" t="e">
        <f t="shared" si="290"/>
        <v>#N/A</v>
      </c>
      <c r="Z215" s="28" t="e">
        <f t="shared" si="290"/>
        <v>#N/A</v>
      </c>
      <c r="AA215" s="28" t="e">
        <f t="shared" si="268"/>
        <v>#N/A</v>
      </c>
      <c r="AB215" s="28"/>
      <c r="AC215" s="28"/>
      <c r="AD215" s="5" t="e">
        <f t="shared" si="269"/>
        <v>#N/A</v>
      </c>
      <c r="AE215" s="15" t="e">
        <v>#N/A</v>
      </c>
      <c r="AF215" s="11" t="e">
        <v>#N/A</v>
      </c>
      <c r="AG215" s="11" t="e">
        <v>#N/A</v>
      </c>
      <c r="AH215" s="11" t="e">
        <v>#N/A</v>
      </c>
      <c r="AI215" s="11" t="e">
        <v>#N/A</v>
      </c>
      <c r="AJ215" s="11" t="e">
        <v>#N/A</v>
      </c>
      <c r="AK215" s="11" t="e">
        <v>#N/A</v>
      </c>
      <c r="AL215" s="11" t="e">
        <v>#N/A</v>
      </c>
      <c r="AM215" s="11" t="e">
        <v>#N/A</v>
      </c>
      <c r="AN215" s="11" t="e">
        <v>#N/A</v>
      </c>
      <c r="AO215" s="11" t="e">
        <v>#N/A</v>
      </c>
      <c r="AP215" s="11" t="e">
        <v>#N/A</v>
      </c>
      <c r="AQ215" s="11" t="e">
        <v>#N/A</v>
      </c>
      <c r="AR215" s="11" t="e">
        <v>#N/A</v>
      </c>
      <c r="AS215" s="11" t="e">
        <v>#N/A</v>
      </c>
      <c r="AT215" s="11" t="e">
        <v>#N/A</v>
      </c>
      <c r="AU215" s="11" t="e">
        <v>#N/A</v>
      </c>
      <c r="AV215" s="11" t="e">
        <v>#N/A</v>
      </c>
      <c r="AW215" s="11" t="e">
        <v>#N/A</v>
      </c>
      <c r="AX215" s="11" t="e">
        <v>#N/A</v>
      </c>
      <c r="AY215" s="11" t="e">
        <v>#N/A</v>
      </c>
      <c r="AZ215" s="11" t="e">
        <v>#N/A</v>
      </c>
      <c r="BA215" s="11" t="e">
        <v>#N/A</v>
      </c>
      <c r="BB215" s="11" t="e">
        <v>#N/A</v>
      </c>
      <c r="BC215" s="11" t="e">
        <v>#N/A</v>
      </c>
      <c r="BD215" s="11" t="e">
        <v>#N/A</v>
      </c>
      <c r="BE215" s="11" t="e">
        <v>#N/A</v>
      </c>
      <c r="BF215" s="11" t="e">
        <v>#N/A</v>
      </c>
      <c r="BG215" s="11" t="e">
        <v>#N/A</v>
      </c>
      <c r="BH215" s="11" t="e">
        <v>#N/A</v>
      </c>
      <c r="BI215" s="11" t="e">
        <v>#N/A</v>
      </c>
      <c r="BJ215" s="11" t="e">
        <v>#N/A</v>
      </c>
      <c r="BK215" s="11" t="e">
        <v>#N/A</v>
      </c>
      <c r="BL215" s="11" t="e">
        <v>#N/A</v>
      </c>
      <c r="BM215" s="11" t="e">
        <v>#N/A</v>
      </c>
      <c r="BN215" s="16" t="e">
        <v>#N/A</v>
      </c>
      <c r="BQ215" s="5" t="e">
        <f t="shared" ca="1" si="270"/>
        <v>#N/A</v>
      </c>
      <c r="BR215" s="8" t="e">
        <f t="shared" ca="1" si="284"/>
        <v>#N/A</v>
      </c>
      <c r="BS215" s="8" t="e">
        <f t="shared" ca="1" si="284"/>
        <v>#N/A</v>
      </c>
      <c r="BT215" s="8" t="e">
        <f t="shared" ca="1" si="284"/>
        <v>#N/A</v>
      </c>
      <c r="BU215" s="8" t="e">
        <f t="shared" ca="1" si="284"/>
        <v>#N/A</v>
      </c>
      <c r="BV215" s="8" t="e">
        <f t="shared" ca="1" si="284"/>
        <v>#N/A</v>
      </c>
      <c r="BW215" s="8" t="e">
        <f t="shared" ca="1" si="284"/>
        <v>#N/A</v>
      </c>
      <c r="BX215" s="8" t="e">
        <f t="shared" ca="1" si="284"/>
        <v>#N/A</v>
      </c>
      <c r="BY215" s="8" t="e">
        <f t="shared" ca="1" si="284"/>
        <v>#N/A</v>
      </c>
      <c r="BZ215" s="8" t="e">
        <f t="shared" ca="1" si="284"/>
        <v>#N/A</v>
      </c>
      <c r="CA215" s="8" t="e">
        <f t="shared" ca="1" si="284"/>
        <v>#N/A</v>
      </c>
      <c r="CB215" s="8" t="e">
        <f t="shared" ca="1" si="288"/>
        <v>#N/A</v>
      </c>
      <c r="CC215" s="8" t="e">
        <f t="shared" ca="1" si="288"/>
        <v>#N/A</v>
      </c>
      <c r="CD215" s="8" t="e">
        <f t="shared" ca="1" si="288"/>
        <v>#N/A</v>
      </c>
      <c r="CE215" s="8" t="e">
        <f t="shared" ca="1" si="288"/>
        <v>#N/A</v>
      </c>
      <c r="CF215" s="8" t="e">
        <f t="shared" ca="1" si="288"/>
        <v>#N/A</v>
      </c>
      <c r="CG215" s="8" t="e">
        <f t="shared" ca="1" si="288"/>
        <v>#N/A</v>
      </c>
      <c r="CH215" s="8" t="e">
        <f t="shared" ca="1" si="288"/>
        <v>#N/A</v>
      </c>
      <c r="CI215" s="8" t="e">
        <f t="shared" ca="1" si="288"/>
        <v>#N/A</v>
      </c>
      <c r="CJ215" s="8" t="e">
        <f t="shared" ca="1" si="288"/>
        <v>#N/A</v>
      </c>
      <c r="CK215" s="8" t="e">
        <f t="shared" ca="1" si="288"/>
        <v>#N/A</v>
      </c>
      <c r="CL215" s="8" t="e">
        <f t="shared" ca="1" si="288"/>
        <v>#N/A</v>
      </c>
      <c r="CM215" s="8" t="e">
        <f t="shared" ca="1" si="288"/>
        <v>#N/A</v>
      </c>
      <c r="CN215" s="8" t="e">
        <f t="shared" ca="1" si="284"/>
        <v>#N/A</v>
      </c>
      <c r="CO215" s="8" t="e">
        <f t="shared" ca="1" si="284"/>
        <v>#N/A</v>
      </c>
      <c r="CP215" s="8" t="e">
        <f t="shared" ca="1" si="284"/>
        <v>#N/A</v>
      </c>
      <c r="CQ215" s="8" t="e">
        <f t="shared" ca="1" si="284"/>
        <v>#N/A</v>
      </c>
      <c r="CR215" s="8" t="e">
        <f t="shared" ca="1" si="284"/>
        <v>#N/A</v>
      </c>
      <c r="CS215" s="8" t="e">
        <f t="shared" ca="1" si="284"/>
        <v>#N/A</v>
      </c>
      <c r="CT215" s="8" t="e">
        <f t="shared" ca="1" si="282"/>
        <v>#N/A</v>
      </c>
      <c r="CU215" s="8" t="e">
        <f t="shared" ca="1" si="282"/>
        <v>#N/A</v>
      </c>
      <c r="CV215" s="8" t="e">
        <f t="shared" ca="1" si="282"/>
        <v>#N/A</v>
      </c>
      <c r="CW215" s="8" t="e">
        <f t="shared" ca="1" si="282"/>
        <v>#N/A</v>
      </c>
      <c r="CX215" s="8" t="e">
        <f t="shared" ca="1" si="282"/>
        <v>#N/A</v>
      </c>
      <c r="CY215" s="8" t="e">
        <f t="shared" ca="1" si="282"/>
        <v>#N/A</v>
      </c>
      <c r="CZ215" s="8" t="e">
        <f t="shared" ca="1" si="282"/>
        <v>#N/A</v>
      </c>
      <c r="DA215" s="8" t="e">
        <f t="shared" ca="1" si="282"/>
        <v>#N/A</v>
      </c>
    </row>
    <row r="216" spans="2:105" x14ac:dyDescent="0.35">
      <c r="B216" t="str">
        <f>'Postcode Data'!B216</f>
        <v>ES20 6WB</v>
      </c>
      <c r="C216" t="str">
        <f>'Postcode Data'!D216</f>
        <v>Beaton</v>
      </c>
      <c r="D216" s="44" t="str">
        <f>'Postcode Data'!M216</f>
        <v>BW2a</v>
      </c>
      <c r="E216" s="28" t="str">
        <f>INDEX('Site Data'!$G$42:$G$77,MATCH('Frequency Plan Data'!D216,'Site Data'!$B$42:$B$77,0))</f>
        <v>f1</v>
      </c>
      <c r="F216" s="28">
        <f>'Coverage Data'!M216</f>
        <v>-71.19299279693243</v>
      </c>
      <c r="G216" s="28">
        <f t="shared" si="264"/>
        <v>28.578736830837158</v>
      </c>
      <c r="H216" s="5">
        <f>'Postcode Data'!F216</f>
        <v>23.684866271759098</v>
      </c>
      <c r="I216" s="5">
        <f>'Postcode Data'!G216</f>
        <v>16.152483770671488</v>
      </c>
      <c r="J216" s="5">
        <f>'Postcode Data'!K216</f>
        <v>26.219624900640664</v>
      </c>
      <c r="K216" s="5">
        <f>'Postcode Data'!L216</f>
        <v>18.279398801289439</v>
      </c>
      <c r="L216" s="5"/>
      <c r="M216" s="28"/>
      <c r="N216" s="5">
        <f t="shared" si="277"/>
        <v>18.279398801289439</v>
      </c>
      <c r="O216" s="5" t="e">
        <f t="shared" si="277"/>
        <v>#N/A</v>
      </c>
      <c r="P216" s="5" t="e">
        <f t="shared" si="277"/>
        <v>#N/A</v>
      </c>
      <c r="Q216" s="5" t="e">
        <f t="shared" si="277"/>
        <v>#N/A</v>
      </c>
      <c r="R216" s="5" t="e">
        <f t="shared" si="277"/>
        <v>#N/A</v>
      </c>
      <c r="S216" s="5" t="e">
        <f t="shared" si="277"/>
        <v>#N/A</v>
      </c>
      <c r="T216" s="5"/>
      <c r="U216" s="28"/>
      <c r="V216" s="28">
        <f t="shared" si="266"/>
        <v>18.279398801289439</v>
      </c>
      <c r="W216" s="28" t="e">
        <f t="shared" ref="W216:Z216" si="291">IF(AND($G216&lt;V$5,$G216&gt;=W$5),$K216,NA())</f>
        <v>#N/A</v>
      </c>
      <c r="X216" s="28" t="e">
        <f t="shared" si="291"/>
        <v>#N/A</v>
      </c>
      <c r="Y216" s="28" t="e">
        <f t="shared" si="291"/>
        <v>#N/A</v>
      </c>
      <c r="Z216" s="28" t="e">
        <f t="shared" si="291"/>
        <v>#N/A</v>
      </c>
      <c r="AA216" s="28" t="e">
        <f t="shared" si="268"/>
        <v>#N/A</v>
      </c>
      <c r="AB216" s="28"/>
      <c r="AC216" s="28"/>
      <c r="AD216" s="5">
        <f t="shared" si="269"/>
        <v>-99.771729627769588</v>
      </c>
      <c r="AE216" s="15">
        <v>-101.45544072397715</v>
      </c>
      <c r="AF216" s="11">
        <v>-999</v>
      </c>
      <c r="AG216" s="11">
        <v>-999</v>
      </c>
      <c r="AH216" s="11">
        <v>-999</v>
      </c>
      <c r="AI216" s="11">
        <v>-999</v>
      </c>
      <c r="AJ216" s="11">
        <v>-999</v>
      </c>
      <c r="AK216" s="11">
        <v>-999</v>
      </c>
      <c r="AL216" s="11">
        <v>-999</v>
      </c>
      <c r="AM216" s="11">
        <v>-999</v>
      </c>
      <c r="AN216" s="11">
        <v>-999</v>
      </c>
      <c r="AO216" s="11">
        <v>-999</v>
      </c>
      <c r="AP216" s="11">
        <v>-999</v>
      </c>
      <c r="AQ216" s="11">
        <v>-110.24676944765379</v>
      </c>
      <c r="AR216" s="11">
        <v>-999</v>
      </c>
      <c r="AS216" s="11">
        <v>-999</v>
      </c>
      <c r="AT216" s="11">
        <v>-999</v>
      </c>
      <c r="AU216" s="11">
        <v>-999</v>
      </c>
      <c r="AV216" s="11">
        <v>-999</v>
      </c>
      <c r="AW216" s="11">
        <v>-999</v>
      </c>
      <c r="AX216" s="11">
        <v>-999</v>
      </c>
      <c r="AY216" s="11">
        <v>-999</v>
      </c>
      <c r="AZ216" s="11">
        <v>-111.11714549823157</v>
      </c>
      <c r="BA216" s="11">
        <v>-999</v>
      </c>
      <c r="BB216" s="11">
        <v>-999</v>
      </c>
      <c r="BC216" s="11">
        <v>-111.96897216350223</v>
      </c>
      <c r="BD216" s="11">
        <v>-999</v>
      </c>
      <c r="BE216" s="11">
        <v>-999</v>
      </c>
      <c r="BF216" s="11">
        <v>-999</v>
      </c>
      <c r="BG216" s="11">
        <v>-999</v>
      </c>
      <c r="BH216" s="11">
        <v>-999</v>
      </c>
      <c r="BI216" s="11">
        <v>-999</v>
      </c>
      <c r="BJ216" s="11">
        <v>-999</v>
      </c>
      <c r="BK216" s="11">
        <v>-999</v>
      </c>
      <c r="BL216" s="11">
        <v>-109.85576411615472</v>
      </c>
      <c r="BM216" s="11">
        <v>-999</v>
      </c>
      <c r="BN216" s="16">
        <v>-999</v>
      </c>
      <c r="BQ216" s="5">
        <f t="shared" ca="1" si="270"/>
        <v>-98.203805631514882</v>
      </c>
      <c r="BR216" s="8">
        <f t="shared" ca="1" si="284"/>
        <v>-111.67959445345694</v>
      </c>
      <c r="BS216" s="8">
        <f t="shared" ca="1" si="284"/>
        <v>-999</v>
      </c>
      <c r="BT216" s="8">
        <f t="shared" ca="1" si="284"/>
        <v>-999</v>
      </c>
      <c r="BU216" s="8">
        <f t="shared" ca="1" si="284"/>
        <v>-999</v>
      </c>
      <c r="BV216" s="8">
        <f t="shared" ca="1" si="284"/>
        <v>-999</v>
      </c>
      <c r="BW216" s="8">
        <f t="shared" ca="1" si="284"/>
        <v>-999</v>
      </c>
      <c r="BX216" s="8">
        <f t="shared" ca="1" si="284"/>
        <v>-999</v>
      </c>
      <c r="BY216" s="8">
        <f t="shared" ca="1" si="284"/>
        <v>-999</v>
      </c>
      <c r="BZ216" s="8">
        <f t="shared" ca="1" si="284"/>
        <v>-999</v>
      </c>
      <c r="CA216" s="8">
        <f t="shared" ca="1" si="284"/>
        <v>-999</v>
      </c>
      <c r="CB216" s="8">
        <f t="shared" ca="1" si="288"/>
        <v>-999</v>
      </c>
      <c r="CC216" s="8">
        <f t="shared" ca="1" si="288"/>
        <v>-999</v>
      </c>
      <c r="CD216" s="8">
        <f t="shared" ca="1" si="288"/>
        <v>-99.705260532006221</v>
      </c>
      <c r="CE216" s="8">
        <f t="shared" ca="1" si="288"/>
        <v>-999</v>
      </c>
      <c r="CF216" s="8">
        <f t="shared" ca="1" si="288"/>
        <v>-999</v>
      </c>
      <c r="CG216" s="8">
        <f t="shared" ca="1" si="288"/>
        <v>-999</v>
      </c>
      <c r="CH216" s="8">
        <f t="shared" ca="1" si="288"/>
        <v>-999</v>
      </c>
      <c r="CI216" s="8">
        <f t="shared" ca="1" si="288"/>
        <v>-999</v>
      </c>
      <c r="CJ216" s="8">
        <f t="shared" ca="1" si="288"/>
        <v>-999</v>
      </c>
      <c r="CK216" s="8">
        <f t="shared" ca="1" si="288"/>
        <v>-999</v>
      </c>
      <c r="CL216" s="8">
        <f t="shared" ca="1" si="288"/>
        <v>-999</v>
      </c>
      <c r="CM216" s="8">
        <f t="shared" ca="1" si="288"/>
        <v>-104.74976883799017</v>
      </c>
      <c r="CN216" s="8">
        <f t="shared" ca="1" si="284"/>
        <v>-999</v>
      </c>
      <c r="CO216" s="8">
        <f t="shared" ca="1" si="284"/>
        <v>-999</v>
      </c>
      <c r="CP216" s="8">
        <f t="shared" ca="1" si="284"/>
        <v>-124.89222662976759</v>
      </c>
      <c r="CQ216" s="8">
        <f t="shared" ca="1" si="284"/>
        <v>-999</v>
      </c>
      <c r="CR216" s="8">
        <f t="shared" ca="1" si="284"/>
        <v>-999</v>
      </c>
      <c r="CS216" s="8">
        <f t="shared" ca="1" si="284"/>
        <v>-999</v>
      </c>
      <c r="CT216" s="8">
        <f t="shared" ca="1" si="282"/>
        <v>-999</v>
      </c>
      <c r="CU216" s="8">
        <f t="shared" ca="1" si="282"/>
        <v>-999</v>
      </c>
      <c r="CV216" s="8">
        <f t="shared" ca="1" si="282"/>
        <v>-999</v>
      </c>
      <c r="CW216" s="8">
        <f t="shared" ca="1" si="282"/>
        <v>-999</v>
      </c>
      <c r="CX216" s="8">
        <f t="shared" ca="1" si="282"/>
        <v>-999</v>
      </c>
      <c r="CY216" s="8">
        <f t="shared" ca="1" si="282"/>
        <v>-114.45369851558843</v>
      </c>
      <c r="CZ216" s="8">
        <f t="shared" ca="1" si="282"/>
        <v>-999</v>
      </c>
      <c r="DA216" s="8">
        <f t="shared" ca="1" si="282"/>
        <v>-999</v>
      </c>
    </row>
    <row r="217" spans="2:105" x14ac:dyDescent="0.35">
      <c r="B217" t="str">
        <f>'Postcode Data'!B217</f>
        <v>ES20 8EO</v>
      </c>
      <c r="C217" t="str">
        <f>'Postcode Data'!D217</f>
        <v>Beaton</v>
      </c>
      <c r="D217" s="44" t="e">
        <f>'Postcode Data'!M217</f>
        <v>#N/A</v>
      </c>
      <c r="E217" s="28" t="e">
        <f>INDEX('Site Data'!$G$42:$G$77,MATCH('Frequency Plan Data'!D217,'Site Data'!$B$42:$B$77,0))</f>
        <v>#N/A</v>
      </c>
      <c r="F217" s="28" t="e">
        <f>'Coverage Data'!M217</f>
        <v>#N/A</v>
      </c>
      <c r="G217" s="28" t="e">
        <f t="shared" si="264"/>
        <v>#N/A</v>
      </c>
      <c r="H217" s="5" t="e">
        <f>'Postcode Data'!F217</f>
        <v>#N/A</v>
      </c>
      <c r="I217" s="5" t="e">
        <f>'Postcode Data'!G217</f>
        <v>#N/A</v>
      </c>
      <c r="J217" s="5" t="e">
        <f>'Postcode Data'!K217</f>
        <v>#N/A</v>
      </c>
      <c r="K217" s="5" t="e">
        <f>'Postcode Data'!L217</f>
        <v>#N/A</v>
      </c>
      <c r="L217" s="5"/>
      <c r="M217" s="28"/>
      <c r="N217" s="5" t="e">
        <f t="shared" si="277"/>
        <v>#N/A</v>
      </c>
      <c r="O217" s="5" t="e">
        <f t="shared" si="277"/>
        <v>#N/A</v>
      </c>
      <c r="P217" s="5" t="e">
        <f t="shared" si="277"/>
        <v>#N/A</v>
      </c>
      <c r="Q217" s="5" t="e">
        <f t="shared" si="277"/>
        <v>#N/A</v>
      </c>
      <c r="R217" s="5" t="e">
        <f t="shared" si="277"/>
        <v>#N/A</v>
      </c>
      <c r="S217" s="5" t="e">
        <f t="shared" si="277"/>
        <v>#N/A</v>
      </c>
      <c r="T217" s="5"/>
      <c r="U217" s="28"/>
      <c r="V217" s="28" t="e">
        <f t="shared" si="266"/>
        <v>#N/A</v>
      </c>
      <c r="W217" s="28" t="e">
        <f t="shared" ref="W217:Z217" si="292">IF(AND($G217&lt;V$5,$G217&gt;=W$5),$K217,NA())</f>
        <v>#N/A</v>
      </c>
      <c r="X217" s="28" t="e">
        <f t="shared" si="292"/>
        <v>#N/A</v>
      </c>
      <c r="Y217" s="28" t="e">
        <f t="shared" si="292"/>
        <v>#N/A</v>
      </c>
      <c r="Z217" s="28" t="e">
        <f t="shared" si="292"/>
        <v>#N/A</v>
      </c>
      <c r="AA217" s="28" t="e">
        <f t="shared" si="268"/>
        <v>#N/A</v>
      </c>
      <c r="AB217" s="28"/>
      <c r="AC217" s="28"/>
      <c r="AD217" s="5" t="e">
        <f t="shared" si="269"/>
        <v>#N/A</v>
      </c>
      <c r="AE217" s="15" t="e">
        <v>#N/A</v>
      </c>
      <c r="AF217" s="11" t="e">
        <v>#N/A</v>
      </c>
      <c r="AG217" s="11" t="e">
        <v>#N/A</v>
      </c>
      <c r="AH217" s="11" t="e">
        <v>#N/A</v>
      </c>
      <c r="AI217" s="11" t="e">
        <v>#N/A</v>
      </c>
      <c r="AJ217" s="11" t="e">
        <v>#N/A</v>
      </c>
      <c r="AK217" s="11" t="e">
        <v>#N/A</v>
      </c>
      <c r="AL217" s="11" t="e">
        <v>#N/A</v>
      </c>
      <c r="AM217" s="11" t="e">
        <v>#N/A</v>
      </c>
      <c r="AN217" s="11" t="e">
        <v>#N/A</v>
      </c>
      <c r="AO217" s="11" t="e">
        <v>#N/A</v>
      </c>
      <c r="AP217" s="11" t="e">
        <v>#N/A</v>
      </c>
      <c r="AQ217" s="11" t="e">
        <v>#N/A</v>
      </c>
      <c r="AR217" s="11" t="e">
        <v>#N/A</v>
      </c>
      <c r="AS217" s="11" t="e">
        <v>#N/A</v>
      </c>
      <c r="AT217" s="11" t="e">
        <v>#N/A</v>
      </c>
      <c r="AU217" s="11" t="e">
        <v>#N/A</v>
      </c>
      <c r="AV217" s="11" t="e">
        <v>#N/A</v>
      </c>
      <c r="AW217" s="11" t="e">
        <v>#N/A</v>
      </c>
      <c r="AX217" s="11" t="e">
        <v>#N/A</v>
      </c>
      <c r="AY217" s="11" t="e">
        <v>#N/A</v>
      </c>
      <c r="AZ217" s="11" t="e">
        <v>#N/A</v>
      </c>
      <c r="BA217" s="11" t="e">
        <v>#N/A</v>
      </c>
      <c r="BB217" s="11" t="e">
        <v>#N/A</v>
      </c>
      <c r="BC217" s="11" t="e">
        <v>#N/A</v>
      </c>
      <c r="BD217" s="11" t="e">
        <v>#N/A</v>
      </c>
      <c r="BE217" s="11" t="e">
        <v>#N/A</v>
      </c>
      <c r="BF217" s="11" t="e">
        <v>#N/A</v>
      </c>
      <c r="BG217" s="11" t="e">
        <v>#N/A</v>
      </c>
      <c r="BH217" s="11" t="e">
        <v>#N/A</v>
      </c>
      <c r="BI217" s="11" t="e">
        <v>#N/A</v>
      </c>
      <c r="BJ217" s="11" t="e">
        <v>#N/A</v>
      </c>
      <c r="BK217" s="11" t="e">
        <v>#N/A</v>
      </c>
      <c r="BL217" s="11" t="e">
        <v>#N/A</v>
      </c>
      <c r="BM217" s="11" t="e">
        <v>#N/A</v>
      </c>
      <c r="BN217" s="16" t="e">
        <v>#N/A</v>
      </c>
      <c r="BQ217" s="5" t="e">
        <f t="shared" ca="1" si="270"/>
        <v>#N/A</v>
      </c>
      <c r="BR217" s="8" t="e">
        <f t="shared" ca="1" si="284"/>
        <v>#N/A</v>
      </c>
      <c r="BS217" s="8" t="e">
        <f t="shared" ca="1" si="284"/>
        <v>#N/A</v>
      </c>
      <c r="BT217" s="8" t="e">
        <f t="shared" ca="1" si="284"/>
        <v>#N/A</v>
      </c>
      <c r="BU217" s="8" t="e">
        <f t="shared" ca="1" si="284"/>
        <v>#N/A</v>
      </c>
      <c r="BV217" s="8" t="e">
        <f t="shared" ca="1" si="284"/>
        <v>#N/A</v>
      </c>
      <c r="BW217" s="8" t="e">
        <f t="shared" ca="1" si="284"/>
        <v>#N/A</v>
      </c>
      <c r="BX217" s="8" t="e">
        <f t="shared" ca="1" si="284"/>
        <v>#N/A</v>
      </c>
      <c r="BY217" s="8" t="e">
        <f t="shared" ca="1" si="284"/>
        <v>#N/A</v>
      </c>
      <c r="BZ217" s="8" t="e">
        <f t="shared" ca="1" si="284"/>
        <v>#N/A</v>
      </c>
      <c r="CA217" s="8" t="e">
        <f t="shared" ca="1" si="284"/>
        <v>#N/A</v>
      </c>
      <c r="CB217" s="8" t="e">
        <f t="shared" ca="1" si="288"/>
        <v>#N/A</v>
      </c>
      <c r="CC217" s="8" t="e">
        <f t="shared" ca="1" si="288"/>
        <v>#N/A</v>
      </c>
      <c r="CD217" s="8" t="e">
        <f t="shared" ca="1" si="288"/>
        <v>#N/A</v>
      </c>
      <c r="CE217" s="8" t="e">
        <f t="shared" ca="1" si="288"/>
        <v>#N/A</v>
      </c>
      <c r="CF217" s="8" t="e">
        <f t="shared" ca="1" si="288"/>
        <v>#N/A</v>
      </c>
      <c r="CG217" s="8" t="e">
        <f t="shared" ca="1" si="288"/>
        <v>#N/A</v>
      </c>
      <c r="CH217" s="8" t="e">
        <f t="shared" ca="1" si="288"/>
        <v>#N/A</v>
      </c>
      <c r="CI217" s="8" t="e">
        <f t="shared" ca="1" si="288"/>
        <v>#N/A</v>
      </c>
      <c r="CJ217" s="8" t="e">
        <f t="shared" ca="1" si="288"/>
        <v>#N/A</v>
      </c>
      <c r="CK217" s="8" t="e">
        <f t="shared" ca="1" si="288"/>
        <v>#N/A</v>
      </c>
      <c r="CL217" s="8" t="e">
        <f t="shared" ca="1" si="288"/>
        <v>#N/A</v>
      </c>
      <c r="CM217" s="8" t="e">
        <f t="shared" ca="1" si="288"/>
        <v>#N/A</v>
      </c>
      <c r="CN217" s="8" t="e">
        <f t="shared" ca="1" si="284"/>
        <v>#N/A</v>
      </c>
      <c r="CO217" s="8" t="e">
        <f t="shared" ca="1" si="284"/>
        <v>#N/A</v>
      </c>
      <c r="CP217" s="8" t="e">
        <f t="shared" ca="1" si="284"/>
        <v>#N/A</v>
      </c>
      <c r="CQ217" s="8" t="e">
        <f t="shared" ca="1" si="284"/>
        <v>#N/A</v>
      </c>
      <c r="CR217" s="8" t="e">
        <f t="shared" ca="1" si="284"/>
        <v>#N/A</v>
      </c>
      <c r="CS217" s="8" t="e">
        <f t="shared" ca="1" si="284"/>
        <v>#N/A</v>
      </c>
      <c r="CT217" s="8" t="e">
        <f t="shared" ca="1" si="282"/>
        <v>#N/A</v>
      </c>
      <c r="CU217" s="8" t="e">
        <f t="shared" ca="1" si="282"/>
        <v>#N/A</v>
      </c>
      <c r="CV217" s="8" t="e">
        <f t="shared" ca="1" si="282"/>
        <v>#N/A</v>
      </c>
      <c r="CW217" s="8" t="e">
        <f t="shared" ca="1" si="282"/>
        <v>#N/A</v>
      </c>
      <c r="CX217" s="8" t="e">
        <f t="shared" ca="1" si="282"/>
        <v>#N/A</v>
      </c>
      <c r="CY217" s="8" t="e">
        <f t="shared" ca="1" si="282"/>
        <v>#N/A</v>
      </c>
      <c r="CZ217" s="8" t="e">
        <f t="shared" ca="1" si="282"/>
        <v>#N/A</v>
      </c>
      <c r="DA217" s="8" t="e">
        <f t="shared" ca="1" si="282"/>
        <v>#N/A</v>
      </c>
    </row>
    <row r="218" spans="2:105" x14ac:dyDescent="0.35">
      <c r="B218" t="str">
        <f>'Postcode Data'!B218</f>
        <v>ES20 9SV</v>
      </c>
      <c r="C218" t="str">
        <f>'Postcode Data'!D218</f>
        <v>Beaton</v>
      </c>
      <c r="D218" s="44" t="str">
        <f>'Postcode Data'!M218</f>
        <v>BW2c</v>
      </c>
      <c r="E218" s="28" t="str">
        <f>INDEX('Site Data'!$G$42:$G$77,MATCH('Frequency Plan Data'!D218,'Site Data'!$B$42:$B$77,0))</f>
        <v>f3</v>
      </c>
      <c r="F218" s="28">
        <f>'Coverage Data'!M218</f>
        <v>-57.361740174996157</v>
      </c>
      <c r="G218" s="28">
        <f t="shared" si="264"/>
        <v>31.821361423490373</v>
      </c>
      <c r="H218" s="5">
        <f>'Postcode Data'!F218</f>
        <v>23.684866271759098</v>
      </c>
      <c r="I218" s="5">
        <f>'Postcode Data'!G218</f>
        <v>16.152483770671488</v>
      </c>
      <c r="J218" s="5">
        <f>'Postcode Data'!K218</f>
        <v>23.046987727444286</v>
      </c>
      <c r="K218" s="5">
        <f>'Postcode Data'!L218</f>
        <v>15.635939910367677</v>
      </c>
      <c r="L218" s="5"/>
      <c r="M218" s="28"/>
      <c r="N218" s="5" t="e">
        <f t="shared" si="277"/>
        <v>#N/A</v>
      </c>
      <c r="O218" s="5" t="e">
        <f t="shared" si="277"/>
        <v>#N/A</v>
      </c>
      <c r="P218" s="5">
        <f t="shared" si="277"/>
        <v>15.635939910367677</v>
      </c>
      <c r="Q218" s="5" t="e">
        <f t="shared" si="277"/>
        <v>#N/A</v>
      </c>
      <c r="R218" s="5" t="e">
        <f t="shared" si="277"/>
        <v>#N/A</v>
      </c>
      <c r="S218" s="5" t="e">
        <f t="shared" si="277"/>
        <v>#N/A</v>
      </c>
      <c r="T218" s="5"/>
      <c r="U218" s="28"/>
      <c r="V218" s="28">
        <f t="shared" si="266"/>
        <v>15.635939910367677</v>
      </c>
      <c r="W218" s="28" t="e">
        <f t="shared" ref="W218:Z218" si="293">IF(AND($G218&lt;V$5,$G218&gt;=W$5),$K218,NA())</f>
        <v>#N/A</v>
      </c>
      <c r="X218" s="28" t="e">
        <f t="shared" si="293"/>
        <v>#N/A</v>
      </c>
      <c r="Y218" s="28" t="e">
        <f t="shared" si="293"/>
        <v>#N/A</v>
      </c>
      <c r="Z218" s="28" t="e">
        <f t="shared" si="293"/>
        <v>#N/A</v>
      </c>
      <c r="AA218" s="28" t="e">
        <f t="shared" si="268"/>
        <v>#N/A</v>
      </c>
      <c r="AB218" s="28"/>
      <c r="AC218" s="28"/>
      <c r="AD218" s="5">
        <f t="shared" si="269"/>
        <v>-89.18310159848653</v>
      </c>
      <c r="AE218" s="15">
        <v>-999</v>
      </c>
      <c r="AF218" s="11">
        <v>-999</v>
      </c>
      <c r="AG218" s="11">
        <v>-96.813104607826673</v>
      </c>
      <c r="AH218" s="11">
        <v>-999</v>
      </c>
      <c r="AI218" s="11">
        <v>-999</v>
      </c>
      <c r="AJ218" s="11">
        <v>-999</v>
      </c>
      <c r="AK218" s="11">
        <v>-999</v>
      </c>
      <c r="AL218" s="11">
        <v>-999</v>
      </c>
      <c r="AM218" s="11">
        <v>-999</v>
      </c>
      <c r="AN218" s="11">
        <v>-999</v>
      </c>
      <c r="AO218" s="11">
        <v>-999</v>
      </c>
      <c r="AP218" s="11">
        <v>-999</v>
      </c>
      <c r="AQ218" s="11">
        <v>-999</v>
      </c>
      <c r="AR218" s="11">
        <v>-999</v>
      </c>
      <c r="AS218" s="11">
        <v>-96.869944891159207</v>
      </c>
      <c r="AT218" s="11">
        <v>-999</v>
      </c>
      <c r="AU218" s="11">
        <v>-999</v>
      </c>
      <c r="AV218" s="11">
        <v>-999</v>
      </c>
      <c r="AW218" s="11">
        <v>-999</v>
      </c>
      <c r="AX218" s="11">
        <v>-999</v>
      </c>
      <c r="AY218" s="11">
        <v>-999</v>
      </c>
      <c r="AZ218" s="11">
        <v>-999</v>
      </c>
      <c r="BA218" s="11">
        <v>-999</v>
      </c>
      <c r="BB218" s="11">
        <v>-92.453005493584385</v>
      </c>
      <c r="BC218" s="11">
        <v>-999</v>
      </c>
      <c r="BD218" s="11">
        <v>-999</v>
      </c>
      <c r="BE218" s="11">
        <v>-97.423150472823551</v>
      </c>
      <c r="BF218" s="11">
        <v>-999</v>
      </c>
      <c r="BG218" s="11">
        <v>-999</v>
      </c>
      <c r="BH218" s="11">
        <v>-999</v>
      </c>
      <c r="BI218" s="11">
        <v>-999</v>
      </c>
      <c r="BJ218" s="11">
        <v>-999</v>
      </c>
      <c r="BK218" s="11">
        <v>-999</v>
      </c>
      <c r="BL218" s="11">
        <v>-999</v>
      </c>
      <c r="BM218" s="11">
        <v>-999</v>
      </c>
      <c r="BN218" s="16">
        <v>-103.60536362677738</v>
      </c>
      <c r="BQ218" s="5">
        <f t="shared" ca="1" si="270"/>
        <v>-87.125406891371298</v>
      </c>
      <c r="BR218" s="8">
        <f t="shared" ca="1" si="284"/>
        <v>-999</v>
      </c>
      <c r="BS218" s="8">
        <f t="shared" ca="1" si="284"/>
        <v>-999</v>
      </c>
      <c r="BT218" s="8">
        <f t="shared" ca="1" si="284"/>
        <v>-100.14364332838282</v>
      </c>
      <c r="BU218" s="8">
        <f t="shared" ca="1" si="284"/>
        <v>-999</v>
      </c>
      <c r="BV218" s="8">
        <f t="shared" ca="1" si="284"/>
        <v>-999</v>
      </c>
      <c r="BW218" s="8">
        <f t="shared" ca="1" si="284"/>
        <v>-999</v>
      </c>
      <c r="BX218" s="8">
        <f t="shared" ca="1" si="284"/>
        <v>-999</v>
      </c>
      <c r="BY218" s="8">
        <f t="shared" ca="1" si="284"/>
        <v>-999</v>
      </c>
      <c r="BZ218" s="8">
        <f t="shared" ca="1" si="284"/>
        <v>-999</v>
      </c>
      <c r="CA218" s="8">
        <f t="shared" ca="1" si="284"/>
        <v>-999</v>
      </c>
      <c r="CB218" s="8">
        <f t="shared" ca="1" si="288"/>
        <v>-999</v>
      </c>
      <c r="CC218" s="8">
        <f t="shared" ca="1" si="288"/>
        <v>-999</v>
      </c>
      <c r="CD218" s="8">
        <f t="shared" ca="1" si="288"/>
        <v>-999</v>
      </c>
      <c r="CE218" s="8">
        <f t="shared" ca="1" si="288"/>
        <v>-999</v>
      </c>
      <c r="CF218" s="8">
        <f t="shared" ca="1" si="288"/>
        <v>-110.86788637826943</v>
      </c>
      <c r="CG218" s="8">
        <f t="shared" ca="1" si="288"/>
        <v>-999</v>
      </c>
      <c r="CH218" s="8">
        <f t="shared" ca="1" si="288"/>
        <v>-999</v>
      </c>
      <c r="CI218" s="8">
        <f t="shared" ca="1" si="288"/>
        <v>-999</v>
      </c>
      <c r="CJ218" s="8">
        <f t="shared" ca="1" si="288"/>
        <v>-999</v>
      </c>
      <c r="CK218" s="8">
        <f t="shared" ca="1" si="288"/>
        <v>-999</v>
      </c>
      <c r="CL218" s="8">
        <f t="shared" ca="1" si="288"/>
        <v>-999</v>
      </c>
      <c r="CM218" s="8">
        <f t="shared" ca="1" si="288"/>
        <v>-999</v>
      </c>
      <c r="CN218" s="8">
        <f t="shared" ca="1" si="284"/>
        <v>-999</v>
      </c>
      <c r="CO218" s="8">
        <f t="shared" ca="1" si="284"/>
        <v>-108.30330155162578</v>
      </c>
      <c r="CP218" s="8">
        <f t="shared" ca="1" si="284"/>
        <v>-999</v>
      </c>
      <c r="CQ218" s="8">
        <f t="shared" ca="1" si="284"/>
        <v>-999</v>
      </c>
      <c r="CR218" s="8">
        <f t="shared" ca="1" si="284"/>
        <v>-91.531366956670169</v>
      </c>
      <c r="CS218" s="8">
        <f t="shared" ca="1" si="284"/>
        <v>-999</v>
      </c>
      <c r="CT218" s="8">
        <f t="shared" ca="1" si="282"/>
        <v>-999</v>
      </c>
      <c r="CU218" s="8">
        <f t="shared" ca="1" si="282"/>
        <v>-999</v>
      </c>
      <c r="CV218" s="8">
        <f t="shared" ca="1" si="282"/>
        <v>-999</v>
      </c>
      <c r="CW218" s="8">
        <f t="shared" ca="1" si="282"/>
        <v>-999</v>
      </c>
      <c r="CX218" s="8">
        <f t="shared" ca="1" si="282"/>
        <v>-999</v>
      </c>
      <c r="CY218" s="8">
        <f t="shared" ca="1" si="282"/>
        <v>-999</v>
      </c>
      <c r="CZ218" s="8">
        <f t="shared" ca="1" si="282"/>
        <v>-999</v>
      </c>
      <c r="DA218" s="8">
        <f t="shared" ca="1" si="282"/>
        <v>-89.523728211278922</v>
      </c>
    </row>
    <row r="219" spans="2:105" x14ac:dyDescent="0.35">
      <c r="B219" t="str">
        <f>'Postcode Data'!B219</f>
        <v>ES21 1GP</v>
      </c>
      <c r="C219" t="str">
        <f>'Postcode Data'!D219</f>
        <v>Charlton</v>
      </c>
      <c r="D219" s="44" t="e">
        <f>'Postcode Data'!M219</f>
        <v>#N/A</v>
      </c>
      <c r="E219" s="28" t="e">
        <f>INDEX('Site Data'!$G$42:$G$77,MATCH('Frequency Plan Data'!D219,'Site Data'!$B$42:$B$77,0))</f>
        <v>#N/A</v>
      </c>
      <c r="F219" s="28" t="e">
        <f>'Coverage Data'!M219</f>
        <v>#N/A</v>
      </c>
      <c r="G219" s="28" t="e">
        <f t="shared" si="264"/>
        <v>#N/A</v>
      </c>
      <c r="H219" s="5" t="e">
        <f>'Postcode Data'!F219</f>
        <v>#N/A</v>
      </c>
      <c r="I219" s="5" t="e">
        <f>'Postcode Data'!G219</f>
        <v>#N/A</v>
      </c>
      <c r="J219" s="5" t="e">
        <f>'Postcode Data'!K219</f>
        <v>#N/A</v>
      </c>
      <c r="K219" s="5" t="e">
        <f>'Postcode Data'!L219</f>
        <v>#N/A</v>
      </c>
      <c r="L219" s="5"/>
      <c r="M219" s="28"/>
      <c r="N219" s="5" t="e">
        <f t="shared" si="277"/>
        <v>#N/A</v>
      </c>
      <c r="O219" s="5" t="e">
        <f t="shared" si="277"/>
        <v>#N/A</v>
      </c>
      <c r="P219" s="5" t="e">
        <f t="shared" si="277"/>
        <v>#N/A</v>
      </c>
      <c r="Q219" s="5" t="e">
        <f t="shared" si="277"/>
        <v>#N/A</v>
      </c>
      <c r="R219" s="5" t="e">
        <f t="shared" si="277"/>
        <v>#N/A</v>
      </c>
      <c r="S219" s="5" t="e">
        <f t="shared" si="277"/>
        <v>#N/A</v>
      </c>
      <c r="T219" s="5"/>
      <c r="U219" s="28"/>
      <c r="V219" s="28" t="e">
        <f t="shared" si="266"/>
        <v>#N/A</v>
      </c>
      <c r="W219" s="28" t="e">
        <f t="shared" ref="W219:Z219" si="294">IF(AND($G219&lt;V$5,$G219&gt;=W$5),$K219,NA())</f>
        <v>#N/A</v>
      </c>
      <c r="X219" s="28" t="e">
        <f t="shared" si="294"/>
        <v>#N/A</v>
      </c>
      <c r="Y219" s="28" t="e">
        <f t="shared" si="294"/>
        <v>#N/A</v>
      </c>
      <c r="Z219" s="28" t="e">
        <f t="shared" si="294"/>
        <v>#N/A</v>
      </c>
      <c r="AA219" s="28" t="e">
        <f t="shared" si="268"/>
        <v>#N/A</v>
      </c>
      <c r="AB219" s="28"/>
      <c r="AC219" s="28"/>
      <c r="AD219" s="5" t="e">
        <f t="shared" si="269"/>
        <v>#N/A</v>
      </c>
      <c r="AE219" s="15" t="e">
        <v>#N/A</v>
      </c>
      <c r="AF219" s="11" t="e">
        <v>#N/A</v>
      </c>
      <c r="AG219" s="11" t="e">
        <v>#N/A</v>
      </c>
      <c r="AH219" s="11" t="e">
        <v>#N/A</v>
      </c>
      <c r="AI219" s="11" t="e">
        <v>#N/A</v>
      </c>
      <c r="AJ219" s="11" t="e">
        <v>#N/A</v>
      </c>
      <c r="AK219" s="11" t="e">
        <v>#N/A</v>
      </c>
      <c r="AL219" s="11" t="e">
        <v>#N/A</v>
      </c>
      <c r="AM219" s="11" t="e">
        <v>#N/A</v>
      </c>
      <c r="AN219" s="11" t="e">
        <v>#N/A</v>
      </c>
      <c r="AO219" s="11" t="e">
        <v>#N/A</v>
      </c>
      <c r="AP219" s="11" t="e">
        <v>#N/A</v>
      </c>
      <c r="AQ219" s="11" t="e">
        <v>#N/A</v>
      </c>
      <c r="AR219" s="11" t="e">
        <v>#N/A</v>
      </c>
      <c r="AS219" s="11" t="e">
        <v>#N/A</v>
      </c>
      <c r="AT219" s="11" t="e">
        <v>#N/A</v>
      </c>
      <c r="AU219" s="11" t="e">
        <v>#N/A</v>
      </c>
      <c r="AV219" s="11" t="e">
        <v>#N/A</v>
      </c>
      <c r="AW219" s="11" t="e">
        <v>#N/A</v>
      </c>
      <c r="AX219" s="11" t="e">
        <v>#N/A</v>
      </c>
      <c r="AY219" s="11" t="e">
        <v>#N/A</v>
      </c>
      <c r="AZ219" s="11" t="e">
        <v>#N/A</v>
      </c>
      <c r="BA219" s="11" t="e">
        <v>#N/A</v>
      </c>
      <c r="BB219" s="11" t="e">
        <v>#N/A</v>
      </c>
      <c r="BC219" s="11" t="e">
        <v>#N/A</v>
      </c>
      <c r="BD219" s="11" t="e">
        <v>#N/A</v>
      </c>
      <c r="BE219" s="11" t="e">
        <v>#N/A</v>
      </c>
      <c r="BF219" s="11" t="e">
        <v>#N/A</v>
      </c>
      <c r="BG219" s="11" t="e">
        <v>#N/A</v>
      </c>
      <c r="BH219" s="11" t="e">
        <v>#N/A</v>
      </c>
      <c r="BI219" s="11" t="e">
        <v>#N/A</v>
      </c>
      <c r="BJ219" s="11" t="e">
        <v>#N/A</v>
      </c>
      <c r="BK219" s="11" t="e">
        <v>#N/A</v>
      </c>
      <c r="BL219" s="11" t="e">
        <v>#N/A</v>
      </c>
      <c r="BM219" s="11" t="e">
        <v>#N/A</v>
      </c>
      <c r="BN219" s="16" t="e">
        <v>#N/A</v>
      </c>
      <c r="BQ219" s="5" t="e">
        <f t="shared" ca="1" si="270"/>
        <v>#N/A</v>
      </c>
      <c r="BR219" s="8" t="e">
        <f t="shared" ca="1" si="284"/>
        <v>#N/A</v>
      </c>
      <c r="BS219" s="8" t="e">
        <f t="shared" ca="1" si="284"/>
        <v>#N/A</v>
      </c>
      <c r="BT219" s="8" t="e">
        <f t="shared" ca="1" si="284"/>
        <v>#N/A</v>
      </c>
      <c r="BU219" s="8" t="e">
        <f t="shared" ca="1" si="284"/>
        <v>#N/A</v>
      </c>
      <c r="BV219" s="8" t="e">
        <f t="shared" ca="1" si="284"/>
        <v>#N/A</v>
      </c>
      <c r="BW219" s="8" t="e">
        <f t="shared" ca="1" si="284"/>
        <v>#N/A</v>
      </c>
      <c r="BX219" s="8" t="e">
        <f t="shared" ca="1" si="284"/>
        <v>#N/A</v>
      </c>
      <c r="BY219" s="8" t="e">
        <f t="shared" ca="1" si="284"/>
        <v>#N/A</v>
      </c>
      <c r="BZ219" s="8" t="e">
        <f t="shared" ca="1" si="284"/>
        <v>#N/A</v>
      </c>
      <c r="CA219" s="8" t="e">
        <f t="shared" ca="1" si="284"/>
        <v>#N/A</v>
      </c>
      <c r="CB219" s="8" t="e">
        <f t="shared" ca="1" si="288"/>
        <v>#N/A</v>
      </c>
      <c r="CC219" s="8" t="e">
        <f t="shared" ca="1" si="288"/>
        <v>#N/A</v>
      </c>
      <c r="CD219" s="8" t="e">
        <f t="shared" ca="1" si="288"/>
        <v>#N/A</v>
      </c>
      <c r="CE219" s="8" t="e">
        <f t="shared" ca="1" si="288"/>
        <v>#N/A</v>
      </c>
      <c r="CF219" s="8" t="e">
        <f t="shared" ca="1" si="288"/>
        <v>#N/A</v>
      </c>
      <c r="CG219" s="8" t="e">
        <f t="shared" ca="1" si="288"/>
        <v>#N/A</v>
      </c>
      <c r="CH219" s="8" t="e">
        <f t="shared" ca="1" si="288"/>
        <v>#N/A</v>
      </c>
      <c r="CI219" s="8" t="e">
        <f t="shared" ca="1" si="288"/>
        <v>#N/A</v>
      </c>
      <c r="CJ219" s="8" t="e">
        <f t="shared" ca="1" si="288"/>
        <v>#N/A</v>
      </c>
      <c r="CK219" s="8" t="e">
        <f t="shared" ca="1" si="288"/>
        <v>#N/A</v>
      </c>
      <c r="CL219" s="8" t="e">
        <f t="shared" ca="1" si="288"/>
        <v>#N/A</v>
      </c>
      <c r="CM219" s="8" t="e">
        <f t="shared" ca="1" si="288"/>
        <v>#N/A</v>
      </c>
      <c r="CN219" s="8" t="e">
        <f t="shared" ca="1" si="284"/>
        <v>#N/A</v>
      </c>
      <c r="CO219" s="8" t="e">
        <f t="shared" ca="1" si="284"/>
        <v>#N/A</v>
      </c>
      <c r="CP219" s="8" t="e">
        <f t="shared" ca="1" si="284"/>
        <v>#N/A</v>
      </c>
      <c r="CQ219" s="8" t="e">
        <f t="shared" ca="1" si="284"/>
        <v>#N/A</v>
      </c>
      <c r="CR219" s="8" t="e">
        <f t="shared" ca="1" si="284"/>
        <v>#N/A</v>
      </c>
      <c r="CS219" s="8" t="e">
        <f t="shared" ca="1" si="284"/>
        <v>#N/A</v>
      </c>
      <c r="CT219" s="8" t="e">
        <f t="shared" ca="1" si="282"/>
        <v>#N/A</v>
      </c>
      <c r="CU219" s="8" t="e">
        <f t="shared" ca="1" si="282"/>
        <v>#N/A</v>
      </c>
      <c r="CV219" s="8" t="e">
        <f t="shared" ca="1" si="282"/>
        <v>#N/A</v>
      </c>
      <c r="CW219" s="8" t="e">
        <f t="shared" ca="1" si="282"/>
        <v>#N/A</v>
      </c>
      <c r="CX219" s="8" t="e">
        <f t="shared" ca="1" si="282"/>
        <v>#N/A</v>
      </c>
      <c r="CY219" s="8" t="e">
        <f t="shared" ca="1" si="282"/>
        <v>#N/A</v>
      </c>
      <c r="CZ219" s="8" t="e">
        <f t="shared" ca="1" si="282"/>
        <v>#N/A</v>
      </c>
      <c r="DA219" s="8" t="e">
        <f t="shared" ca="1" si="282"/>
        <v>#N/A</v>
      </c>
    </row>
    <row r="220" spans="2:105" x14ac:dyDescent="0.35">
      <c r="B220" t="str">
        <f>'Postcode Data'!B220</f>
        <v>ES21 2HT</v>
      </c>
      <c r="C220" t="str">
        <f>'Postcode Data'!D220</f>
        <v>Charlton</v>
      </c>
      <c r="D220" s="44" t="str">
        <f>'Postcode Data'!M220</f>
        <v>CW2c</v>
      </c>
      <c r="E220" s="28" t="str">
        <f>INDEX('Site Data'!$G$42:$G$77,MATCH('Frequency Plan Data'!D220,'Site Data'!$B$42:$B$77,0))</f>
        <v>f6</v>
      </c>
      <c r="F220" s="28">
        <f>'Coverage Data'!M220</f>
        <v>-65.530264646160646</v>
      </c>
      <c r="G220" s="28">
        <f t="shared" si="264"/>
        <v>33.992033986214267</v>
      </c>
      <c r="H220" s="5">
        <f>'Postcode Data'!F220</f>
        <v>22.877448844548219</v>
      </c>
      <c r="I220" s="5">
        <f>'Postcode Data'!G220</f>
        <v>9.4782068400268855</v>
      </c>
      <c r="J220" s="5">
        <f>'Postcode Data'!K220</f>
        <v>22.97477640894023</v>
      </c>
      <c r="K220" s="5">
        <f>'Postcode Data'!L220</f>
        <v>7.621086280379255</v>
      </c>
      <c r="L220" s="5"/>
      <c r="M220" s="28"/>
      <c r="N220" s="5" t="e">
        <f t="shared" si="277"/>
        <v>#N/A</v>
      </c>
      <c r="O220" s="5" t="e">
        <f t="shared" si="277"/>
        <v>#N/A</v>
      </c>
      <c r="P220" s="5" t="e">
        <f t="shared" si="277"/>
        <v>#N/A</v>
      </c>
      <c r="Q220" s="5" t="e">
        <f t="shared" si="277"/>
        <v>#N/A</v>
      </c>
      <c r="R220" s="5" t="e">
        <f t="shared" si="277"/>
        <v>#N/A</v>
      </c>
      <c r="S220" s="5">
        <f t="shared" si="277"/>
        <v>7.621086280379255</v>
      </c>
      <c r="T220" s="5"/>
      <c r="U220" s="28"/>
      <c r="V220" s="28">
        <f t="shared" si="266"/>
        <v>7.621086280379255</v>
      </c>
      <c r="W220" s="28" t="e">
        <f t="shared" ref="W220:Z220" si="295">IF(AND($G220&lt;V$5,$G220&gt;=W$5),$K220,NA())</f>
        <v>#N/A</v>
      </c>
      <c r="X220" s="28" t="e">
        <f t="shared" si="295"/>
        <v>#N/A</v>
      </c>
      <c r="Y220" s="28" t="e">
        <f t="shared" si="295"/>
        <v>#N/A</v>
      </c>
      <c r="Z220" s="28" t="e">
        <f t="shared" si="295"/>
        <v>#N/A</v>
      </c>
      <c r="AA220" s="28" t="e">
        <f t="shared" si="268"/>
        <v>#N/A</v>
      </c>
      <c r="AB220" s="28"/>
      <c r="AC220" s="28"/>
      <c r="AD220" s="5">
        <f t="shared" si="269"/>
        <v>-99.522298632374913</v>
      </c>
      <c r="AE220" s="15">
        <v>-999</v>
      </c>
      <c r="AF220" s="11">
        <v>-999</v>
      </c>
      <c r="AG220" s="11">
        <v>-999</v>
      </c>
      <c r="AH220" s="11">
        <v>-999</v>
      </c>
      <c r="AI220" s="11">
        <v>-999</v>
      </c>
      <c r="AJ220" s="11">
        <v>-112.72144269606633</v>
      </c>
      <c r="AK220" s="11">
        <v>-999</v>
      </c>
      <c r="AL220" s="11">
        <v>-999</v>
      </c>
      <c r="AM220" s="11">
        <v>-107.55989440257031</v>
      </c>
      <c r="AN220" s="11">
        <v>-999</v>
      </c>
      <c r="AO220" s="11">
        <v>-999</v>
      </c>
      <c r="AP220" s="11">
        <v>-999</v>
      </c>
      <c r="AQ220" s="11">
        <v>-999</v>
      </c>
      <c r="AR220" s="11">
        <v>-999</v>
      </c>
      <c r="AS220" s="11">
        <v>-999</v>
      </c>
      <c r="AT220" s="11">
        <v>-999</v>
      </c>
      <c r="AU220" s="11">
        <v>-999</v>
      </c>
      <c r="AV220" s="11">
        <v>-999</v>
      </c>
      <c r="AW220" s="11">
        <v>-999</v>
      </c>
      <c r="AX220" s="11">
        <v>-999</v>
      </c>
      <c r="AY220" s="11">
        <v>-112.29155168219914</v>
      </c>
      <c r="AZ220" s="11">
        <v>-999</v>
      </c>
      <c r="BA220" s="11">
        <v>-999</v>
      </c>
      <c r="BB220" s="11">
        <v>-999</v>
      </c>
      <c r="BC220" s="11">
        <v>-999</v>
      </c>
      <c r="BD220" s="11">
        <v>-999</v>
      </c>
      <c r="BE220" s="11">
        <v>-999</v>
      </c>
      <c r="BF220" s="11">
        <v>-999</v>
      </c>
      <c r="BG220" s="11">
        <v>-999</v>
      </c>
      <c r="BH220" s="11">
        <v>-104.75049128811359</v>
      </c>
      <c r="BI220" s="11">
        <v>-999</v>
      </c>
      <c r="BJ220" s="11">
        <v>-999</v>
      </c>
      <c r="BK220" s="11">
        <v>-103.06699905095323</v>
      </c>
      <c r="BL220" s="11">
        <v>-999</v>
      </c>
      <c r="BM220" s="11">
        <v>-999</v>
      </c>
      <c r="BN220" s="16">
        <v>-999</v>
      </c>
      <c r="BQ220" s="5">
        <f t="shared" ca="1" si="270"/>
        <v>-97.34036927170979</v>
      </c>
      <c r="BR220" s="8">
        <f t="shared" ca="1" si="284"/>
        <v>-999</v>
      </c>
      <c r="BS220" s="8">
        <f t="shared" ca="1" si="284"/>
        <v>-999</v>
      </c>
      <c r="BT220" s="8">
        <f t="shared" ca="1" si="284"/>
        <v>-999</v>
      </c>
      <c r="BU220" s="8">
        <f t="shared" ca="1" si="284"/>
        <v>-999</v>
      </c>
      <c r="BV220" s="8">
        <f t="shared" ca="1" si="284"/>
        <v>-999</v>
      </c>
      <c r="BW220" s="8">
        <f t="shared" ca="1" si="284"/>
        <v>-109.26747474267751</v>
      </c>
      <c r="BX220" s="8">
        <f t="shared" ca="1" si="284"/>
        <v>-999</v>
      </c>
      <c r="BY220" s="8">
        <f t="shared" ca="1" si="284"/>
        <v>-999</v>
      </c>
      <c r="BZ220" s="8">
        <f t="shared" ca="1" si="284"/>
        <v>-110.07211302274199</v>
      </c>
      <c r="CA220" s="8">
        <f t="shared" ca="1" si="284"/>
        <v>-999</v>
      </c>
      <c r="CB220" s="8">
        <f t="shared" ca="1" si="288"/>
        <v>-999</v>
      </c>
      <c r="CC220" s="8">
        <f t="shared" ca="1" si="288"/>
        <v>-999</v>
      </c>
      <c r="CD220" s="8">
        <f t="shared" ca="1" si="288"/>
        <v>-999</v>
      </c>
      <c r="CE220" s="8">
        <f t="shared" ca="1" si="288"/>
        <v>-999</v>
      </c>
      <c r="CF220" s="8">
        <f t="shared" ca="1" si="288"/>
        <v>-999</v>
      </c>
      <c r="CG220" s="8">
        <f t="shared" ca="1" si="288"/>
        <v>-999</v>
      </c>
      <c r="CH220" s="8">
        <f t="shared" ca="1" si="288"/>
        <v>-999</v>
      </c>
      <c r="CI220" s="8">
        <f t="shared" ca="1" si="288"/>
        <v>-999</v>
      </c>
      <c r="CJ220" s="8">
        <f t="shared" ca="1" si="288"/>
        <v>-999</v>
      </c>
      <c r="CK220" s="8">
        <f t="shared" ca="1" si="288"/>
        <v>-999</v>
      </c>
      <c r="CL220" s="8">
        <f t="shared" ca="1" si="288"/>
        <v>-108.07635582496712</v>
      </c>
      <c r="CM220" s="8">
        <f t="shared" ca="1" si="288"/>
        <v>-999</v>
      </c>
      <c r="CN220" s="8">
        <f t="shared" ca="1" si="284"/>
        <v>-999</v>
      </c>
      <c r="CO220" s="8">
        <f t="shared" ca="1" si="284"/>
        <v>-999</v>
      </c>
      <c r="CP220" s="8">
        <f t="shared" ca="1" si="284"/>
        <v>-999</v>
      </c>
      <c r="CQ220" s="8">
        <f t="shared" ca="1" si="284"/>
        <v>-999</v>
      </c>
      <c r="CR220" s="8">
        <f t="shared" ca="1" si="284"/>
        <v>-999</v>
      </c>
      <c r="CS220" s="8">
        <f t="shared" ca="1" si="284"/>
        <v>-999</v>
      </c>
      <c r="CT220" s="8">
        <f t="shared" ca="1" si="282"/>
        <v>-999</v>
      </c>
      <c r="CU220" s="8">
        <f t="shared" ca="1" si="282"/>
        <v>-99.066025318276701</v>
      </c>
      <c r="CV220" s="8">
        <f t="shared" ca="1" si="282"/>
        <v>-999</v>
      </c>
      <c r="CW220" s="8">
        <f t="shared" ca="1" si="282"/>
        <v>-999</v>
      </c>
      <c r="CX220" s="8">
        <f t="shared" ca="1" si="282"/>
        <v>-106.33625050966621</v>
      </c>
      <c r="CY220" s="8">
        <f t="shared" ca="1" si="282"/>
        <v>-999</v>
      </c>
      <c r="CZ220" s="8">
        <f t="shared" ca="1" si="282"/>
        <v>-999</v>
      </c>
      <c r="DA220" s="8">
        <f t="shared" ca="1" si="282"/>
        <v>-999</v>
      </c>
    </row>
    <row r="221" spans="2:105" x14ac:dyDescent="0.35">
      <c r="B221" t="str">
        <f>'Postcode Data'!B221</f>
        <v>ES21 2RC</v>
      </c>
      <c r="C221" t="str">
        <f>'Postcode Data'!D221</f>
        <v>Charlton</v>
      </c>
      <c r="D221" s="44" t="e">
        <f>'Postcode Data'!M221</f>
        <v>#N/A</v>
      </c>
      <c r="E221" s="28" t="e">
        <f>INDEX('Site Data'!$G$42:$G$77,MATCH('Frequency Plan Data'!D221,'Site Data'!$B$42:$B$77,0))</f>
        <v>#N/A</v>
      </c>
      <c r="F221" s="28" t="e">
        <f>'Coverage Data'!M221</f>
        <v>#N/A</v>
      </c>
      <c r="G221" s="28" t="e">
        <f t="shared" si="264"/>
        <v>#N/A</v>
      </c>
      <c r="H221" s="5" t="e">
        <f>'Postcode Data'!F221</f>
        <v>#N/A</v>
      </c>
      <c r="I221" s="5" t="e">
        <f>'Postcode Data'!G221</f>
        <v>#N/A</v>
      </c>
      <c r="J221" s="5" t="e">
        <f>'Postcode Data'!K221</f>
        <v>#N/A</v>
      </c>
      <c r="K221" s="5" t="e">
        <f>'Postcode Data'!L221</f>
        <v>#N/A</v>
      </c>
      <c r="L221" s="5"/>
      <c r="M221" s="28"/>
      <c r="N221" s="5" t="e">
        <f t="shared" si="277"/>
        <v>#N/A</v>
      </c>
      <c r="O221" s="5" t="e">
        <f t="shared" si="277"/>
        <v>#N/A</v>
      </c>
      <c r="P221" s="5" t="e">
        <f t="shared" si="277"/>
        <v>#N/A</v>
      </c>
      <c r="Q221" s="5" t="e">
        <f t="shared" si="277"/>
        <v>#N/A</v>
      </c>
      <c r="R221" s="5" t="e">
        <f t="shared" si="277"/>
        <v>#N/A</v>
      </c>
      <c r="S221" s="5" t="e">
        <f t="shared" si="277"/>
        <v>#N/A</v>
      </c>
      <c r="T221" s="5"/>
      <c r="U221" s="28"/>
      <c r="V221" s="28" t="e">
        <f t="shared" si="266"/>
        <v>#N/A</v>
      </c>
      <c r="W221" s="28" t="e">
        <f t="shared" ref="W221:Z221" si="296">IF(AND($G221&lt;V$5,$G221&gt;=W$5),$K221,NA())</f>
        <v>#N/A</v>
      </c>
      <c r="X221" s="28" t="e">
        <f t="shared" si="296"/>
        <v>#N/A</v>
      </c>
      <c r="Y221" s="28" t="e">
        <f t="shared" si="296"/>
        <v>#N/A</v>
      </c>
      <c r="Z221" s="28" t="e">
        <f t="shared" si="296"/>
        <v>#N/A</v>
      </c>
      <c r="AA221" s="28" t="e">
        <f t="shared" si="268"/>
        <v>#N/A</v>
      </c>
      <c r="AB221" s="28"/>
      <c r="AC221" s="28"/>
      <c r="AD221" s="5" t="e">
        <f t="shared" si="269"/>
        <v>#N/A</v>
      </c>
      <c r="AE221" s="15" t="e">
        <v>#N/A</v>
      </c>
      <c r="AF221" s="11" t="e">
        <v>#N/A</v>
      </c>
      <c r="AG221" s="11" t="e">
        <v>#N/A</v>
      </c>
      <c r="AH221" s="11" t="e">
        <v>#N/A</v>
      </c>
      <c r="AI221" s="11" t="e">
        <v>#N/A</v>
      </c>
      <c r="AJ221" s="11" t="e">
        <v>#N/A</v>
      </c>
      <c r="AK221" s="11" t="e">
        <v>#N/A</v>
      </c>
      <c r="AL221" s="11" t="e">
        <v>#N/A</v>
      </c>
      <c r="AM221" s="11" t="e">
        <v>#N/A</v>
      </c>
      <c r="AN221" s="11" t="e">
        <v>#N/A</v>
      </c>
      <c r="AO221" s="11" t="e">
        <v>#N/A</v>
      </c>
      <c r="AP221" s="11" t="e">
        <v>#N/A</v>
      </c>
      <c r="AQ221" s="11" t="e">
        <v>#N/A</v>
      </c>
      <c r="AR221" s="11" t="e">
        <v>#N/A</v>
      </c>
      <c r="AS221" s="11" t="e">
        <v>#N/A</v>
      </c>
      <c r="AT221" s="11" t="e">
        <v>#N/A</v>
      </c>
      <c r="AU221" s="11" t="e">
        <v>#N/A</v>
      </c>
      <c r="AV221" s="11" t="e">
        <v>#N/A</v>
      </c>
      <c r="AW221" s="11" t="e">
        <v>#N/A</v>
      </c>
      <c r="AX221" s="11" t="e">
        <v>#N/A</v>
      </c>
      <c r="AY221" s="11" t="e">
        <v>#N/A</v>
      </c>
      <c r="AZ221" s="11" t="e">
        <v>#N/A</v>
      </c>
      <c r="BA221" s="11" t="e">
        <v>#N/A</v>
      </c>
      <c r="BB221" s="11" t="e">
        <v>#N/A</v>
      </c>
      <c r="BC221" s="11" t="e">
        <v>#N/A</v>
      </c>
      <c r="BD221" s="11" t="e">
        <v>#N/A</v>
      </c>
      <c r="BE221" s="11" t="e">
        <v>#N/A</v>
      </c>
      <c r="BF221" s="11" t="e">
        <v>#N/A</v>
      </c>
      <c r="BG221" s="11" t="e">
        <v>#N/A</v>
      </c>
      <c r="BH221" s="11" t="e">
        <v>#N/A</v>
      </c>
      <c r="BI221" s="11" t="e">
        <v>#N/A</v>
      </c>
      <c r="BJ221" s="11" t="e">
        <v>#N/A</v>
      </c>
      <c r="BK221" s="11" t="e">
        <v>#N/A</v>
      </c>
      <c r="BL221" s="11" t="e">
        <v>#N/A</v>
      </c>
      <c r="BM221" s="11" t="e">
        <v>#N/A</v>
      </c>
      <c r="BN221" s="16" t="e">
        <v>#N/A</v>
      </c>
      <c r="BQ221" s="5" t="e">
        <f t="shared" ca="1" si="270"/>
        <v>#N/A</v>
      </c>
      <c r="BR221" s="8" t="e">
        <f t="shared" ca="1" si="284"/>
        <v>#N/A</v>
      </c>
      <c r="BS221" s="8" t="e">
        <f t="shared" ca="1" si="284"/>
        <v>#N/A</v>
      </c>
      <c r="BT221" s="8" t="e">
        <f t="shared" ca="1" si="284"/>
        <v>#N/A</v>
      </c>
      <c r="BU221" s="8" t="e">
        <f t="shared" ca="1" si="284"/>
        <v>#N/A</v>
      </c>
      <c r="BV221" s="8" t="e">
        <f t="shared" ca="1" si="284"/>
        <v>#N/A</v>
      </c>
      <c r="BW221" s="8" t="e">
        <f t="shared" ca="1" si="284"/>
        <v>#N/A</v>
      </c>
      <c r="BX221" s="8" t="e">
        <f t="shared" ca="1" si="284"/>
        <v>#N/A</v>
      </c>
      <c r="BY221" s="8" t="e">
        <f t="shared" ca="1" si="284"/>
        <v>#N/A</v>
      </c>
      <c r="BZ221" s="8" t="e">
        <f t="shared" ca="1" si="284"/>
        <v>#N/A</v>
      </c>
      <c r="CA221" s="8" t="e">
        <f t="shared" ca="1" si="284"/>
        <v>#N/A</v>
      </c>
      <c r="CB221" s="8" t="e">
        <f t="shared" ca="1" si="288"/>
        <v>#N/A</v>
      </c>
      <c r="CC221" s="8" t="e">
        <f t="shared" ca="1" si="288"/>
        <v>#N/A</v>
      </c>
      <c r="CD221" s="8" t="e">
        <f t="shared" ca="1" si="288"/>
        <v>#N/A</v>
      </c>
      <c r="CE221" s="8" t="e">
        <f t="shared" ca="1" si="288"/>
        <v>#N/A</v>
      </c>
      <c r="CF221" s="8" t="e">
        <f t="shared" ca="1" si="288"/>
        <v>#N/A</v>
      </c>
      <c r="CG221" s="8" t="e">
        <f t="shared" ca="1" si="288"/>
        <v>#N/A</v>
      </c>
      <c r="CH221" s="8" t="e">
        <f t="shared" ca="1" si="288"/>
        <v>#N/A</v>
      </c>
      <c r="CI221" s="8" t="e">
        <f t="shared" ca="1" si="288"/>
        <v>#N/A</v>
      </c>
      <c r="CJ221" s="8" t="e">
        <f t="shared" ca="1" si="288"/>
        <v>#N/A</v>
      </c>
      <c r="CK221" s="8" t="e">
        <f t="shared" ca="1" si="288"/>
        <v>#N/A</v>
      </c>
      <c r="CL221" s="8" t="e">
        <f t="shared" ca="1" si="288"/>
        <v>#N/A</v>
      </c>
      <c r="CM221" s="8" t="e">
        <f t="shared" ca="1" si="288"/>
        <v>#N/A</v>
      </c>
      <c r="CN221" s="8" t="e">
        <f t="shared" ca="1" si="284"/>
        <v>#N/A</v>
      </c>
      <c r="CO221" s="8" t="e">
        <f t="shared" ca="1" si="284"/>
        <v>#N/A</v>
      </c>
      <c r="CP221" s="8" t="e">
        <f t="shared" ca="1" si="284"/>
        <v>#N/A</v>
      </c>
      <c r="CQ221" s="8" t="e">
        <f t="shared" ca="1" si="284"/>
        <v>#N/A</v>
      </c>
      <c r="CR221" s="8" t="e">
        <f t="shared" ca="1" si="284"/>
        <v>#N/A</v>
      </c>
      <c r="CS221" s="8" t="e">
        <f t="shared" ca="1" si="284"/>
        <v>#N/A</v>
      </c>
      <c r="CT221" s="8" t="e">
        <f t="shared" ca="1" si="282"/>
        <v>#N/A</v>
      </c>
      <c r="CU221" s="8" t="e">
        <f t="shared" ca="1" si="282"/>
        <v>#N/A</v>
      </c>
      <c r="CV221" s="8" t="e">
        <f t="shared" ca="1" si="282"/>
        <v>#N/A</v>
      </c>
      <c r="CW221" s="8" t="e">
        <f t="shared" ca="1" si="282"/>
        <v>#N/A</v>
      </c>
      <c r="CX221" s="8" t="e">
        <f t="shared" ca="1" si="282"/>
        <v>#N/A</v>
      </c>
      <c r="CY221" s="8" t="e">
        <f t="shared" ca="1" si="282"/>
        <v>#N/A</v>
      </c>
      <c r="CZ221" s="8" t="e">
        <f t="shared" ca="1" si="282"/>
        <v>#N/A</v>
      </c>
      <c r="DA221" s="8" t="e">
        <f t="shared" ca="1" si="282"/>
        <v>#N/A</v>
      </c>
    </row>
    <row r="222" spans="2:105" x14ac:dyDescent="0.35">
      <c r="B222" t="str">
        <f>'Postcode Data'!B222</f>
        <v>ES21 2ZP</v>
      </c>
      <c r="C222" t="str">
        <f>'Postcode Data'!D222</f>
        <v>Charlton</v>
      </c>
      <c r="D222" s="44" t="e">
        <f>'Postcode Data'!M222</f>
        <v>#N/A</v>
      </c>
      <c r="E222" s="28" t="e">
        <f>INDEX('Site Data'!$G$42:$G$77,MATCH('Frequency Plan Data'!D222,'Site Data'!$B$42:$B$77,0))</f>
        <v>#N/A</v>
      </c>
      <c r="F222" s="28" t="e">
        <f>'Coverage Data'!M222</f>
        <v>#N/A</v>
      </c>
      <c r="G222" s="28" t="e">
        <f t="shared" si="264"/>
        <v>#N/A</v>
      </c>
      <c r="H222" s="5" t="e">
        <f>'Postcode Data'!F222</f>
        <v>#N/A</v>
      </c>
      <c r="I222" s="5" t="e">
        <f>'Postcode Data'!G222</f>
        <v>#N/A</v>
      </c>
      <c r="J222" s="5" t="e">
        <f>'Postcode Data'!K222</f>
        <v>#N/A</v>
      </c>
      <c r="K222" s="5" t="e">
        <f>'Postcode Data'!L222</f>
        <v>#N/A</v>
      </c>
      <c r="L222" s="5"/>
      <c r="M222" s="28"/>
      <c r="N222" s="5" t="e">
        <f t="shared" si="277"/>
        <v>#N/A</v>
      </c>
      <c r="O222" s="5" t="e">
        <f t="shared" si="277"/>
        <v>#N/A</v>
      </c>
      <c r="P222" s="5" t="e">
        <f t="shared" si="277"/>
        <v>#N/A</v>
      </c>
      <c r="Q222" s="5" t="e">
        <f t="shared" si="277"/>
        <v>#N/A</v>
      </c>
      <c r="R222" s="5" t="e">
        <f t="shared" si="277"/>
        <v>#N/A</v>
      </c>
      <c r="S222" s="5" t="e">
        <f t="shared" si="277"/>
        <v>#N/A</v>
      </c>
      <c r="T222" s="5"/>
      <c r="U222" s="28"/>
      <c r="V222" s="28" t="e">
        <f t="shared" si="266"/>
        <v>#N/A</v>
      </c>
      <c r="W222" s="28" t="e">
        <f t="shared" ref="W222:Z222" si="297">IF(AND($G222&lt;V$5,$G222&gt;=W$5),$K222,NA())</f>
        <v>#N/A</v>
      </c>
      <c r="X222" s="28" t="e">
        <f t="shared" si="297"/>
        <v>#N/A</v>
      </c>
      <c r="Y222" s="28" t="e">
        <f t="shared" si="297"/>
        <v>#N/A</v>
      </c>
      <c r="Z222" s="28" t="e">
        <f t="shared" si="297"/>
        <v>#N/A</v>
      </c>
      <c r="AA222" s="28" t="e">
        <f t="shared" si="268"/>
        <v>#N/A</v>
      </c>
      <c r="AB222" s="28"/>
      <c r="AC222" s="28"/>
      <c r="AD222" s="5" t="e">
        <f t="shared" si="269"/>
        <v>#N/A</v>
      </c>
      <c r="AE222" s="15" t="e">
        <v>#N/A</v>
      </c>
      <c r="AF222" s="11" t="e">
        <v>#N/A</v>
      </c>
      <c r="AG222" s="11" t="e">
        <v>#N/A</v>
      </c>
      <c r="AH222" s="11" t="e">
        <v>#N/A</v>
      </c>
      <c r="AI222" s="11" t="e">
        <v>#N/A</v>
      </c>
      <c r="AJ222" s="11" t="e">
        <v>#N/A</v>
      </c>
      <c r="AK222" s="11" t="e">
        <v>#N/A</v>
      </c>
      <c r="AL222" s="11" t="e">
        <v>#N/A</v>
      </c>
      <c r="AM222" s="11" t="e">
        <v>#N/A</v>
      </c>
      <c r="AN222" s="11" t="e">
        <v>#N/A</v>
      </c>
      <c r="AO222" s="11" t="e">
        <v>#N/A</v>
      </c>
      <c r="AP222" s="11" t="e">
        <v>#N/A</v>
      </c>
      <c r="AQ222" s="11" t="e">
        <v>#N/A</v>
      </c>
      <c r="AR222" s="11" t="e">
        <v>#N/A</v>
      </c>
      <c r="AS222" s="11" t="e">
        <v>#N/A</v>
      </c>
      <c r="AT222" s="11" t="e">
        <v>#N/A</v>
      </c>
      <c r="AU222" s="11" t="e">
        <v>#N/A</v>
      </c>
      <c r="AV222" s="11" t="e">
        <v>#N/A</v>
      </c>
      <c r="AW222" s="11" t="e">
        <v>#N/A</v>
      </c>
      <c r="AX222" s="11" t="e">
        <v>#N/A</v>
      </c>
      <c r="AY222" s="11" t="e">
        <v>#N/A</v>
      </c>
      <c r="AZ222" s="11" t="e">
        <v>#N/A</v>
      </c>
      <c r="BA222" s="11" t="e">
        <v>#N/A</v>
      </c>
      <c r="BB222" s="11" t="e">
        <v>#N/A</v>
      </c>
      <c r="BC222" s="11" t="e">
        <v>#N/A</v>
      </c>
      <c r="BD222" s="11" t="e">
        <v>#N/A</v>
      </c>
      <c r="BE222" s="11" t="e">
        <v>#N/A</v>
      </c>
      <c r="BF222" s="11" t="e">
        <v>#N/A</v>
      </c>
      <c r="BG222" s="11" t="e">
        <v>#N/A</v>
      </c>
      <c r="BH222" s="11" t="e">
        <v>#N/A</v>
      </c>
      <c r="BI222" s="11" t="e">
        <v>#N/A</v>
      </c>
      <c r="BJ222" s="11" t="e">
        <v>#N/A</v>
      </c>
      <c r="BK222" s="11" t="e">
        <v>#N/A</v>
      </c>
      <c r="BL222" s="11" t="e">
        <v>#N/A</v>
      </c>
      <c r="BM222" s="11" t="e">
        <v>#N/A</v>
      </c>
      <c r="BN222" s="16" t="e">
        <v>#N/A</v>
      </c>
      <c r="BQ222" s="5" t="e">
        <f t="shared" ca="1" si="270"/>
        <v>#N/A</v>
      </c>
      <c r="BR222" s="8" t="e">
        <f t="shared" ca="1" si="284"/>
        <v>#N/A</v>
      </c>
      <c r="BS222" s="8" t="e">
        <f t="shared" ca="1" si="284"/>
        <v>#N/A</v>
      </c>
      <c r="BT222" s="8" t="e">
        <f t="shared" ca="1" si="284"/>
        <v>#N/A</v>
      </c>
      <c r="BU222" s="8" t="e">
        <f t="shared" ca="1" si="284"/>
        <v>#N/A</v>
      </c>
      <c r="BV222" s="8" t="e">
        <f t="shared" ca="1" si="284"/>
        <v>#N/A</v>
      </c>
      <c r="BW222" s="8" t="e">
        <f t="shared" ca="1" si="284"/>
        <v>#N/A</v>
      </c>
      <c r="BX222" s="8" t="e">
        <f t="shared" ca="1" si="284"/>
        <v>#N/A</v>
      </c>
      <c r="BY222" s="8" t="e">
        <f t="shared" ca="1" si="284"/>
        <v>#N/A</v>
      </c>
      <c r="BZ222" s="8" t="e">
        <f t="shared" ca="1" si="284"/>
        <v>#N/A</v>
      </c>
      <c r="CA222" s="8" t="e">
        <f t="shared" ca="1" si="284"/>
        <v>#N/A</v>
      </c>
      <c r="CB222" s="8" t="e">
        <f t="shared" ca="1" si="288"/>
        <v>#N/A</v>
      </c>
      <c r="CC222" s="8" t="e">
        <f t="shared" ca="1" si="288"/>
        <v>#N/A</v>
      </c>
      <c r="CD222" s="8" t="e">
        <f t="shared" ca="1" si="288"/>
        <v>#N/A</v>
      </c>
      <c r="CE222" s="8" t="e">
        <f t="shared" ca="1" si="288"/>
        <v>#N/A</v>
      </c>
      <c r="CF222" s="8" t="e">
        <f t="shared" ca="1" si="288"/>
        <v>#N/A</v>
      </c>
      <c r="CG222" s="8" t="e">
        <f t="shared" ca="1" si="288"/>
        <v>#N/A</v>
      </c>
      <c r="CH222" s="8" t="e">
        <f t="shared" ca="1" si="288"/>
        <v>#N/A</v>
      </c>
      <c r="CI222" s="8" t="e">
        <f t="shared" ca="1" si="288"/>
        <v>#N/A</v>
      </c>
      <c r="CJ222" s="8" t="e">
        <f t="shared" ca="1" si="288"/>
        <v>#N/A</v>
      </c>
      <c r="CK222" s="8" t="e">
        <f t="shared" ca="1" si="288"/>
        <v>#N/A</v>
      </c>
      <c r="CL222" s="8" t="e">
        <f t="shared" ca="1" si="288"/>
        <v>#N/A</v>
      </c>
      <c r="CM222" s="8" t="e">
        <f t="shared" ca="1" si="288"/>
        <v>#N/A</v>
      </c>
      <c r="CN222" s="8" t="e">
        <f t="shared" ca="1" si="284"/>
        <v>#N/A</v>
      </c>
      <c r="CO222" s="8" t="e">
        <f t="shared" ca="1" si="284"/>
        <v>#N/A</v>
      </c>
      <c r="CP222" s="8" t="e">
        <f t="shared" ca="1" si="284"/>
        <v>#N/A</v>
      </c>
      <c r="CQ222" s="8" t="e">
        <f t="shared" ca="1" si="284"/>
        <v>#N/A</v>
      </c>
      <c r="CR222" s="8" t="e">
        <f t="shared" ca="1" si="284"/>
        <v>#N/A</v>
      </c>
      <c r="CS222" s="8" t="e">
        <f t="shared" ca="1" si="284"/>
        <v>#N/A</v>
      </c>
      <c r="CT222" s="8" t="e">
        <f t="shared" ca="1" si="282"/>
        <v>#N/A</v>
      </c>
      <c r="CU222" s="8" t="e">
        <f t="shared" ca="1" si="282"/>
        <v>#N/A</v>
      </c>
      <c r="CV222" s="8" t="e">
        <f t="shared" ca="1" si="282"/>
        <v>#N/A</v>
      </c>
      <c r="CW222" s="8" t="e">
        <f t="shared" ca="1" si="282"/>
        <v>#N/A</v>
      </c>
      <c r="CX222" s="8" t="e">
        <f t="shared" ca="1" si="282"/>
        <v>#N/A</v>
      </c>
      <c r="CY222" s="8" t="e">
        <f t="shared" ca="1" si="282"/>
        <v>#N/A</v>
      </c>
      <c r="CZ222" s="8" t="e">
        <f t="shared" ca="1" si="282"/>
        <v>#N/A</v>
      </c>
      <c r="DA222" s="8" t="e">
        <f t="shared" ca="1" si="282"/>
        <v>#N/A</v>
      </c>
    </row>
    <row r="223" spans="2:105" x14ac:dyDescent="0.35">
      <c r="B223" t="str">
        <f>'Postcode Data'!B223</f>
        <v>ES21 3NF</v>
      </c>
      <c r="C223" t="str">
        <f>'Postcode Data'!D223</f>
        <v>Charlton</v>
      </c>
      <c r="D223" s="44" t="e">
        <f>'Postcode Data'!M223</f>
        <v>#N/A</v>
      </c>
      <c r="E223" s="28" t="e">
        <f>INDEX('Site Data'!$G$42:$G$77,MATCH('Frequency Plan Data'!D223,'Site Data'!$B$42:$B$77,0))</f>
        <v>#N/A</v>
      </c>
      <c r="F223" s="28" t="e">
        <f>'Coverage Data'!M223</f>
        <v>#N/A</v>
      </c>
      <c r="G223" s="28" t="e">
        <f t="shared" si="264"/>
        <v>#N/A</v>
      </c>
      <c r="H223" s="5" t="e">
        <f>'Postcode Data'!F223</f>
        <v>#N/A</v>
      </c>
      <c r="I223" s="5" t="e">
        <f>'Postcode Data'!G223</f>
        <v>#N/A</v>
      </c>
      <c r="J223" s="5" t="e">
        <f>'Postcode Data'!K223</f>
        <v>#N/A</v>
      </c>
      <c r="K223" s="5" t="e">
        <f>'Postcode Data'!L223</f>
        <v>#N/A</v>
      </c>
      <c r="L223" s="5"/>
      <c r="M223" s="28"/>
      <c r="N223" s="5" t="e">
        <f t="shared" si="277"/>
        <v>#N/A</v>
      </c>
      <c r="O223" s="5" t="e">
        <f t="shared" si="277"/>
        <v>#N/A</v>
      </c>
      <c r="P223" s="5" t="e">
        <f t="shared" si="277"/>
        <v>#N/A</v>
      </c>
      <c r="Q223" s="5" t="e">
        <f t="shared" si="277"/>
        <v>#N/A</v>
      </c>
      <c r="R223" s="5" t="e">
        <f t="shared" si="277"/>
        <v>#N/A</v>
      </c>
      <c r="S223" s="5" t="e">
        <f t="shared" si="277"/>
        <v>#N/A</v>
      </c>
      <c r="T223" s="5"/>
      <c r="U223" s="28"/>
      <c r="V223" s="28" t="e">
        <f t="shared" si="266"/>
        <v>#N/A</v>
      </c>
      <c r="W223" s="28" t="e">
        <f t="shared" ref="W223:Z223" si="298">IF(AND($G223&lt;V$5,$G223&gt;=W$5),$K223,NA())</f>
        <v>#N/A</v>
      </c>
      <c r="X223" s="28" t="e">
        <f t="shared" si="298"/>
        <v>#N/A</v>
      </c>
      <c r="Y223" s="28" t="e">
        <f t="shared" si="298"/>
        <v>#N/A</v>
      </c>
      <c r="Z223" s="28" t="e">
        <f t="shared" si="298"/>
        <v>#N/A</v>
      </c>
      <c r="AA223" s="28" t="e">
        <f t="shared" si="268"/>
        <v>#N/A</v>
      </c>
      <c r="AB223" s="28"/>
      <c r="AC223" s="28"/>
      <c r="AD223" s="5" t="e">
        <f t="shared" si="269"/>
        <v>#N/A</v>
      </c>
      <c r="AE223" s="15" t="e">
        <v>#N/A</v>
      </c>
      <c r="AF223" s="11" t="e">
        <v>#N/A</v>
      </c>
      <c r="AG223" s="11" t="e">
        <v>#N/A</v>
      </c>
      <c r="AH223" s="11" t="e">
        <v>#N/A</v>
      </c>
      <c r="AI223" s="11" t="e">
        <v>#N/A</v>
      </c>
      <c r="AJ223" s="11" t="e">
        <v>#N/A</v>
      </c>
      <c r="AK223" s="11" t="e">
        <v>#N/A</v>
      </c>
      <c r="AL223" s="11" t="e">
        <v>#N/A</v>
      </c>
      <c r="AM223" s="11" t="e">
        <v>#N/A</v>
      </c>
      <c r="AN223" s="11" t="e">
        <v>#N/A</v>
      </c>
      <c r="AO223" s="11" t="e">
        <v>#N/A</v>
      </c>
      <c r="AP223" s="11" t="e">
        <v>#N/A</v>
      </c>
      <c r="AQ223" s="11" t="e">
        <v>#N/A</v>
      </c>
      <c r="AR223" s="11" t="e">
        <v>#N/A</v>
      </c>
      <c r="AS223" s="11" t="e">
        <v>#N/A</v>
      </c>
      <c r="AT223" s="11" t="e">
        <v>#N/A</v>
      </c>
      <c r="AU223" s="11" t="e">
        <v>#N/A</v>
      </c>
      <c r="AV223" s="11" t="e">
        <v>#N/A</v>
      </c>
      <c r="AW223" s="11" t="e">
        <v>#N/A</v>
      </c>
      <c r="AX223" s="11" t="e">
        <v>#N/A</v>
      </c>
      <c r="AY223" s="11" t="e">
        <v>#N/A</v>
      </c>
      <c r="AZ223" s="11" t="e">
        <v>#N/A</v>
      </c>
      <c r="BA223" s="11" t="e">
        <v>#N/A</v>
      </c>
      <c r="BB223" s="11" t="e">
        <v>#N/A</v>
      </c>
      <c r="BC223" s="11" t="e">
        <v>#N/A</v>
      </c>
      <c r="BD223" s="11" t="e">
        <v>#N/A</v>
      </c>
      <c r="BE223" s="11" t="e">
        <v>#N/A</v>
      </c>
      <c r="BF223" s="11" t="e">
        <v>#N/A</v>
      </c>
      <c r="BG223" s="11" t="e">
        <v>#N/A</v>
      </c>
      <c r="BH223" s="11" t="e">
        <v>#N/A</v>
      </c>
      <c r="BI223" s="11" t="e">
        <v>#N/A</v>
      </c>
      <c r="BJ223" s="11" t="e">
        <v>#N/A</v>
      </c>
      <c r="BK223" s="11" t="e">
        <v>#N/A</v>
      </c>
      <c r="BL223" s="11" t="e">
        <v>#N/A</v>
      </c>
      <c r="BM223" s="11" t="e">
        <v>#N/A</v>
      </c>
      <c r="BN223" s="16" t="e">
        <v>#N/A</v>
      </c>
      <c r="BQ223" s="5" t="e">
        <f t="shared" ca="1" si="270"/>
        <v>#N/A</v>
      </c>
      <c r="BR223" s="8" t="e">
        <f t="shared" ca="1" si="284"/>
        <v>#N/A</v>
      </c>
      <c r="BS223" s="8" t="e">
        <f t="shared" ca="1" si="284"/>
        <v>#N/A</v>
      </c>
      <c r="BT223" s="8" t="e">
        <f t="shared" ca="1" si="284"/>
        <v>#N/A</v>
      </c>
      <c r="BU223" s="8" t="e">
        <f t="shared" ca="1" si="284"/>
        <v>#N/A</v>
      </c>
      <c r="BV223" s="8" t="e">
        <f t="shared" ca="1" si="284"/>
        <v>#N/A</v>
      </c>
      <c r="BW223" s="8" t="e">
        <f t="shared" ca="1" si="284"/>
        <v>#N/A</v>
      </c>
      <c r="BX223" s="8" t="e">
        <f t="shared" ca="1" si="284"/>
        <v>#N/A</v>
      </c>
      <c r="BY223" s="8" t="e">
        <f t="shared" ca="1" si="284"/>
        <v>#N/A</v>
      </c>
      <c r="BZ223" s="8" t="e">
        <f t="shared" ca="1" si="284"/>
        <v>#N/A</v>
      </c>
      <c r="CA223" s="8" t="e">
        <f t="shared" ca="1" si="284"/>
        <v>#N/A</v>
      </c>
      <c r="CB223" s="8" t="e">
        <f t="shared" ca="1" si="288"/>
        <v>#N/A</v>
      </c>
      <c r="CC223" s="8" t="e">
        <f t="shared" ca="1" si="288"/>
        <v>#N/A</v>
      </c>
      <c r="CD223" s="8" t="e">
        <f t="shared" ca="1" si="288"/>
        <v>#N/A</v>
      </c>
      <c r="CE223" s="8" t="e">
        <f t="shared" ca="1" si="288"/>
        <v>#N/A</v>
      </c>
      <c r="CF223" s="8" t="e">
        <f t="shared" ca="1" si="288"/>
        <v>#N/A</v>
      </c>
      <c r="CG223" s="8" t="e">
        <f t="shared" ca="1" si="288"/>
        <v>#N/A</v>
      </c>
      <c r="CH223" s="8" t="e">
        <f t="shared" ca="1" si="288"/>
        <v>#N/A</v>
      </c>
      <c r="CI223" s="8" t="e">
        <f t="shared" ca="1" si="288"/>
        <v>#N/A</v>
      </c>
      <c r="CJ223" s="8" t="e">
        <f t="shared" ca="1" si="288"/>
        <v>#N/A</v>
      </c>
      <c r="CK223" s="8" t="e">
        <f t="shared" ca="1" si="288"/>
        <v>#N/A</v>
      </c>
      <c r="CL223" s="8" t="e">
        <f t="shared" ca="1" si="288"/>
        <v>#N/A</v>
      </c>
      <c r="CM223" s="8" t="e">
        <f t="shared" ca="1" si="288"/>
        <v>#N/A</v>
      </c>
      <c r="CN223" s="8" t="e">
        <f t="shared" ca="1" si="284"/>
        <v>#N/A</v>
      </c>
      <c r="CO223" s="8" t="e">
        <f t="shared" ca="1" si="284"/>
        <v>#N/A</v>
      </c>
      <c r="CP223" s="8" t="e">
        <f t="shared" ca="1" si="284"/>
        <v>#N/A</v>
      </c>
      <c r="CQ223" s="8" t="e">
        <f t="shared" ca="1" si="284"/>
        <v>#N/A</v>
      </c>
      <c r="CR223" s="8" t="e">
        <f t="shared" ca="1" si="284"/>
        <v>#N/A</v>
      </c>
      <c r="CS223" s="8" t="e">
        <f t="shared" ca="1" si="284"/>
        <v>#N/A</v>
      </c>
      <c r="CT223" s="8" t="e">
        <f t="shared" ca="1" si="282"/>
        <v>#N/A</v>
      </c>
      <c r="CU223" s="8" t="e">
        <f t="shared" ca="1" si="282"/>
        <v>#N/A</v>
      </c>
      <c r="CV223" s="8" t="e">
        <f t="shared" ca="1" si="282"/>
        <v>#N/A</v>
      </c>
      <c r="CW223" s="8" t="e">
        <f t="shared" ca="1" si="282"/>
        <v>#N/A</v>
      </c>
      <c r="CX223" s="8" t="e">
        <f t="shared" ca="1" si="282"/>
        <v>#N/A</v>
      </c>
      <c r="CY223" s="8" t="e">
        <f t="shared" ca="1" si="282"/>
        <v>#N/A</v>
      </c>
      <c r="CZ223" s="8" t="e">
        <f t="shared" ca="1" si="282"/>
        <v>#N/A</v>
      </c>
      <c r="DA223" s="8" t="e">
        <f t="shared" ca="1" si="282"/>
        <v>#N/A</v>
      </c>
    </row>
    <row r="224" spans="2:105" x14ac:dyDescent="0.35">
      <c r="B224" t="str">
        <f>'Postcode Data'!B224</f>
        <v>ES21 3NW</v>
      </c>
      <c r="C224" t="str">
        <f>'Postcode Data'!D224</f>
        <v>Charlton</v>
      </c>
      <c r="D224" s="44" t="e">
        <f>'Postcode Data'!M224</f>
        <v>#N/A</v>
      </c>
      <c r="E224" s="28" t="e">
        <f>INDEX('Site Data'!$G$42:$G$77,MATCH('Frequency Plan Data'!D224,'Site Data'!$B$42:$B$77,0))</f>
        <v>#N/A</v>
      </c>
      <c r="F224" s="28" t="e">
        <f>'Coverage Data'!M224</f>
        <v>#N/A</v>
      </c>
      <c r="G224" s="28" t="e">
        <f t="shared" si="264"/>
        <v>#N/A</v>
      </c>
      <c r="H224" s="5" t="e">
        <f>'Postcode Data'!F224</f>
        <v>#N/A</v>
      </c>
      <c r="I224" s="5" t="e">
        <f>'Postcode Data'!G224</f>
        <v>#N/A</v>
      </c>
      <c r="J224" s="5" t="e">
        <f>'Postcode Data'!K224</f>
        <v>#N/A</v>
      </c>
      <c r="K224" s="5" t="e">
        <f>'Postcode Data'!L224</f>
        <v>#N/A</v>
      </c>
      <c r="L224" s="5"/>
      <c r="M224" s="28"/>
      <c r="N224" s="5" t="e">
        <f t="shared" si="277"/>
        <v>#N/A</v>
      </c>
      <c r="O224" s="5" t="e">
        <f t="shared" si="277"/>
        <v>#N/A</v>
      </c>
      <c r="P224" s="5" t="e">
        <f t="shared" si="277"/>
        <v>#N/A</v>
      </c>
      <c r="Q224" s="5" t="e">
        <f t="shared" si="277"/>
        <v>#N/A</v>
      </c>
      <c r="R224" s="5" t="e">
        <f t="shared" si="277"/>
        <v>#N/A</v>
      </c>
      <c r="S224" s="5" t="e">
        <f t="shared" si="277"/>
        <v>#N/A</v>
      </c>
      <c r="T224" s="5"/>
      <c r="U224" s="28"/>
      <c r="V224" s="28" t="e">
        <f t="shared" si="266"/>
        <v>#N/A</v>
      </c>
      <c r="W224" s="28" t="e">
        <f t="shared" ref="W224:Z224" si="299">IF(AND($G224&lt;V$5,$G224&gt;=W$5),$K224,NA())</f>
        <v>#N/A</v>
      </c>
      <c r="X224" s="28" t="e">
        <f t="shared" si="299"/>
        <v>#N/A</v>
      </c>
      <c r="Y224" s="28" t="e">
        <f t="shared" si="299"/>
        <v>#N/A</v>
      </c>
      <c r="Z224" s="28" t="e">
        <f t="shared" si="299"/>
        <v>#N/A</v>
      </c>
      <c r="AA224" s="28" t="e">
        <f t="shared" si="268"/>
        <v>#N/A</v>
      </c>
      <c r="AB224" s="28"/>
      <c r="AC224" s="28"/>
      <c r="AD224" s="5" t="e">
        <f t="shared" si="269"/>
        <v>#N/A</v>
      </c>
      <c r="AE224" s="15" t="e">
        <v>#N/A</v>
      </c>
      <c r="AF224" s="11" t="e">
        <v>#N/A</v>
      </c>
      <c r="AG224" s="11" t="e">
        <v>#N/A</v>
      </c>
      <c r="AH224" s="11" t="e">
        <v>#N/A</v>
      </c>
      <c r="AI224" s="11" t="e">
        <v>#N/A</v>
      </c>
      <c r="AJ224" s="11" t="e">
        <v>#N/A</v>
      </c>
      <c r="AK224" s="11" t="e">
        <v>#N/A</v>
      </c>
      <c r="AL224" s="11" t="e">
        <v>#N/A</v>
      </c>
      <c r="AM224" s="11" t="e">
        <v>#N/A</v>
      </c>
      <c r="AN224" s="11" t="e">
        <v>#N/A</v>
      </c>
      <c r="AO224" s="11" t="e">
        <v>#N/A</v>
      </c>
      <c r="AP224" s="11" t="e">
        <v>#N/A</v>
      </c>
      <c r="AQ224" s="11" t="e">
        <v>#N/A</v>
      </c>
      <c r="AR224" s="11" t="e">
        <v>#N/A</v>
      </c>
      <c r="AS224" s="11" t="e">
        <v>#N/A</v>
      </c>
      <c r="AT224" s="11" t="e">
        <v>#N/A</v>
      </c>
      <c r="AU224" s="11" t="e">
        <v>#N/A</v>
      </c>
      <c r="AV224" s="11" t="e">
        <v>#N/A</v>
      </c>
      <c r="AW224" s="11" t="e">
        <v>#N/A</v>
      </c>
      <c r="AX224" s="11" t="e">
        <v>#N/A</v>
      </c>
      <c r="AY224" s="11" t="e">
        <v>#N/A</v>
      </c>
      <c r="AZ224" s="11" t="e">
        <v>#N/A</v>
      </c>
      <c r="BA224" s="11" t="e">
        <v>#N/A</v>
      </c>
      <c r="BB224" s="11" t="e">
        <v>#N/A</v>
      </c>
      <c r="BC224" s="11" t="e">
        <v>#N/A</v>
      </c>
      <c r="BD224" s="11" t="e">
        <v>#N/A</v>
      </c>
      <c r="BE224" s="11" t="e">
        <v>#N/A</v>
      </c>
      <c r="BF224" s="11" t="e">
        <v>#N/A</v>
      </c>
      <c r="BG224" s="11" t="e">
        <v>#N/A</v>
      </c>
      <c r="BH224" s="11" t="e">
        <v>#N/A</v>
      </c>
      <c r="BI224" s="11" t="e">
        <v>#N/A</v>
      </c>
      <c r="BJ224" s="11" t="e">
        <v>#N/A</v>
      </c>
      <c r="BK224" s="11" t="e">
        <v>#N/A</v>
      </c>
      <c r="BL224" s="11" t="e">
        <v>#N/A</v>
      </c>
      <c r="BM224" s="11" t="e">
        <v>#N/A</v>
      </c>
      <c r="BN224" s="16" t="e">
        <v>#N/A</v>
      </c>
      <c r="BQ224" s="5" t="e">
        <f t="shared" ca="1" si="270"/>
        <v>#N/A</v>
      </c>
      <c r="BR224" s="8" t="e">
        <f t="shared" ca="1" si="284"/>
        <v>#N/A</v>
      </c>
      <c r="BS224" s="8" t="e">
        <f t="shared" ca="1" si="284"/>
        <v>#N/A</v>
      </c>
      <c r="BT224" s="8" t="e">
        <f t="shared" ca="1" si="284"/>
        <v>#N/A</v>
      </c>
      <c r="BU224" s="8" t="e">
        <f t="shared" ca="1" si="284"/>
        <v>#N/A</v>
      </c>
      <c r="BV224" s="8" t="e">
        <f t="shared" ca="1" si="284"/>
        <v>#N/A</v>
      </c>
      <c r="BW224" s="8" t="e">
        <f t="shared" ca="1" si="284"/>
        <v>#N/A</v>
      </c>
      <c r="BX224" s="8" t="e">
        <f t="shared" ca="1" si="284"/>
        <v>#N/A</v>
      </c>
      <c r="BY224" s="8" t="e">
        <f t="shared" ca="1" si="284"/>
        <v>#N/A</v>
      </c>
      <c r="BZ224" s="8" t="e">
        <f t="shared" ca="1" si="284"/>
        <v>#N/A</v>
      </c>
      <c r="CA224" s="8" t="e">
        <f t="shared" ca="1" si="284"/>
        <v>#N/A</v>
      </c>
      <c r="CB224" s="8" t="e">
        <f t="shared" ca="1" si="288"/>
        <v>#N/A</v>
      </c>
      <c r="CC224" s="8" t="e">
        <f t="shared" ca="1" si="288"/>
        <v>#N/A</v>
      </c>
      <c r="CD224" s="8" t="e">
        <f t="shared" ca="1" si="288"/>
        <v>#N/A</v>
      </c>
      <c r="CE224" s="8" t="e">
        <f t="shared" ca="1" si="288"/>
        <v>#N/A</v>
      </c>
      <c r="CF224" s="8" t="e">
        <f t="shared" ca="1" si="288"/>
        <v>#N/A</v>
      </c>
      <c r="CG224" s="8" t="e">
        <f t="shared" ca="1" si="288"/>
        <v>#N/A</v>
      </c>
      <c r="CH224" s="8" t="e">
        <f t="shared" ca="1" si="288"/>
        <v>#N/A</v>
      </c>
      <c r="CI224" s="8" t="e">
        <f t="shared" ca="1" si="288"/>
        <v>#N/A</v>
      </c>
      <c r="CJ224" s="8" t="e">
        <f t="shared" ca="1" si="288"/>
        <v>#N/A</v>
      </c>
      <c r="CK224" s="8" t="e">
        <f t="shared" ca="1" si="288"/>
        <v>#N/A</v>
      </c>
      <c r="CL224" s="8" t="e">
        <f t="shared" ca="1" si="288"/>
        <v>#N/A</v>
      </c>
      <c r="CM224" s="8" t="e">
        <f t="shared" ca="1" si="288"/>
        <v>#N/A</v>
      </c>
      <c r="CN224" s="8" t="e">
        <f t="shared" ca="1" si="284"/>
        <v>#N/A</v>
      </c>
      <c r="CO224" s="8" t="e">
        <f t="shared" ca="1" si="284"/>
        <v>#N/A</v>
      </c>
      <c r="CP224" s="8" t="e">
        <f t="shared" ca="1" si="284"/>
        <v>#N/A</v>
      </c>
      <c r="CQ224" s="8" t="e">
        <f t="shared" ca="1" si="284"/>
        <v>#N/A</v>
      </c>
      <c r="CR224" s="8" t="e">
        <f t="shared" ca="1" si="284"/>
        <v>#N/A</v>
      </c>
      <c r="CS224" s="8" t="e">
        <f t="shared" ca="1" si="284"/>
        <v>#N/A</v>
      </c>
      <c r="CT224" s="8" t="e">
        <f t="shared" ca="1" si="282"/>
        <v>#N/A</v>
      </c>
      <c r="CU224" s="8" t="e">
        <f t="shared" ca="1" si="282"/>
        <v>#N/A</v>
      </c>
      <c r="CV224" s="8" t="e">
        <f t="shared" ca="1" si="282"/>
        <v>#N/A</v>
      </c>
      <c r="CW224" s="8" t="e">
        <f t="shared" ca="1" si="282"/>
        <v>#N/A</v>
      </c>
      <c r="CX224" s="8" t="e">
        <f t="shared" ca="1" si="282"/>
        <v>#N/A</v>
      </c>
      <c r="CY224" s="8" t="e">
        <f t="shared" ca="1" si="282"/>
        <v>#N/A</v>
      </c>
      <c r="CZ224" s="8" t="e">
        <f t="shared" ca="1" si="282"/>
        <v>#N/A</v>
      </c>
      <c r="DA224" s="8" t="e">
        <f t="shared" ca="1" si="282"/>
        <v>#N/A</v>
      </c>
    </row>
    <row r="225" spans="2:105" x14ac:dyDescent="0.35">
      <c r="B225" t="str">
        <f>'Postcode Data'!B225</f>
        <v>ES21 4GQ</v>
      </c>
      <c r="C225" t="str">
        <f>'Postcode Data'!D225</f>
        <v>Charlton</v>
      </c>
      <c r="D225" s="44" t="str">
        <f>'Postcode Data'!M225</f>
        <v>CW2b</v>
      </c>
      <c r="E225" s="28" t="str">
        <f>INDEX('Site Data'!$G$42:$G$77,MATCH('Frequency Plan Data'!D225,'Site Data'!$B$42:$B$77,0))</f>
        <v>f5</v>
      </c>
      <c r="F225" s="28">
        <f>'Coverage Data'!M225</f>
        <v>-70.06724591727172</v>
      </c>
      <c r="G225" s="28">
        <f t="shared" si="264"/>
        <v>30.226219964469294</v>
      </c>
      <c r="H225" s="5">
        <f>'Postcode Data'!F225</f>
        <v>22.877448844548219</v>
      </c>
      <c r="I225" s="5">
        <f>'Postcode Data'!G225</f>
        <v>9.4782068400268855</v>
      </c>
      <c r="J225" s="5">
        <f>'Postcode Data'!K225</f>
        <v>24.903634182493647</v>
      </c>
      <c r="K225" s="5">
        <f>'Postcode Data'!L225</f>
        <v>7.8374343050648481</v>
      </c>
      <c r="L225" s="5"/>
      <c r="M225" s="28"/>
      <c r="N225" s="5" t="e">
        <f t="shared" si="277"/>
        <v>#N/A</v>
      </c>
      <c r="O225" s="5" t="e">
        <f t="shared" si="277"/>
        <v>#N/A</v>
      </c>
      <c r="P225" s="5" t="e">
        <f t="shared" si="277"/>
        <v>#N/A</v>
      </c>
      <c r="Q225" s="5" t="e">
        <f t="shared" si="277"/>
        <v>#N/A</v>
      </c>
      <c r="R225" s="5">
        <f t="shared" si="277"/>
        <v>7.8374343050648481</v>
      </c>
      <c r="S225" s="5" t="e">
        <f t="shared" si="277"/>
        <v>#N/A</v>
      </c>
      <c r="T225" s="5"/>
      <c r="U225" s="28"/>
      <c r="V225" s="28">
        <f t="shared" si="266"/>
        <v>7.8374343050648481</v>
      </c>
      <c r="W225" s="28" t="e">
        <f t="shared" ref="W225:Z225" si="300">IF(AND($G225&lt;V$5,$G225&gt;=W$5),$K225,NA())</f>
        <v>#N/A</v>
      </c>
      <c r="X225" s="28" t="e">
        <f t="shared" si="300"/>
        <v>#N/A</v>
      </c>
      <c r="Y225" s="28" t="e">
        <f t="shared" si="300"/>
        <v>#N/A</v>
      </c>
      <c r="Z225" s="28" t="e">
        <f t="shared" si="300"/>
        <v>#N/A</v>
      </c>
      <c r="AA225" s="28" t="e">
        <f t="shared" si="268"/>
        <v>#N/A</v>
      </c>
      <c r="AB225" s="28"/>
      <c r="AC225" s="28"/>
      <c r="AD225" s="5">
        <f t="shared" si="269"/>
        <v>-100.29346588174101</v>
      </c>
      <c r="AE225" s="15">
        <v>-999</v>
      </c>
      <c r="AF225" s="11">
        <v>-999</v>
      </c>
      <c r="AG225" s="11">
        <v>-999</v>
      </c>
      <c r="AH225" s="11">
        <v>-999</v>
      </c>
      <c r="AI225" s="11">
        <v>-105.65859911065701</v>
      </c>
      <c r="AJ225" s="11">
        <v>-999</v>
      </c>
      <c r="AK225" s="11">
        <v>-999</v>
      </c>
      <c r="AL225" s="11">
        <v>-117.3271283289922</v>
      </c>
      <c r="AM225" s="11">
        <v>-999</v>
      </c>
      <c r="AN225" s="11">
        <v>-999</v>
      </c>
      <c r="AO225" s="11">
        <v>-999</v>
      </c>
      <c r="AP225" s="11">
        <v>-999</v>
      </c>
      <c r="AQ225" s="11">
        <v>-999</v>
      </c>
      <c r="AR225" s="11">
        <v>-999</v>
      </c>
      <c r="AS225" s="11">
        <v>-999</v>
      </c>
      <c r="AT225" s="11">
        <v>-999</v>
      </c>
      <c r="AU225" s="11">
        <v>-999</v>
      </c>
      <c r="AV225" s="11">
        <v>-999</v>
      </c>
      <c r="AW225" s="11">
        <v>-999</v>
      </c>
      <c r="AX225" s="11">
        <v>-112.34257150564656</v>
      </c>
      <c r="AY225" s="11">
        <v>-999</v>
      </c>
      <c r="AZ225" s="11">
        <v>-999</v>
      </c>
      <c r="BA225" s="11">
        <v>-999</v>
      </c>
      <c r="BB225" s="11">
        <v>-999</v>
      </c>
      <c r="BC225" s="11">
        <v>-999</v>
      </c>
      <c r="BD225" s="11">
        <v>-999</v>
      </c>
      <c r="BE225" s="11">
        <v>-999</v>
      </c>
      <c r="BF225" s="11">
        <v>-999</v>
      </c>
      <c r="BG225" s="11">
        <v>-115.79834844049739</v>
      </c>
      <c r="BH225" s="11">
        <v>-999</v>
      </c>
      <c r="BI225" s="11">
        <v>-999</v>
      </c>
      <c r="BJ225" s="11">
        <v>-102.5196684858921</v>
      </c>
      <c r="BK225" s="11">
        <v>-999</v>
      </c>
      <c r="BL225" s="11">
        <v>-999</v>
      </c>
      <c r="BM225" s="11">
        <v>-999</v>
      </c>
      <c r="BN225" s="16">
        <v>-999</v>
      </c>
      <c r="BQ225" s="5">
        <f t="shared" ca="1" si="270"/>
        <v>-95.838353757244974</v>
      </c>
      <c r="BR225" s="8">
        <f t="shared" ca="1" si="284"/>
        <v>-999</v>
      </c>
      <c r="BS225" s="8">
        <f t="shared" ca="1" si="284"/>
        <v>-999</v>
      </c>
      <c r="BT225" s="8">
        <f t="shared" ca="1" si="284"/>
        <v>-999</v>
      </c>
      <c r="BU225" s="8">
        <f t="shared" ca="1" si="284"/>
        <v>-999</v>
      </c>
      <c r="BV225" s="8">
        <f t="shared" ca="1" si="284"/>
        <v>-114.50100549627308</v>
      </c>
      <c r="BW225" s="8">
        <f t="shared" ca="1" si="284"/>
        <v>-999</v>
      </c>
      <c r="BX225" s="8">
        <f t="shared" ca="1" si="284"/>
        <v>-999</v>
      </c>
      <c r="BY225" s="8">
        <f t="shared" ca="1" si="284"/>
        <v>-96.252558800303959</v>
      </c>
      <c r="BZ225" s="8">
        <f t="shared" ca="1" si="284"/>
        <v>-999</v>
      </c>
      <c r="CA225" s="8">
        <f t="shared" ca="1" si="284"/>
        <v>-999</v>
      </c>
      <c r="CB225" s="8">
        <f t="shared" ca="1" si="288"/>
        <v>-999</v>
      </c>
      <c r="CC225" s="8">
        <f t="shared" ca="1" si="288"/>
        <v>-999</v>
      </c>
      <c r="CD225" s="8">
        <f t="shared" ca="1" si="288"/>
        <v>-999</v>
      </c>
      <c r="CE225" s="8">
        <f t="shared" ca="1" si="288"/>
        <v>-999</v>
      </c>
      <c r="CF225" s="8">
        <f t="shared" ca="1" si="288"/>
        <v>-999</v>
      </c>
      <c r="CG225" s="8">
        <f t="shared" ca="1" si="288"/>
        <v>-999</v>
      </c>
      <c r="CH225" s="8">
        <f t="shared" ca="1" si="288"/>
        <v>-999</v>
      </c>
      <c r="CI225" s="8">
        <f t="shared" ca="1" si="288"/>
        <v>-999</v>
      </c>
      <c r="CJ225" s="8">
        <f t="shared" ca="1" si="288"/>
        <v>-999</v>
      </c>
      <c r="CK225" s="8">
        <f t="shared" ca="1" si="288"/>
        <v>-108.86793840780051</v>
      </c>
      <c r="CL225" s="8">
        <f t="shared" ca="1" si="288"/>
        <v>-999</v>
      </c>
      <c r="CM225" s="8">
        <f t="shared" ca="1" si="288"/>
        <v>-999</v>
      </c>
      <c r="CN225" s="8">
        <f t="shared" ca="1" si="284"/>
        <v>-999</v>
      </c>
      <c r="CO225" s="8">
        <f t="shared" ca="1" si="284"/>
        <v>-999</v>
      </c>
      <c r="CP225" s="8">
        <f t="shared" ca="1" si="284"/>
        <v>-999</v>
      </c>
      <c r="CQ225" s="8">
        <f t="shared" ca="1" si="284"/>
        <v>-999</v>
      </c>
      <c r="CR225" s="8">
        <f t="shared" ca="1" si="284"/>
        <v>-999</v>
      </c>
      <c r="CS225" s="8">
        <f t="shared" ref="CS225:DA240" ca="1" si="301">IF(OR($D225=CS$5,$E225&lt;&gt;CS$4),-999,30+_xlfn.NORM.INV(RAND(),-20,3)-20*LOG10(SQRT(($H225-$J225)^2+($I225-$K225)^2))-20*LOG10(5570)-32.44+_xlfn.NORM.INV(RAND(),-3,3)+21+_xlfn.NORM.INV(RAND(),-20,3)-1)</f>
        <v>-999</v>
      </c>
      <c r="CT225" s="8">
        <f t="shared" ca="1" si="301"/>
        <v>-114.19771893552104</v>
      </c>
      <c r="CU225" s="8">
        <f t="shared" ca="1" si="301"/>
        <v>-999</v>
      </c>
      <c r="CV225" s="8">
        <f t="shared" ca="1" si="301"/>
        <v>-999</v>
      </c>
      <c r="CW225" s="8">
        <f t="shared" ca="1" si="301"/>
        <v>-114.70144621455306</v>
      </c>
      <c r="CX225" s="8">
        <f t="shared" ca="1" si="301"/>
        <v>-999</v>
      </c>
      <c r="CY225" s="8">
        <f t="shared" ca="1" si="301"/>
        <v>-999</v>
      </c>
      <c r="CZ225" s="8">
        <f t="shared" ca="1" si="301"/>
        <v>-999</v>
      </c>
      <c r="DA225" s="8">
        <f t="shared" ca="1" si="301"/>
        <v>-999</v>
      </c>
    </row>
    <row r="226" spans="2:105" x14ac:dyDescent="0.35">
      <c r="B226" t="str">
        <f>'Postcode Data'!B226</f>
        <v>ES21 4KB</v>
      </c>
      <c r="C226" t="str">
        <f>'Postcode Data'!D226</f>
        <v>Charlton</v>
      </c>
      <c r="D226" s="44" t="e">
        <f>'Postcode Data'!M226</f>
        <v>#N/A</v>
      </c>
      <c r="E226" s="28" t="e">
        <f>INDEX('Site Data'!$G$42:$G$77,MATCH('Frequency Plan Data'!D226,'Site Data'!$B$42:$B$77,0))</f>
        <v>#N/A</v>
      </c>
      <c r="F226" s="28" t="e">
        <f>'Coverage Data'!M226</f>
        <v>#N/A</v>
      </c>
      <c r="G226" s="28" t="e">
        <f t="shared" si="264"/>
        <v>#N/A</v>
      </c>
      <c r="H226" s="5" t="e">
        <f>'Postcode Data'!F226</f>
        <v>#N/A</v>
      </c>
      <c r="I226" s="5" t="e">
        <f>'Postcode Data'!G226</f>
        <v>#N/A</v>
      </c>
      <c r="J226" s="5" t="e">
        <f>'Postcode Data'!K226</f>
        <v>#N/A</v>
      </c>
      <c r="K226" s="5" t="e">
        <f>'Postcode Data'!L226</f>
        <v>#N/A</v>
      </c>
      <c r="L226" s="5"/>
      <c r="M226" s="28"/>
      <c r="N226" s="5" t="e">
        <f t="shared" ref="N226:S245" si="302">IF($E226=N$5,$K226,NA())</f>
        <v>#N/A</v>
      </c>
      <c r="O226" s="5" t="e">
        <f t="shared" si="302"/>
        <v>#N/A</v>
      </c>
      <c r="P226" s="5" t="e">
        <f t="shared" si="302"/>
        <v>#N/A</v>
      </c>
      <c r="Q226" s="5" t="e">
        <f t="shared" si="302"/>
        <v>#N/A</v>
      </c>
      <c r="R226" s="5" t="e">
        <f t="shared" si="302"/>
        <v>#N/A</v>
      </c>
      <c r="S226" s="5" t="e">
        <f t="shared" si="302"/>
        <v>#N/A</v>
      </c>
      <c r="T226" s="5"/>
      <c r="U226" s="28"/>
      <c r="V226" s="28" t="e">
        <f t="shared" si="266"/>
        <v>#N/A</v>
      </c>
      <c r="W226" s="28" t="e">
        <f t="shared" ref="W226:Z226" si="303">IF(AND($G226&lt;V$5,$G226&gt;=W$5),$K226,NA())</f>
        <v>#N/A</v>
      </c>
      <c r="X226" s="28" t="e">
        <f t="shared" si="303"/>
        <v>#N/A</v>
      </c>
      <c r="Y226" s="28" t="e">
        <f t="shared" si="303"/>
        <v>#N/A</v>
      </c>
      <c r="Z226" s="28" t="e">
        <f t="shared" si="303"/>
        <v>#N/A</v>
      </c>
      <c r="AA226" s="28" t="e">
        <f t="shared" si="268"/>
        <v>#N/A</v>
      </c>
      <c r="AB226" s="28"/>
      <c r="AC226" s="28"/>
      <c r="AD226" s="5" t="e">
        <f t="shared" si="269"/>
        <v>#N/A</v>
      </c>
      <c r="AE226" s="15" t="e">
        <v>#N/A</v>
      </c>
      <c r="AF226" s="11" t="e">
        <v>#N/A</v>
      </c>
      <c r="AG226" s="11" t="e">
        <v>#N/A</v>
      </c>
      <c r="AH226" s="11" t="e">
        <v>#N/A</v>
      </c>
      <c r="AI226" s="11" t="e">
        <v>#N/A</v>
      </c>
      <c r="AJ226" s="11" t="e">
        <v>#N/A</v>
      </c>
      <c r="AK226" s="11" t="e">
        <v>#N/A</v>
      </c>
      <c r="AL226" s="11" t="e">
        <v>#N/A</v>
      </c>
      <c r="AM226" s="11" t="e">
        <v>#N/A</v>
      </c>
      <c r="AN226" s="11" t="e">
        <v>#N/A</v>
      </c>
      <c r="AO226" s="11" t="e">
        <v>#N/A</v>
      </c>
      <c r="AP226" s="11" t="e">
        <v>#N/A</v>
      </c>
      <c r="AQ226" s="11" t="e">
        <v>#N/A</v>
      </c>
      <c r="AR226" s="11" t="e">
        <v>#N/A</v>
      </c>
      <c r="AS226" s="11" t="e">
        <v>#N/A</v>
      </c>
      <c r="AT226" s="11" t="e">
        <v>#N/A</v>
      </c>
      <c r="AU226" s="11" t="e">
        <v>#N/A</v>
      </c>
      <c r="AV226" s="11" t="e">
        <v>#N/A</v>
      </c>
      <c r="AW226" s="11" t="e">
        <v>#N/A</v>
      </c>
      <c r="AX226" s="11" t="e">
        <v>#N/A</v>
      </c>
      <c r="AY226" s="11" t="e">
        <v>#N/A</v>
      </c>
      <c r="AZ226" s="11" t="e">
        <v>#N/A</v>
      </c>
      <c r="BA226" s="11" t="e">
        <v>#N/A</v>
      </c>
      <c r="BB226" s="11" t="e">
        <v>#N/A</v>
      </c>
      <c r="BC226" s="11" t="e">
        <v>#N/A</v>
      </c>
      <c r="BD226" s="11" t="e">
        <v>#N/A</v>
      </c>
      <c r="BE226" s="11" t="e">
        <v>#N/A</v>
      </c>
      <c r="BF226" s="11" t="e">
        <v>#N/A</v>
      </c>
      <c r="BG226" s="11" t="e">
        <v>#N/A</v>
      </c>
      <c r="BH226" s="11" t="e">
        <v>#N/A</v>
      </c>
      <c r="BI226" s="11" t="e">
        <v>#N/A</v>
      </c>
      <c r="BJ226" s="11" t="e">
        <v>#N/A</v>
      </c>
      <c r="BK226" s="11" t="e">
        <v>#N/A</v>
      </c>
      <c r="BL226" s="11" t="e">
        <v>#N/A</v>
      </c>
      <c r="BM226" s="11" t="e">
        <v>#N/A</v>
      </c>
      <c r="BN226" s="16" t="e">
        <v>#N/A</v>
      </c>
      <c r="BQ226" s="5" t="e">
        <f t="shared" ca="1" si="270"/>
        <v>#N/A</v>
      </c>
      <c r="BR226" s="8" t="e">
        <f t="shared" ref="BR226:CS241" ca="1" si="304">IF(OR($D226=BR$5,$E226&lt;&gt;BR$4),-999,30+_xlfn.NORM.INV(RAND(),-20,3)-20*LOG10(SQRT(($H226-$J226)^2+($I226-$K226)^2))-20*LOG10(5570)-32.44+_xlfn.NORM.INV(RAND(),-3,3)+21+_xlfn.NORM.INV(RAND(),-20,3)-1)</f>
        <v>#N/A</v>
      </c>
      <c r="BS226" s="8" t="e">
        <f t="shared" ca="1" si="304"/>
        <v>#N/A</v>
      </c>
      <c r="BT226" s="8" t="e">
        <f t="shared" ca="1" si="304"/>
        <v>#N/A</v>
      </c>
      <c r="BU226" s="8" t="e">
        <f t="shared" ca="1" si="304"/>
        <v>#N/A</v>
      </c>
      <c r="BV226" s="8" t="e">
        <f t="shared" ca="1" si="304"/>
        <v>#N/A</v>
      </c>
      <c r="BW226" s="8" t="e">
        <f t="shared" ca="1" si="304"/>
        <v>#N/A</v>
      </c>
      <c r="BX226" s="8" t="e">
        <f t="shared" ca="1" si="304"/>
        <v>#N/A</v>
      </c>
      <c r="BY226" s="8" t="e">
        <f t="shared" ca="1" si="304"/>
        <v>#N/A</v>
      </c>
      <c r="BZ226" s="8" t="e">
        <f t="shared" ca="1" si="304"/>
        <v>#N/A</v>
      </c>
      <c r="CA226" s="8" t="e">
        <f t="shared" ca="1" si="304"/>
        <v>#N/A</v>
      </c>
      <c r="CB226" s="8" t="e">
        <f t="shared" ca="1" si="288"/>
        <v>#N/A</v>
      </c>
      <c r="CC226" s="8" t="e">
        <f t="shared" ca="1" si="288"/>
        <v>#N/A</v>
      </c>
      <c r="CD226" s="8" t="e">
        <f t="shared" ca="1" si="288"/>
        <v>#N/A</v>
      </c>
      <c r="CE226" s="8" t="e">
        <f t="shared" ca="1" si="288"/>
        <v>#N/A</v>
      </c>
      <c r="CF226" s="8" t="e">
        <f t="shared" ca="1" si="288"/>
        <v>#N/A</v>
      </c>
      <c r="CG226" s="8" t="e">
        <f t="shared" ca="1" si="288"/>
        <v>#N/A</v>
      </c>
      <c r="CH226" s="8" t="e">
        <f t="shared" ca="1" si="288"/>
        <v>#N/A</v>
      </c>
      <c r="CI226" s="8" t="e">
        <f t="shared" ca="1" si="288"/>
        <v>#N/A</v>
      </c>
      <c r="CJ226" s="8" t="e">
        <f t="shared" ca="1" si="288"/>
        <v>#N/A</v>
      </c>
      <c r="CK226" s="8" t="e">
        <f t="shared" ca="1" si="288"/>
        <v>#N/A</v>
      </c>
      <c r="CL226" s="8" t="e">
        <f t="shared" ca="1" si="288"/>
        <v>#N/A</v>
      </c>
      <c r="CM226" s="8" t="e">
        <f t="shared" ca="1" si="288"/>
        <v>#N/A</v>
      </c>
      <c r="CN226" s="8" t="e">
        <f t="shared" ca="1" si="304"/>
        <v>#N/A</v>
      </c>
      <c r="CO226" s="8" t="e">
        <f t="shared" ca="1" si="304"/>
        <v>#N/A</v>
      </c>
      <c r="CP226" s="8" t="e">
        <f t="shared" ca="1" si="304"/>
        <v>#N/A</v>
      </c>
      <c r="CQ226" s="8" t="e">
        <f t="shared" ca="1" si="304"/>
        <v>#N/A</v>
      </c>
      <c r="CR226" s="8" t="e">
        <f t="shared" ca="1" si="304"/>
        <v>#N/A</v>
      </c>
      <c r="CS226" s="8" t="e">
        <f t="shared" ca="1" si="304"/>
        <v>#N/A</v>
      </c>
      <c r="CT226" s="8" t="e">
        <f t="shared" ca="1" si="301"/>
        <v>#N/A</v>
      </c>
      <c r="CU226" s="8" t="e">
        <f t="shared" ca="1" si="301"/>
        <v>#N/A</v>
      </c>
      <c r="CV226" s="8" t="e">
        <f t="shared" ca="1" si="301"/>
        <v>#N/A</v>
      </c>
      <c r="CW226" s="8" t="e">
        <f t="shared" ca="1" si="301"/>
        <v>#N/A</v>
      </c>
      <c r="CX226" s="8" t="e">
        <f t="shared" ca="1" si="301"/>
        <v>#N/A</v>
      </c>
      <c r="CY226" s="8" t="e">
        <f t="shared" ca="1" si="301"/>
        <v>#N/A</v>
      </c>
      <c r="CZ226" s="8" t="e">
        <f t="shared" ca="1" si="301"/>
        <v>#N/A</v>
      </c>
      <c r="DA226" s="8" t="e">
        <f t="shared" ca="1" si="301"/>
        <v>#N/A</v>
      </c>
    </row>
    <row r="227" spans="2:105" x14ac:dyDescent="0.35">
      <c r="B227" t="str">
        <f>'Postcode Data'!B227</f>
        <v>ES21 4QY</v>
      </c>
      <c r="C227" t="str">
        <f>'Postcode Data'!D227</f>
        <v>Charlton</v>
      </c>
      <c r="D227" s="44" t="e">
        <f>'Postcode Data'!M227</f>
        <v>#N/A</v>
      </c>
      <c r="E227" s="28" t="e">
        <f>INDEX('Site Data'!$G$42:$G$77,MATCH('Frequency Plan Data'!D227,'Site Data'!$B$42:$B$77,0))</f>
        <v>#N/A</v>
      </c>
      <c r="F227" s="28" t="e">
        <f>'Coverage Data'!M227</f>
        <v>#N/A</v>
      </c>
      <c r="G227" s="28" t="e">
        <f t="shared" si="264"/>
        <v>#N/A</v>
      </c>
      <c r="H227" s="5" t="e">
        <f>'Postcode Data'!F227</f>
        <v>#N/A</v>
      </c>
      <c r="I227" s="5" t="e">
        <f>'Postcode Data'!G227</f>
        <v>#N/A</v>
      </c>
      <c r="J227" s="5" t="e">
        <f>'Postcode Data'!K227</f>
        <v>#N/A</v>
      </c>
      <c r="K227" s="5" t="e">
        <f>'Postcode Data'!L227</f>
        <v>#N/A</v>
      </c>
      <c r="L227" s="5"/>
      <c r="M227" s="28"/>
      <c r="N227" s="5" t="e">
        <f t="shared" si="302"/>
        <v>#N/A</v>
      </c>
      <c r="O227" s="5" t="e">
        <f t="shared" si="302"/>
        <v>#N/A</v>
      </c>
      <c r="P227" s="5" t="e">
        <f t="shared" si="302"/>
        <v>#N/A</v>
      </c>
      <c r="Q227" s="5" t="e">
        <f t="shared" si="302"/>
        <v>#N/A</v>
      </c>
      <c r="R227" s="5" t="e">
        <f t="shared" si="302"/>
        <v>#N/A</v>
      </c>
      <c r="S227" s="5" t="e">
        <f t="shared" si="302"/>
        <v>#N/A</v>
      </c>
      <c r="T227" s="5"/>
      <c r="U227" s="28"/>
      <c r="V227" s="28" t="e">
        <f t="shared" si="266"/>
        <v>#N/A</v>
      </c>
      <c r="W227" s="28" t="e">
        <f t="shared" ref="W227:Z227" si="305">IF(AND($G227&lt;V$5,$G227&gt;=W$5),$K227,NA())</f>
        <v>#N/A</v>
      </c>
      <c r="X227" s="28" t="e">
        <f t="shared" si="305"/>
        <v>#N/A</v>
      </c>
      <c r="Y227" s="28" t="e">
        <f t="shared" si="305"/>
        <v>#N/A</v>
      </c>
      <c r="Z227" s="28" t="e">
        <f t="shared" si="305"/>
        <v>#N/A</v>
      </c>
      <c r="AA227" s="28" t="e">
        <f t="shared" si="268"/>
        <v>#N/A</v>
      </c>
      <c r="AB227" s="28"/>
      <c r="AC227" s="28"/>
      <c r="AD227" s="5" t="e">
        <f t="shared" si="269"/>
        <v>#N/A</v>
      </c>
      <c r="AE227" s="15" t="e">
        <v>#N/A</v>
      </c>
      <c r="AF227" s="11" t="e">
        <v>#N/A</v>
      </c>
      <c r="AG227" s="11" t="e">
        <v>#N/A</v>
      </c>
      <c r="AH227" s="11" t="e">
        <v>#N/A</v>
      </c>
      <c r="AI227" s="11" t="e">
        <v>#N/A</v>
      </c>
      <c r="AJ227" s="11" t="e">
        <v>#N/A</v>
      </c>
      <c r="AK227" s="11" t="e">
        <v>#N/A</v>
      </c>
      <c r="AL227" s="11" t="e">
        <v>#N/A</v>
      </c>
      <c r="AM227" s="11" t="e">
        <v>#N/A</v>
      </c>
      <c r="AN227" s="11" t="e">
        <v>#N/A</v>
      </c>
      <c r="AO227" s="11" t="e">
        <v>#N/A</v>
      </c>
      <c r="AP227" s="11" t="e">
        <v>#N/A</v>
      </c>
      <c r="AQ227" s="11" t="e">
        <v>#N/A</v>
      </c>
      <c r="AR227" s="11" t="e">
        <v>#N/A</v>
      </c>
      <c r="AS227" s="11" t="e">
        <v>#N/A</v>
      </c>
      <c r="AT227" s="11" t="e">
        <v>#N/A</v>
      </c>
      <c r="AU227" s="11" t="e">
        <v>#N/A</v>
      </c>
      <c r="AV227" s="11" t="e">
        <v>#N/A</v>
      </c>
      <c r="AW227" s="11" t="e">
        <v>#N/A</v>
      </c>
      <c r="AX227" s="11" t="e">
        <v>#N/A</v>
      </c>
      <c r="AY227" s="11" t="e">
        <v>#N/A</v>
      </c>
      <c r="AZ227" s="11" t="e">
        <v>#N/A</v>
      </c>
      <c r="BA227" s="11" t="e">
        <v>#N/A</v>
      </c>
      <c r="BB227" s="11" t="e">
        <v>#N/A</v>
      </c>
      <c r="BC227" s="11" t="e">
        <v>#N/A</v>
      </c>
      <c r="BD227" s="11" t="e">
        <v>#N/A</v>
      </c>
      <c r="BE227" s="11" t="e">
        <v>#N/A</v>
      </c>
      <c r="BF227" s="11" t="e">
        <v>#N/A</v>
      </c>
      <c r="BG227" s="11" t="e">
        <v>#N/A</v>
      </c>
      <c r="BH227" s="11" t="e">
        <v>#N/A</v>
      </c>
      <c r="BI227" s="11" t="e">
        <v>#N/A</v>
      </c>
      <c r="BJ227" s="11" t="e">
        <v>#N/A</v>
      </c>
      <c r="BK227" s="11" t="e">
        <v>#N/A</v>
      </c>
      <c r="BL227" s="11" t="e">
        <v>#N/A</v>
      </c>
      <c r="BM227" s="11" t="e">
        <v>#N/A</v>
      </c>
      <c r="BN227" s="16" t="e">
        <v>#N/A</v>
      </c>
      <c r="BQ227" s="5" t="e">
        <f t="shared" ca="1" si="270"/>
        <v>#N/A</v>
      </c>
      <c r="BR227" s="8" t="e">
        <f t="shared" ca="1" si="304"/>
        <v>#N/A</v>
      </c>
      <c r="BS227" s="8" t="e">
        <f t="shared" ca="1" si="304"/>
        <v>#N/A</v>
      </c>
      <c r="BT227" s="8" t="e">
        <f t="shared" ca="1" si="304"/>
        <v>#N/A</v>
      </c>
      <c r="BU227" s="8" t="e">
        <f t="shared" ca="1" si="304"/>
        <v>#N/A</v>
      </c>
      <c r="BV227" s="8" t="e">
        <f t="shared" ca="1" si="304"/>
        <v>#N/A</v>
      </c>
      <c r="BW227" s="8" t="e">
        <f t="shared" ca="1" si="304"/>
        <v>#N/A</v>
      </c>
      <c r="BX227" s="8" t="e">
        <f t="shared" ca="1" si="304"/>
        <v>#N/A</v>
      </c>
      <c r="BY227" s="8" t="e">
        <f t="shared" ca="1" si="304"/>
        <v>#N/A</v>
      </c>
      <c r="BZ227" s="8" t="e">
        <f t="shared" ca="1" si="304"/>
        <v>#N/A</v>
      </c>
      <c r="CA227" s="8" t="e">
        <f t="shared" ca="1" si="304"/>
        <v>#N/A</v>
      </c>
      <c r="CB227" s="8" t="e">
        <f t="shared" ca="1" si="288"/>
        <v>#N/A</v>
      </c>
      <c r="CC227" s="8" t="e">
        <f t="shared" ca="1" si="288"/>
        <v>#N/A</v>
      </c>
      <c r="CD227" s="8" t="e">
        <f t="shared" ca="1" si="288"/>
        <v>#N/A</v>
      </c>
      <c r="CE227" s="8" t="e">
        <f t="shared" ca="1" si="288"/>
        <v>#N/A</v>
      </c>
      <c r="CF227" s="8" t="e">
        <f t="shared" ca="1" si="288"/>
        <v>#N/A</v>
      </c>
      <c r="CG227" s="8" t="e">
        <f t="shared" ca="1" si="288"/>
        <v>#N/A</v>
      </c>
      <c r="CH227" s="8" t="e">
        <f t="shared" ca="1" si="288"/>
        <v>#N/A</v>
      </c>
      <c r="CI227" s="8" t="e">
        <f t="shared" ca="1" si="288"/>
        <v>#N/A</v>
      </c>
      <c r="CJ227" s="8" t="e">
        <f t="shared" ca="1" si="288"/>
        <v>#N/A</v>
      </c>
      <c r="CK227" s="8" t="e">
        <f t="shared" ca="1" si="288"/>
        <v>#N/A</v>
      </c>
      <c r="CL227" s="8" t="e">
        <f t="shared" ca="1" si="288"/>
        <v>#N/A</v>
      </c>
      <c r="CM227" s="8" t="e">
        <f t="shared" ca="1" si="288"/>
        <v>#N/A</v>
      </c>
      <c r="CN227" s="8" t="e">
        <f t="shared" ca="1" si="304"/>
        <v>#N/A</v>
      </c>
      <c r="CO227" s="8" t="e">
        <f t="shared" ca="1" si="304"/>
        <v>#N/A</v>
      </c>
      <c r="CP227" s="8" t="e">
        <f t="shared" ca="1" si="304"/>
        <v>#N/A</v>
      </c>
      <c r="CQ227" s="8" t="e">
        <f t="shared" ca="1" si="304"/>
        <v>#N/A</v>
      </c>
      <c r="CR227" s="8" t="e">
        <f t="shared" ca="1" si="304"/>
        <v>#N/A</v>
      </c>
      <c r="CS227" s="8" t="e">
        <f t="shared" ca="1" si="304"/>
        <v>#N/A</v>
      </c>
      <c r="CT227" s="8" t="e">
        <f t="shared" ca="1" si="301"/>
        <v>#N/A</v>
      </c>
      <c r="CU227" s="8" t="e">
        <f t="shared" ca="1" si="301"/>
        <v>#N/A</v>
      </c>
      <c r="CV227" s="8" t="e">
        <f t="shared" ca="1" si="301"/>
        <v>#N/A</v>
      </c>
      <c r="CW227" s="8" t="e">
        <f t="shared" ca="1" si="301"/>
        <v>#N/A</v>
      </c>
      <c r="CX227" s="8" t="e">
        <f t="shared" ca="1" si="301"/>
        <v>#N/A</v>
      </c>
      <c r="CY227" s="8" t="e">
        <f t="shared" ca="1" si="301"/>
        <v>#N/A</v>
      </c>
      <c r="CZ227" s="8" t="e">
        <f t="shared" ca="1" si="301"/>
        <v>#N/A</v>
      </c>
      <c r="DA227" s="8" t="e">
        <f t="shared" ca="1" si="301"/>
        <v>#N/A</v>
      </c>
    </row>
    <row r="228" spans="2:105" x14ac:dyDescent="0.35">
      <c r="B228" t="str">
        <f>'Postcode Data'!B228</f>
        <v>ES21 6MR</v>
      </c>
      <c r="C228" t="str">
        <f>'Postcode Data'!D228</f>
        <v>Charlton</v>
      </c>
      <c r="D228" s="44" t="e">
        <f>'Postcode Data'!M228</f>
        <v>#N/A</v>
      </c>
      <c r="E228" s="28" t="e">
        <f>INDEX('Site Data'!$G$42:$G$77,MATCH('Frequency Plan Data'!D228,'Site Data'!$B$42:$B$77,0))</f>
        <v>#N/A</v>
      </c>
      <c r="F228" s="28" t="e">
        <f>'Coverage Data'!M228</f>
        <v>#N/A</v>
      </c>
      <c r="G228" s="28" t="e">
        <f t="shared" si="264"/>
        <v>#N/A</v>
      </c>
      <c r="H228" s="5" t="e">
        <f>'Postcode Data'!F228</f>
        <v>#N/A</v>
      </c>
      <c r="I228" s="5" t="e">
        <f>'Postcode Data'!G228</f>
        <v>#N/A</v>
      </c>
      <c r="J228" s="5" t="e">
        <f>'Postcode Data'!K228</f>
        <v>#N/A</v>
      </c>
      <c r="K228" s="5" t="e">
        <f>'Postcode Data'!L228</f>
        <v>#N/A</v>
      </c>
      <c r="L228" s="5"/>
      <c r="M228" s="28"/>
      <c r="N228" s="5" t="e">
        <f t="shared" si="302"/>
        <v>#N/A</v>
      </c>
      <c r="O228" s="5" t="e">
        <f t="shared" si="302"/>
        <v>#N/A</v>
      </c>
      <c r="P228" s="5" t="e">
        <f t="shared" si="302"/>
        <v>#N/A</v>
      </c>
      <c r="Q228" s="5" t="e">
        <f t="shared" si="302"/>
        <v>#N/A</v>
      </c>
      <c r="R228" s="5" t="e">
        <f t="shared" si="302"/>
        <v>#N/A</v>
      </c>
      <c r="S228" s="5" t="e">
        <f t="shared" si="302"/>
        <v>#N/A</v>
      </c>
      <c r="T228" s="5"/>
      <c r="U228" s="28"/>
      <c r="V228" s="28" t="e">
        <f t="shared" si="266"/>
        <v>#N/A</v>
      </c>
      <c r="W228" s="28" t="e">
        <f t="shared" ref="W228:Z228" si="306">IF(AND($G228&lt;V$5,$G228&gt;=W$5),$K228,NA())</f>
        <v>#N/A</v>
      </c>
      <c r="X228" s="28" t="e">
        <f t="shared" si="306"/>
        <v>#N/A</v>
      </c>
      <c r="Y228" s="28" t="e">
        <f t="shared" si="306"/>
        <v>#N/A</v>
      </c>
      <c r="Z228" s="28" t="e">
        <f t="shared" si="306"/>
        <v>#N/A</v>
      </c>
      <c r="AA228" s="28" t="e">
        <f t="shared" si="268"/>
        <v>#N/A</v>
      </c>
      <c r="AB228" s="28"/>
      <c r="AC228" s="28"/>
      <c r="AD228" s="5" t="e">
        <f t="shared" si="269"/>
        <v>#N/A</v>
      </c>
      <c r="AE228" s="15" t="e">
        <v>#N/A</v>
      </c>
      <c r="AF228" s="11" t="e">
        <v>#N/A</v>
      </c>
      <c r="AG228" s="11" t="e">
        <v>#N/A</v>
      </c>
      <c r="AH228" s="11" t="e">
        <v>#N/A</v>
      </c>
      <c r="AI228" s="11" t="e">
        <v>#N/A</v>
      </c>
      <c r="AJ228" s="11" t="e">
        <v>#N/A</v>
      </c>
      <c r="AK228" s="11" t="e">
        <v>#N/A</v>
      </c>
      <c r="AL228" s="11" t="e">
        <v>#N/A</v>
      </c>
      <c r="AM228" s="11" t="e">
        <v>#N/A</v>
      </c>
      <c r="AN228" s="11" t="e">
        <v>#N/A</v>
      </c>
      <c r="AO228" s="11" t="e">
        <v>#N/A</v>
      </c>
      <c r="AP228" s="11" t="e">
        <v>#N/A</v>
      </c>
      <c r="AQ228" s="11" t="e">
        <v>#N/A</v>
      </c>
      <c r="AR228" s="11" t="e">
        <v>#N/A</v>
      </c>
      <c r="AS228" s="11" t="e">
        <v>#N/A</v>
      </c>
      <c r="AT228" s="11" t="e">
        <v>#N/A</v>
      </c>
      <c r="AU228" s="11" t="e">
        <v>#N/A</v>
      </c>
      <c r="AV228" s="11" t="e">
        <v>#N/A</v>
      </c>
      <c r="AW228" s="11" t="e">
        <v>#N/A</v>
      </c>
      <c r="AX228" s="11" t="e">
        <v>#N/A</v>
      </c>
      <c r="AY228" s="11" t="e">
        <v>#N/A</v>
      </c>
      <c r="AZ228" s="11" t="e">
        <v>#N/A</v>
      </c>
      <c r="BA228" s="11" t="e">
        <v>#N/A</v>
      </c>
      <c r="BB228" s="11" t="e">
        <v>#N/A</v>
      </c>
      <c r="BC228" s="11" t="e">
        <v>#N/A</v>
      </c>
      <c r="BD228" s="11" t="e">
        <v>#N/A</v>
      </c>
      <c r="BE228" s="11" t="e">
        <v>#N/A</v>
      </c>
      <c r="BF228" s="11" t="e">
        <v>#N/A</v>
      </c>
      <c r="BG228" s="11" t="e">
        <v>#N/A</v>
      </c>
      <c r="BH228" s="11" t="e">
        <v>#N/A</v>
      </c>
      <c r="BI228" s="11" t="e">
        <v>#N/A</v>
      </c>
      <c r="BJ228" s="11" t="e">
        <v>#N/A</v>
      </c>
      <c r="BK228" s="11" t="e">
        <v>#N/A</v>
      </c>
      <c r="BL228" s="11" t="e">
        <v>#N/A</v>
      </c>
      <c r="BM228" s="11" t="e">
        <v>#N/A</v>
      </c>
      <c r="BN228" s="16" t="e">
        <v>#N/A</v>
      </c>
      <c r="BQ228" s="5" t="e">
        <f t="shared" ca="1" si="270"/>
        <v>#N/A</v>
      </c>
      <c r="BR228" s="8" t="e">
        <f t="shared" ca="1" si="304"/>
        <v>#N/A</v>
      </c>
      <c r="BS228" s="8" t="e">
        <f t="shared" ca="1" si="304"/>
        <v>#N/A</v>
      </c>
      <c r="BT228" s="8" t="e">
        <f t="shared" ca="1" si="304"/>
        <v>#N/A</v>
      </c>
      <c r="BU228" s="8" t="e">
        <f t="shared" ca="1" si="304"/>
        <v>#N/A</v>
      </c>
      <c r="BV228" s="8" t="e">
        <f t="shared" ca="1" si="304"/>
        <v>#N/A</v>
      </c>
      <c r="BW228" s="8" t="e">
        <f t="shared" ca="1" si="304"/>
        <v>#N/A</v>
      </c>
      <c r="BX228" s="8" t="e">
        <f t="shared" ca="1" si="304"/>
        <v>#N/A</v>
      </c>
      <c r="BY228" s="8" t="e">
        <f t="shared" ca="1" si="304"/>
        <v>#N/A</v>
      </c>
      <c r="BZ228" s="8" t="e">
        <f t="shared" ca="1" si="304"/>
        <v>#N/A</v>
      </c>
      <c r="CA228" s="8" t="e">
        <f t="shared" ca="1" si="304"/>
        <v>#N/A</v>
      </c>
      <c r="CB228" s="8" t="e">
        <f t="shared" ca="1" si="288"/>
        <v>#N/A</v>
      </c>
      <c r="CC228" s="8" t="e">
        <f t="shared" ca="1" si="288"/>
        <v>#N/A</v>
      </c>
      <c r="CD228" s="8" t="e">
        <f t="shared" ca="1" si="288"/>
        <v>#N/A</v>
      </c>
      <c r="CE228" s="8" t="e">
        <f t="shared" ca="1" si="288"/>
        <v>#N/A</v>
      </c>
      <c r="CF228" s="8" t="e">
        <f t="shared" ca="1" si="288"/>
        <v>#N/A</v>
      </c>
      <c r="CG228" s="8" t="e">
        <f t="shared" ca="1" si="288"/>
        <v>#N/A</v>
      </c>
      <c r="CH228" s="8" t="e">
        <f t="shared" ca="1" si="288"/>
        <v>#N/A</v>
      </c>
      <c r="CI228" s="8" t="e">
        <f t="shared" ca="1" si="288"/>
        <v>#N/A</v>
      </c>
      <c r="CJ228" s="8" t="e">
        <f t="shared" ca="1" si="288"/>
        <v>#N/A</v>
      </c>
      <c r="CK228" s="8" t="e">
        <f t="shared" ca="1" si="288"/>
        <v>#N/A</v>
      </c>
      <c r="CL228" s="8" t="e">
        <f t="shared" ca="1" si="288"/>
        <v>#N/A</v>
      </c>
      <c r="CM228" s="8" t="e">
        <f t="shared" ca="1" si="288"/>
        <v>#N/A</v>
      </c>
      <c r="CN228" s="8" t="e">
        <f t="shared" ca="1" si="304"/>
        <v>#N/A</v>
      </c>
      <c r="CO228" s="8" t="e">
        <f t="shared" ca="1" si="304"/>
        <v>#N/A</v>
      </c>
      <c r="CP228" s="8" t="e">
        <f t="shared" ca="1" si="304"/>
        <v>#N/A</v>
      </c>
      <c r="CQ228" s="8" t="e">
        <f t="shared" ca="1" si="304"/>
        <v>#N/A</v>
      </c>
      <c r="CR228" s="8" t="e">
        <f t="shared" ca="1" si="304"/>
        <v>#N/A</v>
      </c>
      <c r="CS228" s="8" t="e">
        <f t="shared" ca="1" si="304"/>
        <v>#N/A</v>
      </c>
      <c r="CT228" s="8" t="e">
        <f t="shared" ca="1" si="301"/>
        <v>#N/A</v>
      </c>
      <c r="CU228" s="8" t="e">
        <f t="shared" ca="1" si="301"/>
        <v>#N/A</v>
      </c>
      <c r="CV228" s="8" t="e">
        <f t="shared" ca="1" si="301"/>
        <v>#N/A</v>
      </c>
      <c r="CW228" s="8" t="e">
        <f t="shared" ca="1" si="301"/>
        <v>#N/A</v>
      </c>
      <c r="CX228" s="8" t="e">
        <f t="shared" ca="1" si="301"/>
        <v>#N/A</v>
      </c>
      <c r="CY228" s="8" t="e">
        <f t="shared" ca="1" si="301"/>
        <v>#N/A</v>
      </c>
      <c r="CZ228" s="8" t="e">
        <f t="shared" ca="1" si="301"/>
        <v>#N/A</v>
      </c>
      <c r="DA228" s="8" t="e">
        <f t="shared" ca="1" si="301"/>
        <v>#N/A</v>
      </c>
    </row>
    <row r="229" spans="2:105" x14ac:dyDescent="0.35">
      <c r="B229" t="str">
        <f>'Postcode Data'!B229</f>
        <v>ES21 7EY</v>
      </c>
      <c r="C229" t="str">
        <f>'Postcode Data'!D229</f>
        <v>Charlton</v>
      </c>
      <c r="D229" s="44" t="e">
        <f>'Postcode Data'!M229</f>
        <v>#N/A</v>
      </c>
      <c r="E229" s="28" t="e">
        <f>INDEX('Site Data'!$G$42:$G$77,MATCH('Frequency Plan Data'!D229,'Site Data'!$B$42:$B$77,0))</f>
        <v>#N/A</v>
      </c>
      <c r="F229" s="28" t="e">
        <f>'Coverage Data'!M229</f>
        <v>#N/A</v>
      </c>
      <c r="G229" s="28" t="e">
        <f t="shared" si="264"/>
        <v>#N/A</v>
      </c>
      <c r="H229" s="5" t="e">
        <f>'Postcode Data'!F229</f>
        <v>#N/A</v>
      </c>
      <c r="I229" s="5" t="e">
        <f>'Postcode Data'!G229</f>
        <v>#N/A</v>
      </c>
      <c r="J229" s="5" t="e">
        <f>'Postcode Data'!K229</f>
        <v>#N/A</v>
      </c>
      <c r="K229" s="5" t="e">
        <f>'Postcode Data'!L229</f>
        <v>#N/A</v>
      </c>
      <c r="L229" s="5"/>
      <c r="M229" s="28"/>
      <c r="N229" s="5" t="e">
        <f t="shared" si="302"/>
        <v>#N/A</v>
      </c>
      <c r="O229" s="5" t="e">
        <f t="shared" si="302"/>
        <v>#N/A</v>
      </c>
      <c r="P229" s="5" t="e">
        <f t="shared" si="302"/>
        <v>#N/A</v>
      </c>
      <c r="Q229" s="5" t="e">
        <f t="shared" si="302"/>
        <v>#N/A</v>
      </c>
      <c r="R229" s="5" t="e">
        <f t="shared" si="302"/>
        <v>#N/A</v>
      </c>
      <c r="S229" s="5" t="e">
        <f t="shared" si="302"/>
        <v>#N/A</v>
      </c>
      <c r="T229" s="5"/>
      <c r="U229" s="28"/>
      <c r="V229" s="28" t="e">
        <f t="shared" si="266"/>
        <v>#N/A</v>
      </c>
      <c r="W229" s="28" t="e">
        <f t="shared" ref="W229:Z229" si="307">IF(AND($G229&lt;V$5,$G229&gt;=W$5),$K229,NA())</f>
        <v>#N/A</v>
      </c>
      <c r="X229" s="28" t="e">
        <f t="shared" si="307"/>
        <v>#N/A</v>
      </c>
      <c r="Y229" s="28" t="e">
        <f t="shared" si="307"/>
        <v>#N/A</v>
      </c>
      <c r="Z229" s="28" t="e">
        <f t="shared" si="307"/>
        <v>#N/A</v>
      </c>
      <c r="AA229" s="28" t="e">
        <f t="shared" si="268"/>
        <v>#N/A</v>
      </c>
      <c r="AB229" s="28"/>
      <c r="AC229" s="28"/>
      <c r="AD229" s="5" t="e">
        <f t="shared" si="269"/>
        <v>#N/A</v>
      </c>
      <c r="AE229" s="15" t="e">
        <v>#N/A</v>
      </c>
      <c r="AF229" s="11" t="e">
        <v>#N/A</v>
      </c>
      <c r="AG229" s="11" t="e">
        <v>#N/A</v>
      </c>
      <c r="AH229" s="11" t="e">
        <v>#N/A</v>
      </c>
      <c r="AI229" s="11" t="e">
        <v>#N/A</v>
      </c>
      <c r="AJ229" s="11" t="e">
        <v>#N/A</v>
      </c>
      <c r="AK229" s="11" t="e">
        <v>#N/A</v>
      </c>
      <c r="AL229" s="11" t="e">
        <v>#N/A</v>
      </c>
      <c r="AM229" s="11" t="e">
        <v>#N/A</v>
      </c>
      <c r="AN229" s="11" t="e">
        <v>#N/A</v>
      </c>
      <c r="AO229" s="11" t="e">
        <v>#N/A</v>
      </c>
      <c r="AP229" s="11" t="e">
        <v>#N/A</v>
      </c>
      <c r="AQ229" s="11" t="e">
        <v>#N/A</v>
      </c>
      <c r="AR229" s="11" t="e">
        <v>#N/A</v>
      </c>
      <c r="AS229" s="11" t="e">
        <v>#N/A</v>
      </c>
      <c r="AT229" s="11" t="e">
        <v>#N/A</v>
      </c>
      <c r="AU229" s="11" t="e">
        <v>#N/A</v>
      </c>
      <c r="AV229" s="11" t="e">
        <v>#N/A</v>
      </c>
      <c r="AW229" s="11" t="e">
        <v>#N/A</v>
      </c>
      <c r="AX229" s="11" t="e">
        <v>#N/A</v>
      </c>
      <c r="AY229" s="11" t="e">
        <v>#N/A</v>
      </c>
      <c r="AZ229" s="11" t="e">
        <v>#N/A</v>
      </c>
      <c r="BA229" s="11" t="e">
        <v>#N/A</v>
      </c>
      <c r="BB229" s="11" t="e">
        <v>#N/A</v>
      </c>
      <c r="BC229" s="11" t="e">
        <v>#N/A</v>
      </c>
      <c r="BD229" s="11" t="e">
        <v>#N/A</v>
      </c>
      <c r="BE229" s="11" t="e">
        <v>#N/A</v>
      </c>
      <c r="BF229" s="11" t="e">
        <v>#N/A</v>
      </c>
      <c r="BG229" s="11" t="e">
        <v>#N/A</v>
      </c>
      <c r="BH229" s="11" t="e">
        <v>#N/A</v>
      </c>
      <c r="BI229" s="11" t="e">
        <v>#N/A</v>
      </c>
      <c r="BJ229" s="11" t="e">
        <v>#N/A</v>
      </c>
      <c r="BK229" s="11" t="e">
        <v>#N/A</v>
      </c>
      <c r="BL229" s="11" t="e">
        <v>#N/A</v>
      </c>
      <c r="BM229" s="11" t="e">
        <v>#N/A</v>
      </c>
      <c r="BN229" s="16" t="e">
        <v>#N/A</v>
      </c>
      <c r="BQ229" s="5" t="e">
        <f t="shared" ca="1" si="270"/>
        <v>#N/A</v>
      </c>
      <c r="BR229" s="8" t="e">
        <f t="shared" ca="1" si="304"/>
        <v>#N/A</v>
      </c>
      <c r="BS229" s="8" t="e">
        <f t="shared" ca="1" si="304"/>
        <v>#N/A</v>
      </c>
      <c r="BT229" s="8" t="e">
        <f t="shared" ca="1" si="304"/>
        <v>#N/A</v>
      </c>
      <c r="BU229" s="8" t="e">
        <f t="shared" ca="1" si="304"/>
        <v>#N/A</v>
      </c>
      <c r="BV229" s="8" t="e">
        <f t="shared" ca="1" si="304"/>
        <v>#N/A</v>
      </c>
      <c r="BW229" s="8" t="e">
        <f t="shared" ca="1" si="304"/>
        <v>#N/A</v>
      </c>
      <c r="BX229" s="8" t="e">
        <f t="shared" ca="1" si="304"/>
        <v>#N/A</v>
      </c>
      <c r="BY229" s="8" t="e">
        <f t="shared" ca="1" si="304"/>
        <v>#N/A</v>
      </c>
      <c r="BZ229" s="8" t="e">
        <f t="shared" ca="1" si="304"/>
        <v>#N/A</v>
      </c>
      <c r="CA229" s="8" t="e">
        <f t="shared" ca="1" si="304"/>
        <v>#N/A</v>
      </c>
      <c r="CB229" s="8" t="e">
        <f t="shared" ca="1" si="288"/>
        <v>#N/A</v>
      </c>
      <c r="CC229" s="8" t="e">
        <f t="shared" ca="1" si="288"/>
        <v>#N/A</v>
      </c>
      <c r="CD229" s="8" t="e">
        <f t="shared" ca="1" si="288"/>
        <v>#N/A</v>
      </c>
      <c r="CE229" s="8" t="e">
        <f t="shared" ca="1" si="288"/>
        <v>#N/A</v>
      </c>
      <c r="CF229" s="8" t="e">
        <f t="shared" ca="1" si="288"/>
        <v>#N/A</v>
      </c>
      <c r="CG229" s="8" t="e">
        <f t="shared" ca="1" si="288"/>
        <v>#N/A</v>
      </c>
      <c r="CH229" s="8" t="e">
        <f t="shared" ca="1" si="288"/>
        <v>#N/A</v>
      </c>
      <c r="CI229" s="8" t="e">
        <f t="shared" ca="1" si="288"/>
        <v>#N/A</v>
      </c>
      <c r="CJ229" s="8" t="e">
        <f t="shared" ca="1" si="288"/>
        <v>#N/A</v>
      </c>
      <c r="CK229" s="8" t="e">
        <f t="shared" ca="1" si="288"/>
        <v>#N/A</v>
      </c>
      <c r="CL229" s="8" t="e">
        <f t="shared" ca="1" si="288"/>
        <v>#N/A</v>
      </c>
      <c r="CM229" s="8" t="e">
        <f t="shared" ca="1" si="288"/>
        <v>#N/A</v>
      </c>
      <c r="CN229" s="8" t="e">
        <f t="shared" ca="1" si="304"/>
        <v>#N/A</v>
      </c>
      <c r="CO229" s="8" t="e">
        <f t="shared" ca="1" si="304"/>
        <v>#N/A</v>
      </c>
      <c r="CP229" s="8" t="e">
        <f t="shared" ca="1" si="304"/>
        <v>#N/A</v>
      </c>
      <c r="CQ229" s="8" t="e">
        <f t="shared" ca="1" si="304"/>
        <v>#N/A</v>
      </c>
      <c r="CR229" s="8" t="e">
        <f t="shared" ca="1" si="304"/>
        <v>#N/A</v>
      </c>
      <c r="CS229" s="8" t="e">
        <f t="shared" ca="1" si="304"/>
        <v>#N/A</v>
      </c>
      <c r="CT229" s="8" t="e">
        <f t="shared" ca="1" si="301"/>
        <v>#N/A</v>
      </c>
      <c r="CU229" s="8" t="e">
        <f t="shared" ca="1" si="301"/>
        <v>#N/A</v>
      </c>
      <c r="CV229" s="8" t="e">
        <f t="shared" ca="1" si="301"/>
        <v>#N/A</v>
      </c>
      <c r="CW229" s="8" t="e">
        <f t="shared" ca="1" si="301"/>
        <v>#N/A</v>
      </c>
      <c r="CX229" s="8" t="e">
        <f t="shared" ca="1" si="301"/>
        <v>#N/A</v>
      </c>
      <c r="CY229" s="8" t="e">
        <f t="shared" ca="1" si="301"/>
        <v>#N/A</v>
      </c>
      <c r="CZ229" s="8" t="e">
        <f t="shared" ca="1" si="301"/>
        <v>#N/A</v>
      </c>
      <c r="DA229" s="8" t="e">
        <f t="shared" ca="1" si="301"/>
        <v>#N/A</v>
      </c>
    </row>
    <row r="230" spans="2:105" x14ac:dyDescent="0.35">
      <c r="B230" t="str">
        <f>'Postcode Data'!B230</f>
        <v>ES21 7JB</v>
      </c>
      <c r="C230" t="str">
        <f>'Postcode Data'!D230</f>
        <v>Charlton</v>
      </c>
      <c r="D230" s="44" t="e">
        <f>'Postcode Data'!M230</f>
        <v>#N/A</v>
      </c>
      <c r="E230" s="28" t="e">
        <f>INDEX('Site Data'!$G$42:$G$77,MATCH('Frequency Plan Data'!D230,'Site Data'!$B$42:$B$77,0))</f>
        <v>#N/A</v>
      </c>
      <c r="F230" s="28" t="e">
        <f>'Coverage Data'!M230</f>
        <v>#N/A</v>
      </c>
      <c r="G230" s="28" t="e">
        <f t="shared" si="264"/>
        <v>#N/A</v>
      </c>
      <c r="H230" s="5" t="e">
        <f>'Postcode Data'!F230</f>
        <v>#N/A</v>
      </c>
      <c r="I230" s="5" t="e">
        <f>'Postcode Data'!G230</f>
        <v>#N/A</v>
      </c>
      <c r="J230" s="5" t="e">
        <f>'Postcode Data'!K230</f>
        <v>#N/A</v>
      </c>
      <c r="K230" s="5" t="e">
        <f>'Postcode Data'!L230</f>
        <v>#N/A</v>
      </c>
      <c r="L230" s="5"/>
      <c r="M230" s="28"/>
      <c r="N230" s="5" t="e">
        <f t="shared" si="302"/>
        <v>#N/A</v>
      </c>
      <c r="O230" s="5" t="e">
        <f t="shared" si="302"/>
        <v>#N/A</v>
      </c>
      <c r="P230" s="5" t="e">
        <f t="shared" si="302"/>
        <v>#N/A</v>
      </c>
      <c r="Q230" s="5" t="e">
        <f t="shared" si="302"/>
        <v>#N/A</v>
      </c>
      <c r="R230" s="5" t="e">
        <f t="shared" si="302"/>
        <v>#N/A</v>
      </c>
      <c r="S230" s="5" t="e">
        <f t="shared" si="302"/>
        <v>#N/A</v>
      </c>
      <c r="T230" s="5"/>
      <c r="U230" s="28"/>
      <c r="V230" s="28" t="e">
        <f t="shared" si="266"/>
        <v>#N/A</v>
      </c>
      <c r="W230" s="28" t="e">
        <f t="shared" ref="W230:Z230" si="308">IF(AND($G230&lt;V$5,$G230&gt;=W$5),$K230,NA())</f>
        <v>#N/A</v>
      </c>
      <c r="X230" s="28" t="e">
        <f t="shared" si="308"/>
        <v>#N/A</v>
      </c>
      <c r="Y230" s="28" t="e">
        <f t="shared" si="308"/>
        <v>#N/A</v>
      </c>
      <c r="Z230" s="28" t="e">
        <f t="shared" si="308"/>
        <v>#N/A</v>
      </c>
      <c r="AA230" s="28" t="e">
        <f t="shared" si="268"/>
        <v>#N/A</v>
      </c>
      <c r="AB230" s="28"/>
      <c r="AC230" s="28"/>
      <c r="AD230" s="5" t="e">
        <f t="shared" si="269"/>
        <v>#N/A</v>
      </c>
      <c r="AE230" s="15" t="e">
        <v>#N/A</v>
      </c>
      <c r="AF230" s="11" t="e">
        <v>#N/A</v>
      </c>
      <c r="AG230" s="11" t="e">
        <v>#N/A</v>
      </c>
      <c r="AH230" s="11" t="e">
        <v>#N/A</v>
      </c>
      <c r="AI230" s="11" t="e">
        <v>#N/A</v>
      </c>
      <c r="AJ230" s="11" t="e">
        <v>#N/A</v>
      </c>
      <c r="AK230" s="11" t="e">
        <v>#N/A</v>
      </c>
      <c r="AL230" s="11" t="e">
        <v>#N/A</v>
      </c>
      <c r="AM230" s="11" t="e">
        <v>#N/A</v>
      </c>
      <c r="AN230" s="11" t="e">
        <v>#N/A</v>
      </c>
      <c r="AO230" s="11" t="e">
        <v>#N/A</v>
      </c>
      <c r="AP230" s="11" t="e">
        <v>#N/A</v>
      </c>
      <c r="AQ230" s="11" t="e">
        <v>#N/A</v>
      </c>
      <c r="AR230" s="11" t="e">
        <v>#N/A</v>
      </c>
      <c r="AS230" s="11" t="e">
        <v>#N/A</v>
      </c>
      <c r="AT230" s="11" t="e">
        <v>#N/A</v>
      </c>
      <c r="AU230" s="11" t="e">
        <v>#N/A</v>
      </c>
      <c r="AV230" s="11" t="e">
        <v>#N/A</v>
      </c>
      <c r="AW230" s="11" t="e">
        <v>#N/A</v>
      </c>
      <c r="AX230" s="11" t="e">
        <v>#N/A</v>
      </c>
      <c r="AY230" s="11" t="e">
        <v>#N/A</v>
      </c>
      <c r="AZ230" s="11" t="e">
        <v>#N/A</v>
      </c>
      <c r="BA230" s="11" t="e">
        <v>#N/A</v>
      </c>
      <c r="BB230" s="11" t="e">
        <v>#N/A</v>
      </c>
      <c r="BC230" s="11" t="e">
        <v>#N/A</v>
      </c>
      <c r="BD230" s="11" t="e">
        <v>#N/A</v>
      </c>
      <c r="BE230" s="11" t="e">
        <v>#N/A</v>
      </c>
      <c r="BF230" s="11" t="e">
        <v>#N/A</v>
      </c>
      <c r="BG230" s="11" t="e">
        <v>#N/A</v>
      </c>
      <c r="BH230" s="11" t="e">
        <v>#N/A</v>
      </c>
      <c r="BI230" s="11" t="e">
        <v>#N/A</v>
      </c>
      <c r="BJ230" s="11" t="e">
        <v>#N/A</v>
      </c>
      <c r="BK230" s="11" t="e">
        <v>#N/A</v>
      </c>
      <c r="BL230" s="11" t="e">
        <v>#N/A</v>
      </c>
      <c r="BM230" s="11" t="e">
        <v>#N/A</v>
      </c>
      <c r="BN230" s="16" t="e">
        <v>#N/A</v>
      </c>
      <c r="BQ230" s="5" t="e">
        <f t="shared" ca="1" si="270"/>
        <v>#N/A</v>
      </c>
      <c r="BR230" s="8" t="e">
        <f t="shared" ca="1" si="304"/>
        <v>#N/A</v>
      </c>
      <c r="BS230" s="8" t="e">
        <f t="shared" ca="1" si="304"/>
        <v>#N/A</v>
      </c>
      <c r="BT230" s="8" t="e">
        <f t="shared" ca="1" si="304"/>
        <v>#N/A</v>
      </c>
      <c r="BU230" s="8" t="e">
        <f t="shared" ca="1" si="304"/>
        <v>#N/A</v>
      </c>
      <c r="BV230" s="8" t="e">
        <f t="shared" ca="1" si="304"/>
        <v>#N/A</v>
      </c>
      <c r="BW230" s="8" t="e">
        <f t="shared" ca="1" si="304"/>
        <v>#N/A</v>
      </c>
      <c r="BX230" s="8" t="e">
        <f t="shared" ca="1" si="304"/>
        <v>#N/A</v>
      </c>
      <c r="BY230" s="8" t="e">
        <f t="shared" ca="1" si="304"/>
        <v>#N/A</v>
      </c>
      <c r="BZ230" s="8" t="e">
        <f t="shared" ca="1" si="304"/>
        <v>#N/A</v>
      </c>
      <c r="CA230" s="8" t="e">
        <f t="shared" ca="1" si="304"/>
        <v>#N/A</v>
      </c>
      <c r="CB230" s="8" t="e">
        <f t="shared" ca="1" si="288"/>
        <v>#N/A</v>
      </c>
      <c r="CC230" s="8" t="e">
        <f t="shared" ca="1" si="288"/>
        <v>#N/A</v>
      </c>
      <c r="CD230" s="8" t="e">
        <f t="shared" ca="1" si="288"/>
        <v>#N/A</v>
      </c>
      <c r="CE230" s="8" t="e">
        <f t="shared" ca="1" si="288"/>
        <v>#N/A</v>
      </c>
      <c r="CF230" s="8" t="e">
        <f t="shared" ca="1" si="288"/>
        <v>#N/A</v>
      </c>
      <c r="CG230" s="8" t="e">
        <f t="shared" ca="1" si="288"/>
        <v>#N/A</v>
      </c>
      <c r="CH230" s="8" t="e">
        <f t="shared" ca="1" si="288"/>
        <v>#N/A</v>
      </c>
      <c r="CI230" s="8" t="e">
        <f t="shared" ca="1" si="288"/>
        <v>#N/A</v>
      </c>
      <c r="CJ230" s="8" t="e">
        <f t="shared" ca="1" si="288"/>
        <v>#N/A</v>
      </c>
      <c r="CK230" s="8" t="e">
        <f t="shared" ca="1" si="288"/>
        <v>#N/A</v>
      </c>
      <c r="CL230" s="8" t="e">
        <f t="shared" ca="1" si="288"/>
        <v>#N/A</v>
      </c>
      <c r="CM230" s="8" t="e">
        <f t="shared" ca="1" si="288"/>
        <v>#N/A</v>
      </c>
      <c r="CN230" s="8" t="e">
        <f t="shared" ca="1" si="304"/>
        <v>#N/A</v>
      </c>
      <c r="CO230" s="8" t="e">
        <f t="shared" ca="1" si="304"/>
        <v>#N/A</v>
      </c>
      <c r="CP230" s="8" t="e">
        <f t="shared" ca="1" si="304"/>
        <v>#N/A</v>
      </c>
      <c r="CQ230" s="8" t="e">
        <f t="shared" ca="1" si="304"/>
        <v>#N/A</v>
      </c>
      <c r="CR230" s="8" t="e">
        <f t="shared" ca="1" si="304"/>
        <v>#N/A</v>
      </c>
      <c r="CS230" s="8" t="e">
        <f t="shared" ca="1" si="304"/>
        <v>#N/A</v>
      </c>
      <c r="CT230" s="8" t="e">
        <f t="shared" ca="1" si="301"/>
        <v>#N/A</v>
      </c>
      <c r="CU230" s="8" t="e">
        <f t="shared" ca="1" si="301"/>
        <v>#N/A</v>
      </c>
      <c r="CV230" s="8" t="e">
        <f t="shared" ca="1" si="301"/>
        <v>#N/A</v>
      </c>
      <c r="CW230" s="8" t="e">
        <f t="shared" ca="1" si="301"/>
        <v>#N/A</v>
      </c>
      <c r="CX230" s="8" t="e">
        <f t="shared" ca="1" si="301"/>
        <v>#N/A</v>
      </c>
      <c r="CY230" s="8" t="e">
        <f t="shared" ca="1" si="301"/>
        <v>#N/A</v>
      </c>
      <c r="CZ230" s="8" t="e">
        <f t="shared" ca="1" si="301"/>
        <v>#N/A</v>
      </c>
      <c r="DA230" s="8" t="e">
        <f t="shared" ca="1" si="301"/>
        <v>#N/A</v>
      </c>
    </row>
    <row r="231" spans="2:105" x14ac:dyDescent="0.35">
      <c r="B231" t="str">
        <f>'Postcode Data'!B231</f>
        <v>ES21 7TP</v>
      </c>
      <c r="C231" t="str">
        <f>'Postcode Data'!D231</f>
        <v>Charlton</v>
      </c>
      <c r="D231" s="44" t="e">
        <f>'Postcode Data'!M231</f>
        <v>#N/A</v>
      </c>
      <c r="E231" s="28" t="e">
        <f>INDEX('Site Data'!$G$42:$G$77,MATCH('Frequency Plan Data'!D231,'Site Data'!$B$42:$B$77,0))</f>
        <v>#N/A</v>
      </c>
      <c r="F231" s="28" t="e">
        <f>'Coverage Data'!M231</f>
        <v>#N/A</v>
      </c>
      <c r="G231" s="28" t="e">
        <f t="shared" si="264"/>
        <v>#N/A</v>
      </c>
      <c r="H231" s="5" t="e">
        <f>'Postcode Data'!F231</f>
        <v>#N/A</v>
      </c>
      <c r="I231" s="5" t="e">
        <f>'Postcode Data'!G231</f>
        <v>#N/A</v>
      </c>
      <c r="J231" s="5" t="e">
        <f>'Postcode Data'!K231</f>
        <v>#N/A</v>
      </c>
      <c r="K231" s="5" t="e">
        <f>'Postcode Data'!L231</f>
        <v>#N/A</v>
      </c>
      <c r="L231" s="5"/>
      <c r="M231" s="28"/>
      <c r="N231" s="5" t="e">
        <f t="shared" si="302"/>
        <v>#N/A</v>
      </c>
      <c r="O231" s="5" t="e">
        <f t="shared" si="302"/>
        <v>#N/A</v>
      </c>
      <c r="P231" s="5" t="e">
        <f t="shared" si="302"/>
        <v>#N/A</v>
      </c>
      <c r="Q231" s="5" t="e">
        <f t="shared" si="302"/>
        <v>#N/A</v>
      </c>
      <c r="R231" s="5" t="e">
        <f t="shared" si="302"/>
        <v>#N/A</v>
      </c>
      <c r="S231" s="5" t="e">
        <f t="shared" si="302"/>
        <v>#N/A</v>
      </c>
      <c r="T231" s="5"/>
      <c r="U231" s="28"/>
      <c r="V231" s="28" t="e">
        <f t="shared" si="266"/>
        <v>#N/A</v>
      </c>
      <c r="W231" s="28" t="e">
        <f t="shared" ref="W231:Z231" si="309">IF(AND($G231&lt;V$5,$G231&gt;=W$5),$K231,NA())</f>
        <v>#N/A</v>
      </c>
      <c r="X231" s="28" t="e">
        <f t="shared" si="309"/>
        <v>#N/A</v>
      </c>
      <c r="Y231" s="28" t="e">
        <f t="shared" si="309"/>
        <v>#N/A</v>
      </c>
      <c r="Z231" s="28" t="e">
        <f t="shared" si="309"/>
        <v>#N/A</v>
      </c>
      <c r="AA231" s="28" t="e">
        <f t="shared" si="268"/>
        <v>#N/A</v>
      </c>
      <c r="AB231" s="28"/>
      <c r="AC231" s="28"/>
      <c r="AD231" s="5" t="e">
        <f t="shared" si="269"/>
        <v>#N/A</v>
      </c>
      <c r="AE231" s="15" t="e">
        <v>#N/A</v>
      </c>
      <c r="AF231" s="11" t="e">
        <v>#N/A</v>
      </c>
      <c r="AG231" s="11" t="e">
        <v>#N/A</v>
      </c>
      <c r="AH231" s="11" t="e">
        <v>#N/A</v>
      </c>
      <c r="AI231" s="11" t="e">
        <v>#N/A</v>
      </c>
      <c r="AJ231" s="11" t="e">
        <v>#N/A</v>
      </c>
      <c r="AK231" s="11" t="e">
        <v>#N/A</v>
      </c>
      <c r="AL231" s="11" t="e">
        <v>#N/A</v>
      </c>
      <c r="AM231" s="11" t="e">
        <v>#N/A</v>
      </c>
      <c r="AN231" s="11" t="e">
        <v>#N/A</v>
      </c>
      <c r="AO231" s="11" t="e">
        <v>#N/A</v>
      </c>
      <c r="AP231" s="11" t="e">
        <v>#N/A</v>
      </c>
      <c r="AQ231" s="11" t="e">
        <v>#N/A</v>
      </c>
      <c r="AR231" s="11" t="e">
        <v>#N/A</v>
      </c>
      <c r="AS231" s="11" t="e">
        <v>#N/A</v>
      </c>
      <c r="AT231" s="11" t="e">
        <v>#N/A</v>
      </c>
      <c r="AU231" s="11" t="e">
        <v>#N/A</v>
      </c>
      <c r="AV231" s="11" t="e">
        <v>#N/A</v>
      </c>
      <c r="AW231" s="11" t="e">
        <v>#N/A</v>
      </c>
      <c r="AX231" s="11" t="e">
        <v>#N/A</v>
      </c>
      <c r="AY231" s="11" t="e">
        <v>#N/A</v>
      </c>
      <c r="AZ231" s="11" t="e">
        <v>#N/A</v>
      </c>
      <c r="BA231" s="11" t="e">
        <v>#N/A</v>
      </c>
      <c r="BB231" s="11" t="e">
        <v>#N/A</v>
      </c>
      <c r="BC231" s="11" t="e">
        <v>#N/A</v>
      </c>
      <c r="BD231" s="11" t="e">
        <v>#N/A</v>
      </c>
      <c r="BE231" s="11" t="e">
        <v>#N/A</v>
      </c>
      <c r="BF231" s="11" t="e">
        <v>#N/A</v>
      </c>
      <c r="BG231" s="11" t="e">
        <v>#N/A</v>
      </c>
      <c r="BH231" s="11" t="e">
        <v>#N/A</v>
      </c>
      <c r="BI231" s="11" t="e">
        <v>#N/A</v>
      </c>
      <c r="BJ231" s="11" t="e">
        <v>#N/A</v>
      </c>
      <c r="BK231" s="11" t="e">
        <v>#N/A</v>
      </c>
      <c r="BL231" s="11" t="e">
        <v>#N/A</v>
      </c>
      <c r="BM231" s="11" t="e">
        <v>#N/A</v>
      </c>
      <c r="BN231" s="16" t="e">
        <v>#N/A</v>
      </c>
      <c r="BQ231" s="5" t="e">
        <f t="shared" ca="1" si="270"/>
        <v>#N/A</v>
      </c>
      <c r="BR231" s="8" t="e">
        <f t="shared" ca="1" si="304"/>
        <v>#N/A</v>
      </c>
      <c r="BS231" s="8" t="e">
        <f t="shared" ca="1" si="304"/>
        <v>#N/A</v>
      </c>
      <c r="BT231" s="8" t="e">
        <f t="shared" ca="1" si="304"/>
        <v>#N/A</v>
      </c>
      <c r="BU231" s="8" t="e">
        <f t="shared" ca="1" si="304"/>
        <v>#N/A</v>
      </c>
      <c r="BV231" s="8" t="e">
        <f t="shared" ca="1" si="304"/>
        <v>#N/A</v>
      </c>
      <c r="BW231" s="8" t="e">
        <f t="shared" ca="1" si="304"/>
        <v>#N/A</v>
      </c>
      <c r="BX231" s="8" t="e">
        <f t="shared" ca="1" si="304"/>
        <v>#N/A</v>
      </c>
      <c r="BY231" s="8" t="e">
        <f t="shared" ca="1" si="304"/>
        <v>#N/A</v>
      </c>
      <c r="BZ231" s="8" t="e">
        <f t="shared" ca="1" si="304"/>
        <v>#N/A</v>
      </c>
      <c r="CA231" s="8" t="e">
        <f t="shared" ca="1" si="304"/>
        <v>#N/A</v>
      </c>
      <c r="CB231" s="8" t="e">
        <f t="shared" ca="1" si="288"/>
        <v>#N/A</v>
      </c>
      <c r="CC231" s="8" t="e">
        <f t="shared" ca="1" si="288"/>
        <v>#N/A</v>
      </c>
      <c r="CD231" s="8" t="e">
        <f t="shared" ca="1" si="288"/>
        <v>#N/A</v>
      </c>
      <c r="CE231" s="8" t="e">
        <f t="shared" ca="1" si="288"/>
        <v>#N/A</v>
      </c>
      <c r="CF231" s="8" t="e">
        <f t="shared" ca="1" si="288"/>
        <v>#N/A</v>
      </c>
      <c r="CG231" s="8" t="e">
        <f t="shared" ca="1" si="288"/>
        <v>#N/A</v>
      </c>
      <c r="CH231" s="8" t="e">
        <f t="shared" ca="1" si="288"/>
        <v>#N/A</v>
      </c>
      <c r="CI231" s="8" t="e">
        <f t="shared" ca="1" si="288"/>
        <v>#N/A</v>
      </c>
      <c r="CJ231" s="8" t="e">
        <f t="shared" ca="1" si="288"/>
        <v>#N/A</v>
      </c>
      <c r="CK231" s="8" t="e">
        <f t="shared" ca="1" si="288"/>
        <v>#N/A</v>
      </c>
      <c r="CL231" s="8" t="e">
        <f t="shared" ca="1" si="288"/>
        <v>#N/A</v>
      </c>
      <c r="CM231" s="8" t="e">
        <f t="shared" ca="1" si="288"/>
        <v>#N/A</v>
      </c>
      <c r="CN231" s="8" t="e">
        <f t="shared" ca="1" si="304"/>
        <v>#N/A</v>
      </c>
      <c r="CO231" s="8" t="e">
        <f t="shared" ca="1" si="304"/>
        <v>#N/A</v>
      </c>
      <c r="CP231" s="8" t="e">
        <f t="shared" ca="1" si="304"/>
        <v>#N/A</v>
      </c>
      <c r="CQ231" s="8" t="e">
        <f t="shared" ca="1" si="304"/>
        <v>#N/A</v>
      </c>
      <c r="CR231" s="8" t="e">
        <f t="shared" ca="1" si="304"/>
        <v>#N/A</v>
      </c>
      <c r="CS231" s="8" t="e">
        <f t="shared" ca="1" si="304"/>
        <v>#N/A</v>
      </c>
      <c r="CT231" s="8" t="e">
        <f t="shared" ca="1" si="301"/>
        <v>#N/A</v>
      </c>
      <c r="CU231" s="8" t="e">
        <f t="shared" ca="1" si="301"/>
        <v>#N/A</v>
      </c>
      <c r="CV231" s="8" t="e">
        <f t="shared" ca="1" si="301"/>
        <v>#N/A</v>
      </c>
      <c r="CW231" s="8" t="e">
        <f t="shared" ca="1" si="301"/>
        <v>#N/A</v>
      </c>
      <c r="CX231" s="8" t="e">
        <f t="shared" ca="1" si="301"/>
        <v>#N/A</v>
      </c>
      <c r="CY231" s="8" t="e">
        <f t="shared" ca="1" si="301"/>
        <v>#N/A</v>
      </c>
      <c r="CZ231" s="8" t="e">
        <f t="shared" ca="1" si="301"/>
        <v>#N/A</v>
      </c>
      <c r="DA231" s="8" t="e">
        <f t="shared" ca="1" si="301"/>
        <v>#N/A</v>
      </c>
    </row>
    <row r="232" spans="2:105" x14ac:dyDescent="0.35">
      <c r="B232" t="str">
        <f>'Postcode Data'!B232</f>
        <v>ES21 9QG</v>
      </c>
      <c r="C232" t="str">
        <f>'Postcode Data'!D232</f>
        <v>Charlton</v>
      </c>
      <c r="D232" s="44" t="e">
        <f>'Postcode Data'!M232</f>
        <v>#N/A</v>
      </c>
      <c r="E232" s="28" t="e">
        <f>INDEX('Site Data'!$G$42:$G$77,MATCH('Frequency Plan Data'!D232,'Site Data'!$B$42:$B$77,0))</f>
        <v>#N/A</v>
      </c>
      <c r="F232" s="28" t="e">
        <f>'Coverage Data'!M232</f>
        <v>#N/A</v>
      </c>
      <c r="G232" s="28" t="e">
        <f t="shared" si="264"/>
        <v>#N/A</v>
      </c>
      <c r="H232" s="5" t="e">
        <f>'Postcode Data'!F232</f>
        <v>#N/A</v>
      </c>
      <c r="I232" s="5" t="e">
        <f>'Postcode Data'!G232</f>
        <v>#N/A</v>
      </c>
      <c r="J232" s="5" t="e">
        <f>'Postcode Data'!K232</f>
        <v>#N/A</v>
      </c>
      <c r="K232" s="5" t="e">
        <f>'Postcode Data'!L232</f>
        <v>#N/A</v>
      </c>
      <c r="L232" s="5"/>
      <c r="M232" s="28"/>
      <c r="N232" s="5" t="e">
        <f t="shared" si="302"/>
        <v>#N/A</v>
      </c>
      <c r="O232" s="5" t="e">
        <f t="shared" si="302"/>
        <v>#N/A</v>
      </c>
      <c r="P232" s="5" t="e">
        <f t="shared" si="302"/>
        <v>#N/A</v>
      </c>
      <c r="Q232" s="5" t="e">
        <f t="shared" si="302"/>
        <v>#N/A</v>
      </c>
      <c r="R232" s="5" t="e">
        <f t="shared" si="302"/>
        <v>#N/A</v>
      </c>
      <c r="S232" s="5" t="e">
        <f t="shared" si="302"/>
        <v>#N/A</v>
      </c>
      <c r="T232" s="5"/>
      <c r="U232" s="28"/>
      <c r="V232" s="28" t="e">
        <f t="shared" si="266"/>
        <v>#N/A</v>
      </c>
      <c r="W232" s="28" t="e">
        <f t="shared" ref="W232:Z232" si="310">IF(AND($G232&lt;V$5,$G232&gt;=W$5),$K232,NA())</f>
        <v>#N/A</v>
      </c>
      <c r="X232" s="28" t="e">
        <f t="shared" si="310"/>
        <v>#N/A</v>
      </c>
      <c r="Y232" s="28" t="e">
        <f t="shared" si="310"/>
        <v>#N/A</v>
      </c>
      <c r="Z232" s="28" t="e">
        <f t="shared" si="310"/>
        <v>#N/A</v>
      </c>
      <c r="AA232" s="28" t="e">
        <f t="shared" si="268"/>
        <v>#N/A</v>
      </c>
      <c r="AB232" s="28"/>
      <c r="AC232" s="28"/>
      <c r="AD232" s="5" t="e">
        <f t="shared" si="269"/>
        <v>#N/A</v>
      </c>
      <c r="AE232" s="15" t="e">
        <v>#N/A</v>
      </c>
      <c r="AF232" s="11" t="e">
        <v>#N/A</v>
      </c>
      <c r="AG232" s="11" t="e">
        <v>#N/A</v>
      </c>
      <c r="AH232" s="11" t="e">
        <v>#N/A</v>
      </c>
      <c r="AI232" s="11" t="e">
        <v>#N/A</v>
      </c>
      <c r="AJ232" s="11" t="e">
        <v>#N/A</v>
      </c>
      <c r="AK232" s="11" t="e">
        <v>#N/A</v>
      </c>
      <c r="AL232" s="11" t="e">
        <v>#N/A</v>
      </c>
      <c r="AM232" s="11" t="e">
        <v>#N/A</v>
      </c>
      <c r="AN232" s="11" t="e">
        <v>#N/A</v>
      </c>
      <c r="AO232" s="11" t="e">
        <v>#N/A</v>
      </c>
      <c r="AP232" s="11" t="e">
        <v>#N/A</v>
      </c>
      <c r="AQ232" s="11" t="e">
        <v>#N/A</v>
      </c>
      <c r="AR232" s="11" t="e">
        <v>#N/A</v>
      </c>
      <c r="AS232" s="11" t="e">
        <v>#N/A</v>
      </c>
      <c r="AT232" s="11" t="e">
        <v>#N/A</v>
      </c>
      <c r="AU232" s="11" t="e">
        <v>#N/A</v>
      </c>
      <c r="AV232" s="11" t="e">
        <v>#N/A</v>
      </c>
      <c r="AW232" s="11" t="e">
        <v>#N/A</v>
      </c>
      <c r="AX232" s="11" t="e">
        <v>#N/A</v>
      </c>
      <c r="AY232" s="11" t="e">
        <v>#N/A</v>
      </c>
      <c r="AZ232" s="11" t="e">
        <v>#N/A</v>
      </c>
      <c r="BA232" s="11" t="e">
        <v>#N/A</v>
      </c>
      <c r="BB232" s="11" t="e">
        <v>#N/A</v>
      </c>
      <c r="BC232" s="11" t="e">
        <v>#N/A</v>
      </c>
      <c r="BD232" s="11" t="e">
        <v>#N/A</v>
      </c>
      <c r="BE232" s="11" t="e">
        <v>#N/A</v>
      </c>
      <c r="BF232" s="11" t="e">
        <v>#N/A</v>
      </c>
      <c r="BG232" s="11" t="e">
        <v>#N/A</v>
      </c>
      <c r="BH232" s="11" t="e">
        <v>#N/A</v>
      </c>
      <c r="BI232" s="11" t="e">
        <v>#N/A</v>
      </c>
      <c r="BJ232" s="11" t="e">
        <v>#N/A</v>
      </c>
      <c r="BK232" s="11" t="e">
        <v>#N/A</v>
      </c>
      <c r="BL232" s="11" t="e">
        <v>#N/A</v>
      </c>
      <c r="BM232" s="11" t="e">
        <v>#N/A</v>
      </c>
      <c r="BN232" s="16" t="e">
        <v>#N/A</v>
      </c>
      <c r="BQ232" s="5" t="e">
        <f t="shared" ca="1" si="270"/>
        <v>#N/A</v>
      </c>
      <c r="BR232" s="8" t="e">
        <f t="shared" ca="1" si="304"/>
        <v>#N/A</v>
      </c>
      <c r="BS232" s="8" t="e">
        <f t="shared" ca="1" si="304"/>
        <v>#N/A</v>
      </c>
      <c r="BT232" s="8" t="e">
        <f t="shared" ca="1" si="304"/>
        <v>#N/A</v>
      </c>
      <c r="BU232" s="8" t="e">
        <f t="shared" ca="1" si="304"/>
        <v>#N/A</v>
      </c>
      <c r="BV232" s="8" t="e">
        <f t="shared" ca="1" si="304"/>
        <v>#N/A</v>
      </c>
      <c r="BW232" s="8" t="e">
        <f t="shared" ca="1" si="304"/>
        <v>#N/A</v>
      </c>
      <c r="BX232" s="8" t="e">
        <f t="shared" ca="1" si="304"/>
        <v>#N/A</v>
      </c>
      <c r="BY232" s="8" t="e">
        <f t="shared" ca="1" si="304"/>
        <v>#N/A</v>
      </c>
      <c r="BZ232" s="8" t="e">
        <f t="shared" ca="1" si="304"/>
        <v>#N/A</v>
      </c>
      <c r="CA232" s="8" t="e">
        <f t="shared" ca="1" si="304"/>
        <v>#N/A</v>
      </c>
      <c r="CB232" s="8" t="e">
        <f t="shared" ca="1" si="288"/>
        <v>#N/A</v>
      </c>
      <c r="CC232" s="8" t="e">
        <f t="shared" ca="1" si="288"/>
        <v>#N/A</v>
      </c>
      <c r="CD232" s="8" t="e">
        <f t="shared" ca="1" si="288"/>
        <v>#N/A</v>
      </c>
      <c r="CE232" s="8" t="e">
        <f t="shared" ca="1" si="288"/>
        <v>#N/A</v>
      </c>
      <c r="CF232" s="8" t="e">
        <f t="shared" ca="1" si="288"/>
        <v>#N/A</v>
      </c>
      <c r="CG232" s="8" t="e">
        <f t="shared" ca="1" si="288"/>
        <v>#N/A</v>
      </c>
      <c r="CH232" s="8" t="e">
        <f t="shared" ca="1" si="288"/>
        <v>#N/A</v>
      </c>
      <c r="CI232" s="8" t="e">
        <f t="shared" ca="1" si="288"/>
        <v>#N/A</v>
      </c>
      <c r="CJ232" s="8" t="e">
        <f t="shared" ca="1" si="288"/>
        <v>#N/A</v>
      </c>
      <c r="CK232" s="8" t="e">
        <f t="shared" ca="1" si="288"/>
        <v>#N/A</v>
      </c>
      <c r="CL232" s="8" t="e">
        <f t="shared" ca="1" si="288"/>
        <v>#N/A</v>
      </c>
      <c r="CM232" s="8" t="e">
        <f t="shared" ca="1" si="288"/>
        <v>#N/A</v>
      </c>
      <c r="CN232" s="8" t="e">
        <f t="shared" ca="1" si="304"/>
        <v>#N/A</v>
      </c>
      <c r="CO232" s="8" t="e">
        <f t="shared" ca="1" si="304"/>
        <v>#N/A</v>
      </c>
      <c r="CP232" s="8" t="e">
        <f t="shared" ca="1" si="304"/>
        <v>#N/A</v>
      </c>
      <c r="CQ232" s="8" t="e">
        <f t="shared" ca="1" si="304"/>
        <v>#N/A</v>
      </c>
      <c r="CR232" s="8" t="e">
        <f t="shared" ca="1" si="304"/>
        <v>#N/A</v>
      </c>
      <c r="CS232" s="8" t="e">
        <f t="shared" ca="1" si="304"/>
        <v>#N/A</v>
      </c>
      <c r="CT232" s="8" t="e">
        <f t="shared" ca="1" si="301"/>
        <v>#N/A</v>
      </c>
      <c r="CU232" s="8" t="e">
        <f t="shared" ca="1" si="301"/>
        <v>#N/A</v>
      </c>
      <c r="CV232" s="8" t="e">
        <f t="shared" ca="1" si="301"/>
        <v>#N/A</v>
      </c>
      <c r="CW232" s="8" t="e">
        <f t="shared" ca="1" si="301"/>
        <v>#N/A</v>
      </c>
      <c r="CX232" s="8" t="e">
        <f t="shared" ca="1" si="301"/>
        <v>#N/A</v>
      </c>
      <c r="CY232" s="8" t="e">
        <f t="shared" ca="1" si="301"/>
        <v>#N/A</v>
      </c>
      <c r="CZ232" s="8" t="e">
        <f t="shared" ca="1" si="301"/>
        <v>#N/A</v>
      </c>
      <c r="DA232" s="8" t="e">
        <f t="shared" ca="1" si="301"/>
        <v>#N/A</v>
      </c>
    </row>
    <row r="233" spans="2:105" x14ac:dyDescent="0.35">
      <c r="B233" t="str">
        <f>'Postcode Data'!B233</f>
        <v>ES22 1HG</v>
      </c>
      <c r="C233" t="str">
        <f>'Postcode Data'!D233</f>
        <v>Charlton</v>
      </c>
      <c r="D233" s="44" t="e">
        <f>'Postcode Data'!M233</f>
        <v>#N/A</v>
      </c>
      <c r="E233" s="28" t="e">
        <f>INDEX('Site Data'!$G$42:$G$77,MATCH('Frequency Plan Data'!D233,'Site Data'!$B$42:$B$77,0))</f>
        <v>#N/A</v>
      </c>
      <c r="F233" s="28" t="e">
        <f>'Coverage Data'!M233</f>
        <v>#N/A</v>
      </c>
      <c r="G233" s="28" t="e">
        <f t="shared" si="264"/>
        <v>#N/A</v>
      </c>
      <c r="H233" s="5" t="e">
        <f>'Postcode Data'!F233</f>
        <v>#N/A</v>
      </c>
      <c r="I233" s="5" t="e">
        <f>'Postcode Data'!G233</f>
        <v>#N/A</v>
      </c>
      <c r="J233" s="5" t="e">
        <f>'Postcode Data'!K233</f>
        <v>#N/A</v>
      </c>
      <c r="K233" s="5" t="e">
        <f>'Postcode Data'!L233</f>
        <v>#N/A</v>
      </c>
      <c r="L233" s="5"/>
      <c r="M233" s="28"/>
      <c r="N233" s="5" t="e">
        <f t="shared" si="302"/>
        <v>#N/A</v>
      </c>
      <c r="O233" s="5" t="e">
        <f t="shared" si="302"/>
        <v>#N/A</v>
      </c>
      <c r="P233" s="5" t="e">
        <f t="shared" si="302"/>
        <v>#N/A</v>
      </c>
      <c r="Q233" s="5" t="e">
        <f t="shared" si="302"/>
        <v>#N/A</v>
      </c>
      <c r="R233" s="5" t="e">
        <f t="shared" si="302"/>
        <v>#N/A</v>
      </c>
      <c r="S233" s="5" t="e">
        <f t="shared" si="302"/>
        <v>#N/A</v>
      </c>
      <c r="T233" s="5"/>
      <c r="U233" s="28"/>
      <c r="V233" s="28" t="e">
        <f t="shared" si="266"/>
        <v>#N/A</v>
      </c>
      <c r="W233" s="28" t="e">
        <f t="shared" ref="W233:Z233" si="311">IF(AND($G233&lt;V$5,$G233&gt;=W$5),$K233,NA())</f>
        <v>#N/A</v>
      </c>
      <c r="X233" s="28" t="e">
        <f t="shared" si="311"/>
        <v>#N/A</v>
      </c>
      <c r="Y233" s="28" t="e">
        <f t="shared" si="311"/>
        <v>#N/A</v>
      </c>
      <c r="Z233" s="28" t="e">
        <f t="shared" si="311"/>
        <v>#N/A</v>
      </c>
      <c r="AA233" s="28" t="e">
        <f t="shared" si="268"/>
        <v>#N/A</v>
      </c>
      <c r="AB233" s="28"/>
      <c r="AC233" s="28"/>
      <c r="AD233" s="5" t="e">
        <f t="shared" si="269"/>
        <v>#N/A</v>
      </c>
      <c r="AE233" s="15" t="e">
        <v>#N/A</v>
      </c>
      <c r="AF233" s="11" t="e">
        <v>#N/A</v>
      </c>
      <c r="AG233" s="11" t="e">
        <v>#N/A</v>
      </c>
      <c r="AH233" s="11" t="e">
        <v>#N/A</v>
      </c>
      <c r="AI233" s="11" t="e">
        <v>#N/A</v>
      </c>
      <c r="AJ233" s="11" t="e">
        <v>#N/A</v>
      </c>
      <c r="AK233" s="11" t="e">
        <v>#N/A</v>
      </c>
      <c r="AL233" s="11" t="e">
        <v>#N/A</v>
      </c>
      <c r="AM233" s="11" t="e">
        <v>#N/A</v>
      </c>
      <c r="AN233" s="11" t="e">
        <v>#N/A</v>
      </c>
      <c r="AO233" s="11" t="e">
        <v>#N/A</v>
      </c>
      <c r="AP233" s="11" t="e">
        <v>#N/A</v>
      </c>
      <c r="AQ233" s="11" t="e">
        <v>#N/A</v>
      </c>
      <c r="AR233" s="11" t="e">
        <v>#N/A</v>
      </c>
      <c r="AS233" s="11" t="e">
        <v>#N/A</v>
      </c>
      <c r="AT233" s="11" t="e">
        <v>#N/A</v>
      </c>
      <c r="AU233" s="11" t="e">
        <v>#N/A</v>
      </c>
      <c r="AV233" s="11" t="e">
        <v>#N/A</v>
      </c>
      <c r="AW233" s="11" t="e">
        <v>#N/A</v>
      </c>
      <c r="AX233" s="11" t="e">
        <v>#N/A</v>
      </c>
      <c r="AY233" s="11" t="e">
        <v>#N/A</v>
      </c>
      <c r="AZ233" s="11" t="e">
        <v>#N/A</v>
      </c>
      <c r="BA233" s="11" t="e">
        <v>#N/A</v>
      </c>
      <c r="BB233" s="11" t="e">
        <v>#N/A</v>
      </c>
      <c r="BC233" s="11" t="e">
        <v>#N/A</v>
      </c>
      <c r="BD233" s="11" t="e">
        <v>#N/A</v>
      </c>
      <c r="BE233" s="11" t="e">
        <v>#N/A</v>
      </c>
      <c r="BF233" s="11" t="e">
        <v>#N/A</v>
      </c>
      <c r="BG233" s="11" t="e">
        <v>#N/A</v>
      </c>
      <c r="BH233" s="11" t="e">
        <v>#N/A</v>
      </c>
      <c r="BI233" s="11" t="e">
        <v>#N/A</v>
      </c>
      <c r="BJ233" s="11" t="e">
        <v>#N/A</v>
      </c>
      <c r="BK233" s="11" t="e">
        <v>#N/A</v>
      </c>
      <c r="BL233" s="11" t="e">
        <v>#N/A</v>
      </c>
      <c r="BM233" s="11" t="e">
        <v>#N/A</v>
      </c>
      <c r="BN233" s="16" t="e">
        <v>#N/A</v>
      </c>
      <c r="BQ233" s="5" t="e">
        <f t="shared" ca="1" si="270"/>
        <v>#N/A</v>
      </c>
      <c r="BR233" s="8" t="e">
        <f t="shared" ca="1" si="304"/>
        <v>#N/A</v>
      </c>
      <c r="BS233" s="8" t="e">
        <f t="shared" ca="1" si="304"/>
        <v>#N/A</v>
      </c>
      <c r="BT233" s="8" t="e">
        <f t="shared" ca="1" si="304"/>
        <v>#N/A</v>
      </c>
      <c r="BU233" s="8" t="e">
        <f t="shared" ca="1" si="304"/>
        <v>#N/A</v>
      </c>
      <c r="BV233" s="8" t="e">
        <f t="shared" ca="1" si="304"/>
        <v>#N/A</v>
      </c>
      <c r="BW233" s="8" t="e">
        <f t="shared" ca="1" si="304"/>
        <v>#N/A</v>
      </c>
      <c r="BX233" s="8" t="e">
        <f t="shared" ca="1" si="304"/>
        <v>#N/A</v>
      </c>
      <c r="BY233" s="8" t="e">
        <f t="shared" ca="1" si="304"/>
        <v>#N/A</v>
      </c>
      <c r="BZ233" s="8" t="e">
        <f t="shared" ca="1" si="304"/>
        <v>#N/A</v>
      </c>
      <c r="CA233" s="8" t="e">
        <f t="shared" ca="1" si="304"/>
        <v>#N/A</v>
      </c>
      <c r="CB233" s="8" t="e">
        <f t="shared" ca="1" si="288"/>
        <v>#N/A</v>
      </c>
      <c r="CC233" s="8" t="e">
        <f t="shared" ca="1" si="288"/>
        <v>#N/A</v>
      </c>
      <c r="CD233" s="8" t="e">
        <f t="shared" ca="1" si="288"/>
        <v>#N/A</v>
      </c>
      <c r="CE233" s="8" t="e">
        <f t="shared" ca="1" si="288"/>
        <v>#N/A</v>
      </c>
      <c r="CF233" s="8" t="e">
        <f t="shared" ca="1" si="288"/>
        <v>#N/A</v>
      </c>
      <c r="CG233" s="8" t="e">
        <f t="shared" ca="1" si="288"/>
        <v>#N/A</v>
      </c>
      <c r="CH233" s="8" t="e">
        <f t="shared" ca="1" si="288"/>
        <v>#N/A</v>
      </c>
      <c r="CI233" s="8" t="e">
        <f t="shared" ca="1" si="288"/>
        <v>#N/A</v>
      </c>
      <c r="CJ233" s="8" t="e">
        <f t="shared" ca="1" si="288"/>
        <v>#N/A</v>
      </c>
      <c r="CK233" s="8" t="e">
        <f t="shared" ca="1" si="288"/>
        <v>#N/A</v>
      </c>
      <c r="CL233" s="8" t="e">
        <f t="shared" ca="1" si="288"/>
        <v>#N/A</v>
      </c>
      <c r="CM233" s="8" t="e">
        <f t="shared" ca="1" si="288"/>
        <v>#N/A</v>
      </c>
      <c r="CN233" s="8" t="e">
        <f t="shared" ca="1" si="304"/>
        <v>#N/A</v>
      </c>
      <c r="CO233" s="8" t="e">
        <f t="shared" ca="1" si="304"/>
        <v>#N/A</v>
      </c>
      <c r="CP233" s="8" t="e">
        <f t="shared" ca="1" si="304"/>
        <v>#N/A</v>
      </c>
      <c r="CQ233" s="8" t="e">
        <f t="shared" ca="1" si="304"/>
        <v>#N/A</v>
      </c>
      <c r="CR233" s="8" t="e">
        <f t="shared" ca="1" si="304"/>
        <v>#N/A</v>
      </c>
      <c r="CS233" s="8" t="e">
        <f t="shared" ca="1" si="304"/>
        <v>#N/A</v>
      </c>
      <c r="CT233" s="8" t="e">
        <f t="shared" ca="1" si="301"/>
        <v>#N/A</v>
      </c>
      <c r="CU233" s="8" t="e">
        <f t="shared" ca="1" si="301"/>
        <v>#N/A</v>
      </c>
      <c r="CV233" s="8" t="e">
        <f t="shared" ca="1" si="301"/>
        <v>#N/A</v>
      </c>
      <c r="CW233" s="8" t="e">
        <f t="shared" ca="1" si="301"/>
        <v>#N/A</v>
      </c>
      <c r="CX233" s="8" t="e">
        <f t="shared" ca="1" si="301"/>
        <v>#N/A</v>
      </c>
      <c r="CY233" s="8" t="e">
        <f t="shared" ca="1" si="301"/>
        <v>#N/A</v>
      </c>
      <c r="CZ233" s="8" t="e">
        <f t="shared" ca="1" si="301"/>
        <v>#N/A</v>
      </c>
      <c r="DA233" s="8" t="e">
        <f t="shared" ca="1" si="301"/>
        <v>#N/A</v>
      </c>
    </row>
    <row r="234" spans="2:105" x14ac:dyDescent="0.35">
      <c r="B234" t="str">
        <f>'Postcode Data'!B234</f>
        <v>ES22 2EC</v>
      </c>
      <c r="C234" t="str">
        <f>'Postcode Data'!D234</f>
        <v>Charlton</v>
      </c>
      <c r="D234" s="44" t="e">
        <f>'Postcode Data'!M234</f>
        <v>#N/A</v>
      </c>
      <c r="E234" s="28" t="e">
        <f>INDEX('Site Data'!$G$42:$G$77,MATCH('Frequency Plan Data'!D234,'Site Data'!$B$42:$B$77,0))</f>
        <v>#N/A</v>
      </c>
      <c r="F234" s="28" t="e">
        <f>'Coverage Data'!M234</f>
        <v>#N/A</v>
      </c>
      <c r="G234" s="28" t="e">
        <f t="shared" si="264"/>
        <v>#N/A</v>
      </c>
      <c r="H234" s="5" t="e">
        <f>'Postcode Data'!F234</f>
        <v>#N/A</v>
      </c>
      <c r="I234" s="5" t="e">
        <f>'Postcode Data'!G234</f>
        <v>#N/A</v>
      </c>
      <c r="J234" s="5" t="e">
        <f>'Postcode Data'!K234</f>
        <v>#N/A</v>
      </c>
      <c r="K234" s="5" t="e">
        <f>'Postcode Data'!L234</f>
        <v>#N/A</v>
      </c>
      <c r="L234" s="5"/>
      <c r="M234" s="28"/>
      <c r="N234" s="5" t="e">
        <f t="shared" si="302"/>
        <v>#N/A</v>
      </c>
      <c r="O234" s="5" t="e">
        <f t="shared" si="302"/>
        <v>#N/A</v>
      </c>
      <c r="P234" s="5" t="e">
        <f t="shared" si="302"/>
        <v>#N/A</v>
      </c>
      <c r="Q234" s="5" t="e">
        <f t="shared" si="302"/>
        <v>#N/A</v>
      </c>
      <c r="R234" s="5" t="e">
        <f t="shared" si="302"/>
        <v>#N/A</v>
      </c>
      <c r="S234" s="5" t="e">
        <f t="shared" si="302"/>
        <v>#N/A</v>
      </c>
      <c r="T234" s="5"/>
      <c r="U234" s="28"/>
      <c r="V234" s="28" t="e">
        <f t="shared" si="266"/>
        <v>#N/A</v>
      </c>
      <c r="W234" s="28" t="e">
        <f t="shared" ref="W234:Z234" si="312">IF(AND($G234&lt;V$5,$G234&gt;=W$5),$K234,NA())</f>
        <v>#N/A</v>
      </c>
      <c r="X234" s="28" t="e">
        <f t="shared" si="312"/>
        <v>#N/A</v>
      </c>
      <c r="Y234" s="28" t="e">
        <f t="shared" si="312"/>
        <v>#N/A</v>
      </c>
      <c r="Z234" s="28" t="e">
        <f t="shared" si="312"/>
        <v>#N/A</v>
      </c>
      <c r="AA234" s="28" t="e">
        <f t="shared" si="268"/>
        <v>#N/A</v>
      </c>
      <c r="AB234" s="28"/>
      <c r="AC234" s="28"/>
      <c r="AD234" s="5" t="e">
        <f t="shared" si="269"/>
        <v>#N/A</v>
      </c>
      <c r="AE234" s="15" t="e">
        <v>#N/A</v>
      </c>
      <c r="AF234" s="11" t="e">
        <v>#N/A</v>
      </c>
      <c r="AG234" s="11" t="e">
        <v>#N/A</v>
      </c>
      <c r="AH234" s="11" t="e">
        <v>#N/A</v>
      </c>
      <c r="AI234" s="11" t="e">
        <v>#N/A</v>
      </c>
      <c r="AJ234" s="11" t="e">
        <v>#N/A</v>
      </c>
      <c r="AK234" s="11" t="e">
        <v>#N/A</v>
      </c>
      <c r="AL234" s="11" t="e">
        <v>#N/A</v>
      </c>
      <c r="AM234" s="11" t="e">
        <v>#N/A</v>
      </c>
      <c r="AN234" s="11" t="e">
        <v>#N/A</v>
      </c>
      <c r="AO234" s="11" t="e">
        <v>#N/A</v>
      </c>
      <c r="AP234" s="11" t="e">
        <v>#N/A</v>
      </c>
      <c r="AQ234" s="11" t="e">
        <v>#N/A</v>
      </c>
      <c r="AR234" s="11" t="e">
        <v>#N/A</v>
      </c>
      <c r="AS234" s="11" t="e">
        <v>#N/A</v>
      </c>
      <c r="AT234" s="11" t="e">
        <v>#N/A</v>
      </c>
      <c r="AU234" s="11" t="e">
        <v>#N/A</v>
      </c>
      <c r="AV234" s="11" t="e">
        <v>#N/A</v>
      </c>
      <c r="AW234" s="11" t="e">
        <v>#N/A</v>
      </c>
      <c r="AX234" s="11" t="e">
        <v>#N/A</v>
      </c>
      <c r="AY234" s="11" t="e">
        <v>#N/A</v>
      </c>
      <c r="AZ234" s="11" t="e">
        <v>#N/A</v>
      </c>
      <c r="BA234" s="11" t="e">
        <v>#N/A</v>
      </c>
      <c r="BB234" s="11" t="e">
        <v>#N/A</v>
      </c>
      <c r="BC234" s="11" t="e">
        <v>#N/A</v>
      </c>
      <c r="BD234" s="11" t="e">
        <v>#N/A</v>
      </c>
      <c r="BE234" s="11" t="e">
        <v>#N/A</v>
      </c>
      <c r="BF234" s="11" t="e">
        <v>#N/A</v>
      </c>
      <c r="BG234" s="11" t="e">
        <v>#N/A</v>
      </c>
      <c r="BH234" s="11" t="e">
        <v>#N/A</v>
      </c>
      <c r="BI234" s="11" t="e">
        <v>#N/A</v>
      </c>
      <c r="BJ234" s="11" t="e">
        <v>#N/A</v>
      </c>
      <c r="BK234" s="11" t="e">
        <v>#N/A</v>
      </c>
      <c r="BL234" s="11" t="e">
        <v>#N/A</v>
      </c>
      <c r="BM234" s="11" t="e">
        <v>#N/A</v>
      </c>
      <c r="BN234" s="16" t="e">
        <v>#N/A</v>
      </c>
      <c r="BQ234" s="5" t="e">
        <f t="shared" ca="1" si="270"/>
        <v>#N/A</v>
      </c>
      <c r="BR234" s="8" t="e">
        <f t="shared" ca="1" si="304"/>
        <v>#N/A</v>
      </c>
      <c r="BS234" s="8" t="e">
        <f t="shared" ca="1" si="304"/>
        <v>#N/A</v>
      </c>
      <c r="BT234" s="8" t="e">
        <f t="shared" ca="1" si="304"/>
        <v>#N/A</v>
      </c>
      <c r="BU234" s="8" t="e">
        <f t="shared" ca="1" si="304"/>
        <v>#N/A</v>
      </c>
      <c r="BV234" s="8" t="e">
        <f t="shared" ca="1" si="304"/>
        <v>#N/A</v>
      </c>
      <c r="BW234" s="8" t="e">
        <f t="shared" ca="1" si="304"/>
        <v>#N/A</v>
      </c>
      <c r="BX234" s="8" t="e">
        <f t="shared" ca="1" si="304"/>
        <v>#N/A</v>
      </c>
      <c r="BY234" s="8" t="e">
        <f t="shared" ca="1" si="304"/>
        <v>#N/A</v>
      </c>
      <c r="BZ234" s="8" t="e">
        <f t="shared" ca="1" si="304"/>
        <v>#N/A</v>
      </c>
      <c r="CA234" s="8" t="e">
        <f t="shared" ca="1" si="304"/>
        <v>#N/A</v>
      </c>
      <c r="CB234" s="8" t="e">
        <f t="shared" ca="1" si="288"/>
        <v>#N/A</v>
      </c>
      <c r="CC234" s="8" t="e">
        <f t="shared" ca="1" si="288"/>
        <v>#N/A</v>
      </c>
      <c r="CD234" s="8" t="e">
        <f t="shared" ca="1" si="288"/>
        <v>#N/A</v>
      </c>
      <c r="CE234" s="8" t="e">
        <f t="shared" ca="1" si="288"/>
        <v>#N/A</v>
      </c>
      <c r="CF234" s="8" t="e">
        <f t="shared" ca="1" si="288"/>
        <v>#N/A</v>
      </c>
      <c r="CG234" s="8" t="e">
        <f t="shared" ca="1" si="288"/>
        <v>#N/A</v>
      </c>
      <c r="CH234" s="8" t="e">
        <f t="shared" ref="CB234:CM255" ca="1" si="313">IF(OR($D234=CH$5,$E234&lt;&gt;CH$4),-999,30+_xlfn.NORM.INV(RAND(),-20,3)-20*LOG10(SQRT(($H234-$J234)^2+($I234-$K234)^2))-20*LOG10(5570)-32.44+_xlfn.NORM.INV(RAND(),-3,3)+21+_xlfn.NORM.INV(RAND(),-20,3)-1)</f>
        <v>#N/A</v>
      </c>
      <c r="CI234" s="8" t="e">
        <f t="shared" ca="1" si="313"/>
        <v>#N/A</v>
      </c>
      <c r="CJ234" s="8" t="e">
        <f t="shared" ca="1" si="313"/>
        <v>#N/A</v>
      </c>
      <c r="CK234" s="8" t="e">
        <f t="shared" ca="1" si="313"/>
        <v>#N/A</v>
      </c>
      <c r="CL234" s="8" t="e">
        <f t="shared" ca="1" si="313"/>
        <v>#N/A</v>
      </c>
      <c r="CM234" s="8" t="e">
        <f t="shared" ca="1" si="313"/>
        <v>#N/A</v>
      </c>
      <c r="CN234" s="8" t="e">
        <f t="shared" ca="1" si="304"/>
        <v>#N/A</v>
      </c>
      <c r="CO234" s="8" t="e">
        <f t="shared" ca="1" si="304"/>
        <v>#N/A</v>
      </c>
      <c r="CP234" s="8" t="e">
        <f t="shared" ca="1" si="304"/>
        <v>#N/A</v>
      </c>
      <c r="CQ234" s="8" t="e">
        <f t="shared" ca="1" si="304"/>
        <v>#N/A</v>
      </c>
      <c r="CR234" s="8" t="e">
        <f t="shared" ca="1" si="304"/>
        <v>#N/A</v>
      </c>
      <c r="CS234" s="8" t="e">
        <f t="shared" ca="1" si="304"/>
        <v>#N/A</v>
      </c>
      <c r="CT234" s="8" t="e">
        <f t="shared" ca="1" si="301"/>
        <v>#N/A</v>
      </c>
      <c r="CU234" s="8" t="e">
        <f t="shared" ca="1" si="301"/>
        <v>#N/A</v>
      </c>
      <c r="CV234" s="8" t="e">
        <f t="shared" ca="1" si="301"/>
        <v>#N/A</v>
      </c>
      <c r="CW234" s="8" t="e">
        <f t="shared" ca="1" si="301"/>
        <v>#N/A</v>
      </c>
      <c r="CX234" s="8" t="e">
        <f t="shared" ca="1" si="301"/>
        <v>#N/A</v>
      </c>
      <c r="CY234" s="8" t="e">
        <f t="shared" ca="1" si="301"/>
        <v>#N/A</v>
      </c>
      <c r="CZ234" s="8" t="e">
        <f t="shared" ca="1" si="301"/>
        <v>#N/A</v>
      </c>
      <c r="DA234" s="8" t="e">
        <f t="shared" ca="1" si="301"/>
        <v>#N/A</v>
      </c>
    </row>
    <row r="235" spans="2:105" x14ac:dyDescent="0.35">
      <c r="B235" t="str">
        <f>'Postcode Data'!B235</f>
        <v>ES22 3MZ</v>
      </c>
      <c r="C235" t="str">
        <f>'Postcode Data'!D235</f>
        <v>Charlton</v>
      </c>
      <c r="D235" s="44" t="e">
        <f>'Postcode Data'!M235</f>
        <v>#N/A</v>
      </c>
      <c r="E235" s="28" t="e">
        <f>INDEX('Site Data'!$G$42:$G$77,MATCH('Frequency Plan Data'!D235,'Site Data'!$B$42:$B$77,0))</f>
        <v>#N/A</v>
      </c>
      <c r="F235" s="28" t="e">
        <f>'Coverage Data'!M235</f>
        <v>#N/A</v>
      </c>
      <c r="G235" s="28" t="e">
        <f t="shared" si="264"/>
        <v>#N/A</v>
      </c>
      <c r="H235" s="5" t="e">
        <f>'Postcode Data'!F235</f>
        <v>#N/A</v>
      </c>
      <c r="I235" s="5" t="e">
        <f>'Postcode Data'!G235</f>
        <v>#N/A</v>
      </c>
      <c r="J235" s="5" t="e">
        <f>'Postcode Data'!K235</f>
        <v>#N/A</v>
      </c>
      <c r="K235" s="5" t="e">
        <f>'Postcode Data'!L235</f>
        <v>#N/A</v>
      </c>
      <c r="L235" s="5"/>
      <c r="M235" s="28"/>
      <c r="N235" s="5" t="e">
        <f t="shared" si="302"/>
        <v>#N/A</v>
      </c>
      <c r="O235" s="5" t="e">
        <f t="shared" si="302"/>
        <v>#N/A</v>
      </c>
      <c r="P235" s="5" t="e">
        <f t="shared" si="302"/>
        <v>#N/A</v>
      </c>
      <c r="Q235" s="5" t="e">
        <f t="shared" si="302"/>
        <v>#N/A</v>
      </c>
      <c r="R235" s="5" t="e">
        <f t="shared" si="302"/>
        <v>#N/A</v>
      </c>
      <c r="S235" s="5" t="e">
        <f t="shared" si="302"/>
        <v>#N/A</v>
      </c>
      <c r="T235" s="5"/>
      <c r="U235" s="28"/>
      <c r="V235" s="28" t="e">
        <f t="shared" si="266"/>
        <v>#N/A</v>
      </c>
      <c r="W235" s="28" t="e">
        <f t="shared" ref="W235:Z235" si="314">IF(AND($G235&lt;V$5,$G235&gt;=W$5),$K235,NA())</f>
        <v>#N/A</v>
      </c>
      <c r="X235" s="28" t="e">
        <f t="shared" si="314"/>
        <v>#N/A</v>
      </c>
      <c r="Y235" s="28" t="e">
        <f t="shared" si="314"/>
        <v>#N/A</v>
      </c>
      <c r="Z235" s="28" t="e">
        <f t="shared" si="314"/>
        <v>#N/A</v>
      </c>
      <c r="AA235" s="28" t="e">
        <f t="shared" si="268"/>
        <v>#N/A</v>
      </c>
      <c r="AB235" s="28"/>
      <c r="AC235" s="28"/>
      <c r="AD235" s="5" t="e">
        <f t="shared" si="269"/>
        <v>#N/A</v>
      </c>
      <c r="AE235" s="15" t="e">
        <v>#N/A</v>
      </c>
      <c r="AF235" s="11" t="e">
        <v>#N/A</v>
      </c>
      <c r="AG235" s="11" t="e">
        <v>#N/A</v>
      </c>
      <c r="AH235" s="11" t="e">
        <v>#N/A</v>
      </c>
      <c r="AI235" s="11" t="e">
        <v>#N/A</v>
      </c>
      <c r="AJ235" s="11" t="e">
        <v>#N/A</v>
      </c>
      <c r="AK235" s="11" t="e">
        <v>#N/A</v>
      </c>
      <c r="AL235" s="11" t="e">
        <v>#N/A</v>
      </c>
      <c r="AM235" s="11" t="e">
        <v>#N/A</v>
      </c>
      <c r="AN235" s="11" t="e">
        <v>#N/A</v>
      </c>
      <c r="AO235" s="11" t="e">
        <v>#N/A</v>
      </c>
      <c r="AP235" s="11" t="e">
        <v>#N/A</v>
      </c>
      <c r="AQ235" s="11" t="e">
        <v>#N/A</v>
      </c>
      <c r="AR235" s="11" t="e">
        <v>#N/A</v>
      </c>
      <c r="AS235" s="11" t="e">
        <v>#N/A</v>
      </c>
      <c r="AT235" s="11" t="e">
        <v>#N/A</v>
      </c>
      <c r="AU235" s="11" t="e">
        <v>#N/A</v>
      </c>
      <c r="AV235" s="11" t="e">
        <v>#N/A</v>
      </c>
      <c r="AW235" s="11" t="e">
        <v>#N/A</v>
      </c>
      <c r="AX235" s="11" t="e">
        <v>#N/A</v>
      </c>
      <c r="AY235" s="11" t="e">
        <v>#N/A</v>
      </c>
      <c r="AZ235" s="11" t="e">
        <v>#N/A</v>
      </c>
      <c r="BA235" s="11" t="e">
        <v>#N/A</v>
      </c>
      <c r="BB235" s="11" t="e">
        <v>#N/A</v>
      </c>
      <c r="BC235" s="11" t="e">
        <v>#N/A</v>
      </c>
      <c r="BD235" s="11" t="e">
        <v>#N/A</v>
      </c>
      <c r="BE235" s="11" t="e">
        <v>#N/A</v>
      </c>
      <c r="BF235" s="11" t="e">
        <v>#N/A</v>
      </c>
      <c r="BG235" s="11" t="e">
        <v>#N/A</v>
      </c>
      <c r="BH235" s="11" t="e">
        <v>#N/A</v>
      </c>
      <c r="BI235" s="11" t="e">
        <v>#N/A</v>
      </c>
      <c r="BJ235" s="11" t="e">
        <v>#N/A</v>
      </c>
      <c r="BK235" s="11" t="e">
        <v>#N/A</v>
      </c>
      <c r="BL235" s="11" t="e">
        <v>#N/A</v>
      </c>
      <c r="BM235" s="11" t="e">
        <v>#N/A</v>
      </c>
      <c r="BN235" s="16" t="e">
        <v>#N/A</v>
      </c>
      <c r="BQ235" s="5" t="e">
        <f t="shared" ca="1" si="270"/>
        <v>#N/A</v>
      </c>
      <c r="BR235" s="8" t="e">
        <f t="shared" ca="1" si="304"/>
        <v>#N/A</v>
      </c>
      <c r="BS235" s="8" t="e">
        <f t="shared" ca="1" si="304"/>
        <v>#N/A</v>
      </c>
      <c r="BT235" s="8" t="e">
        <f t="shared" ca="1" si="304"/>
        <v>#N/A</v>
      </c>
      <c r="BU235" s="8" t="e">
        <f t="shared" ca="1" si="304"/>
        <v>#N/A</v>
      </c>
      <c r="BV235" s="8" t="e">
        <f t="shared" ca="1" si="304"/>
        <v>#N/A</v>
      </c>
      <c r="BW235" s="8" t="e">
        <f t="shared" ca="1" si="304"/>
        <v>#N/A</v>
      </c>
      <c r="BX235" s="8" t="e">
        <f t="shared" ca="1" si="304"/>
        <v>#N/A</v>
      </c>
      <c r="BY235" s="8" t="e">
        <f t="shared" ca="1" si="304"/>
        <v>#N/A</v>
      </c>
      <c r="BZ235" s="8" t="e">
        <f t="shared" ca="1" si="304"/>
        <v>#N/A</v>
      </c>
      <c r="CA235" s="8" t="e">
        <f t="shared" ca="1" si="304"/>
        <v>#N/A</v>
      </c>
      <c r="CB235" s="8" t="e">
        <f t="shared" ca="1" si="313"/>
        <v>#N/A</v>
      </c>
      <c r="CC235" s="8" t="e">
        <f t="shared" ca="1" si="313"/>
        <v>#N/A</v>
      </c>
      <c r="CD235" s="8" t="e">
        <f t="shared" ca="1" si="313"/>
        <v>#N/A</v>
      </c>
      <c r="CE235" s="8" t="e">
        <f t="shared" ca="1" si="313"/>
        <v>#N/A</v>
      </c>
      <c r="CF235" s="8" t="e">
        <f t="shared" ca="1" si="313"/>
        <v>#N/A</v>
      </c>
      <c r="CG235" s="8" t="e">
        <f t="shared" ca="1" si="313"/>
        <v>#N/A</v>
      </c>
      <c r="CH235" s="8" t="e">
        <f t="shared" ca="1" si="313"/>
        <v>#N/A</v>
      </c>
      <c r="CI235" s="8" t="e">
        <f t="shared" ca="1" si="313"/>
        <v>#N/A</v>
      </c>
      <c r="CJ235" s="8" t="e">
        <f t="shared" ca="1" si="313"/>
        <v>#N/A</v>
      </c>
      <c r="CK235" s="8" t="e">
        <f t="shared" ca="1" si="313"/>
        <v>#N/A</v>
      </c>
      <c r="CL235" s="8" t="e">
        <f t="shared" ca="1" si="313"/>
        <v>#N/A</v>
      </c>
      <c r="CM235" s="8" t="e">
        <f t="shared" ca="1" si="313"/>
        <v>#N/A</v>
      </c>
      <c r="CN235" s="8" t="e">
        <f t="shared" ca="1" si="304"/>
        <v>#N/A</v>
      </c>
      <c r="CO235" s="8" t="e">
        <f t="shared" ca="1" si="304"/>
        <v>#N/A</v>
      </c>
      <c r="CP235" s="8" t="e">
        <f t="shared" ca="1" si="304"/>
        <v>#N/A</v>
      </c>
      <c r="CQ235" s="8" t="e">
        <f t="shared" ca="1" si="304"/>
        <v>#N/A</v>
      </c>
      <c r="CR235" s="8" t="e">
        <f t="shared" ca="1" si="304"/>
        <v>#N/A</v>
      </c>
      <c r="CS235" s="8" t="e">
        <f t="shared" ca="1" si="304"/>
        <v>#N/A</v>
      </c>
      <c r="CT235" s="8" t="e">
        <f t="shared" ca="1" si="301"/>
        <v>#N/A</v>
      </c>
      <c r="CU235" s="8" t="e">
        <f t="shared" ca="1" si="301"/>
        <v>#N/A</v>
      </c>
      <c r="CV235" s="8" t="e">
        <f t="shared" ca="1" si="301"/>
        <v>#N/A</v>
      </c>
      <c r="CW235" s="8" t="e">
        <f t="shared" ca="1" si="301"/>
        <v>#N/A</v>
      </c>
      <c r="CX235" s="8" t="e">
        <f t="shared" ca="1" si="301"/>
        <v>#N/A</v>
      </c>
      <c r="CY235" s="8" t="e">
        <f t="shared" ca="1" si="301"/>
        <v>#N/A</v>
      </c>
      <c r="CZ235" s="8" t="e">
        <f t="shared" ca="1" si="301"/>
        <v>#N/A</v>
      </c>
      <c r="DA235" s="8" t="e">
        <f t="shared" ca="1" si="301"/>
        <v>#N/A</v>
      </c>
    </row>
    <row r="236" spans="2:105" x14ac:dyDescent="0.35">
      <c r="B236" t="str">
        <f>'Postcode Data'!B236</f>
        <v>ES22 5IA</v>
      </c>
      <c r="C236" t="str">
        <f>'Postcode Data'!D236</f>
        <v>Charlton</v>
      </c>
      <c r="D236" s="44" t="e">
        <f>'Postcode Data'!M236</f>
        <v>#N/A</v>
      </c>
      <c r="E236" s="28" t="e">
        <f>INDEX('Site Data'!$G$42:$G$77,MATCH('Frequency Plan Data'!D236,'Site Data'!$B$42:$B$77,0))</f>
        <v>#N/A</v>
      </c>
      <c r="F236" s="28" t="e">
        <f>'Coverage Data'!M236</f>
        <v>#N/A</v>
      </c>
      <c r="G236" s="28" t="e">
        <f t="shared" si="264"/>
        <v>#N/A</v>
      </c>
      <c r="H236" s="5" t="e">
        <f>'Postcode Data'!F236</f>
        <v>#N/A</v>
      </c>
      <c r="I236" s="5" t="e">
        <f>'Postcode Data'!G236</f>
        <v>#N/A</v>
      </c>
      <c r="J236" s="5" t="e">
        <f>'Postcode Data'!K236</f>
        <v>#N/A</v>
      </c>
      <c r="K236" s="5" t="e">
        <f>'Postcode Data'!L236</f>
        <v>#N/A</v>
      </c>
      <c r="L236" s="5"/>
      <c r="M236" s="28"/>
      <c r="N236" s="5" t="e">
        <f t="shared" si="302"/>
        <v>#N/A</v>
      </c>
      <c r="O236" s="5" t="e">
        <f t="shared" si="302"/>
        <v>#N/A</v>
      </c>
      <c r="P236" s="5" t="e">
        <f t="shared" si="302"/>
        <v>#N/A</v>
      </c>
      <c r="Q236" s="5" t="e">
        <f t="shared" si="302"/>
        <v>#N/A</v>
      </c>
      <c r="R236" s="5" t="e">
        <f t="shared" si="302"/>
        <v>#N/A</v>
      </c>
      <c r="S236" s="5" t="e">
        <f t="shared" si="302"/>
        <v>#N/A</v>
      </c>
      <c r="T236" s="5"/>
      <c r="U236" s="28"/>
      <c r="V236" s="28" t="e">
        <f t="shared" si="266"/>
        <v>#N/A</v>
      </c>
      <c r="W236" s="28" t="e">
        <f t="shared" ref="W236:Z236" si="315">IF(AND($G236&lt;V$5,$G236&gt;=W$5),$K236,NA())</f>
        <v>#N/A</v>
      </c>
      <c r="X236" s="28" t="e">
        <f t="shared" si="315"/>
        <v>#N/A</v>
      </c>
      <c r="Y236" s="28" t="e">
        <f t="shared" si="315"/>
        <v>#N/A</v>
      </c>
      <c r="Z236" s="28" t="e">
        <f t="shared" si="315"/>
        <v>#N/A</v>
      </c>
      <c r="AA236" s="28" t="e">
        <f t="shared" si="268"/>
        <v>#N/A</v>
      </c>
      <c r="AB236" s="28"/>
      <c r="AC236" s="28"/>
      <c r="AD236" s="5" t="e">
        <f t="shared" si="269"/>
        <v>#N/A</v>
      </c>
      <c r="AE236" s="15" t="e">
        <v>#N/A</v>
      </c>
      <c r="AF236" s="11" t="e">
        <v>#N/A</v>
      </c>
      <c r="AG236" s="11" t="e">
        <v>#N/A</v>
      </c>
      <c r="AH236" s="11" t="e">
        <v>#N/A</v>
      </c>
      <c r="AI236" s="11" t="e">
        <v>#N/A</v>
      </c>
      <c r="AJ236" s="11" t="e">
        <v>#N/A</v>
      </c>
      <c r="AK236" s="11" t="e">
        <v>#N/A</v>
      </c>
      <c r="AL236" s="11" t="e">
        <v>#N/A</v>
      </c>
      <c r="AM236" s="11" t="e">
        <v>#N/A</v>
      </c>
      <c r="AN236" s="11" t="e">
        <v>#N/A</v>
      </c>
      <c r="AO236" s="11" t="e">
        <v>#N/A</v>
      </c>
      <c r="AP236" s="11" t="e">
        <v>#N/A</v>
      </c>
      <c r="AQ236" s="11" t="e">
        <v>#N/A</v>
      </c>
      <c r="AR236" s="11" t="e">
        <v>#N/A</v>
      </c>
      <c r="AS236" s="11" t="e">
        <v>#N/A</v>
      </c>
      <c r="AT236" s="11" t="e">
        <v>#N/A</v>
      </c>
      <c r="AU236" s="11" t="e">
        <v>#N/A</v>
      </c>
      <c r="AV236" s="11" t="e">
        <v>#N/A</v>
      </c>
      <c r="AW236" s="11" t="e">
        <v>#N/A</v>
      </c>
      <c r="AX236" s="11" t="e">
        <v>#N/A</v>
      </c>
      <c r="AY236" s="11" t="e">
        <v>#N/A</v>
      </c>
      <c r="AZ236" s="11" t="e">
        <v>#N/A</v>
      </c>
      <c r="BA236" s="11" t="e">
        <v>#N/A</v>
      </c>
      <c r="BB236" s="11" t="e">
        <v>#N/A</v>
      </c>
      <c r="BC236" s="11" t="e">
        <v>#N/A</v>
      </c>
      <c r="BD236" s="11" t="e">
        <v>#N/A</v>
      </c>
      <c r="BE236" s="11" t="e">
        <v>#N/A</v>
      </c>
      <c r="BF236" s="11" t="e">
        <v>#N/A</v>
      </c>
      <c r="BG236" s="11" t="e">
        <v>#N/A</v>
      </c>
      <c r="BH236" s="11" t="e">
        <v>#N/A</v>
      </c>
      <c r="BI236" s="11" t="e">
        <v>#N/A</v>
      </c>
      <c r="BJ236" s="11" t="e">
        <v>#N/A</v>
      </c>
      <c r="BK236" s="11" t="e">
        <v>#N/A</v>
      </c>
      <c r="BL236" s="11" t="e">
        <v>#N/A</v>
      </c>
      <c r="BM236" s="11" t="e">
        <v>#N/A</v>
      </c>
      <c r="BN236" s="16" t="e">
        <v>#N/A</v>
      </c>
      <c r="BQ236" s="5" t="e">
        <f t="shared" ca="1" si="270"/>
        <v>#N/A</v>
      </c>
      <c r="BR236" s="8" t="e">
        <f t="shared" ca="1" si="304"/>
        <v>#N/A</v>
      </c>
      <c r="BS236" s="8" t="e">
        <f t="shared" ca="1" si="304"/>
        <v>#N/A</v>
      </c>
      <c r="BT236" s="8" t="e">
        <f t="shared" ca="1" si="304"/>
        <v>#N/A</v>
      </c>
      <c r="BU236" s="8" t="e">
        <f t="shared" ca="1" si="304"/>
        <v>#N/A</v>
      </c>
      <c r="BV236" s="8" t="e">
        <f t="shared" ca="1" si="304"/>
        <v>#N/A</v>
      </c>
      <c r="BW236" s="8" t="e">
        <f t="shared" ca="1" si="304"/>
        <v>#N/A</v>
      </c>
      <c r="BX236" s="8" t="e">
        <f t="shared" ca="1" si="304"/>
        <v>#N/A</v>
      </c>
      <c r="BY236" s="8" t="e">
        <f t="shared" ca="1" si="304"/>
        <v>#N/A</v>
      </c>
      <c r="BZ236" s="8" t="e">
        <f t="shared" ca="1" si="304"/>
        <v>#N/A</v>
      </c>
      <c r="CA236" s="8" t="e">
        <f t="shared" ca="1" si="304"/>
        <v>#N/A</v>
      </c>
      <c r="CB236" s="8" t="e">
        <f t="shared" ca="1" si="313"/>
        <v>#N/A</v>
      </c>
      <c r="CC236" s="8" t="e">
        <f t="shared" ca="1" si="313"/>
        <v>#N/A</v>
      </c>
      <c r="CD236" s="8" t="e">
        <f t="shared" ca="1" si="313"/>
        <v>#N/A</v>
      </c>
      <c r="CE236" s="8" t="e">
        <f t="shared" ca="1" si="313"/>
        <v>#N/A</v>
      </c>
      <c r="CF236" s="8" t="e">
        <f t="shared" ca="1" si="313"/>
        <v>#N/A</v>
      </c>
      <c r="CG236" s="8" t="e">
        <f t="shared" ca="1" si="313"/>
        <v>#N/A</v>
      </c>
      <c r="CH236" s="8" t="e">
        <f t="shared" ca="1" si="313"/>
        <v>#N/A</v>
      </c>
      <c r="CI236" s="8" t="e">
        <f t="shared" ca="1" si="313"/>
        <v>#N/A</v>
      </c>
      <c r="CJ236" s="8" t="e">
        <f t="shared" ca="1" si="313"/>
        <v>#N/A</v>
      </c>
      <c r="CK236" s="8" t="e">
        <f t="shared" ca="1" si="313"/>
        <v>#N/A</v>
      </c>
      <c r="CL236" s="8" t="e">
        <f t="shared" ca="1" si="313"/>
        <v>#N/A</v>
      </c>
      <c r="CM236" s="8" t="e">
        <f t="shared" ca="1" si="313"/>
        <v>#N/A</v>
      </c>
      <c r="CN236" s="8" t="e">
        <f t="shared" ca="1" si="304"/>
        <v>#N/A</v>
      </c>
      <c r="CO236" s="8" t="e">
        <f t="shared" ca="1" si="304"/>
        <v>#N/A</v>
      </c>
      <c r="CP236" s="8" t="e">
        <f t="shared" ca="1" si="304"/>
        <v>#N/A</v>
      </c>
      <c r="CQ236" s="8" t="e">
        <f t="shared" ca="1" si="304"/>
        <v>#N/A</v>
      </c>
      <c r="CR236" s="8" t="e">
        <f t="shared" ca="1" si="304"/>
        <v>#N/A</v>
      </c>
      <c r="CS236" s="8" t="e">
        <f t="shared" ca="1" si="304"/>
        <v>#N/A</v>
      </c>
      <c r="CT236" s="8" t="e">
        <f t="shared" ca="1" si="301"/>
        <v>#N/A</v>
      </c>
      <c r="CU236" s="8" t="e">
        <f t="shared" ca="1" si="301"/>
        <v>#N/A</v>
      </c>
      <c r="CV236" s="8" t="e">
        <f t="shared" ca="1" si="301"/>
        <v>#N/A</v>
      </c>
      <c r="CW236" s="8" t="e">
        <f t="shared" ca="1" si="301"/>
        <v>#N/A</v>
      </c>
      <c r="CX236" s="8" t="e">
        <f t="shared" ca="1" si="301"/>
        <v>#N/A</v>
      </c>
      <c r="CY236" s="8" t="e">
        <f t="shared" ca="1" si="301"/>
        <v>#N/A</v>
      </c>
      <c r="CZ236" s="8" t="e">
        <f t="shared" ca="1" si="301"/>
        <v>#N/A</v>
      </c>
      <c r="DA236" s="8" t="e">
        <f t="shared" ca="1" si="301"/>
        <v>#N/A</v>
      </c>
    </row>
    <row r="237" spans="2:105" x14ac:dyDescent="0.35">
      <c r="B237" t="str">
        <f>'Postcode Data'!B237</f>
        <v>ES22 5VS</v>
      </c>
      <c r="C237" t="str">
        <f>'Postcode Data'!D237</f>
        <v>Charlton</v>
      </c>
      <c r="D237" s="44" t="str">
        <f>'Postcode Data'!M237</f>
        <v>CW1b</v>
      </c>
      <c r="E237" s="28" t="str">
        <f>INDEX('Site Data'!$G$42:$G$77,MATCH('Frequency Plan Data'!D237,'Site Data'!$B$42:$B$77,0))</f>
        <v>f2</v>
      </c>
      <c r="F237" s="28">
        <f>'Coverage Data'!M237</f>
        <v>-75.182212663536262</v>
      </c>
      <c r="G237" s="28">
        <f t="shared" si="264"/>
        <v>29.689958804290256</v>
      </c>
      <c r="H237" s="5">
        <f>'Postcode Data'!F237</f>
        <v>18.577959913301633</v>
      </c>
      <c r="I237" s="5">
        <f>'Postcode Data'!G237</f>
        <v>12.423668526992969</v>
      </c>
      <c r="J237" s="5">
        <f>'Postcode Data'!K237</f>
        <v>21.733705974222122</v>
      </c>
      <c r="K237" s="5">
        <f>'Postcode Data'!L237</f>
        <v>9.376199979820413</v>
      </c>
      <c r="L237" s="5"/>
      <c r="M237" s="28"/>
      <c r="N237" s="5" t="e">
        <f t="shared" si="302"/>
        <v>#N/A</v>
      </c>
      <c r="O237" s="5">
        <f t="shared" si="302"/>
        <v>9.376199979820413</v>
      </c>
      <c r="P237" s="5" t="e">
        <f t="shared" si="302"/>
        <v>#N/A</v>
      </c>
      <c r="Q237" s="5" t="e">
        <f t="shared" si="302"/>
        <v>#N/A</v>
      </c>
      <c r="R237" s="5" t="e">
        <f t="shared" si="302"/>
        <v>#N/A</v>
      </c>
      <c r="S237" s="5" t="e">
        <f t="shared" si="302"/>
        <v>#N/A</v>
      </c>
      <c r="T237" s="5"/>
      <c r="U237" s="28"/>
      <c r="V237" s="28">
        <f t="shared" si="266"/>
        <v>9.376199979820413</v>
      </c>
      <c r="W237" s="28" t="e">
        <f t="shared" ref="W237:Z237" si="316">IF(AND($G237&lt;V$5,$G237&gt;=W$5),$K237,NA())</f>
        <v>#N/A</v>
      </c>
      <c r="X237" s="28" t="e">
        <f t="shared" si="316"/>
        <v>#N/A</v>
      </c>
      <c r="Y237" s="28" t="e">
        <f t="shared" si="316"/>
        <v>#N/A</v>
      </c>
      <c r="Z237" s="28" t="e">
        <f t="shared" si="316"/>
        <v>#N/A</v>
      </c>
      <c r="AA237" s="28" t="e">
        <f t="shared" si="268"/>
        <v>#N/A</v>
      </c>
      <c r="AB237" s="28"/>
      <c r="AC237" s="28"/>
      <c r="AD237" s="5">
        <f t="shared" si="269"/>
        <v>-104.87217146782652</v>
      </c>
      <c r="AE237" s="15">
        <v>-999</v>
      </c>
      <c r="AF237" s="11">
        <v>-115.32764667989086</v>
      </c>
      <c r="AG237" s="11">
        <v>-999</v>
      </c>
      <c r="AH237" s="11">
        <v>-999</v>
      </c>
      <c r="AI237" s="11">
        <v>-999</v>
      </c>
      <c r="AJ237" s="11">
        <v>-999</v>
      </c>
      <c r="AK237" s="11">
        <v>-999</v>
      </c>
      <c r="AL237" s="11">
        <v>-999</v>
      </c>
      <c r="AM237" s="11">
        <v>-999</v>
      </c>
      <c r="AN237" s="11">
        <v>-999</v>
      </c>
      <c r="AO237" s="11">
        <v>-107.20692919907887</v>
      </c>
      <c r="AP237" s="11">
        <v>-999</v>
      </c>
      <c r="AQ237" s="11">
        <v>-999</v>
      </c>
      <c r="AR237" s="11">
        <v>-999</v>
      </c>
      <c r="AS237" s="11">
        <v>-999</v>
      </c>
      <c r="AT237" s="11">
        <v>-999</v>
      </c>
      <c r="AU237" s="11">
        <v>-999</v>
      </c>
      <c r="AV237" s="11">
        <v>-999</v>
      </c>
      <c r="AW237" s="11">
        <v>-999</v>
      </c>
      <c r="AX237" s="11">
        <v>-999</v>
      </c>
      <c r="AY237" s="11">
        <v>-999</v>
      </c>
      <c r="AZ237" s="11">
        <v>-999</v>
      </c>
      <c r="BA237" s="11">
        <v>-112.81898729958621</v>
      </c>
      <c r="BB237" s="11">
        <v>-999</v>
      </c>
      <c r="BC237" s="11">
        <v>-999</v>
      </c>
      <c r="BD237" s="11">
        <v>-115.7361680182199</v>
      </c>
      <c r="BE237" s="11">
        <v>-999</v>
      </c>
      <c r="BF237" s="11">
        <v>-999</v>
      </c>
      <c r="BG237" s="11">
        <v>-999</v>
      </c>
      <c r="BH237" s="11">
        <v>-999</v>
      </c>
      <c r="BI237" s="11">
        <v>-999</v>
      </c>
      <c r="BJ237" s="11">
        <v>-999</v>
      </c>
      <c r="BK237" s="11">
        <v>-999</v>
      </c>
      <c r="BL237" s="11">
        <v>-999</v>
      </c>
      <c r="BM237" s="11">
        <v>-115.66025799699274</v>
      </c>
      <c r="BN237" s="16">
        <v>-999</v>
      </c>
      <c r="BQ237" s="5">
        <f t="shared" ca="1" si="270"/>
        <v>-103.36163666559081</v>
      </c>
      <c r="BR237" s="8">
        <f t="shared" ca="1" si="304"/>
        <v>-999</v>
      </c>
      <c r="BS237" s="8">
        <f t="shared" ca="1" si="304"/>
        <v>-109.11728515502226</v>
      </c>
      <c r="BT237" s="8">
        <f t="shared" ca="1" si="304"/>
        <v>-999</v>
      </c>
      <c r="BU237" s="8">
        <f t="shared" ca="1" si="304"/>
        <v>-999</v>
      </c>
      <c r="BV237" s="8">
        <f t="shared" ca="1" si="304"/>
        <v>-999</v>
      </c>
      <c r="BW237" s="8">
        <f t="shared" ca="1" si="304"/>
        <v>-999</v>
      </c>
      <c r="BX237" s="8">
        <f t="shared" ca="1" si="304"/>
        <v>-999</v>
      </c>
      <c r="BY237" s="8">
        <f t="shared" ca="1" si="304"/>
        <v>-999</v>
      </c>
      <c r="BZ237" s="8">
        <f t="shared" ca="1" si="304"/>
        <v>-999</v>
      </c>
      <c r="CA237" s="8">
        <f t="shared" ca="1" si="304"/>
        <v>-999</v>
      </c>
      <c r="CB237" s="8">
        <f t="shared" ca="1" si="313"/>
        <v>-110.46683096528562</v>
      </c>
      <c r="CC237" s="8">
        <f t="shared" ca="1" si="313"/>
        <v>-999</v>
      </c>
      <c r="CD237" s="8">
        <f t="shared" ca="1" si="313"/>
        <v>-999</v>
      </c>
      <c r="CE237" s="8">
        <f t="shared" ca="1" si="313"/>
        <v>-999</v>
      </c>
      <c r="CF237" s="8">
        <f t="shared" ca="1" si="313"/>
        <v>-999</v>
      </c>
      <c r="CG237" s="8">
        <f t="shared" ca="1" si="313"/>
        <v>-999</v>
      </c>
      <c r="CH237" s="8">
        <f t="shared" ca="1" si="313"/>
        <v>-999</v>
      </c>
      <c r="CI237" s="8">
        <f t="shared" ca="1" si="313"/>
        <v>-999</v>
      </c>
      <c r="CJ237" s="8">
        <f t="shared" ca="1" si="313"/>
        <v>-999</v>
      </c>
      <c r="CK237" s="8">
        <f t="shared" ca="1" si="313"/>
        <v>-999</v>
      </c>
      <c r="CL237" s="8">
        <f t="shared" ca="1" si="313"/>
        <v>-999</v>
      </c>
      <c r="CM237" s="8">
        <f t="shared" ca="1" si="313"/>
        <v>-999</v>
      </c>
      <c r="CN237" s="8">
        <f t="shared" ca="1" si="304"/>
        <v>-111.35450582412184</v>
      </c>
      <c r="CO237" s="8">
        <f t="shared" ca="1" si="304"/>
        <v>-999</v>
      </c>
      <c r="CP237" s="8">
        <f t="shared" ca="1" si="304"/>
        <v>-999</v>
      </c>
      <c r="CQ237" s="8">
        <f t="shared" ca="1" si="304"/>
        <v>-108.13404929627002</v>
      </c>
      <c r="CR237" s="8">
        <f t="shared" ca="1" si="304"/>
        <v>-999</v>
      </c>
      <c r="CS237" s="8">
        <f t="shared" ca="1" si="304"/>
        <v>-999</v>
      </c>
      <c r="CT237" s="8">
        <f t="shared" ca="1" si="301"/>
        <v>-999</v>
      </c>
      <c r="CU237" s="8">
        <f t="shared" ca="1" si="301"/>
        <v>-999</v>
      </c>
      <c r="CV237" s="8">
        <f t="shared" ca="1" si="301"/>
        <v>-999</v>
      </c>
      <c r="CW237" s="8">
        <f t="shared" ca="1" si="301"/>
        <v>-999</v>
      </c>
      <c r="CX237" s="8">
        <f t="shared" ca="1" si="301"/>
        <v>-999</v>
      </c>
      <c r="CY237" s="8">
        <f t="shared" ca="1" si="301"/>
        <v>-999</v>
      </c>
      <c r="CZ237" s="8">
        <f t="shared" ca="1" si="301"/>
        <v>-116.59187301074047</v>
      </c>
      <c r="DA237" s="8">
        <f t="shared" ca="1" si="301"/>
        <v>-999</v>
      </c>
    </row>
    <row r="238" spans="2:105" x14ac:dyDescent="0.35">
      <c r="B238" t="str">
        <f>'Postcode Data'!B238</f>
        <v>ES22 6LM</v>
      </c>
      <c r="C238" t="str">
        <f>'Postcode Data'!D238</f>
        <v>Charlton</v>
      </c>
      <c r="D238" s="44" t="str">
        <f>'Postcode Data'!M238</f>
        <v>CW2c</v>
      </c>
      <c r="E238" s="28" t="str">
        <f>INDEX('Site Data'!$G$42:$G$77,MATCH('Frequency Plan Data'!D238,'Site Data'!$B$42:$B$77,0))</f>
        <v>f6</v>
      </c>
      <c r="F238" s="28">
        <f>'Coverage Data'!M238</f>
        <v>-71.865626766893072</v>
      </c>
      <c r="G238" s="28">
        <f t="shared" si="264"/>
        <v>34.109051357959004</v>
      </c>
      <c r="H238" s="5">
        <f>'Postcode Data'!F238</f>
        <v>22.877448844548219</v>
      </c>
      <c r="I238" s="5">
        <f>'Postcode Data'!G238</f>
        <v>9.4782068400268855</v>
      </c>
      <c r="J238" s="5">
        <f>'Postcode Data'!K238</f>
        <v>24.433517860413918</v>
      </c>
      <c r="K238" s="5">
        <f>'Postcode Data'!L238</f>
        <v>6.4242494421978069</v>
      </c>
      <c r="L238" s="5"/>
      <c r="M238" s="28"/>
      <c r="N238" s="5" t="e">
        <f t="shared" si="302"/>
        <v>#N/A</v>
      </c>
      <c r="O238" s="5" t="e">
        <f t="shared" si="302"/>
        <v>#N/A</v>
      </c>
      <c r="P238" s="5" t="e">
        <f t="shared" si="302"/>
        <v>#N/A</v>
      </c>
      <c r="Q238" s="5" t="e">
        <f t="shared" si="302"/>
        <v>#N/A</v>
      </c>
      <c r="R238" s="5" t="e">
        <f t="shared" si="302"/>
        <v>#N/A</v>
      </c>
      <c r="S238" s="5">
        <f t="shared" si="302"/>
        <v>6.4242494421978069</v>
      </c>
      <c r="T238" s="5"/>
      <c r="U238" s="28"/>
      <c r="V238" s="28">
        <f t="shared" si="266"/>
        <v>6.4242494421978069</v>
      </c>
      <c r="W238" s="28" t="e">
        <f t="shared" ref="W238:Z238" si="317">IF(AND($G238&lt;V$5,$G238&gt;=W$5),$K238,NA())</f>
        <v>#N/A</v>
      </c>
      <c r="X238" s="28" t="e">
        <f t="shared" si="317"/>
        <v>#N/A</v>
      </c>
      <c r="Y238" s="28" t="e">
        <f t="shared" si="317"/>
        <v>#N/A</v>
      </c>
      <c r="Z238" s="28" t="e">
        <f t="shared" si="317"/>
        <v>#N/A</v>
      </c>
      <c r="AA238" s="28" t="e">
        <f t="shared" si="268"/>
        <v>#N/A</v>
      </c>
      <c r="AB238" s="28"/>
      <c r="AC238" s="28"/>
      <c r="AD238" s="5">
        <f t="shared" si="269"/>
        <v>-105.97467812485208</v>
      </c>
      <c r="AE238" s="15">
        <v>-999</v>
      </c>
      <c r="AF238" s="11">
        <v>-999</v>
      </c>
      <c r="AG238" s="11">
        <v>-999</v>
      </c>
      <c r="AH238" s="11">
        <v>-999</v>
      </c>
      <c r="AI238" s="11">
        <v>-999</v>
      </c>
      <c r="AJ238" s="11">
        <v>-108.97450533396902</v>
      </c>
      <c r="AK238" s="11">
        <v>-999</v>
      </c>
      <c r="AL238" s="11">
        <v>-999</v>
      </c>
      <c r="AM238" s="11">
        <v>-119.95119598310276</v>
      </c>
      <c r="AN238" s="11">
        <v>-999</v>
      </c>
      <c r="AO238" s="11">
        <v>-999</v>
      </c>
      <c r="AP238" s="11">
        <v>-999</v>
      </c>
      <c r="AQ238" s="11">
        <v>-999</v>
      </c>
      <c r="AR238" s="11">
        <v>-999</v>
      </c>
      <c r="AS238" s="11">
        <v>-999</v>
      </c>
      <c r="AT238" s="11">
        <v>-999</v>
      </c>
      <c r="AU238" s="11">
        <v>-999</v>
      </c>
      <c r="AV238" s="11">
        <v>-999</v>
      </c>
      <c r="AW238" s="11">
        <v>-999</v>
      </c>
      <c r="AX238" s="11">
        <v>-999</v>
      </c>
      <c r="AY238" s="11">
        <v>-112.5849489239078</v>
      </c>
      <c r="AZ238" s="11">
        <v>-999</v>
      </c>
      <c r="BA238" s="11">
        <v>-999</v>
      </c>
      <c r="BB238" s="11">
        <v>-999</v>
      </c>
      <c r="BC238" s="11">
        <v>-999</v>
      </c>
      <c r="BD238" s="11">
        <v>-999</v>
      </c>
      <c r="BE238" s="11">
        <v>-999</v>
      </c>
      <c r="BF238" s="11">
        <v>-999</v>
      </c>
      <c r="BG238" s="11">
        <v>-999</v>
      </c>
      <c r="BH238" s="11">
        <v>-115.7379797830704</v>
      </c>
      <c r="BI238" s="11">
        <v>-999</v>
      </c>
      <c r="BJ238" s="11">
        <v>-999</v>
      </c>
      <c r="BK238" s="11">
        <v>-114.67438316320585</v>
      </c>
      <c r="BL238" s="11">
        <v>-999</v>
      </c>
      <c r="BM238" s="11">
        <v>-999</v>
      </c>
      <c r="BN238" s="16">
        <v>-999</v>
      </c>
      <c r="BQ238" s="5">
        <f t="shared" ca="1" si="270"/>
        <v>-102.18185966957067</v>
      </c>
      <c r="BR238" s="8">
        <f t="shared" ca="1" si="304"/>
        <v>-999</v>
      </c>
      <c r="BS238" s="8">
        <f t="shared" ca="1" si="304"/>
        <v>-999</v>
      </c>
      <c r="BT238" s="8">
        <f t="shared" ca="1" si="304"/>
        <v>-999</v>
      </c>
      <c r="BU238" s="8">
        <f t="shared" ca="1" si="304"/>
        <v>-999</v>
      </c>
      <c r="BV238" s="8">
        <f t="shared" ca="1" si="304"/>
        <v>-999</v>
      </c>
      <c r="BW238" s="8">
        <f t="shared" ca="1" si="304"/>
        <v>-113.85337147865692</v>
      </c>
      <c r="BX238" s="8">
        <f t="shared" ca="1" si="304"/>
        <v>-999</v>
      </c>
      <c r="BY238" s="8">
        <f t="shared" ca="1" si="304"/>
        <v>-999</v>
      </c>
      <c r="BZ238" s="8">
        <f t="shared" ca="1" si="304"/>
        <v>-109.87966015318004</v>
      </c>
      <c r="CA238" s="8">
        <f t="shared" ca="1" si="304"/>
        <v>-999</v>
      </c>
      <c r="CB238" s="8">
        <f t="shared" ca="1" si="313"/>
        <v>-999</v>
      </c>
      <c r="CC238" s="8">
        <f t="shared" ca="1" si="313"/>
        <v>-999</v>
      </c>
      <c r="CD238" s="8">
        <f t="shared" ca="1" si="313"/>
        <v>-999</v>
      </c>
      <c r="CE238" s="8">
        <f t="shared" ca="1" si="313"/>
        <v>-999</v>
      </c>
      <c r="CF238" s="8">
        <f t="shared" ca="1" si="313"/>
        <v>-999</v>
      </c>
      <c r="CG238" s="8">
        <f t="shared" ca="1" si="313"/>
        <v>-999</v>
      </c>
      <c r="CH238" s="8">
        <f t="shared" ca="1" si="313"/>
        <v>-999</v>
      </c>
      <c r="CI238" s="8">
        <f t="shared" ca="1" si="313"/>
        <v>-999</v>
      </c>
      <c r="CJ238" s="8">
        <f t="shared" ca="1" si="313"/>
        <v>-999</v>
      </c>
      <c r="CK238" s="8">
        <f t="shared" ca="1" si="313"/>
        <v>-999</v>
      </c>
      <c r="CL238" s="8">
        <f t="shared" ca="1" si="313"/>
        <v>-104.1516726314336</v>
      </c>
      <c r="CM238" s="8">
        <f t="shared" ca="1" si="313"/>
        <v>-999</v>
      </c>
      <c r="CN238" s="8">
        <f t="shared" ca="1" si="304"/>
        <v>-999</v>
      </c>
      <c r="CO238" s="8">
        <f t="shared" ca="1" si="304"/>
        <v>-999</v>
      </c>
      <c r="CP238" s="8">
        <f t="shared" ca="1" si="304"/>
        <v>-999</v>
      </c>
      <c r="CQ238" s="8">
        <f t="shared" ca="1" si="304"/>
        <v>-999</v>
      </c>
      <c r="CR238" s="8">
        <f t="shared" ca="1" si="304"/>
        <v>-999</v>
      </c>
      <c r="CS238" s="8">
        <f t="shared" ca="1" si="304"/>
        <v>-999</v>
      </c>
      <c r="CT238" s="8">
        <f t="shared" ca="1" si="301"/>
        <v>-999</v>
      </c>
      <c r="CU238" s="8">
        <f t="shared" ca="1" si="301"/>
        <v>-117.56634892506109</v>
      </c>
      <c r="CV238" s="8">
        <f t="shared" ca="1" si="301"/>
        <v>-999</v>
      </c>
      <c r="CW238" s="8">
        <f t="shared" ca="1" si="301"/>
        <v>-999</v>
      </c>
      <c r="CX238" s="8">
        <f t="shared" ca="1" si="301"/>
        <v>-112.28137777778431</v>
      </c>
      <c r="CY238" s="8">
        <f t="shared" ca="1" si="301"/>
        <v>-999</v>
      </c>
      <c r="CZ238" s="8">
        <f t="shared" ca="1" si="301"/>
        <v>-999</v>
      </c>
      <c r="DA238" s="8">
        <f t="shared" ca="1" si="301"/>
        <v>-999</v>
      </c>
    </row>
    <row r="239" spans="2:105" x14ac:dyDescent="0.35">
      <c r="B239" t="str">
        <f>'Postcode Data'!B239</f>
        <v>ES22 7KU</v>
      </c>
      <c r="C239" t="str">
        <f>'Postcode Data'!D239</f>
        <v>Charlton</v>
      </c>
      <c r="D239" s="44" t="e">
        <f>'Postcode Data'!M239</f>
        <v>#N/A</v>
      </c>
      <c r="E239" s="28" t="e">
        <f>INDEX('Site Data'!$G$42:$G$77,MATCH('Frequency Plan Data'!D239,'Site Data'!$B$42:$B$77,0))</f>
        <v>#N/A</v>
      </c>
      <c r="F239" s="28" t="e">
        <f>'Coverage Data'!M239</f>
        <v>#N/A</v>
      </c>
      <c r="G239" s="28" t="e">
        <f t="shared" si="264"/>
        <v>#N/A</v>
      </c>
      <c r="H239" s="5" t="e">
        <f>'Postcode Data'!F239</f>
        <v>#N/A</v>
      </c>
      <c r="I239" s="5" t="e">
        <f>'Postcode Data'!G239</f>
        <v>#N/A</v>
      </c>
      <c r="J239" s="5" t="e">
        <f>'Postcode Data'!K239</f>
        <v>#N/A</v>
      </c>
      <c r="K239" s="5" t="e">
        <f>'Postcode Data'!L239</f>
        <v>#N/A</v>
      </c>
      <c r="L239" s="5"/>
      <c r="M239" s="28"/>
      <c r="N239" s="5" t="e">
        <f t="shared" si="302"/>
        <v>#N/A</v>
      </c>
      <c r="O239" s="5" t="e">
        <f t="shared" si="302"/>
        <v>#N/A</v>
      </c>
      <c r="P239" s="5" t="e">
        <f t="shared" si="302"/>
        <v>#N/A</v>
      </c>
      <c r="Q239" s="5" t="e">
        <f t="shared" si="302"/>
        <v>#N/A</v>
      </c>
      <c r="R239" s="5" t="e">
        <f t="shared" si="302"/>
        <v>#N/A</v>
      </c>
      <c r="S239" s="5" t="e">
        <f t="shared" si="302"/>
        <v>#N/A</v>
      </c>
      <c r="T239" s="5"/>
      <c r="U239" s="28"/>
      <c r="V239" s="28" t="e">
        <f t="shared" si="266"/>
        <v>#N/A</v>
      </c>
      <c r="W239" s="28" t="e">
        <f t="shared" ref="W239:Z239" si="318">IF(AND($G239&lt;V$5,$G239&gt;=W$5),$K239,NA())</f>
        <v>#N/A</v>
      </c>
      <c r="X239" s="28" t="e">
        <f t="shared" si="318"/>
        <v>#N/A</v>
      </c>
      <c r="Y239" s="28" t="e">
        <f t="shared" si="318"/>
        <v>#N/A</v>
      </c>
      <c r="Z239" s="28" t="e">
        <f t="shared" si="318"/>
        <v>#N/A</v>
      </c>
      <c r="AA239" s="28" t="e">
        <f t="shared" si="268"/>
        <v>#N/A</v>
      </c>
      <c r="AB239" s="28"/>
      <c r="AC239" s="28"/>
      <c r="AD239" s="5" t="e">
        <f t="shared" si="269"/>
        <v>#N/A</v>
      </c>
      <c r="AE239" s="15" t="e">
        <v>#N/A</v>
      </c>
      <c r="AF239" s="11" t="e">
        <v>#N/A</v>
      </c>
      <c r="AG239" s="11" t="e">
        <v>#N/A</v>
      </c>
      <c r="AH239" s="11" t="e">
        <v>#N/A</v>
      </c>
      <c r="AI239" s="11" t="e">
        <v>#N/A</v>
      </c>
      <c r="AJ239" s="11" t="e">
        <v>#N/A</v>
      </c>
      <c r="AK239" s="11" t="e">
        <v>#N/A</v>
      </c>
      <c r="AL239" s="11" t="e">
        <v>#N/A</v>
      </c>
      <c r="AM239" s="11" t="e">
        <v>#N/A</v>
      </c>
      <c r="AN239" s="11" t="e">
        <v>#N/A</v>
      </c>
      <c r="AO239" s="11" t="e">
        <v>#N/A</v>
      </c>
      <c r="AP239" s="11" t="e">
        <v>#N/A</v>
      </c>
      <c r="AQ239" s="11" t="e">
        <v>#N/A</v>
      </c>
      <c r="AR239" s="11" t="e">
        <v>#N/A</v>
      </c>
      <c r="AS239" s="11" t="e">
        <v>#N/A</v>
      </c>
      <c r="AT239" s="11" t="e">
        <v>#N/A</v>
      </c>
      <c r="AU239" s="11" t="e">
        <v>#N/A</v>
      </c>
      <c r="AV239" s="11" t="e">
        <v>#N/A</v>
      </c>
      <c r="AW239" s="11" t="e">
        <v>#N/A</v>
      </c>
      <c r="AX239" s="11" t="e">
        <v>#N/A</v>
      </c>
      <c r="AY239" s="11" t="e">
        <v>#N/A</v>
      </c>
      <c r="AZ239" s="11" t="e">
        <v>#N/A</v>
      </c>
      <c r="BA239" s="11" t="e">
        <v>#N/A</v>
      </c>
      <c r="BB239" s="11" t="e">
        <v>#N/A</v>
      </c>
      <c r="BC239" s="11" t="e">
        <v>#N/A</v>
      </c>
      <c r="BD239" s="11" t="e">
        <v>#N/A</v>
      </c>
      <c r="BE239" s="11" t="e">
        <v>#N/A</v>
      </c>
      <c r="BF239" s="11" t="e">
        <v>#N/A</v>
      </c>
      <c r="BG239" s="11" t="e">
        <v>#N/A</v>
      </c>
      <c r="BH239" s="11" t="e">
        <v>#N/A</v>
      </c>
      <c r="BI239" s="11" t="e">
        <v>#N/A</v>
      </c>
      <c r="BJ239" s="11" t="e">
        <v>#N/A</v>
      </c>
      <c r="BK239" s="11" t="e">
        <v>#N/A</v>
      </c>
      <c r="BL239" s="11" t="e">
        <v>#N/A</v>
      </c>
      <c r="BM239" s="11" t="e">
        <v>#N/A</v>
      </c>
      <c r="BN239" s="16" t="e">
        <v>#N/A</v>
      </c>
      <c r="BQ239" s="5" t="e">
        <f t="shared" ca="1" si="270"/>
        <v>#N/A</v>
      </c>
      <c r="BR239" s="8" t="e">
        <f t="shared" ca="1" si="304"/>
        <v>#N/A</v>
      </c>
      <c r="BS239" s="8" t="e">
        <f t="shared" ca="1" si="304"/>
        <v>#N/A</v>
      </c>
      <c r="BT239" s="8" t="e">
        <f t="shared" ca="1" si="304"/>
        <v>#N/A</v>
      </c>
      <c r="BU239" s="8" t="e">
        <f t="shared" ca="1" si="304"/>
        <v>#N/A</v>
      </c>
      <c r="BV239" s="8" t="e">
        <f t="shared" ca="1" si="304"/>
        <v>#N/A</v>
      </c>
      <c r="BW239" s="8" t="e">
        <f t="shared" ca="1" si="304"/>
        <v>#N/A</v>
      </c>
      <c r="BX239" s="8" t="e">
        <f t="shared" ca="1" si="304"/>
        <v>#N/A</v>
      </c>
      <c r="BY239" s="8" t="e">
        <f t="shared" ca="1" si="304"/>
        <v>#N/A</v>
      </c>
      <c r="BZ239" s="8" t="e">
        <f t="shared" ca="1" si="304"/>
        <v>#N/A</v>
      </c>
      <c r="CA239" s="8" t="e">
        <f t="shared" ca="1" si="304"/>
        <v>#N/A</v>
      </c>
      <c r="CB239" s="8" t="e">
        <f t="shared" ca="1" si="313"/>
        <v>#N/A</v>
      </c>
      <c r="CC239" s="8" t="e">
        <f t="shared" ca="1" si="313"/>
        <v>#N/A</v>
      </c>
      <c r="CD239" s="8" t="e">
        <f t="shared" ca="1" si="313"/>
        <v>#N/A</v>
      </c>
      <c r="CE239" s="8" t="e">
        <f t="shared" ca="1" si="313"/>
        <v>#N/A</v>
      </c>
      <c r="CF239" s="8" t="e">
        <f t="shared" ca="1" si="313"/>
        <v>#N/A</v>
      </c>
      <c r="CG239" s="8" t="e">
        <f t="shared" ca="1" si="313"/>
        <v>#N/A</v>
      </c>
      <c r="CH239" s="8" t="e">
        <f t="shared" ca="1" si="313"/>
        <v>#N/A</v>
      </c>
      <c r="CI239" s="8" t="e">
        <f t="shared" ca="1" si="313"/>
        <v>#N/A</v>
      </c>
      <c r="CJ239" s="8" t="e">
        <f t="shared" ca="1" si="313"/>
        <v>#N/A</v>
      </c>
      <c r="CK239" s="8" t="e">
        <f t="shared" ca="1" si="313"/>
        <v>#N/A</v>
      </c>
      <c r="CL239" s="8" t="e">
        <f t="shared" ca="1" si="313"/>
        <v>#N/A</v>
      </c>
      <c r="CM239" s="8" t="e">
        <f t="shared" ca="1" si="313"/>
        <v>#N/A</v>
      </c>
      <c r="CN239" s="8" t="e">
        <f t="shared" ca="1" si="304"/>
        <v>#N/A</v>
      </c>
      <c r="CO239" s="8" t="e">
        <f t="shared" ca="1" si="304"/>
        <v>#N/A</v>
      </c>
      <c r="CP239" s="8" t="e">
        <f t="shared" ca="1" si="304"/>
        <v>#N/A</v>
      </c>
      <c r="CQ239" s="8" t="e">
        <f t="shared" ca="1" si="304"/>
        <v>#N/A</v>
      </c>
      <c r="CR239" s="8" t="e">
        <f t="shared" ca="1" si="304"/>
        <v>#N/A</v>
      </c>
      <c r="CS239" s="8" t="e">
        <f t="shared" ca="1" si="304"/>
        <v>#N/A</v>
      </c>
      <c r="CT239" s="8" t="e">
        <f t="shared" ca="1" si="301"/>
        <v>#N/A</v>
      </c>
      <c r="CU239" s="8" t="e">
        <f t="shared" ca="1" si="301"/>
        <v>#N/A</v>
      </c>
      <c r="CV239" s="8" t="e">
        <f t="shared" ca="1" si="301"/>
        <v>#N/A</v>
      </c>
      <c r="CW239" s="8" t="e">
        <f t="shared" ca="1" si="301"/>
        <v>#N/A</v>
      </c>
      <c r="CX239" s="8" t="e">
        <f t="shared" ca="1" si="301"/>
        <v>#N/A</v>
      </c>
      <c r="CY239" s="8" t="e">
        <f t="shared" ca="1" si="301"/>
        <v>#N/A</v>
      </c>
      <c r="CZ239" s="8" t="e">
        <f t="shared" ca="1" si="301"/>
        <v>#N/A</v>
      </c>
      <c r="DA239" s="8" t="e">
        <f t="shared" ca="1" si="301"/>
        <v>#N/A</v>
      </c>
    </row>
    <row r="240" spans="2:105" x14ac:dyDescent="0.35">
      <c r="B240" t="str">
        <f>'Postcode Data'!B240</f>
        <v>ES22 8JE</v>
      </c>
      <c r="C240" t="str">
        <f>'Postcode Data'!D240</f>
        <v>Charlton</v>
      </c>
      <c r="D240" s="44" t="e">
        <f>'Postcode Data'!M240</f>
        <v>#N/A</v>
      </c>
      <c r="E240" s="28" t="e">
        <f>INDEX('Site Data'!$G$42:$G$77,MATCH('Frequency Plan Data'!D240,'Site Data'!$B$42:$B$77,0))</f>
        <v>#N/A</v>
      </c>
      <c r="F240" s="28" t="e">
        <f>'Coverage Data'!M240</f>
        <v>#N/A</v>
      </c>
      <c r="G240" s="28" t="e">
        <f t="shared" si="264"/>
        <v>#N/A</v>
      </c>
      <c r="H240" s="5" t="e">
        <f>'Postcode Data'!F240</f>
        <v>#N/A</v>
      </c>
      <c r="I240" s="5" t="e">
        <f>'Postcode Data'!G240</f>
        <v>#N/A</v>
      </c>
      <c r="J240" s="5" t="e">
        <f>'Postcode Data'!K240</f>
        <v>#N/A</v>
      </c>
      <c r="K240" s="5" t="e">
        <f>'Postcode Data'!L240</f>
        <v>#N/A</v>
      </c>
      <c r="L240" s="5"/>
      <c r="M240" s="28"/>
      <c r="N240" s="5" t="e">
        <f t="shared" si="302"/>
        <v>#N/A</v>
      </c>
      <c r="O240" s="5" t="e">
        <f t="shared" si="302"/>
        <v>#N/A</v>
      </c>
      <c r="P240" s="5" t="e">
        <f t="shared" si="302"/>
        <v>#N/A</v>
      </c>
      <c r="Q240" s="5" t="e">
        <f t="shared" si="302"/>
        <v>#N/A</v>
      </c>
      <c r="R240" s="5" t="e">
        <f t="shared" si="302"/>
        <v>#N/A</v>
      </c>
      <c r="S240" s="5" t="e">
        <f t="shared" si="302"/>
        <v>#N/A</v>
      </c>
      <c r="T240" s="5"/>
      <c r="U240" s="28"/>
      <c r="V240" s="28" t="e">
        <f t="shared" si="266"/>
        <v>#N/A</v>
      </c>
      <c r="W240" s="28" t="e">
        <f t="shared" ref="W240:Z240" si="319">IF(AND($G240&lt;V$5,$G240&gt;=W$5),$K240,NA())</f>
        <v>#N/A</v>
      </c>
      <c r="X240" s="28" t="e">
        <f t="shared" si="319"/>
        <v>#N/A</v>
      </c>
      <c r="Y240" s="28" t="e">
        <f t="shared" si="319"/>
        <v>#N/A</v>
      </c>
      <c r="Z240" s="28" t="e">
        <f t="shared" si="319"/>
        <v>#N/A</v>
      </c>
      <c r="AA240" s="28" t="e">
        <f t="shared" si="268"/>
        <v>#N/A</v>
      </c>
      <c r="AB240" s="28"/>
      <c r="AC240" s="28"/>
      <c r="AD240" s="5" t="e">
        <f t="shared" si="269"/>
        <v>#N/A</v>
      </c>
      <c r="AE240" s="15" t="e">
        <v>#N/A</v>
      </c>
      <c r="AF240" s="11" t="e">
        <v>#N/A</v>
      </c>
      <c r="AG240" s="11" t="e">
        <v>#N/A</v>
      </c>
      <c r="AH240" s="11" t="e">
        <v>#N/A</v>
      </c>
      <c r="AI240" s="11" t="e">
        <v>#N/A</v>
      </c>
      <c r="AJ240" s="11" t="e">
        <v>#N/A</v>
      </c>
      <c r="AK240" s="11" t="e">
        <v>#N/A</v>
      </c>
      <c r="AL240" s="11" t="e">
        <v>#N/A</v>
      </c>
      <c r="AM240" s="11" t="e">
        <v>#N/A</v>
      </c>
      <c r="AN240" s="11" t="e">
        <v>#N/A</v>
      </c>
      <c r="AO240" s="11" t="e">
        <v>#N/A</v>
      </c>
      <c r="AP240" s="11" t="e">
        <v>#N/A</v>
      </c>
      <c r="AQ240" s="11" t="e">
        <v>#N/A</v>
      </c>
      <c r="AR240" s="11" t="e">
        <v>#N/A</v>
      </c>
      <c r="AS240" s="11" t="e">
        <v>#N/A</v>
      </c>
      <c r="AT240" s="11" t="e">
        <v>#N/A</v>
      </c>
      <c r="AU240" s="11" t="e">
        <v>#N/A</v>
      </c>
      <c r="AV240" s="11" t="e">
        <v>#N/A</v>
      </c>
      <c r="AW240" s="11" t="e">
        <v>#N/A</v>
      </c>
      <c r="AX240" s="11" t="e">
        <v>#N/A</v>
      </c>
      <c r="AY240" s="11" t="e">
        <v>#N/A</v>
      </c>
      <c r="AZ240" s="11" t="e">
        <v>#N/A</v>
      </c>
      <c r="BA240" s="11" t="e">
        <v>#N/A</v>
      </c>
      <c r="BB240" s="11" t="e">
        <v>#N/A</v>
      </c>
      <c r="BC240" s="11" t="e">
        <v>#N/A</v>
      </c>
      <c r="BD240" s="11" t="e">
        <v>#N/A</v>
      </c>
      <c r="BE240" s="11" t="e">
        <v>#N/A</v>
      </c>
      <c r="BF240" s="11" t="e">
        <v>#N/A</v>
      </c>
      <c r="BG240" s="11" t="e">
        <v>#N/A</v>
      </c>
      <c r="BH240" s="11" t="e">
        <v>#N/A</v>
      </c>
      <c r="BI240" s="11" t="e">
        <v>#N/A</v>
      </c>
      <c r="BJ240" s="11" t="e">
        <v>#N/A</v>
      </c>
      <c r="BK240" s="11" t="e">
        <v>#N/A</v>
      </c>
      <c r="BL240" s="11" t="e">
        <v>#N/A</v>
      </c>
      <c r="BM240" s="11" t="e">
        <v>#N/A</v>
      </c>
      <c r="BN240" s="16" t="e">
        <v>#N/A</v>
      </c>
      <c r="BQ240" s="5" t="e">
        <f t="shared" ca="1" si="270"/>
        <v>#N/A</v>
      </c>
      <c r="BR240" s="8" t="e">
        <f t="shared" ca="1" si="304"/>
        <v>#N/A</v>
      </c>
      <c r="BS240" s="8" t="e">
        <f t="shared" ca="1" si="304"/>
        <v>#N/A</v>
      </c>
      <c r="BT240" s="8" t="e">
        <f t="shared" ca="1" si="304"/>
        <v>#N/A</v>
      </c>
      <c r="BU240" s="8" t="e">
        <f t="shared" ca="1" si="304"/>
        <v>#N/A</v>
      </c>
      <c r="BV240" s="8" t="e">
        <f t="shared" ca="1" si="304"/>
        <v>#N/A</v>
      </c>
      <c r="BW240" s="8" t="e">
        <f t="shared" ca="1" si="304"/>
        <v>#N/A</v>
      </c>
      <c r="BX240" s="8" t="e">
        <f t="shared" ca="1" si="304"/>
        <v>#N/A</v>
      </c>
      <c r="BY240" s="8" t="e">
        <f t="shared" ca="1" si="304"/>
        <v>#N/A</v>
      </c>
      <c r="BZ240" s="8" t="e">
        <f t="shared" ca="1" si="304"/>
        <v>#N/A</v>
      </c>
      <c r="CA240" s="8" t="e">
        <f t="shared" ca="1" si="304"/>
        <v>#N/A</v>
      </c>
      <c r="CB240" s="8" t="e">
        <f t="shared" ca="1" si="313"/>
        <v>#N/A</v>
      </c>
      <c r="CC240" s="8" t="e">
        <f t="shared" ca="1" si="313"/>
        <v>#N/A</v>
      </c>
      <c r="CD240" s="8" t="e">
        <f t="shared" ca="1" si="313"/>
        <v>#N/A</v>
      </c>
      <c r="CE240" s="8" t="e">
        <f t="shared" ca="1" si="313"/>
        <v>#N/A</v>
      </c>
      <c r="CF240" s="8" t="e">
        <f t="shared" ca="1" si="313"/>
        <v>#N/A</v>
      </c>
      <c r="CG240" s="8" t="e">
        <f t="shared" ca="1" si="313"/>
        <v>#N/A</v>
      </c>
      <c r="CH240" s="8" t="e">
        <f t="shared" ca="1" si="313"/>
        <v>#N/A</v>
      </c>
      <c r="CI240" s="8" t="e">
        <f t="shared" ca="1" si="313"/>
        <v>#N/A</v>
      </c>
      <c r="CJ240" s="8" t="e">
        <f t="shared" ca="1" si="313"/>
        <v>#N/A</v>
      </c>
      <c r="CK240" s="8" t="e">
        <f t="shared" ca="1" si="313"/>
        <v>#N/A</v>
      </c>
      <c r="CL240" s="8" t="e">
        <f t="shared" ca="1" si="313"/>
        <v>#N/A</v>
      </c>
      <c r="CM240" s="8" t="e">
        <f t="shared" ca="1" si="313"/>
        <v>#N/A</v>
      </c>
      <c r="CN240" s="8" t="e">
        <f t="shared" ca="1" si="304"/>
        <v>#N/A</v>
      </c>
      <c r="CO240" s="8" t="e">
        <f t="shared" ca="1" si="304"/>
        <v>#N/A</v>
      </c>
      <c r="CP240" s="8" t="e">
        <f t="shared" ca="1" si="304"/>
        <v>#N/A</v>
      </c>
      <c r="CQ240" s="8" t="e">
        <f t="shared" ca="1" si="304"/>
        <v>#N/A</v>
      </c>
      <c r="CR240" s="8" t="e">
        <f t="shared" ca="1" si="304"/>
        <v>#N/A</v>
      </c>
      <c r="CS240" s="8" t="e">
        <f t="shared" ca="1" si="304"/>
        <v>#N/A</v>
      </c>
      <c r="CT240" s="8" t="e">
        <f t="shared" ca="1" si="301"/>
        <v>#N/A</v>
      </c>
      <c r="CU240" s="8" t="e">
        <f t="shared" ca="1" si="301"/>
        <v>#N/A</v>
      </c>
      <c r="CV240" s="8" t="e">
        <f t="shared" ca="1" si="301"/>
        <v>#N/A</v>
      </c>
      <c r="CW240" s="8" t="e">
        <f t="shared" ca="1" si="301"/>
        <v>#N/A</v>
      </c>
      <c r="CX240" s="8" t="e">
        <f t="shared" ca="1" si="301"/>
        <v>#N/A</v>
      </c>
      <c r="CY240" s="8" t="e">
        <f t="shared" ca="1" si="301"/>
        <v>#N/A</v>
      </c>
      <c r="CZ240" s="8" t="e">
        <f t="shared" ca="1" si="301"/>
        <v>#N/A</v>
      </c>
      <c r="DA240" s="8" t="e">
        <f t="shared" ca="1" si="301"/>
        <v>#N/A</v>
      </c>
    </row>
    <row r="241" spans="2:105" x14ac:dyDescent="0.35">
      <c r="B241" t="str">
        <f>'Postcode Data'!B241</f>
        <v>ES22 9ZW</v>
      </c>
      <c r="C241" t="str">
        <f>'Postcode Data'!D241</f>
        <v>Charlton</v>
      </c>
      <c r="D241" s="44" t="e">
        <f>'Postcode Data'!M241</f>
        <v>#N/A</v>
      </c>
      <c r="E241" s="28" t="e">
        <f>INDEX('Site Data'!$G$42:$G$77,MATCH('Frequency Plan Data'!D241,'Site Data'!$B$42:$B$77,0))</f>
        <v>#N/A</v>
      </c>
      <c r="F241" s="28" t="e">
        <f>'Coverage Data'!M241</f>
        <v>#N/A</v>
      </c>
      <c r="G241" s="28" t="e">
        <f t="shared" si="264"/>
        <v>#N/A</v>
      </c>
      <c r="H241" s="5" t="e">
        <f>'Postcode Data'!F241</f>
        <v>#N/A</v>
      </c>
      <c r="I241" s="5" t="e">
        <f>'Postcode Data'!G241</f>
        <v>#N/A</v>
      </c>
      <c r="J241" s="5" t="e">
        <f>'Postcode Data'!K241</f>
        <v>#N/A</v>
      </c>
      <c r="K241" s="5" t="e">
        <f>'Postcode Data'!L241</f>
        <v>#N/A</v>
      </c>
      <c r="L241" s="5"/>
      <c r="M241" s="28"/>
      <c r="N241" s="5" t="e">
        <f t="shared" si="302"/>
        <v>#N/A</v>
      </c>
      <c r="O241" s="5" t="e">
        <f t="shared" si="302"/>
        <v>#N/A</v>
      </c>
      <c r="P241" s="5" t="e">
        <f t="shared" si="302"/>
        <v>#N/A</v>
      </c>
      <c r="Q241" s="5" t="e">
        <f t="shared" si="302"/>
        <v>#N/A</v>
      </c>
      <c r="R241" s="5" t="e">
        <f t="shared" si="302"/>
        <v>#N/A</v>
      </c>
      <c r="S241" s="5" t="e">
        <f t="shared" si="302"/>
        <v>#N/A</v>
      </c>
      <c r="T241" s="5"/>
      <c r="U241" s="28"/>
      <c r="V241" s="28" t="e">
        <f t="shared" si="266"/>
        <v>#N/A</v>
      </c>
      <c r="W241" s="28" t="e">
        <f t="shared" ref="W241:Z241" si="320">IF(AND($G241&lt;V$5,$G241&gt;=W$5),$K241,NA())</f>
        <v>#N/A</v>
      </c>
      <c r="X241" s="28" t="e">
        <f t="shared" si="320"/>
        <v>#N/A</v>
      </c>
      <c r="Y241" s="28" t="e">
        <f t="shared" si="320"/>
        <v>#N/A</v>
      </c>
      <c r="Z241" s="28" t="e">
        <f t="shared" si="320"/>
        <v>#N/A</v>
      </c>
      <c r="AA241" s="28" t="e">
        <f t="shared" si="268"/>
        <v>#N/A</v>
      </c>
      <c r="AB241" s="28"/>
      <c r="AC241" s="28"/>
      <c r="AD241" s="5" t="e">
        <f t="shared" si="269"/>
        <v>#N/A</v>
      </c>
      <c r="AE241" s="15" t="e">
        <v>#N/A</v>
      </c>
      <c r="AF241" s="11" t="e">
        <v>#N/A</v>
      </c>
      <c r="AG241" s="11" t="e">
        <v>#N/A</v>
      </c>
      <c r="AH241" s="11" t="e">
        <v>#N/A</v>
      </c>
      <c r="AI241" s="11" t="e">
        <v>#N/A</v>
      </c>
      <c r="AJ241" s="11" t="e">
        <v>#N/A</v>
      </c>
      <c r="AK241" s="11" t="e">
        <v>#N/A</v>
      </c>
      <c r="AL241" s="11" t="e">
        <v>#N/A</v>
      </c>
      <c r="AM241" s="11" t="e">
        <v>#N/A</v>
      </c>
      <c r="AN241" s="11" t="e">
        <v>#N/A</v>
      </c>
      <c r="AO241" s="11" t="e">
        <v>#N/A</v>
      </c>
      <c r="AP241" s="11" t="e">
        <v>#N/A</v>
      </c>
      <c r="AQ241" s="11" t="e">
        <v>#N/A</v>
      </c>
      <c r="AR241" s="11" t="e">
        <v>#N/A</v>
      </c>
      <c r="AS241" s="11" t="e">
        <v>#N/A</v>
      </c>
      <c r="AT241" s="11" t="e">
        <v>#N/A</v>
      </c>
      <c r="AU241" s="11" t="e">
        <v>#N/A</v>
      </c>
      <c r="AV241" s="11" t="e">
        <v>#N/A</v>
      </c>
      <c r="AW241" s="11" t="e">
        <v>#N/A</v>
      </c>
      <c r="AX241" s="11" t="e">
        <v>#N/A</v>
      </c>
      <c r="AY241" s="11" t="e">
        <v>#N/A</v>
      </c>
      <c r="AZ241" s="11" t="e">
        <v>#N/A</v>
      </c>
      <c r="BA241" s="11" t="e">
        <v>#N/A</v>
      </c>
      <c r="BB241" s="11" t="e">
        <v>#N/A</v>
      </c>
      <c r="BC241" s="11" t="e">
        <v>#N/A</v>
      </c>
      <c r="BD241" s="11" t="e">
        <v>#N/A</v>
      </c>
      <c r="BE241" s="11" t="e">
        <v>#N/A</v>
      </c>
      <c r="BF241" s="11" t="e">
        <v>#N/A</v>
      </c>
      <c r="BG241" s="11" t="e">
        <v>#N/A</v>
      </c>
      <c r="BH241" s="11" t="e">
        <v>#N/A</v>
      </c>
      <c r="BI241" s="11" t="e">
        <v>#N/A</v>
      </c>
      <c r="BJ241" s="11" t="e">
        <v>#N/A</v>
      </c>
      <c r="BK241" s="11" t="e">
        <v>#N/A</v>
      </c>
      <c r="BL241" s="11" t="e">
        <v>#N/A</v>
      </c>
      <c r="BM241" s="11" t="e">
        <v>#N/A</v>
      </c>
      <c r="BN241" s="16" t="e">
        <v>#N/A</v>
      </c>
      <c r="BQ241" s="5" t="e">
        <f t="shared" ca="1" si="270"/>
        <v>#N/A</v>
      </c>
      <c r="BR241" s="8" t="e">
        <f t="shared" ca="1" si="304"/>
        <v>#N/A</v>
      </c>
      <c r="BS241" s="8" t="e">
        <f t="shared" ca="1" si="304"/>
        <v>#N/A</v>
      </c>
      <c r="BT241" s="8" t="e">
        <f t="shared" ca="1" si="304"/>
        <v>#N/A</v>
      </c>
      <c r="BU241" s="8" t="e">
        <f t="shared" ca="1" si="304"/>
        <v>#N/A</v>
      </c>
      <c r="BV241" s="8" t="e">
        <f t="shared" ca="1" si="304"/>
        <v>#N/A</v>
      </c>
      <c r="BW241" s="8" t="e">
        <f t="shared" ca="1" si="304"/>
        <v>#N/A</v>
      </c>
      <c r="BX241" s="8" t="e">
        <f t="shared" ca="1" si="304"/>
        <v>#N/A</v>
      </c>
      <c r="BY241" s="8" t="e">
        <f t="shared" ca="1" si="304"/>
        <v>#N/A</v>
      </c>
      <c r="BZ241" s="8" t="e">
        <f t="shared" ca="1" si="304"/>
        <v>#N/A</v>
      </c>
      <c r="CA241" s="8" t="e">
        <f t="shared" ca="1" si="304"/>
        <v>#N/A</v>
      </c>
      <c r="CB241" s="8" t="e">
        <f t="shared" ca="1" si="313"/>
        <v>#N/A</v>
      </c>
      <c r="CC241" s="8" t="e">
        <f t="shared" ca="1" si="313"/>
        <v>#N/A</v>
      </c>
      <c r="CD241" s="8" t="e">
        <f t="shared" ca="1" si="313"/>
        <v>#N/A</v>
      </c>
      <c r="CE241" s="8" t="e">
        <f t="shared" ca="1" si="313"/>
        <v>#N/A</v>
      </c>
      <c r="CF241" s="8" t="e">
        <f t="shared" ca="1" si="313"/>
        <v>#N/A</v>
      </c>
      <c r="CG241" s="8" t="e">
        <f t="shared" ca="1" si="313"/>
        <v>#N/A</v>
      </c>
      <c r="CH241" s="8" t="e">
        <f t="shared" ca="1" si="313"/>
        <v>#N/A</v>
      </c>
      <c r="CI241" s="8" t="e">
        <f t="shared" ca="1" si="313"/>
        <v>#N/A</v>
      </c>
      <c r="CJ241" s="8" t="e">
        <f t="shared" ca="1" si="313"/>
        <v>#N/A</v>
      </c>
      <c r="CK241" s="8" t="e">
        <f t="shared" ca="1" si="313"/>
        <v>#N/A</v>
      </c>
      <c r="CL241" s="8" t="e">
        <f t="shared" ca="1" si="313"/>
        <v>#N/A</v>
      </c>
      <c r="CM241" s="8" t="e">
        <f t="shared" ca="1" si="313"/>
        <v>#N/A</v>
      </c>
      <c r="CN241" s="8" t="e">
        <f t="shared" ca="1" si="304"/>
        <v>#N/A</v>
      </c>
      <c r="CO241" s="8" t="e">
        <f t="shared" ca="1" si="304"/>
        <v>#N/A</v>
      </c>
      <c r="CP241" s="8" t="e">
        <f t="shared" ca="1" si="304"/>
        <v>#N/A</v>
      </c>
      <c r="CQ241" s="8" t="e">
        <f t="shared" ca="1" si="304"/>
        <v>#N/A</v>
      </c>
      <c r="CR241" s="8" t="e">
        <f t="shared" ca="1" si="304"/>
        <v>#N/A</v>
      </c>
      <c r="CS241" s="8" t="e">
        <f t="shared" ref="CS241:DA256" ca="1" si="321">IF(OR($D241=CS$5,$E241&lt;&gt;CS$4),-999,30+_xlfn.NORM.INV(RAND(),-20,3)-20*LOG10(SQRT(($H241-$J241)^2+($I241-$K241)^2))-20*LOG10(5570)-32.44+_xlfn.NORM.INV(RAND(),-3,3)+21+_xlfn.NORM.INV(RAND(),-20,3)-1)</f>
        <v>#N/A</v>
      </c>
      <c r="CT241" s="8" t="e">
        <f t="shared" ca="1" si="321"/>
        <v>#N/A</v>
      </c>
      <c r="CU241" s="8" t="e">
        <f t="shared" ca="1" si="321"/>
        <v>#N/A</v>
      </c>
      <c r="CV241" s="8" t="e">
        <f t="shared" ca="1" si="321"/>
        <v>#N/A</v>
      </c>
      <c r="CW241" s="8" t="e">
        <f t="shared" ca="1" si="321"/>
        <v>#N/A</v>
      </c>
      <c r="CX241" s="8" t="e">
        <f t="shared" ca="1" si="321"/>
        <v>#N/A</v>
      </c>
      <c r="CY241" s="8" t="e">
        <f t="shared" ca="1" si="321"/>
        <v>#N/A</v>
      </c>
      <c r="CZ241" s="8" t="e">
        <f t="shared" ca="1" si="321"/>
        <v>#N/A</v>
      </c>
      <c r="DA241" s="8" t="e">
        <f t="shared" ca="1" si="321"/>
        <v>#N/A</v>
      </c>
    </row>
    <row r="242" spans="2:105" x14ac:dyDescent="0.35">
      <c r="B242" t="str">
        <f>'Postcode Data'!B242</f>
        <v>ES23 1PZ</v>
      </c>
      <c r="C242" t="str">
        <f>'Postcode Data'!D242</f>
        <v>Charlton</v>
      </c>
      <c r="D242" s="44" t="str">
        <f>'Postcode Data'!M242</f>
        <v>CW1c</v>
      </c>
      <c r="E242" s="28" t="str">
        <f>INDEX('Site Data'!$G$42:$G$77,MATCH('Frequency Plan Data'!D242,'Site Data'!$B$42:$B$77,0))</f>
        <v>f3</v>
      </c>
      <c r="F242" s="28">
        <f>'Coverage Data'!M242</f>
        <v>-67.717561087406494</v>
      </c>
      <c r="G242" s="28">
        <f t="shared" si="264"/>
        <v>33.821549195384932</v>
      </c>
      <c r="H242" s="5">
        <f>'Postcode Data'!F242</f>
        <v>18.577959913301633</v>
      </c>
      <c r="I242" s="5">
        <f>'Postcode Data'!G242</f>
        <v>12.423668526992969</v>
      </c>
      <c r="J242" s="5">
        <f>'Postcode Data'!K242</f>
        <v>16.529277686813789</v>
      </c>
      <c r="K242" s="5">
        <f>'Postcode Data'!L242</f>
        <v>10.935213763080839</v>
      </c>
      <c r="L242" s="5"/>
      <c r="M242" s="28"/>
      <c r="N242" s="5" t="e">
        <f t="shared" si="302"/>
        <v>#N/A</v>
      </c>
      <c r="O242" s="5" t="e">
        <f t="shared" si="302"/>
        <v>#N/A</v>
      </c>
      <c r="P242" s="5">
        <f t="shared" si="302"/>
        <v>10.935213763080839</v>
      </c>
      <c r="Q242" s="5" t="e">
        <f t="shared" si="302"/>
        <v>#N/A</v>
      </c>
      <c r="R242" s="5" t="e">
        <f t="shared" si="302"/>
        <v>#N/A</v>
      </c>
      <c r="S242" s="5" t="e">
        <f t="shared" si="302"/>
        <v>#N/A</v>
      </c>
      <c r="T242" s="5"/>
      <c r="U242" s="28"/>
      <c r="V242" s="28">
        <f t="shared" si="266"/>
        <v>10.935213763080839</v>
      </c>
      <c r="W242" s="28" t="e">
        <f t="shared" ref="W242:Z242" si="322">IF(AND($G242&lt;V$5,$G242&gt;=W$5),$K242,NA())</f>
        <v>#N/A</v>
      </c>
      <c r="X242" s="28" t="e">
        <f t="shared" si="322"/>
        <v>#N/A</v>
      </c>
      <c r="Y242" s="28" t="e">
        <f t="shared" si="322"/>
        <v>#N/A</v>
      </c>
      <c r="Z242" s="28" t="e">
        <f t="shared" si="322"/>
        <v>#N/A</v>
      </c>
      <c r="AA242" s="28" t="e">
        <f t="shared" si="268"/>
        <v>#N/A</v>
      </c>
      <c r="AB242" s="28"/>
      <c r="AC242" s="28"/>
      <c r="AD242" s="5">
        <f t="shared" si="269"/>
        <v>-101.53911028279143</v>
      </c>
      <c r="AE242" s="15">
        <v>-999</v>
      </c>
      <c r="AF242" s="11">
        <v>-999</v>
      </c>
      <c r="AG242" s="11">
        <v>-109.53974462278143</v>
      </c>
      <c r="AH242" s="11">
        <v>-999</v>
      </c>
      <c r="AI242" s="11">
        <v>-999</v>
      </c>
      <c r="AJ242" s="11">
        <v>-999</v>
      </c>
      <c r="AK242" s="11">
        <v>-999</v>
      </c>
      <c r="AL242" s="11">
        <v>-999</v>
      </c>
      <c r="AM242" s="11">
        <v>-999</v>
      </c>
      <c r="AN242" s="11">
        <v>-999</v>
      </c>
      <c r="AO242" s="11">
        <v>-999</v>
      </c>
      <c r="AP242" s="11">
        <v>-112.99628970611502</v>
      </c>
      <c r="AQ242" s="11">
        <v>-999</v>
      </c>
      <c r="AR242" s="11">
        <v>-999</v>
      </c>
      <c r="AS242" s="11">
        <v>-999</v>
      </c>
      <c r="AT242" s="11">
        <v>-999</v>
      </c>
      <c r="AU242" s="11">
        <v>-999</v>
      </c>
      <c r="AV242" s="11">
        <v>-999</v>
      </c>
      <c r="AW242" s="11">
        <v>-999</v>
      </c>
      <c r="AX242" s="11">
        <v>-999</v>
      </c>
      <c r="AY242" s="11">
        <v>-999</v>
      </c>
      <c r="AZ242" s="11">
        <v>-999</v>
      </c>
      <c r="BA242" s="11">
        <v>-999</v>
      </c>
      <c r="BB242" s="11">
        <v>-116.38515397894938</v>
      </c>
      <c r="BC242" s="11">
        <v>-999</v>
      </c>
      <c r="BD242" s="11">
        <v>-999</v>
      </c>
      <c r="BE242" s="11">
        <v>-114.3478706957295</v>
      </c>
      <c r="BF242" s="11">
        <v>-999</v>
      </c>
      <c r="BG242" s="11">
        <v>-999</v>
      </c>
      <c r="BH242" s="11">
        <v>-999</v>
      </c>
      <c r="BI242" s="11">
        <v>-999</v>
      </c>
      <c r="BJ242" s="11">
        <v>-999</v>
      </c>
      <c r="BK242" s="11">
        <v>-999</v>
      </c>
      <c r="BL242" s="11">
        <v>-999</v>
      </c>
      <c r="BM242" s="11">
        <v>-999</v>
      </c>
      <c r="BN242" s="16">
        <v>-103.18284570183307</v>
      </c>
      <c r="BQ242" s="5">
        <f t="shared" ca="1" si="270"/>
        <v>-95.896192224064009</v>
      </c>
      <c r="BR242" s="8">
        <f t="shared" ref="BR242:CS257" ca="1" si="323">IF(OR($D242=BR$5,$E242&lt;&gt;BR$4),-999,30+_xlfn.NORM.INV(RAND(),-20,3)-20*LOG10(SQRT(($H242-$J242)^2+($I242-$K242)^2))-20*LOG10(5570)-32.44+_xlfn.NORM.INV(RAND(),-3,3)+21+_xlfn.NORM.INV(RAND(),-20,3)-1)</f>
        <v>-999</v>
      </c>
      <c r="BS242" s="8">
        <f t="shared" ca="1" si="323"/>
        <v>-999</v>
      </c>
      <c r="BT242" s="8">
        <f t="shared" ca="1" si="323"/>
        <v>-103.71802120242258</v>
      </c>
      <c r="BU242" s="8">
        <f t="shared" ca="1" si="323"/>
        <v>-999</v>
      </c>
      <c r="BV242" s="8">
        <f t="shared" ca="1" si="323"/>
        <v>-999</v>
      </c>
      <c r="BW242" s="8">
        <f t="shared" ca="1" si="323"/>
        <v>-999</v>
      </c>
      <c r="BX242" s="8">
        <f t="shared" ca="1" si="323"/>
        <v>-999</v>
      </c>
      <c r="BY242" s="8">
        <f t="shared" ca="1" si="323"/>
        <v>-999</v>
      </c>
      <c r="BZ242" s="8">
        <f t="shared" ca="1" si="323"/>
        <v>-999</v>
      </c>
      <c r="CA242" s="8">
        <f t="shared" ca="1" si="323"/>
        <v>-999</v>
      </c>
      <c r="CB242" s="8">
        <f t="shared" ca="1" si="313"/>
        <v>-999</v>
      </c>
      <c r="CC242" s="8">
        <f t="shared" ca="1" si="313"/>
        <v>-104.97650208272836</v>
      </c>
      <c r="CD242" s="8">
        <f t="shared" ca="1" si="313"/>
        <v>-999</v>
      </c>
      <c r="CE242" s="8">
        <f t="shared" ca="1" si="313"/>
        <v>-999</v>
      </c>
      <c r="CF242" s="8">
        <f t="shared" ca="1" si="313"/>
        <v>-999</v>
      </c>
      <c r="CG242" s="8">
        <f t="shared" ca="1" si="313"/>
        <v>-999</v>
      </c>
      <c r="CH242" s="8">
        <f t="shared" ca="1" si="313"/>
        <v>-999</v>
      </c>
      <c r="CI242" s="8">
        <f t="shared" ca="1" si="313"/>
        <v>-999</v>
      </c>
      <c r="CJ242" s="8">
        <f t="shared" ca="1" si="313"/>
        <v>-999</v>
      </c>
      <c r="CK242" s="8">
        <f t="shared" ca="1" si="313"/>
        <v>-999</v>
      </c>
      <c r="CL242" s="8">
        <f t="shared" ca="1" si="313"/>
        <v>-999</v>
      </c>
      <c r="CM242" s="8">
        <f t="shared" ca="1" si="313"/>
        <v>-999</v>
      </c>
      <c r="CN242" s="8">
        <f t="shared" ca="1" si="323"/>
        <v>-999</v>
      </c>
      <c r="CO242" s="8">
        <f t="shared" ca="1" si="323"/>
        <v>-107.01378830566637</v>
      </c>
      <c r="CP242" s="8">
        <f t="shared" ca="1" si="323"/>
        <v>-999</v>
      </c>
      <c r="CQ242" s="8">
        <f t="shared" ca="1" si="323"/>
        <v>-999</v>
      </c>
      <c r="CR242" s="8">
        <f t="shared" ca="1" si="323"/>
        <v>-98.056522558848613</v>
      </c>
      <c r="CS242" s="8">
        <f t="shared" ca="1" si="323"/>
        <v>-999</v>
      </c>
      <c r="CT242" s="8">
        <f t="shared" ca="1" si="321"/>
        <v>-999</v>
      </c>
      <c r="CU242" s="8">
        <f t="shared" ca="1" si="321"/>
        <v>-999</v>
      </c>
      <c r="CV242" s="8">
        <f t="shared" ca="1" si="321"/>
        <v>-999</v>
      </c>
      <c r="CW242" s="8">
        <f t="shared" ca="1" si="321"/>
        <v>-999</v>
      </c>
      <c r="CX242" s="8">
        <f t="shared" ca="1" si="321"/>
        <v>-999</v>
      </c>
      <c r="CY242" s="8">
        <f t="shared" ca="1" si="321"/>
        <v>-999</v>
      </c>
      <c r="CZ242" s="8">
        <f t="shared" ca="1" si="321"/>
        <v>-999</v>
      </c>
      <c r="DA242" s="8">
        <f t="shared" ca="1" si="321"/>
        <v>-111.76523010453434</v>
      </c>
    </row>
    <row r="243" spans="2:105" x14ac:dyDescent="0.35">
      <c r="B243" t="str">
        <f>'Postcode Data'!B243</f>
        <v>ES23 2AC</v>
      </c>
      <c r="C243" t="str">
        <f>'Postcode Data'!D243</f>
        <v>Charlton</v>
      </c>
      <c r="D243" s="44" t="str">
        <f>'Postcode Data'!M243</f>
        <v>CW2b</v>
      </c>
      <c r="E243" s="28" t="str">
        <f>INDEX('Site Data'!$G$42:$G$77,MATCH('Frequency Plan Data'!D243,'Site Data'!$B$42:$B$77,0))</f>
        <v>f5</v>
      </c>
      <c r="F243" s="28">
        <f>'Coverage Data'!M243</f>
        <v>-70.820954175638633</v>
      </c>
      <c r="G243" s="28">
        <f t="shared" si="264"/>
        <v>26.786155341523781</v>
      </c>
      <c r="H243" s="5">
        <f>'Postcode Data'!F243</f>
        <v>22.877448844548219</v>
      </c>
      <c r="I243" s="5">
        <f>'Postcode Data'!G243</f>
        <v>9.4782068400268855</v>
      </c>
      <c r="J243" s="5">
        <f>'Postcode Data'!K243</f>
        <v>23.862960619290376</v>
      </c>
      <c r="K243" s="5">
        <f>'Postcode Data'!L243</f>
        <v>11.331684916694892</v>
      </c>
      <c r="L243" s="5"/>
      <c r="M243" s="28"/>
      <c r="N243" s="5" t="e">
        <f t="shared" si="302"/>
        <v>#N/A</v>
      </c>
      <c r="O243" s="5" t="e">
        <f t="shared" si="302"/>
        <v>#N/A</v>
      </c>
      <c r="P243" s="5" t="e">
        <f t="shared" si="302"/>
        <v>#N/A</v>
      </c>
      <c r="Q243" s="5" t="e">
        <f t="shared" si="302"/>
        <v>#N/A</v>
      </c>
      <c r="R243" s="5">
        <f t="shared" si="302"/>
        <v>11.331684916694892</v>
      </c>
      <c r="S243" s="5" t="e">
        <f t="shared" si="302"/>
        <v>#N/A</v>
      </c>
      <c r="T243" s="5"/>
      <c r="U243" s="28"/>
      <c r="V243" s="28">
        <f t="shared" si="266"/>
        <v>11.331684916694892</v>
      </c>
      <c r="W243" s="28" t="e">
        <f t="shared" ref="W243:Z243" si="324">IF(AND($G243&lt;V$5,$G243&gt;=W$5),$K243,NA())</f>
        <v>#N/A</v>
      </c>
      <c r="X243" s="28" t="e">
        <f t="shared" si="324"/>
        <v>#N/A</v>
      </c>
      <c r="Y243" s="28" t="e">
        <f t="shared" si="324"/>
        <v>#N/A</v>
      </c>
      <c r="Z243" s="28" t="e">
        <f t="shared" si="324"/>
        <v>#N/A</v>
      </c>
      <c r="AA243" s="28" t="e">
        <f t="shared" si="268"/>
        <v>#N/A</v>
      </c>
      <c r="AB243" s="28"/>
      <c r="AC243" s="28"/>
      <c r="AD243" s="5">
        <f t="shared" si="269"/>
        <v>-97.607109517162414</v>
      </c>
      <c r="AE243" s="15">
        <v>-999</v>
      </c>
      <c r="AF243" s="11">
        <v>-999</v>
      </c>
      <c r="AG243" s="11">
        <v>-999</v>
      </c>
      <c r="AH243" s="11">
        <v>-999</v>
      </c>
      <c r="AI243" s="11">
        <v>-104.42358893562511</v>
      </c>
      <c r="AJ243" s="11">
        <v>-999</v>
      </c>
      <c r="AK243" s="11">
        <v>-999</v>
      </c>
      <c r="AL243" s="11">
        <v>-106.03909523121698</v>
      </c>
      <c r="AM243" s="11">
        <v>-999</v>
      </c>
      <c r="AN243" s="11">
        <v>-999</v>
      </c>
      <c r="AO243" s="11">
        <v>-999</v>
      </c>
      <c r="AP243" s="11">
        <v>-999</v>
      </c>
      <c r="AQ243" s="11">
        <v>-999</v>
      </c>
      <c r="AR243" s="11">
        <v>-999</v>
      </c>
      <c r="AS243" s="11">
        <v>-999</v>
      </c>
      <c r="AT243" s="11">
        <v>-999</v>
      </c>
      <c r="AU243" s="11">
        <v>-999</v>
      </c>
      <c r="AV243" s="11">
        <v>-999</v>
      </c>
      <c r="AW243" s="11">
        <v>-999</v>
      </c>
      <c r="AX243" s="11">
        <v>-109.55103930742445</v>
      </c>
      <c r="AY243" s="11">
        <v>-999</v>
      </c>
      <c r="AZ243" s="11">
        <v>-999</v>
      </c>
      <c r="BA243" s="11">
        <v>-999</v>
      </c>
      <c r="BB243" s="11">
        <v>-999</v>
      </c>
      <c r="BC243" s="11">
        <v>-999</v>
      </c>
      <c r="BD243" s="11">
        <v>-999</v>
      </c>
      <c r="BE243" s="11">
        <v>-999</v>
      </c>
      <c r="BF243" s="11">
        <v>-999</v>
      </c>
      <c r="BG243" s="11">
        <v>-100.20811258940097</v>
      </c>
      <c r="BH243" s="11">
        <v>-999</v>
      </c>
      <c r="BI243" s="11">
        <v>-999</v>
      </c>
      <c r="BJ243" s="11">
        <v>-112.16038240862098</v>
      </c>
      <c r="BK243" s="11">
        <v>-999</v>
      </c>
      <c r="BL243" s="11">
        <v>-999</v>
      </c>
      <c r="BM243" s="11">
        <v>-999</v>
      </c>
      <c r="BN243" s="16">
        <v>-999</v>
      </c>
      <c r="BQ243" s="5">
        <f t="shared" ca="1" si="270"/>
        <v>-100.59955299628515</v>
      </c>
      <c r="BR243" s="8">
        <f t="shared" ca="1" si="323"/>
        <v>-999</v>
      </c>
      <c r="BS243" s="8">
        <f t="shared" ca="1" si="323"/>
        <v>-999</v>
      </c>
      <c r="BT243" s="8">
        <f t="shared" ca="1" si="323"/>
        <v>-999</v>
      </c>
      <c r="BU243" s="8">
        <f t="shared" ca="1" si="323"/>
        <v>-999</v>
      </c>
      <c r="BV243" s="8">
        <f t="shared" ca="1" si="323"/>
        <v>-107.17143660185667</v>
      </c>
      <c r="BW243" s="8">
        <f t="shared" ca="1" si="323"/>
        <v>-999</v>
      </c>
      <c r="BX243" s="8">
        <f t="shared" ca="1" si="323"/>
        <v>-999</v>
      </c>
      <c r="BY243" s="8">
        <f t="shared" ca="1" si="323"/>
        <v>-111.34990493328644</v>
      </c>
      <c r="BZ243" s="8">
        <f t="shared" ca="1" si="323"/>
        <v>-999</v>
      </c>
      <c r="CA243" s="8">
        <f t="shared" ca="1" si="323"/>
        <v>-999</v>
      </c>
      <c r="CB243" s="8">
        <f t="shared" ca="1" si="313"/>
        <v>-999</v>
      </c>
      <c r="CC243" s="8">
        <f t="shared" ca="1" si="313"/>
        <v>-999</v>
      </c>
      <c r="CD243" s="8">
        <f t="shared" ca="1" si="313"/>
        <v>-999</v>
      </c>
      <c r="CE243" s="8">
        <f t="shared" ca="1" si="313"/>
        <v>-999</v>
      </c>
      <c r="CF243" s="8">
        <f t="shared" ca="1" si="313"/>
        <v>-999</v>
      </c>
      <c r="CG243" s="8">
        <f t="shared" ca="1" si="313"/>
        <v>-999</v>
      </c>
      <c r="CH243" s="8">
        <f t="shared" ca="1" si="313"/>
        <v>-999</v>
      </c>
      <c r="CI243" s="8">
        <f t="shared" ca="1" si="313"/>
        <v>-999</v>
      </c>
      <c r="CJ243" s="8">
        <f t="shared" ca="1" si="313"/>
        <v>-999</v>
      </c>
      <c r="CK243" s="8">
        <f t="shared" ca="1" si="313"/>
        <v>-111.72047745439519</v>
      </c>
      <c r="CL243" s="8">
        <f t="shared" ca="1" si="313"/>
        <v>-999</v>
      </c>
      <c r="CM243" s="8">
        <f t="shared" ca="1" si="313"/>
        <v>-999</v>
      </c>
      <c r="CN243" s="8">
        <f t="shared" ca="1" si="323"/>
        <v>-999</v>
      </c>
      <c r="CO243" s="8">
        <f t="shared" ca="1" si="323"/>
        <v>-999</v>
      </c>
      <c r="CP243" s="8">
        <f t="shared" ca="1" si="323"/>
        <v>-999</v>
      </c>
      <c r="CQ243" s="8">
        <f t="shared" ca="1" si="323"/>
        <v>-999</v>
      </c>
      <c r="CR243" s="8">
        <f t="shared" ca="1" si="323"/>
        <v>-999</v>
      </c>
      <c r="CS243" s="8">
        <f t="shared" ca="1" si="323"/>
        <v>-999</v>
      </c>
      <c r="CT243" s="8">
        <f t="shared" ca="1" si="321"/>
        <v>-110.23968487328182</v>
      </c>
      <c r="CU243" s="8">
        <f t="shared" ca="1" si="321"/>
        <v>-999</v>
      </c>
      <c r="CV243" s="8">
        <f t="shared" ca="1" si="321"/>
        <v>-999</v>
      </c>
      <c r="CW243" s="8">
        <f t="shared" ca="1" si="321"/>
        <v>-103.52573098447793</v>
      </c>
      <c r="CX243" s="8">
        <f t="shared" ca="1" si="321"/>
        <v>-999</v>
      </c>
      <c r="CY243" s="8">
        <f t="shared" ca="1" si="321"/>
        <v>-999</v>
      </c>
      <c r="CZ243" s="8">
        <f t="shared" ca="1" si="321"/>
        <v>-999</v>
      </c>
      <c r="DA243" s="8">
        <f t="shared" ca="1" si="321"/>
        <v>-999</v>
      </c>
    </row>
    <row r="244" spans="2:105" x14ac:dyDescent="0.35">
      <c r="B244" t="str">
        <f>'Postcode Data'!B244</f>
        <v>ES23 2CK</v>
      </c>
      <c r="C244" t="str">
        <f>'Postcode Data'!D244</f>
        <v>Charlton</v>
      </c>
      <c r="D244" s="44" t="e">
        <f>'Postcode Data'!M244</f>
        <v>#N/A</v>
      </c>
      <c r="E244" s="28" t="e">
        <f>INDEX('Site Data'!$G$42:$G$77,MATCH('Frequency Plan Data'!D244,'Site Data'!$B$42:$B$77,0))</f>
        <v>#N/A</v>
      </c>
      <c r="F244" s="28" t="e">
        <f>'Coverage Data'!M244</f>
        <v>#N/A</v>
      </c>
      <c r="G244" s="28" t="e">
        <f t="shared" si="264"/>
        <v>#N/A</v>
      </c>
      <c r="H244" s="5" t="e">
        <f>'Postcode Data'!F244</f>
        <v>#N/A</v>
      </c>
      <c r="I244" s="5" t="e">
        <f>'Postcode Data'!G244</f>
        <v>#N/A</v>
      </c>
      <c r="J244" s="5" t="e">
        <f>'Postcode Data'!K244</f>
        <v>#N/A</v>
      </c>
      <c r="K244" s="5" t="e">
        <f>'Postcode Data'!L244</f>
        <v>#N/A</v>
      </c>
      <c r="L244" s="5"/>
      <c r="M244" s="28"/>
      <c r="N244" s="5" t="e">
        <f t="shared" si="302"/>
        <v>#N/A</v>
      </c>
      <c r="O244" s="5" t="e">
        <f t="shared" si="302"/>
        <v>#N/A</v>
      </c>
      <c r="P244" s="5" t="e">
        <f t="shared" si="302"/>
        <v>#N/A</v>
      </c>
      <c r="Q244" s="5" t="e">
        <f t="shared" si="302"/>
        <v>#N/A</v>
      </c>
      <c r="R244" s="5" t="e">
        <f t="shared" si="302"/>
        <v>#N/A</v>
      </c>
      <c r="S244" s="5" t="e">
        <f t="shared" si="302"/>
        <v>#N/A</v>
      </c>
      <c r="T244" s="5"/>
      <c r="U244" s="28"/>
      <c r="V244" s="28" t="e">
        <f t="shared" si="266"/>
        <v>#N/A</v>
      </c>
      <c r="W244" s="28" t="e">
        <f t="shared" ref="W244:Z244" si="325">IF(AND($G244&lt;V$5,$G244&gt;=W$5),$K244,NA())</f>
        <v>#N/A</v>
      </c>
      <c r="X244" s="28" t="e">
        <f t="shared" si="325"/>
        <v>#N/A</v>
      </c>
      <c r="Y244" s="28" t="e">
        <f t="shared" si="325"/>
        <v>#N/A</v>
      </c>
      <c r="Z244" s="28" t="e">
        <f t="shared" si="325"/>
        <v>#N/A</v>
      </c>
      <c r="AA244" s="28" t="e">
        <f t="shared" si="268"/>
        <v>#N/A</v>
      </c>
      <c r="AB244" s="28"/>
      <c r="AC244" s="28"/>
      <c r="AD244" s="5" t="e">
        <f t="shared" si="269"/>
        <v>#N/A</v>
      </c>
      <c r="AE244" s="15" t="e">
        <v>#N/A</v>
      </c>
      <c r="AF244" s="11" t="e">
        <v>#N/A</v>
      </c>
      <c r="AG244" s="11" t="e">
        <v>#N/A</v>
      </c>
      <c r="AH244" s="11" t="e">
        <v>#N/A</v>
      </c>
      <c r="AI244" s="11" t="e">
        <v>#N/A</v>
      </c>
      <c r="AJ244" s="11" t="e">
        <v>#N/A</v>
      </c>
      <c r="AK244" s="11" t="e">
        <v>#N/A</v>
      </c>
      <c r="AL244" s="11" t="e">
        <v>#N/A</v>
      </c>
      <c r="AM244" s="11" t="e">
        <v>#N/A</v>
      </c>
      <c r="AN244" s="11" t="e">
        <v>#N/A</v>
      </c>
      <c r="AO244" s="11" t="e">
        <v>#N/A</v>
      </c>
      <c r="AP244" s="11" t="e">
        <v>#N/A</v>
      </c>
      <c r="AQ244" s="11" t="e">
        <v>#N/A</v>
      </c>
      <c r="AR244" s="11" t="e">
        <v>#N/A</v>
      </c>
      <c r="AS244" s="11" t="e">
        <v>#N/A</v>
      </c>
      <c r="AT244" s="11" t="e">
        <v>#N/A</v>
      </c>
      <c r="AU244" s="11" t="e">
        <v>#N/A</v>
      </c>
      <c r="AV244" s="11" t="e">
        <v>#N/A</v>
      </c>
      <c r="AW244" s="11" t="e">
        <v>#N/A</v>
      </c>
      <c r="AX244" s="11" t="e">
        <v>#N/A</v>
      </c>
      <c r="AY244" s="11" t="e">
        <v>#N/A</v>
      </c>
      <c r="AZ244" s="11" t="e">
        <v>#N/A</v>
      </c>
      <c r="BA244" s="11" t="e">
        <v>#N/A</v>
      </c>
      <c r="BB244" s="11" t="e">
        <v>#N/A</v>
      </c>
      <c r="BC244" s="11" t="e">
        <v>#N/A</v>
      </c>
      <c r="BD244" s="11" t="e">
        <v>#N/A</v>
      </c>
      <c r="BE244" s="11" t="e">
        <v>#N/A</v>
      </c>
      <c r="BF244" s="11" t="e">
        <v>#N/A</v>
      </c>
      <c r="BG244" s="11" t="e">
        <v>#N/A</v>
      </c>
      <c r="BH244" s="11" t="e">
        <v>#N/A</v>
      </c>
      <c r="BI244" s="11" t="e">
        <v>#N/A</v>
      </c>
      <c r="BJ244" s="11" t="e">
        <v>#N/A</v>
      </c>
      <c r="BK244" s="11" t="e">
        <v>#N/A</v>
      </c>
      <c r="BL244" s="11" t="e">
        <v>#N/A</v>
      </c>
      <c r="BM244" s="11" t="e">
        <v>#N/A</v>
      </c>
      <c r="BN244" s="16" t="e">
        <v>#N/A</v>
      </c>
      <c r="BQ244" s="5" t="e">
        <f t="shared" ca="1" si="270"/>
        <v>#N/A</v>
      </c>
      <c r="BR244" s="8" t="e">
        <f t="shared" ca="1" si="323"/>
        <v>#N/A</v>
      </c>
      <c r="BS244" s="8" t="e">
        <f t="shared" ca="1" si="323"/>
        <v>#N/A</v>
      </c>
      <c r="BT244" s="8" t="e">
        <f t="shared" ca="1" si="323"/>
        <v>#N/A</v>
      </c>
      <c r="BU244" s="8" t="e">
        <f t="shared" ca="1" si="323"/>
        <v>#N/A</v>
      </c>
      <c r="BV244" s="8" t="e">
        <f t="shared" ca="1" si="323"/>
        <v>#N/A</v>
      </c>
      <c r="BW244" s="8" t="e">
        <f t="shared" ca="1" si="323"/>
        <v>#N/A</v>
      </c>
      <c r="BX244" s="8" t="e">
        <f t="shared" ca="1" si="323"/>
        <v>#N/A</v>
      </c>
      <c r="BY244" s="8" t="e">
        <f t="shared" ca="1" si="323"/>
        <v>#N/A</v>
      </c>
      <c r="BZ244" s="8" t="e">
        <f t="shared" ca="1" si="323"/>
        <v>#N/A</v>
      </c>
      <c r="CA244" s="8" t="e">
        <f t="shared" ca="1" si="323"/>
        <v>#N/A</v>
      </c>
      <c r="CB244" s="8" t="e">
        <f t="shared" ca="1" si="313"/>
        <v>#N/A</v>
      </c>
      <c r="CC244" s="8" t="e">
        <f t="shared" ca="1" si="313"/>
        <v>#N/A</v>
      </c>
      <c r="CD244" s="8" t="e">
        <f t="shared" ca="1" si="313"/>
        <v>#N/A</v>
      </c>
      <c r="CE244" s="8" t="e">
        <f t="shared" ca="1" si="313"/>
        <v>#N/A</v>
      </c>
      <c r="CF244" s="8" t="e">
        <f t="shared" ca="1" si="313"/>
        <v>#N/A</v>
      </c>
      <c r="CG244" s="8" t="e">
        <f t="shared" ca="1" si="313"/>
        <v>#N/A</v>
      </c>
      <c r="CH244" s="8" t="e">
        <f t="shared" ca="1" si="313"/>
        <v>#N/A</v>
      </c>
      <c r="CI244" s="8" t="e">
        <f t="shared" ca="1" si="313"/>
        <v>#N/A</v>
      </c>
      <c r="CJ244" s="8" t="e">
        <f t="shared" ca="1" si="313"/>
        <v>#N/A</v>
      </c>
      <c r="CK244" s="8" t="e">
        <f t="shared" ca="1" si="313"/>
        <v>#N/A</v>
      </c>
      <c r="CL244" s="8" t="e">
        <f t="shared" ca="1" si="313"/>
        <v>#N/A</v>
      </c>
      <c r="CM244" s="8" t="e">
        <f t="shared" ca="1" si="313"/>
        <v>#N/A</v>
      </c>
      <c r="CN244" s="8" t="e">
        <f t="shared" ca="1" si="323"/>
        <v>#N/A</v>
      </c>
      <c r="CO244" s="8" t="e">
        <f t="shared" ca="1" si="323"/>
        <v>#N/A</v>
      </c>
      <c r="CP244" s="8" t="e">
        <f t="shared" ca="1" si="323"/>
        <v>#N/A</v>
      </c>
      <c r="CQ244" s="8" t="e">
        <f t="shared" ca="1" si="323"/>
        <v>#N/A</v>
      </c>
      <c r="CR244" s="8" t="e">
        <f t="shared" ca="1" si="323"/>
        <v>#N/A</v>
      </c>
      <c r="CS244" s="8" t="e">
        <f t="shared" ca="1" si="323"/>
        <v>#N/A</v>
      </c>
      <c r="CT244" s="8" t="e">
        <f t="shared" ca="1" si="321"/>
        <v>#N/A</v>
      </c>
      <c r="CU244" s="8" t="e">
        <f t="shared" ca="1" si="321"/>
        <v>#N/A</v>
      </c>
      <c r="CV244" s="8" t="e">
        <f t="shared" ca="1" si="321"/>
        <v>#N/A</v>
      </c>
      <c r="CW244" s="8" t="e">
        <f t="shared" ca="1" si="321"/>
        <v>#N/A</v>
      </c>
      <c r="CX244" s="8" t="e">
        <f t="shared" ca="1" si="321"/>
        <v>#N/A</v>
      </c>
      <c r="CY244" s="8" t="e">
        <f t="shared" ca="1" si="321"/>
        <v>#N/A</v>
      </c>
      <c r="CZ244" s="8" t="e">
        <f t="shared" ca="1" si="321"/>
        <v>#N/A</v>
      </c>
      <c r="DA244" s="8" t="e">
        <f t="shared" ca="1" si="321"/>
        <v>#N/A</v>
      </c>
    </row>
    <row r="245" spans="2:105" x14ac:dyDescent="0.35">
      <c r="B245" t="str">
        <f>'Postcode Data'!B245</f>
        <v>ES23 3VU</v>
      </c>
      <c r="C245" t="str">
        <f>'Postcode Data'!D245</f>
        <v>Charlton</v>
      </c>
      <c r="D245" s="44" t="str">
        <f>'Postcode Data'!M245</f>
        <v>CW2a</v>
      </c>
      <c r="E245" s="28" t="str">
        <f>INDEX('Site Data'!$G$42:$G$77,MATCH('Frequency Plan Data'!D245,'Site Data'!$B$42:$B$77,0))</f>
        <v>f4</v>
      </c>
      <c r="F245" s="28">
        <f>'Coverage Data'!M245</f>
        <v>-76.410755284786944</v>
      </c>
      <c r="G245" s="28">
        <f t="shared" si="264"/>
        <v>28.871792048637971</v>
      </c>
      <c r="H245" s="5">
        <f>'Postcode Data'!F245</f>
        <v>22.877448844548219</v>
      </c>
      <c r="I245" s="5">
        <f>'Postcode Data'!G245</f>
        <v>9.4782068400268855</v>
      </c>
      <c r="J245" s="5">
        <f>'Postcode Data'!K245</f>
        <v>18.315386962711109</v>
      </c>
      <c r="K245" s="5">
        <f>'Postcode Data'!L245</f>
        <v>11.321399484171966</v>
      </c>
      <c r="L245" s="5"/>
      <c r="M245" s="28"/>
      <c r="N245" s="5" t="e">
        <f t="shared" si="302"/>
        <v>#N/A</v>
      </c>
      <c r="O245" s="5" t="e">
        <f t="shared" si="302"/>
        <v>#N/A</v>
      </c>
      <c r="P245" s="5" t="e">
        <f t="shared" si="302"/>
        <v>#N/A</v>
      </c>
      <c r="Q245" s="5">
        <f t="shared" si="302"/>
        <v>11.321399484171966</v>
      </c>
      <c r="R245" s="5" t="e">
        <f t="shared" si="302"/>
        <v>#N/A</v>
      </c>
      <c r="S245" s="5" t="e">
        <f t="shared" si="302"/>
        <v>#N/A</v>
      </c>
      <c r="T245" s="5"/>
      <c r="U245" s="28"/>
      <c r="V245" s="28">
        <f t="shared" si="266"/>
        <v>11.321399484171966</v>
      </c>
      <c r="W245" s="28" t="e">
        <f t="shared" ref="W245:Z245" si="326">IF(AND($G245&lt;V$5,$G245&gt;=W$5),$K245,NA())</f>
        <v>#N/A</v>
      </c>
      <c r="X245" s="28" t="e">
        <f t="shared" si="326"/>
        <v>#N/A</v>
      </c>
      <c r="Y245" s="28" t="e">
        <f t="shared" si="326"/>
        <v>#N/A</v>
      </c>
      <c r="Z245" s="28" t="e">
        <f t="shared" si="326"/>
        <v>#N/A</v>
      </c>
      <c r="AA245" s="28" t="e">
        <f t="shared" si="268"/>
        <v>#N/A</v>
      </c>
      <c r="AB245" s="28"/>
      <c r="AC245" s="28"/>
      <c r="AD245" s="5">
        <f t="shared" si="269"/>
        <v>-105.28254733342492</v>
      </c>
      <c r="AE245" s="15">
        <v>-999</v>
      </c>
      <c r="AF245" s="11">
        <v>-999</v>
      </c>
      <c r="AG245" s="11">
        <v>-999</v>
      </c>
      <c r="AH245" s="11">
        <v>-118.8619150265765</v>
      </c>
      <c r="AI245" s="11">
        <v>-999</v>
      </c>
      <c r="AJ245" s="11">
        <v>-999</v>
      </c>
      <c r="AK245" s="11">
        <v>-109.00744112237751</v>
      </c>
      <c r="AL245" s="11">
        <v>-999</v>
      </c>
      <c r="AM245" s="11">
        <v>-999</v>
      </c>
      <c r="AN245" s="11">
        <v>-999</v>
      </c>
      <c r="AO245" s="11">
        <v>-999</v>
      </c>
      <c r="AP245" s="11">
        <v>-999</v>
      </c>
      <c r="AQ245" s="11">
        <v>-999</v>
      </c>
      <c r="AR245" s="11">
        <v>-999</v>
      </c>
      <c r="AS245" s="11">
        <v>-999</v>
      </c>
      <c r="AT245" s="11">
        <v>-999</v>
      </c>
      <c r="AU245" s="11">
        <v>-999</v>
      </c>
      <c r="AV245" s="11">
        <v>-999</v>
      </c>
      <c r="AW245" s="11">
        <v>-111.05568337754904</v>
      </c>
      <c r="AX245" s="11">
        <v>-999</v>
      </c>
      <c r="AY245" s="11">
        <v>-999</v>
      </c>
      <c r="AZ245" s="11">
        <v>-999</v>
      </c>
      <c r="BA245" s="11">
        <v>-999</v>
      </c>
      <c r="BB245" s="11">
        <v>-999</v>
      </c>
      <c r="BC245" s="11">
        <v>-999</v>
      </c>
      <c r="BD245" s="11">
        <v>-999</v>
      </c>
      <c r="BE245" s="11">
        <v>-999</v>
      </c>
      <c r="BF245" s="11">
        <v>-112.6797285957405</v>
      </c>
      <c r="BG245" s="11">
        <v>-999</v>
      </c>
      <c r="BH245" s="11">
        <v>-999</v>
      </c>
      <c r="BI245" s="11">
        <v>-115.9754952439383</v>
      </c>
      <c r="BJ245" s="11">
        <v>-999</v>
      </c>
      <c r="BK245" s="11">
        <v>-999</v>
      </c>
      <c r="BL245" s="11">
        <v>-999</v>
      </c>
      <c r="BM245" s="11">
        <v>-999</v>
      </c>
      <c r="BN245" s="16">
        <v>-999</v>
      </c>
      <c r="BQ245" s="5">
        <f t="shared" ca="1" si="270"/>
        <v>-107.58173224631911</v>
      </c>
      <c r="BR245" s="8">
        <f t="shared" ca="1" si="323"/>
        <v>-999</v>
      </c>
      <c r="BS245" s="8">
        <f t="shared" ca="1" si="323"/>
        <v>-999</v>
      </c>
      <c r="BT245" s="8">
        <f t="shared" ca="1" si="323"/>
        <v>-999</v>
      </c>
      <c r="BU245" s="8">
        <f t="shared" ca="1" si="323"/>
        <v>-111.45028468157106</v>
      </c>
      <c r="BV245" s="8">
        <f t="shared" ca="1" si="323"/>
        <v>-999</v>
      </c>
      <c r="BW245" s="8">
        <f t="shared" ca="1" si="323"/>
        <v>-999</v>
      </c>
      <c r="BX245" s="8">
        <f t="shared" ca="1" si="323"/>
        <v>-124.61872415117605</v>
      </c>
      <c r="BY245" s="8">
        <f t="shared" ca="1" si="323"/>
        <v>-999</v>
      </c>
      <c r="BZ245" s="8">
        <f t="shared" ca="1" si="323"/>
        <v>-999</v>
      </c>
      <c r="CA245" s="8">
        <f t="shared" ca="1" si="323"/>
        <v>-999</v>
      </c>
      <c r="CB245" s="8">
        <f t="shared" ca="1" si="313"/>
        <v>-999</v>
      </c>
      <c r="CC245" s="8">
        <f t="shared" ca="1" si="313"/>
        <v>-999</v>
      </c>
      <c r="CD245" s="8">
        <f t="shared" ca="1" si="313"/>
        <v>-999</v>
      </c>
      <c r="CE245" s="8">
        <f t="shared" ca="1" si="313"/>
        <v>-999</v>
      </c>
      <c r="CF245" s="8">
        <f t="shared" ca="1" si="313"/>
        <v>-999</v>
      </c>
      <c r="CG245" s="8">
        <f t="shared" ca="1" si="313"/>
        <v>-999</v>
      </c>
      <c r="CH245" s="8">
        <f t="shared" ca="1" si="313"/>
        <v>-999</v>
      </c>
      <c r="CI245" s="8">
        <f t="shared" ca="1" si="313"/>
        <v>-999</v>
      </c>
      <c r="CJ245" s="8">
        <f t="shared" ca="1" si="313"/>
        <v>-112.46698677317504</v>
      </c>
      <c r="CK245" s="8">
        <f t="shared" ca="1" si="313"/>
        <v>-999</v>
      </c>
      <c r="CL245" s="8">
        <f t="shared" ca="1" si="313"/>
        <v>-999</v>
      </c>
      <c r="CM245" s="8">
        <f t="shared" ca="1" si="313"/>
        <v>-999</v>
      </c>
      <c r="CN245" s="8">
        <f t="shared" ca="1" si="323"/>
        <v>-999</v>
      </c>
      <c r="CO245" s="8">
        <f t="shared" ca="1" si="323"/>
        <v>-999</v>
      </c>
      <c r="CP245" s="8">
        <f t="shared" ca="1" si="323"/>
        <v>-999</v>
      </c>
      <c r="CQ245" s="8">
        <f t="shared" ca="1" si="323"/>
        <v>-999</v>
      </c>
      <c r="CR245" s="8">
        <f t="shared" ca="1" si="323"/>
        <v>-999</v>
      </c>
      <c r="CS245" s="8">
        <f t="shared" ca="1" si="323"/>
        <v>-114.77933923693396</v>
      </c>
      <c r="CT245" s="8">
        <f t="shared" ca="1" si="321"/>
        <v>-999</v>
      </c>
      <c r="CU245" s="8">
        <f t="shared" ca="1" si="321"/>
        <v>-999</v>
      </c>
      <c r="CV245" s="8">
        <f t="shared" ca="1" si="321"/>
        <v>-120.21534166394719</v>
      </c>
      <c r="CW245" s="8">
        <f t="shared" ca="1" si="321"/>
        <v>-999</v>
      </c>
      <c r="CX245" s="8">
        <f t="shared" ca="1" si="321"/>
        <v>-999</v>
      </c>
      <c r="CY245" s="8">
        <f t="shared" ca="1" si="321"/>
        <v>-999</v>
      </c>
      <c r="CZ245" s="8">
        <f t="shared" ca="1" si="321"/>
        <v>-999</v>
      </c>
      <c r="DA245" s="8">
        <f t="shared" ca="1" si="321"/>
        <v>-999</v>
      </c>
    </row>
    <row r="246" spans="2:105" x14ac:dyDescent="0.35">
      <c r="B246" t="str">
        <f>'Postcode Data'!B246</f>
        <v>ES23 5OV</v>
      </c>
      <c r="C246" t="str">
        <f>'Postcode Data'!D246</f>
        <v>Charlton</v>
      </c>
      <c r="D246" s="44" t="e">
        <f>'Postcode Data'!M246</f>
        <v>#N/A</v>
      </c>
      <c r="E246" s="28" t="e">
        <f>INDEX('Site Data'!$G$42:$G$77,MATCH('Frequency Plan Data'!D246,'Site Data'!$B$42:$B$77,0))</f>
        <v>#N/A</v>
      </c>
      <c r="F246" s="28" t="e">
        <f>'Coverage Data'!M246</f>
        <v>#N/A</v>
      </c>
      <c r="G246" s="28" t="e">
        <f t="shared" si="264"/>
        <v>#N/A</v>
      </c>
      <c r="H246" s="5" t="e">
        <f>'Postcode Data'!F246</f>
        <v>#N/A</v>
      </c>
      <c r="I246" s="5" t="e">
        <f>'Postcode Data'!G246</f>
        <v>#N/A</v>
      </c>
      <c r="J246" s="5" t="e">
        <f>'Postcode Data'!K246</f>
        <v>#N/A</v>
      </c>
      <c r="K246" s="5" t="e">
        <f>'Postcode Data'!L246</f>
        <v>#N/A</v>
      </c>
      <c r="L246" s="5"/>
      <c r="M246" s="28"/>
      <c r="N246" s="5" t="e">
        <f t="shared" ref="N246:S265" si="327">IF($E246=N$5,$K246,NA())</f>
        <v>#N/A</v>
      </c>
      <c r="O246" s="5" t="e">
        <f t="shared" si="327"/>
        <v>#N/A</v>
      </c>
      <c r="P246" s="5" t="e">
        <f t="shared" si="327"/>
        <v>#N/A</v>
      </c>
      <c r="Q246" s="5" t="e">
        <f t="shared" si="327"/>
        <v>#N/A</v>
      </c>
      <c r="R246" s="5" t="e">
        <f t="shared" si="327"/>
        <v>#N/A</v>
      </c>
      <c r="S246" s="5" t="e">
        <f t="shared" si="327"/>
        <v>#N/A</v>
      </c>
      <c r="T246" s="5"/>
      <c r="U246" s="28"/>
      <c r="V246" s="28" t="e">
        <f t="shared" si="266"/>
        <v>#N/A</v>
      </c>
      <c r="W246" s="28" t="e">
        <f t="shared" ref="W246:Z246" si="328">IF(AND($G246&lt;V$5,$G246&gt;=W$5),$K246,NA())</f>
        <v>#N/A</v>
      </c>
      <c r="X246" s="28" t="e">
        <f t="shared" si="328"/>
        <v>#N/A</v>
      </c>
      <c r="Y246" s="28" t="e">
        <f t="shared" si="328"/>
        <v>#N/A</v>
      </c>
      <c r="Z246" s="28" t="e">
        <f t="shared" si="328"/>
        <v>#N/A</v>
      </c>
      <c r="AA246" s="28" t="e">
        <f t="shared" si="268"/>
        <v>#N/A</v>
      </c>
      <c r="AB246" s="28"/>
      <c r="AC246" s="28"/>
      <c r="AD246" s="5" t="e">
        <f t="shared" si="269"/>
        <v>#N/A</v>
      </c>
      <c r="AE246" s="15" t="e">
        <v>#N/A</v>
      </c>
      <c r="AF246" s="11" t="e">
        <v>#N/A</v>
      </c>
      <c r="AG246" s="11" t="e">
        <v>#N/A</v>
      </c>
      <c r="AH246" s="11" t="e">
        <v>#N/A</v>
      </c>
      <c r="AI246" s="11" t="e">
        <v>#N/A</v>
      </c>
      <c r="AJ246" s="11" t="e">
        <v>#N/A</v>
      </c>
      <c r="AK246" s="11" t="e">
        <v>#N/A</v>
      </c>
      <c r="AL246" s="11" t="e">
        <v>#N/A</v>
      </c>
      <c r="AM246" s="11" t="e">
        <v>#N/A</v>
      </c>
      <c r="AN246" s="11" t="e">
        <v>#N/A</v>
      </c>
      <c r="AO246" s="11" t="e">
        <v>#N/A</v>
      </c>
      <c r="AP246" s="11" t="e">
        <v>#N/A</v>
      </c>
      <c r="AQ246" s="11" t="e">
        <v>#N/A</v>
      </c>
      <c r="AR246" s="11" t="e">
        <v>#N/A</v>
      </c>
      <c r="AS246" s="11" t="e">
        <v>#N/A</v>
      </c>
      <c r="AT246" s="11" t="e">
        <v>#N/A</v>
      </c>
      <c r="AU246" s="11" t="e">
        <v>#N/A</v>
      </c>
      <c r="AV246" s="11" t="e">
        <v>#N/A</v>
      </c>
      <c r="AW246" s="11" t="e">
        <v>#N/A</v>
      </c>
      <c r="AX246" s="11" t="e">
        <v>#N/A</v>
      </c>
      <c r="AY246" s="11" t="e">
        <v>#N/A</v>
      </c>
      <c r="AZ246" s="11" t="e">
        <v>#N/A</v>
      </c>
      <c r="BA246" s="11" t="e">
        <v>#N/A</v>
      </c>
      <c r="BB246" s="11" t="e">
        <v>#N/A</v>
      </c>
      <c r="BC246" s="11" t="e">
        <v>#N/A</v>
      </c>
      <c r="BD246" s="11" t="e">
        <v>#N/A</v>
      </c>
      <c r="BE246" s="11" t="e">
        <v>#N/A</v>
      </c>
      <c r="BF246" s="11" t="e">
        <v>#N/A</v>
      </c>
      <c r="BG246" s="11" t="e">
        <v>#N/A</v>
      </c>
      <c r="BH246" s="11" t="e">
        <v>#N/A</v>
      </c>
      <c r="BI246" s="11" t="e">
        <v>#N/A</v>
      </c>
      <c r="BJ246" s="11" t="e">
        <v>#N/A</v>
      </c>
      <c r="BK246" s="11" t="e">
        <v>#N/A</v>
      </c>
      <c r="BL246" s="11" t="e">
        <v>#N/A</v>
      </c>
      <c r="BM246" s="11" t="e">
        <v>#N/A</v>
      </c>
      <c r="BN246" s="16" t="e">
        <v>#N/A</v>
      </c>
      <c r="BQ246" s="5" t="e">
        <f t="shared" ca="1" si="270"/>
        <v>#N/A</v>
      </c>
      <c r="BR246" s="8" t="e">
        <f t="shared" ca="1" si="323"/>
        <v>#N/A</v>
      </c>
      <c r="BS246" s="8" t="e">
        <f t="shared" ca="1" si="323"/>
        <v>#N/A</v>
      </c>
      <c r="BT246" s="8" t="e">
        <f t="shared" ca="1" si="323"/>
        <v>#N/A</v>
      </c>
      <c r="BU246" s="8" t="e">
        <f t="shared" ca="1" si="323"/>
        <v>#N/A</v>
      </c>
      <c r="BV246" s="8" t="e">
        <f t="shared" ca="1" si="323"/>
        <v>#N/A</v>
      </c>
      <c r="BW246" s="8" t="e">
        <f t="shared" ca="1" si="323"/>
        <v>#N/A</v>
      </c>
      <c r="BX246" s="8" t="e">
        <f t="shared" ca="1" si="323"/>
        <v>#N/A</v>
      </c>
      <c r="BY246" s="8" t="e">
        <f t="shared" ca="1" si="323"/>
        <v>#N/A</v>
      </c>
      <c r="BZ246" s="8" t="e">
        <f t="shared" ca="1" si="323"/>
        <v>#N/A</v>
      </c>
      <c r="CA246" s="8" t="e">
        <f t="shared" ca="1" si="323"/>
        <v>#N/A</v>
      </c>
      <c r="CB246" s="8" t="e">
        <f t="shared" ca="1" si="313"/>
        <v>#N/A</v>
      </c>
      <c r="CC246" s="8" t="e">
        <f t="shared" ca="1" si="313"/>
        <v>#N/A</v>
      </c>
      <c r="CD246" s="8" t="e">
        <f t="shared" ca="1" si="313"/>
        <v>#N/A</v>
      </c>
      <c r="CE246" s="8" t="e">
        <f t="shared" ca="1" si="313"/>
        <v>#N/A</v>
      </c>
      <c r="CF246" s="8" t="e">
        <f t="shared" ca="1" si="313"/>
        <v>#N/A</v>
      </c>
      <c r="CG246" s="8" t="e">
        <f t="shared" ca="1" si="313"/>
        <v>#N/A</v>
      </c>
      <c r="CH246" s="8" t="e">
        <f t="shared" ca="1" si="313"/>
        <v>#N/A</v>
      </c>
      <c r="CI246" s="8" t="e">
        <f t="shared" ca="1" si="313"/>
        <v>#N/A</v>
      </c>
      <c r="CJ246" s="8" t="e">
        <f t="shared" ca="1" si="313"/>
        <v>#N/A</v>
      </c>
      <c r="CK246" s="8" t="e">
        <f t="shared" ca="1" si="313"/>
        <v>#N/A</v>
      </c>
      <c r="CL246" s="8" t="e">
        <f t="shared" ca="1" si="313"/>
        <v>#N/A</v>
      </c>
      <c r="CM246" s="8" t="e">
        <f t="shared" ca="1" si="313"/>
        <v>#N/A</v>
      </c>
      <c r="CN246" s="8" t="e">
        <f t="shared" ca="1" si="323"/>
        <v>#N/A</v>
      </c>
      <c r="CO246" s="8" t="e">
        <f t="shared" ca="1" si="323"/>
        <v>#N/A</v>
      </c>
      <c r="CP246" s="8" t="e">
        <f t="shared" ca="1" si="323"/>
        <v>#N/A</v>
      </c>
      <c r="CQ246" s="8" t="e">
        <f t="shared" ca="1" si="323"/>
        <v>#N/A</v>
      </c>
      <c r="CR246" s="8" t="e">
        <f t="shared" ca="1" si="323"/>
        <v>#N/A</v>
      </c>
      <c r="CS246" s="8" t="e">
        <f t="shared" ca="1" si="323"/>
        <v>#N/A</v>
      </c>
      <c r="CT246" s="8" t="e">
        <f t="shared" ca="1" si="321"/>
        <v>#N/A</v>
      </c>
      <c r="CU246" s="8" t="e">
        <f t="shared" ca="1" si="321"/>
        <v>#N/A</v>
      </c>
      <c r="CV246" s="8" t="e">
        <f t="shared" ca="1" si="321"/>
        <v>#N/A</v>
      </c>
      <c r="CW246" s="8" t="e">
        <f t="shared" ca="1" si="321"/>
        <v>#N/A</v>
      </c>
      <c r="CX246" s="8" t="e">
        <f t="shared" ca="1" si="321"/>
        <v>#N/A</v>
      </c>
      <c r="CY246" s="8" t="e">
        <f t="shared" ca="1" si="321"/>
        <v>#N/A</v>
      </c>
      <c r="CZ246" s="8" t="e">
        <f t="shared" ca="1" si="321"/>
        <v>#N/A</v>
      </c>
      <c r="DA246" s="8" t="e">
        <f t="shared" ca="1" si="321"/>
        <v>#N/A</v>
      </c>
    </row>
    <row r="247" spans="2:105" x14ac:dyDescent="0.35">
      <c r="B247" t="str">
        <f>'Postcode Data'!B247</f>
        <v>ES23 5QU</v>
      </c>
      <c r="C247" t="str">
        <f>'Postcode Data'!D247</f>
        <v>Charlton</v>
      </c>
      <c r="D247" s="44" t="str">
        <f>'Postcode Data'!M247</f>
        <v>CW1a</v>
      </c>
      <c r="E247" s="28" t="str">
        <f>INDEX('Site Data'!$G$42:$G$77,MATCH('Frequency Plan Data'!D247,'Site Data'!$B$42:$B$77,0))</f>
        <v>f1</v>
      </c>
      <c r="F247" s="28">
        <f>'Coverage Data'!M247</f>
        <v>-56.675603590184366</v>
      </c>
      <c r="G247" s="28">
        <f t="shared" si="264"/>
        <v>32.105022762933061</v>
      </c>
      <c r="H247" s="5">
        <f>'Postcode Data'!F247</f>
        <v>18.577959913301633</v>
      </c>
      <c r="I247" s="5">
        <f>'Postcode Data'!G247</f>
        <v>12.423668526992969</v>
      </c>
      <c r="J247" s="5">
        <f>'Postcode Data'!K247</f>
        <v>19.126727552757444</v>
      </c>
      <c r="K247" s="5">
        <f>'Postcode Data'!L247</f>
        <v>12.645385045222769</v>
      </c>
      <c r="L247" s="5"/>
      <c r="M247" s="28"/>
      <c r="N247" s="5">
        <f t="shared" si="327"/>
        <v>12.645385045222769</v>
      </c>
      <c r="O247" s="5" t="e">
        <f t="shared" si="327"/>
        <v>#N/A</v>
      </c>
      <c r="P247" s="5" t="e">
        <f t="shared" si="327"/>
        <v>#N/A</v>
      </c>
      <c r="Q247" s="5" t="e">
        <f t="shared" si="327"/>
        <v>#N/A</v>
      </c>
      <c r="R247" s="5" t="e">
        <f t="shared" si="327"/>
        <v>#N/A</v>
      </c>
      <c r="S247" s="5" t="e">
        <f t="shared" si="327"/>
        <v>#N/A</v>
      </c>
      <c r="T247" s="5"/>
      <c r="U247" s="28"/>
      <c r="V247" s="28">
        <f t="shared" si="266"/>
        <v>12.645385045222769</v>
      </c>
      <c r="W247" s="28" t="e">
        <f t="shared" ref="W247:Z247" si="329">IF(AND($G247&lt;V$5,$G247&gt;=W$5),$K247,NA())</f>
        <v>#N/A</v>
      </c>
      <c r="X247" s="28" t="e">
        <f t="shared" si="329"/>
        <v>#N/A</v>
      </c>
      <c r="Y247" s="28" t="e">
        <f t="shared" si="329"/>
        <v>#N/A</v>
      </c>
      <c r="Z247" s="28" t="e">
        <f t="shared" si="329"/>
        <v>#N/A</v>
      </c>
      <c r="AA247" s="28" t="e">
        <f t="shared" si="268"/>
        <v>#N/A</v>
      </c>
      <c r="AB247" s="28"/>
      <c r="AC247" s="28"/>
      <c r="AD247" s="5">
        <f t="shared" si="269"/>
        <v>-88.780626353117427</v>
      </c>
      <c r="AE247" s="15">
        <v>-99.657831900364499</v>
      </c>
      <c r="AF247" s="11">
        <v>-999</v>
      </c>
      <c r="AG247" s="11">
        <v>-999</v>
      </c>
      <c r="AH247" s="11">
        <v>-999</v>
      </c>
      <c r="AI247" s="11">
        <v>-999</v>
      </c>
      <c r="AJ247" s="11">
        <v>-999</v>
      </c>
      <c r="AK247" s="11">
        <v>-999</v>
      </c>
      <c r="AL247" s="11">
        <v>-999</v>
      </c>
      <c r="AM247" s="11">
        <v>-999</v>
      </c>
      <c r="AN247" s="11">
        <v>-96.247593365349076</v>
      </c>
      <c r="AO247" s="11">
        <v>-999</v>
      </c>
      <c r="AP247" s="11">
        <v>-999</v>
      </c>
      <c r="AQ247" s="11">
        <v>-999</v>
      </c>
      <c r="AR247" s="11">
        <v>-999</v>
      </c>
      <c r="AS247" s="11">
        <v>-999</v>
      </c>
      <c r="AT247" s="11">
        <v>-999</v>
      </c>
      <c r="AU247" s="11">
        <v>-999</v>
      </c>
      <c r="AV247" s="11">
        <v>-999</v>
      </c>
      <c r="AW247" s="11">
        <v>-999</v>
      </c>
      <c r="AX247" s="11">
        <v>-999</v>
      </c>
      <c r="AY247" s="11">
        <v>-999</v>
      </c>
      <c r="AZ247" s="11">
        <v>-93.047377487504775</v>
      </c>
      <c r="BA247" s="11">
        <v>-999</v>
      </c>
      <c r="BB247" s="11">
        <v>-999</v>
      </c>
      <c r="BC247" s="11">
        <v>-95.198155850415148</v>
      </c>
      <c r="BD247" s="11">
        <v>-999</v>
      </c>
      <c r="BE247" s="11">
        <v>-999</v>
      </c>
      <c r="BF247" s="11">
        <v>-999</v>
      </c>
      <c r="BG247" s="11">
        <v>-999</v>
      </c>
      <c r="BH247" s="11">
        <v>-999</v>
      </c>
      <c r="BI247" s="11">
        <v>-999</v>
      </c>
      <c r="BJ247" s="11">
        <v>-999</v>
      </c>
      <c r="BK247" s="11">
        <v>-999</v>
      </c>
      <c r="BL247" s="11">
        <v>-97.427740991333749</v>
      </c>
      <c r="BM247" s="11">
        <v>-999</v>
      </c>
      <c r="BN247" s="16">
        <v>-999</v>
      </c>
      <c r="BQ247" s="5">
        <f t="shared" ca="1" si="270"/>
        <v>-86.057314147199662</v>
      </c>
      <c r="BR247" s="8">
        <f t="shared" ca="1" si="323"/>
        <v>-91.668911952761547</v>
      </c>
      <c r="BS247" s="8">
        <f t="shared" ca="1" si="323"/>
        <v>-999</v>
      </c>
      <c r="BT247" s="8">
        <f t="shared" ca="1" si="323"/>
        <v>-999</v>
      </c>
      <c r="BU247" s="8">
        <f t="shared" ca="1" si="323"/>
        <v>-999</v>
      </c>
      <c r="BV247" s="8">
        <f t="shared" ca="1" si="323"/>
        <v>-999</v>
      </c>
      <c r="BW247" s="8">
        <f t="shared" ca="1" si="323"/>
        <v>-999</v>
      </c>
      <c r="BX247" s="8">
        <f t="shared" ca="1" si="323"/>
        <v>-999</v>
      </c>
      <c r="BY247" s="8">
        <f t="shared" ca="1" si="323"/>
        <v>-999</v>
      </c>
      <c r="BZ247" s="8">
        <f t="shared" ca="1" si="323"/>
        <v>-999</v>
      </c>
      <c r="CA247" s="8">
        <f t="shared" ca="1" si="323"/>
        <v>-92.734060286437099</v>
      </c>
      <c r="CB247" s="8">
        <f t="shared" ca="1" si="313"/>
        <v>-999</v>
      </c>
      <c r="CC247" s="8">
        <f t="shared" ca="1" si="313"/>
        <v>-999</v>
      </c>
      <c r="CD247" s="8">
        <f t="shared" ca="1" si="313"/>
        <v>-999</v>
      </c>
      <c r="CE247" s="8">
        <f t="shared" ca="1" si="313"/>
        <v>-999</v>
      </c>
      <c r="CF247" s="8">
        <f t="shared" ca="1" si="313"/>
        <v>-999</v>
      </c>
      <c r="CG247" s="8">
        <f t="shared" ca="1" si="313"/>
        <v>-999</v>
      </c>
      <c r="CH247" s="8">
        <f t="shared" ca="1" si="313"/>
        <v>-999</v>
      </c>
      <c r="CI247" s="8">
        <f t="shared" ca="1" si="313"/>
        <v>-999</v>
      </c>
      <c r="CJ247" s="8">
        <f t="shared" ca="1" si="313"/>
        <v>-999</v>
      </c>
      <c r="CK247" s="8">
        <f t="shared" ca="1" si="313"/>
        <v>-999</v>
      </c>
      <c r="CL247" s="8">
        <f t="shared" ca="1" si="313"/>
        <v>-999</v>
      </c>
      <c r="CM247" s="8">
        <f t="shared" ca="1" si="313"/>
        <v>-91.451996357925708</v>
      </c>
      <c r="CN247" s="8">
        <f t="shared" ca="1" si="323"/>
        <v>-999</v>
      </c>
      <c r="CO247" s="8">
        <f t="shared" ca="1" si="323"/>
        <v>-999</v>
      </c>
      <c r="CP247" s="8">
        <f t="shared" ca="1" si="323"/>
        <v>-94.075147943621886</v>
      </c>
      <c r="CQ247" s="8">
        <f t="shared" ca="1" si="323"/>
        <v>-999</v>
      </c>
      <c r="CR247" s="8">
        <f t="shared" ca="1" si="323"/>
        <v>-999</v>
      </c>
      <c r="CS247" s="8">
        <f t="shared" ca="1" si="323"/>
        <v>-999</v>
      </c>
      <c r="CT247" s="8">
        <f t="shared" ca="1" si="321"/>
        <v>-999</v>
      </c>
      <c r="CU247" s="8">
        <f t="shared" ca="1" si="321"/>
        <v>-999</v>
      </c>
      <c r="CV247" s="8">
        <f t="shared" ca="1" si="321"/>
        <v>-999</v>
      </c>
      <c r="CW247" s="8">
        <f t="shared" ca="1" si="321"/>
        <v>-999</v>
      </c>
      <c r="CX247" s="8">
        <f t="shared" ca="1" si="321"/>
        <v>-999</v>
      </c>
      <c r="CY247" s="8">
        <f t="shared" ca="1" si="321"/>
        <v>-98.011062009800341</v>
      </c>
      <c r="CZ247" s="8">
        <f t="shared" ca="1" si="321"/>
        <v>-999</v>
      </c>
      <c r="DA247" s="8">
        <f t="shared" ca="1" si="321"/>
        <v>-999</v>
      </c>
    </row>
    <row r="248" spans="2:105" x14ac:dyDescent="0.35">
      <c r="B248" t="str">
        <f>'Postcode Data'!B248</f>
        <v>ES23 6CF</v>
      </c>
      <c r="C248" t="str">
        <f>'Postcode Data'!D248</f>
        <v>Charlton</v>
      </c>
      <c r="D248" s="44" t="str">
        <f>'Postcode Data'!M248</f>
        <v>CW2c</v>
      </c>
      <c r="E248" s="28" t="str">
        <f>INDEX('Site Data'!$G$42:$G$77,MATCH('Frequency Plan Data'!D248,'Site Data'!$B$42:$B$77,0))</f>
        <v>f6</v>
      </c>
      <c r="F248" s="28">
        <f>'Coverage Data'!M248</f>
        <v>-72.805652654436699</v>
      </c>
      <c r="G248" s="28">
        <f t="shared" si="264"/>
        <v>33.168628132264388</v>
      </c>
      <c r="H248" s="5">
        <f>'Postcode Data'!F248</f>
        <v>22.877448844548219</v>
      </c>
      <c r="I248" s="5">
        <f>'Postcode Data'!G248</f>
        <v>9.4782068400268855</v>
      </c>
      <c r="J248" s="5">
        <f>'Postcode Data'!K248</f>
        <v>23.087055393219856</v>
      </c>
      <c r="K248" s="5">
        <f>'Postcode Data'!L248</f>
        <v>6.4806935422525909</v>
      </c>
      <c r="L248" s="5"/>
      <c r="M248" s="28"/>
      <c r="N248" s="5" t="e">
        <f t="shared" si="327"/>
        <v>#N/A</v>
      </c>
      <c r="O248" s="5" t="e">
        <f t="shared" si="327"/>
        <v>#N/A</v>
      </c>
      <c r="P248" s="5" t="e">
        <f t="shared" si="327"/>
        <v>#N/A</v>
      </c>
      <c r="Q248" s="5" t="e">
        <f t="shared" si="327"/>
        <v>#N/A</v>
      </c>
      <c r="R248" s="5" t="e">
        <f t="shared" si="327"/>
        <v>#N/A</v>
      </c>
      <c r="S248" s="5">
        <f t="shared" si="327"/>
        <v>6.4806935422525909</v>
      </c>
      <c r="T248" s="5"/>
      <c r="U248" s="28"/>
      <c r="V248" s="28">
        <f t="shared" si="266"/>
        <v>6.4806935422525909</v>
      </c>
      <c r="W248" s="28" t="e">
        <f t="shared" ref="W248:Z248" si="330">IF(AND($G248&lt;V$5,$G248&gt;=W$5),$K248,NA())</f>
        <v>#N/A</v>
      </c>
      <c r="X248" s="28" t="e">
        <f t="shared" si="330"/>
        <v>#N/A</v>
      </c>
      <c r="Y248" s="28" t="e">
        <f t="shared" si="330"/>
        <v>#N/A</v>
      </c>
      <c r="Z248" s="28" t="e">
        <f t="shared" si="330"/>
        <v>#N/A</v>
      </c>
      <c r="AA248" s="28" t="e">
        <f t="shared" si="268"/>
        <v>#N/A</v>
      </c>
      <c r="AB248" s="28"/>
      <c r="AC248" s="28"/>
      <c r="AD248" s="5">
        <f t="shared" si="269"/>
        <v>-105.97428078670109</v>
      </c>
      <c r="AE248" s="15">
        <v>-999</v>
      </c>
      <c r="AF248" s="11">
        <v>-999</v>
      </c>
      <c r="AG248" s="11">
        <v>-999</v>
      </c>
      <c r="AH248" s="11">
        <v>-999</v>
      </c>
      <c r="AI248" s="11">
        <v>-999</v>
      </c>
      <c r="AJ248" s="11">
        <v>-115.405608194236</v>
      </c>
      <c r="AK248" s="11">
        <v>-999</v>
      </c>
      <c r="AL248" s="11">
        <v>-999</v>
      </c>
      <c r="AM248" s="11">
        <v>-116.10937930369511</v>
      </c>
      <c r="AN248" s="11">
        <v>-999</v>
      </c>
      <c r="AO248" s="11">
        <v>-999</v>
      </c>
      <c r="AP248" s="11">
        <v>-999</v>
      </c>
      <c r="AQ248" s="11">
        <v>-999</v>
      </c>
      <c r="AR248" s="11">
        <v>-999</v>
      </c>
      <c r="AS248" s="11">
        <v>-999</v>
      </c>
      <c r="AT248" s="11">
        <v>-999</v>
      </c>
      <c r="AU248" s="11">
        <v>-999</v>
      </c>
      <c r="AV248" s="11">
        <v>-999</v>
      </c>
      <c r="AW248" s="11">
        <v>-999</v>
      </c>
      <c r="AX248" s="11">
        <v>-999</v>
      </c>
      <c r="AY248" s="11">
        <v>-111.10793938462028</v>
      </c>
      <c r="AZ248" s="11">
        <v>-999</v>
      </c>
      <c r="BA248" s="11">
        <v>-999</v>
      </c>
      <c r="BB248" s="11">
        <v>-999</v>
      </c>
      <c r="BC248" s="11">
        <v>-999</v>
      </c>
      <c r="BD248" s="11">
        <v>-999</v>
      </c>
      <c r="BE248" s="11">
        <v>-999</v>
      </c>
      <c r="BF248" s="11">
        <v>-999</v>
      </c>
      <c r="BG248" s="11">
        <v>-999</v>
      </c>
      <c r="BH248" s="11">
        <v>-115.05993741739866</v>
      </c>
      <c r="BI248" s="11">
        <v>-999</v>
      </c>
      <c r="BJ248" s="11">
        <v>-999</v>
      </c>
      <c r="BK248" s="11">
        <v>-110.4233955098282</v>
      </c>
      <c r="BL248" s="11">
        <v>-999</v>
      </c>
      <c r="BM248" s="11">
        <v>-999</v>
      </c>
      <c r="BN248" s="16">
        <v>-999</v>
      </c>
      <c r="BQ248" s="5">
        <f t="shared" ca="1" si="270"/>
        <v>-99.754092841388754</v>
      </c>
      <c r="BR248" s="8">
        <f t="shared" ca="1" si="323"/>
        <v>-999</v>
      </c>
      <c r="BS248" s="8">
        <f t="shared" ca="1" si="323"/>
        <v>-999</v>
      </c>
      <c r="BT248" s="8">
        <f t="shared" ca="1" si="323"/>
        <v>-999</v>
      </c>
      <c r="BU248" s="8">
        <f t="shared" ca="1" si="323"/>
        <v>-999</v>
      </c>
      <c r="BV248" s="8">
        <f t="shared" ca="1" si="323"/>
        <v>-999</v>
      </c>
      <c r="BW248" s="8">
        <f t="shared" ca="1" si="323"/>
        <v>-108.09852116987827</v>
      </c>
      <c r="BX248" s="8">
        <f t="shared" ca="1" si="323"/>
        <v>-999</v>
      </c>
      <c r="BY248" s="8">
        <f t="shared" ca="1" si="323"/>
        <v>-999</v>
      </c>
      <c r="BZ248" s="8">
        <f t="shared" ca="1" si="323"/>
        <v>-110.55888116900773</v>
      </c>
      <c r="CA248" s="8">
        <f t="shared" ca="1" si="323"/>
        <v>-999</v>
      </c>
      <c r="CB248" s="8">
        <f t="shared" ca="1" si="313"/>
        <v>-999</v>
      </c>
      <c r="CC248" s="8">
        <f t="shared" ca="1" si="313"/>
        <v>-999</v>
      </c>
      <c r="CD248" s="8">
        <f t="shared" ca="1" si="313"/>
        <v>-999</v>
      </c>
      <c r="CE248" s="8">
        <f t="shared" ca="1" si="313"/>
        <v>-999</v>
      </c>
      <c r="CF248" s="8">
        <f t="shared" ca="1" si="313"/>
        <v>-999</v>
      </c>
      <c r="CG248" s="8">
        <f t="shared" ca="1" si="313"/>
        <v>-999</v>
      </c>
      <c r="CH248" s="8">
        <f t="shared" ca="1" si="313"/>
        <v>-999</v>
      </c>
      <c r="CI248" s="8">
        <f t="shared" ca="1" si="313"/>
        <v>-999</v>
      </c>
      <c r="CJ248" s="8">
        <f t="shared" ca="1" si="313"/>
        <v>-999</v>
      </c>
      <c r="CK248" s="8">
        <f t="shared" ca="1" si="313"/>
        <v>-999</v>
      </c>
      <c r="CL248" s="8">
        <f t="shared" ca="1" si="313"/>
        <v>-111.4843882195653</v>
      </c>
      <c r="CM248" s="8">
        <f t="shared" ca="1" si="313"/>
        <v>-999</v>
      </c>
      <c r="CN248" s="8">
        <f t="shared" ca="1" si="323"/>
        <v>-999</v>
      </c>
      <c r="CO248" s="8">
        <f t="shared" ca="1" si="323"/>
        <v>-999</v>
      </c>
      <c r="CP248" s="8">
        <f t="shared" ca="1" si="323"/>
        <v>-999</v>
      </c>
      <c r="CQ248" s="8">
        <f t="shared" ca="1" si="323"/>
        <v>-999</v>
      </c>
      <c r="CR248" s="8">
        <f t="shared" ca="1" si="323"/>
        <v>-999</v>
      </c>
      <c r="CS248" s="8">
        <f t="shared" ca="1" si="323"/>
        <v>-999</v>
      </c>
      <c r="CT248" s="8">
        <f t="shared" ca="1" si="321"/>
        <v>-999</v>
      </c>
      <c r="CU248" s="8">
        <f t="shared" ca="1" si="321"/>
        <v>-101.76641350213519</v>
      </c>
      <c r="CV248" s="8">
        <f t="shared" ca="1" si="321"/>
        <v>-999</v>
      </c>
      <c r="CW248" s="8">
        <f t="shared" ca="1" si="321"/>
        <v>-999</v>
      </c>
      <c r="CX248" s="8">
        <f t="shared" ca="1" si="321"/>
        <v>-111.04995775098986</v>
      </c>
      <c r="CY248" s="8">
        <f t="shared" ca="1" si="321"/>
        <v>-999</v>
      </c>
      <c r="CZ248" s="8">
        <f t="shared" ca="1" si="321"/>
        <v>-999</v>
      </c>
      <c r="DA248" s="8">
        <f t="shared" ca="1" si="321"/>
        <v>-999</v>
      </c>
    </row>
    <row r="249" spans="2:105" x14ac:dyDescent="0.35">
      <c r="B249" t="str">
        <f>'Postcode Data'!B249</f>
        <v>ES23 6KI</v>
      </c>
      <c r="C249" t="str">
        <f>'Postcode Data'!D249</f>
        <v>Charlton</v>
      </c>
      <c r="D249" s="44" t="e">
        <f>'Postcode Data'!M249</f>
        <v>#N/A</v>
      </c>
      <c r="E249" s="28" t="e">
        <f>INDEX('Site Data'!$G$42:$G$77,MATCH('Frequency Plan Data'!D249,'Site Data'!$B$42:$B$77,0))</f>
        <v>#N/A</v>
      </c>
      <c r="F249" s="28" t="e">
        <f>'Coverage Data'!M249</f>
        <v>#N/A</v>
      </c>
      <c r="G249" s="28" t="e">
        <f t="shared" si="264"/>
        <v>#N/A</v>
      </c>
      <c r="H249" s="5" t="e">
        <f>'Postcode Data'!F249</f>
        <v>#N/A</v>
      </c>
      <c r="I249" s="5" t="e">
        <f>'Postcode Data'!G249</f>
        <v>#N/A</v>
      </c>
      <c r="J249" s="5" t="e">
        <f>'Postcode Data'!K249</f>
        <v>#N/A</v>
      </c>
      <c r="K249" s="5" t="e">
        <f>'Postcode Data'!L249</f>
        <v>#N/A</v>
      </c>
      <c r="L249" s="5"/>
      <c r="M249" s="28"/>
      <c r="N249" s="5" t="e">
        <f t="shared" si="327"/>
        <v>#N/A</v>
      </c>
      <c r="O249" s="5" t="e">
        <f t="shared" si="327"/>
        <v>#N/A</v>
      </c>
      <c r="P249" s="5" t="e">
        <f t="shared" si="327"/>
        <v>#N/A</v>
      </c>
      <c r="Q249" s="5" t="e">
        <f t="shared" si="327"/>
        <v>#N/A</v>
      </c>
      <c r="R249" s="5" t="e">
        <f t="shared" si="327"/>
        <v>#N/A</v>
      </c>
      <c r="S249" s="5" t="e">
        <f t="shared" si="327"/>
        <v>#N/A</v>
      </c>
      <c r="T249" s="5"/>
      <c r="U249" s="28"/>
      <c r="V249" s="28" t="e">
        <f t="shared" si="266"/>
        <v>#N/A</v>
      </c>
      <c r="W249" s="28" t="e">
        <f t="shared" ref="W249:Z249" si="331">IF(AND($G249&lt;V$5,$G249&gt;=W$5),$K249,NA())</f>
        <v>#N/A</v>
      </c>
      <c r="X249" s="28" t="e">
        <f t="shared" si="331"/>
        <v>#N/A</v>
      </c>
      <c r="Y249" s="28" t="e">
        <f t="shared" si="331"/>
        <v>#N/A</v>
      </c>
      <c r="Z249" s="28" t="e">
        <f t="shared" si="331"/>
        <v>#N/A</v>
      </c>
      <c r="AA249" s="28" t="e">
        <f t="shared" si="268"/>
        <v>#N/A</v>
      </c>
      <c r="AB249" s="28"/>
      <c r="AC249" s="28"/>
      <c r="AD249" s="5" t="e">
        <f t="shared" si="269"/>
        <v>#N/A</v>
      </c>
      <c r="AE249" s="15" t="e">
        <v>#N/A</v>
      </c>
      <c r="AF249" s="11" t="e">
        <v>#N/A</v>
      </c>
      <c r="AG249" s="11" t="e">
        <v>#N/A</v>
      </c>
      <c r="AH249" s="11" t="e">
        <v>#N/A</v>
      </c>
      <c r="AI249" s="11" t="e">
        <v>#N/A</v>
      </c>
      <c r="AJ249" s="11" t="e">
        <v>#N/A</v>
      </c>
      <c r="AK249" s="11" t="e">
        <v>#N/A</v>
      </c>
      <c r="AL249" s="11" t="e">
        <v>#N/A</v>
      </c>
      <c r="AM249" s="11" t="e">
        <v>#N/A</v>
      </c>
      <c r="AN249" s="11" t="e">
        <v>#N/A</v>
      </c>
      <c r="AO249" s="11" t="e">
        <v>#N/A</v>
      </c>
      <c r="AP249" s="11" t="e">
        <v>#N/A</v>
      </c>
      <c r="AQ249" s="11" t="e">
        <v>#N/A</v>
      </c>
      <c r="AR249" s="11" t="e">
        <v>#N/A</v>
      </c>
      <c r="AS249" s="11" t="e">
        <v>#N/A</v>
      </c>
      <c r="AT249" s="11" t="e">
        <v>#N/A</v>
      </c>
      <c r="AU249" s="11" t="e">
        <v>#N/A</v>
      </c>
      <c r="AV249" s="11" t="e">
        <v>#N/A</v>
      </c>
      <c r="AW249" s="11" t="e">
        <v>#N/A</v>
      </c>
      <c r="AX249" s="11" t="e">
        <v>#N/A</v>
      </c>
      <c r="AY249" s="11" t="e">
        <v>#N/A</v>
      </c>
      <c r="AZ249" s="11" t="e">
        <v>#N/A</v>
      </c>
      <c r="BA249" s="11" t="e">
        <v>#N/A</v>
      </c>
      <c r="BB249" s="11" t="e">
        <v>#N/A</v>
      </c>
      <c r="BC249" s="11" t="e">
        <v>#N/A</v>
      </c>
      <c r="BD249" s="11" t="e">
        <v>#N/A</v>
      </c>
      <c r="BE249" s="11" t="e">
        <v>#N/A</v>
      </c>
      <c r="BF249" s="11" t="e">
        <v>#N/A</v>
      </c>
      <c r="BG249" s="11" t="e">
        <v>#N/A</v>
      </c>
      <c r="BH249" s="11" t="e">
        <v>#N/A</v>
      </c>
      <c r="BI249" s="11" t="e">
        <v>#N/A</v>
      </c>
      <c r="BJ249" s="11" t="e">
        <v>#N/A</v>
      </c>
      <c r="BK249" s="11" t="e">
        <v>#N/A</v>
      </c>
      <c r="BL249" s="11" t="e">
        <v>#N/A</v>
      </c>
      <c r="BM249" s="11" t="e">
        <v>#N/A</v>
      </c>
      <c r="BN249" s="16" t="e">
        <v>#N/A</v>
      </c>
      <c r="BQ249" s="5" t="e">
        <f t="shared" ca="1" si="270"/>
        <v>#N/A</v>
      </c>
      <c r="BR249" s="8" t="e">
        <f t="shared" ca="1" si="323"/>
        <v>#N/A</v>
      </c>
      <c r="BS249" s="8" t="e">
        <f t="shared" ca="1" si="323"/>
        <v>#N/A</v>
      </c>
      <c r="BT249" s="8" t="e">
        <f t="shared" ca="1" si="323"/>
        <v>#N/A</v>
      </c>
      <c r="BU249" s="8" t="e">
        <f t="shared" ca="1" si="323"/>
        <v>#N/A</v>
      </c>
      <c r="BV249" s="8" t="e">
        <f t="shared" ca="1" si="323"/>
        <v>#N/A</v>
      </c>
      <c r="BW249" s="8" t="e">
        <f t="shared" ca="1" si="323"/>
        <v>#N/A</v>
      </c>
      <c r="BX249" s="8" t="e">
        <f t="shared" ca="1" si="323"/>
        <v>#N/A</v>
      </c>
      <c r="BY249" s="8" t="e">
        <f t="shared" ca="1" si="323"/>
        <v>#N/A</v>
      </c>
      <c r="BZ249" s="8" t="e">
        <f t="shared" ca="1" si="323"/>
        <v>#N/A</v>
      </c>
      <c r="CA249" s="8" t="e">
        <f t="shared" ca="1" si="323"/>
        <v>#N/A</v>
      </c>
      <c r="CB249" s="8" t="e">
        <f t="shared" ca="1" si="313"/>
        <v>#N/A</v>
      </c>
      <c r="CC249" s="8" t="e">
        <f t="shared" ca="1" si="313"/>
        <v>#N/A</v>
      </c>
      <c r="CD249" s="8" t="e">
        <f t="shared" ca="1" si="313"/>
        <v>#N/A</v>
      </c>
      <c r="CE249" s="8" t="e">
        <f t="shared" ca="1" si="313"/>
        <v>#N/A</v>
      </c>
      <c r="CF249" s="8" t="e">
        <f t="shared" ca="1" si="313"/>
        <v>#N/A</v>
      </c>
      <c r="CG249" s="8" t="e">
        <f t="shared" ca="1" si="313"/>
        <v>#N/A</v>
      </c>
      <c r="CH249" s="8" t="e">
        <f t="shared" ca="1" si="313"/>
        <v>#N/A</v>
      </c>
      <c r="CI249" s="8" t="e">
        <f t="shared" ca="1" si="313"/>
        <v>#N/A</v>
      </c>
      <c r="CJ249" s="8" t="e">
        <f t="shared" ca="1" si="313"/>
        <v>#N/A</v>
      </c>
      <c r="CK249" s="8" t="e">
        <f t="shared" ca="1" si="313"/>
        <v>#N/A</v>
      </c>
      <c r="CL249" s="8" t="e">
        <f t="shared" ca="1" si="313"/>
        <v>#N/A</v>
      </c>
      <c r="CM249" s="8" t="e">
        <f t="shared" ca="1" si="313"/>
        <v>#N/A</v>
      </c>
      <c r="CN249" s="8" t="e">
        <f t="shared" ca="1" si="323"/>
        <v>#N/A</v>
      </c>
      <c r="CO249" s="8" t="e">
        <f t="shared" ca="1" si="323"/>
        <v>#N/A</v>
      </c>
      <c r="CP249" s="8" t="e">
        <f t="shared" ca="1" si="323"/>
        <v>#N/A</v>
      </c>
      <c r="CQ249" s="8" t="e">
        <f t="shared" ca="1" si="323"/>
        <v>#N/A</v>
      </c>
      <c r="CR249" s="8" t="e">
        <f t="shared" ca="1" si="323"/>
        <v>#N/A</v>
      </c>
      <c r="CS249" s="8" t="e">
        <f t="shared" ca="1" si="323"/>
        <v>#N/A</v>
      </c>
      <c r="CT249" s="8" t="e">
        <f t="shared" ca="1" si="321"/>
        <v>#N/A</v>
      </c>
      <c r="CU249" s="8" t="e">
        <f t="shared" ca="1" si="321"/>
        <v>#N/A</v>
      </c>
      <c r="CV249" s="8" t="e">
        <f t="shared" ca="1" si="321"/>
        <v>#N/A</v>
      </c>
      <c r="CW249" s="8" t="e">
        <f t="shared" ca="1" si="321"/>
        <v>#N/A</v>
      </c>
      <c r="CX249" s="8" t="e">
        <f t="shared" ca="1" si="321"/>
        <v>#N/A</v>
      </c>
      <c r="CY249" s="8" t="e">
        <f t="shared" ca="1" si="321"/>
        <v>#N/A</v>
      </c>
      <c r="CZ249" s="8" t="e">
        <f t="shared" ca="1" si="321"/>
        <v>#N/A</v>
      </c>
      <c r="DA249" s="8" t="e">
        <f t="shared" ca="1" si="321"/>
        <v>#N/A</v>
      </c>
    </row>
    <row r="250" spans="2:105" x14ac:dyDescent="0.35">
      <c r="B250" t="str">
        <f>'Postcode Data'!B250</f>
        <v>ES23 6UC</v>
      </c>
      <c r="C250" t="str">
        <f>'Postcode Data'!D250</f>
        <v>Charlton</v>
      </c>
      <c r="D250" s="44" t="e">
        <f>'Postcode Data'!M250</f>
        <v>#N/A</v>
      </c>
      <c r="E250" s="28" t="e">
        <f>INDEX('Site Data'!$G$42:$G$77,MATCH('Frequency Plan Data'!D250,'Site Data'!$B$42:$B$77,0))</f>
        <v>#N/A</v>
      </c>
      <c r="F250" s="28" t="e">
        <f>'Coverage Data'!M250</f>
        <v>#N/A</v>
      </c>
      <c r="G250" s="28" t="e">
        <f t="shared" si="264"/>
        <v>#N/A</v>
      </c>
      <c r="H250" s="5" t="e">
        <f>'Postcode Data'!F250</f>
        <v>#N/A</v>
      </c>
      <c r="I250" s="5" t="e">
        <f>'Postcode Data'!G250</f>
        <v>#N/A</v>
      </c>
      <c r="J250" s="5" t="e">
        <f>'Postcode Data'!K250</f>
        <v>#N/A</v>
      </c>
      <c r="K250" s="5" t="e">
        <f>'Postcode Data'!L250</f>
        <v>#N/A</v>
      </c>
      <c r="L250" s="5"/>
      <c r="M250" s="28"/>
      <c r="N250" s="5" t="e">
        <f t="shared" si="327"/>
        <v>#N/A</v>
      </c>
      <c r="O250" s="5" t="e">
        <f t="shared" si="327"/>
        <v>#N/A</v>
      </c>
      <c r="P250" s="5" t="e">
        <f t="shared" si="327"/>
        <v>#N/A</v>
      </c>
      <c r="Q250" s="5" t="e">
        <f t="shared" si="327"/>
        <v>#N/A</v>
      </c>
      <c r="R250" s="5" t="e">
        <f t="shared" si="327"/>
        <v>#N/A</v>
      </c>
      <c r="S250" s="5" t="e">
        <f t="shared" si="327"/>
        <v>#N/A</v>
      </c>
      <c r="T250" s="5"/>
      <c r="U250" s="28"/>
      <c r="V250" s="28" t="e">
        <f t="shared" si="266"/>
        <v>#N/A</v>
      </c>
      <c r="W250" s="28" t="e">
        <f t="shared" ref="W250:Z250" si="332">IF(AND($G250&lt;V$5,$G250&gt;=W$5),$K250,NA())</f>
        <v>#N/A</v>
      </c>
      <c r="X250" s="28" t="e">
        <f t="shared" si="332"/>
        <v>#N/A</v>
      </c>
      <c r="Y250" s="28" t="e">
        <f t="shared" si="332"/>
        <v>#N/A</v>
      </c>
      <c r="Z250" s="28" t="e">
        <f t="shared" si="332"/>
        <v>#N/A</v>
      </c>
      <c r="AA250" s="28" t="e">
        <f t="shared" si="268"/>
        <v>#N/A</v>
      </c>
      <c r="AB250" s="28"/>
      <c r="AC250" s="28"/>
      <c r="AD250" s="5" t="e">
        <f t="shared" si="269"/>
        <v>#N/A</v>
      </c>
      <c r="AE250" s="15" t="e">
        <v>#N/A</v>
      </c>
      <c r="AF250" s="11" t="e">
        <v>#N/A</v>
      </c>
      <c r="AG250" s="11" t="e">
        <v>#N/A</v>
      </c>
      <c r="AH250" s="11" t="e">
        <v>#N/A</v>
      </c>
      <c r="AI250" s="11" t="e">
        <v>#N/A</v>
      </c>
      <c r="AJ250" s="11" t="e">
        <v>#N/A</v>
      </c>
      <c r="AK250" s="11" t="e">
        <v>#N/A</v>
      </c>
      <c r="AL250" s="11" t="e">
        <v>#N/A</v>
      </c>
      <c r="AM250" s="11" t="e">
        <v>#N/A</v>
      </c>
      <c r="AN250" s="11" t="e">
        <v>#N/A</v>
      </c>
      <c r="AO250" s="11" t="e">
        <v>#N/A</v>
      </c>
      <c r="AP250" s="11" t="e">
        <v>#N/A</v>
      </c>
      <c r="AQ250" s="11" t="e">
        <v>#N/A</v>
      </c>
      <c r="AR250" s="11" t="e">
        <v>#N/A</v>
      </c>
      <c r="AS250" s="11" t="e">
        <v>#N/A</v>
      </c>
      <c r="AT250" s="11" t="e">
        <v>#N/A</v>
      </c>
      <c r="AU250" s="11" t="e">
        <v>#N/A</v>
      </c>
      <c r="AV250" s="11" t="e">
        <v>#N/A</v>
      </c>
      <c r="AW250" s="11" t="e">
        <v>#N/A</v>
      </c>
      <c r="AX250" s="11" t="e">
        <v>#N/A</v>
      </c>
      <c r="AY250" s="11" t="e">
        <v>#N/A</v>
      </c>
      <c r="AZ250" s="11" t="e">
        <v>#N/A</v>
      </c>
      <c r="BA250" s="11" t="e">
        <v>#N/A</v>
      </c>
      <c r="BB250" s="11" t="e">
        <v>#N/A</v>
      </c>
      <c r="BC250" s="11" t="e">
        <v>#N/A</v>
      </c>
      <c r="BD250" s="11" t="e">
        <v>#N/A</v>
      </c>
      <c r="BE250" s="11" t="e">
        <v>#N/A</v>
      </c>
      <c r="BF250" s="11" t="e">
        <v>#N/A</v>
      </c>
      <c r="BG250" s="11" t="e">
        <v>#N/A</v>
      </c>
      <c r="BH250" s="11" t="e">
        <v>#N/A</v>
      </c>
      <c r="BI250" s="11" t="e">
        <v>#N/A</v>
      </c>
      <c r="BJ250" s="11" t="e">
        <v>#N/A</v>
      </c>
      <c r="BK250" s="11" t="e">
        <v>#N/A</v>
      </c>
      <c r="BL250" s="11" t="e">
        <v>#N/A</v>
      </c>
      <c r="BM250" s="11" t="e">
        <v>#N/A</v>
      </c>
      <c r="BN250" s="16" t="e">
        <v>#N/A</v>
      </c>
      <c r="BQ250" s="5" t="e">
        <f t="shared" ca="1" si="270"/>
        <v>#N/A</v>
      </c>
      <c r="BR250" s="8" t="e">
        <f t="shared" ca="1" si="323"/>
        <v>#N/A</v>
      </c>
      <c r="BS250" s="8" t="e">
        <f t="shared" ca="1" si="323"/>
        <v>#N/A</v>
      </c>
      <c r="BT250" s="8" t="e">
        <f t="shared" ca="1" si="323"/>
        <v>#N/A</v>
      </c>
      <c r="BU250" s="8" t="e">
        <f t="shared" ca="1" si="323"/>
        <v>#N/A</v>
      </c>
      <c r="BV250" s="8" t="e">
        <f t="shared" ca="1" si="323"/>
        <v>#N/A</v>
      </c>
      <c r="BW250" s="8" t="e">
        <f t="shared" ca="1" si="323"/>
        <v>#N/A</v>
      </c>
      <c r="BX250" s="8" t="e">
        <f t="shared" ca="1" si="323"/>
        <v>#N/A</v>
      </c>
      <c r="BY250" s="8" t="e">
        <f t="shared" ca="1" si="323"/>
        <v>#N/A</v>
      </c>
      <c r="BZ250" s="8" t="e">
        <f t="shared" ca="1" si="323"/>
        <v>#N/A</v>
      </c>
      <c r="CA250" s="8" t="e">
        <f t="shared" ca="1" si="323"/>
        <v>#N/A</v>
      </c>
      <c r="CB250" s="8" t="e">
        <f t="shared" ca="1" si="313"/>
        <v>#N/A</v>
      </c>
      <c r="CC250" s="8" t="e">
        <f t="shared" ca="1" si="313"/>
        <v>#N/A</v>
      </c>
      <c r="CD250" s="8" t="e">
        <f t="shared" ca="1" si="313"/>
        <v>#N/A</v>
      </c>
      <c r="CE250" s="8" t="e">
        <f t="shared" ca="1" si="313"/>
        <v>#N/A</v>
      </c>
      <c r="CF250" s="8" t="e">
        <f t="shared" ca="1" si="313"/>
        <v>#N/A</v>
      </c>
      <c r="CG250" s="8" t="e">
        <f t="shared" ca="1" si="313"/>
        <v>#N/A</v>
      </c>
      <c r="CH250" s="8" t="e">
        <f t="shared" ca="1" si="313"/>
        <v>#N/A</v>
      </c>
      <c r="CI250" s="8" t="e">
        <f t="shared" ca="1" si="313"/>
        <v>#N/A</v>
      </c>
      <c r="CJ250" s="8" t="e">
        <f t="shared" ca="1" si="313"/>
        <v>#N/A</v>
      </c>
      <c r="CK250" s="8" t="e">
        <f t="shared" ca="1" si="313"/>
        <v>#N/A</v>
      </c>
      <c r="CL250" s="8" t="e">
        <f t="shared" ca="1" si="313"/>
        <v>#N/A</v>
      </c>
      <c r="CM250" s="8" t="e">
        <f t="shared" ca="1" si="313"/>
        <v>#N/A</v>
      </c>
      <c r="CN250" s="8" t="e">
        <f t="shared" ca="1" si="323"/>
        <v>#N/A</v>
      </c>
      <c r="CO250" s="8" t="e">
        <f t="shared" ca="1" si="323"/>
        <v>#N/A</v>
      </c>
      <c r="CP250" s="8" t="e">
        <f t="shared" ca="1" si="323"/>
        <v>#N/A</v>
      </c>
      <c r="CQ250" s="8" t="e">
        <f t="shared" ca="1" si="323"/>
        <v>#N/A</v>
      </c>
      <c r="CR250" s="8" t="e">
        <f t="shared" ca="1" si="323"/>
        <v>#N/A</v>
      </c>
      <c r="CS250" s="8" t="e">
        <f t="shared" ca="1" si="323"/>
        <v>#N/A</v>
      </c>
      <c r="CT250" s="8" t="e">
        <f t="shared" ca="1" si="321"/>
        <v>#N/A</v>
      </c>
      <c r="CU250" s="8" t="e">
        <f t="shared" ca="1" si="321"/>
        <v>#N/A</v>
      </c>
      <c r="CV250" s="8" t="e">
        <f t="shared" ca="1" si="321"/>
        <v>#N/A</v>
      </c>
      <c r="CW250" s="8" t="e">
        <f t="shared" ca="1" si="321"/>
        <v>#N/A</v>
      </c>
      <c r="CX250" s="8" t="e">
        <f t="shared" ca="1" si="321"/>
        <v>#N/A</v>
      </c>
      <c r="CY250" s="8" t="e">
        <f t="shared" ca="1" si="321"/>
        <v>#N/A</v>
      </c>
      <c r="CZ250" s="8" t="e">
        <f t="shared" ca="1" si="321"/>
        <v>#N/A</v>
      </c>
      <c r="DA250" s="8" t="e">
        <f t="shared" ca="1" si="321"/>
        <v>#N/A</v>
      </c>
    </row>
    <row r="251" spans="2:105" x14ac:dyDescent="0.35">
      <c r="B251" t="str">
        <f>'Postcode Data'!B251</f>
        <v>ES23 7VJ</v>
      </c>
      <c r="C251" t="str">
        <f>'Postcode Data'!D251</f>
        <v>Charlton</v>
      </c>
      <c r="D251" s="44" t="str">
        <f>'Postcode Data'!M251</f>
        <v>CW2c</v>
      </c>
      <c r="E251" s="28" t="str">
        <f>INDEX('Site Data'!$G$42:$G$77,MATCH('Frequency Plan Data'!D251,'Site Data'!$B$42:$B$77,0))</f>
        <v>f6</v>
      </c>
      <c r="F251" s="28">
        <f>'Coverage Data'!M251</f>
        <v>-63.450094617296088</v>
      </c>
      <c r="G251" s="28">
        <f t="shared" si="264"/>
        <v>31.338135104333716</v>
      </c>
      <c r="H251" s="5">
        <f>'Postcode Data'!F251</f>
        <v>22.877448844548219</v>
      </c>
      <c r="I251" s="5">
        <f>'Postcode Data'!G251</f>
        <v>9.4782068400268855</v>
      </c>
      <c r="J251" s="5">
        <f>'Postcode Data'!K251</f>
        <v>23.268529423890904</v>
      </c>
      <c r="K251" s="5">
        <f>'Postcode Data'!L251</f>
        <v>7.6383173712190082</v>
      </c>
      <c r="L251" s="5"/>
      <c r="M251" s="28"/>
      <c r="N251" s="5" t="e">
        <f t="shared" si="327"/>
        <v>#N/A</v>
      </c>
      <c r="O251" s="5" t="e">
        <f t="shared" si="327"/>
        <v>#N/A</v>
      </c>
      <c r="P251" s="5" t="e">
        <f t="shared" si="327"/>
        <v>#N/A</v>
      </c>
      <c r="Q251" s="5" t="e">
        <f t="shared" si="327"/>
        <v>#N/A</v>
      </c>
      <c r="R251" s="5" t="e">
        <f t="shared" si="327"/>
        <v>#N/A</v>
      </c>
      <c r="S251" s="5">
        <f t="shared" si="327"/>
        <v>7.6383173712190082</v>
      </c>
      <c r="T251" s="5"/>
      <c r="U251" s="28"/>
      <c r="V251" s="28">
        <f t="shared" si="266"/>
        <v>7.6383173712190082</v>
      </c>
      <c r="W251" s="28" t="e">
        <f t="shared" ref="W251:Z251" si="333">IF(AND($G251&lt;V$5,$G251&gt;=W$5),$K251,NA())</f>
        <v>#N/A</v>
      </c>
      <c r="X251" s="28" t="e">
        <f t="shared" si="333"/>
        <v>#N/A</v>
      </c>
      <c r="Y251" s="28" t="e">
        <f t="shared" si="333"/>
        <v>#N/A</v>
      </c>
      <c r="Z251" s="28" t="e">
        <f t="shared" si="333"/>
        <v>#N/A</v>
      </c>
      <c r="AA251" s="28" t="e">
        <f t="shared" si="268"/>
        <v>#N/A</v>
      </c>
      <c r="AB251" s="28"/>
      <c r="AC251" s="28"/>
      <c r="AD251" s="5">
        <f t="shared" si="269"/>
        <v>-94.788229721629804</v>
      </c>
      <c r="AE251" s="15">
        <v>-999</v>
      </c>
      <c r="AF251" s="11">
        <v>-999</v>
      </c>
      <c r="AG251" s="11">
        <v>-999</v>
      </c>
      <c r="AH251" s="11">
        <v>-999</v>
      </c>
      <c r="AI251" s="11">
        <v>-999</v>
      </c>
      <c r="AJ251" s="11">
        <v>-110.34642193268385</v>
      </c>
      <c r="AK251" s="11">
        <v>-999</v>
      </c>
      <c r="AL251" s="11">
        <v>-999</v>
      </c>
      <c r="AM251" s="11">
        <v>-102.63763500214641</v>
      </c>
      <c r="AN251" s="11">
        <v>-999</v>
      </c>
      <c r="AO251" s="11">
        <v>-999</v>
      </c>
      <c r="AP251" s="11">
        <v>-999</v>
      </c>
      <c r="AQ251" s="11">
        <v>-999</v>
      </c>
      <c r="AR251" s="11">
        <v>-999</v>
      </c>
      <c r="AS251" s="11">
        <v>-999</v>
      </c>
      <c r="AT251" s="11">
        <v>-999</v>
      </c>
      <c r="AU251" s="11">
        <v>-999</v>
      </c>
      <c r="AV251" s="11">
        <v>-999</v>
      </c>
      <c r="AW251" s="11">
        <v>-999</v>
      </c>
      <c r="AX251" s="11">
        <v>-999</v>
      </c>
      <c r="AY251" s="11">
        <v>-102.90713307379494</v>
      </c>
      <c r="AZ251" s="11">
        <v>-999</v>
      </c>
      <c r="BA251" s="11">
        <v>-999</v>
      </c>
      <c r="BB251" s="11">
        <v>-999</v>
      </c>
      <c r="BC251" s="11">
        <v>-999</v>
      </c>
      <c r="BD251" s="11">
        <v>-999</v>
      </c>
      <c r="BE251" s="11">
        <v>-999</v>
      </c>
      <c r="BF251" s="11">
        <v>-999</v>
      </c>
      <c r="BG251" s="11">
        <v>-999</v>
      </c>
      <c r="BH251" s="11">
        <v>-97.672887356246903</v>
      </c>
      <c r="BI251" s="11">
        <v>-999</v>
      </c>
      <c r="BJ251" s="11">
        <v>-999</v>
      </c>
      <c r="BK251" s="11">
        <v>-103.35107335202576</v>
      </c>
      <c r="BL251" s="11">
        <v>-999</v>
      </c>
      <c r="BM251" s="11">
        <v>-999</v>
      </c>
      <c r="BN251" s="16">
        <v>-999</v>
      </c>
      <c r="BQ251" s="5">
        <f t="shared" ca="1" si="270"/>
        <v>-94.906332518369595</v>
      </c>
      <c r="BR251" s="8">
        <f t="shared" ca="1" si="323"/>
        <v>-999</v>
      </c>
      <c r="BS251" s="8">
        <f t="shared" ca="1" si="323"/>
        <v>-999</v>
      </c>
      <c r="BT251" s="8">
        <f t="shared" ca="1" si="323"/>
        <v>-999</v>
      </c>
      <c r="BU251" s="8">
        <f t="shared" ca="1" si="323"/>
        <v>-999</v>
      </c>
      <c r="BV251" s="8">
        <f t="shared" ca="1" si="323"/>
        <v>-999</v>
      </c>
      <c r="BW251" s="8">
        <f t="shared" ca="1" si="323"/>
        <v>-105.79177519655281</v>
      </c>
      <c r="BX251" s="8">
        <f t="shared" ca="1" si="323"/>
        <v>-999</v>
      </c>
      <c r="BY251" s="8">
        <f t="shared" ca="1" si="323"/>
        <v>-999</v>
      </c>
      <c r="BZ251" s="8">
        <f t="shared" ca="1" si="323"/>
        <v>-97.852339460206679</v>
      </c>
      <c r="CA251" s="8">
        <f t="shared" ca="1" si="323"/>
        <v>-999</v>
      </c>
      <c r="CB251" s="8">
        <f t="shared" ca="1" si="313"/>
        <v>-999</v>
      </c>
      <c r="CC251" s="8">
        <f t="shared" ca="1" si="313"/>
        <v>-999</v>
      </c>
      <c r="CD251" s="8">
        <f t="shared" ca="1" si="313"/>
        <v>-999</v>
      </c>
      <c r="CE251" s="8">
        <f t="shared" ca="1" si="313"/>
        <v>-999</v>
      </c>
      <c r="CF251" s="8">
        <f t="shared" ca="1" si="313"/>
        <v>-999</v>
      </c>
      <c r="CG251" s="8">
        <f t="shared" ca="1" si="313"/>
        <v>-999</v>
      </c>
      <c r="CH251" s="8">
        <f t="shared" ca="1" si="313"/>
        <v>-999</v>
      </c>
      <c r="CI251" s="8">
        <f t="shared" ca="1" si="313"/>
        <v>-999</v>
      </c>
      <c r="CJ251" s="8">
        <f t="shared" ca="1" si="313"/>
        <v>-999</v>
      </c>
      <c r="CK251" s="8">
        <f t="shared" ca="1" si="313"/>
        <v>-999</v>
      </c>
      <c r="CL251" s="8">
        <f t="shared" ca="1" si="313"/>
        <v>-108.80406693340075</v>
      </c>
      <c r="CM251" s="8">
        <f t="shared" ca="1" si="313"/>
        <v>-999</v>
      </c>
      <c r="CN251" s="8">
        <f t="shared" ca="1" si="323"/>
        <v>-999</v>
      </c>
      <c r="CO251" s="8">
        <f t="shared" ca="1" si="323"/>
        <v>-999</v>
      </c>
      <c r="CP251" s="8">
        <f t="shared" ca="1" si="323"/>
        <v>-999</v>
      </c>
      <c r="CQ251" s="8">
        <f t="shared" ca="1" si="323"/>
        <v>-999</v>
      </c>
      <c r="CR251" s="8">
        <f t="shared" ca="1" si="323"/>
        <v>-999</v>
      </c>
      <c r="CS251" s="8">
        <f t="shared" ca="1" si="323"/>
        <v>-999</v>
      </c>
      <c r="CT251" s="8">
        <f t="shared" ca="1" si="321"/>
        <v>-999</v>
      </c>
      <c r="CU251" s="8">
        <f t="shared" ca="1" si="321"/>
        <v>-100.93497581937478</v>
      </c>
      <c r="CV251" s="8">
        <f t="shared" ca="1" si="321"/>
        <v>-999</v>
      </c>
      <c r="CW251" s="8">
        <f t="shared" ca="1" si="321"/>
        <v>-999</v>
      </c>
      <c r="CX251" s="8">
        <f t="shared" ca="1" si="321"/>
        <v>-104.08961001002531</v>
      </c>
      <c r="CY251" s="8">
        <f t="shared" ca="1" si="321"/>
        <v>-999</v>
      </c>
      <c r="CZ251" s="8">
        <f t="shared" ca="1" si="321"/>
        <v>-999</v>
      </c>
      <c r="DA251" s="8">
        <f t="shared" ca="1" si="321"/>
        <v>-999</v>
      </c>
    </row>
    <row r="252" spans="2:105" x14ac:dyDescent="0.35">
      <c r="B252" t="str">
        <f>'Postcode Data'!B252</f>
        <v>ES23 8UE</v>
      </c>
      <c r="C252" t="str">
        <f>'Postcode Data'!D252</f>
        <v>Charlton</v>
      </c>
      <c r="D252" s="44" t="e">
        <f>'Postcode Data'!M252</f>
        <v>#N/A</v>
      </c>
      <c r="E252" s="28" t="e">
        <f>INDEX('Site Data'!$G$42:$G$77,MATCH('Frequency Plan Data'!D252,'Site Data'!$B$42:$B$77,0))</f>
        <v>#N/A</v>
      </c>
      <c r="F252" s="28" t="e">
        <f>'Coverage Data'!M252</f>
        <v>#N/A</v>
      </c>
      <c r="G252" s="28" t="e">
        <f t="shared" si="264"/>
        <v>#N/A</v>
      </c>
      <c r="H252" s="5" t="e">
        <f>'Postcode Data'!F252</f>
        <v>#N/A</v>
      </c>
      <c r="I252" s="5" t="e">
        <f>'Postcode Data'!G252</f>
        <v>#N/A</v>
      </c>
      <c r="J252" s="5" t="e">
        <f>'Postcode Data'!K252</f>
        <v>#N/A</v>
      </c>
      <c r="K252" s="5" t="e">
        <f>'Postcode Data'!L252</f>
        <v>#N/A</v>
      </c>
      <c r="L252" s="5"/>
      <c r="M252" s="28"/>
      <c r="N252" s="5" t="e">
        <f t="shared" si="327"/>
        <v>#N/A</v>
      </c>
      <c r="O252" s="5" t="e">
        <f t="shared" si="327"/>
        <v>#N/A</v>
      </c>
      <c r="P252" s="5" t="e">
        <f t="shared" si="327"/>
        <v>#N/A</v>
      </c>
      <c r="Q252" s="5" t="e">
        <f t="shared" si="327"/>
        <v>#N/A</v>
      </c>
      <c r="R252" s="5" t="e">
        <f t="shared" si="327"/>
        <v>#N/A</v>
      </c>
      <c r="S252" s="5" t="e">
        <f t="shared" si="327"/>
        <v>#N/A</v>
      </c>
      <c r="T252" s="5"/>
      <c r="U252" s="28"/>
      <c r="V252" s="28" t="e">
        <f t="shared" si="266"/>
        <v>#N/A</v>
      </c>
      <c r="W252" s="28" t="e">
        <f t="shared" ref="W252:Z252" si="334">IF(AND($G252&lt;V$5,$G252&gt;=W$5),$K252,NA())</f>
        <v>#N/A</v>
      </c>
      <c r="X252" s="28" t="e">
        <f t="shared" si="334"/>
        <v>#N/A</v>
      </c>
      <c r="Y252" s="28" t="e">
        <f t="shared" si="334"/>
        <v>#N/A</v>
      </c>
      <c r="Z252" s="28" t="e">
        <f t="shared" si="334"/>
        <v>#N/A</v>
      </c>
      <c r="AA252" s="28" t="e">
        <f t="shared" si="268"/>
        <v>#N/A</v>
      </c>
      <c r="AB252" s="28"/>
      <c r="AC252" s="28"/>
      <c r="AD252" s="5" t="e">
        <f t="shared" si="269"/>
        <v>#N/A</v>
      </c>
      <c r="AE252" s="15" t="e">
        <v>#N/A</v>
      </c>
      <c r="AF252" s="11" t="e">
        <v>#N/A</v>
      </c>
      <c r="AG252" s="11" t="e">
        <v>#N/A</v>
      </c>
      <c r="AH252" s="11" t="e">
        <v>#N/A</v>
      </c>
      <c r="AI252" s="11" t="e">
        <v>#N/A</v>
      </c>
      <c r="AJ252" s="11" t="e">
        <v>#N/A</v>
      </c>
      <c r="AK252" s="11" t="e">
        <v>#N/A</v>
      </c>
      <c r="AL252" s="11" t="e">
        <v>#N/A</v>
      </c>
      <c r="AM252" s="11" t="e">
        <v>#N/A</v>
      </c>
      <c r="AN252" s="11" t="e">
        <v>#N/A</v>
      </c>
      <c r="AO252" s="11" t="e">
        <v>#N/A</v>
      </c>
      <c r="AP252" s="11" t="e">
        <v>#N/A</v>
      </c>
      <c r="AQ252" s="11" t="e">
        <v>#N/A</v>
      </c>
      <c r="AR252" s="11" t="e">
        <v>#N/A</v>
      </c>
      <c r="AS252" s="11" t="e">
        <v>#N/A</v>
      </c>
      <c r="AT252" s="11" t="e">
        <v>#N/A</v>
      </c>
      <c r="AU252" s="11" t="e">
        <v>#N/A</v>
      </c>
      <c r="AV252" s="11" t="e">
        <v>#N/A</v>
      </c>
      <c r="AW252" s="11" t="e">
        <v>#N/A</v>
      </c>
      <c r="AX252" s="11" t="e">
        <v>#N/A</v>
      </c>
      <c r="AY252" s="11" t="e">
        <v>#N/A</v>
      </c>
      <c r="AZ252" s="11" t="e">
        <v>#N/A</v>
      </c>
      <c r="BA252" s="11" t="e">
        <v>#N/A</v>
      </c>
      <c r="BB252" s="11" t="e">
        <v>#N/A</v>
      </c>
      <c r="BC252" s="11" t="e">
        <v>#N/A</v>
      </c>
      <c r="BD252" s="11" t="e">
        <v>#N/A</v>
      </c>
      <c r="BE252" s="11" t="e">
        <v>#N/A</v>
      </c>
      <c r="BF252" s="11" t="e">
        <v>#N/A</v>
      </c>
      <c r="BG252" s="11" t="e">
        <v>#N/A</v>
      </c>
      <c r="BH252" s="11" t="e">
        <v>#N/A</v>
      </c>
      <c r="BI252" s="11" t="e">
        <v>#N/A</v>
      </c>
      <c r="BJ252" s="11" t="e">
        <v>#N/A</v>
      </c>
      <c r="BK252" s="11" t="e">
        <v>#N/A</v>
      </c>
      <c r="BL252" s="11" t="e">
        <v>#N/A</v>
      </c>
      <c r="BM252" s="11" t="e">
        <v>#N/A</v>
      </c>
      <c r="BN252" s="16" t="e">
        <v>#N/A</v>
      </c>
      <c r="BQ252" s="5" t="e">
        <f t="shared" ca="1" si="270"/>
        <v>#N/A</v>
      </c>
      <c r="BR252" s="8" t="e">
        <f t="shared" ca="1" si="323"/>
        <v>#N/A</v>
      </c>
      <c r="BS252" s="8" t="e">
        <f t="shared" ca="1" si="323"/>
        <v>#N/A</v>
      </c>
      <c r="BT252" s="8" t="e">
        <f t="shared" ca="1" si="323"/>
        <v>#N/A</v>
      </c>
      <c r="BU252" s="8" t="e">
        <f t="shared" ca="1" si="323"/>
        <v>#N/A</v>
      </c>
      <c r="BV252" s="8" t="e">
        <f t="shared" ca="1" si="323"/>
        <v>#N/A</v>
      </c>
      <c r="BW252" s="8" t="e">
        <f t="shared" ca="1" si="323"/>
        <v>#N/A</v>
      </c>
      <c r="BX252" s="8" t="e">
        <f t="shared" ca="1" si="323"/>
        <v>#N/A</v>
      </c>
      <c r="BY252" s="8" t="e">
        <f t="shared" ca="1" si="323"/>
        <v>#N/A</v>
      </c>
      <c r="BZ252" s="8" t="e">
        <f t="shared" ca="1" si="323"/>
        <v>#N/A</v>
      </c>
      <c r="CA252" s="8" t="e">
        <f t="shared" ca="1" si="323"/>
        <v>#N/A</v>
      </c>
      <c r="CB252" s="8" t="e">
        <f t="shared" ca="1" si="313"/>
        <v>#N/A</v>
      </c>
      <c r="CC252" s="8" t="e">
        <f t="shared" ca="1" si="313"/>
        <v>#N/A</v>
      </c>
      <c r="CD252" s="8" t="e">
        <f t="shared" ca="1" si="313"/>
        <v>#N/A</v>
      </c>
      <c r="CE252" s="8" t="e">
        <f t="shared" ca="1" si="313"/>
        <v>#N/A</v>
      </c>
      <c r="CF252" s="8" t="e">
        <f t="shared" ca="1" si="313"/>
        <v>#N/A</v>
      </c>
      <c r="CG252" s="8" t="e">
        <f t="shared" ca="1" si="313"/>
        <v>#N/A</v>
      </c>
      <c r="CH252" s="8" t="e">
        <f t="shared" ca="1" si="313"/>
        <v>#N/A</v>
      </c>
      <c r="CI252" s="8" t="e">
        <f t="shared" ca="1" si="313"/>
        <v>#N/A</v>
      </c>
      <c r="CJ252" s="8" t="e">
        <f t="shared" ca="1" si="313"/>
        <v>#N/A</v>
      </c>
      <c r="CK252" s="8" t="e">
        <f t="shared" ca="1" si="313"/>
        <v>#N/A</v>
      </c>
      <c r="CL252" s="8" t="e">
        <f t="shared" ca="1" si="313"/>
        <v>#N/A</v>
      </c>
      <c r="CM252" s="8" t="e">
        <f t="shared" ca="1" si="313"/>
        <v>#N/A</v>
      </c>
      <c r="CN252" s="8" t="e">
        <f t="shared" ca="1" si="323"/>
        <v>#N/A</v>
      </c>
      <c r="CO252" s="8" t="e">
        <f t="shared" ca="1" si="323"/>
        <v>#N/A</v>
      </c>
      <c r="CP252" s="8" t="e">
        <f t="shared" ca="1" si="323"/>
        <v>#N/A</v>
      </c>
      <c r="CQ252" s="8" t="e">
        <f t="shared" ca="1" si="323"/>
        <v>#N/A</v>
      </c>
      <c r="CR252" s="8" t="e">
        <f t="shared" ca="1" si="323"/>
        <v>#N/A</v>
      </c>
      <c r="CS252" s="8" t="e">
        <f t="shared" ca="1" si="323"/>
        <v>#N/A</v>
      </c>
      <c r="CT252" s="8" t="e">
        <f t="shared" ca="1" si="321"/>
        <v>#N/A</v>
      </c>
      <c r="CU252" s="8" t="e">
        <f t="shared" ca="1" si="321"/>
        <v>#N/A</v>
      </c>
      <c r="CV252" s="8" t="e">
        <f t="shared" ca="1" si="321"/>
        <v>#N/A</v>
      </c>
      <c r="CW252" s="8" t="e">
        <f t="shared" ca="1" si="321"/>
        <v>#N/A</v>
      </c>
      <c r="CX252" s="8" t="e">
        <f t="shared" ca="1" si="321"/>
        <v>#N/A</v>
      </c>
      <c r="CY252" s="8" t="e">
        <f t="shared" ca="1" si="321"/>
        <v>#N/A</v>
      </c>
      <c r="CZ252" s="8" t="e">
        <f t="shared" ca="1" si="321"/>
        <v>#N/A</v>
      </c>
      <c r="DA252" s="8" t="e">
        <f t="shared" ca="1" si="321"/>
        <v>#N/A</v>
      </c>
    </row>
    <row r="253" spans="2:105" x14ac:dyDescent="0.35">
      <c r="B253" t="str">
        <f>'Postcode Data'!B253</f>
        <v>ES23 9ZQ</v>
      </c>
      <c r="C253" t="str">
        <f>'Postcode Data'!D253</f>
        <v>Charlton</v>
      </c>
      <c r="D253" s="44" t="e">
        <f>'Postcode Data'!M253</f>
        <v>#N/A</v>
      </c>
      <c r="E253" s="28" t="e">
        <f>INDEX('Site Data'!$G$42:$G$77,MATCH('Frequency Plan Data'!D253,'Site Data'!$B$42:$B$77,0))</f>
        <v>#N/A</v>
      </c>
      <c r="F253" s="28" t="e">
        <f>'Coverage Data'!M253</f>
        <v>#N/A</v>
      </c>
      <c r="G253" s="28" t="e">
        <f t="shared" si="264"/>
        <v>#N/A</v>
      </c>
      <c r="H253" s="5" t="e">
        <f>'Postcode Data'!F253</f>
        <v>#N/A</v>
      </c>
      <c r="I253" s="5" t="e">
        <f>'Postcode Data'!G253</f>
        <v>#N/A</v>
      </c>
      <c r="J253" s="5" t="e">
        <f>'Postcode Data'!K253</f>
        <v>#N/A</v>
      </c>
      <c r="K253" s="5" t="e">
        <f>'Postcode Data'!L253</f>
        <v>#N/A</v>
      </c>
      <c r="L253" s="5"/>
      <c r="M253" s="28"/>
      <c r="N253" s="5" t="e">
        <f t="shared" si="327"/>
        <v>#N/A</v>
      </c>
      <c r="O253" s="5" t="e">
        <f t="shared" si="327"/>
        <v>#N/A</v>
      </c>
      <c r="P253" s="5" t="e">
        <f t="shared" si="327"/>
        <v>#N/A</v>
      </c>
      <c r="Q253" s="5" t="e">
        <f t="shared" si="327"/>
        <v>#N/A</v>
      </c>
      <c r="R253" s="5" t="e">
        <f t="shared" si="327"/>
        <v>#N/A</v>
      </c>
      <c r="S253" s="5" t="e">
        <f t="shared" si="327"/>
        <v>#N/A</v>
      </c>
      <c r="T253" s="5"/>
      <c r="U253" s="28"/>
      <c r="V253" s="28" t="e">
        <f t="shared" si="266"/>
        <v>#N/A</v>
      </c>
      <c r="W253" s="28" t="e">
        <f t="shared" ref="W253:Z253" si="335">IF(AND($G253&lt;V$5,$G253&gt;=W$5),$K253,NA())</f>
        <v>#N/A</v>
      </c>
      <c r="X253" s="28" t="e">
        <f t="shared" si="335"/>
        <v>#N/A</v>
      </c>
      <c r="Y253" s="28" t="e">
        <f t="shared" si="335"/>
        <v>#N/A</v>
      </c>
      <c r="Z253" s="28" t="e">
        <f t="shared" si="335"/>
        <v>#N/A</v>
      </c>
      <c r="AA253" s="28" t="e">
        <f t="shared" si="268"/>
        <v>#N/A</v>
      </c>
      <c r="AB253" s="28"/>
      <c r="AC253" s="28"/>
      <c r="AD253" s="5" t="e">
        <f t="shared" si="269"/>
        <v>#N/A</v>
      </c>
      <c r="AE253" s="15" t="e">
        <v>#N/A</v>
      </c>
      <c r="AF253" s="11" t="e">
        <v>#N/A</v>
      </c>
      <c r="AG253" s="11" t="e">
        <v>#N/A</v>
      </c>
      <c r="AH253" s="11" t="e">
        <v>#N/A</v>
      </c>
      <c r="AI253" s="11" t="e">
        <v>#N/A</v>
      </c>
      <c r="AJ253" s="11" t="e">
        <v>#N/A</v>
      </c>
      <c r="AK253" s="11" t="e">
        <v>#N/A</v>
      </c>
      <c r="AL253" s="11" t="e">
        <v>#N/A</v>
      </c>
      <c r="AM253" s="11" t="e">
        <v>#N/A</v>
      </c>
      <c r="AN253" s="11" t="e">
        <v>#N/A</v>
      </c>
      <c r="AO253" s="11" t="e">
        <v>#N/A</v>
      </c>
      <c r="AP253" s="11" t="e">
        <v>#N/A</v>
      </c>
      <c r="AQ253" s="11" t="e">
        <v>#N/A</v>
      </c>
      <c r="AR253" s="11" t="e">
        <v>#N/A</v>
      </c>
      <c r="AS253" s="11" t="e">
        <v>#N/A</v>
      </c>
      <c r="AT253" s="11" t="e">
        <v>#N/A</v>
      </c>
      <c r="AU253" s="11" t="e">
        <v>#N/A</v>
      </c>
      <c r="AV253" s="11" t="e">
        <v>#N/A</v>
      </c>
      <c r="AW253" s="11" t="e">
        <v>#N/A</v>
      </c>
      <c r="AX253" s="11" t="e">
        <v>#N/A</v>
      </c>
      <c r="AY253" s="11" t="e">
        <v>#N/A</v>
      </c>
      <c r="AZ253" s="11" t="e">
        <v>#N/A</v>
      </c>
      <c r="BA253" s="11" t="e">
        <v>#N/A</v>
      </c>
      <c r="BB253" s="11" t="e">
        <v>#N/A</v>
      </c>
      <c r="BC253" s="11" t="e">
        <v>#N/A</v>
      </c>
      <c r="BD253" s="11" t="e">
        <v>#N/A</v>
      </c>
      <c r="BE253" s="11" t="e">
        <v>#N/A</v>
      </c>
      <c r="BF253" s="11" t="e">
        <v>#N/A</v>
      </c>
      <c r="BG253" s="11" t="e">
        <v>#N/A</v>
      </c>
      <c r="BH253" s="11" t="e">
        <v>#N/A</v>
      </c>
      <c r="BI253" s="11" t="e">
        <v>#N/A</v>
      </c>
      <c r="BJ253" s="11" t="e">
        <v>#N/A</v>
      </c>
      <c r="BK253" s="11" t="e">
        <v>#N/A</v>
      </c>
      <c r="BL253" s="11" t="e">
        <v>#N/A</v>
      </c>
      <c r="BM253" s="11" t="e">
        <v>#N/A</v>
      </c>
      <c r="BN253" s="16" t="e">
        <v>#N/A</v>
      </c>
      <c r="BQ253" s="5" t="e">
        <f t="shared" ca="1" si="270"/>
        <v>#N/A</v>
      </c>
      <c r="BR253" s="8" t="e">
        <f t="shared" ca="1" si="323"/>
        <v>#N/A</v>
      </c>
      <c r="BS253" s="8" t="e">
        <f t="shared" ca="1" si="323"/>
        <v>#N/A</v>
      </c>
      <c r="BT253" s="8" t="e">
        <f t="shared" ca="1" si="323"/>
        <v>#N/A</v>
      </c>
      <c r="BU253" s="8" t="e">
        <f t="shared" ca="1" si="323"/>
        <v>#N/A</v>
      </c>
      <c r="BV253" s="8" t="e">
        <f t="shared" ca="1" si="323"/>
        <v>#N/A</v>
      </c>
      <c r="BW253" s="8" t="e">
        <f t="shared" ca="1" si="323"/>
        <v>#N/A</v>
      </c>
      <c r="BX253" s="8" t="e">
        <f t="shared" ca="1" si="323"/>
        <v>#N/A</v>
      </c>
      <c r="BY253" s="8" t="e">
        <f t="shared" ca="1" si="323"/>
        <v>#N/A</v>
      </c>
      <c r="BZ253" s="8" t="e">
        <f t="shared" ca="1" si="323"/>
        <v>#N/A</v>
      </c>
      <c r="CA253" s="8" t="e">
        <f t="shared" ca="1" si="323"/>
        <v>#N/A</v>
      </c>
      <c r="CB253" s="8" t="e">
        <f t="shared" ca="1" si="313"/>
        <v>#N/A</v>
      </c>
      <c r="CC253" s="8" t="e">
        <f t="shared" ca="1" si="313"/>
        <v>#N/A</v>
      </c>
      <c r="CD253" s="8" t="e">
        <f t="shared" ca="1" si="313"/>
        <v>#N/A</v>
      </c>
      <c r="CE253" s="8" t="e">
        <f t="shared" ca="1" si="313"/>
        <v>#N/A</v>
      </c>
      <c r="CF253" s="8" t="e">
        <f t="shared" ca="1" si="313"/>
        <v>#N/A</v>
      </c>
      <c r="CG253" s="8" t="e">
        <f t="shared" ca="1" si="313"/>
        <v>#N/A</v>
      </c>
      <c r="CH253" s="8" t="e">
        <f t="shared" ca="1" si="313"/>
        <v>#N/A</v>
      </c>
      <c r="CI253" s="8" t="e">
        <f t="shared" ca="1" si="313"/>
        <v>#N/A</v>
      </c>
      <c r="CJ253" s="8" t="e">
        <f t="shared" ca="1" si="313"/>
        <v>#N/A</v>
      </c>
      <c r="CK253" s="8" t="e">
        <f t="shared" ca="1" si="313"/>
        <v>#N/A</v>
      </c>
      <c r="CL253" s="8" t="e">
        <f t="shared" ca="1" si="313"/>
        <v>#N/A</v>
      </c>
      <c r="CM253" s="8" t="e">
        <f t="shared" ca="1" si="313"/>
        <v>#N/A</v>
      </c>
      <c r="CN253" s="8" t="e">
        <f t="shared" ca="1" si="323"/>
        <v>#N/A</v>
      </c>
      <c r="CO253" s="8" t="e">
        <f t="shared" ca="1" si="323"/>
        <v>#N/A</v>
      </c>
      <c r="CP253" s="8" t="e">
        <f t="shared" ca="1" si="323"/>
        <v>#N/A</v>
      </c>
      <c r="CQ253" s="8" t="e">
        <f t="shared" ca="1" si="323"/>
        <v>#N/A</v>
      </c>
      <c r="CR253" s="8" t="e">
        <f t="shared" ca="1" si="323"/>
        <v>#N/A</v>
      </c>
      <c r="CS253" s="8" t="e">
        <f t="shared" ca="1" si="323"/>
        <v>#N/A</v>
      </c>
      <c r="CT253" s="8" t="e">
        <f t="shared" ca="1" si="321"/>
        <v>#N/A</v>
      </c>
      <c r="CU253" s="8" t="e">
        <f t="shared" ca="1" si="321"/>
        <v>#N/A</v>
      </c>
      <c r="CV253" s="8" t="e">
        <f t="shared" ca="1" si="321"/>
        <v>#N/A</v>
      </c>
      <c r="CW253" s="8" t="e">
        <f t="shared" ca="1" si="321"/>
        <v>#N/A</v>
      </c>
      <c r="CX253" s="8" t="e">
        <f t="shared" ca="1" si="321"/>
        <v>#N/A</v>
      </c>
      <c r="CY253" s="8" t="e">
        <f t="shared" ca="1" si="321"/>
        <v>#N/A</v>
      </c>
      <c r="CZ253" s="8" t="e">
        <f t="shared" ca="1" si="321"/>
        <v>#N/A</v>
      </c>
      <c r="DA253" s="8" t="e">
        <f t="shared" ca="1" si="321"/>
        <v>#N/A</v>
      </c>
    </row>
    <row r="254" spans="2:105" x14ac:dyDescent="0.35">
      <c r="B254" t="str">
        <f>'Postcode Data'!B254</f>
        <v>ES24 1TE</v>
      </c>
      <c r="C254" t="str">
        <f>'Postcode Data'!D254</f>
        <v>Charlton</v>
      </c>
      <c r="D254" s="44" t="str">
        <f>'Postcode Data'!M254</f>
        <v>CW1b</v>
      </c>
      <c r="E254" s="28" t="str">
        <f>INDEX('Site Data'!$G$42:$G$77,MATCH('Frequency Plan Data'!D254,'Site Data'!$B$42:$B$77,0))</f>
        <v>f2</v>
      </c>
      <c r="F254" s="28">
        <f>'Coverage Data'!M254</f>
        <v>-72.570765091475621</v>
      </c>
      <c r="G254" s="28">
        <f t="shared" si="264"/>
        <v>32.194285047210272</v>
      </c>
      <c r="H254" s="5">
        <f>'Postcode Data'!F254</f>
        <v>18.577959913301633</v>
      </c>
      <c r="I254" s="5">
        <f>'Postcode Data'!G254</f>
        <v>12.423668526992969</v>
      </c>
      <c r="J254" s="5">
        <f>'Postcode Data'!K254</f>
        <v>21.754515736141801</v>
      </c>
      <c r="K254" s="5">
        <f>'Postcode Data'!L254</f>
        <v>10.115765629116524</v>
      </c>
      <c r="L254" s="5"/>
      <c r="M254" s="28"/>
      <c r="N254" s="5" t="e">
        <f t="shared" si="327"/>
        <v>#N/A</v>
      </c>
      <c r="O254" s="5">
        <f t="shared" si="327"/>
        <v>10.115765629116524</v>
      </c>
      <c r="P254" s="5" t="e">
        <f t="shared" si="327"/>
        <v>#N/A</v>
      </c>
      <c r="Q254" s="5" t="e">
        <f t="shared" si="327"/>
        <v>#N/A</v>
      </c>
      <c r="R254" s="5" t="e">
        <f t="shared" si="327"/>
        <v>#N/A</v>
      </c>
      <c r="S254" s="5" t="e">
        <f t="shared" si="327"/>
        <v>#N/A</v>
      </c>
      <c r="T254" s="5"/>
      <c r="U254" s="28"/>
      <c r="V254" s="28">
        <f t="shared" si="266"/>
        <v>10.115765629116524</v>
      </c>
      <c r="W254" s="28" t="e">
        <f t="shared" ref="W254:Z254" si="336">IF(AND($G254&lt;V$5,$G254&gt;=W$5),$K254,NA())</f>
        <v>#N/A</v>
      </c>
      <c r="X254" s="28" t="e">
        <f t="shared" si="336"/>
        <v>#N/A</v>
      </c>
      <c r="Y254" s="28" t="e">
        <f t="shared" si="336"/>
        <v>#N/A</v>
      </c>
      <c r="Z254" s="28" t="e">
        <f t="shared" si="336"/>
        <v>#N/A</v>
      </c>
      <c r="AA254" s="28" t="e">
        <f t="shared" si="268"/>
        <v>#N/A</v>
      </c>
      <c r="AB254" s="28"/>
      <c r="AC254" s="28"/>
      <c r="AD254" s="5">
        <f t="shared" si="269"/>
        <v>-104.76505013868589</v>
      </c>
      <c r="AE254" s="15">
        <v>-999</v>
      </c>
      <c r="AF254" s="11">
        <v>-112.89169015407711</v>
      </c>
      <c r="AG254" s="11">
        <v>-999</v>
      </c>
      <c r="AH254" s="11">
        <v>-999</v>
      </c>
      <c r="AI254" s="11">
        <v>-999</v>
      </c>
      <c r="AJ254" s="11">
        <v>-999</v>
      </c>
      <c r="AK254" s="11">
        <v>-999</v>
      </c>
      <c r="AL254" s="11">
        <v>-999</v>
      </c>
      <c r="AM254" s="11">
        <v>-999</v>
      </c>
      <c r="AN254" s="11">
        <v>-999</v>
      </c>
      <c r="AO254" s="11">
        <v>-108.22070576581007</v>
      </c>
      <c r="AP254" s="11">
        <v>-999</v>
      </c>
      <c r="AQ254" s="11">
        <v>-999</v>
      </c>
      <c r="AR254" s="11">
        <v>-999</v>
      </c>
      <c r="AS254" s="11">
        <v>-999</v>
      </c>
      <c r="AT254" s="11">
        <v>-999</v>
      </c>
      <c r="AU254" s="11">
        <v>-999</v>
      </c>
      <c r="AV254" s="11">
        <v>-999</v>
      </c>
      <c r="AW254" s="11">
        <v>-999</v>
      </c>
      <c r="AX254" s="11">
        <v>-999</v>
      </c>
      <c r="AY254" s="11">
        <v>-999</v>
      </c>
      <c r="AZ254" s="11">
        <v>-999</v>
      </c>
      <c r="BA254" s="11">
        <v>-111.14665772648823</v>
      </c>
      <c r="BB254" s="11">
        <v>-999</v>
      </c>
      <c r="BC254" s="11">
        <v>-999</v>
      </c>
      <c r="BD254" s="11">
        <v>-116.0635677020562</v>
      </c>
      <c r="BE254" s="11">
        <v>-999</v>
      </c>
      <c r="BF254" s="11">
        <v>-999</v>
      </c>
      <c r="BG254" s="11">
        <v>-999</v>
      </c>
      <c r="BH254" s="11">
        <v>-999</v>
      </c>
      <c r="BI254" s="11">
        <v>-999</v>
      </c>
      <c r="BJ254" s="11">
        <v>-999</v>
      </c>
      <c r="BK254" s="11">
        <v>-999</v>
      </c>
      <c r="BL254" s="11">
        <v>-999</v>
      </c>
      <c r="BM254" s="11">
        <v>-115.19461893524996</v>
      </c>
      <c r="BN254" s="16">
        <v>-999</v>
      </c>
      <c r="BQ254" s="5">
        <f t="shared" ca="1" si="270"/>
        <v>-103.99962279531977</v>
      </c>
      <c r="BR254" s="8">
        <f t="shared" ca="1" si="323"/>
        <v>-999</v>
      </c>
      <c r="BS254" s="8">
        <f t="shared" ca="1" si="323"/>
        <v>-106.26232671348923</v>
      </c>
      <c r="BT254" s="8">
        <f t="shared" ca="1" si="323"/>
        <v>-999</v>
      </c>
      <c r="BU254" s="8">
        <f t="shared" ca="1" si="323"/>
        <v>-999</v>
      </c>
      <c r="BV254" s="8">
        <f t="shared" ca="1" si="323"/>
        <v>-999</v>
      </c>
      <c r="BW254" s="8">
        <f t="shared" ca="1" si="323"/>
        <v>-999</v>
      </c>
      <c r="BX254" s="8">
        <f t="shared" ca="1" si="323"/>
        <v>-999</v>
      </c>
      <c r="BY254" s="8">
        <f t="shared" ca="1" si="323"/>
        <v>-999</v>
      </c>
      <c r="BZ254" s="8">
        <f t="shared" ca="1" si="323"/>
        <v>-999</v>
      </c>
      <c r="CA254" s="8">
        <f t="shared" ca="1" si="323"/>
        <v>-999</v>
      </c>
      <c r="CB254" s="8">
        <f t="shared" ca="1" si="313"/>
        <v>-121.09856455505427</v>
      </c>
      <c r="CC254" s="8">
        <f t="shared" ca="1" si="313"/>
        <v>-999</v>
      </c>
      <c r="CD254" s="8">
        <f t="shared" ca="1" si="313"/>
        <v>-999</v>
      </c>
      <c r="CE254" s="8">
        <f t="shared" ca="1" si="313"/>
        <v>-999</v>
      </c>
      <c r="CF254" s="8">
        <f t="shared" ca="1" si="313"/>
        <v>-999</v>
      </c>
      <c r="CG254" s="8">
        <f t="shared" ca="1" si="313"/>
        <v>-999</v>
      </c>
      <c r="CH254" s="8">
        <f t="shared" ca="1" si="313"/>
        <v>-999</v>
      </c>
      <c r="CI254" s="8">
        <f t="shared" ca="1" si="313"/>
        <v>-999</v>
      </c>
      <c r="CJ254" s="8">
        <f t="shared" ca="1" si="313"/>
        <v>-999</v>
      </c>
      <c r="CK254" s="8">
        <f t="shared" ca="1" si="313"/>
        <v>-999</v>
      </c>
      <c r="CL254" s="8">
        <f t="shared" ca="1" si="313"/>
        <v>-999</v>
      </c>
      <c r="CM254" s="8">
        <f t="shared" ca="1" si="313"/>
        <v>-999</v>
      </c>
      <c r="CN254" s="8">
        <f t="shared" ca="1" si="323"/>
        <v>-111.28615039462255</v>
      </c>
      <c r="CO254" s="8">
        <f t="shared" ca="1" si="323"/>
        <v>-999</v>
      </c>
      <c r="CP254" s="8">
        <f t="shared" ca="1" si="323"/>
        <v>-999</v>
      </c>
      <c r="CQ254" s="8">
        <f t="shared" ca="1" si="323"/>
        <v>-111.35210617901197</v>
      </c>
      <c r="CR254" s="8">
        <f t="shared" ca="1" si="323"/>
        <v>-999</v>
      </c>
      <c r="CS254" s="8">
        <f t="shared" ca="1" si="323"/>
        <v>-999</v>
      </c>
      <c r="CT254" s="8">
        <f t="shared" ca="1" si="321"/>
        <v>-999</v>
      </c>
      <c r="CU254" s="8">
        <f t="shared" ca="1" si="321"/>
        <v>-999</v>
      </c>
      <c r="CV254" s="8">
        <f t="shared" ca="1" si="321"/>
        <v>-999</v>
      </c>
      <c r="CW254" s="8">
        <f t="shared" ca="1" si="321"/>
        <v>-999</v>
      </c>
      <c r="CX254" s="8">
        <f t="shared" ca="1" si="321"/>
        <v>-999</v>
      </c>
      <c r="CY254" s="8">
        <f t="shared" ca="1" si="321"/>
        <v>-999</v>
      </c>
      <c r="CZ254" s="8">
        <f t="shared" ca="1" si="321"/>
        <v>-122.00884608800634</v>
      </c>
      <c r="DA254" s="8">
        <f t="shared" ca="1" si="321"/>
        <v>-999</v>
      </c>
    </row>
    <row r="255" spans="2:105" x14ac:dyDescent="0.35">
      <c r="B255" t="str">
        <f>'Postcode Data'!B255</f>
        <v>ES24 3PN</v>
      </c>
      <c r="C255" t="str">
        <f>'Postcode Data'!D255</f>
        <v>Charlton</v>
      </c>
      <c r="D255" s="44" t="e">
        <f>'Postcode Data'!M255</f>
        <v>#N/A</v>
      </c>
      <c r="E255" s="28" t="e">
        <f>INDEX('Site Data'!$G$42:$G$77,MATCH('Frequency Plan Data'!D255,'Site Data'!$B$42:$B$77,0))</f>
        <v>#N/A</v>
      </c>
      <c r="F255" s="28" t="e">
        <f>'Coverage Data'!M255</f>
        <v>#N/A</v>
      </c>
      <c r="G255" s="28" t="e">
        <f t="shared" si="264"/>
        <v>#N/A</v>
      </c>
      <c r="H255" s="5" t="e">
        <f>'Postcode Data'!F255</f>
        <v>#N/A</v>
      </c>
      <c r="I255" s="5" t="e">
        <f>'Postcode Data'!G255</f>
        <v>#N/A</v>
      </c>
      <c r="J255" s="5" t="e">
        <f>'Postcode Data'!K255</f>
        <v>#N/A</v>
      </c>
      <c r="K255" s="5" t="e">
        <f>'Postcode Data'!L255</f>
        <v>#N/A</v>
      </c>
      <c r="L255" s="5"/>
      <c r="M255" s="28"/>
      <c r="N255" s="5" t="e">
        <f t="shared" si="327"/>
        <v>#N/A</v>
      </c>
      <c r="O255" s="5" t="e">
        <f t="shared" si="327"/>
        <v>#N/A</v>
      </c>
      <c r="P255" s="5" t="e">
        <f t="shared" si="327"/>
        <v>#N/A</v>
      </c>
      <c r="Q255" s="5" t="e">
        <f t="shared" si="327"/>
        <v>#N/A</v>
      </c>
      <c r="R255" s="5" t="e">
        <f t="shared" si="327"/>
        <v>#N/A</v>
      </c>
      <c r="S255" s="5" t="e">
        <f t="shared" si="327"/>
        <v>#N/A</v>
      </c>
      <c r="T255" s="5"/>
      <c r="U255" s="28"/>
      <c r="V255" s="28" t="e">
        <f t="shared" si="266"/>
        <v>#N/A</v>
      </c>
      <c r="W255" s="28" t="e">
        <f t="shared" ref="W255:Z255" si="337">IF(AND($G255&lt;V$5,$G255&gt;=W$5),$K255,NA())</f>
        <v>#N/A</v>
      </c>
      <c r="X255" s="28" t="e">
        <f t="shared" si="337"/>
        <v>#N/A</v>
      </c>
      <c r="Y255" s="28" t="e">
        <f t="shared" si="337"/>
        <v>#N/A</v>
      </c>
      <c r="Z255" s="28" t="e">
        <f t="shared" si="337"/>
        <v>#N/A</v>
      </c>
      <c r="AA255" s="28" t="e">
        <f t="shared" si="268"/>
        <v>#N/A</v>
      </c>
      <c r="AB255" s="28"/>
      <c r="AC255" s="28"/>
      <c r="AD255" s="5" t="e">
        <f t="shared" si="269"/>
        <v>#N/A</v>
      </c>
      <c r="AE255" s="15" t="e">
        <v>#N/A</v>
      </c>
      <c r="AF255" s="11" t="e">
        <v>#N/A</v>
      </c>
      <c r="AG255" s="11" t="e">
        <v>#N/A</v>
      </c>
      <c r="AH255" s="11" t="e">
        <v>#N/A</v>
      </c>
      <c r="AI255" s="11" t="e">
        <v>#N/A</v>
      </c>
      <c r="AJ255" s="11" t="e">
        <v>#N/A</v>
      </c>
      <c r="AK255" s="11" t="e">
        <v>#N/A</v>
      </c>
      <c r="AL255" s="11" t="e">
        <v>#N/A</v>
      </c>
      <c r="AM255" s="11" t="e">
        <v>#N/A</v>
      </c>
      <c r="AN255" s="11" t="e">
        <v>#N/A</v>
      </c>
      <c r="AO255" s="11" t="e">
        <v>#N/A</v>
      </c>
      <c r="AP255" s="11" t="e">
        <v>#N/A</v>
      </c>
      <c r="AQ255" s="11" t="e">
        <v>#N/A</v>
      </c>
      <c r="AR255" s="11" t="e">
        <v>#N/A</v>
      </c>
      <c r="AS255" s="11" t="e">
        <v>#N/A</v>
      </c>
      <c r="AT255" s="11" t="e">
        <v>#N/A</v>
      </c>
      <c r="AU255" s="11" t="e">
        <v>#N/A</v>
      </c>
      <c r="AV255" s="11" t="e">
        <v>#N/A</v>
      </c>
      <c r="AW255" s="11" t="e">
        <v>#N/A</v>
      </c>
      <c r="AX255" s="11" t="e">
        <v>#N/A</v>
      </c>
      <c r="AY255" s="11" t="e">
        <v>#N/A</v>
      </c>
      <c r="AZ255" s="11" t="e">
        <v>#N/A</v>
      </c>
      <c r="BA255" s="11" t="e">
        <v>#N/A</v>
      </c>
      <c r="BB255" s="11" t="e">
        <v>#N/A</v>
      </c>
      <c r="BC255" s="11" t="e">
        <v>#N/A</v>
      </c>
      <c r="BD255" s="11" t="e">
        <v>#N/A</v>
      </c>
      <c r="BE255" s="11" t="e">
        <v>#N/A</v>
      </c>
      <c r="BF255" s="11" t="e">
        <v>#N/A</v>
      </c>
      <c r="BG255" s="11" t="e">
        <v>#N/A</v>
      </c>
      <c r="BH255" s="11" t="e">
        <v>#N/A</v>
      </c>
      <c r="BI255" s="11" t="e">
        <v>#N/A</v>
      </c>
      <c r="BJ255" s="11" t="e">
        <v>#N/A</v>
      </c>
      <c r="BK255" s="11" t="e">
        <v>#N/A</v>
      </c>
      <c r="BL255" s="11" t="e">
        <v>#N/A</v>
      </c>
      <c r="BM255" s="11" t="e">
        <v>#N/A</v>
      </c>
      <c r="BN255" s="16" t="e">
        <v>#N/A</v>
      </c>
      <c r="BQ255" s="5" t="e">
        <f t="shared" ca="1" si="270"/>
        <v>#N/A</v>
      </c>
      <c r="BR255" s="8" t="e">
        <f t="shared" ca="1" si="323"/>
        <v>#N/A</v>
      </c>
      <c r="BS255" s="8" t="e">
        <f t="shared" ca="1" si="323"/>
        <v>#N/A</v>
      </c>
      <c r="BT255" s="8" t="e">
        <f t="shared" ca="1" si="323"/>
        <v>#N/A</v>
      </c>
      <c r="BU255" s="8" t="e">
        <f t="shared" ca="1" si="323"/>
        <v>#N/A</v>
      </c>
      <c r="BV255" s="8" t="e">
        <f t="shared" ca="1" si="323"/>
        <v>#N/A</v>
      </c>
      <c r="BW255" s="8" t="e">
        <f t="shared" ca="1" si="323"/>
        <v>#N/A</v>
      </c>
      <c r="BX255" s="8" t="e">
        <f t="shared" ca="1" si="323"/>
        <v>#N/A</v>
      </c>
      <c r="BY255" s="8" t="e">
        <f t="shared" ca="1" si="323"/>
        <v>#N/A</v>
      </c>
      <c r="BZ255" s="8" t="e">
        <f t="shared" ca="1" si="323"/>
        <v>#N/A</v>
      </c>
      <c r="CA255" s="8" t="e">
        <f t="shared" ca="1" si="323"/>
        <v>#N/A</v>
      </c>
      <c r="CB255" s="8" t="e">
        <f t="shared" ca="1" si="313"/>
        <v>#N/A</v>
      </c>
      <c r="CC255" s="8" t="e">
        <f t="shared" ca="1" si="313"/>
        <v>#N/A</v>
      </c>
      <c r="CD255" s="8" t="e">
        <f t="shared" ca="1" si="313"/>
        <v>#N/A</v>
      </c>
      <c r="CE255" s="8" t="e">
        <f t="shared" ca="1" si="313"/>
        <v>#N/A</v>
      </c>
      <c r="CF255" s="8" t="e">
        <f t="shared" ca="1" si="313"/>
        <v>#N/A</v>
      </c>
      <c r="CG255" s="8" t="e">
        <f t="shared" ca="1" si="313"/>
        <v>#N/A</v>
      </c>
      <c r="CH255" s="8" t="e">
        <f t="shared" ca="1" si="313"/>
        <v>#N/A</v>
      </c>
      <c r="CI255" s="8" t="e">
        <f t="shared" ca="1" si="313"/>
        <v>#N/A</v>
      </c>
      <c r="CJ255" s="8" t="e">
        <f t="shared" ca="1" si="313"/>
        <v>#N/A</v>
      </c>
      <c r="CK255" s="8" t="e">
        <f t="shared" ref="CB255:CM276" ca="1" si="338">IF(OR($D255=CK$5,$E255&lt;&gt;CK$4),-999,30+_xlfn.NORM.INV(RAND(),-20,3)-20*LOG10(SQRT(($H255-$J255)^2+($I255-$K255)^2))-20*LOG10(5570)-32.44+_xlfn.NORM.INV(RAND(),-3,3)+21+_xlfn.NORM.INV(RAND(),-20,3)-1)</f>
        <v>#N/A</v>
      </c>
      <c r="CL255" s="8" t="e">
        <f t="shared" ca="1" si="338"/>
        <v>#N/A</v>
      </c>
      <c r="CM255" s="8" t="e">
        <f t="shared" ca="1" si="338"/>
        <v>#N/A</v>
      </c>
      <c r="CN255" s="8" t="e">
        <f t="shared" ca="1" si="323"/>
        <v>#N/A</v>
      </c>
      <c r="CO255" s="8" t="e">
        <f t="shared" ca="1" si="323"/>
        <v>#N/A</v>
      </c>
      <c r="CP255" s="8" t="e">
        <f t="shared" ca="1" si="323"/>
        <v>#N/A</v>
      </c>
      <c r="CQ255" s="8" t="e">
        <f t="shared" ca="1" si="323"/>
        <v>#N/A</v>
      </c>
      <c r="CR255" s="8" t="e">
        <f t="shared" ca="1" si="323"/>
        <v>#N/A</v>
      </c>
      <c r="CS255" s="8" t="e">
        <f t="shared" ca="1" si="323"/>
        <v>#N/A</v>
      </c>
      <c r="CT255" s="8" t="e">
        <f t="shared" ca="1" si="321"/>
        <v>#N/A</v>
      </c>
      <c r="CU255" s="8" t="e">
        <f t="shared" ca="1" si="321"/>
        <v>#N/A</v>
      </c>
      <c r="CV255" s="8" t="e">
        <f t="shared" ca="1" si="321"/>
        <v>#N/A</v>
      </c>
      <c r="CW255" s="8" t="e">
        <f t="shared" ca="1" si="321"/>
        <v>#N/A</v>
      </c>
      <c r="CX255" s="8" t="e">
        <f t="shared" ca="1" si="321"/>
        <v>#N/A</v>
      </c>
      <c r="CY255" s="8" t="e">
        <f t="shared" ca="1" si="321"/>
        <v>#N/A</v>
      </c>
      <c r="CZ255" s="8" t="e">
        <f t="shared" ca="1" si="321"/>
        <v>#N/A</v>
      </c>
      <c r="DA255" s="8" t="e">
        <f t="shared" ca="1" si="321"/>
        <v>#N/A</v>
      </c>
    </row>
    <row r="256" spans="2:105" x14ac:dyDescent="0.35">
      <c r="B256" t="str">
        <f>'Postcode Data'!B256</f>
        <v>ES24 4RB</v>
      </c>
      <c r="C256" t="str">
        <f>'Postcode Data'!D256</f>
        <v>Charlton</v>
      </c>
      <c r="D256" s="44" t="e">
        <f>'Postcode Data'!M256</f>
        <v>#N/A</v>
      </c>
      <c r="E256" s="28" t="e">
        <f>INDEX('Site Data'!$G$42:$G$77,MATCH('Frequency Plan Data'!D256,'Site Data'!$B$42:$B$77,0))</f>
        <v>#N/A</v>
      </c>
      <c r="F256" s="28" t="e">
        <f>'Coverage Data'!M256</f>
        <v>#N/A</v>
      </c>
      <c r="G256" s="28" t="e">
        <f t="shared" si="264"/>
        <v>#N/A</v>
      </c>
      <c r="H256" s="5" t="e">
        <f>'Postcode Data'!F256</f>
        <v>#N/A</v>
      </c>
      <c r="I256" s="5" t="e">
        <f>'Postcode Data'!G256</f>
        <v>#N/A</v>
      </c>
      <c r="J256" s="5" t="e">
        <f>'Postcode Data'!K256</f>
        <v>#N/A</v>
      </c>
      <c r="K256" s="5" t="e">
        <f>'Postcode Data'!L256</f>
        <v>#N/A</v>
      </c>
      <c r="L256" s="5"/>
      <c r="M256" s="28"/>
      <c r="N256" s="5" t="e">
        <f t="shared" si="327"/>
        <v>#N/A</v>
      </c>
      <c r="O256" s="5" t="e">
        <f t="shared" si="327"/>
        <v>#N/A</v>
      </c>
      <c r="P256" s="5" t="e">
        <f t="shared" si="327"/>
        <v>#N/A</v>
      </c>
      <c r="Q256" s="5" t="e">
        <f t="shared" si="327"/>
        <v>#N/A</v>
      </c>
      <c r="R256" s="5" t="e">
        <f t="shared" si="327"/>
        <v>#N/A</v>
      </c>
      <c r="S256" s="5" t="e">
        <f t="shared" si="327"/>
        <v>#N/A</v>
      </c>
      <c r="T256" s="5"/>
      <c r="U256" s="28"/>
      <c r="V256" s="28" t="e">
        <f t="shared" si="266"/>
        <v>#N/A</v>
      </c>
      <c r="W256" s="28" t="e">
        <f t="shared" ref="W256:Z256" si="339">IF(AND($G256&lt;V$5,$G256&gt;=W$5),$K256,NA())</f>
        <v>#N/A</v>
      </c>
      <c r="X256" s="28" t="e">
        <f t="shared" si="339"/>
        <v>#N/A</v>
      </c>
      <c r="Y256" s="28" t="e">
        <f t="shared" si="339"/>
        <v>#N/A</v>
      </c>
      <c r="Z256" s="28" t="e">
        <f t="shared" si="339"/>
        <v>#N/A</v>
      </c>
      <c r="AA256" s="28" t="e">
        <f t="shared" si="268"/>
        <v>#N/A</v>
      </c>
      <c r="AB256" s="28"/>
      <c r="AC256" s="28"/>
      <c r="AD256" s="5" t="e">
        <f t="shared" si="269"/>
        <v>#N/A</v>
      </c>
      <c r="AE256" s="15" t="e">
        <v>#N/A</v>
      </c>
      <c r="AF256" s="11" t="e">
        <v>#N/A</v>
      </c>
      <c r="AG256" s="11" t="e">
        <v>#N/A</v>
      </c>
      <c r="AH256" s="11" t="e">
        <v>#N/A</v>
      </c>
      <c r="AI256" s="11" t="e">
        <v>#N/A</v>
      </c>
      <c r="AJ256" s="11" t="e">
        <v>#N/A</v>
      </c>
      <c r="AK256" s="11" t="e">
        <v>#N/A</v>
      </c>
      <c r="AL256" s="11" t="e">
        <v>#N/A</v>
      </c>
      <c r="AM256" s="11" t="e">
        <v>#N/A</v>
      </c>
      <c r="AN256" s="11" t="e">
        <v>#N/A</v>
      </c>
      <c r="AO256" s="11" t="e">
        <v>#N/A</v>
      </c>
      <c r="AP256" s="11" t="e">
        <v>#N/A</v>
      </c>
      <c r="AQ256" s="11" t="e">
        <v>#N/A</v>
      </c>
      <c r="AR256" s="11" t="e">
        <v>#N/A</v>
      </c>
      <c r="AS256" s="11" t="e">
        <v>#N/A</v>
      </c>
      <c r="AT256" s="11" t="e">
        <v>#N/A</v>
      </c>
      <c r="AU256" s="11" t="e">
        <v>#N/A</v>
      </c>
      <c r="AV256" s="11" t="e">
        <v>#N/A</v>
      </c>
      <c r="AW256" s="11" t="e">
        <v>#N/A</v>
      </c>
      <c r="AX256" s="11" t="e">
        <v>#N/A</v>
      </c>
      <c r="AY256" s="11" t="e">
        <v>#N/A</v>
      </c>
      <c r="AZ256" s="11" t="e">
        <v>#N/A</v>
      </c>
      <c r="BA256" s="11" t="e">
        <v>#N/A</v>
      </c>
      <c r="BB256" s="11" t="e">
        <v>#N/A</v>
      </c>
      <c r="BC256" s="11" t="e">
        <v>#N/A</v>
      </c>
      <c r="BD256" s="11" t="e">
        <v>#N/A</v>
      </c>
      <c r="BE256" s="11" t="e">
        <v>#N/A</v>
      </c>
      <c r="BF256" s="11" t="e">
        <v>#N/A</v>
      </c>
      <c r="BG256" s="11" t="e">
        <v>#N/A</v>
      </c>
      <c r="BH256" s="11" t="e">
        <v>#N/A</v>
      </c>
      <c r="BI256" s="11" t="e">
        <v>#N/A</v>
      </c>
      <c r="BJ256" s="11" t="e">
        <v>#N/A</v>
      </c>
      <c r="BK256" s="11" t="e">
        <v>#N/A</v>
      </c>
      <c r="BL256" s="11" t="e">
        <v>#N/A</v>
      </c>
      <c r="BM256" s="11" t="e">
        <v>#N/A</v>
      </c>
      <c r="BN256" s="16" t="e">
        <v>#N/A</v>
      </c>
      <c r="BQ256" s="5" t="e">
        <f t="shared" ca="1" si="270"/>
        <v>#N/A</v>
      </c>
      <c r="BR256" s="8" t="e">
        <f t="shared" ca="1" si="323"/>
        <v>#N/A</v>
      </c>
      <c r="BS256" s="8" t="e">
        <f t="shared" ca="1" si="323"/>
        <v>#N/A</v>
      </c>
      <c r="BT256" s="8" t="e">
        <f t="shared" ca="1" si="323"/>
        <v>#N/A</v>
      </c>
      <c r="BU256" s="8" t="e">
        <f t="shared" ca="1" si="323"/>
        <v>#N/A</v>
      </c>
      <c r="BV256" s="8" t="e">
        <f t="shared" ca="1" si="323"/>
        <v>#N/A</v>
      </c>
      <c r="BW256" s="8" t="e">
        <f t="shared" ca="1" si="323"/>
        <v>#N/A</v>
      </c>
      <c r="BX256" s="8" t="e">
        <f t="shared" ca="1" si="323"/>
        <v>#N/A</v>
      </c>
      <c r="BY256" s="8" t="e">
        <f t="shared" ca="1" si="323"/>
        <v>#N/A</v>
      </c>
      <c r="BZ256" s="8" t="e">
        <f t="shared" ca="1" si="323"/>
        <v>#N/A</v>
      </c>
      <c r="CA256" s="8" t="e">
        <f t="shared" ca="1" si="323"/>
        <v>#N/A</v>
      </c>
      <c r="CB256" s="8" t="e">
        <f t="shared" ca="1" si="338"/>
        <v>#N/A</v>
      </c>
      <c r="CC256" s="8" t="e">
        <f t="shared" ca="1" si="338"/>
        <v>#N/A</v>
      </c>
      <c r="CD256" s="8" t="e">
        <f t="shared" ca="1" si="338"/>
        <v>#N/A</v>
      </c>
      <c r="CE256" s="8" t="e">
        <f t="shared" ca="1" si="338"/>
        <v>#N/A</v>
      </c>
      <c r="CF256" s="8" t="e">
        <f t="shared" ca="1" si="338"/>
        <v>#N/A</v>
      </c>
      <c r="CG256" s="8" t="e">
        <f t="shared" ca="1" si="338"/>
        <v>#N/A</v>
      </c>
      <c r="CH256" s="8" t="e">
        <f t="shared" ca="1" si="338"/>
        <v>#N/A</v>
      </c>
      <c r="CI256" s="8" t="e">
        <f t="shared" ca="1" si="338"/>
        <v>#N/A</v>
      </c>
      <c r="CJ256" s="8" t="e">
        <f t="shared" ca="1" si="338"/>
        <v>#N/A</v>
      </c>
      <c r="CK256" s="8" t="e">
        <f t="shared" ca="1" si="338"/>
        <v>#N/A</v>
      </c>
      <c r="CL256" s="8" t="e">
        <f t="shared" ca="1" si="338"/>
        <v>#N/A</v>
      </c>
      <c r="CM256" s="8" t="e">
        <f t="shared" ca="1" si="338"/>
        <v>#N/A</v>
      </c>
      <c r="CN256" s="8" t="e">
        <f t="shared" ca="1" si="323"/>
        <v>#N/A</v>
      </c>
      <c r="CO256" s="8" t="e">
        <f t="shared" ca="1" si="323"/>
        <v>#N/A</v>
      </c>
      <c r="CP256" s="8" t="e">
        <f t="shared" ca="1" si="323"/>
        <v>#N/A</v>
      </c>
      <c r="CQ256" s="8" t="e">
        <f t="shared" ca="1" si="323"/>
        <v>#N/A</v>
      </c>
      <c r="CR256" s="8" t="e">
        <f t="shared" ca="1" si="323"/>
        <v>#N/A</v>
      </c>
      <c r="CS256" s="8" t="e">
        <f t="shared" ca="1" si="323"/>
        <v>#N/A</v>
      </c>
      <c r="CT256" s="8" t="e">
        <f t="shared" ca="1" si="321"/>
        <v>#N/A</v>
      </c>
      <c r="CU256" s="8" t="e">
        <f t="shared" ca="1" si="321"/>
        <v>#N/A</v>
      </c>
      <c r="CV256" s="8" t="e">
        <f t="shared" ca="1" si="321"/>
        <v>#N/A</v>
      </c>
      <c r="CW256" s="8" t="e">
        <f t="shared" ca="1" si="321"/>
        <v>#N/A</v>
      </c>
      <c r="CX256" s="8" t="e">
        <f t="shared" ca="1" si="321"/>
        <v>#N/A</v>
      </c>
      <c r="CY256" s="8" t="e">
        <f t="shared" ca="1" si="321"/>
        <v>#N/A</v>
      </c>
      <c r="CZ256" s="8" t="e">
        <f t="shared" ca="1" si="321"/>
        <v>#N/A</v>
      </c>
      <c r="DA256" s="8" t="e">
        <f t="shared" ca="1" si="321"/>
        <v>#N/A</v>
      </c>
    </row>
    <row r="257" spans="2:105" x14ac:dyDescent="0.35">
      <c r="B257" t="str">
        <f>'Postcode Data'!B257</f>
        <v>ES24 5RL</v>
      </c>
      <c r="C257" t="str">
        <f>'Postcode Data'!D257</f>
        <v>Charlton</v>
      </c>
      <c r="D257" s="44" t="e">
        <f>'Postcode Data'!M257</f>
        <v>#N/A</v>
      </c>
      <c r="E257" s="28" t="e">
        <f>INDEX('Site Data'!$G$42:$G$77,MATCH('Frequency Plan Data'!D257,'Site Data'!$B$42:$B$77,0))</f>
        <v>#N/A</v>
      </c>
      <c r="F257" s="28" t="e">
        <f>'Coverage Data'!M257</f>
        <v>#N/A</v>
      </c>
      <c r="G257" s="28" t="e">
        <f t="shared" si="264"/>
        <v>#N/A</v>
      </c>
      <c r="H257" s="5" t="e">
        <f>'Postcode Data'!F257</f>
        <v>#N/A</v>
      </c>
      <c r="I257" s="5" t="e">
        <f>'Postcode Data'!G257</f>
        <v>#N/A</v>
      </c>
      <c r="J257" s="5" t="e">
        <f>'Postcode Data'!K257</f>
        <v>#N/A</v>
      </c>
      <c r="K257" s="5" t="e">
        <f>'Postcode Data'!L257</f>
        <v>#N/A</v>
      </c>
      <c r="L257" s="5"/>
      <c r="M257" s="28"/>
      <c r="N257" s="5" t="e">
        <f t="shared" si="327"/>
        <v>#N/A</v>
      </c>
      <c r="O257" s="5" t="e">
        <f t="shared" si="327"/>
        <v>#N/A</v>
      </c>
      <c r="P257" s="5" t="e">
        <f t="shared" si="327"/>
        <v>#N/A</v>
      </c>
      <c r="Q257" s="5" t="e">
        <f t="shared" si="327"/>
        <v>#N/A</v>
      </c>
      <c r="R257" s="5" t="e">
        <f t="shared" si="327"/>
        <v>#N/A</v>
      </c>
      <c r="S257" s="5" t="e">
        <f t="shared" si="327"/>
        <v>#N/A</v>
      </c>
      <c r="T257" s="5"/>
      <c r="U257" s="28"/>
      <c r="V257" s="28" t="e">
        <f t="shared" si="266"/>
        <v>#N/A</v>
      </c>
      <c r="W257" s="28" t="e">
        <f t="shared" ref="W257:Z257" si="340">IF(AND($G257&lt;V$5,$G257&gt;=W$5),$K257,NA())</f>
        <v>#N/A</v>
      </c>
      <c r="X257" s="28" t="e">
        <f t="shared" si="340"/>
        <v>#N/A</v>
      </c>
      <c r="Y257" s="28" t="e">
        <f t="shared" si="340"/>
        <v>#N/A</v>
      </c>
      <c r="Z257" s="28" t="e">
        <f t="shared" si="340"/>
        <v>#N/A</v>
      </c>
      <c r="AA257" s="28" t="e">
        <f t="shared" si="268"/>
        <v>#N/A</v>
      </c>
      <c r="AB257" s="28"/>
      <c r="AC257" s="28"/>
      <c r="AD257" s="5" t="e">
        <f t="shared" si="269"/>
        <v>#N/A</v>
      </c>
      <c r="AE257" s="15" t="e">
        <v>#N/A</v>
      </c>
      <c r="AF257" s="11" t="e">
        <v>#N/A</v>
      </c>
      <c r="AG257" s="11" t="e">
        <v>#N/A</v>
      </c>
      <c r="AH257" s="11" t="e">
        <v>#N/A</v>
      </c>
      <c r="AI257" s="11" t="e">
        <v>#N/A</v>
      </c>
      <c r="AJ257" s="11" t="e">
        <v>#N/A</v>
      </c>
      <c r="AK257" s="11" t="e">
        <v>#N/A</v>
      </c>
      <c r="AL257" s="11" t="e">
        <v>#N/A</v>
      </c>
      <c r="AM257" s="11" t="e">
        <v>#N/A</v>
      </c>
      <c r="AN257" s="11" t="e">
        <v>#N/A</v>
      </c>
      <c r="AO257" s="11" t="e">
        <v>#N/A</v>
      </c>
      <c r="AP257" s="11" t="e">
        <v>#N/A</v>
      </c>
      <c r="AQ257" s="11" t="e">
        <v>#N/A</v>
      </c>
      <c r="AR257" s="11" t="e">
        <v>#N/A</v>
      </c>
      <c r="AS257" s="11" t="e">
        <v>#N/A</v>
      </c>
      <c r="AT257" s="11" t="e">
        <v>#N/A</v>
      </c>
      <c r="AU257" s="11" t="e">
        <v>#N/A</v>
      </c>
      <c r="AV257" s="11" t="e">
        <v>#N/A</v>
      </c>
      <c r="AW257" s="11" t="e">
        <v>#N/A</v>
      </c>
      <c r="AX257" s="11" t="e">
        <v>#N/A</v>
      </c>
      <c r="AY257" s="11" t="e">
        <v>#N/A</v>
      </c>
      <c r="AZ257" s="11" t="e">
        <v>#N/A</v>
      </c>
      <c r="BA257" s="11" t="e">
        <v>#N/A</v>
      </c>
      <c r="BB257" s="11" t="e">
        <v>#N/A</v>
      </c>
      <c r="BC257" s="11" t="e">
        <v>#N/A</v>
      </c>
      <c r="BD257" s="11" t="e">
        <v>#N/A</v>
      </c>
      <c r="BE257" s="11" t="e">
        <v>#N/A</v>
      </c>
      <c r="BF257" s="11" t="e">
        <v>#N/A</v>
      </c>
      <c r="BG257" s="11" t="e">
        <v>#N/A</v>
      </c>
      <c r="BH257" s="11" t="e">
        <v>#N/A</v>
      </c>
      <c r="BI257" s="11" t="e">
        <v>#N/A</v>
      </c>
      <c r="BJ257" s="11" t="e">
        <v>#N/A</v>
      </c>
      <c r="BK257" s="11" t="e">
        <v>#N/A</v>
      </c>
      <c r="BL257" s="11" t="e">
        <v>#N/A</v>
      </c>
      <c r="BM257" s="11" t="e">
        <v>#N/A</v>
      </c>
      <c r="BN257" s="16" t="e">
        <v>#N/A</v>
      </c>
      <c r="BQ257" s="5" t="e">
        <f t="shared" ca="1" si="270"/>
        <v>#N/A</v>
      </c>
      <c r="BR257" s="8" t="e">
        <f t="shared" ca="1" si="323"/>
        <v>#N/A</v>
      </c>
      <c r="BS257" s="8" t="e">
        <f t="shared" ca="1" si="323"/>
        <v>#N/A</v>
      </c>
      <c r="BT257" s="8" t="e">
        <f t="shared" ca="1" si="323"/>
        <v>#N/A</v>
      </c>
      <c r="BU257" s="8" t="e">
        <f t="shared" ca="1" si="323"/>
        <v>#N/A</v>
      </c>
      <c r="BV257" s="8" t="e">
        <f t="shared" ca="1" si="323"/>
        <v>#N/A</v>
      </c>
      <c r="BW257" s="8" t="e">
        <f t="shared" ca="1" si="323"/>
        <v>#N/A</v>
      </c>
      <c r="BX257" s="8" t="e">
        <f t="shared" ca="1" si="323"/>
        <v>#N/A</v>
      </c>
      <c r="BY257" s="8" t="e">
        <f t="shared" ca="1" si="323"/>
        <v>#N/A</v>
      </c>
      <c r="BZ257" s="8" t="e">
        <f t="shared" ca="1" si="323"/>
        <v>#N/A</v>
      </c>
      <c r="CA257" s="8" t="e">
        <f t="shared" ca="1" si="323"/>
        <v>#N/A</v>
      </c>
      <c r="CB257" s="8" t="e">
        <f t="shared" ca="1" si="338"/>
        <v>#N/A</v>
      </c>
      <c r="CC257" s="8" t="e">
        <f t="shared" ca="1" si="338"/>
        <v>#N/A</v>
      </c>
      <c r="CD257" s="8" t="e">
        <f t="shared" ca="1" si="338"/>
        <v>#N/A</v>
      </c>
      <c r="CE257" s="8" t="e">
        <f t="shared" ca="1" si="338"/>
        <v>#N/A</v>
      </c>
      <c r="CF257" s="8" t="e">
        <f t="shared" ca="1" si="338"/>
        <v>#N/A</v>
      </c>
      <c r="CG257" s="8" t="e">
        <f t="shared" ca="1" si="338"/>
        <v>#N/A</v>
      </c>
      <c r="CH257" s="8" t="e">
        <f t="shared" ca="1" si="338"/>
        <v>#N/A</v>
      </c>
      <c r="CI257" s="8" t="e">
        <f t="shared" ca="1" si="338"/>
        <v>#N/A</v>
      </c>
      <c r="CJ257" s="8" t="e">
        <f t="shared" ca="1" si="338"/>
        <v>#N/A</v>
      </c>
      <c r="CK257" s="8" t="e">
        <f t="shared" ca="1" si="338"/>
        <v>#N/A</v>
      </c>
      <c r="CL257" s="8" t="e">
        <f t="shared" ca="1" si="338"/>
        <v>#N/A</v>
      </c>
      <c r="CM257" s="8" t="e">
        <f t="shared" ca="1" si="338"/>
        <v>#N/A</v>
      </c>
      <c r="CN257" s="8" t="e">
        <f t="shared" ca="1" si="323"/>
        <v>#N/A</v>
      </c>
      <c r="CO257" s="8" t="e">
        <f t="shared" ca="1" si="323"/>
        <v>#N/A</v>
      </c>
      <c r="CP257" s="8" t="e">
        <f t="shared" ca="1" si="323"/>
        <v>#N/A</v>
      </c>
      <c r="CQ257" s="8" t="e">
        <f t="shared" ca="1" si="323"/>
        <v>#N/A</v>
      </c>
      <c r="CR257" s="8" t="e">
        <f t="shared" ca="1" si="323"/>
        <v>#N/A</v>
      </c>
      <c r="CS257" s="8" t="e">
        <f t="shared" ref="CS257:DA272" ca="1" si="341">IF(OR($D257=CS$5,$E257&lt;&gt;CS$4),-999,30+_xlfn.NORM.INV(RAND(),-20,3)-20*LOG10(SQRT(($H257-$J257)^2+($I257-$K257)^2))-20*LOG10(5570)-32.44+_xlfn.NORM.INV(RAND(),-3,3)+21+_xlfn.NORM.INV(RAND(),-20,3)-1)</f>
        <v>#N/A</v>
      </c>
      <c r="CT257" s="8" t="e">
        <f t="shared" ca="1" si="341"/>
        <v>#N/A</v>
      </c>
      <c r="CU257" s="8" t="e">
        <f t="shared" ca="1" si="341"/>
        <v>#N/A</v>
      </c>
      <c r="CV257" s="8" t="e">
        <f t="shared" ca="1" si="341"/>
        <v>#N/A</v>
      </c>
      <c r="CW257" s="8" t="e">
        <f t="shared" ca="1" si="341"/>
        <v>#N/A</v>
      </c>
      <c r="CX257" s="8" t="e">
        <f t="shared" ca="1" si="341"/>
        <v>#N/A</v>
      </c>
      <c r="CY257" s="8" t="e">
        <f t="shared" ca="1" si="341"/>
        <v>#N/A</v>
      </c>
      <c r="CZ257" s="8" t="e">
        <f t="shared" ca="1" si="341"/>
        <v>#N/A</v>
      </c>
      <c r="DA257" s="8" t="e">
        <f t="shared" ca="1" si="341"/>
        <v>#N/A</v>
      </c>
    </row>
    <row r="258" spans="2:105" x14ac:dyDescent="0.35">
      <c r="B258" t="str">
        <f>'Postcode Data'!B258</f>
        <v>ES24 6EH</v>
      </c>
      <c r="C258" t="str">
        <f>'Postcode Data'!D258</f>
        <v>Charlton</v>
      </c>
      <c r="D258" s="44" t="e">
        <f>'Postcode Data'!M258</f>
        <v>#N/A</v>
      </c>
      <c r="E258" s="28" t="e">
        <f>INDEX('Site Data'!$G$42:$G$77,MATCH('Frequency Plan Data'!D258,'Site Data'!$B$42:$B$77,0))</f>
        <v>#N/A</v>
      </c>
      <c r="F258" s="28" t="e">
        <f>'Coverage Data'!M258</f>
        <v>#N/A</v>
      </c>
      <c r="G258" s="28" t="e">
        <f t="shared" si="264"/>
        <v>#N/A</v>
      </c>
      <c r="H258" s="5" t="e">
        <f>'Postcode Data'!F258</f>
        <v>#N/A</v>
      </c>
      <c r="I258" s="5" t="e">
        <f>'Postcode Data'!G258</f>
        <v>#N/A</v>
      </c>
      <c r="J258" s="5" t="e">
        <f>'Postcode Data'!K258</f>
        <v>#N/A</v>
      </c>
      <c r="K258" s="5" t="e">
        <f>'Postcode Data'!L258</f>
        <v>#N/A</v>
      </c>
      <c r="L258" s="5"/>
      <c r="M258" s="28"/>
      <c r="N258" s="5" t="e">
        <f t="shared" si="327"/>
        <v>#N/A</v>
      </c>
      <c r="O258" s="5" t="e">
        <f t="shared" si="327"/>
        <v>#N/A</v>
      </c>
      <c r="P258" s="5" t="e">
        <f t="shared" si="327"/>
        <v>#N/A</v>
      </c>
      <c r="Q258" s="5" t="e">
        <f t="shared" si="327"/>
        <v>#N/A</v>
      </c>
      <c r="R258" s="5" t="e">
        <f t="shared" si="327"/>
        <v>#N/A</v>
      </c>
      <c r="S258" s="5" t="e">
        <f t="shared" si="327"/>
        <v>#N/A</v>
      </c>
      <c r="T258" s="5"/>
      <c r="U258" s="28"/>
      <c r="V258" s="28" t="e">
        <f t="shared" si="266"/>
        <v>#N/A</v>
      </c>
      <c r="W258" s="28" t="e">
        <f t="shared" ref="W258:Z258" si="342">IF(AND($G258&lt;V$5,$G258&gt;=W$5),$K258,NA())</f>
        <v>#N/A</v>
      </c>
      <c r="X258" s="28" t="e">
        <f t="shared" si="342"/>
        <v>#N/A</v>
      </c>
      <c r="Y258" s="28" t="e">
        <f t="shared" si="342"/>
        <v>#N/A</v>
      </c>
      <c r="Z258" s="28" t="e">
        <f t="shared" si="342"/>
        <v>#N/A</v>
      </c>
      <c r="AA258" s="28" t="e">
        <f t="shared" si="268"/>
        <v>#N/A</v>
      </c>
      <c r="AB258" s="28"/>
      <c r="AC258" s="28"/>
      <c r="AD258" s="5" t="e">
        <f t="shared" si="269"/>
        <v>#N/A</v>
      </c>
      <c r="AE258" s="15" t="e">
        <v>#N/A</v>
      </c>
      <c r="AF258" s="11" t="e">
        <v>#N/A</v>
      </c>
      <c r="AG258" s="11" t="e">
        <v>#N/A</v>
      </c>
      <c r="AH258" s="11" t="e">
        <v>#N/A</v>
      </c>
      <c r="AI258" s="11" t="e">
        <v>#N/A</v>
      </c>
      <c r="AJ258" s="11" t="e">
        <v>#N/A</v>
      </c>
      <c r="AK258" s="11" t="e">
        <v>#N/A</v>
      </c>
      <c r="AL258" s="11" t="e">
        <v>#N/A</v>
      </c>
      <c r="AM258" s="11" t="e">
        <v>#N/A</v>
      </c>
      <c r="AN258" s="11" t="e">
        <v>#N/A</v>
      </c>
      <c r="AO258" s="11" t="e">
        <v>#N/A</v>
      </c>
      <c r="AP258" s="11" t="e">
        <v>#N/A</v>
      </c>
      <c r="AQ258" s="11" t="e">
        <v>#N/A</v>
      </c>
      <c r="AR258" s="11" t="e">
        <v>#N/A</v>
      </c>
      <c r="AS258" s="11" t="e">
        <v>#N/A</v>
      </c>
      <c r="AT258" s="11" t="e">
        <v>#N/A</v>
      </c>
      <c r="AU258" s="11" t="e">
        <v>#N/A</v>
      </c>
      <c r="AV258" s="11" t="e">
        <v>#N/A</v>
      </c>
      <c r="AW258" s="11" t="e">
        <v>#N/A</v>
      </c>
      <c r="AX258" s="11" t="e">
        <v>#N/A</v>
      </c>
      <c r="AY258" s="11" t="e">
        <v>#N/A</v>
      </c>
      <c r="AZ258" s="11" t="e">
        <v>#N/A</v>
      </c>
      <c r="BA258" s="11" t="e">
        <v>#N/A</v>
      </c>
      <c r="BB258" s="11" t="e">
        <v>#N/A</v>
      </c>
      <c r="BC258" s="11" t="e">
        <v>#N/A</v>
      </c>
      <c r="BD258" s="11" t="e">
        <v>#N/A</v>
      </c>
      <c r="BE258" s="11" t="e">
        <v>#N/A</v>
      </c>
      <c r="BF258" s="11" t="e">
        <v>#N/A</v>
      </c>
      <c r="BG258" s="11" t="e">
        <v>#N/A</v>
      </c>
      <c r="BH258" s="11" t="e">
        <v>#N/A</v>
      </c>
      <c r="BI258" s="11" t="e">
        <v>#N/A</v>
      </c>
      <c r="BJ258" s="11" t="e">
        <v>#N/A</v>
      </c>
      <c r="BK258" s="11" t="e">
        <v>#N/A</v>
      </c>
      <c r="BL258" s="11" t="e">
        <v>#N/A</v>
      </c>
      <c r="BM258" s="11" t="e">
        <v>#N/A</v>
      </c>
      <c r="BN258" s="16" t="e">
        <v>#N/A</v>
      </c>
      <c r="BQ258" s="5" t="e">
        <f t="shared" ca="1" si="270"/>
        <v>#N/A</v>
      </c>
      <c r="BR258" s="8" t="e">
        <f t="shared" ref="BR258:CS273" ca="1" si="343">IF(OR($D258=BR$5,$E258&lt;&gt;BR$4),-999,30+_xlfn.NORM.INV(RAND(),-20,3)-20*LOG10(SQRT(($H258-$J258)^2+($I258-$K258)^2))-20*LOG10(5570)-32.44+_xlfn.NORM.INV(RAND(),-3,3)+21+_xlfn.NORM.INV(RAND(),-20,3)-1)</f>
        <v>#N/A</v>
      </c>
      <c r="BS258" s="8" t="e">
        <f t="shared" ca="1" si="343"/>
        <v>#N/A</v>
      </c>
      <c r="BT258" s="8" t="e">
        <f t="shared" ca="1" si="343"/>
        <v>#N/A</v>
      </c>
      <c r="BU258" s="8" t="e">
        <f t="shared" ca="1" si="343"/>
        <v>#N/A</v>
      </c>
      <c r="BV258" s="8" t="e">
        <f t="shared" ca="1" si="343"/>
        <v>#N/A</v>
      </c>
      <c r="BW258" s="8" t="e">
        <f t="shared" ca="1" si="343"/>
        <v>#N/A</v>
      </c>
      <c r="BX258" s="8" t="e">
        <f t="shared" ca="1" si="343"/>
        <v>#N/A</v>
      </c>
      <c r="BY258" s="8" t="e">
        <f t="shared" ca="1" si="343"/>
        <v>#N/A</v>
      </c>
      <c r="BZ258" s="8" t="e">
        <f t="shared" ca="1" si="343"/>
        <v>#N/A</v>
      </c>
      <c r="CA258" s="8" t="e">
        <f t="shared" ca="1" si="343"/>
        <v>#N/A</v>
      </c>
      <c r="CB258" s="8" t="e">
        <f t="shared" ca="1" si="338"/>
        <v>#N/A</v>
      </c>
      <c r="CC258" s="8" t="e">
        <f t="shared" ca="1" si="338"/>
        <v>#N/A</v>
      </c>
      <c r="CD258" s="8" t="e">
        <f t="shared" ca="1" si="338"/>
        <v>#N/A</v>
      </c>
      <c r="CE258" s="8" t="e">
        <f t="shared" ca="1" si="338"/>
        <v>#N/A</v>
      </c>
      <c r="CF258" s="8" t="e">
        <f t="shared" ca="1" si="338"/>
        <v>#N/A</v>
      </c>
      <c r="CG258" s="8" t="e">
        <f t="shared" ca="1" si="338"/>
        <v>#N/A</v>
      </c>
      <c r="CH258" s="8" t="e">
        <f t="shared" ca="1" si="338"/>
        <v>#N/A</v>
      </c>
      <c r="CI258" s="8" t="e">
        <f t="shared" ca="1" si="338"/>
        <v>#N/A</v>
      </c>
      <c r="CJ258" s="8" t="e">
        <f t="shared" ca="1" si="338"/>
        <v>#N/A</v>
      </c>
      <c r="CK258" s="8" t="e">
        <f t="shared" ca="1" si="338"/>
        <v>#N/A</v>
      </c>
      <c r="CL258" s="8" t="e">
        <f t="shared" ca="1" si="338"/>
        <v>#N/A</v>
      </c>
      <c r="CM258" s="8" t="e">
        <f t="shared" ca="1" si="338"/>
        <v>#N/A</v>
      </c>
      <c r="CN258" s="8" t="e">
        <f t="shared" ca="1" si="343"/>
        <v>#N/A</v>
      </c>
      <c r="CO258" s="8" t="e">
        <f t="shared" ca="1" si="343"/>
        <v>#N/A</v>
      </c>
      <c r="CP258" s="8" t="e">
        <f t="shared" ca="1" si="343"/>
        <v>#N/A</v>
      </c>
      <c r="CQ258" s="8" t="e">
        <f t="shared" ca="1" si="343"/>
        <v>#N/A</v>
      </c>
      <c r="CR258" s="8" t="e">
        <f t="shared" ca="1" si="343"/>
        <v>#N/A</v>
      </c>
      <c r="CS258" s="8" t="e">
        <f t="shared" ca="1" si="343"/>
        <v>#N/A</v>
      </c>
      <c r="CT258" s="8" t="e">
        <f t="shared" ca="1" si="341"/>
        <v>#N/A</v>
      </c>
      <c r="CU258" s="8" t="e">
        <f t="shared" ca="1" si="341"/>
        <v>#N/A</v>
      </c>
      <c r="CV258" s="8" t="e">
        <f t="shared" ca="1" si="341"/>
        <v>#N/A</v>
      </c>
      <c r="CW258" s="8" t="e">
        <f t="shared" ca="1" si="341"/>
        <v>#N/A</v>
      </c>
      <c r="CX258" s="8" t="e">
        <f t="shared" ca="1" si="341"/>
        <v>#N/A</v>
      </c>
      <c r="CY258" s="8" t="e">
        <f t="shared" ca="1" si="341"/>
        <v>#N/A</v>
      </c>
      <c r="CZ258" s="8" t="e">
        <f t="shared" ca="1" si="341"/>
        <v>#N/A</v>
      </c>
      <c r="DA258" s="8" t="e">
        <f t="shared" ca="1" si="341"/>
        <v>#N/A</v>
      </c>
    </row>
    <row r="259" spans="2:105" x14ac:dyDescent="0.35">
      <c r="B259" t="str">
        <f>'Postcode Data'!B259</f>
        <v>ES24 6QI</v>
      </c>
      <c r="C259" t="str">
        <f>'Postcode Data'!D259</f>
        <v>Charlton</v>
      </c>
      <c r="D259" s="44" t="e">
        <f>'Postcode Data'!M259</f>
        <v>#N/A</v>
      </c>
      <c r="E259" s="28" t="e">
        <f>INDEX('Site Data'!$G$42:$G$77,MATCH('Frequency Plan Data'!D259,'Site Data'!$B$42:$B$77,0))</f>
        <v>#N/A</v>
      </c>
      <c r="F259" s="28" t="e">
        <f>'Coverage Data'!M259</f>
        <v>#N/A</v>
      </c>
      <c r="G259" s="28" t="e">
        <f t="shared" si="264"/>
        <v>#N/A</v>
      </c>
      <c r="H259" s="5" t="e">
        <f>'Postcode Data'!F259</f>
        <v>#N/A</v>
      </c>
      <c r="I259" s="5" t="e">
        <f>'Postcode Data'!G259</f>
        <v>#N/A</v>
      </c>
      <c r="J259" s="5" t="e">
        <f>'Postcode Data'!K259</f>
        <v>#N/A</v>
      </c>
      <c r="K259" s="5" t="e">
        <f>'Postcode Data'!L259</f>
        <v>#N/A</v>
      </c>
      <c r="L259" s="5"/>
      <c r="M259" s="28"/>
      <c r="N259" s="5" t="e">
        <f t="shared" si="327"/>
        <v>#N/A</v>
      </c>
      <c r="O259" s="5" t="e">
        <f t="shared" si="327"/>
        <v>#N/A</v>
      </c>
      <c r="P259" s="5" t="e">
        <f t="shared" si="327"/>
        <v>#N/A</v>
      </c>
      <c r="Q259" s="5" t="e">
        <f t="shared" si="327"/>
        <v>#N/A</v>
      </c>
      <c r="R259" s="5" t="e">
        <f t="shared" si="327"/>
        <v>#N/A</v>
      </c>
      <c r="S259" s="5" t="e">
        <f t="shared" si="327"/>
        <v>#N/A</v>
      </c>
      <c r="T259" s="5"/>
      <c r="U259" s="28"/>
      <c r="V259" s="28" t="e">
        <f t="shared" si="266"/>
        <v>#N/A</v>
      </c>
      <c r="W259" s="28" t="e">
        <f t="shared" ref="W259:Z259" si="344">IF(AND($G259&lt;V$5,$G259&gt;=W$5),$K259,NA())</f>
        <v>#N/A</v>
      </c>
      <c r="X259" s="28" t="e">
        <f t="shared" si="344"/>
        <v>#N/A</v>
      </c>
      <c r="Y259" s="28" t="e">
        <f t="shared" si="344"/>
        <v>#N/A</v>
      </c>
      <c r="Z259" s="28" t="e">
        <f t="shared" si="344"/>
        <v>#N/A</v>
      </c>
      <c r="AA259" s="28" t="e">
        <f t="shared" si="268"/>
        <v>#N/A</v>
      </c>
      <c r="AB259" s="28"/>
      <c r="AC259" s="28"/>
      <c r="AD259" s="5" t="e">
        <f t="shared" si="269"/>
        <v>#N/A</v>
      </c>
      <c r="AE259" s="15" t="e">
        <v>#N/A</v>
      </c>
      <c r="AF259" s="11" t="e">
        <v>#N/A</v>
      </c>
      <c r="AG259" s="11" t="e">
        <v>#N/A</v>
      </c>
      <c r="AH259" s="11" t="e">
        <v>#N/A</v>
      </c>
      <c r="AI259" s="11" t="e">
        <v>#N/A</v>
      </c>
      <c r="AJ259" s="11" t="e">
        <v>#N/A</v>
      </c>
      <c r="AK259" s="11" t="e">
        <v>#N/A</v>
      </c>
      <c r="AL259" s="11" t="e">
        <v>#N/A</v>
      </c>
      <c r="AM259" s="11" t="e">
        <v>#N/A</v>
      </c>
      <c r="AN259" s="11" t="e">
        <v>#N/A</v>
      </c>
      <c r="AO259" s="11" t="e">
        <v>#N/A</v>
      </c>
      <c r="AP259" s="11" t="e">
        <v>#N/A</v>
      </c>
      <c r="AQ259" s="11" t="e">
        <v>#N/A</v>
      </c>
      <c r="AR259" s="11" t="e">
        <v>#N/A</v>
      </c>
      <c r="AS259" s="11" t="e">
        <v>#N/A</v>
      </c>
      <c r="AT259" s="11" t="e">
        <v>#N/A</v>
      </c>
      <c r="AU259" s="11" t="e">
        <v>#N/A</v>
      </c>
      <c r="AV259" s="11" t="e">
        <v>#N/A</v>
      </c>
      <c r="AW259" s="11" t="e">
        <v>#N/A</v>
      </c>
      <c r="AX259" s="11" t="e">
        <v>#N/A</v>
      </c>
      <c r="AY259" s="11" t="e">
        <v>#N/A</v>
      </c>
      <c r="AZ259" s="11" t="e">
        <v>#N/A</v>
      </c>
      <c r="BA259" s="11" t="e">
        <v>#N/A</v>
      </c>
      <c r="BB259" s="11" t="e">
        <v>#N/A</v>
      </c>
      <c r="BC259" s="11" t="e">
        <v>#N/A</v>
      </c>
      <c r="BD259" s="11" t="e">
        <v>#N/A</v>
      </c>
      <c r="BE259" s="11" t="e">
        <v>#N/A</v>
      </c>
      <c r="BF259" s="11" t="e">
        <v>#N/A</v>
      </c>
      <c r="BG259" s="11" t="e">
        <v>#N/A</v>
      </c>
      <c r="BH259" s="11" t="e">
        <v>#N/A</v>
      </c>
      <c r="BI259" s="11" t="e">
        <v>#N/A</v>
      </c>
      <c r="BJ259" s="11" t="e">
        <v>#N/A</v>
      </c>
      <c r="BK259" s="11" t="e">
        <v>#N/A</v>
      </c>
      <c r="BL259" s="11" t="e">
        <v>#N/A</v>
      </c>
      <c r="BM259" s="11" t="e">
        <v>#N/A</v>
      </c>
      <c r="BN259" s="16" t="e">
        <v>#N/A</v>
      </c>
      <c r="BQ259" s="5" t="e">
        <f t="shared" ca="1" si="270"/>
        <v>#N/A</v>
      </c>
      <c r="BR259" s="8" t="e">
        <f t="shared" ca="1" si="343"/>
        <v>#N/A</v>
      </c>
      <c r="BS259" s="8" t="e">
        <f t="shared" ca="1" si="343"/>
        <v>#N/A</v>
      </c>
      <c r="BT259" s="8" t="e">
        <f t="shared" ca="1" si="343"/>
        <v>#N/A</v>
      </c>
      <c r="BU259" s="8" t="e">
        <f t="shared" ca="1" si="343"/>
        <v>#N/A</v>
      </c>
      <c r="BV259" s="8" t="e">
        <f t="shared" ca="1" si="343"/>
        <v>#N/A</v>
      </c>
      <c r="BW259" s="8" t="e">
        <f t="shared" ca="1" si="343"/>
        <v>#N/A</v>
      </c>
      <c r="BX259" s="8" t="e">
        <f t="shared" ca="1" si="343"/>
        <v>#N/A</v>
      </c>
      <c r="BY259" s="8" t="e">
        <f t="shared" ca="1" si="343"/>
        <v>#N/A</v>
      </c>
      <c r="BZ259" s="8" t="e">
        <f t="shared" ca="1" si="343"/>
        <v>#N/A</v>
      </c>
      <c r="CA259" s="8" t="e">
        <f t="shared" ca="1" si="343"/>
        <v>#N/A</v>
      </c>
      <c r="CB259" s="8" t="e">
        <f t="shared" ca="1" si="338"/>
        <v>#N/A</v>
      </c>
      <c r="CC259" s="8" t="e">
        <f t="shared" ca="1" si="338"/>
        <v>#N/A</v>
      </c>
      <c r="CD259" s="8" t="e">
        <f t="shared" ca="1" si="338"/>
        <v>#N/A</v>
      </c>
      <c r="CE259" s="8" t="e">
        <f t="shared" ca="1" si="338"/>
        <v>#N/A</v>
      </c>
      <c r="CF259" s="8" t="e">
        <f t="shared" ca="1" si="338"/>
        <v>#N/A</v>
      </c>
      <c r="CG259" s="8" t="e">
        <f t="shared" ca="1" si="338"/>
        <v>#N/A</v>
      </c>
      <c r="CH259" s="8" t="e">
        <f t="shared" ca="1" si="338"/>
        <v>#N/A</v>
      </c>
      <c r="CI259" s="8" t="e">
        <f t="shared" ca="1" si="338"/>
        <v>#N/A</v>
      </c>
      <c r="CJ259" s="8" t="e">
        <f t="shared" ca="1" si="338"/>
        <v>#N/A</v>
      </c>
      <c r="CK259" s="8" t="e">
        <f t="shared" ca="1" si="338"/>
        <v>#N/A</v>
      </c>
      <c r="CL259" s="8" t="e">
        <f t="shared" ca="1" si="338"/>
        <v>#N/A</v>
      </c>
      <c r="CM259" s="8" t="e">
        <f t="shared" ca="1" si="338"/>
        <v>#N/A</v>
      </c>
      <c r="CN259" s="8" t="e">
        <f t="shared" ca="1" si="343"/>
        <v>#N/A</v>
      </c>
      <c r="CO259" s="8" t="e">
        <f t="shared" ca="1" si="343"/>
        <v>#N/A</v>
      </c>
      <c r="CP259" s="8" t="e">
        <f t="shared" ca="1" si="343"/>
        <v>#N/A</v>
      </c>
      <c r="CQ259" s="8" t="e">
        <f t="shared" ca="1" si="343"/>
        <v>#N/A</v>
      </c>
      <c r="CR259" s="8" t="e">
        <f t="shared" ca="1" si="343"/>
        <v>#N/A</v>
      </c>
      <c r="CS259" s="8" t="e">
        <f t="shared" ca="1" si="343"/>
        <v>#N/A</v>
      </c>
      <c r="CT259" s="8" t="e">
        <f t="shared" ca="1" si="341"/>
        <v>#N/A</v>
      </c>
      <c r="CU259" s="8" t="e">
        <f t="shared" ca="1" si="341"/>
        <v>#N/A</v>
      </c>
      <c r="CV259" s="8" t="e">
        <f t="shared" ca="1" si="341"/>
        <v>#N/A</v>
      </c>
      <c r="CW259" s="8" t="e">
        <f t="shared" ca="1" si="341"/>
        <v>#N/A</v>
      </c>
      <c r="CX259" s="8" t="e">
        <f t="shared" ca="1" si="341"/>
        <v>#N/A</v>
      </c>
      <c r="CY259" s="8" t="e">
        <f t="shared" ca="1" si="341"/>
        <v>#N/A</v>
      </c>
      <c r="CZ259" s="8" t="e">
        <f t="shared" ca="1" si="341"/>
        <v>#N/A</v>
      </c>
      <c r="DA259" s="8" t="e">
        <f t="shared" ca="1" si="341"/>
        <v>#N/A</v>
      </c>
    </row>
    <row r="260" spans="2:105" x14ac:dyDescent="0.35">
      <c r="B260" t="str">
        <f>'Postcode Data'!B260</f>
        <v>ES24 8BT</v>
      </c>
      <c r="C260" t="str">
        <f>'Postcode Data'!D260</f>
        <v>Charlton</v>
      </c>
      <c r="D260" s="44" t="e">
        <f>'Postcode Data'!M260</f>
        <v>#N/A</v>
      </c>
      <c r="E260" s="28" t="e">
        <f>INDEX('Site Data'!$G$42:$G$77,MATCH('Frequency Plan Data'!D260,'Site Data'!$B$42:$B$77,0))</f>
        <v>#N/A</v>
      </c>
      <c r="F260" s="28" t="e">
        <f>'Coverage Data'!M260</f>
        <v>#N/A</v>
      </c>
      <c r="G260" s="28" t="e">
        <f t="shared" si="264"/>
        <v>#N/A</v>
      </c>
      <c r="H260" s="5" t="e">
        <f>'Postcode Data'!F260</f>
        <v>#N/A</v>
      </c>
      <c r="I260" s="5" t="e">
        <f>'Postcode Data'!G260</f>
        <v>#N/A</v>
      </c>
      <c r="J260" s="5" t="e">
        <f>'Postcode Data'!K260</f>
        <v>#N/A</v>
      </c>
      <c r="K260" s="5" t="e">
        <f>'Postcode Data'!L260</f>
        <v>#N/A</v>
      </c>
      <c r="L260" s="5"/>
      <c r="M260" s="28"/>
      <c r="N260" s="5" t="e">
        <f t="shared" si="327"/>
        <v>#N/A</v>
      </c>
      <c r="O260" s="5" t="e">
        <f t="shared" si="327"/>
        <v>#N/A</v>
      </c>
      <c r="P260" s="5" t="e">
        <f t="shared" si="327"/>
        <v>#N/A</v>
      </c>
      <c r="Q260" s="5" t="e">
        <f t="shared" si="327"/>
        <v>#N/A</v>
      </c>
      <c r="R260" s="5" t="e">
        <f t="shared" si="327"/>
        <v>#N/A</v>
      </c>
      <c r="S260" s="5" t="e">
        <f t="shared" si="327"/>
        <v>#N/A</v>
      </c>
      <c r="T260" s="5"/>
      <c r="U260" s="28"/>
      <c r="V260" s="28" t="e">
        <f t="shared" si="266"/>
        <v>#N/A</v>
      </c>
      <c r="W260" s="28" t="e">
        <f t="shared" ref="W260:Z260" si="345">IF(AND($G260&lt;V$5,$G260&gt;=W$5),$K260,NA())</f>
        <v>#N/A</v>
      </c>
      <c r="X260" s="28" t="e">
        <f t="shared" si="345"/>
        <v>#N/A</v>
      </c>
      <c r="Y260" s="28" t="e">
        <f t="shared" si="345"/>
        <v>#N/A</v>
      </c>
      <c r="Z260" s="28" t="e">
        <f t="shared" si="345"/>
        <v>#N/A</v>
      </c>
      <c r="AA260" s="28" t="e">
        <f t="shared" si="268"/>
        <v>#N/A</v>
      </c>
      <c r="AB260" s="28"/>
      <c r="AC260" s="28"/>
      <c r="AD260" s="5" t="e">
        <f t="shared" si="269"/>
        <v>#N/A</v>
      </c>
      <c r="AE260" s="15" t="e">
        <v>#N/A</v>
      </c>
      <c r="AF260" s="11" t="e">
        <v>#N/A</v>
      </c>
      <c r="AG260" s="11" t="e">
        <v>#N/A</v>
      </c>
      <c r="AH260" s="11" t="e">
        <v>#N/A</v>
      </c>
      <c r="AI260" s="11" t="e">
        <v>#N/A</v>
      </c>
      <c r="AJ260" s="11" t="e">
        <v>#N/A</v>
      </c>
      <c r="AK260" s="11" t="e">
        <v>#N/A</v>
      </c>
      <c r="AL260" s="11" t="e">
        <v>#N/A</v>
      </c>
      <c r="AM260" s="11" t="e">
        <v>#N/A</v>
      </c>
      <c r="AN260" s="11" t="e">
        <v>#N/A</v>
      </c>
      <c r="AO260" s="11" t="e">
        <v>#N/A</v>
      </c>
      <c r="AP260" s="11" t="e">
        <v>#N/A</v>
      </c>
      <c r="AQ260" s="11" t="e">
        <v>#N/A</v>
      </c>
      <c r="AR260" s="11" t="e">
        <v>#N/A</v>
      </c>
      <c r="AS260" s="11" t="e">
        <v>#N/A</v>
      </c>
      <c r="AT260" s="11" t="e">
        <v>#N/A</v>
      </c>
      <c r="AU260" s="11" t="e">
        <v>#N/A</v>
      </c>
      <c r="AV260" s="11" t="e">
        <v>#N/A</v>
      </c>
      <c r="AW260" s="11" t="e">
        <v>#N/A</v>
      </c>
      <c r="AX260" s="11" t="e">
        <v>#N/A</v>
      </c>
      <c r="AY260" s="11" t="e">
        <v>#N/A</v>
      </c>
      <c r="AZ260" s="11" t="e">
        <v>#N/A</v>
      </c>
      <c r="BA260" s="11" t="e">
        <v>#N/A</v>
      </c>
      <c r="BB260" s="11" t="e">
        <v>#N/A</v>
      </c>
      <c r="BC260" s="11" t="e">
        <v>#N/A</v>
      </c>
      <c r="BD260" s="11" t="e">
        <v>#N/A</v>
      </c>
      <c r="BE260" s="11" t="e">
        <v>#N/A</v>
      </c>
      <c r="BF260" s="11" t="e">
        <v>#N/A</v>
      </c>
      <c r="BG260" s="11" t="e">
        <v>#N/A</v>
      </c>
      <c r="BH260" s="11" t="e">
        <v>#N/A</v>
      </c>
      <c r="BI260" s="11" t="e">
        <v>#N/A</v>
      </c>
      <c r="BJ260" s="11" t="e">
        <v>#N/A</v>
      </c>
      <c r="BK260" s="11" t="e">
        <v>#N/A</v>
      </c>
      <c r="BL260" s="11" t="e">
        <v>#N/A</v>
      </c>
      <c r="BM260" s="11" t="e">
        <v>#N/A</v>
      </c>
      <c r="BN260" s="16" t="e">
        <v>#N/A</v>
      </c>
      <c r="BQ260" s="5" t="e">
        <f t="shared" ca="1" si="270"/>
        <v>#N/A</v>
      </c>
      <c r="BR260" s="8" t="e">
        <f t="shared" ca="1" si="343"/>
        <v>#N/A</v>
      </c>
      <c r="BS260" s="8" t="e">
        <f t="shared" ca="1" si="343"/>
        <v>#N/A</v>
      </c>
      <c r="BT260" s="8" t="e">
        <f t="shared" ca="1" si="343"/>
        <v>#N/A</v>
      </c>
      <c r="BU260" s="8" t="e">
        <f t="shared" ca="1" si="343"/>
        <v>#N/A</v>
      </c>
      <c r="BV260" s="8" t="e">
        <f t="shared" ca="1" si="343"/>
        <v>#N/A</v>
      </c>
      <c r="BW260" s="8" t="e">
        <f t="shared" ca="1" si="343"/>
        <v>#N/A</v>
      </c>
      <c r="BX260" s="8" t="e">
        <f t="shared" ca="1" si="343"/>
        <v>#N/A</v>
      </c>
      <c r="BY260" s="8" t="e">
        <f t="shared" ca="1" si="343"/>
        <v>#N/A</v>
      </c>
      <c r="BZ260" s="8" t="e">
        <f t="shared" ca="1" si="343"/>
        <v>#N/A</v>
      </c>
      <c r="CA260" s="8" t="e">
        <f t="shared" ca="1" si="343"/>
        <v>#N/A</v>
      </c>
      <c r="CB260" s="8" t="e">
        <f t="shared" ca="1" si="338"/>
        <v>#N/A</v>
      </c>
      <c r="CC260" s="8" t="e">
        <f t="shared" ca="1" si="338"/>
        <v>#N/A</v>
      </c>
      <c r="CD260" s="8" t="e">
        <f t="shared" ca="1" si="338"/>
        <v>#N/A</v>
      </c>
      <c r="CE260" s="8" t="e">
        <f t="shared" ca="1" si="338"/>
        <v>#N/A</v>
      </c>
      <c r="CF260" s="8" t="e">
        <f t="shared" ca="1" si="338"/>
        <v>#N/A</v>
      </c>
      <c r="CG260" s="8" t="e">
        <f t="shared" ca="1" si="338"/>
        <v>#N/A</v>
      </c>
      <c r="CH260" s="8" t="e">
        <f t="shared" ca="1" si="338"/>
        <v>#N/A</v>
      </c>
      <c r="CI260" s="8" t="e">
        <f t="shared" ca="1" si="338"/>
        <v>#N/A</v>
      </c>
      <c r="CJ260" s="8" t="e">
        <f t="shared" ca="1" si="338"/>
        <v>#N/A</v>
      </c>
      <c r="CK260" s="8" t="e">
        <f t="shared" ca="1" si="338"/>
        <v>#N/A</v>
      </c>
      <c r="CL260" s="8" t="e">
        <f t="shared" ca="1" si="338"/>
        <v>#N/A</v>
      </c>
      <c r="CM260" s="8" t="e">
        <f t="shared" ca="1" si="338"/>
        <v>#N/A</v>
      </c>
      <c r="CN260" s="8" t="e">
        <f t="shared" ca="1" si="343"/>
        <v>#N/A</v>
      </c>
      <c r="CO260" s="8" t="e">
        <f t="shared" ca="1" si="343"/>
        <v>#N/A</v>
      </c>
      <c r="CP260" s="8" t="e">
        <f t="shared" ca="1" si="343"/>
        <v>#N/A</v>
      </c>
      <c r="CQ260" s="8" t="e">
        <f t="shared" ca="1" si="343"/>
        <v>#N/A</v>
      </c>
      <c r="CR260" s="8" t="e">
        <f t="shared" ca="1" si="343"/>
        <v>#N/A</v>
      </c>
      <c r="CS260" s="8" t="e">
        <f t="shared" ca="1" si="343"/>
        <v>#N/A</v>
      </c>
      <c r="CT260" s="8" t="e">
        <f t="shared" ca="1" si="341"/>
        <v>#N/A</v>
      </c>
      <c r="CU260" s="8" t="e">
        <f t="shared" ca="1" si="341"/>
        <v>#N/A</v>
      </c>
      <c r="CV260" s="8" t="e">
        <f t="shared" ca="1" si="341"/>
        <v>#N/A</v>
      </c>
      <c r="CW260" s="8" t="e">
        <f t="shared" ca="1" si="341"/>
        <v>#N/A</v>
      </c>
      <c r="CX260" s="8" t="e">
        <f t="shared" ca="1" si="341"/>
        <v>#N/A</v>
      </c>
      <c r="CY260" s="8" t="e">
        <f t="shared" ca="1" si="341"/>
        <v>#N/A</v>
      </c>
      <c r="CZ260" s="8" t="e">
        <f t="shared" ca="1" si="341"/>
        <v>#N/A</v>
      </c>
      <c r="DA260" s="8" t="e">
        <f t="shared" ca="1" si="341"/>
        <v>#N/A</v>
      </c>
    </row>
    <row r="261" spans="2:105" x14ac:dyDescent="0.35">
      <c r="B261" t="str">
        <f>'Postcode Data'!B261</f>
        <v>ES24 9HT</v>
      </c>
      <c r="C261" t="str">
        <f>'Postcode Data'!D261</f>
        <v>Charlton</v>
      </c>
      <c r="D261" s="44" t="e">
        <f>'Postcode Data'!M261</f>
        <v>#N/A</v>
      </c>
      <c r="E261" s="28" t="e">
        <f>INDEX('Site Data'!$G$42:$G$77,MATCH('Frequency Plan Data'!D261,'Site Data'!$B$42:$B$77,0))</f>
        <v>#N/A</v>
      </c>
      <c r="F261" s="28" t="e">
        <f>'Coverage Data'!M261</f>
        <v>#N/A</v>
      </c>
      <c r="G261" s="28" t="e">
        <f t="shared" si="264"/>
        <v>#N/A</v>
      </c>
      <c r="H261" s="5" t="e">
        <f>'Postcode Data'!F261</f>
        <v>#N/A</v>
      </c>
      <c r="I261" s="5" t="e">
        <f>'Postcode Data'!G261</f>
        <v>#N/A</v>
      </c>
      <c r="J261" s="5" t="e">
        <f>'Postcode Data'!K261</f>
        <v>#N/A</v>
      </c>
      <c r="K261" s="5" t="e">
        <f>'Postcode Data'!L261</f>
        <v>#N/A</v>
      </c>
      <c r="L261" s="5"/>
      <c r="M261" s="28"/>
      <c r="N261" s="5" t="e">
        <f t="shared" si="327"/>
        <v>#N/A</v>
      </c>
      <c r="O261" s="5" t="e">
        <f t="shared" si="327"/>
        <v>#N/A</v>
      </c>
      <c r="P261" s="5" t="e">
        <f t="shared" si="327"/>
        <v>#N/A</v>
      </c>
      <c r="Q261" s="5" t="e">
        <f t="shared" si="327"/>
        <v>#N/A</v>
      </c>
      <c r="R261" s="5" t="e">
        <f t="shared" si="327"/>
        <v>#N/A</v>
      </c>
      <c r="S261" s="5" t="e">
        <f t="shared" si="327"/>
        <v>#N/A</v>
      </c>
      <c r="T261" s="5"/>
      <c r="U261" s="28"/>
      <c r="V261" s="28" t="e">
        <f t="shared" si="266"/>
        <v>#N/A</v>
      </c>
      <c r="W261" s="28" t="e">
        <f t="shared" ref="W261:Z261" si="346">IF(AND($G261&lt;V$5,$G261&gt;=W$5),$K261,NA())</f>
        <v>#N/A</v>
      </c>
      <c r="X261" s="28" t="e">
        <f t="shared" si="346"/>
        <v>#N/A</v>
      </c>
      <c r="Y261" s="28" t="e">
        <f t="shared" si="346"/>
        <v>#N/A</v>
      </c>
      <c r="Z261" s="28" t="e">
        <f t="shared" si="346"/>
        <v>#N/A</v>
      </c>
      <c r="AA261" s="28" t="e">
        <f t="shared" si="268"/>
        <v>#N/A</v>
      </c>
      <c r="AB261" s="28"/>
      <c r="AC261" s="28"/>
      <c r="AD261" s="5" t="e">
        <f t="shared" si="269"/>
        <v>#N/A</v>
      </c>
      <c r="AE261" s="15" t="e">
        <v>#N/A</v>
      </c>
      <c r="AF261" s="11" t="e">
        <v>#N/A</v>
      </c>
      <c r="AG261" s="11" t="e">
        <v>#N/A</v>
      </c>
      <c r="AH261" s="11" t="e">
        <v>#N/A</v>
      </c>
      <c r="AI261" s="11" t="e">
        <v>#N/A</v>
      </c>
      <c r="AJ261" s="11" t="e">
        <v>#N/A</v>
      </c>
      <c r="AK261" s="11" t="e">
        <v>#N/A</v>
      </c>
      <c r="AL261" s="11" t="e">
        <v>#N/A</v>
      </c>
      <c r="AM261" s="11" t="e">
        <v>#N/A</v>
      </c>
      <c r="AN261" s="11" t="e">
        <v>#N/A</v>
      </c>
      <c r="AO261" s="11" t="e">
        <v>#N/A</v>
      </c>
      <c r="AP261" s="11" t="e">
        <v>#N/A</v>
      </c>
      <c r="AQ261" s="11" t="e">
        <v>#N/A</v>
      </c>
      <c r="AR261" s="11" t="e">
        <v>#N/A</v>
      </c>
      <c r="AS261" s="11" t="e">
        <v>#N/A</v>
      </c>
      <c r="AT261" s="11" t="e">
        <v>#N/A</v>
      </c>
      <c r="AU261" s="11" t="e">
        <v>#N/A</v>
      </c>
      <c r="AV261" s="11" t="e">
        <v>#N/A</v>
      </c>
      <c r="AW261" s="11" t="e">
        <v>#N/A</v>
      </c>
      <c r="AX261" s="11" t="e">
        <v>#N/A</v>
      </c>
      <c r="AY261" s="11" t="e">
        <v>#N/A</v>
      </c>
      <c r="AZ261" s="11" t="e">
        <v>#N/A</v>
      </c>
      <c r="BA261" s="11" t="e">
        <v>#N/A</v>
      </c>
      <c r="BB261" s="11" t="e">
        <v>#N/A</v>
      </c>
      <c r="BC261" s="11" t="e">
        <v>#N/A</v>
      </c>
      <c r="BD261" s="11" t="e">
        <v>#N/A</v>
      </c>
      <c r="BE261" s="11" t="e">
        <v>#N/A</v>
      </c>
      <c r="BF261" s="11" t="e">
        <v>#N/A</v>
      </c>
      <c r="BG261" s="11" t="e">
        <v>#N/A</v>
      </c>
      <c r="BH261" s="11" t="e">
        <v>#N/A</v>
      </c>
      <c r="BI261" s="11" t="e">
        <v>#N/A</v>
      </c>
      <c r="BJ261" s="11" t="e">
        <v>#N/A</v>
      </c>
      <c r="BK261" s="11" t="e">
        <v>#N/A</v>
      </c>
      <c r="BL261" s="11" t="e">
        <v>#N/A</v>
      </c>
      <c r="BM261" s="11" t="e">
        <v>#N/A</v>
      </c>
      <c r="BN261" s="16" t="e">
        <v>#N/A</v>
      </c>
      <c r="BQ261" s="5" t="e">
        <f t="shared" ca="1" si="270"/>
        <v>#N/A</v>
      </c>
      <c r="BR261" s="8" t="e">
        <f t="shared" ca="1" si="343"/>
        <v>#N/A</v>
      </c>
      <c r="BS261" s="8" t="e">
        <f t="shared" ca="1" si="343"/>
        <v>#N/A</v>
      </c>
      <c r="BT261" s="8" t="e">
        <f t="shared" ca="1" si="343"/>
        <v>#N/A</v>
      </c>
      <c r="BU261" s="8" t="e">
        <f t="shared" ca="1" si="343"/>
        <v>#N/A</v>
      </c>
      <c r="BV261" s="8" t="e">
        <f t="shared" ca="1" si="343"/>
        <v>#N/A</v>
      </c>
      <c r="BW261" s="8" t="e">
        <f t="shared" ca="1" si="343"/>
        <v>#N/A</v>
      </c>
      <c r="BX261" s="8" t="e">
        <f t="shared" ca="1" si="343"/>
        <v>#N/A</v>
      </c>
      <c r="BY261" s="8" t="e">
        <f t="shared" ca="1" si="343"/>
        <v>#N/A</v>
      </c>
      <c r="BZ261" s="8" t="e">
        <f t="shared" ca="1" si="343"/>
        <v>#N/A</v>
      </c>
      <c r="CA261" s="8" t="e">
        <f t="shared" ca="1" si="343"/>
        <v>#N/A</v>
      </c>
      <c r="CB261" s="8" t="e">
        <f t="shared" ca="1" si="338"/>
        <v>#N/A</v>
      </c>
      <c r="CC261" s="8" t="e">
        <f t="shared" ca="1" si="338"/>
        <v>#N/A</v>
      </c>
      <c r="CD261" s="8" t="e">
        <f t="shared" ca="1" si="338"/>
        <v>#N/A</v>
      </c>
      <c r="CE261" s="8" t="e">
        <f t="shared" ca="1" si="338"/>
        <v>#N/A</v>
      </c>
      <c r="CF261" s="8" t="e">
        <f t="shared" ca="1" si="338"/>
        <v>#N/A</v>
      </c>
      <c r="CG261" s="8" t="e">
        <f t="shared" ca="1" si="338"/>
        <v>#N/A</v>
      </c>
      <c r="CH261" s="8" t="e">
        <f t="shared" ca="1" si="338"/>
        <v>#N/A</v>
      </c>
      <c r="CI261" s="8" t="e">
        <f t="shared" ca="1" si="338"/>
        <v>#N/A</v>
      </c>
      <c r="CJ261" s="8" t="e">
        <f t="shared" ca="1" si="338"/>
        <v>#N/A</v>
      </c>
      <c r="CK261" s="8" t="e">
        <f t="shared" ca="1" si="338"/>
        <v>#N/A</v>
      </c>
      <c r="CL261" s="8" t="e">
        <f t="shared" ca="1" si="338"/>
        <v>#N/A</v>
      </c>
      <c r="CM261" s="8" t="e">
        <f t="shared" ca="1" si="338"/>
        <v>#N/A</v>
      </c>
      <c r="CN261" s="8" t="e">
        <f t="shared" ca="1" si="343"/>
        <v>#N/A</v>
      </c>
      <c r="CO261" s="8" t="e">
        <f t="shared" ca="1" si="343"/>
        <v>#N/A</v>
      </c>
      <c r="CP261" s="8" t="e">
        <f t="shared" ca="1" si="343"/>
        <v>#N/A</v>
      </c>
      <c r="CQ261" s="8" t="e">
        <f t="shared" ca="1" si="343"/>
        <v>#N/A</v>
      </c>
      <c r="CR261" s="8" t="e">
        <f t="shared" ca="1" si="343"/>
        <v>#N/A</v>
      </c>
      <c r="CS261" s="8" t="e">
        <f t="shared" ca="1" si="343"/>
        <v>#N/A</v>
      </c>
      <c r="CT261" s="8" t="e">
        <f t="shared" ca="1" si="341"/>
        <v>#N/A</v>
      </c>
      <c r="CU261" s="8" t="e">
        <f t="shared" ca="1" si="341"/>
        <v>#N/A</v>
      </c>
      <c r="CV261" s="8" t="e">
        <f t="shared" ca="1" si="341"/>
        <v>#N/A</v>
      </c>
      <c r="CW261" s="8" t="e">
        <f t="shared" ca="1" si="341"/>
        <v>#N/A</v>
      </c>
      <c r="CX261" s="8" t="e">
        <f t="shared" ca="1" si="341"/>
        <v>#N/A</v>
      </c>
      <c r="CY261" s="8" t="e">
        <f t="shared" ca="1" si="341"/>
        <v>#N/A</v>
      </c>
      <c r="CZ261" s="8" t="e">
        <f t="shared" ca="1" si="341"/>
        <v>#N/A</v>
      </c>
      <c r="DA261" s="8" t="e">
        <f t="shared" ca="1" si="341"/>
        <v>#N/A</v>
      </c>
    </row>
    <row r="262" spans="2:105" x14ac:dyDescent="0.35">
      <c r="B262" t="str">
        <f>'Postcode Data'!B262</f>
        <v>ES25 1AF</v>
      </c>
      <c r="C262" t="str">
        <f>'Postcode Data'!D262</f>
        <v>Charlton</v>
      </c>
      <c r="D262" s="44" t="e">
        <f>'Postcode Data'!M262</f>
        <v>#N/A</v>
      </c>
      <c r="E262" s="28" t="e">
        <f>INDEX('Site Data'!$G$42:$G$77,MATCH('Frequency Plan Data'!D262,'Site Data'!$B$42:$B$77,0))</f>
        <v>#N/A</v>
      </c>
      <c r="F262" s="28" t="e">
        <f>'Coverage Data'!M262</f>
        <v>#N/A</v>
      </c>
      <c r="G262" s="28" t="e">
        <f t="shared" ref="G262:G325" si="347">F262-AD262</f>
        <v>#N/A</v>
      </c>
      <c r="H262" s="5" t="e">
        <f>'Postcode Data'!F262</f>
        <v>#N/A</v>
      </c>
      <c r="I262" s="5" t="e">
        <f>'Postcode Data'!G262</f>
        <v>#N/A</v>
      </c>
      <c r="J262" s="5" t="e">
        <f>'Postcode Data'!K262</f>
        <v>#N/A</v>
      </c>
      <c r="K262" s="5" t="e">
        <f>'Postcode Data'!L262</f>
        <v>#N/A</v>
      </c>
      <c r="L262" s="5"/>
      <c r="M262" s="28"/>
      <c r="N262" s="5" t="e">
        <f t="shared" si="327"/>
        <v>#N/A</v>
      </c>
      <c r="O262" s="5" t="e">
        <f t="shared" si="327"/>
        <v>#N/A</v>
      </c>
      <c r="P262" s="5" t="e">
        <f t="shared" si="327"/>
        <v>#N/A</v>
      </c>
      <c r="Q262" s="5" t="e">
        <f t="shared" si="327"/>
        <v>#N/A</v>
      </c>
      <c r="R262" s="5" t="e">
        <f t="shared" si="327"/>
        <v>#N/A</v>
      </c>
      <c r="S262" s="5" t="e">
        <f t="shared" si="327"/>
        <v>#N/A</v>
      </c>
      <c r="T262" s="5"/>
      <c r="U262" s="28"/>
      <c r="V262" s="28" t="e">
        <f t="shared" si="266"/>
        <v>#N/A</v>
      </c>
      <c r="W262" s="28" t="e">
        <f t="shared" ref="W262:Z262" si="348">IF(AND($G262&lt;V$5,$G262&gt;=W$5),$K262,NA())</f>
        <v>#N/A</v>
      </c>
      <c r="X262" s="28" t="e">
        <f t="shared" si="348"/>
        <v>#N/A</v>
      </c>
      <c r="Y262" s="28" t="e">
        <f t="shared" si="348"/>
        <v>#N/A</v>
      </c>
      <c r="Z262" s="28" t="e">
        <f t="shared" si="348"/>
        <v>#N/A</v>
      </c>
      <c r="AA262" s="28" t="e">
        <f t="shared" si="268"/>
        <v>#N/A</v>
      </c>
      <c r="AB262" s="28"/>
      <c r="AC262" s="28"/>
      <c r="AD262" s="5" t="e">
        <f t="shared" si="269"/>
        <v>#N/A</v>
      </c>
      <c r="AE262" s="15" t="e">
        <v>#N/A</v>
      </c>
      <c r="AF262" s="11" t="e">
        <v>#N/A</v>
      </c>
      <c r="AG262" s="11" t="e">
        <v>#N/A</v>
      </c>
      <c r="AH262" s="11" t="e">
        <v>#N/A</v>
      </c>
      <c r="AI262" s="11" t="e">
        <v>#N/A</v>
      </c>
      <c r="AJ262" s="11" t="e">
        <v>#N/A</v>
      </c>
      <c r="AK262" s="11" t="e">
        <v>#N/A</v>
      </c>
      <c r="AL262" s="11" t="e">
        <v>#N/A</v>
      </c>
      <c r="AM262" s="11" t="e">
        <v>#N/A</v>
      </c>
      <c r="AN262" s="11" t="e">
        <v>#N/A</v>
      </c>
      <c r="AO262" s="11" t="e">
        <v>#N/A</v>
      </c>
      <c r="AP262" s="11" t="e">
        <v>#N/A</v>
      </c>
      <c r="AQ262" s="11" t="e">
        <v>#N/A</v>
      </c>
      <c r="AR262" s="11" t="e">
        <v>#N/A</v>
      </c>
      <c r="AS262" s="11" t="e">
        <v>#N/A</v>
      </c>
      <c r="AT262" s="11" t="e">
        <v>#N/A</v>
      </c>
      <c r="AU262" s="11" t="e">
        <v>#N/A</v>
      </c>
      <c r="AV262" s="11" t="e">
        <v>#N/A</v>
      </c>
      <c r="AW262" s="11" t="e">
        <v>#N/A</v>
      </c>
      <c r="AX262" s="11" t="e">
        <v>#N/A</v>
      </c>
      <c r="AY262" s="11" t="e">
        <v>#N/A</v>
      </c>
      <c r="AZ262" s="11" t="e">
        <v>#N/A</v>
      </c>
      <c r="BA262" s="11" t="e">
        <v>#N/A</v>
      </c>
      <c r="BB262" s="11" t="e">
        <v>#N/A</v>
      </c>
      <c r="BC262" s="11" t="e">
        <v>#N/A</v>
      </c>
      <c r="BD262" s="11" t="e">
        <v>#N/A</v>
      </c>
      <c r="BE262" s="11" t="e">
        <v>#N/A</v>
      </c>
      <c r="BF262" s="11" t="e">
        <v>#N/A</v>
      </c>
      <c r="BG262" s="11" t="e">
        <v>#N/A</v>
      </c>
      <c r="BH262" s="11" t="e">
        <v>#N/A</v>
      </c>
      <c r="BI262" s="11" t="e">
        <v>#N/A</v>
      </c>
      <c r="BJ262" s="11" t="e">
        <v>#N/A</v>
      </c>
      <c r="BK262" s="11" t="e">
        <v>#N/A</v>
      </c>
      <c r="BL262" s="11" t="e">
        <v>#N/A</v>
      </c>
      <c r="BM262" s="11" t="e">
        <v>#N/A</v>
      </c>
      <c r="BN262" s="16" t="e">
        <v>#N/A</v>
      </c>
      <c r="BQ262" s="5" t="e">
        <f t="shared" ca="1" si="270"/>
        <v>#N/A</v>
      </c>
      <c r="BR262" s="8" t="e">
        <f t="shared" ca="1" si="343"/>
        <v>#N/A</v>
      </c>
      <c r="BS262" s="8" t="e">
        <f t="shared" ca="1" si="343"/>
        <v>#N/A</v>
      </c>
      <c r="BT262" s="8" t="e">
        <f t="shared" ca="1" si="343"/>
        <v>#N/A</v>
      </c>
      <c r="BU262" s="8" t="e">
        <f t="shared" ca="1" si="343"/>
        <v>#N/A</v>
      </c>
      <c r="BV262" s="8" t="e">
        <f t="shared" ca="1" si="343"/>
        <v>#N/A</v>
      </c>
      <c r="BW262" s="8" t="e">
        <f t="shared" ca="1" si="343"/>
        <v>#N/A</v>
      </c>
      <c r="BX262" s="8" t="e">
        <f t="shared" ca="1" si="343"/>
        <v>#N/A</v>
      </c>
      <c r="BY262" s="8" t="e">
        <f t="shared" ca="1" si="343"/>
        <v>#N/A</v>
      </c>
      <c r="BZ262" s="8" t="e">
        <f t="shared" ca="1" si="343"/>
        <v>#N/A</v>
      </c>
      <c r="CA262" s="8" t="e">
        <f t="shared" ca="1" si="343"/>
        <v>#N/A</v>
      </c>
      <c r="CB262" s="8" t="e">
        <f t="shared" ca="1" si="338"/>
        <v>#N/A</v>
      </c>
      <c r="CC262" s="8" t="e">
        <f t="shared" ca="1" si="338"/>
        <v>#N/A</v>
      </c>
      <c r="CD262" s="8" t="e">
        <f t="shared" ca="1" si="338"/>
        <v>#N/A</v>
      </c>
      <c r="CE262" s="8" t="e">
        <f t="shared" ca="1" si="338"/>
        <v>#N/A</v>
      </c>
      <c r="CF262" s="8" t="e">
        <f t="shared" ca="1" si="338"/>
        <v>#N/A</v>
      </c>
      <c r="CG262" s="8" t="e">
        <f t="shared" ca="1" si="338"/>
        <v>#N/A</v>
      </c>
      <c r="CH262" s="8" t="e">
        <f t="shared" ca="1" si="338"/>
        <v>#N/A</v>
      </c>
      <c r="CI262" s="8" t="e">
        <f t="shared" ca="1" si="338"/>
        <v>#N/A</v>
      </c>
      <c r="CJ262" s="8" t="e">
        <f t="shared" ca="1" si="338"/>
        <v>#N/A</v>
      </c>
      <c r="CK262" s="8" t="e">
        <f t="shared" ca="1" si="338"/>
        <v>#N/A</v>
      </c>
      <c r="CL262" s="8" t="e">
        <f t="shared" ca="1" si="338"/>
        <v>#N/A</v>
      </c>
      <c r="CM262" s="8" t="e">
        <f t="shared" ca="1" si="338"/>
        <v>#N/A</v>
      </c>
      <c r="CN262" s="8" t="e">
        <f t="shared" ca="1" si="343"/>
        <v>#N/A</v>
      </c>
      <c r="CO262" s="8" t="e">
        <f t="shared" ca="1" si="343"/>
        <v>#N/A</v>
      </c>
      <c r="CP262" s="8" t="e">
        <f t="shared" ca="1" si="343"/>
        <v>#N/A</v>
      </c>
      <c r="CQ262" s="8" t="e">
        <f t="shared" ca="1" si="343"/>
        <v>#N/A</v>
      </c>
      <c r="CR262" s="8" t="e">
        <f t="shared" ca="1" si="343"/>
        <v>#N/A</v>
      </c>
      <c r="CS262" s="8" t="e">
        <f t="shared" ca="1" si="343"/>
        <v>#N/A</v>
      </c>
      <c r="CT262" s="8" t="e">
        <f t="shared" ca="1" si="341"/>
        <v>#N/A</v>
      </c>
      <c r="CU262" s="8" t="e">
        <f t="shared" ca="1" si="341"/>
        <v>#N/A</v>
      </c>
      <c r="CV262" s="8" t="e">
        <f t="shared" ca="1" si="341"/>
        <v>#N/A</v>
      </c>
      <c r="CW262" s="8" t="e">
        <f t="shared" ca="1" si="341"/>
        <v>#N/A</v>
      </c>
      <c r="CX262" s="8" t="e">
        <f t="shared" ca="1" si="341"/>
        <v>#N/A</v>
      </c>
      <c r="CY262" s="8" t="e">
        <f t="shared" ca="1" si="341"/>
        <v>#N/A</v>
      </c>
      <c r="CZ262" s="8" t="e">
        <f t="shared" ca="1" si="341"/>
        <v>#N/A</v>
      </c>
      <c r="DA262" s="8" t="e">
        <f t="shared" ca="1" si="341"/>
        <v>#N/A</v>
      </c>
    </row>
    <row r="263" spans="2:105" x14ac:dyDescent="0.35">
      <c r="B263" t="str">
        <f>'Postcode Data'!B263</f>
        <v>ES25 2OD</v>
      </c>
      <c r="C263" t="str">
        <f>'Postcode Data'!D263</f>
        <v>Charlton</v>
      </c>
      <c r="D263" s="44" t="e">
        <f>'Postcode Data'!M263</f>
        <v>#N/A</v>
      </c>
      <c r="E263" s="28" t="e">
        <f>INDEX('Site Data'!$G$42:$G$77,MATCH('Frequency Plan Data'!D263,'Site Data'!$B$42:$B$77,0))</f>
        <v>#N/A</v>
      </c>
      <c r="F263" s="28" t="e">
        <f>'Coverage Data'!M263</f>
        <v>#N/A</v>
      </c>
      <c r="G263" s="28" t="e">
        <f t="shared" si="347"/>
        <v>#N/A</v>
      </c>
      <c r="H263" s="5" t="e">
        <f>'Postcode Data'!F263</f>
        <v>#N/A</v>
      </c>
      <c r="I263" s="5" t="e">
        <f>'Postcode Data'!G263</f>
        <v>#N/A</v>
      </c>
      <c r="J263" s="5" t="e">
        <f>'Postcode Data'!K263</f>
        <v>#N/A</v>
      </c>
      <c r="K263" s="5" t="e">
        <f>'Postcode Data'!L263</f>
        <v>#N/A</v>
      </c>
      <c r="L263" s="5"/>
      <c r="M263" s="28"/>
      <c r="N263" s="5" t="e">
        <f t="shared" si="327"/>
        <v>#N/A</v>
      </c>
      <c r="O263" s="5" t="e">
        <f t="shared" si="327"/>
        <v>#N/A</v>
      </c>
      <c r="P263" s="5" t="e">
        <f t="shared" si="327"/>
        <v>#N/A</v>
      </c>
      <c r="Q263" s="5" t="e">
        <f t="shared" si="327"/>
        <v>#N/A</v>
      </c>
      <c r="R263" s="5" t="e">
        <f t="shared" si="327"/>
        <v>#N/A</v>
      </c>
      <c r="S263" s="5" t="e">
        <f t="shared" si="327"/>
        <v>#N/A</v>
      </c>
      <c r="T263" s="5"/>
      <c r="U263" s="28"/>
      <c r="V263" s="28" t="e">
        <f t="shared" ref="V263:V326" si="349">IF($G263&gt;=V$5,$K263,NA())</f>
        <v>#N/A</v>
      </c>
      <c r="W263" s="28" t="e">
        <f t="shared" ref="W263:Z263" si="350">IF(AND($G263&lt;V$5,$G263&gt;=W$5),$K263,NA())</f>
        <v>#N/A</v>
      </c>
      <c r="X263" s="28" t="e">
        <f t="shared" si="350"/>
        <v>#N/A</v>
      </c>
      <c r="Y263" s="28" t="e">
        <f t="shared" si="350"/>
        <v>#N/A</v>
      </c>
      <c r="Z263" s="28" t="e">
        <f t="shared" si="350"/>
        <v>#N/A</v>
      </c>
      <c r="AA263" s="28" t="e">
        <f t="shared" ref="AA263:AA326" si="351">IF($G263&lt;Z$5,$K263,NA())</f>
        <v>#N/A</v>
      </c>
      <c r="AB263" s="28"/>
      <c r="AC263" s="28"/>
      <c r="AD263" s="5" t="e">
        <f t="shared" ref="AD263:AD326" si="352">10*LOG10(SUMPRODUCT(10^(AE263:BN263/10)))</f>
        <v>#N/A</v>
      </c>
      <c r="AE263" s="15" t="e">
        <v>#N/A</v>
      </c>
      <c r="AF263" s="11" t="e">
        <v>#N/A</v>
      </c>
      <c r="AG263" s="11" t="e">
        <v>#N/A</v>
      </c>
      <c r="AH263" s="11" t="e">
        <v>#N/A</v>
      </c>
      <c r="AI263" s="11" t="e">
        <v>#N/A</v>
      </c>
      <c r="AJ263" s="11" t="e">
        <v>#N/A</v>
      </c>
      <c r="AK263" s="11" t="e">
        <v>#N/A</v>
      </c>
      <c r="AL263" s="11" t="e">
        <v>#N/A</v>
      </c>
      <c r="AM263" s="11" t="e">
        <v>#N/A</v>
      </c>
      <c r="AN263" s="11" t="e">
        <v>#N/A</v>
      </c>
      <c r="AO263" s="11" t="e">
        <v>#N/A</v>
      </c>
      <c r="AP263" s="11" t="e">
        <v>#N/A</v>
      </c>
      <c r="AQ263" s="11" t="e">
        <v>#N/A</v>
      </c>
      <c r="AR263" s="11" t="e">
        <v>#N/A</v>
      </c>
      <c r="AS263" s="11" t="e">
        <v>#N/A</v>
      </c>
      <c r="AT263" s="11" t="e">
        <v>#N/A</v>
      </c>
      <c r="AU263" s="11" t="e">
        <v>#N/A</v>
      </c>
      <c r="AV263" s="11" t="e">
        <v>#N/A</v>
      </c>
      <c r="AW263" s="11" t="e">
        <v>#N/A</v>
      </c>
      <c r="AX263" s="11" t="e">
        <v>#N/A</v>
      </c>
      <c r="AY263" s="11" t="e">
        <v>#N/A</v>
      </c>
      <c r="AZ263" s="11" t="e">
        <v>#N/A</v>
      </c>
      <c r="BA263" s="11" t="e">
        <v>#N/A</v>
      </c>
      <c r="BB263" s="11" t="e">
        <v>#N/A</v>
      </c>
      <c r="BC263" s="11" t="e">
        <v>#N/A</v>
      </c>
      <c r="BD263" s="11" t="e">
        <v>#N/A</v>
      </c>
      <c r="BE263" s="11" t="e">
        <v>#N/A</v>
      </c>
      <c r="BF263" s="11" t="e">
        <v>#N/A</v>
      </c>
      <c r="BG263" s="11" t="e">
        <v>#N/A</v>
      </c>
      <c r="BH263" s="11" t="e">
        <v>#N/A</v>
      </c>
      <c r="BI263" s="11" t="e">
        <v>#N/A</v>
      </c>
      <c r="BJ263" s="11" t="e">
        <v>#N/A</v>
      </c>
      <c r="BK263" s="11" t="e">
        <v>#N/A</v>
      </c>
      <c r="BL263" s="11" t="e">
        <v>#N/A</v>
      </c>
      <c r="BM263" s="11" t="e">
        <v>#N/A</v>
      </c>
      <c r="BN263" s="16" t="e">
        <v>#N/A</v>
      </c>
      <c r="BQ263" s="5" t="e">
        <f t="shared" ref="BQ263:BQ326" ca="1" si="353">10*LOG10(SUMPRODUCT(10^(BR263:DA263/10)))</f>
        <v>#N/A</v>
      </c>
      <c r="BR263" s="8" t="e">
        <f t="shared" ca="1" si="343"/>
        <v>#N/A</v>
      </c>
      <c r="BS263" s="8" t="e">
        <f t="shared" ca="1" si="343"/>
        <v>#N/A</v>
      </c>
      <c r="BT263" s="8" t="e">
        <f t="shared" ca="1" si="343"/>
        <v>#N/A</v>
      </c>
      <c r="BU263" s="8" t="e">
        <f t="shared" ca="1" si="343"/>
        <v>#N/A</v>
      </c>
      <c r="BV263" s="8" t="e">
        <f t="shared" ca="1" si="343"/>
        <v>#N/A</v>
      </c>
      <c r="BW263" s="8" t="e">
        <f t="shared" ca="1" si="343"/>
        <v>#N/A</v>
      </c>
      <c r="BX263" s="8" t="e">
        <f t="shared" ca="1" si="343"/>
        <v>#N/A</v>
      </c>
      <c r="BY263" s="8" t="e">
        <f t="shared" ca="1" si="343"/>
        <v>#N/A</v>
      </c>
      <c r="BZ263" s="8" t="e">
        <f t="shared" ca="1" si="343"/>
        <v>#N/A</v>
      </c>
      <c r="CA263" s="8" t="e">
        <f t="shared" ca="1" si="343"/>
        <v>#N/A</v>
      </c>
      <c r="CB263" s="8" t="e">
        <f t="shared" ca="1" si="338"/>
        <v>#N/A</v>
      </c>
      <c r="CC263" s="8" t="e">
        <f t="shared" ca="1" si="338"/>
        <v>#N/A</v>
      </c>
      <c r="CD263" s="8" t="e">
        <f t="shared" ca="1" si="338"/>
        <v>#N/A</v>
      </c>
      <c r="CE263" s="8" t="e">
        <f t="shared" ca="1" si="338"/>
        <v>#N/A</v>
      </c>
      <c r="CF263" s="8" t="e">
        <f t="shared" ca="1" si="338"/>
        <v>#N/A</v>
      </c>
      <c r="CG263" s="8" t="e">
        <f t="shared" ca="1" si="338"/>
        <v>#N/A</v>
      </c>
      <c r="CH263" s="8" t="e">
        <f t="shared" ca="1" si="338"/>
        <v>#N/A</v>
      </c>
      <c r="CI263" s="8" t="e">
        <f t="shared" ca="1" si="338"/>
        <v>#N/A</v>
      </c>
      <c r="CJ263" s="8" t="e">
        <f t="shared" ca="1" si="338"/>
        <v>#N/A</v>
      </c>
      <c r="CK263" s="8" t="e">
        <f t="shared" ca="1" si="338"/>
        <v>#N/A</v>
      </c>
      <c r="CL263" s="8" t="e">
        <f t="shared" ca="1" si="338"/>
        <v>#N/A</v>
      </c>
      <c r="CM263" s="8" t="e">
        <f t="shared" ca="1" si="338"/>
        <v>#N/A</v>
      </c>
      <c r="CN263" s="8" t="e">
        <f t="shared" ca="1" si="343"/>
        <v>#N/A</v>
      </c>
      <c r="CO263" s="8" t="e">
        <f t="shared" ca="1" si="343"/>
        <v>#N/A</v>
      </c>
      <c r="CP263" s="8" t="e">
        <f t="shared" ca="1" si="343"/>
        <v>#N/A</v>
      </c>
      <c r="CQ263" s="8" t="e">
        <f t="shared" ca="1" si="343"/>
        <v>#N/A</v>
      </c>
      <c r="CR263" s="8" t="e">
        <f t="shared" ca="1" si="343"/>
        <v>#N/A</v>
      </c>
      <c r="CS263" s="8" t="e">
        <f t="shared" ca="1" si="343"/>
        <v>#N/A</v>
      </c>
      <c r="CT263" s="8" t="e">
        <f t="shared" ca="1" si="341"/>
        <v>#N/A</v>
      </c>
      <c r="CU263" s="8" t="e">
        <f t="shared" ca="1" si="341"/>
        <v>#N/A</v>
      </c>
      <c r="CV263" s="8" t="e">
        <f t="shared" ca="1" si="341"/>
        <v>#N/A</v>
      </c>
      <c r="CW263" s="8" t="e">
        <f t="shared" ca="1" si="341"/>
        <v>#N/A</v>
      </c>
      <c r="CX263" s="8" t="e">
        <f t="shared" ca="1" si="341"/>
        <v>#N/A</v>
      </c>
      <c r="CY263" s="8" t="e">
        <f t="shared" ca="1" si="341"/>
        <v>#N/A</v>
      </c>
      <c r="CZ263" s="8" t="e">
        <f t="shared" ca="1" si="341"/>
        <v>#N/A</v>
      </c>
      <c r="DA263" s="8" t="e">
        <f t="shared" ca="1" si="341"/>
        <v>#N/A</v>
      </c>
    </row>
    <row r="264" spans="2:105" x14ac:dyDescent="0.35">
      <c r="B264" t="str">
        <f>'Postcode Data'!B264</f>
        <v>ES25 3ZR</v>
      </c>
      <c r="C264" t="str">
        <f>'Postcode Data'!D264</f>
        <v>Charlton</v>
      </c>
      <c r="D264" s="44" t="str">
        <f>'Postcode Data'!M264</f>
        <v>CW2c</v>
      </c>
      <c r="E264" s="28" t="str">
        <f>INDEX('Site Data'!$G$42:$G$77,MATCH('Frequency Plan Data'!D264,'Site Data'!$B$42:$B$77,0))</f>
        <v>f6</v>
      </c>
      <c r="F264" s="28">
        <f>'Coverage Data'!M264</f>
        <v>-62.91189145636919</v>
      </c>
      <c r="G264" s="28">
        <f t="shared" si="347"/>
        <v>35.5948339069665</v>
      </c>
      <c r="H264" s="5">
        <f>'Postcode Data'!F264</f>
        <v>22.877448844548219</v>
      </c>
      <c r="I264" s="5">
        <f>'Postcode Data'!G264</f>
        <v>9.4782068400268855</v>
      </c>
      <c r="J264" s="5">
        <f>'Postcode Data'!K264</f>
        <v>22.877448844548219</v>
      </c>
      <c r="K264" s="5">
        <f>'Postcode Data'!L264</f>
        <v>8.1548399855048004</v>
      </c>
      <c r="L264" s="5"/>
      <c r="M264" s="28"/>
      <c r="N264" s="5" t="e">
        <f t="shared" si="327"/>
        <v>#N/A</v>
      </c>
      <c r="O264" s="5" t="e">
        <f t="shared" si="327"/>
        <v>#N/A</v>
      </c>
      <c r="P264" s="5" t="e">
        <f t="shared" si="327"/>
        <v>#N/A</v>
      </c>
      <c r="Q264" s="5" t="e">
        <f t="shared" si="327"/>
        <v>#N/A</v>
      </c>
      <c r="R264" s="5" t="e">
        <f t="shared" si="327"/>
        <v>#N/A</v>
      </c>
      <c r="S264" s="5">
        <f t="shared" si="327"/>
        <v>8.1548399855048004</v>
      </c>
      <c r="T264" s="5"/>
      <c r="U264" s="28"/>
      <c r="V264" s="28">
        <f t="shared" si="349"/>
        <v>8.1548399855048004</v>
      </c>
      <c r="W264" s="28" t="e">
        <f t="shared" ref="W264:Z264" si="354">IF(AND($G264&lt;V$5,$G264&gt;=W$5),$K264,NA())</f>
        <v>#N/A</v>
      </c>
      <c r="X264" s="28" t="e">
        <f t="shared" si="354"/>
        <v>#N/A</v>
      </c>
      <c r="Y264" s="28" t="e">
        <f t="shared" si="354"/>
        <v>#N/A</v>
      </c>
      <c r="Z264" s="28" t="e">
        <f t="shared" si="354"/>
        <v>#N/A</v>
      </c>
      <c r="AA264" s="28" t="e">
        <f t="shared" si="351"/>
        <v>#N/A</v>
      </c>
      <c r="AB264" s="28"/>
      <c r="AC264" s="28"/>
      <c r="AD264" s="5">
        <f t="shared" si="352"/>
        <v>-98.50672536333569</v>
      </c>
      <c r="AE264" s="15">
        <v>-999</v>
      </c>
      <c r="AF264" s="11">
        <v>-999</v>
      </c>
      <c r="AG264" s="11">
        <v>-999</v>
      </c>
      <c r="AH264" s="11">
        <v>-999</v>
      </c>
      <c r="AI264" s="11">
        <v>-999</v>
      </c>
      <c r="AJ264" s="11">
        <v>-103.7198599901489</v>
      </c>
      <c r="AK264" s="11">
        <v>-999</v>
      </c>
      <c r="AL264" s="11">
        <v>-999</v>
      </c>
      <c r="AM264" s="11">
        <v>-112.81757696177978</v>
      </c>
      <c r="AN264" s="11">
        <v>-999</v>
      </c>
      <c r="AO264" s="11">
        <v>-999</v>
      </c>
      <c r="AP264" s="11">
        <v>-999</v>
      </c>
      <c r="AQ264" s="11">
        <v>-999</v>
      </c>
      <c r="AR264" s="11">
        <v>-999</v>
      </c>
      <c r="AS264" s="11">
        <v>-999</v>
      </c>
      <c r="AT264" s="11">
        <v>-999</v>
      </c>
      <c r="AU264" s="11">
        <v>-999</v>
      </c>
      <c r="AV264" s="11">
        <v>-999</v>
      </c>
      <c r="AW264" s="11">
        <v>-999</v>
      </c>
      <c r="AX264" s="11">
        <v>-999</v>
      </c>
      <c r="AY264" s="11">
        <v>-103.47664564559017</v>
      </c>
      <c r="AZ264" s="11">
        <v>-999</v>
      </c>
      <c r="BA264" s="11">
        <v>-999</v>
      </c>
      <c r="BB264" s="11">
        <v>-999</v>
      </c>
      <c r="BC264" s="11">
        <v>-999</v>
      </c>
      <c r="BD264" s="11">
        <v>-999</v>
      </c>
      <c r="BE264" s="11">
        <v>-999</v>
      </c>
      <c r="BF264" s="11">
        <v>-999</v>
      </c>
      <c r="BG264" s="11">
        <v>-999</v>
      </c>
      <c r="BH264" s="11">
        <v>-106.83276410405088</v>
      </c>
      <c r="BI264" s="11">
        <v>-999</v>
      </c>
      <c r="BJ264" s="11">
        <v>-999</v>
      </c>
      <c r="BK264" s="11">
        <v>-105.57522833174563</v>
      </c>
      <c r="BL264" s="11">
        <v>-999</v>
      </c>
      <c r="BM264" s="11">
        <v>-999</v>
      </c>
      <c r="BN264" s="16">
        <v>-999</v>
      </c>
      <c r="BQ264" s="5">
        <f t="shared" ca="1" si="353"/>
        <v>-95.075548888788745</v>
      </c>
      <c r="BR264" s="8">
        <f t="shared" ca="1" si="343"/>
        <v>-999</v>
      </c>
      <c r="BS264" s="8">
        <f t="shared" ca="1" si="343"/>
        <v>-999</v>
      </c>
      <c r="BT264" s="8">
        <f t="shared" ca="1" si="343"/>
        <v>-999</v>
      </c>
      <c r="BU264" s="8">
        <f t="shared" ca="1" si="343"/>
        <v>-999</v>
      </c>
      <c r="BV264" s="8">
        <f t="shared" ca="1" si="343"/>
        <v>-999</v>
      </c>
      <c r="BW264" s="8">
        <f t="shared" ca="1" si="343"/>
        <v>-98.908547459815509</v>
      </c>
      <c r="BX264" s="8">
        <f t="shared" ca="1" si="343"/>
        <v>-999</v>
      </c>
      <c r="BY264" s="8">
        <f t="shared" ca="1" si="343"/>
        <v>-999</v>
      </c>
      <c r="BZ264" s="8">
        <f t="shared" ca="1" si="343"/>
        <v>-103.49461945765647</v>
      </c>
      <c r="CA264" s="8">
        <f t="shared" ca="1" si="343"/>
        <v>-999</v>
      </c>
      <c r="CB264" s="8">
        <f t="shared" ca="1" si="338"/>
        <v>-999</v>
      </c>
      <c r="CC264" s="8">
        <f t="shared" ca="1" si="338"/>
        <v>-999</v>
      </c>
      <c r="CD264" s="8">
        <f t="shared" ca="1" si="338"/>
        <v>-999</v>
      </c>
      <c r="CE264" s="8">
        <f t="shared" ca="1" si="338"/>
        <v>-999</v>
      </c>
      <c r="CF264" s="8">
        <f t="shared" ca="1" si="338"/>
        <v>-999</v>
      </c>
      <c r="CG264" s="8">
        <f t="shared" ca="1" si="338"/>
        <v>-999</v>
      </c>
      <c r="CH264" s="8">
        <f t="shared" ca="1" si="338"/>
        <v>-999</v>
      </c>
      <c r="CI264" s="8">
        <f t="shared" ca="1" si="338"/>
        <v>-999</v>
      </c>
      <c r="CJ264" s="8">
        <f t="shared" ca="1" si="338"/>
        <v>-999</v>
      </c>
      <c r="CK264" s="8">
        <f t="shared" ca="1" si="338"/>
        <v>-999</v>
      </c>
      <c r="CL264" s="8">
        <f t="shared" ca="1" si="338"/>
        <v>-101.38032380860807</v>
      </c>
      <c r="CM264" s="8">
        <f t="shared" ca="1" si="338"/>
        <v>-999</v>
      </c>
      <c r="CN264" s="8">
        <f t="shared" ca="1" si="343"/>
        <v>-999</v>
      </c>
      <c r="CO264" s="8">
        <f t="shared" ca="1" si="343"/>
        <v>-999</v>
      </c>
      <c r="CP264" s="8">
        <f t="shared" ca="1" si="343"/>
        <v>-999</v>
      </c>
      <c r="CQ264" s="8">
        <f t="shared" ca="1" si="343"/>
        <v>-999</v>
      </c>
      <c r="CR264" s="8">
        <f t="shared" ca="1" si="343"/>
        <v>-999</v>
      </c>
      <c r="CS264" s="8">
        <f t="shared" ca="1" si="343"/>
        <v>-999</v>
      </c>
      <c r="CT264" s="8">
        <f t="shared" ca="1" si="341"/>
        <v>-999</v>
      </c>
      <c r="CU264" s="8">
        <f t="shared" ca="1" si="341"/>
        <v>-104.82771992380421</v>
      </c>
      <c r="CV264" s="8">
        <f t="shared" ca="1" si="341"/>
        <v>-999</v>
      </c>
      <c r="CW264" s="8">
        <f t="shared" ca="1" si="341"/>
        <v>-999</v>
      </c>
      <c r="CX264" s="8">
        <f t="shared" ca="1" si="341"/>
        <v>-104.97519230585671</v>
      </c>
      <c r="CY264" s="8">
        <f t="shared" ca="1" si="341"/>
        <v>-999</v>
      </c>
      <c r="CZ264" s="8">
        <f t="shared" ca="1" si="341"/>
        <v>-999</v>
      </c>
      <c r="DA264" s="8">
        <f t="shared" ca="1" si="341"/>
        <v>-999</v>
      </c>
    </row>
    <row r="265" spans="2:105" x14ac:dyDescent="0.35">
      <c r="B265" t="str">
        <f>'Postcode Data'!B265</f>
        <v>ES25 4NT</v>
      </c>
      <c r="C265" t="str">
        <f>'Postcode Data'!D265</f>
        <v>Charlton</v>
      </c>
      <c r="D265" s="44" t="e">
        <f>'Postcode Data'!M265</f>
        <v>#N/A</v>
      </c>
      <c r="E265" s="28" t="e">
        <f>INDEX('Site Data'!$G$42:$G$77,MATCH('Frequency Plan Data'!D265,'Site Data'!$B$42:$B$77,0))</f>
        <v>#N/A</v>
      </c>
      <c r="F265" s="28" t="e">
        <f>'Coverage Data'!M265</f>
        <v>#N/A</v>
      </c>
      <c r="G265" s="28" t="e">
        <f t="shared" si="347"/>
        <v>#N/A</v>
      </c>
      <c r="H265" s="5" t="e">
        <f>'Postcode Data'!F265</f>
        <v>#N/A</v>
      </c>
      <c r="I265" s="5" t="e">
        <f>'Postcode Data'!G265</f>
        <v>#N/A</v>
      </c>
      <c r="J265" s="5" t="e">
        <f>'Postcode Data'!K265</f>
        <v>#N/A</v>
      </c>
      <c r="K265" s="5" t="e">
        <f>'Postcode Data'!L265</f>
        <v>#N/A</v>
      </c>
      <c r="L265" s="5"/>
      <c r="M265" s="28"/>
      <c r="N265" s="5" t="e">
        <f t="shared" si="327"/>
        <v>#N/A</v>
      </c>
      <c r="O265" s="5" t="e">
        <f t="shared" si="327"/>
        <v>#N/A</v>
      </c>
      <c r="P265" s="5" t="e">
        <f t="shared" si="327"/>
        <v>#N/A</v>
      </c>
      <c r="Q265" s="5" t="e">
        <f t="shared" si="327"/>
        <v>#N/A</v>
      </c>
      <c r="R265" s="5" t="e">
        <f t="shared" si="327"/>
        <v>#N/A</v>
      </c>
      <c r="S265" s="5" t="e">
        <f t="shared" si="327"/>
        <v>#N/A</v>
      </c>
      <c r="T265" s="5"/>
      <c r="U265" s="28"/>
      <c r="V265" s="28" t="e">
        <f t="shared" si="349"/>
        <v>#N/A</v>
      </c>
      <c r="W265" s="28" t="e">
        <f t="shared" ref="W265:Z265" si="355">IF(AND($G265&lt;V$5,$G265&gt;=W$5),$K265,NA())</f>
        <v>#N/A</v>
      </c>
      <c r="X265" s="28" t="e">
        <f t="shared" si="355"/>
        <v>#N/A</v>
      </c>
      <c r="Y265" s="28" t="e">
        <f t="shared" si="355"/>
        <v>#N/A</v>
      </c>
      <c r="Z265" s="28" t="e">
        <f t="shared" si="355"/>
        <v>#N/A</v>
      </c>
      <c r="AA265" s="28" t="e">
        <f t="shared" si="351"/>
        <v>#N/A</v>
      </c>
      <c r="AB265" s="28"/>
      <c r="AC265" s="28"/>
      <c r="AD265" s="5" t="e">
        <f t="shared" si="352"/>
        <v>#N/A</v>
      </c>
      <c r="AE265" s="15" t="e">
        <v>#N/A</v>
      </c>
      <c r="AF265" s="11" t="e">
        <v>#N/A</v>
      </c>
      <c r="AG265" s="11" t="e">
        <v>#N/A</v>
      </c>
      <c r="AH265" s="11" t="e">
        <v>#N/A</v>
      </c>
      <c r="AI265" s="11" t="e">
        <v>#N/A</v>
      </c>
      <c r="AJ265" s="11" t="e">
        <v>#N/A</v>
      </c>
      <c r="AK265" s="11" t="e">
        <v>#N/A</v>
      </c>
      <c r="AL265" s="11" t="e">
        <v>#N/A</v>
      </c>
      <c r="AM265" s="11" t="e">
        <v>#N/A</v>
      </c>
      <c r="AN265" s="11" t="e">
        <v>#N/A</v>
      </c>
      <c r="AO265" s="11" t="e">
        <v>#N/A</v>
      </c>
      <c r="AP265" s="11" t="e">
        <v>#N/A</v>
      </c>
      <c r="AQ265" s="11" t="e">
        <v>#N/A</v>
      </c>
      <c r="AR265" s="11" t="e">
        <v>#N/A</v>
      </c>
      <c r="AS265" s="11" t="e">
        <v>#N/A</v>
      </c>
      <c r="AT265" s="11" t="e">
        <v>#N/A</v>
      </c>
      <c r="AU265" s="11" t="e">
        <v>#N/A</v>
      </c>
      <c r="AV265" s="11" t="e">
        <v>#N/A</v>
      </c>
      <c r="AW265" s="11" t="e">
        <v>#N/A</v>
      </c>
      <c r="AX265" s="11" t="e">
        <v>#N/A</v>
      </c>
      <c r="AY265" s="11" t="e">
        <v>#N/A</v>
      </c>
      <c r="AZ265" s="11" t="e">
        <v>#N/A</v>
      </c>
      <c r="BA265" s="11" t="e">
        <v>#N/A</v>
      </c>
      <c r="BB265" s="11" t="e">
        <v>#N/A</v>
      </c>
      <c r="BC265" s="11" t="e">
        <v>#N/A</v>
      </c>
      <c r="BD265" s="11" t="e">
        <v>#N/A</v>
      </c>
      <c r="BE265" s="11" t="e">
        <v>#N/A</v>
      </c>
      <c r="BF265" s="11" t="e">
        <v>#N/A</v>
      </c>
      <c r="BG265" s="11" t="e">
        <v>#N/A</v>
      </c>
      <c r="BH265" s="11" t="e">
        <v>#N/A</v>
      </c>
      <c r="BI265" s="11" t="e">
        <v>#N/A</v>
      </c>
      <c r="BJ265" s="11" t="e">
        <v>#N/A</v>
      </c>
      <c r="BK265" s="11" t="e">
        <v>#N/A</v>
      </c>
      <c r="BL265" s="11" t="e">
        <v>#N/A</v>
      </c>
      <c r="BM265" s="11" t="e">
        <v>#N/A</v>
      </c>
      <c r="BN265" s="16" t="e">
        <v>#N/A</v>
      </c>
      <c r="BQ265" s="5" t="e">
        <f t="shared" ca="1" si="353"/>
        <v>#N/A</v>
      </c>
      <c r="BR265" s="8" t="e">
        <f t="shared" ca="1" si="343"/>
        <v>#N/A</v>
      </c>
      <c r="BS265" s="8" t="e">
        <f t="shared" ca="1" si="343"/>
        <v>#N/A</v>
      </c>
      <c r="BT265" s="8" t="e">
        <f t="shared" ca="1" si="343"/>
        <v>#N/A</v>
      </c>
      <c r="BU265" s="8" t="e">
        <f t="shared" ca="1" si="343"/>
        <v>#N/A</v>
      </c>
      <c r="BV265" s="8" t="e">
        <f t="shared" ca="1" si="343"/>
        <v>#N/A</v>
      </c>
      <c r="BW265" s="8" t="e">
        <f t="shared" ca="1" si="343"/>
        <v>#N/A</v>
      </c>
      <c r="BX265" s="8" t="e">
        <f t="shared" ca="1" si="343"/>
        <v>#N/A</v>
      </c>
      <c r="BY265" s="8" t="e">
        <f t="shared" ca="1" si="343"/>
        <v>#N/A</v>
      </c>
      <c r="BZ265" s="8" t="e">
        <f t="shared" ca="1" si="343"/>
        <v>#N/A</v>
      </c>
      <c r="CA265" s="8" t="e">
        <f t="shared" ca="1" si="343"/>
        <v>#N/A</v>
      </c>
      <c r="CB265" s="8" t="e">
        <f t="shared" ca="1" si="338"/>
        <v>#N/A</v>
      </c>
      <c r="CC265" s="8" t="e">
        <f t="shared" ca="1" si="338"/>
        <v>#N/A</v>
      </c>
      <c r="CD265" s="8" t="e">
        <f t="shared" ca="1" si="338"/>
        <v>#N/A</v>
      </c>
      <c r="CE265" s="8" t="e">
        <f t="shared" ca="1" si="338"/>
        <v>#N/A</v>
      </c>
      <c r="CF265" s="8" t="e">
        <f t="shared" ca="1" si="338"/>
        <v>#N/A</v>
      </c>
      <c r="CG265" s="8" t="e">
        <f t="shared" ca="1" si="338"/>
        <v>#N/A</v>
      </c>
      <c r="CH265" s="8" t="e">
        <f t="shared" ca="1" si="338"/>
        <v>#N/A</v>
      </c>
      <c r="CI265" s="8" t="e">
        <f t="shared" ca="1" si="338"/>
        <v>#N/A</v>
      </c>
      <c r="CJ265" s="8" t="e">
        <f t="shared" ca="1" si="338"/>
        <v>#N/A</v>
      </c>
      <c r="CK265" s="8" t="e">
        <f t="shared" ca="1" si="338"/>
        <v>#N/A</v>
      </c>
      <c r="CL265" s="8" t="e">
        <f t="shared" ca="1" si="338"/>
        <v>#N/A</v>
      </c>
      <c r="CM265" s="8" t="e">
        <f t="shared" ca="1" si="338"/>
        <v>#N/A</v>
      </c>
      <c r="CN265" s="8" t="e">
        <f t="shared" ca="1" si="343"/>
        <v>#N/A</v>
      </c>
      <c r="CO265" s="8" t="e">
        <f t="shared" ca="1" si="343"/>
        <v>#N/A</v>
      </c>
      <c r="CP265" s="8" t="e">
        <f t="shared" ca="1" si="343"/>
        <v>#N/A</v>
      </c>
      <c r="CQ265" s="8" t="e">
        <f t="shared" ca="1" si="343"/>
        <v>#N/A</v>
      </c>
      <c r="CR265" s="8" t="e">
        <f t="shared" ca="1" si="343"/>
        <v>#N/A</v>
      </c>
      <c r="CS265" s="8" t="e">
        <f t="shared" ca="1" si="343"/>
        <v>#N/A</v>
      </c>
      <c r="CT265" s="8" t="e">
        <f t="shared" ca="1" si="341"/>
        <v>#N/A</v>
      </c>
      <c r="CU265" s="8" t="e">
        <f t="shared" ca="1" si="341"/>
        <v>#N/A</v>
      </c>
      <c r="CV265" s="8" t="e">
        <f t="shared" ca="1" si="341"/>
        <v>#N/A</v>
      </c>
      <c r="CW265" s="8" t="e">
        <f t="shared" ca="1" si="341"/>
        <v>#N/A</v>
      </c>
      <c r="CX265" s="8" t="e">
        <f t="shared" ca="1" si="341"/>
        <v>#N/A</v>
      </c>
      <c r="CY265" s="8" t="e">
        <f t="shared" ca="1" si="341"/>
        <v>#N/A</v>
      </c>
      <c r="CZ265" s="8" t="e">
        <f t="shared" ca="1" si="341"/>
        <v>#N/A</v>
      </c>
      <c r="DA265" s="8" t="e">
        <f t="shared" ca="1" si="341"/>
        <v>#N/A</v>
      </c>
    </row>
    <row r="266" spans="2:105" x14ac:dyDescent="0.35">
      <c r="B266" t="str">
        <f>'Postcode Data'!B266</f>
        <v>ES25 6CE</v>
      </c>
      <c r="C266" t="str">
        <f>'Postcode Data'!D266</f>
        <v>Charlton</v>
      </c>
      <c r="D266" s="44" t="str">
        <f>'Postcode Data'!M266</f>
        <v>CW1c</v>
      </c>
      <c r="E266" s="28" t="str">
        <f>INDEX('Site Data'!$G$42:$G$77,MATCH('Frequency Plan Data'!D266,'Site Data'!$B$42:$B$77,0))</f>
        <v>f3</v>
      </c>
      <c r="F266" s="28">
        <f>'Coverage Data'!M266</f>
        <v>-65.430640777389229</v>
      </c>
      <c r="G266" s="28">
        <f t="shared" si="347"/>
        <v>37.134591345346067</v>
      </c>
      <c r="H266" s="5">
        <f>'Postcode Data'!F266</f>
        <v>18.577959913301633</v>
      </c>
      <c r="I266" s="5">
        <f>'Postcode Data'!G266</f>
        <v>12.423668526992969</v>
      </c>
      <c r="J266" s="5">
        <f>'Postcode Data'!K266</f>
        <v>15.161039081559622</v>
      </c>
      <c r="K266" s="5">
        <f>'Postcode Data'!L266</f>
        <v>15.393952490194289</v>
      </c>
      <c r="L266" s="5"/>
      <c r="M266" s="28"/>
      <c r="N266" s="5" t="e">
        <f t="shared" ref="N266:S285" si="356">IF($E266=N$5,$K266,NA())</f>
        <v>#N/A</v>
      </c>
      <c r="O266" s="5" t="e">
        <f t="shared" si="356"/>
        <v>#N/A</v>
      </c>
      <c r="P266" s="5">
        <f t="shared" si="356"/>
        <v>15.393952490194289</v>
      </c>
      <c r="Q266" s="5" t="e">
        <f t="shared" si="356"/>
        <v>#N/A</v>
      </c>
      <c r="R266" s="5" t="e">
        <f t="shared" si="356"/>
        <v>#N/A</v>
      </c>
      <c r="S266" s="5" t="e">
        <f t="shared" si="356"/>
        <v>#N/A</v>
      </c>
      <c r="T266" s="5"/>
      <c r="U266" s="28"/>
      <c r="V266" s="28">
        <f t="shared" si="349"/>
        <v>15.393952490194289</v>
      </c>
      <c r="W266" s="28" t="e">
        <f t="shared" ref="W266:Z266" si="357">IF(AND($G266&lt;V$5,$G266&gt;=W$5),$K266,NA())</f>
        <v>#N/A</v>
      </c>
      <c r="X266" s="28" t="e">
        <f t="shared" si="357"/>
        <v>#N/A</v>
      </c>
      <c r="Y266" s="28" t="e">
        <f t="shared" si="357"/>
        <v>#N/A</v>
      </c>
      <c r="Z266" s="28" t="e">
        <f t="shared" si="357"/>
        <v>#N/A</v>
      </c>
      <c r="AA266" s="28" t="e">
        <f t="shared" si="351"/>
        <v>#N/A</v>
      </c>
      <c r="AB266" s="28"/>
      <c r="AC266" s="28"/>
      <c r="AD266" s="5">
        <f t="shared" si="352"/>
        <v>-102.5652321227353</v>
      </c>
      <c r="AE266" s="15">
        <v>-999</v>
      </c>
      <c r="AF266" s="11">
        <v>-999</v>
      </c>
      <c r="AG266" s="11">
        <v>-104.93306062150509</v>
      </c>
      <c r="AH266" s="11">
        <v>-999</v>
      </c>
      <c r="AI266" s="11">
        <v>-999</v>
      </c>
      <c r="AJ266" s="11">
        <v>-999</v>
      </c>
      <c r="AK266" s="11">
        <v>-999</v>
      </c>
      <c r="AL266" s="11">
        <v>-999</v>
      </c>
      <c r="AM266" s="11">
        <v>-999</v>
      </c>
      <c r="AN266" s="11">
        <v>-999</v>
      </c>
      <c r="AO266" s="11">
        <v>-999</v>
      </c>
      <c r="AP266" s="11">
        <v>-114.67508049081687</v>
      </c>
      <c r="AQ266" s="11">
        <v>-999</v>
      </c>
      <c r="AR266" s="11">
        <v>-999</v>
      </c>
      <c r="AS266" s="11">
        <v>-999</v>
      </c>
      <c r="AT266" s="11">
        <v>-999</v>
      </c>
      <c r="AU266" s="11">
        <v>-999</v>
      </c>
      <c r="AV266" s="11">
        <v>-999</v>
      </c>
      <c r="AW266" s="11">
        <v>-999</v>
      </c>
      <c r="AX266" s="11">
        <v>-999</v>
      </c>
      <c r="AY266" s="11">
        <v>-999</v>
      </c>
      <c r="AZ266" s="11">
        <v>-999</v>
      </c>
      <c r="BA266" s="11">
        <v>-999</v>
      </c>
      <c r="BB266" s="11">
        <v>-109.26163587634203</v>
      </c>
      <c r="BC266" s="11">
        <v>-999</v>
      </c>
      <c r="BD266" s="11">
        <v>-999</v>
      </c>
      <c r="BE266" s="11">
        <v>-111.56060358703502</v>
      </c>
      <c r="BF266" s="11">
        <v>-999</v>
      </c>
      <c r="BG266" s="11">
        <v>-999</v>
      </c>
      <c r="BH266" s="11">
        <v>-999</v>
      </c>
      <c r="BI266" s="11">
        <v>-999</v>
      </c>
      <c r="BJ266" s="11">
        <v>-999</v>
      </c>
      <c r="BK266" s="11">
        <v>-999</v>
      </c>
      <c r="BL266" s="11">
        <v>-999</v>
      </c>
      <c r="BM266" s="11">
        <v>-999</v>
      </c>
      <c r="BN266" s="16">
        <v>-119.83253938112244</v>
      </c>
      <c r="BQ266" s="5">
        <f t="shared" ca="1" si="353"/>
        <v>-100.65732170294636</v>
      </c>
      <c r="BR266" s="8">
        <f t="shared" ca="1" si="343"/>
        <v>-999</v>
      </c>
      <c r="BS266" s="8">
        <f t="shared" ca="1" si="343"/>
        <v>-999</v>
      </c>
      <c r="BT266" s="8">
        <f t="shared" ca="1" si="343"/>
        <v>-101.66014459212164</v>
      </c>
      <c r="BU266" s="8">
        <f t="shared" ca="1" si="343"/>
        <v>-999</v>
      </c>
      <c r="BV266" s="8">
        <f t="shared" ca="1" si="343"/>
        <v>-999</v>
      </c>
      <c r="BW266" s="8">
        <f t="shared" ca="1" si="343"/>
        <v>-999</v>
      </c>
      <c r="BX266" s="8">
        <f t="shared" ca="1" si="343"/>
        <v>-999</v>
      </c>
      <c r="BY266" s="8">
        <f t="shared" ca="1" si="343"/>
        <v>-999</v>
      </c>
      <c r="BZ266" s="8">
        <f t="shared" ca="1" si="343"/>
        <v>-999</v>
      </c>
      <c r="CA266" s="8">
        <f t="shared" ca="1" si="343"/>
        <v>-999</v>
      </c>
      <c r="CB266" s="8">
        <f t="shared" ca="1" si="338"/>
        <v>-999</v>
      </c>
      <c r="CC266" s="8">
        <f t="shared" ca="1" si="338"/>
        <v>-114.12866332259765</v>
      </c>
      <c r="CD266" s="8">
        <f t="shared" ca="1" si="338"/>
        <v>-999</v>
      </c>
      <c r="CE266" s="8">
        <f t="shared" ca="1" si="338"/>
        <v>-999</v>
      </c>
      <c r="CF266" s="8">
        <f t="shared" ca="1" si="338"/>
        <v>-999</v>
      </c>
      <c r="CG266" s="8">
        <f t="shared" ca="1" si="338"/>
        <v>-999</v>
      </c>
      <c r="CH266" s="8">
        <f t="shared" ca="1" si="338"/>
        <v>-999</v>
      </c>
      <c r="CI266" s="8">
        <f t="shared" ca="1" si="338"/>
        <v>-999</v>
      </c>
      <c r="CJ266" s="8">
        <f t="shared" ca="1" si="338"/>
        <v>-999</v>
      </c>
      <c r="CK266" s="8">
        <f t="shared" ca="1" si="338"/>
        <v>-999</v>
      </c>
      <c r="CL266" s="8">
        <f t="shared" ca="1" si="338"/>
        <v>-999</v>
      </c>
      <c r="CM266" s="8">
        <f t="shared" ca="1" si="338"/>
        <v>-999</v>
      </c>
      <c r="CN266" s="8">
        <f t="shared" ca="1" si="343"/>
        <v>-999</v>
      </c>
      <c r="CO266" s="8">
        <f t="shared" ca="1" si="343"/>
        <v>-113.62292842394307</v>
      </c>
      <c r="CP266" s="8">
        <f t="shared" ca="1" si="343"/>
        <v>-999</v>
      </c>
      <c r="CQ266" s="8">
        <f t="shared" ca="1" si="343"/>
        <v>-999</v>
      </c>
      <c r="CR266" s="8">
        <f t="shared" ca="1" si="343"/>
        <v>-111.58965476547817</v>
      </c>
      <c r="CS266" s="8">
        <f t="shared" ca="1" si="343"/>
        <v>-999</v>
      </c>
      <c r="CT266" s="8">
        <f t="shared" ca="1" si="341"/>
        <v>-999</v>
      </c>
      <c r="CU266" s="8">
        <f t="shared" ca="1" si="341"/>
        <v>-999</v>
      </c>
      <c r="CV266" s="8">
        <f t="shared" ca="1" si="341"/>
        <v>-999</v>
      </c>
      <c r="CW266" s="8">
        <f t="shared" ca="1" si="341"/>
        <v>-999</v>
      </c>
      <c r="CX266" s="8">
        <f t="shared" ca="1" si="341"/>
        <v>-999</v>
      </c>
      <c r="CY266" s="8">
        <f t="shared" ca="1" si="341"/>
        <v>-999</v>
      </c>
      <c r="CZ266" s="8">
        <f t="shared" ca="1" si="341"/>
        <v>-999</v>
      </c>
      <c r="DA266" s="8">
        <f t="shared" ca="1" si="341"/>
        <v>-115.88228076823187</v>
      </c>
    </row>
    <row r="267" spans="2:105" x14ac:dyDescent="0.35">
      <c r="B267" t="str">
        <f>'Postcode Data'!B267</f>
        <v>ES25 6LX</v>
      </c>
      <c r="C267" t="str">
        <f>'Postcode Data'!D267</f>
        <v>Charlton</v>
      </c>
      <c r="D267" s="44" t="e">
        <f>'Postcode Data'!M267</f>
        <v>#N/A</v>
      </c>
      <c r="E267" s="28" t="e">
        <f>INDEX('Site Data'!$G$42:$G$77,MATCH('Frequency Plan Data'!D267,'Site Data'!$B$42:$B$77,0))</f>
        <v>#N/A</v>
      </c>
      <c r="F267" s="28" t="e">
        <f>'Coverage Data'!M267</f>
        <v>#N/A</v>
      </c>
      <c r="G267" s="28" t="e">
        <f t="shared" si="347"/>
        <v>#N/A</v>
      </c>
      <c r="H267" s="5" t="e">
        <f>'Postcode Data'!F267</f>
        <v>#N/A</v>
      </c>
      <c r="I267" s="5" t="e">
        <f>'Postcode Data'!G267</f>
        <v>#N/A</v>
      </c>
      <c r="J267" s="5" t="e">
        <f>'Postcode Data'!K267</f>
        <v>#N/A</v>
      </c>
      <c r="K267" s="5" t="e">
        <f>'Postcode Data'!L267</f>
        <v>#N/A</v>
      </c>
      <c r="L267" s="5"/>
      <c r="M267" s="28"/>
      <c r="N267" s="5" t="e">
        <f t="shared" si="356"/>
        <v>#N/A</v>
      </c>
      <c r="O267" s="5" t="e">
        <f t="shared" si="356"/>
        <v>#N/A</v>
      </c>
      <c r="P267" s="5" t="e">
        <f t="shared" si="356"/>
        <v>#N/A</v>
      </c>
      <c r="Q267" s="5" t="e">
        <f t="shared" si="356"/>
        <v>#N/A</v>
      </c>
      <c r="R267" s="5" t="e">
        <f t="shared" si="356"/>
        <v>#N/A</v>
      </c>
      <c r="S267" s="5" t="e">
        <f t="shared" si="356"/>
        <v>#N/A</v>
      </c>
      <c r="T267" s="5"/>
      <c r="U267" s="28"/>
      <c r="V267" s="28" t="e">
        <f t="shared" si="349"/>
        <v>#N/A</v>
      </c>
      <c r="W267" s="28" t="e">
        <f t="shared" ref="W267:Z267" si="358">IF(AND($G267&lt;V$5,$G267&gt;=W$5),$K267,NA())</f>
        <v>#N/A</v>
      </c>
      <c r="X267" s="28" t="e">
        <f t="shared" si="358"/>
        <v>#N/A</v>
      </c>
      <c r="Y267" s="28" t="e">
        <f t="shared" si="358"/>
        <v>#N/A</v>
      </c>
      <c r="Z267" s="28" t="e">
        <f t="shared" si="358"/>
        <v>#N/A</v>
      </c>
      <c r="AA267" s="28" t="e">
        <f t="shared" si="351"/>
        <v>#N/A</v>
      </c>
      <c r="AB267" s="28"/>
      <c r="AC267" s="28"/>
      <c r="AD267" s="5" t="e">
        <f t="shared" si="352"/>
        <v>#N/A</v>
      </c>
      <c r="AE267" s="15" t="e">
        <v>#N/A</v>
      </c>
      <c r="AF267" s="11" t="e">
        <v>#N/A</v>
      </c>
      <c r="AG267" s="11" t="e">
        <v>#N/A</v>
      </c>
      <c r="AH267" s="11" t="e">
        <v>#N/A</v>
      </c>
      <c r="AI267" s="11" t="e">
        <v>#N/A</v>
      </c>
      <c r="AJ267" s="11" t="e">
        <v>#N/A</v>
      </c>
      <c r="AK267" s="11" t="e">
        <v>#N/A</v>
      </c>
      <c r="AL267" s="11" t="e">
        <v>#N/A</v>
      </c>
      <c r="AM267" s="11" t="e">
        <v>#N/A</v>
      </c>
      <c r="AN267" s="11" t="e">
        <v>#N/A</v>
      </c>
      <c r="AO267" s="11" t="e">
        <v>#N/A</v>
      </c>
      <c r="AP267" s="11" t="e">
        <v>#N/A</v>
      </c>
      <c r="AQ267" s="11" t="e">
        <v>#N/A</v>
      </c>
      <c r="AR267" s="11" t="e">
        <v>#N/A</v>
      </c>
      <c r="AS267" s="11" t="e">
        <v>#N/A</v>
      </c>
      <c r="AT267" s="11" t="e">
        <v>#N/A</v>
      </c>
      <c r="AU267" s="11" t="e">
        <v>#N/A</v>
      </c>
      <c r="AV267" s="11" t="e">
        <v>#N/A</v>
      </c>
      <c r="AW267" s="11" t="e">
        <v>#N/A</v>
      </c>
      <c r="AX267" s="11" t="e">
        <v>#N/A</v>
      </c>
      <c r="AY267" s="11" t="e">
        <v>#N/A</v>
      </c>
      <c r="AZ267" s="11" t="e">
        <v>#N/A</v>
      </c>
      <c r="BA267" s="11" t="e">
        <v>#N/A</v>
      </c>
      <c r="BB267" s="11" t="e">
        <v>#N/A</v>
      </c>
      <c r="BC267" s="11" t="e">
        <v>#N/A</v>
      </c>
      <c r="BD267" s="11" t="e">
        <v>#N/A</v>
      </c>
      <c r="BE267" s="11" t="e">
        <v>#N/A</v>
      </c>
      <c r="BF267" s="11" t="e">
        <v>#N/A</v>
      </c>
      <c r="BG267" s="11" t="e">
        <v>#N/A</v>
      </c>
      <c r="BH267" s="11" t="e">
        <v>#N/A</v>
      </c>
      <c r="BI267" s="11" t="e">
        <v>#N/A</v>
      </c>
      <c r="BJ267" s="11" t="e">
        <v>#N/A</v>
      </c>
      <c r="BK267" s="11" t="e">
        <v>#N/A</v>
      </c>
      <c r="BL267" s="11" t="e">
        <v>#N/A</v>
      </c>
      <c r="BM267" s="11" t="e">
        <v>#N/A</v>
      </c>
      <c r="BN267" s="16" t="e">
        <v>#N/A</v>
      </c>
      <c r="BQ267" s="5" t="e">
        <f t="shared" ca="1" si="353"/>
        <v>#N/A</v>
      </c>
      <c r="BR267" s="8" t="e">
        <f t="shared" ca="1" si="343"/>
        <v>#N/A</v>
      </c>
      <c r="BS267" s="8" t="e">
        <f t="shared" ca="1" si="343"/>
        <v>#N/A</v>
      </c>
      <c r="BT267" s="8" t="e">
        <f t="shared" ca="1" si="343"/>
        <v>#N/A</v>
      </c>
      <c r="BU267" s="8" t="e">
        <f t="shared" ca="1" si="343"/>
        <v>#N/A</v>
      </c>
      <c r="BV267" s="8" t="e">
        <f t="shared" ca="1" si="343"/>
        <v>#N/A</v>
      </c>
      <c r="BW267" s="8" t="e">
        <f t="shared" ca="1" si="343"/>
        <v>#N/A</v>
      </c>
      <c r="BX267" s="8" t="e">
        <f t="shared" ca="1" si="343"/>
        <v>#N/A</v>
      </c>
      <c r="BY267" s="8" t="e">
        <f t="shared" ca="1" si="343"/>
        <v>#N/A</v>
      </c>
      <c r="BZ267" s="8" t="e">
        <f t="shared" ca="1" si="343"/>
        <v>#N/A</v>
      </c>
      <c r="CA267" s="8" t="e">
        <f t="shared" ca="1" si="343"/>
        <v>#N/A</v>
      </c>
      <c r="CB267" s="8" t="e">
        <f t="shared" ca="1" si="338"/>
        <v>#N/A</v>
      </c>
      <c r="CC267" s="8" t="e">
        <f t="shared" ca="1" si="338"/>
        <v>#N/A</v>
      </c>
      <c r="CD267" s="8" t="e">
        <f t="shared" ca="1" si="338"/>
        <v>#N/A</v>
      </c>
      <c r="CE267" s="8" t="e">
        <f t="shared" ca="1" si="338"/>
        <v>#N/A</v>
      </c>
      <c r="CF267" s="8" t="e">
        <f t="shared" ca="1" si="338"/>
        <v>#N/A</v>
      </c>
      <c r="CG267" s="8" t="e">
        <f t="shared" ca="1" si="338"/>
        <v>#N/A</v>
      </c>
      <c r="CH267" s="8" t="e">
        <f t="shared" ca="1" si="338"/>
        <v>#N/A</v>
      </c>
      <c r="CI267" s="8" t="e">
        <f t="shared" ca="1" si="338"/>
        <v>#N/A</v>
      </c>
      <c r="CJ267" s="8" t="e">
        <f t="shared" ca="1" si="338"/>
        <v>#N/A</v>
      </c>
      <c r="CK267" s="8" t="e">
        <f t="shared" ca="1" si="338"/>
        <v>#N/A</v>
      </c>
      <c r="CL267" s="8" t="e">
        <f t="shared" ca="1" si="338"/>
        <v>#N/A</v>
      </c>
      <c r="CM267" s="8" t="e">
        <f t="shared" ca="1" si="338"/>
        <v>#N/A</v>
      </c>
      <c r="CN267" s="8" t="e">
        <f t="shared" ca="1" si="343"/>
        <v>#N/A</v>
      </c>
      <c r="CO267" s="8" t="e">
        <f t="shared" ca="1" si="343"/>
        <v>#N/A</v>
      </c>
      <c r="CP267" s="8" t="e">
        <f t="shared" ca="1" si="343"/>
        <v>#N/A</v>
      </c>
      <c r="CQ267" s="8" t="e">
        <f t="shared" ca="1" si="343"/>
        <v>#N/A</v>
      </c>
      <c r="CR267" s="8" t="e">
        <f t="shared" ca="1" si="343"/>
        <v>#N/A</v>
      </c>
      <c r="CS267" s="8" t="e">
        <f t="shared" ca="1" si="343"/>
        <v>#N/A</v>
      </c>
      <c r="CT267" s="8" t="e">
        <f t="shared" ca="1" si="341"/>
        <v>#N/A</v>
      </c>
      <c r="CU267" s="8" t="e">
        <f t="shared" ca="1" si="341"/>
        <v>#N/A</v>
      </c>
      <c r="CV267" s="8" t="e">
        <f t="shared" ca="1" si="341"/>
        <v>#N/A</v>
      </c>
      <c r="CW267" s="8" t="e">
        <f t="shared" ca="1" si="341"/>
        <v>#N/A</v>
      </c>
      <c r="CX267" s="8" t="e">
        <f t="shared" ca="1" si="341"/>
        <v>#N/A</v>
      </c>
      <c r="CY267" s="8" t="e">
        <f t="shared" ca="1" si="341"/>
        <v>#N/A</v>
      </c>
      <c r="CZ267" s="8" t="e">
        <f t="shared" ca="1" si="341"/>
        <v>#N/A</v>
      </c>
      <c r="DA267" s="8" t="e">
        <f t="shared" ca="1" si="341"/>
        <v>#N/A</v>
      </c>
    </row>
    <row r="268" spans="2:105" x14ac:dyDescent="0.35">
      <c r="B268" t="str">
        <f>'Postcode Data'!B268</f>
        <v>ES25 6XR</v>
      </c>
      <c r="C268" t="str">
        <f>'Postcode Data'!D268</f>
        <v>Charlton</v>
      </c>
      <c r="D268" s="44" t="e">
        <f>'Postcode Data'!M268</f>
        <v>#N/A</v>
      </c>
      <c r="E268" s="28" t="e">
        <f>INDEX('Site Data'!$G$42:$G$77,MATCH('Frequency Plan Data'!D268,'Site Data'!$B$42:$B$77,0))</f>
        <v>#N/A</v>
      </c>
      <c r="F268" s="28" t="e">
        <f>'Coverage Data'!M268</f>
        <v>#N/A</v>
      </c>
      <c r="G268" s="28" t="e">
        <f t="shared" si="347"/>
        <v>#N/A</v>
      </c>
      <c r="H268" s="5" t="e">
        <f>'Postcode Data'!F268</f>
        <v>#N/A</v>
      </c>
      <c r="I268" s="5" t="e">
        <f>'Postcode Data'!G268</f>
        <v>#N/A</v>
      </c>
      <c r="J268" s="5" t="e">
        <f>'Postcode Data'!K268</f>
        <v>#N/A</v>
      </c>
      <c r="K268" s="5" t="e">
        <f>'Postcode Data'!L268</f>
        <v>#N/A</v>
      </c>
      <c r="L268" s="5"/>
      <c r="M268" s="28"/>
      <c r="N268" s="5" t="e">
        <f t="shared" si="356"/>
        <v>#N/A</v>
      </c>
      <c r="O268" s="5" t="e">
        <f t="shared" si="356"/>
        <v>#N/A</v>
      </c>
      <c r="P268" s="5" t="e">
        <f t="shared" si="356"/>
        <v>#N/A</v>
      </c>
      <c r="Q268" s="5" t="e">
        <f t="shared" si="356"/>
        <v>#N/A</v>
      </c>
      <c r="R268" s="5" t="e">
        <f t="shared" si="356"/>
        <v>#N/A</v>
      </c>
      <c r="S268" s="5" t="e">
        <f t="shared" si="356"/>
        <v>#N/A</v>
      </c>
      <c r="T268" s="5"/>
      <c r="U268" s="28"/>
      <c r="V268" s="28" t="e">
        <f t="shared" si="349"/>
        <v>#N/A</v>
      </c>
      <c r="W268" s="28" t="e">
        <f t="shared" ref="W268:Z268" si="359">IF(AND($G268&lt;V$5,$G268&gt;=W$5),$K268,NA())</f>
        <v>#N/A</v>
      </c>
      <c r="X268" s="28" t="e">
        <f t="shared" si="359"/>
        <v>#N/A</v>
      </c>
      <c r="Y268" s="28" t="e">
        <f t="shared" si="359"/>
        <v>#N/A</v>
      </c>
      <c r="Z268" s="28" t="e">
        <f t="shared" si="359"/>
        <v>#N/A</v>
      </c>
      <c r="AA268" s="28" t="e">
        <f t="shared" si="351"/>
        <v>#N/A</v>
      </c>
      <c r="AB268" s="28"/>
      <c r="AC268" s="28"/>
      <c r="AD268" s="5" t="e">
        <f t="shared" si="352"/>
        <v>#N/A</v>
      </c>
      <c r="AE268" s="15" t="e">
        <v>#N/A</v>
      </c>
      <c r="AF268" s="11" t="e">
        <v>#N/A</v>
      </c>
      <c r="AG268" s="11" t="e">
        <v>#N/A</v>
      </c>
      <c r="AH268" s="11" t="e">
        <v>#N/A</v>
      </c>
      <c r="AI268" s="11" t="e">
        <v>#N/A</v>
      </c>
      <c r="AJ268" s="11" t="e">
        <v>#N/A</v>
      </c>
      <c r="AK268" s="11" t="e">
        <v>#N/A</v>
      </c>
      <c r="AL268" s="11" t="e">
        <v>#N/A</v>
      </c>
      <c r="AM268" s="11" t="e">
        <v>#N/A</v>
      </c>
      <c r="AN268" s="11" t="e">
        <v>#N/A</v>
      </c>
      <c r="AO268" s="11" t="e">
        <v>#N/A</v>
      </c>
      <c r="AP268" s="11" t="e">
        <v>#N/A</v>
      </c>
      <c r="AQ268" s="11" t="e">
        <v>#N/A</v>
      </c>
      <c r="AR268" s="11" t="e">
        <v>#N/A</v>
      </c>
      <c r="AS268" s="11" t="e">
        <v>#N/A</v>
      </c>
      <c r="AT268" s="11" t="e">
        <v>#N/A</v>
      </c>
      <c r="AU268" s="11" t="e">
        <v>#N/A</v>
      </c>
      <c r="AV268" s="11" t="e">
        <v>#N/A</v>
      </c>
      <c r="AW268" s="11" t="e">
        <v>#N/A</v>
      </c>
      <c r="AX268" s="11" t="e">
        <v>#N/A</v>
      </c>
      <c r="AY268" s="11" t="e">
        <v>#N/A</v>
      </c>
      <c r="AZ268" s="11" t="e">
        <v>#N/A</v>
      </c>
      <c r="BA268" s="11" t="e">
        <v>#N/A</v>
      </c>
      <c r="BB268" s="11" t="e">
        <v>#N/A</v>
      </c>
      <c r="BC268" s="11" t="e">
        <v>#N/A</v>
      </c>
      <c r="BD268" s="11" t="e">
        <v>#N/A</v>
      </c>
      <c r="BE268" s="11" t="e">
        <v>#N/A</v>
      </c>
      <c r="BF268" s="11" t="e">
        <v>#N/A</v>
      </c>
      <c r="BG268" s="11" t="e">
        <v>#N/A</v>
      </c>
      <c r="BH268" s="11" t="e">
        <v>#N/A</v>
      </c>
      <c r="BI268" s="11" t="e">
        <v>#N/A</v>
      </c>
      <c r="BJ268" s="11" t="e">
        <v>#N/A</v>
      </c>
      <c r="BK268" s="11" t="e">
        <v>#N/A</v>
      </c>
      <c r="BL268" s="11" t="e">
        <v>#N/A</v>
      </c>
      <c r="BM268" s="11" t="e">
        <v>#N/A</v>
      </c>
      <c r="BN268" s="16" t="e">
        <v>#N/A</v>
      </c>
      <c r="BQ268" s="5" t="e">
        <f t="shared" ca="1" si="353"/>
        <v>#N/A</v>
      </c>
      <c r="BR268" s="8" t="e">
        <f t="shared" ca="1" si="343"/>
        <v>#N/A</v>
      </c>
      <c r="BS268" s="8" t="e">
        <f t="shared" ca="1" si="343"/>
        <v>#N/A</v>
      </c>
      <c r="BT268" s="8" t="e">
        <f t="shared" ca="1" si="343"/>
        <v>#N/A</v>
      </c>
      <c r="BU268" s="8" t="e">
        <f t="shared" ca="1" si="343"/>
        <v>#N/A</v>
      </c>
      <c r="BV268" s="8" t="e">
        <f t="shared" ca="1" si="343"/>
        <v>#N/A</v>
      </c>
      <c r="BW268" s="8" t="e">
        <f t="shared" ca="1" si="343"/>
        <v>#N/A</v>
      </c>
      <c r="BX268" s="8" t="e">
        <f t="shared" ca="1" si="343"/>
        <v>#N/A</v>
      </c>
      <c r="BY268" s="8" t="e">
        <f t="shared" ca="1" si="343"/>
        <v>#N/A</v>
      </c>
      <c r="BZ268" s="8" t="e">
        <f t="shared" ca="1" si="343"/>
        <v>#N/A</v>
      </c>
      <c r="CA268" s="8" t="e">
        <f t="shared" ca="1" si="343"/>
        <v>#N/A</v>
      </c>
      <c r="CB268" s="8" t="e">
        <f t="shared" ca="1" si="338"/>
        <v>#N/A</v>
      </c>
      <c r="CC268" s="8" t="e">
        <f t="shared" ca="1" si="338"/>
        <v>#N/A</v>
      </c>
      <c r="CD268" s="8" t="e">
        <f t="shared" ca="1" si="338"/>
        <v>#N/A</v>
      </c>
      <c r="CE268" s="8" t="e">
        <f t="shared" ca="1" si="338"/>
        <v>#N/A</v>
      </c>
      <c r="CF268" s="8" t="e">
        <f t="shared" ca="1" si="338"/>
        <v>#N/A</v>
      </c>
      <c r="CG268" s="8" t="e">
        <f t="shared" ca="1" si="338"/>
        <v>#N/A</v>
      </c>
      <c r="CH268" s="8" t="e">
        <f t="shared" ca="1" si="338"/>
        <v>#N/A</v>
      </c>
      <c r="CI268" s="8" t="e">
        <f t="shared" ca="1" si="338"/>
        <v>#N/A</v>
      </c>
      <c r="CJ268" s="8" t="e">
        <f t="shared" ca="1" si="338"/>
        <v>#N/A</v>
      </c>
      <c r="CK268" s="8" t="e">
        <f t="shared" ca="1" si="338"/>
        <v>#N/A</v>
      </c>
      <c r="CL268" s="8" t="e">
        <f t="shared" ca="1" si="338"/>
        <v>#N/A</v>
      </c>
      <c r="CM268" s="8" t="e">
        <f t="shared" ca="1" si="338"/>
        <v>#N/A</v>
      </c>
      <c r="CN268" s="8" t="e">
        <f t="shared" ca="1" si="343"/>
        <v>#N/A</v>
      </c>
      <c r="CO268" s="8" t="e">
        <f t="shared" ca="1" si="343"/>
        <v>#N/A</v>
      </c>
      <c r="CP268" s="8" t="e">
        <f t="shared" ca="1" si="343"/>
        <v>#N/A</v>
      </c>
      <c r="CQ268" s="8" t="e">
        <f t="shared" ca="1" si="343"/>
        <v>#N/A</v>
      </c>
      <c r="CR268" s="8" t="e">
        <f t="shared" ca="1" si="343"/>
        <v>#N/A</v>
      </c>
      <c r="CS268" s="8" t="e">
        <f t="shared" ca="1" si="343"/>
        <v>#N/A</v>
      </c>
      <c r="CT268" s="8" t="e">
        <f t="shared" ca="1" si="341"/>
        <v>#N/A</v>
      </c>
      <c r="CU268" s="8" t="e">
        <f t="shared" ca="1" si="341"/>
        <v>#N/A</v>
      </c>
      <c r="CV268" s="8" t="e">
        <f t="shared" ca="1" si="341"/>
        <v>#N/A</v>
      </c>
      <c r="CW268" s="8" t="e">
        <f t="shared" ca="1" si="341"/>
        <v>#N/A</v>
      </c>
      <c r="CX268" s="8" t="e">
        <f t="shared" ca="1" si="341"/>
        <v>#N/A</v>
      </c>
      <c r="CY268" s="8" t="e">
        <f t="shared" ca="1" si="341"/>
        <v>#N/A</v>
      </c>
      <c r="CZ268" s="8" t="e">
        <f t="shared" ca="1" si="341"/>
        <v>#N/A</v>
      </c>
      <c r="DA268" s="8" t="e">
        <f t="shared" ca="1" si="341"/>
        <v>#N/A</v>
      </c>
    </row>
    <row r="269" spans="2:105" x14ac:dyDescent="0.35">
      <c r="B269" t="str">
        <f>'Postcode Data'!B269</f>
        <v>ES25 8CS</v>
      </c>
      <c r="C269" t="str">
        <f>'Postcode Data'!D269</f>
        <v>Charlton</v>
      </c>
      <c r="D269" s="44" t="e">
        <f>'Postcode Data'!M269</f>
        <v>#N/A</v>
      </c>
      <c r="E269" s="28" t="e">
        <f>INDEX('Site Data'!$G$42:$G$77,MATCH('Frequency Plan Data'!D269,'Site Data'!$B$42:$B$77,0))</f>
        <v>#N/A</v>
      </c>
      <c r="F269" s="28" t="e">
        <f>'Coverage Data'!M269</f>
        <v>#N/A</v>
      </c>
      <c r="G269" s="28" t="e">
        <f t="shared" si="347"/>
        <v>#N/A</v>
      </c>
      <c r="H269" s="5" t="e">
        <f>'Postcode Data'!F269</f>
        <v>#N/A</v>
      </c>
      <c r="I269" s="5" t="e">
        <f>'Postcode Data'!G269</f>
        <v>#N/A</v>
      </c>
      <c r="J269" s="5" t="e">
        <f>'Postcode Data'!K269</f>
        <v>#N/A</v>
      </c>
      <c r="K269" s="5" t="e">
        <f>'Postcode Data'!L269</f>
        <v>#N/A</v>
      </c>
      <c r="L269" s="5"/>
      <c r="M269" s="28"/>
      <c r="N269" s="5" t="e">
        <f t="shared" si="356"/>
        <v>#N/A</v>
      </c>
      <c r="O269" s="5" t="e">
        <f t="shared" si="356"/>
        <v>#N/A</v>
      </c>
      <c r="P269" s="5" t="e">
        <f t="shared" si="356"/>
        <v>#N/A</v>
      </c>
      <c r="Q269" s="5" t="e">
        <f t="shared" si="356"/>
        <v>#N/A</v>
      </c>
      <c r="R269" s="5" t="e">
        <f t="shared" si="356"/>
        <v>#N/A</v>
      </c>
      <c r="S269" s="5" t="e">
        <f t="shared" si="356"/>
        <v>#N/A</v>
      </c>
      <c r="T269" s="5"/>
      <c r="U269" s="28"/>
      <c r="V269" s="28" t="e">
        <f t="shared" si="349"/>
        <v>#N/A</v>
      </c>
      <c r="W269" s="28" t="e">
        <f t="shared" ref="W269:Z269" si="360">IF(AND($G269&lt;V$5,$G269&gt;=W$5),$K269,NA())</f>
        <v>#N/A</v>
      </c>
      <c r="X269" s="28" t="e">
        <f t="shared" si="360"/>
        <v>#N/A</v>
      </c>
      <c r="Y269" s="28" t="e">
        <f t="shared" si="360"/>
        <v>#N/A</v>
      </c>
      <c r="Z269" s="28" t="e">
        <f t="shared" si="360"/>
        <v>#N/A</v>
      </c>
      <c r="AA269" s="28" t="e">
        <f t="shared" si="351"/>
        <v>#N/A</v>
      </c>
      <c r="AB269" s="28"/>
      <c r="AC269" s="28"/>
      <c r="AD269" s="5" t="e">
        <f t="shared" si="352"/>
        <v>#N/A</v>
      </c>
      <c r="AE269" s="15" t="e">
        <v>#N/A</v>
      </c>
      <c r="AF269" s="11" t="e">
        <v>#N/A</v>
      </c>
      <c r="AG269" s="11" t="e">
        <v>#N/A</v>
      </c>
      <c r="AH269" s="11" t="e">
        <v>#N/A</v>
      </c>
      <c r="AI269" s="11" t="e">
        <v>#N/A</v>
      </c>
      <c r="AJ269" s="11" t="e">
        <v>#N/A</v>
      </c>
      <c r="AK269" s="11" t="e">
        <v>#N/A</v>
      </c>
      <c r="AL269" s="11" t="e">
        <v>#N/A</v>
      </c>
      <c r="AM269" s="11" t="e">
        <v>#N/A</v>
      </c>
      <c r="AN269" s="11" t="e">
        <v>#N/A</v>
      </c>
      <c r="AO269" s="11" t="e">
        <v>#N/A</v>
      </c>
      <c r="AP269" s="11" t="e">
        <v>#N/A</v>
      </c>
      <c r="AQ269" s="11" t="e">
        <v>#N/A</v>
      </c>
      <c r="AR269" s="11" t="e">
        <v>#N/A</v>
      </c>
      <c r="AS269" s="11" t="e">
        <v>#N/A</v>
      </c>
      <c r="AT269" s="11" t="e">
        <v>#N/A</v>
      </c>
      <c r="AU269" s="11" t="e">
        <v>#N/A</v>
      </c>
      <c r="AV269" s="11" t="e">
        <v>#N/A</v>
      </c>
      <c r="AW269" s="11" t="e">
        <v>#N/A</v>
      </c>
      <c r="AX269" s="11" t="e">
        <v>#N/A</v>
      </c>
      <c r="AY269" s="11" t="e">
        <v>#N/A</v>
      </c>
      <c r="AZ269" s="11" t="e">
        <v>#N/A</v>
      </c>
      <c r="BA269" s="11" t="e">
        <v>#N/A</v>
      </c>
      <c r="BB269" s="11" t="e">
        <v>#N/A</v>
      </c>
      <c r="BC269" s="11" t="e">
        <v>#N/A</v>
      </c>
      <c r="BD269" s="11" t="e">
        <v>#N/A</v>
      </c>
      <c r="BE269" s="11" t="e">
        <v>#N/A</v>
      </c>
      <c r="BF269" s="11" t="e">
        <v>#N/A</v>
      </c>
      <c r="BG269" s="11" t="e">
        <v>#N/A</v>
      </c>
      <c r="BH269" s="11" t="e">
        <v>#N/A</v>
      </c>
      <c r="BI269" s="11" t="e">
        <v>#N/A</v>
      </c>
      <c r="BJ269" s="11" t="e">
        <v>#N/A</v>
      </c>
      <c r="BK269" s="11" t="e">
        <v>#N/A</v>
      </c>
      <c r="BL269" s="11" t="e">
        <v>#N/A</v>
      </c>
      <c r="BM269" s="11" t="e">
        <v>#N/A</v>
      </c>
      <c r="BN269" s="16" t="e">
        <v>#N/A</v>
      </c>
      <c r="BQ269" s="5" t="e">
        <f t="shared" ca="1" si="353"/>
        <v>#N/A</v>
      </c>
      <c r="BR269" s="8" t="e">
        <f t="shared" ca="1" si="343"/>
        <v>#N/A</v>
      </c>
      <c r="BS269" s="8" t="e">
        <f t="shared" ca="1" si="343"/>
        <v>#N/A</v>
      </c>
      <c r="BT269" s="8" t="e">
        <f t="shared" ca="1" si="343"/>
        <v>#N/A</v>
      </c>
      <c r="BU269" s="8" t="e">
        <f t="shared" ca="1" si="343"/>
        <v>#N/A</v>
      </c>
      <c r="BV269" s="8" t="e">
        <f t="shared" ca="1" si="343"/>
        <v>#N/A</v>
      </c>
      <c r="BW269" s="8" t="e">
        <f t="shared" ca="1" si="343"/>
        <v>#N/A</v>
      </c>
      <c r="BX269" s="8" t="e">
        <f t="shared" ca="1" si="343"/>
        <v>#N/A</v>
      </c>
      <c r="BY269" s="8" t="e">
        <f t="shared" ca="1" si="343"/>
        <v>#N/A</v>
      </c>
      <c r="BZ269" s="8" t="e">
        <f t="shared" ca="1" si="343"/>
        <v>#N/A</v>
      </c>
      <c r="CA269" s="8" t="e">
        <f t="shared" ca="1" si="343"/>
        <v>#N/A</v>
      </c>
      <c r="CB269" s="8" t="e">
        <f t="shared" ca="1" si="338"/>
        <v>#N/A</v>
      </c>
      <c r="CC269" s="8" t="e">
        <f t="shared" ca="1" si="338"/>
        <v>#N/A</v>
      </c>
      <c r="CD269" s="8" t="e">
        <f t="shared" ca="1" si="338"/>
        <v>#N/A</v>
      </c>
      <c r="CE269" s="8" t="e">
        <f t="shared" ca="1" si="338"/>
        <v>#N/A</v>
      </c>
      <c r="CF269" s="8" t="e">
        <f t="shared" ca="1" si="338"/>
        <v>#N/A</v>
      </c>
      <c r="CG269" s="8" t="e">
        <f t="shared" ca="1" si="338"/>
        <v>#N/A</v>
      </c>
      <c r="CH269" s="8" t="e">
        <f t="shared" ca="1" si="338"/>
        <v>#N/A</v>
      </c>
      <c r="CI269" s="8" t="e">
        <f t="shared" ca="1" si="338"/>
        <v>#N/A</v>
      </c>
      <c r="CJ269" s="8" t="e">
        <f t="shared" ca="1" si="338"/>
        <v>#N/A</v>
      </c>
      <c r="CK269" s="8" t="e">
        <f t="shared" ca="1" si="338"/>
        <v>#N/A</v>
      </c>
      <c r="CL269" s="8" t="e">
        <f t="shared" ca="1" si="338"/>
        <v>#N/A</v>
      </c>
      <c r="CM269" s="8" t="e">
        <f t="shared" ca="1" si="338"/>
        <v>#N/A</v>
      </c>
      <c r="CN269" s="8" t="e">
        <f t="shared" ca="1" si="343"/>
        <v>#N/A</v>
      </c>
      <c r="CO269" s="8" t="e">
        <f t="shared" ca="1" si="343"/>
        <v>#N/A</v>
      </c>
      <c r="CP269" s="8" t="e">
        <f t="shared" ca="1" si="343"/>
        <v>#N/A</v>
      </c>
      <c r="CQ269" s="8" t="e">
        <f t="shared" ca="1" si="343"/>
        <v>#N/A</v>
      </c>
      <c r="CR269" s="8" t="e">
        <f t="shared" ca="1" si="343"/>
        <v>#N/A</v>
      </c>
      <c r="CS269" s="8" t="e">
        <f t="shared" ca="1" si="343"/>
        <v>#N/A</v>
      </c>
      <c r="CT269" s="8" t="e">
        <f t="shared" ca="1" si="341"/>
        <v>#N/A</v>
      </c>
      <c r="CU269" s="8" t="e">
        <f t="shared" ca="1" si="341"/>
        <v>#N/A</v>
      </c>
      <c r="CV269" s="8" t="e">
        <f t="shared" ca="1" si="341"/>
        <v>#N/A</v>
      </c>
      <c r="CW269" s="8" t="e">
        <f t="shared" ca="1" si="341"/>
        <v>#N/A</v>
      </c>
      <c r="CX269" s="8" t="e">
        <f t="shared" ca="1" si="341"/>
        <v>#N/A</v>
      </c>
      <c r="CY269" s="8" t="e">
        <f t="shared" ca="1" si="341"/>
        <v>#N/A</v>
      </c>
      <c r="CZ269" s="8" t="e">
        <f t="shared" ca="1" si="341"/>
        <v>#N/A</v>
      </c>
      <c r="DA269" s="8" t="e">
        <f t="shared" ca="1" si="341"/>
        <v>#N/A</v>
      </c>
    </row>
    <row r="270" spans="2:105" x14ac:dyDescent="0.35">
      <c r="B270" t="str">
        <f>'Postcode Data'!B270</f>
        <v>ES25 8HY</v>
      </c>
      <c r="C270" t="str">
        <f>'Postcode Data'!D270</f>
        <v>Charlton</v>
      </c>
      <c r="D270" s="44" t="e">
        <f>'Postcode Data'!M270</f>
        <v>#N/A</v>
      </c>
      <c r="E270" s="28" t="e">
        <f>INDEX('Site Data'!$G$42:$G$77,MATCH('Frequency Plan Data'!D270,'Site Data'!$B$42:$B$77,0))</f>
        <v>#N/A</v>
      </c>
      <c r="F270" s="28" t="e">
        <f>'Coverage Data'!M270</f>
        <v>#N/A</v>
      </c>
      <c r="G270" s="28" t="e">
        <f t="shared" si="347"/>
        <v>#N/A</v>
      </c>
      <c r="H270" s="5" t="e">
        <f>'Postcode Data'!F270</f>
        <v>#N/A</v>
      </c>
      <c r="I270" s="5" t="e">
        <f>'Postcode Data'!G270</f>
        <v>#N/A</v>
      </c>
      <c r="J270" s="5" t="e">
        <f>'Postcode Data'!K270</f>
        <v>#N/A</v>
      </c>
      <c r="K270" s="5" t="e">
        <f>'Postcode Data'!L270</f>
        <v>#N/A</v>
      </c>
      <c r="L270" s="5"/>
      <c r="M270" s="28"/>
      <c r="N270" s="5" t="e">
        <f t="shared" si="356"/>
        <v>#N/A</v>
      </c>
      <c r="O270" s="5" t="e">
        <f t="shared" si="356"/>
        <v>#N/A</v>
      </c>
      <c r="P270" s="5" t="e">
        <f t="shared" si="356"/>
        <v>#N/A</v>
      </c>
      <c r="Q270" s="5" t="e">
        <f t="shared" si="356"/>
        <v>#N/A</v>
      </c>
      <c r="R270" s="5" t="e">
        <f t="shared" si="356"/>
        <v>#N/A</v>
      </c>
      <c r="S270" s="5" t="e">
        <f t="shared" si="356"/>
        <v>#N/A</v>
      </c>
      <c r="T270" s="5"/>
      <c r="U270" s="28"/>
      <c r="V270" s="28" t="e">
        <f t="shared" si="349"/>
        <v>#N/A</v>
      </c>
      <c r="W270" s="28" t="e">
        <f t="shared" ref="W270:Z270" si="361">IF(AND($G270&lt;V$5,$G270&gt;=W$5),$K270,NA())</f>
        <v>#N/A</v>
      </c>
      <c r="X270" s="28" t="e">
        <f t="shared" si="361"/>
        <v>#N/A</v>
      </c>
      <c r="Y270" s="28" t="e">
        <f t="shared" si="361"/>
        <v>#N/A</v>
      </c>
      <c r="Z270" s="28" t="e">
        <f t="shared" si="361"/>
        <v>#N/A</v>
      </c>
      <c r="AA270" s="28" t="e">
        <f t="shared" si="351"/>
        <v>#N/A</v>
      </c>
      <c r="AB270" s="28"/>
      <c r="AC270" s="28"/>
      <c r="AD270" s="5" t="e">
        <f t="shared" si="352"/>
        <v>#N/A</v>
      </c>
      <c r="AE270" s="15" t="e">
        <v>#N/A</v>
      </c>
      <c r="AF270" s="11" t="e">
        <v>#N/A</v>
      </c>
      <c r="AG270" s="11" t="e">
        <v>#N/A</v>
      </c>
      <c r="AH270" s="11" t="e">
        <v>#N/A</v>
      </c>
      <c r="AI270" s="11" t="e">
        <v>#N/A</v>
      </c>
      <c r="AJ270" s="11" t="e">
        <v>#N/A</v>
      </c>
      <c r="AK270" s="11" t="e">
        <v>#N/A</v>
      </c>
      <c r="AL270" s="11" t="e">
        <v>#N/A</v>
      </c>
      <c r="AM270" s="11" t="e">
        <v>#N/A</v>
      </c>
      <c r="AN270" s="11" t="e">
        <v>#N/A</v>
      </c>
      <c r="AO270" s="11" t="e">
        <v>#N/A</v>
      </c>
      <c r="AP270" s="11" t="e">
        <v>#N/A</v>
      </c>
      <c r="AQ270" s="11" t="e">
        <v>#N/A</v>
      </c>
      <c r="AR270" s="11" t="e">
        <v>#N/A</v>
      </c>
      <c r="AS270" s="11" t="e">
        <v>#N/A</v>
      </c>
      <c r="AT270" s="11" t="e">
        <v>#N/A</v>
      </c>
      <c r="AU270" s="11" t="e">
        <v>#N/A</v>
      </c>
      <c r="AV270" s="11" t="e">
        <v>#N/A</v>
      </c>
      <c r="AW270" s="11" t="e">
        <v>#N/A</v>
      </c>
      <c r="AX270" s="11" t="e">
        <v>#N/A</v>
      </c>
      <c r="AY270" s="11" t="e">
        <v>#N/A</v>
      </c>
      <c r="AZ270" s="11" t="e">
        <v>#N/A</v>
      </c>
      <c r="BA270" s="11" t="e">
        <v>#N/A</v>
      </c>
      <c r="BB270" s="11" t="e">
        <v>#N/A</v>
      </c>
      <c r="BC270" s="11" t="e">
        <v>#N/A</v>
      </c>
      <c r="BD270" s="11" t="e">
        <v>#N/A</v>
      </c>
      <c r="BE270" s="11" t="e">
        <v>#N/A</v>
      </c>
      <c r="BF270" s="11" t="e">
        <v>#N/A</v>
      </c>
      <c r="BG270" s="11" t="e">
        <v>#N/A</v>
      </c>
      <c r="BH270" s="11" t="e">
        <v>#N/A</v>
      </c>
      <c r="BI270" s="11" t="e">
        <v>#N/A</v>
      </c>
      <c r="BJ270" s="11" t="e">
        <v>#N/A</v>
      </c>
      <c r="BK270" s="11" t="e">
        <v>#N/A</v>
      </c>
      <c r="BL270" s="11" t="e">
        <v>#N/A</v>
      </c>
      <c r="BM270" s="11" t="e">
        <v>#N/A</v>
      </c>
      <c r="BN270" s="16" t="e">
        <v>#N/A</v>
      </c>
      <c r="BQ270" s="5" t="e">
        <f t="shared" ca="1" si="353"/>
        <v>#N/A</v>
      </c>
      <c r="BR270" s="8" t="e">
        <f t="shared" ca="1" si="343"/>
        <v>#N/A</v>
      </c>
      <c r="BS270" s="8" t="e">
        <f t="shared" ca="1" si="343"/>
        <v>#N/A</v>
      </c>
      <c r="BT270" s="8" t="e">
        <f t="shared" ca="1" si="343"/>
        <v>#N/A</v>
      </c>
      <c r="BU270" s="8" t="e">
        <f t="shared" ca="1" si="343"/>
        <v>#N/A</v>
      </c>
      <c r="BV270" s="8" t="e">
        <f t="shared" ca="1" si="343"/>
        <v>#N/A</v>
      </c>
      <c r="BW270" s="8" t="e">
        <f t="shared" ca="1" si="343"/>
        <v>#N/A</v>
      </c>
      <c r="BX270" s="8" t="e">
        <f t="shared" ca="1" si="343"/>
        <v>#N/A</v>
      </c>
      <c r="BY270" s="8" t="e">
        <f t="shared" ca="1" si="343"/>
        <v>#N/A</v>
      </c>
      <c r="BZ270" s="8" t="e">
        <f t="shared" ca="1" si="343"/>
        <v>#N/A</v>
      </c>
      <c r="CA270" s="8" t="e">
        <f t="shared" ca="1" si="343"/>
        <v>#N/A</v>
      </c>
      <c r="CB270" s="8" t="e">
        <f t="shared" ca="1" si="338"/>
        <v>#N/A</v>
      </c>
      <c r="CC270" s="8" t="e">
        <f t="shared" ca="1" si="338"/>
        <v>#N/A</v>
      </c>
      <c r="CD270" s="8" t="e">
        <f t="shared" ca="1" si="338"/>
        <v>#N/A</v>
      </c>
      <c r="CE270" s="8" t="e">
        <f t="shared" ca="1" si="338"/>
        <v>#N/A</v>
      </c>
      <c r="CF270" s="8" t="e">
        <f t="shared" ca="1" si="338"/>
        <v>#N/A</v>
      </c>
      <c r="CG270" s="8" t="e">
        <f t="shared" ca="1" si="338"/>
        <v>#N/A</v>
      </c>
      <c r="CH270" s="8" t="e">
        <f t="shared" ca="1" si="338"/>
        <v>#N/A</v>
      </c>
      <c r="CI270" s="8" t="e">
        <f t="shared" ca="1" si="338"/>
        <v>#N/A</v>
      </c>
      <c r="CJ270" s="8" t="e">
        <f t="shared" ca="1" si="338"/>
        <v>#N/A</v>
      </c>
      <c r="CK270" s="8" t="e">
        <f t="shared" ca="1" si="338"/>
        <v>#N/A</v>
      </c>
      <c r="CL270" s="8" t="e">
        <f t="shared" ca="1" si="338"/>
        <v>#N/A</v>
      </c>
      <c r="CM270" s="8" t="e">
        <f t="shared" ca="1" si="338"/>
        <v>#N/A</v>
      </c>
      <c r="CN270" s="8" t="e">
        <f t="shared" ca="1" si="343"/>
        <v>#N/A</v>
      </c>
      <c r="CO270" s="8" t="e">
        <f t="shared" ca="1" si="343"/>
        <v>#N/A</v>
      </c>
      <c r="CP270" s="8" t="e">
        <f t="shared" ca="1" si="343"/>
        <v>#N/A</v>
      </c>
      <c r="CQ270" s="8" t="e">
        <f t="shared" ca="1" si="343"/>
        <v>#N/A</v>
      </c>
      <c r="CR270" s="8" t="e">
        <f t="shared" ca="1" si="343"/>
        <v>#N/A</v>
      </c>
      <c r="CS270" s="8" t="e">
        <f t="shared" ca="1" si="343"/>
        <v>#N/A</v>
      </c>
      <c r="CT270" s="8" t="e">
        <f t="shared" ca="1" si="341"/>
        <v>#N/A</v>
      </c>
      <c r="CU270" s="8" t="e">
        <f t="shared" ca="1" si="341"/>
        <v>#N/A</v>
      </c>
      <c r="CV270" s="8" t="e">
        <f t="shared" ca="1" si="341"/>
        <v>#N/A</v>
      </c>
      <c r="CW270" s="8" t="e">
        <f t="shared" ca="1" si="341"/>
        <v>#N/A</v>
      </c>
      <c r="CX270" s="8" t="e">
        <f t="shared" ca="1" si="341"/>
        <v>#N/A</v>
      </c>
      <c r="CY270" s="8" t="e">
        <f t="shared" ca="1" si="341"/>
        <v>#N/A</v>
      </c>
      <c r="CZ270" s="8" t="e">
        <f t="shared" ca="1" si="341"/>
        <v>#N/A</v>
      </c>
      <c r="DA270" s="8" t="e">
        <f t="shared" ca="1" si="341"/>
        <v>#N/A</v>
      </c>
    </row>
    <row r="271" spans="2:105" x14ac:dyDescent="0.35">
      <c r="B271" t="str">
        <f>'Postcode Data'!B271</f>
        <v>ES25 8YC</v>
      </c>
      <c r="C271" t="str">
        <f>'Postcode Data'!D271</f>
        <v>Charlton</v>
      </c>
      <c r="D271" s="44" t="e">
        <f>'Postcode Data'!M271</f>
        <v>#N/A</v>
      </c>
      <c r="E271" s="28" t="e">
        <f>INDEX('Site Data'!$G$42:$G$77,MATCH('Frequency Plan Data'!D271,'Site Data'!$B$42:$B$77,0))</f>
        <v>#N/A</v>
      </c>
      <c r="F271" s="28" t="e">
        <f>'Coverage Data'!M271</f>
        <v>#N/A</v>
      </c>
      <c r="G271" s="28" t="e">
        <f t="shared" si="347"/>
        <v>#N/A</v>
      </c>
      <c r="H271" s="5" t="e">
        <f>'Postcode Data'!F271</f>
        <v>#N/A</v>
      </c>
      <c r="I271" s="5" t="e">
        <f>'Postcode Data'!G271</f>
        <v>#N/A</v>
      </c>
      <c r="J271" s="5" t="e">
        <f>'Postcode Data'!K271</f>
        <v>#N/A</v>
      </c>
      <c r="K271" s="5" t="e">
        <f>'Postcode Data'!L271</f>
        <v>#N/A</v>
      </c>
      <c r="L271" s="5"/>
      <c r="M271" s="28"/>
      <c r="N271" s="5" t="e">
        <f t="shared" si="356"/>
        <v>#N/A</v>
      </c>
      <c r="O271" s="5" t="e">
        <f t="shared" si="356"/>
        <v>#N/A</v>
      </c>
      <c r="P271" s="5" t="e">
        <f t="shared" si="356"/>
        <v>#N/A</v>
      </c>
      <c r="Q271" s="5" t="e">
        <f t="shared" si="356"/>
        <v>#N/A</v>
      </c>
      <c r="R271" s="5" t="e">
        <f t="shared" si="356"/>
        <v>#N/A</v>
      </c>
      <c r="S271" s="5" t="e">
        <f t="shared" si="356"/>
        <v>#N/A</v>
      </c>
      <c r="T271" s="5"/>
      <c r="U271" s="28"/>
      <c r="V271" s="28" t="e">
        <f t="shared" si="349"/>
        <v>#N/A</v>
      </c>
      <c r="W271" s="28" t="e">
        <f t="shared" ref="W271:Z271" si="362">IF(AND($G271&lt;V$5,$G271&gt;=W$5),$K271,NA())</f>
        <v>#N/A</v>
      </c>
      <c r="X271" s="28" t="e">
        <f t="shared" si="362"/>
        <v>#N/A</v>
      </c>
      <c r="Y271" s="28" t="e">
        <f t="shared" si="362"/>
        <v>#N/A</v>
      </c>
      <c r="Z271" s="28" t="e">
        <f t="shared" si="362"/>
        <v>#N/A</v>
      </c>
      <c r="AA271" s="28" t="e">
        <f t="shared" si="351"/>
        <v>#N/A</v>
      </c>
      <c r="AB271" s="28"/>
      <c r="AC271" s="28"/>
      <c r="AD271" s="5" t="e">
        <f t="shared" si="352"/>
        <v>#N/A</v>
      </c>
      <c r="AE271" s="15" t="e">
        <v>#N/A</v>
      </c>
      <c r="AF271" s="11" t="e">
        <v>#N/A</v>
      </c>
      <c r="AG271" s="11" t="e">
        <v>#N/A</v>
      </c>
      <c r="AH271" s="11" t="e">
        <v>#N/A</v>
      </c>
      <c r="AI271" s="11" t="e">
        <v>#N/A</v>
      </c>
      <c r="AJ271" s="11" t="e">
        <v>#N/A</v>
      </c>
      <c r="AK271" s="11" t="e">
        <v>#N/A</v>
      </c>
      <c r="AL271" s="11" t="e">
        <v>#N/A</v>
      </c>
      <c r="AM271" s="11" t="e">
        <v>#N/A</v>
      </c>
      <c r="AN271" s="11" t="e">
        <v>#N/A</v>
      </c>
      <c r="AO271" s="11" t="e">
        <v>#N/A</v>
      </c>
      <c r="AP271" s="11" t="e">
        <v>#N/A</v>
      </c>
      <c r="AQ271" s="11" t="e">
        <v>#N/A</v>
      </c>
      <c r="AR271" s="11" t="e">
        <v>#N/A</v>
      </c>
      <c r="AS271" s="11" t="e">
        <v>#N/A</v>
      </c>
      <c r="AT271" s="11" t="e">
        <v>#N/A</v>
      </c>
      <c r="AU271" s="11" t="e">
        <v>#N/A</v>
      </c>
      <c r="AV271" s="11" t="e">
        <v>#N/A</v>
      </c>
      <c r="AW271" s="11" t="e">
        <v>#N/A</v>
      </c>
      <c r="AX271" s="11" t="e">
        <v>#N/A</v>
      </c>
      <c r="AY271" s="11" t="e">
        <v>#N/A</v>
      </c>
      <c r="AZ271" s="11" t="e">
        <v>#N/A</v>
      </c>
      <c r="BA271" s="11" t="e">
        <v>#N/A</v>
      </c>
      <c r="BB271" s="11" t="e">
        <v>#N/A</v>
      </c>
      <c r="BC271" s="11" t="e">
        <v>#N/A</v>
      </c>
      <c r="BD271" s="11" t="e">
        <v>#N/A</v>
      </c>
      <c r="BE271" s="11" t="e">
        <v>#N/A</v>
      </c>
      <c r="BF271" s="11" t="e">
        <v>#N/A</v>
      </c>
      <c r="BG271" s="11" t="e">
        <v>#N/A</v>
      </c>
      <c r="BH271" s="11" t="e">
        <v>#N/A</v>
      </c>
      <c r="BI271" s="11" t="e">
        <v>#N/A</v>
      </c>
      <c r="BJ271" s="11" t="e">
        <v>#N/A</v>
      </c>
      <c r="BK271" s="11" t="e">
        <v>#N/A</v>
      </c>
      <c r="BL271" s="11" t="e">
        <v>#N/A</v>
      </c>
      <c r="BM271" s="11" t="e">
        <v>#N/A</v>
      </c>
      <c r="BN271" s="16" t="e">
        <v>#N/A</v>
      </c>
      <c r="BQ271" s="5" t="e">
        <f t="shared" ca="1" si="353"/>
        <v>#N/A</v>
      </c>
      <c r="BR271" s="8" t="e">
        <f t="shared" ca="1" si="343"/>
        <v>#N/A</v>
      </c>
      <c r="BS271" s="8" t="e">
        <f t="shared" ca="1" si="343"/>
        <v>#N/A</v>
      </c>
      <c r="BT271" s="8" t="e">
        <f t="shared" ca="1" si="343"/>
        <v>#N/A</v>
      </c>
      <c r="BU271" s="8" t="e">
        <f t="shared" ca="1" si="343"/>
        <v>#N/A</v>
      </c>
      <c r="BV271" s="8" t="e">
        <f t="shared" ca="1" si="343"/>
        <v>#N/A</v>
      </c>
      <c r="BW271" s="8" t="e">
        <f t="shared" ca="1" si="343"/>
        <v>#N/A</v>
      </c>
      <c r="BX271" s="8" t="e">
        <f t="shared" ca="1" si="343"/>
        <v>#N/A</v>
      </c>
      <c r="BY271" s="8" t="e">
        <f t="shared" ca="1" si="343"/>
        <v>#N/A</v>
      </c>
      <c r="BZ271" s="8" t="e">
        <f t="shared" ca="1" si="343"/>
        <v>#N/A</v>
      </c>
      <c r="CA271" s="8" t="e">
        <f t="shared" ca="1" si="343"/>
        <v>#N/A</v>
      </c>
      <c r="CB271" s="8" t="e">
        <f t="shared" ca="1" si="338"/>
        <v>#N/A</v>
      </c>
      <c r="CC271" s="8" t="e">
        <f t="shared" ca="1" si="338"/>
        <v>#N/A</v>
      </c>
      <c r="CD271" s="8" t="e">
        <f t="shared" ca="1" si="338"/>
        <v>#N/A</v>
      </c>
      <c r="CE271" s="8" t="e">
        <f t="shared" ca="1" si="338"/>
        <v>#N/A</v>
      </c>
      <c r="CF271" s="8" t="e">
        <f t="shared" ca="1" si="338"/>
        <v>#N/A</v>
      </c>
      <c r="CG271" s="8" t="e">
        <f t="shared" ca="1" si="338"/>
        <v>#N/A</v>
      </c>
      <c r="CH271" s="8" t="e">
        <f t="shared" ca="1" si="338"/>
        <v>#N/A</v>
      </c>
      <c r="CI271" s="8" t="e">
        <f t="shared" ca="1" si="338"/>
        <v>#N/A</v>
      </c>
      <c r="CJ271" s="8" t="e">
        <f t="shared" ca="1" si="338"/>
        <v>#N/A</v>
      </c>
      <c r="CK271" s="8" t="e">
        <f t="shared" ca="1" si="338"/>
        <v>#N/A</v>
      </c>
      <c r="CL271" s="8" t="e">
        <f t="shared" ca="1" si="338"/>
        <v>#N/A</v>
      </c>
      <c r="CM271" s="8" t="e">
        <f t="shared" ca="1" si="338"/>
        <v>#N/A</v>
      </c>
      <c r="CN271" s="8" t="e">
        <f t="shared" ca="1" si="343"/>
        <v>#N/A</v>
      </c>
      <c r="CO271" s="8" t="e">
        <f t="shared" ca="1" si="343"/>
        <v>#N/A</v>
      </c>
      <c r="CP271" s="8" t="e">
        <f t="shared" ca="1" si="343"/>
        <v>#N/A</v>
      </c>
      <c r="CQ271" s="8" t="e">
        <f t="shared" ca="1" si="343"/>
        <v>#N/A</v>
      </c>
      <c r="CR271" s="8" t="e">
        <f t="shared" ca="1" si="343"/>
        <v>#N/A</v>
      </c>
      <c r="CS271" s="8" t="e">
        <f t="shared" ca="1" si="343"/>
        <v>#N/A</v>
      </c>
      <c r="CT271" s="8" t="e">
        <f t="shared" ca="1" si="341"/>
        <v>#N/A</v>
      </c>
      <c r="CU271" s="8" t="e">
        <f t="shared" ca="1" si="341"/>
        <v>#N/A</v>
      </c>
      <c r="CV271" s="8" t="e">
        <f t="shared" ca="1" si="341"/>
        <v>#N/A</v>
      </c>
      <c r="CW271" s="8" t="e">
        <f t="shared" ca="1" si="341"/>
        <v>#N/A</v>
      </c>
      <c r="CX271" s="8" t="e">
        <f t="shared" ca="1" si="341"/>
        <v>#N/A</v>
      </c>
      <c r="CY271" s="8" t="e">
        <f t="shared" ca="1" si="341"/>
        <v>#N/A</v>
      </c>
      <c r="CZ271" s="8" t="e">
        <f t="shared" ca="1" si="341"/>
        <v>#N/A</v>
      </c>
      <c r="DA271" s="8" t="e">
        <f t="shared" ca="1" si="341"/>
        <v>#N/A</v>
      </c>
    </row>
    <row r="272" spans="2:105" x14ac:dyDescent="0.35">
      <c r="B272" t="str">
        <f>'Postcode Data'!B272</f>
        <v>ES26 0AQ</v>
      </c>
      <c r="C272" t="str">
        <f>'Postcode Data'!D272</f>
        <v>Charlton</v>
      </c>
      <c r="D272" s="44" t="str">
        <f>'Postcode Data'!M272</f>
        <v>CW2a</v>
      </c>
      <c r="E272" s="28" t="str">
        <f>INDEX('Site Data'!$G$42:$G$77,MATCH('Frequency Plan Data'!D272,'Site Data'!$B$42:$B$77,0))</f>
        <v>f4</v>
      </c>
      <c r="F272" s="28">
        <f>'Coverage Data'!M272</f>
        <v>-65.538562497306785</v>
      </c>
      <c r="G272" s="28">
        <f t="shared" si="347"/>
        <v>32.932959413584143</v>
      </c>
      <c r="H272" s="5">
        <f>'Postcode Data'!F272</f>
        <v>22.877448844548219</v>
      </c>
      <c r="I272" s="5">
        <f>'Postcode Data'!G272</f>
        <v>9.4782068400268855</v>
      </c>
      <c r="J272" s="5">
        <f>'Postcode Data'!K272</f>
        <v>22.001363796849965</v>
      </c>
      <c r="K272" s="5">
        <f>'Postcode Data'!L272</f>
        <v>11.760486417527353</v>
      </c>
      <c r="L272" s="5"/>
      <c r="M272" s="28"/>
      <c r="N272" s="5" t="e">
        <f t="shared" si="356"/>
        <v>#N/A</v>
      </c>
      <c r="O272" s="5" t="e">
        <f t="shared" si="356"/>
        <v>#N/A</v>
      </c>
      <c r="P272" s="5" t="e">
        <f t="shared" si="356"/>
        <v>#N/A</v>
      </c>
      <c r="Q272" s="5">
        <f t="shared" si="356"/>
        <v>11.760486417527353</v>
      </c>
      <c r="R272" s="5" t="e">
        <f t="shared" si="356"/>
        <v>#N/A</v>
      </c>
      <c r="S272" s="5" t="e">
        <f t="shared" si="356"/>
        <v>#N/A</v>
      </c>
      <c r="T272" s="5"/>
      <c r="U272" s="28"/>
      <c r="V272" s="28">
        <f t="shared" si="349"/>
        <v>11.760486417527353</v>
      </c>
      <c r="W272" s="28" t="e">
        <f t="shared" ref="W272:Z272" si="363">IF(AND($G272&lt;V$5,$G272&gt;=W$5),$K272,NA())</f>
        <v>#N/A</v>
      </c>
      <c r="X272" s="28" t="e">
        <f t="shared" si="363"/>
        <v>#N/A</v>
      </c>
      <c r="Y272" s="28" t="e">
        <f t="shared" si="363"/>
        <v>#N/A</v>
      </c>
      <c r="Z272" s="28" t="e">
        <f t="shared" si="363"/>
        <v>#N/A</v>
      </c>
      <c r="AA272" s="28" t="e">
        <f t="shared" si="351"/>
        <v>#N/A</v>
      </c>
      <c r="AB272" s="28"/>
      <c r="AC272" s="28"/>
      <c r="AD272" s="5">
        <f t="shared" si="352"/>
        <v>-98.471521910890928</v>
      </c>
      <c r="AE272" s="15">
        <v>-999</v>
      </c>
      <c r="AF272" s="11">
        <v>-999</v>
      </c>
      <c r="AG272" s="11">
        <v>-999</v>
      </c>
      <c r="AH272" s="11">
        <v>-101.32112923076764</v>
      </c>
      <c r="AI272" s="11">
        <v>-999</v>
      </c>
      <c r="AJ272" s="11">
        <v>-999</v>
      </c>
      <c r="AK272" s="11">
        <v>-113.26797001477549</v>
      </c>
      <c r="AL272" s="11">
        <v>-999</v>
      </c>
      <c r="AM272" s="11">
        <v>-999</v>
      </c>
      <c r="AN272" s="11">
        <v>-999</v>
      </c>
      <c r="AO272" s="11">
        <v>-999</v>
      </c>
      <c r="AP272" s="11">
        <v>-999</v>
      </c>
      <c r="AQ272" s="11">
        <v>-999</v>
      </c>
      <c r="AR272" s="11">
        <v>-999</v>
      </c>
      <c r="AS272" s="11">
        <v>-999</v>
      </c>
      <c r="AT272" s="11">
        <v>-999</v>
      </c>
      <c r="AU272" s="11">
        <v>-999</v>
      </c>
      <c r="AV272" s="11">
        <v>-999</v>
      </c>
      <c r="AW272" s="11">
        <v>-108.14581390486899</v>
      </c>
      <c r="AX272" s="11">
        <v>-999</v>
      </c>
      <c r="AY272" s="11">
        <v>-999</v>
      </c>
      <c r="AZ272" s="11">
        <v>-999</v>
      </c>
      <c r="BA272" s="11">
        <v>-999</v>
      </c>
      <c r="BB272" s="11">
        <v>-999</v>
      </c>
      <c r="BC272" s="11">
        <v>-999</v>
      </c>
      <c r="BD272" s="11">
        <v>-999</v>
      </c>
      <c r="BE272" s="11">
        <v>-999</v>
      </c>
      <c r="BF272" s="11">
        <v>-110.52415276943344</v>
      </c>
      <c r="BG272" s="11">
        <v>-999</v>
      </c>
      <c r="BH272" s="11">
        <v>-999</v>
      </c>
      <c r="BI272" s="11">
        <v>-104.0328077477557</v>
      </c>
      <c r="BJ272" s="11">
        <v>-999</v>
      </c>
      <c r="BK272" s="11">
        <v>-999</v>
      </c>
      <c r="BL272" s="11">
        <v>-999</v>
      </c>
      <c r="BM272" s="11">
        <v>-999</v>
      </c>
      <c r="BN272" s="16">
        <v>-999</v>
      </c>
      <c r="BQ272" s="5">
        <f t="shared" ca="1" si="353"/>
        <v>-101.19363852954649</v>
      </c>
      <c r="BR272" s="8">
        <f t="shared" ca="1" si="343"/>
        <v>-999</v>
      </c>
      <c r="BS272" s="8">
        <f t="shared" ca="1" si="343"/>
        <v>-999</v>
      </c>
      <c r="BT272" s="8">
        <f t="shared" ca="1" si="343"/>
        <v>-999</v>
      </c>
      <c r="BU272" s="8">
        <f t="shared" ca="1" si="343"/>
        <v>-116.03950969260367</v>
      </c>
      <c r="BV272" s="8">
        <f t="shared" ca="1" si="343"/>
        <v>-999</v>
      </c>
      <c r="BW272" s="8">
        <f t="shared" ca="1" si="343"/>
        <v>-999</v>
      </c>
      <c r="BX272" s="8">
        <f t="shared" ca="1" si="343"/>
        <v>-114.79361489698046</v>
      </c>
      <c r="BY272" s="8">
        <f t="shared" ca="1" si="343"/>
        <v>-999</v>
      </c>
      <c r="BZ272" s="8">
        <f t="shared" ca="1" si="343"/>
        <v>-999</v>
      </c>
      <c r="CA272" s="8">
        <f t="shared" ca="1" si="343"/>
        <v>-999</v>
      </c>
      <c r="CB272" s="8">
        <f t="shared" ca="1" si="338"/>
        <v>-999</v>
      </c>
      <c r="CC272" s="8">
        <f t="shared" ca="1" si="338"/>
        <v>-999</v>
      </c>
      <c r="CD272" s="8">
        <f t="shared" ca="1" si="338"/>
        <v>-999</v>
      </c>
      <c r="CE272" s="8">
        <f t="shared" ca="1" si="338"/>
        <v>-999</v>
      </c>
      <c r="CF272" s="8">
        <f t="shared" ca="1" si="338"/>
        <v>-999</v>
      </c>
      <c r="CG272" s="8">
        <f t="shared" ca="1" si="338"/>
        <v>-999</v>
      </c>
      <c r="CH272" s="8">
        <f t="shared" ca="1" si="338"/>
        <v>-999</v>
      </c>
      <c r="CI272" s="8">
        <f t="shared" ca="1" si="338"/>
        <v>-999</v>
      </c>
      <c r="CJ272" s="8">
        <f t="shared" ca="1" si="338"/>
        <v>-101.98901460705436</v>
      </c>
      <c r="CK272" s="8">
        <f t="shared" ca="1" si="338"/>
        <v>-999</v>
      </c>
      <c r="CL272" s="8">
        <f t="shared" ca="1" si="338"/>
        <v>-999</v>
      </c>
      <c r="CM272" s="8">
        <f t="shared" ca="1" si="338"/>
        <v>-999</v>
      </c>
      <c r="CN272" s="8">
        <f t="shared" ca="1" si="343"/>
        <v>-999</v>
      </c>
      <c r="CO272" s="8">
        <f t="shared" ca="1" si="343"/>
        <v>-999</v>
      </c>
      <c r="CP272" s="8">
        <f t="shared" ca="1" si="343"/>
        <v>-999</v>
      </c>
      <c r="CQ272" s="8">
        <f t="shared" ca="1" si="343"/>
        <v>-999</v>
      </c>
      <c r="CR272" s="8">
        <f t="shared" ca="1" si="343"/>
        <v>-999</v>
      </c>
      <c r="CS272" s="8">
        <f t="shared" ca="1" si="343"/>
        <v>-113.194720814622</v>
      </c>
      <c r="CT272" s="8">
        <f t="shared" ca="1" si="341"/>
        <v>-999</v>
      </c>
      <c r="CU272" s="8">
        <f t="shared" ca="1" si="341"/>
        <v>-999</v>
      </c>
      <c r="CV272" s="8">
        <f t="shared" ca="1" si="341"/>
        <v>-116.74489651035489</v>
      </c>
      <c r="CW272" s="8">
        <f t="shared" ca="1" si="341"/>
        <v>-999</v>
      </c>
      <c r="CX272" s="8">
        <f t="shared" ca="1" si="341"/>
        <v>-999</v>
      </c>
      <c r="CY272" s="8">
        <f t="shared" ca="1" si="341"/>
        <v>-999</v>
      </c>
      <c r="CZ272" s="8">
        <f t="shared" ca="1" si="341"/>
        <v>-999</v>
      </c>
      <c r="DA272" s="8">
        <f t="shared" ca="1" si="341"/>
        <v>-999</v>
      </c>
    </row>
    <row r="273" spans="2:105" x14ac:dyDescent="0.35">
      <c r="B273" t="str">
        <f>'Postcode Data'!B273</f>
        <v>ES26 1CI</v>
      </c>
      <c r="C273" t="str">
        <f>'Postcode Data'!D273</f>
        <v>Charlton</v>
      </c>
      <c r="D273" s="44" t="e">
        <f>'Postcode Data'!M273</f>
        <v>#N/A</v>
      </c>
      <c r="E273" s="28" t="e">
        <f>INDEX('Site Data'!$G$42:$G$77,MATCH('Frequency Plan Data'!D273,'Site Data'!$B$42:$B$77,0))</f>
        <v>#N/A</v>
      </c>
      <c r="F273" s="28" t="e">
        <f>'Coverage Data'!M273</f>
        <v>#N/A</v>
      </c>
      <c r="G273" s="28" t="e">
        <f t="shared" si="347"/>
        <v>#N/A</v>
      </c>
      <c r="H273" s="5" t="e">
        <f>'Postcode Data'!F273</f>
        <v>#N/A</v>
      </c>
      <c r="I273" s="5" t="e">
        <f>'Postcode Data'!G273</f>
        <v>#N/A</v>
      </c>
      <c r="J273" s="5" t="e">
        <f>'Postcode Data'!K273</f>
        <v>#N/A</v>
      </c>
      <c r="K273" s="5" t="e">
        <f>'Postcode Data'!L273</f>
        <v>#N/A</v>
      </c>
      <c r="L273" s="5"/>
      <c r="M273" s="28"/>
      <c r="N273" s="5" t="e">
        <f t="shared" si="356"/>
        <v>#N/A</v>
      </c>
      <c r="O273" s="5" t="e">
        <f t="shared" si="356"/>
        <v>#N/A</v>
      </c>
      <c r="P273" s="5" t="e">
        <f t="shared" si="356"/>
        <v>#N/A</v>
      </c>
      <c r="Q273" s="5" t="e">
        <f t="shared" si="356"/>
        <v>#N/A</v>
      </c>
      <c r="R273" s="5" t="e">
        <f t="shared" si="356"/>
        <v>#N/A</v>
      </c>
      <c r="S273" s="5" t="e">
        <f t="shared" si="356"/>
        <v>#N/A</v>
      </c>
      <c r="T273" s="5"/>
      <c r="U273" s="28"/>
      <c r="V273" s="28" t="e">
        <f t="shared" si="349"/>
        <v>#N/A</v>
      </c>
      <c r="W273" s="28" t="e">
        <f t="shared" ref="W273:Z273" si="364">IF(AND($G273&lt;V$5,$G273&gt;=W$5),$K273,NA())</f>
        <v>#N/A</v>
      </c>
      <c r="X273" s="28" t="e">
        <f t="shared" si="364"/>
        <v>#N/A</v>
      </c>
      <c r="Y273" s="28" t="e">
        <f t="shared" si="364"/>
        <v>#N/A</v>
      </c>
      <c r="Z273" s="28" t="e">
        <f t="shared" si="364"/>
        <v>#N/A</v>
      </c>
      <c r="AA273" s="28" t="e">
        <f t="shared" si="351"/>
        <v>#N/A</v>
      </c>
      <c r="AB273" s="28"/>
      <c r="AC273" s="28"/>
      <c r="AD273" s="5" t="e">
        <f t="shared" si="352"/>
        <v>#N/A</v>
      </c>
      <c r="AE273" s="15" t="e">
        <v>#N/A</v>
      </c>
      <c r="AF273" s="11" t="e">
        <v>#N/A</v>
      </c>
      <c r="AG273" s="11" t="e">
        <v>#N/A</v>
      </c>
      <c r="AH273" s="11" t="e">
        <v>#N/A</v>
      </c>
      <c r="AI273" s="11" t="e">
        <v>#N/A</v>
      </c>
      <c r="AJ273" s="11" t="e">
        <v>#N/A</v>
      </c>
      <c r="AK273" s="11" t="e">
        <v>#N/A</v>
      </c>
      <c r="AL273" s="11" t="e">
        <v>#N/A</v>
      </c>
      <c r="AM273" s="11" t="e">
        <v>#N/A</v>
      </c>
      <c r="AN273" s="11" t="e">
        <v>#N/A</v>
      </c>
      <c r="AO273" s="11" t="e">
        <v>#N/A</v>
      </c>
      <c r="AP273" s="11" t="e">
        <v>#N/A</v>
      </c>
      <c r="AQ273" s="11" t="e">
        <v>#N/A</v>
      </c>
      <c r="AR273" s="11" t="e">
        <v>#N/A</v>
      </c>
      <c r="AS273" s="11" t="e">
        <v>#N/A</v>
      </c>
      <c r="AT273" s="11" t="e">
        <v>#N/A</v>
      </c>
      <c r="AU273" s="11" t="e">
        <v>#N/A</v>
      </c>
      <c r="AV273" s="11" t="e">
        <v>#N/A</v>
      </c>
      <c r="AW273" s="11" t="e">
        <v>#N/A</v>
      </c>
      <c r="AX273" s="11" t="e">
        <v>#N/A</v>
      </c>
      <c r="AY273" s="11" t="e">
        <v>#N/A</v>
      </c>
      <c r="AZ273" s="11" t="e">
        <v>#N/A</v>
      </c>
      <c r="BA273" s="11" t="e">
        <v>#N/A</v>
      </c>
      <c r="BB273" s="11" t="e">
        <v>#N/A</v>
      </c>
      <c r="BC273" s="11" t="e">
        <v>#N/A</v>
      </c>
      <c r="BD273" s="11" t="e">
        <v>#N/A</v>
      </c>
      <c r="BE273" s="11" t="e">
        <v>#N/A</v>
      </c>
      <c r="BF273" s="11" t="e">
        <v>#N/A</v>
      </c>
      <c r="BG273" s="11" t="e">
        <v>#N/A</v>
      </c>
      <c r="BH273" s="11" t="e">
        <v>#N/A</v>
      </c>
      <c r="BI273" s="11" t="e">
        <v>#N/A</v>
      </c>
      <c r="BJ273" s="11" t="e">
        <v>#N/A</v>
      </c>
      <c r="BK273" s="11" t="e">
        <v>#N/A</v>
      </c>
      <c r="BL273" s="11" t="e">
        <v>#N/A</v>
      </c>
      <c r="BM273" s="11" t="e">
        <v>#N/A</v>
      </c>
      <c r="BN273" s="16" t="e">
        <v>#N/A</v>
      </c>
      <c r="BQ273" s="5" t="e">
        <f t="shared" ca="1" si="353"/>
        <v>#N/A</v>
      </c>
      <c r="BR273" s="8" t="e">
        <f t="shared" ca="1" si="343"/>
        <v>#N/A</v>
      </c>
      <c r="BS273" s="8" t="e">
        <f t="shared" ca="1" si="343"/>
        <v>#N/A</v>
      </c>
      <c r="BT273" s="8" t="e">
        <f t="shared" ca="1" si="343"/>
        <v>#N/A</v>
      </c>
      <c r="BU273" s="8" t="e">
        <f t="shared" ca="1" si="343"/>
        <v>#N/A</v>
      </c>
      <c r="BV273" s="8" t="e">
        <f t="shared" ca="1" si="343"/>
        <v>#N/A</v>
      </c>
      <c r="BW273" s="8" t="e">
        <f t="shared" ca="1" si="343"/>
        <v>#N/A</v>
      </c>
      <c r="BX273" s="8" t="e">
        <f t="shared" ca="1" si="343"/>
        <v>#N/A</v>
      </c>
      <c r="BY273" s="8" t="e">
        <f t="shared" ca="1" si="343"/>
        <v>#N/A</v>
      </c>
      <c r="BZ273" s="8" t="e">
        <f t="shared" ca="1" si="343"/>
        <v>#N/A</v>
      </c>
      <c r="CA273" s="8" t="e">
        <f t="shared" ca="1" si="343"/>
        <v>#N/A</v>
      </c>
      <c r="CB273" s="8" t="e">
        <f t="shared" ca="1" si="338"/>
        <v>#N/A</v>
      </c>
      <c r="CC273" s="8" t="e">
        <f t="shared" ca="1" si="338"/>
        <v>#N/A</v>
      </c>
      <c r="CD273" s="8" t="e">
        <f t="shared" ca="1" si="338"/>
        <v>#N/A</v>
      </c>
      <c r="CE273" s="8" t="e">
        <f t="shared" ca="1" si="338"/>
        <v>#N/A</v>
      </c>
      <c r="CF273" s="8" t="e">
        <f t="shared" ca="1" si="338"/>
        <v>#N/A</v>
      </c>
      <c r="CG273" s="8" t="e">
        <f t="shared" ca="1" si="338"/>
        <v>#N/A</v>
      </c>
      <c r="CH273" s="8" t="e">
        <f t="shared" ca="1" si="338"/>
        <v>#N/A</v>
      </c>
      <c r="CI273" s="8" t="e">
        <f t="shared" ca="1" si="338"/>
        <v>#N/A</v>
      </c>
      <c r="CJ273" s="8" t="e">
        <f t="shared" ca="1" si="338"/>
        <v>#N/A</v>
      </c>
      <c r="CK273" s="8" t="e">
        <f t="shared" ca="1" si="338"/>
        <v>#N/A</v>
      </c>
      <c r="CL273" s="8" t="e">
        <f t="shared" ca="1" si="338"/>
        <v>#N/A</v>
      </c>
      <c r="CM273" s="8" t="e">
        <f t="shared" ca="1" si="338"/>
        <v>#N/A</v>
      </c>
      <c r="CN273" s="8" t="e">
        <f t="shared" ca="1" si="343"/>
        <v>#N/A</v>
      </c>
      <c r="CO273" s="8" t="e">
        <f t="shared" ca="1" si="343"/>
        <v>#N/A</v>
      </c>
      <c r="CP273" s="8" t="e">
        <f t="shared" ca="1" si="343"/>
        <v>#N/A</v>
      </c>
      <c r="CQ273" s="8" t="e">
        <f t="shared" ca="1" si="343"/>
        <v>#N/A</v>
      </c>
      <c r="CR273" s="8" t="e">
        <f t="shared" ca="1" si="343"/>
        <v>#N/A</v>
      </c>
      <c r="CS273" s="8" t="e">
        <f t="shared" ref="CS273:DA288" ca="1" si="365">IF(OR($D273=CS$5,$E273&lt;&gt;CS$4),-999,30+_xlfn.NORM.INV(RAND(),-20,3)-20*LOG10(SQRT(($H273-$J273)^2+($I273-$K273)^2))-20*LOG10(5570)-32.44+_xlfn.NORM.INV(RAND(),-3,3)+21+_xlfn.NORM.INV(RAND(),-20,3)-1)</f>
        <v>#N/A</v>
      </c>
      <c r="CT273" s="8" t="e">
        <f t="shared" ca="1" si="365"/>
        <v>#N/A</v>
      </c>
      <c r="CU273" s="8" t="e">
        <f t="shared" ca="1" si="365"/>
        <v>#N/A</v>
      </c>
      <c r="CV273" s="8" t="e">
        <f t="shared" ca="1" si="365"/>
        <v>#N/A</v>
      </c>
      <c r="CW273" s="8" t="e">
        <f t="shared" ca="1" si="365"/>
        <v>#N/A</v>
      </c>
      <c r="CX273" s="8" t="e">
        <f t="shared" ca="1" si="365"/>
        <v>#N/A</v>
      </c>
      <c r="CY273" s="8" t="e">
        <f t="shared" ca="1" si="365"/>
        <v>#N/A</v>
      </c>
      <c r="CZ273" s="8" t="e">
        <f t="shared" ca="1" si="365"/>
        <v>#N/A</v>
      </c>
      <c r="DA273" s="8" t="e">
        <f t="shared" ca="1" si="365"/>
        <v>#N/A</v>
      </c>
    </row>
    <row r="274" spans="2:105" x14ac:dyDescent="0.35">
      <c r="B274" t="str">
        <f>'Postcode Data'!B274</f>
        <v>ES26 1ZV</v>
      </c>
      <c r="C274" t="str">
        <f>'Postcode Data'!D274</f>
        <v>Charlton</v>
      </c>
      <c r="D274" s="44" t="e">
        <f>'Postcode Data'!M274</f>
        <v>#N/A</v>
      </c>
      <c r="E274" s="28" t="e">
        <f>INDEX('Site Data'!$G$42:$G$77,MATCH('Frequency Plan Data'!D274,'Site Data'!$B$42:$B$77,0))</f>
        <v>#N/A</v>
      </c>
      <c r="F274" s="28" t="e">
        <f>'Coverage Data'!M274</f>
        <v>#N/A</v>
      </c>
      <c r="G274" s="28" t="e">
        <f t="shared" si="347"/>
        <v>#N/A</v>
      </c>
      <c r="H274" s="5" t="e">
        <f>'Postcode Data'!F274</f>
        <v>#N/A</v>
      </c>
      <c r="I274" s="5" t="e">
        <f>'Postcode Data'!G274</f>
        <v>#N/A</v>
      </c>
      <c r="J274" s="5" t="e">
        <f>'Postcode Data'!K274</f>
        <v>#N/A</v>
      </c>
      <c r="K274" s="5" t="e">
        <f>'Postcode Data'!L274</f>
        <v>#N/A</v>
      </c>
      <c r="L274" s="5"/>
      <c r="M274" s="28"/>
      <c r="N274" s="5" t="e">
        <f t="shared" si="356"/>
        <v>#N/A</v>
      </c>
      <c r="O274" s="5" t="e">
        <f t="shared" si="356"/>
        <v>#N/A</v>
      </c>
      <c r="P274" s="5" t="e">
        <f t="shared" si="356"/>
        <v>#N/A</v>
      </c>
      <c r="Q274" s="5" t="e">
        <f t="shared" si="356"/>
        <v>#N/A</v>
      </c>
      <c r="R274" s="5" t="e">
        <f t="shared" si="356"/>
        <v>#N/A</v>
      </c>
      <c r="S274" s="5" t="e">
        <f t="shared" si="356"/>
        <v>#N/A</v>
      </c>
      <c r="T274" s="5"/>
      <c r="U274" s="28"/>
      <c r="V274" s="28" t="e">
        <f t="shared" si="349"/>
        <v>#N/A</v>
      </c>
      <c r="W274" s="28" t="e">
        <f t="shared" ref="W274:Z274" si="366">IF(AND($G274&lt;V$5,$G274&gt;=W$5),$K274,NA())</f>
        <v>#N/A</v>
      </c>
      <c r="X274" s="28" t="e">
        <f t="shared" si="366"/>
        <v>#N/A</v>
      </c>
      <c r="Y274" s="28" t="e">
        <f t="shared" si="366"/>
        <v>#N/A</v>
      </c>
      <c r="Z274" s="28" t="e">
        <f t="shared" si="366"/>
        <v>#N/A</v>
      </c>
      <c r="AA274" s="28" t="e">
        <f t="shared" si="351"/>
        <v>#N/A</v>
      </c>
      <c r="AB274" s="28"/>
      <c r="AC274" s="28"/>
      <c r="AD274" s="5" t="e">
        <f t="shared" si="352"/>
        <v>#N/A</v>
      </c>
      <c r="AE274" s="15" t="e">
        <v>#N/A</v>
      </c>
      <c r="AF274" s="11" t="e">
        <v>#N/A</v>
      </c>
      <c r="AG274" s="11" t="e">
        <v>#N/A</v>
      </c>
      <c r="AH274" s="11" t="e">
        <v>#N/A</v>
      </c>
      <c r="AI274" s="11" t="e">
        <v>#N/A</v>
      </c>
      <c r="AJ274" s="11" t="e">
        <v>#N/A</v>
      </c>
      <c r="AK274" s="11" t="e">
        <v>#N/A</v>
      </c>
      <c r="AL274" s="11" t="e">
        <v>#N/A</v>
      </c>
      <c r="AM274" s="11" t="e">
        <v>#N/A</v>
      </c>
      <c r="AN274" s="11" t="e">
        <v>#N/A</v>
      </c>
      <c r="AO274" s="11" t="e">
        <v>#N/A</v>
      </c>
      <c r="AP274" s="11" t="e">
        <v>#N/A</v>
      </c>
      <c r="AQ274" s="11" t="e">
        <v>#N/A</v>
      </c>
      <c r="AR274" s="11" t="e">
        <v>#N/A</v>
      </c>
      <c r="AS274" s="11" t="e">
        <v>#N/A</v>
      </c>
      <c r="AT274" s="11" t="e">
        <v>#N/A</v>
      </c>
      <c r="AU274" s="11" t="e">
        <v>#N/A</v>
      </c>
      <c r="AV274" s="11" t="e">
        <v>#N/A</v>
      </c>
      <c r="AW274" s="11" t="e">
        <v>#N/A</v>
      </c>
      <c r="AX274" s="11" t="e">
        <v>#N/A</v>
      </c>
      <c r="AY274" s="11" t="e">
        <v>#N/A</v>
      </c>
      <c r="AZ274" s="11" t="e">
        <v>#N/A</v>
      </c>
      <c r="BA274" s="11" t="e">
        <v>#N/A</v>
      </c>
      <c r="BB274" s="11" t="e">
        <v>#N/A</v>
      </c>
      <c r="BC274" s="11" t="e">
        <v>#N/A</v>
      </c>
      <c r="BD274" s="11" t="e">
        <v>#N/A</v>
      </c>
      <c r="BE274" s="11" t="e">
        <v>#N/A</v>
      </c>
      <c r="BF274" s="11" t="e">
        <v>#N/A</v>
      </c>
      <c r="BG274" s="11" t="e">
        <v>#N/A</v>
      </c>
      <c r="BH274" s="11" t="e">
        <v>#N/A</v>
      </c>
      <c r="BI274" s="11" t="e">
        <v>#N/A</v>
      </c>
      <c r="BJ274" s="11" t="e">
        <v>#N/A</v>
      </c>
      <c r="BK274" s="11" t="e">
        <v>#N/A</v>
      </c>
      <c r="BL274" s="11" t="e">
        <v>#N/A</v>
      </c>
      <c r="BM274" s="11" t="e">
        <v>#N/A</v>
      </c>
      <c r="BN274" s="16" t="e">
        <v>#N/A</v>
      </c>
      <c r="BQ274" s="5" t="e">
        <f t="shared" ca="1" si="353"/>
        <v>#N/A</v>
      </c>
      <c r="BR274" s="8" t="e">
        <f t="shared" ref="BR274:CS289" ca="1" si="367">IF(OR($D274=BR$5,$E274&lt;&gt;BR$4),-999,30+_xlfn.NORM.INV(RAND(),-20,3)-20*LOG10(SQRT(($H274-$J274)^2+($I274-$K274)^2))-20*LOG10(5570)-32.44+_xlfn.NORM.INV(RAND(),-3,3)+21+_xlfn.NORM.INV(RAND(),-20,3)-1)</f>
        <v>#N/A</v>
      </c>
      <c r="BS274" s="8" t="e">
        <f t="shared" ca="1" si="367"/>
        <v>#N/A</v>
      </c>
      <c r="BT274" s="8" t="e">
        <f t="shared" ca="1" si="367"/>
        <v>#N/A</v>
      </c>
      <c r="BU274" s="8" t="e">
        <f t="shared" ca="1" si="367"/>
        <v>#N/A</v>
      </c>
      <c r="BV274" s="8" t="e">
        <f t="shared" ca="1" si="367"/>
        <v>#N/A</v>
      </c>
      <c r="BW274" s="8" t="e">
        <f t="shared" ca="1" si="367"/>
        <v>#N/A</v>
      </c>
      <c r="BX274" s="8" t="e">
        <f t="shared" ca="1" si="367"/>
        <v>#N/A</v>
      </c>
      <c r="BY274" s="8" t="e">
        <f t="shared" ca="1" si="367"/>
        <v>#N/A</v>
      </c>
      <c r="BZ274" s="8" t="e">
        <f t="shared" ca="1" si="367"/>
        <v>#N/A</v>
      </c>
      <c r="CA274" s="8" t="e">
        <f t="shared" ca="1" si="367"/>
        <v>#N/A</v>
      </c>
      <c r="CB274" s="8" t="e">
        <f t="shared" ca="1" si="338"/>
        <v>#N/A</v>
      </c>
      <c r="CC274" s="8" t="e">
        <f t="shared" ca="1" si="338"/>
        <v>#N/A</v>
      </c>
      <c r="CD274" s="8" t="e">
        <f t="shared" ca="1" si="338"/>
        <v>#N/A</v>
      </c>
      <c r="CE274" s="8" t="e">
        <f t="shared" ca="1" si="338"/>
        <v>#N/A</v>
      </c>
      <c r="CF274" s="8" t="e">
        <f t="shared" ca="1" si="338"/>
        <v>#N/A</v>
      </c>
      <c r="CG274" s="8" t="e">
        <f t="shared" ca="1" si="338"/>
        <v>#N/A</v>
      </c>
      <c r="CH274" s="8" t="e">
        <f t="shared" ca="1" si="338"/>
        <v>#N/A</v>
      </c>
      <c r="CI274" s="8" t="e">
        <f t="shared" ca="1" si="338"/>
        <v>#N/A</v>
      </c>
      <c r="CJ274" s="8" t="e">
        <f t="shared" ca="1" si="338"/>
        <v>#N/A</v>
      </c>
      <c r="CK274" s="8" t="e">
        <f t="shared" ca="1" si="338"/>
        <v>#N/A</v>
      </c>
      <c r="CL274" s="8" t="e">
        <f t="shared" ca="1" si="338"/>
        <v>#N/A</v>
      </c>
      <c r="CM274" s="8" t="e">
        <f t="shared" ca="1" si="338"/>
        <v>#N/A</v>
      </c>
      <c r="CN274" s="8" t="e">
        <f t="shared" ca="1" si="367"/>
        <v>#N/A</v>
      </c>
      <c r="CO274" s="8" t="e">
        <f t="shared" ca="1" si="367"/>
        <v>#N/A</v>
      </c>
      <c r="CP274" s="8" t="e">
        <f t="shared" ca="1" si="367"/>
        <v>#N/A</v>
      </c>
      <c r="CQ274" s="8" t="e">
        <f t="shared" ca="1" si="367"/>
        <v>#N/A</v>
      </c>
      <c r="CR274" s="8" t="e">
        <f t="shared" ca="1" si="367"/>
        <v>#N/A</v>
      </c>
      <c r="CS274" s="8" t="e">
        <f t="shared" ca="1" si="367"/>
        <v>#N/A</v>
      </c>
      <c r="CT274" s="8" t="e">
        <f t="shared" ca="1" si="365"/>
        <v>#N/A</v>
      </c>
      <c r="CU274" s="8" t="e">
        <f t="shared" ca="1" si="365"/>
        <v>#N/A</v>
      </c>
      <c r="CV274" s="8" t="e">
        <f t="shared" ca="1" si="365"/>
        <v>#N/A</v>
      </c>
      <c r="CW274" s="8" t="e">
        <f t="shared" ca="1" si="365"/>
        <v>#N/A</v>
      </c>
      <c r="CX274" s="8" t="e">
        <f t="shared" ca="1" si="365"/>
        <v>#N/A</v>
      </c>
      <c r="CY274" s="8" t="e">
        <f t="shared" ca="1" si="365"/>
        <v>#N/A</v>
      </c>
      <c r="CZ274" s="8" t="e">
        <f t="shared" ca="1" si="365"/>
        <v>#N/A</v>
      </c>
      <c r="DA274" s="8" t="e">
        <f t="shared" ca="1" si="365"/>
        <v>#N/A</v>
      </c>
    </row>
    <row r="275" spans="2:105" x14ac:dyDescent="0.35">
      <c r="B275" t="str">
        <f>'Postcode Data'!B275</f>
        <v>ES26 3IO</v>
      </c>
      <c r="C275" t="str">
        <f>'Postcode Data'!D275</f>
        <v>Charlton</v>
      </c>
      <c r="D275" s="44" t="str">
        <f>'Postcode Data'!M275</f>
        <v>CW1b</v>
      </c>
      <c r="E275" s="28" t="str">
        <f>INDEX('Site Data'!$G$42:$G$77,MATCH('Frequency Plan Data'!D275,'Site Data'!$B$42:$B$77,0))</f>
        <v>f2</v>
      </c>
      <c r="F275" s="28">
        <f>'Coverage Data'!M275</f>
        <v>-74.238593533074521</v>
      </c>
      <c r="G275" s="28">
        <f t="shared" si="347"/>
        <v>26.614677442607601</v>
      </c>
      <c r="H275" s="5">
        <f>'Postcode Data'!F275</f>
        <v>18.577959913301633</v>
      </c>
      <c r="I275" s="5">
        <f>'Postcode Data'!G275</f>
        <v>12.423668526992969</v>
      </c>
      <c r="J275" s="5">
        <f>'Postcode Data'!K275</f>
        <v>19.236414860414801</v>
      </c>
      <c r="K275" s="5">
        <f>'Postcode Data'!L275</f>
        <v>8.689384956392729</v>
      </c>
      <c r="L275" s="5"/>
      <c r="M275" s="28"/>
      <c r="N275" s="5" t="e">
        <f t="shared" si="356"/>
        <v>#N/A</v>
      </c>
      <c r="O275" s="5">
        <f t="shared" si="356"/>
        <v>8.689384956392729</v>
      </c>
      <c r="P275" s="5" t="e">
        <f t="shared" si="356"/>
        <v>#N/A</v>
      </c>
      <c r="Q275" s="5" t="e">
        <f t="shared" si="356"/>
        <v>#N/A</v>
      </c>
      <c r="R275" s="5" t="e">
        <f t="shared" si="356"/>
        <v>#N/A</v>
      </c>
      <c r="S275" s="5" t="e">
        <f t="shared" si="356"/>
        <v>#N/A</v>
      </c>
      <c r="T275" s="5"/>
      <c r="U275" s="28"/>
      <c r="V275" s="28">
        <f t="shared" si="349"/>
        <v>8.689384956392729</v>
      </c>
      <c r="W275" s="28" t="e">
        <f t="shared" ref="W275:Z275" si="368">IF(AND($G275&lt;V$5,$G275&gt;=W$5),$K275,NA())</f>
        <v>#N/A</v>
      </c>
      <c r="X275" s="28" t="e">
        <f t="shared" si="368"/>
        <v>#N/A</v>
      </c>
      <c r="Y275" s="28" t="e">
        <f t="shared" si="368"/>
        <v>#N/A</v>
      </c>
      <c r="Z275" s="28" t="e">
        <f t="shared" si="368"/>
        <v>#N/A</v>
      </c>
      <c r="AA275" s="28" t="e">
        <f t="shared" si="351"/>
        <v>#N/A</v>
      </c>
      <c r="AB275" s="28"/>
      <c r="AC275" s="28"/>
      <c r="AD275" s="5">
        <f t="shared" si="352"/>
        <v>-100.85327097568212</v>
      </c>
      <c r="AE275" s="15">
        <v>-999</v>
      </c>
      <c r="AF275" s="11">
        <v>-113.34461645825982</v>
      </c>
      <c r="AG275" s="11">
        <v>-999</v>
      </c>
      <c r="AH275" s="11">
        <v>-999</v>
      </c>
      <c r="AI275" s="11">
        <v>-999</v>
      </c>
      <c r="AJ275" s="11">
        <v>-999</v>
      </c>
      <c r="AK275" s="11">
        <v>-999</v>
      </c>
      <c r="AL275" s="11">
        <v>-999</v>
      </c>
      <c r="AM275" s="11">
        <v>-999</v>
      </c>
      <c r="AN275" s="11">
        <v>-999</v>
      </c>
      <c r="AO275" s="11">
        <v>-113.90449756819153</v>
      </c>
      <c r="AP275" s="11">
        <v>-999</v>
      </c>
      <c r="AQ275" s="11">
        <v>-999</v>
      </c>
      <c r="AR275" s="11">
        <v>-999</v>
      </c>
      <c r="AS275" s="11">
        <v>-999</v>
      </c>
      <c r="AT275" s="11">
        <v>-999</v>
      </c>
      <c r="AU275" s="11">
        <v>-999</v>
      </c>
      <c r="AV275" s="11">
        <v>-999</v>
      </c>
      <c r="AW275" s="11">
        <v>-999</v>
      </c>
      <c r="AX275" s="11">
        <v>-999</v>
      </c>
      <c r="AY275" s="11">
        <v>-999</v>
      </c>
      <c r="AZ275" s="11">
        <v>-999</v>
      </c>
      <c r="BA275" s="11">
        <v>-104.52917245276632</v>
      </c>
      <c r="BB275" s="11">
        <v>-999</v>
      </c>
      <c r="BC275" s="11">
        <v>-999</v>
      </c>
      <c r="BD275" s="11">
        <v>-108.13191253400818</v>
      </c>
      <c r="BE275" s="11">
        <v>-999</v>
      </c>
      <c r="BF275" s="11">
        <v>-999</v>
      </c>
      <c r="BG275" s="11">
        <v>-999</v>
      </c>
      <c r="BH275" s="11">
        <v>-999</v>
      </c>
      <c r="BI275" s="11">
        <v>-999</v>
      </c>
      <c r="BJ275" s="11">
        <v>-999</v>
      </c>
      <c r="BK275" s="11">
        <v>-999</v>
      </c>
      <c r="BL275" s="11">
        <v>-999</v>
      </c>
      <c r="BM275" s="11">
        <v>-106.41215462878033</v>
      </c>
      <c r="BN275" s="16">
        <v>-999</v>
      </c>
      <c r="BQ275" s="5">
        <f t="shared" ca="1" si="353"/>
        <v>-103.08089584217169</v>
      </c>
      <c r="BR275" s="8">
        <f t="shared" ca="1" si="367"/>
        <v>-999</v>
      </c>
      <c r="BS275" s="8">
        <f t="shared" ca="1" si="367"/>
        <v>-108.91310496869495</v>
      </c>
      <c r="BT275" s="8">
        <f t="shared" ca="1" si="367"/>
        <v>-999</v>
      </c>
      <c r="BU275" s="8">
        <f t="shared" ca="1" si="367"/>
        <v>-999</v>
      </c>
      <c r="BV275" s="8">
        <f t="shared" ca="1" si="367"/>
        <v>-999</v>
      </c>
      <c r="BW275" s="8">
        <f t="shared" ca="1" si="367"/>
        <v>-999</v>
      </c>
      <c r="BX275" s="8">
        <f t="shared" ca="1" si="367"/>
        <v>-999</v>
      </c>
      <c r="BY275" s="8">
        <f t="shared" ca="1" si="367"/>
        <v>-999</v>
      </c>
      <c r="BZ275" s="8">
        <f t="shared" ca="1" si="367"/>
        <v>-999</v>
      </c>
      <c r="CA275" s="8">
        <f t="shared" ca="1" si="367"/>
        <v>-999</v>
      </c>
      <c r="CB275" s="8">
        <f t="shared" ca="1" si="338"/>
        <v>-113.0595823316703</v>
      </c>
      <c r="CC275" s="8">
        <f t="shared" ca="1" si="338"/>
        <v>-999</v>
      </c>
      <c r="CD275" s="8">
        <f t="shared" ca="1" si="338"/>
        <v>-999</v>
      </c>
      <c r="CE275" s="8">
        <f t="shared" ca="1" si="338"/>
        <v>-999</v>
      </c>
      <c r="CF275" s="8">
        <f t="shared" ca="1" si="338"/>
        <v>-999</v>
      </c>
      <c r="CG275" s="8">
        <f t="shared" ca="1" si="338"/>
        <v>-999</v>
      </c>
      <c r="CH275" s="8">
        <f t="shared" ca="1" si="338"/>
        <v>-999</v>
      </c>
      <c r="CI275" s="8">
        <f t="shared" ca="1" si="338"/>
        <v>-999</v>
      </c>
      <c r="CJ275" s="8">
        <f t="shared" ca="1" si="338"/>
        <v>-999</v>
      </c>
      <c r="CK275" s="8">
        <f t="shared" ca="1" si="338"/>
        <v>-999</v>
      </c>
      <c r="CL275" s="8">
        <f t="shared" ca="1" si="338"/>
        <v>-999</v>
      </c>
      <c r="CM275" s="8">
        <f t="shared" ca="1" si="338"/>
        <v>-999</v>
      </c>
      <c r="CN275" s="8">
        <f t="shared" ca="1" si="367"/>
        <v>-110.6361528124724</v>
      </c>
      <c r="CO275" s="8">
        <f t="shared" ca="1" si="367"/>
        <v>-999</v>
      </c>
      <c r="CP275" s="8">
        <f t="shared" ca="1" si="367"/>
        <v>-999</v>
      </c>
      <c r="CQ275" s="8">
        <f t="shared" ca="1" si="367"/>
        <v>-106.71320737768437</v>
      </c>
      <c r="CR275" s="8">
        <f t="shared" ca="1" si="367"/>
        <v>-999</v>
      </c>
      <c r="CS275" s="8">
        <f t="shared" ca="1" si="367"/>
        <v>-999</v>
      </c>
      <c r="CT275" s="8">
        <f t="shared" ca="1" si="365"/>
        <v>-999</v>
      </c>
      <c r="CU275" s="8">
        <f t="shared" ca="1" si="365"/>
        <v>-999</v>
      </c>
      <c r="CV275" s="8">
        <f t="shared" ca="1" si="365"/>
        <v>-999</v>
      </c>
      <c r="CW275" s="8">
        <f t="shared" ca="1" si="365"/>
        <v>-999</v>
      </c>
      <c r="CX275" s="8">
        <f t="shared" ca="1" si="365"/>
        <v>-999</v>
      </c>
      <c r="CY275" s="8">
        <f t="shared" ca="1" si="365"/>
        <v>-999</v>
      </c>
      <c r="CZ275" s="8">
        <f t="shared" ca="1" si="365"/>
        <v>-118.37314164740947</v>
      </c>
      <c r="DA275" s="8">
        <f t="shared" ca="1" si="365"/>
        <v>-999</v>
      </c>
    </row>
    <row r="276" spans="2:105" x14ac:dyDescent="0.35">
      <c r="B276" t="str">
        <f>'Postcode Data'!B276</f>
        <v>ES26 4ZQ</v>
      </c>
      <c r="C276" t="str">
        <f>'Postcode Data'!D276</f>
        <v>Charlton</v>
      </c>
      <c r="D276" s="44" t="e">
        <f>'Postcode Data'!M276</f>
        <v>#N/A</v>
      </c>
      <c r="E276" s="28" t="e">
        <f>INDEX('Site Data'!$G$42:$G$77,MATCH('Frequency Plan Data'!D276,'Site Data'!$B$42:$B$77,0))</f>
        <v>#N/A</v>
      </c>
      <c r="F276" s="28" t="e">
        <f>'Coverage Data'!M276</f>
        <v>#N/A</v>
      </c>
      <c r="G276" s="28" t="e">
        <f t="shared" si="347"/>
        <v>#N/A</v>
      </c>
      <c r="H276" s="5" t="e">
        <f>'Postcode Data'!F276</f>
        <v>#N/A</v>
      </c>
      <c r="I276" s="5" t="e">
        <f>'Postcode Data'!G276</f>
        <v>#N/A</v>
      </c>
      <c r="J276" s="5" t="e">
        <f>'Postcode Data'!K276</f>
        <v>#N/A</v>
      </c>
      <c r="K276" s="5" t="e">
        <f>'Postcode Data'!L276</f>
        <v>#N/A</v>
      </c>
      <c r="L276" s="5"/>
      <c r="M276" s="28"/>
      <c r="N276" s="5" t="e">
        <f t="shared" si="356"/>
        <v>#N/A</v>
      </c>
      <c r="O276" s="5" t="e">
        <f t="shared" si="356"/>
        <v>#N/A</v>
      </c>
      <c r="P276" s="5" t="e">
        <f t="shared" si="356"/>
        <v>#N/A</v>
      </c>
      <c r="Q276" s="5" t="e">
        <f t="shared" si="356"/>
        <v>#N/A</v>
      </c>
      <c r="R276" s="5" t="e">
        <f t="shared" si="356"/>
        <v>#N/A</v>
      </c>
      <c r="S276" s="5" t="e">
        <f t="shared" si="356"/>
        <v>#N/A</v>
      </c>
      <c r="T276" s="5"/>
      <c r="U276" s="28"/>
      <c r="V276" s="28" t="e">
        <f t="shared" si="349"/>
        <v>#N/A</v>
      </c>
      <c r="W276" s="28" t="e">
        <f t="shared" ref="W276:Z276" si="369">IF(AND($G276&lt;V$5,$G276&gt;=W$5),$K276,NA())</f>
        <v>#N/A</v>
      </c>
      <c r="X276" s="28" t="e">
        <f t="shared" si="369"/>
        <v>#N/A</v>
      </c>
      <c r="Y276" s="28" t="e">
        <f t="shared" si="369"/>
        <v>#N/A</v>
      </c>
      <c r="Z276" s="28" t="e">
        <f t="shared" si="369"/>
        <v>#N/A</v>
      </c>
      <c r="AA276" s="28" t="e">
        <f t="shared" si="351"/>
        <v>#N/A</v>
      </c>
      <c r="AB276" s="28"/>
      <c r="AC276" s="28"/>
      <c r="AD276" s="5" t="e">
        <f t="shared" si="352"/>
        <v>#N/A</v>
      </c>
      <c r="AE276" s="15" t="e">
        <v>#N/A</v>
      </c>
      <c r="AF276" s="11" t="e">
        <v>#N/A</v>
      </c>
      <c r="AG276" s="11" t="e">
        <v>#N/A</v>
      </c>
      <c r="AH276" s="11" t="e">
        <v>#N/A</v>
      </c>
      <c r="AI276" s="11" t="e">
        <v>#N/A</v>
      </c>
      <c r="AJ276" s="11" t="e">
        <v>#N/A</v>
      </c>
      <c r="AK276" s="11" t="e">
        <v>#N/A</v>
      </c>
      <c r="AL276" s="11" t="e">
        <v>#N/A</v>
      </c>
      <c r="AM276" s="11" t="e">
        <v>#N/A</v>
      </c>
      <c r="AN276" s="11" t="e">
        <v>#N/A</v>
      </c>
      <c r="AO276" s="11" t="e">
        <v>#N/A</v>
      </c>
      <c r="AP276" s="11" t="e">
        <v>#N/A</v>
      </c>
      <c r="AQ276" s="11" t="e">
        <v>#N/A</v>
      </c>
      <c r="AR276" s="11" t="e">
        <v>#N/A</v>
      </c>
      <c r="AS276" s="11" t="e">
        <v>#N/A</v>
      </c>
      <c r="AT276" s="11" t="e">
        <v>#N/A</v>
      </c>
      <c r="AU276" s="11" t="e">
        <v>#N/A</v>
      </c>
      <c r="AV276" s="11" t="e">
        <v>#N/A</v>
      </c>
      <c r="AW276" s="11" t="e">
        <v>#N/A</v>
      </c>
      <c r="AX276" s="11" t="e">
        <v>#N/A</v>
      </c>
      <c r="AY276" s="11" t="e">
        <v>#N/A</v>
      </c>
      <c r="AZ276" s="11" t="e">
        <v>#N/A</v>
      </c>
      <c r="BA276" s="11" t="e">
        <v>#N/A</v>
      </c>
      <c r="BB276" s="11" t="e">
        <v>#N/A</v>
      </c>
      <c r="BC276" s="11" t="e">
        <v>#N/A</v>
      </c>
      <c r="BD276" s="11" t="e">
        <v>#N/A</v>
      </c>
      <c r="BE276" s="11" t="e">
        <v>#N/A</v>
      </c>
      <c r="BF276" s="11" t="e">
        <v>#N/A</v>
      </c>
      <c r="BG276" s="11" t="e">
        <v>#N/A</v>
      </c>
      <c r="BH276" s="11" t="e">
        <v>#N/A</v>
      </c>
      <c r="BI276" s="11" t="e">
        <v>#N/A</v>
      </c>
      <c r="BJ276" s="11" t="e">
        <v>#N/A</v>
      </c>
      <c r="BK276" s="11" t="e">
        <v>#N/A</v>
      </c>
      <c r="BL276" s="11" t="e">
        <v>#N/A</v>
      </c>
      <c r="BM276" s="11" t="e">
        <v>#N/A</v>
      </c>
      <c r="BN276" s="16" t="e">
        <v>#N/A</v>
      </c>
      <c r="BQ276" s="5" t="e">
        <f t="shared" ca="1" si="353"/>
        <v>#N/A</v>
      </c>
      <c r="BR276" s="8" t="e">
        <f t="shared" ca="1" si="367"/>
        <v>#N/A</v>
      </c>
      <c r="BS276" s="8" t="e">
        <f t="shared" ca="1" si="367"/>
        <v>#N/A</v>
      </c>
      <c r="BT276" s="8" t="e">
        <f t="shared" ca="1" si="367"/>
        <v>#N/A</v>
      </c>
      <c r="BU276" s="8" t="e">
        <f t="shared" ca="1" si="367"/>
        <v>#N/A</v>
      </c>
      <c r="BV276" s="8" t="e">
        <f t="shared" ca="1" si="367"/>
        <v>#N/A</v>
      </c>
      <c r="BW276" s="8" t="e">
        <f t="shared" ca="1" si="367"/>
        <v>#N/A</v>
      </c>
      <c r="BX276" s="8" t="e">
        <f t="shared" ca="1" si="367"/>
        <v>#N/A</v>
      </c>
      <c r="BY276" s="8" t="e">
        <f t="shared" ca="1" si="367"/>
        <v>#N/A</v>
      </c>
      <c r="BZ276" s="8" t="e">
        <f t="shared" ca="1" si="367"/>
        <v>#N/A</v>
      </c>
      <c r="CA276" s="8" t="e">
        <f t="shared" ca="1" si="367"/>
        <v>#N/A</v>
      </c>
      <c r="CB276" s="8" t="e">
        <f t="shared" ca="1" si="338"/>
        <v>#N/A</v>
      </c>
      <c r="CC276" s="8" t="e">
        <f t="shared" ca="1" si="338"/>
        <v>#N/A</v>
      </c>
      <c r="CD276" s="8" t="e">
        <f t="shared" ca="1" si="338"/>
        <v>#N/A</v>
      </c>
      <c r="CE276" s="8" t="e">
        <f t="shared" ca="1" si="338"/>
        <v>#N/A</v>
      </c>
      <c r="CF276" s="8" t="e">
        <f t="shared" ca="1" si="338"/>
        <v>#N/A</v>
      </c>
      <c r="CG276" s="8" t="e">
        <f t="shared" ca="1" si="338"/>
        <v>#N/A</v>
      </c>
      <c r="CH276" s="8" t="e">
        <f t="shared" ca="1" si="338"/>
        <v>#N/A</v>
      </c>
      <c r="CI276" s="8" t="e">
        <f t="shared" ca="1" si="338"/>
        <v>#N/A</v>
      </c>
      <c r="CJ276" s="8" t="e">
        <f t="shared" ca="1" si="338"/>
        <v>#N/A</v>
      </c>
      <c r="CK276" s="8" t="e">
        <f t="shared" ca="1" si="338"/>
        <v>#N/A</v>
      </c>
      <c r="CL276" s="8" t="e">
        <f t="shared" ca="1" si="338"/>
        <v>#N/A</v>
      </c>
      <c r="CM276" s="8" t="e">
        <f t="shared" ca="1" si="338"/>
        <v>#N/A</v>
      </c>
      <c r="CN276" s="8" t="e">
        <f t="shared" ca="1" si="367"/>
        <v>#N/A</v>
      </c>
      <c r="CO276" s="8" t="e">
        <f t="shared" ca="1" si="367"/>
        <v>#N/A</v>
      </c>
      <c r="CP276" s="8" t="e">
        <f t="shared" ca="1" si="367"/>
        <v>#N/A</v>
      </c>
      <c r="CQ276" s="8" t="e">
        <f t="shared" ca="1" si="367"/>
        <v>#N/A</v>
      </c>
      <c r="CR276" s="8" t="e">
        <f t="shared" ca="1" si="367"/>
        <v>#N/A</v>
      </c>
      <c r="CS276" s="8" t="e">
        <f t="shared" ca="1" si="367"/>
        <v>#N/A</v>
      </c>
      <c r="CT276" s="8" t="e">
        <f t="shared" ca="1" si="365"/>
        <v>#N/A</v>
      </c>
      <c r="CU276" s="8" t="e">
        <f t="shared" ca="1" si="365"/>
        <v>#N/A</v>
      </c>
      <c r="CV276" s="8" t="e">
        <f t="shared" ca="1" si="365"/>
        <v>#N/A</v>
      </c>
      <c r="CW276" s="8" t="e">
        <f t="shared" ca="1" si="365"/>
        <v>#N/A</v>
      </c>
      <c r="CX276" s="8" t="e">
        <f t="shared" ca="1" si="365"/>
        <v>#N/A</v>
      </c>
      <c r="CY276" s="8" t="e">
        <f t="shared" ca="1" si="365"/>
        <v>#N/A</v>
      </c>
      <c r="CZ276" s="8" t="e">
        <f t="shared" ca="1" si="365"/>
        <v>#N/A</v>
      </c>
      <c r="DA276" s="8" t="e">
        <f t="shared" ca="1" si="365"/>
        <v>#N/A</v>
      </c>
    </row>
    <row r="277" spans="2:105" x14ac:dyDescent="0.35">
      <c r="B277" t="str">
        <f>'Postcode Data'!B277</f>
        <v>ES26 5AV</v>
      </c>
      <c r="C277" t="str">
        <f>'Postcode Data'!D277</f>
        <v>Charlton</v>
      </c>
      <c r="D277" s="44" t="str">
        <f>'Postcode Data'!M277</f>
        <v>CW1c</v>
      </c>
      <c r="E277" s="28" t="str">
        <f>INDEX('Site Data'!$G$42:$G$77,MATCH('Frequency Plan Data'!D277,'Site Data'!$B$42:$B$77,0))</f>
        <v>f3</v>
      </c>
      <c r="F277" s="28">
        <f>'Coverage Data'!M277</f>
        <v>-69.723292061885374</v>
      </c>
      <c r="G277" s="28">
        <f t="shared" si="347"/>
        <v>30.312149365704002</v>
      </c>
      <c r="H277" s="5">
        <f>'Postcode Data'!F277</f>
        <v>18.577959913301633</v>
      </c>
      <c r="I277" s="5">
        <f>'Postcode Data'!G277</f>
        <v>12.423668526992969</v>
      </c>
      <c r="J277" s="5">
        <f>'Postcode Data'!K277</f>
        <v>15.878174420240439</v>
      </c>
      <c r="K277" s="5">
        <f>'Postcode Data'!L277</f>
        <v>12.612455919454076</v>
      </c>
      <c r="L277" s="5"/>
      <c r="M277" s="28"/>
      <c r="N277" s="5" t="e">
        <f t="shared" si="356"/>
        <v>#N/A</v>
      </c>
      <c r="O277" s="5" t="e">
        <f t="shared" si="356"/>
        <v>#N/A</v>
      </c>
      <c r="P277" s="5">
        <f t="shared" si="356"/>
        <v>12.612455919454076</v>
      </c>
      <c r="Q277" s="5" t="e">
        <f t="shared" si="356"/>
        <v>#N/A</v>
      </c>
      <c r="R277" s="5" t="e">
        <f t="shared" si="356"/>
        <v>#N/A</v>
      </c>
      <c r="S277" s="5" t="e">
        <f t="shared" si="356"/>
        <v>#N/A</v>
      </c>
      <c r="T277" s="5"/>
      <c r="U277" s="28"/>
      <c r="V277" s="28">
        <f t="shared" si="349"/>
        <v>12.612455919454076</v>
      </c>
      <c r="W277" s="28" t="e">
        <f t="shared" ref="W277:Z277" si="370">IF(AND($G277&lt;V$5,$G277&gt;=W$5),$K277,NA())</f>
        <v>#N/A</v>
      </c>
      <c r="X277" s="28" t="e">
        <f t="shared" si="370"/>
        <v>#N/A</v>
      </c>
      <c r="Y277" s="28" t="e">
        <f t="shared" si="370"/>
        <v>#N/A</v>
      </c>
      <c r="Z277" s="28" t="e">
        <f t="shared" si="370"/>
        <v>#N/A</v>
      </c>
      <c r="AA277" s="28" t="e">
        <f t="shared" si="351"/>
        <v>#N/A</v>
      </c>
      <c r="AB277" s="28"/>
      <c r="AC277" s="28"/>
      <c r="AD277" s="5">
        <f t="shared" si="352"/>
        <v>-100.03544142758938</v>
      </c>
      <c r="AE277" s="15">
        <v>-999</v>
      </c>
      <c r="AF277" s="11">
        <v>-999</v>
      </c>
      <c r="AG277" s="11">
        <v>-113.17717292046855</v>
      </c>
      <c r="AH277" s="11">
        <v>-999</v>
      </c>
      <c r="AI277" s="11">
        <v>-999</v>
      </c>
      <c r="AJ277" s="11">
        <v>-999</v>
      </c>
      <c r="AK277" s="11">
        <v>-999</v>
      </c>
      <c r="AL277" s="11">
        <v>-999</v>
      </c>
      <c r="AM277" s="11">
        <v>-999</v>
      </c>
      <c r="AN277" s="11">
        <v>-999</v>
      </c>
      <c r="AO277" s="11">
        <v>-999</v>
      </c>
      <c r="AP277" s="11">
        <v>-113.69170782237047</v>
      </c>
      <c r="AQ277" s="11">
        <v>-999</v>
      </c>
      <c r="AR277" s="11">
        <v>-999</v>
      </c>
      <c r="AS277" s="11">
        <v>-999</v>
      </c>
      <c r="AT277" s="11">
        <v>-999</v>
      </c>
      <c r="AU277" s="11">
        <v>-999</v>
      </c>
      <c r="AV277" s="11">
        <v>-999</v>
      </c>
      <c r="AW277" s="11">
        <v>-999</v>
      </c>
      <c r="AX277" s="11">
        <v>-999</v>
      </c>
      <c r="AY277" s="11">
        <v>-999</v>
      </c>
      <c r="AZ277" s="11">
        <v>-999</v>
      </c>
      <c r="BA277" s="11">
        <v>-999</v>
      </c>
      <c r="BB277" s="11">
        <v>-117.41650633735087</v>
      </c>
      <c r="BC277" s="11">
        <v>-999</v>
      </c>
      <c r="BD277" s="11">
        <v>-999</v>
      </c>
      <c r="BE277" s="11">
        <v>-100.87902659614358</v>
      </c>
      <c r="BF277" s="11">
        <v>-999</v>
      </c>
      <c r="BG277" s="11">
        <v>-999</v>
      </c>
      <c r="BH277" s="11">
        <v>-999</v>
      </c>
      <c r="BI277" s="11">
        <v>-999</v>
      </c>
      <c r="BJ277" s="11">
        <v>-999</v>
      </c>
      <c r="BK277" s="11">
        <v>-999</v>
      </c>
      <c r="BL277" s="11">
        <v>-999</v>
      </c>
      <c r="BM277" s="11">
        <v>-999</v>
      </c>
      <c r="BN277" s="16">
        <v>-111.79638259391282</v>
      </c>
      <c r="BQ277" s="5">
        <f t="shared" ca="1" si="353"/>
        <v>-102.66368791185633</v>
      </c>
      <c r="BR277" s="8">
        <f t="shared" ca="1" si="367"/>
        <v>-999</v>
      </c>
      <c r="BS277" s="8">
        <f t="shared" ca="1" si="367"/>
        <v>-999</v>
      </c>
      <c r="BT277" s="8">
        <f t="shared" ca="1" si="367"/>
        <v>-115.33720581398883</v>
      </c>
      <c r="BU277" s="8">
        <f t="shared" ca="1" si="367"/>
        <v>-999</v>
      </c>
      <c r="BV277" s="8">
        <f t="shared" ca="1" si="367"/>
        <v>-999</v>
      </c>
      <c r="BW277" s="8">
        <f t="shared" ca="1" si="367"/>
        <v>-999</v>
      </c>
      <c r="BX277" s="8">
        <f t="shared" ca="1" si="367"/>
        <v>-999</v>
      </c>
      <c r="BY277" s="8">
        <f t="shared" ca="1" si="367"/>
        <v>-999</v>
      </c>
      <c r="BZ277" s="8">
        <f t="shared" ca="1" si="367"/>
        <v>-999</v>
      </c>
      <c r="CA277" s="8">
        <f t="shared" ca="1" si="367"/>
        <v>-999</v>
      </c>
      <c r="CB277" s="8">
        <f t="shared" ref="CB277:CM298" ca="1" si="371">IF(OR($D277=CB$5,$E277&lt;&gt;CB$4),-999,30+_xlfn.NORM.INV(RAND(),-20,3)-20*LOG10(SQRT(($H277-$J277)^2+($I277-$K277)^2))-20*LOG10(5570)-32.44+_xlfn.NORM.INV(RAND(),-3,3)+21+_xlfn.NORM.INV(RAND(),-20,3)-1)</f>
        <v>-999</v>
      </c>
      <c r="CC277" s="8">
        <f t="shared" ca="1" si="371"/>
        <v>-109.38284539042601</v>
      </c>
      <c r="CD277" s="8">
        <f t="shared" ca="1" si="371"/>
        <v>-999</v>
      </c>
      <c r="CE277" s="8">
        <f t="shared" ca="1" si="371"/>
        <v>-999</v>
      </c>
      <c r="CF277" s="8">
        <f t="shared" ca="1" si="371"/>
        <v>-999</v>
      </c>
      <c r="CG277" s="8">
        <f t="shared" ca="1" si="371"/>
        <v>-999</v>
      </c>
      <c r="CH277" s="8">
        <f t="shared" ca="1" si="371"/>
        <v>-999</v>
      </c>
      <c r="CI277" s="8">
        <f t="shared" ca="1" si="371"/>
        <v>-999</v>
      </c>
      <c r="CJ277" s="8">
        <f t="shared" ca="1" si="371"/>
        <v>-999</v>
      </c>
      <c r="CK277" s="8">
        <f t="shared" ca="1" si="371"/>
        <v>-999</v>
      </c>
      <c r="CL277" s="8">
        <f t="shared" ca="1" si="371"/>
        <v>-999</v>
      </c>
      <c r="CM277" s="8">
        <f t="shared" ca="1" si="371"/>
        <v>-999</v>
      </c>
      <c r="CN277" s="8">
        <f t="shared" ca="1" si="367"/>
        <v>-999</v>
      </c>
      <c r="CO277" s="8">
        <f t="shared" ca="1" si="367"/>
        <v>-112.80040215076515</v>
      </c>
      <c r="CP277" s="8">
        <f t="shared" ca="1" si="367"/>
        <v>-999</v>
      </c>
      <c r="CQ277" s="8">
        <f t="shared" ca="1" si="367"/>
        <v>-999</v>
      </c>
      <c r="CR277" s="8">
        <f t="shared" ca="1" si="367"/>
        <v>-107.15246961515854</v>
      </c>
      <c r="CS277" s="8">
        <f t="shared" ca="1" si="367"/>
        <v>-999</v>
      </c>
      <c r="CT277" s="8">
        <f t="shared" ca="1" si="365"/>
        <v>-999</v>
      </c>
      <c r="CU277" s="8">
        <f t="shared" ca="1" si="365"/>
        <v>-999</v>
      </c>
      <c r="CV277" s="8">
        <f t="shared" ca="1" si="365"/>
        <v>-999</v>
      </c>
      <c r="CW277" s="8">
        <f t="shared" ca="1" si="365"/>
        <v>-999</v>
      </c>
      <c r="CX277" s="8">
        <f t="shared" ca="1" si="365"/>
        <v>-999</v>
      </c>
      <c r="CY277" s="8">
        <f t="shared" ca="1" si="365"/>
        <v>-999</v>
      </c>
      <c r="CZ277" s="8">
        <f t="shared" ca="1" si="365"/>
        <v>-999</v>
      </c>
      <c r="DA277" s="8">
        <f t="shared" ca="1" si="365"/>
        <v>-108.184653559007</v>
      </c>
    </row>
    <row r="278" spans="2:105" x14ac:dyDescent="0.35">
      <c r="B278" t="str">
        <f>'Postcode Data'!B278</f>
        <v>ES26 6WY</v>
      </c>
      <c r="C278" t="str">
        <f>'Postcode Data'!D278</f>
        <v>Charlton</v>
      </c>
      <c r="D278" s="44" t="e">
        <f>'Postcode Data'!M278</f>
        <v>#N/A</v>
      </c>
      <c r="E278" s="28" t="e">
        <f>INDEX('Site Data'!$G$42:$G$77,MATCH('Frequency Plan Data'!D278,'Site Data'!$B$42:$B$77,0))</f>
        <v>#N/A</v>
      </c>
      <c r="F278" s="28" t="e">
        <f>'Coverage Data'!M278</f>
        <v>#N/A</v>
      </c>
      <c r="G278" s="28" t="e">
        <f t="shared" si="347"/>
        <v>#N/A</v>
      </c>
      <c r="H278" s="5" t="e">
        <f>'Postcode Data'!F278</f>
        <v>#N/A</v>
      </c>
      <c r="I278" s="5" t="e">
        <f>'Postcode Data'!G278</f>
        <v>#N/A</v>
      </c>
      <c r="J278" s="5" t="e">
        <f>'Postcode Data'!K278</f>
        <v>#N/A</v>
      </c>
      <c r="K278" s="5" t="e">
        <f>'Postcode Data'!L278</f>
        <v>#N/A</v>
      </c>
      <c r="L278" s="5"/>
      <c r="M278" s="28"/>
      <c r="N278" s="5" t="e">
        <f t="shared" si="356"/>
        <v>#N/A</v>
      </c>
      <c r="O278" s="5" t="e">
        <f t="shared" si="356"/>
        <v>#N/A</v>
      </c>
      <c r="P278" s="5" t="e">
        <f t="shared" si="356"/>
        <v>#N/A</v>
      </c>
      <c r="Q278" s="5" t="e">
        <f t="shared" si="356"/>
        <v>#N/A</v>
      </c>
      <c r="R278" s="5" t="e">
        <f t="shared" si="356"/>
        <v>#N/A</v>
      </c>
      <c r="S278" s="5" t="e">
        <f t="shared" si="356"/>
        <v>#N/A</v>
      </c>
      <c r="T278" s="5"/>
      <c r="U278" s="28"/>
      <c r="V278" s="28" t="e">
        <f t="shared" si="349"/>
        <v>#N/A</v>
      </c>
      <c r="W278" s="28" t="e">
        <f t="shared" ref="W278:Z278" si="372">IF(AND($G278&lt;V$5,$G278&gt;=W$5),$K278,NA())</f>
        <v>#N/A</v>
      </c>
      <c r="X278" s="28" t="e">
        <f t="shared" si="372"/>
        <v>#N/A</v>
      </c>
      <c r="Y278" s="28" t="e">
        <f t="shared" si="372"/>
        <v>#N/A</v>
      </c>
      <c r="Z278" s="28" t="e">
        <f t="shared" si="372"/>
        <v>#N/A</v>
      </c>
      <c r="AA278" s="28" t="e">
        <f t="shared" si="351"/>
        <v>#N/A</v>
      </c>
      <c r="AB278" s="28"/>
      <c r="AC278" s="28"/>
      <c r="AD278" s="5" t="e">
        <f t="shared" si="352"/>
        <v>#N/A</v>
      </c>
      <c r="AE278" s="15" t="e">
        <v>#N/A</v>
      </c>
      <c r="AF278" s="11" t="e">
        <v>#N/A</v>
      </c>
      <c r="AG278" s="11" t="e">
        <v>#N/A</v>
      </c>
      <c r="AH278" s="11" t="e">
        <v>#N/A</v>
      </c>
      <c r="AI278" s="11" t="e">
        <v>#N/A</v>
      </c>
      <c r="AJ278" s="11" t="e">
        <v>#N/A</v>
      </c>
      <c r="AK278" s="11" t="e">
        <v>#N/A</v>
      </c>
      <c r="AL278" s="11" t="e">
        <v>#N/A</v>
      </c>
      <c r="AM278" s="11" t="e">
        <v>#N/A</v>
      </c>
      <c r="AN278" s="11" t="e">
        <v>#N/A</v>
      </c>
      <c r="AO278" s="11" t="e">
        <v>#N/A</v>
      </c>
      <c r="AP278" s="11" t="e">
        <v>#N/A</v>
      </c>
      <c r="AQ278" s="11" t="e">
        <v>#N/A</v>
      </c>
      <c r="AR278" s="11" t="e">
        <v>#N/A</v>
      </c>
      <c r="AS278" s="11" t="e">
        <v>#N/A</v>
      </c>
      <c r="AT278" s="11" t="e">
        <v>#N/A</v>
      </c>
      <c r="AU278" s="11" t="e">
        <v>#N/A</v>
      </c>
      <c r="AV278" s="11" t="e">
        <v>#N/A</v>
      </c>
      <c r="AW278" s="11" t="e">
        <v>#N/A</v>
      </c>
      <c r="AX278" s="11" t="e">
        <v>#N/A</v>
      </c>
      <c r="AY278" s="11" t="e">
        <v>#N/A</v>
      </c>
      <c r="AZ278" s="11" t="e">
        <v>#N/A</v>
      </c>
      <c r="BA278" s="11" t="e">
        <v>#N/A</v>
      </c>
      <c r="BB278" s="11" t="e">
        <v>#N/A</v>
      </c>
      <c r="BC278" s="11" t="e">
        <v>#N/A</v>
      </c>
      <c r="BD278" s="11" t="e">
        <v>#N/A</v>
      </c>
      <c r="BE278" s="11" t="e">
        <v>#N/A</v>
      </c>
      <c r="BF278" s="11" t="e">
        <v>#N/A</v>
      </c>
      <c r="BG278" s="11" t="e">
        <v>#N/A</v>
      </c>
      <c r="BH278" s="11" t="e">
        <v>#N/A</v>
      </c>
      <c r="BI278" s="11" t="e">
        <v>#N/A</v>
      </c>
      <c r="BJ278" s="11" t="e">
        <v>#N/A</v>
      </c>
      <c r="BK278" s="11" t="e">
        <v>#N/A</v>
      </c>
      <c r="BL278" s="11" t="e">
        <v>#N/A</v>
      </c>
      <c r="BM278" s="11" t="e">
        <v>#N/A</v>
      </c>
      <c r="BN278" s="16" t="e">
        <v>#N/A</v>
      </c>
      <c r="BQ278" s="5" t="e">
        <f t="shared" ca="1" si="353"/>
        <v>#N/A</v>
      </c>
      <c r="BR278" s="8" t="e">
        <f t="shared" ca="1" si="367"/>
        <v>#N/A</v>
      </c>
      <c r="BS278" s="8" t="e">
        <f t="shared" ca="1" si="367"/>
        <v>#N/A</v>
      </c>
      <c r="BT278" s="8" t="e">
        <f t="shared" ca="1" si="367"/>
        <v>#N/A</v>
      </c>
      <c r="BU278" s="8" t="e">
        <f t="shared" ca="1" si="367"/>
        <v>#N/A</v>
      </c>
      <c r="BV278" s="8" t="e">
        <f t="shared" ca="1" si="367"/>
        <v>#N/A</v>
      </c>
      <c r="BW278" s="8" t="e">
        <f t="shared" ca="1" si="367"/>
        <v>#N/A</v>
      </c>
      <c r="BX278" s="8" t="e">
        <f t="shared" ca="1" si="367"/>
        <v>#N/A</v>
      </c>
      <c r="BY278" s="8" t="e">
        <f t="shared" ca="1" si="367"/>
        <v>#N/A</v>
      </c>
      <c r="BZ278" s="8" t="e">
        <f t="shared" ca="1" si="367"/>
        <v>#N/A</v>
      </c>
      <c r="CA278" s="8" t="e">
        <f t="shared" ca="1" si="367"/>
        <v>#N/A</v>
      </c>
      <c r="CB278" s="8" t="e">
        <f t="shared" ca="1" si="371"/>
        <v>#N/A</v>
      </c>
      <c r="CC278" s="8" t="e">
        <f t="shared" ca="1" si="371"/>
        <v>#N/A</v>
      </c>
      <c r="CD278" s="8" t="e">
        <f t="shared" ca="1" si="371"/>
        <v>#N/A</v>
      </c>
      <c r="CE278" s="8" t="e">
        <f t="shared" ca="1" si="371"/>
        <v>#N/A</v>
      </c>
      <c r="CF278" s="8" t="e">
        <f t="shared" ca="1" si="371"/>
        <v>#N/A</v>
      </c>
      <c r="CG278" s="8" t="e">
        <f t="shared" ca="1" si="371"/>
        <v>#N/A</v>
      </c>
      <c r="CH278" s="8" t="e">
        <f t="shared" ca="1" si="371"/>
        <v>#N/A</v>
      </c>
      <c r="CI278" s="8" t="e">
        <f t="shared" ca="1" si="371"/>
        <v>#N/A</v>
      </c>
      <c r="CJ278" s="8" t="e">
        <f t="shared" ca="1" si="371"/>
        <v>#N/A</v>
      </c>
      <c r="CK278" s="8" t="e">
        <f t="shared" ca="1" si="371"/>
        <v>#N/A</v>
      </c>
      <c r="CL278" s="8" t="e">
        <f t="shared" ca="1" si="371"/>
        <v>#N/A</v>
      </c>
      <c r="CM278" s="8" t="e">
        <f t="shared" ca="1" si="371"/>
        <v>#N/A</v>
      </c>
      <c r="CN278" s="8" t="e">
        <f t="shared" ca="1" si="367"/>
        <v>#N/A</v>
      </c>
      <c r="CO278" s="8" t="e">
        <f t="shared" ca="1" si="367"/>
        <v>#N/A</v>
      </c>
      <c r="CP278" s="8" t="e">
        <f t="shared" ca="1" si="367"/>
        <v>#N/A</v>
      </c>
      <c r="CQ278" s="8" t="e">
        <f t="shared" ca="1" si="367"/>
        <v>#N/A</v>
      </c>
      <c r="CR278" s="8" t="e">
        <f t="shared" ca="1" si="367"/>
        <v>#N/A</v>
      </c>
      <c r="CS278" s="8" t="e">
        <f t="shared" ca="1" si="367"/>
        <v>#N/A</v>
      </c>
      <c r="CT278" s="8" t="e">
        <f t="shared" ca="1" si="365"/>
        <v>#N/A</v>
      </c>
      <c r="CU278" s="8" t="e">
        <f t="shared" ca="1" si="365"/>
        <v>#N/A</v>
      </c>
      <c r="CV278" s="8" t="e">
        <f t="shared" ca="1" si="365"/>
        <v>#N/A</v>
      </c>
      <c r="CW278" s="8" t="e">
        <f t="shared" ca="1" si="365"/>
        <v>#N/A</v>
      </c>
      <c r="CX278" s="8" t="e">
        <f t="shared" ca="1" si="365"/>
        <v>#N/A</v>
      </c>
      <c r="CY278" s="8" t="e">
        <f t="shared" ca="1" si="365"/>
        <v>#N/A</v>
      </c>
      <c r="CZ278" s="8" t="e">
        <f t="shared" ca="1" si="365"/>
        <v>#N/A</v>
      </c>
      <c r="DA278" s="8" t="e">
        <f t="shared" ca="1" si="365"/>
        <v>#N/A</v>
      </c>
    </row>
    <row r="279" spans="2:105" x14ac:dyDescent="0.35">
      <c r="B279" t="str">
        <f>'Postcode Data'!B279</f>
        <v>ES26 8DK</v>
      </c>
      <c r="C279" t="str">
        <f>'Postcode Data'!D279</f>
        <v>Charlton</v>
      </c>
      <c r="D279" s="44" t="e">
        <f>'Postcode Data'!M279</f>
        <v>#N/A</v>
      </c>
      <c r="E279" s="28" t="e">
        <f>INDEX('Site Data'!$G$42:$G$77,MATCH('Frequency Plan Data'!D279,'Site Data'!$B$42:$B$77,0))</f>
        <v>#N/A</v>
      </c>
      <c r="F279" s="28" t="e">
        <f>'Coverage Data'!M279</f>
        <v>#N/A</v>
      </c>
      <c r="G279" s="28" t="e">
        <f t="shared" si="347"/>
        <v>#N/A</v>
      </c>
      <c r="H279" s="5" t="e">
        <f>'Postcode Data'!F279</f>
        <v>#N/A</v>
      </c>
      <c r="I279" s="5" t="e">
        <f>'Postcode Data'!G279</f>
        <v>#N/A</v>
      </c>
      <c r="J279" s="5" t="e">
        <f>'Postcode Data'!K279</f>
        <v>#N/A</v>
      </c>
      <c r="K279" s="5" t="e">
        <f>'Postcode Data'!L279</f>
        <v>#N/A</v>
      </c>
      <c r="L279" s="5"/>
      <c r="M279" s="28"/>
      <c r="N279" s="5" t="e">
        <f t="shared" si="356"/>
        <v>#N/A</v>
      </c>
      <c r="O279" s="5" t="e">
        <f t="shared" si="356"/>
        <v>#N/A</v>
      </c>
      <c r="P279" s="5" t="e">
        <f t="shared" si="356"/>
        <v>#N/A</v>
      </c>
      <c r="Q279" s="5" t="e">
        <f t="shared" si="356"/>
        <v>#N/A</v>
      </c>
      <c r="R279" s="5" t="e">
        <f t="shared" si="356"/>
        <v>#N/A</v>
      </c>
      <c r="S279" s="5" t="e">
        <f t="shared" si="356"/>
        <v>#N/A</v>
      </c>
      <c r="T279" s="5"/>
      <c r="U279" s="28"/>
      <c r="V279" s="28" t="e">
        <f t="shared" si="349"/>
        <v>#N/A</v>
      </c>
      <c r="W279" s="28" t="e">
        <f t="shared" ref="W279:Z279" si="373">IF(AND($G279&lt;V$5,$G279&gt;=W$5),$K279,NA())</f>
        <v>#N/A</v>
      </c>
      <c r="X279" s="28" t="e">
        <f t="shared" si="373"/>
        <v>#N/A</v>
      </c>
      <c r="Y279" s="28" t="e">
        <f t="shared" si="373"/>
        <v>#N/A</v>
      </c>
      <c r="Z279" s="28" t="e">
        <f t="shared" si="373"/>
        <v>#N/A</v>
      </c>
      <c r="AA279" s="28" t="e">
        <f t="shared" si="351"/>
        <v>#N/A</v>
      </c>
      <c r="AB279" s="28"/>
      <c r="AC279" s="28"/>
      <c r="AD279" s="5" t="e">
        <f t="shared" si="352"/>
        <v>#N/A</v>
      </c>
      <c r="AE279" s="15" t="e">
        <v>#N/A</v>
      </c>
      <c r="AF279" s="11" t="e">
        <v>#N/A</v>
      </c>
      <c r="AG279" s="11" t="e">
        <v>#N/A</v>
      </c>
      <c r="AH279" s="11" t="e">
        <v>#N/A</v>
      </c>
      <c r="AI279" s="11" t="e">
        <v>#N/A</v>
      </c>
      <c r="AJ279" s="11" t="e">
        <v>#N/A</v>
      </c>
      <c r="AK279" s="11" t="e">
        <v>#N/A</v>
      </c>
      <c r="AL279" s="11" t="e">
        <v>#N/A</v>
      </c>
      <c r="AM279" s="11" t="e">
        <v>#N/A</v>
      </c>
      <c r="AN279" s="11" t="e">
        <v>#N/A</v>
      </c>
      <c r="AO279" s="11" t="e">
        <v>#N/A</v>
      </c>
      <c r="AP279" s="11" t="e">
        <v>#N/A</v>
      </c>
      <c r="AQ279" s="11" t="e">
        <v>#N/A</v>
      </c>
      <c r="AR279" s="11" t="e">
        <v>#N/A</v>
      </c>
      <c r="AS279" s="11" t="e">
        <v>#N/A</v>
      </c>
      <c r="AT279" s="11" t="e">
        <v>#N/A</v>
      </c>
      <c r="AU279" s="11" t="e">
        <v>#N/A</v>
      </c>
      <c r="AV279" s="11" t="e">
        <v>#N/A</v>
      </c>
      <c r="AW279" s="11" t="e">
        <v>#N/A</v>
      </c>
      <c r="AX279" s="11" t="e">
        <v>#N/A</v>
      </c>
      <c r="AY279" s="11" t="e">
        <v>#N/A</v>
      </c>
      <c r="AZ279" s="11" t="e">
        <v>#N/A</v>
      </c>
      <c r="BA279" s="11" t="e">
        <v>#N/A</v>
      </c>
      <c r="BB279" s="11" t="e">
        <v>#N/A</v>
      </c>
      <c r="BC279" s="11" t="e">
        <v>#N/A</v>
      </c>
      <c r="BD279" s="11" t="e">
        <v>#N/A</v>
      </c>
      <c r="BE279" s="11" t="e">
        <v>#N/A</v>
      </c>
      <c r="BF279" s="11" t="e">
        <v>#N/A</v>
      </c>
      <c r="BG279" s="11" t="e">
        <v>#N/A</v>
      </c>
      <c r="BH279" s="11" t="e">
        <v>#N/A</v>
      </c>
      <c r="BI279" s="11" t="e">
        <v>#N/A</v>
      </c>
      <c r="BJ279" s="11" t="e">
        <v>#N/A</v>
      </c>
      <c r="BK279" s="11" t="e">
        <v>#N/A</v>
      </c>
      <c r="BL279" s="11" t="e">
        <v>#N/A</v>
      </c>
      <c r="BM279" s="11" t="e">
        <v>#N/A</v>
      </c>
      <c r="BN279" s="16" t="e">
        <v>#N/A</v>
      </c>
      <c r="BQ279" s="5" t="e">
        <f t="shared" ca="1" si="353"/>
        <v>#N/A</v>
      </c>
      <c r="BR279" s="8" t="e">
        <f t="shared" ca="1" si="367"/>
        <v>#N/A</v>
      </c>
      <c r="BS279" s="8" t="e">
        <f t="shared" ca="1" si="367"/>
        <v>#N/A</v>
      </c>
      <c r="BT279" s="8" t="e">
        <f t="shared" ca="1" si="367"/>
        <v>#N/A</v>
      </c>
      <c r="BU279" s="8" t="e">
        <f t="shared" ca="1" si="367"/>
        <v>#N/A</v>
      </c>
      <c r="BV279" s="8" t="e">
        <f t="shared" ca="1" si="367"/>
        <v>#N/A</v>
      </c>
      <c r="BW279" s="8" t="e">
        <f t="shared" ca="1" si="367"/>
        <v>#N/A</v>
      </c>
      <c r="BX279" s="8" t="e">
        <f t="shared" ca="1" si="367"/>
        <v>#N/A</v>
      </c>
      <c r="BY279" s="8" t="e">
        <f t="shared" ca="1" si="367"/>
        <v>#N/A</v>
      </c>
      <c r="BZ279" s="8" t="e">
        <f t="shared" ca="1" si="367"/>
        <v>#N/A</v>
      </c>
      <c r="CA279" s="8" t="e">
        <f t="shared" ca="1" si="367"/>
        <v>#N/A</v>
      </c>
      <c r="CB279" s="8" t="e">
        <f t="shared" ca="1" si="371"/>
        <v>#N/A</v>
      </c>
      <c r="CC279" s="8" t="e">
        <f t="shared" ca="1" si="371"/>
        <v>#N/A</v>
      </c>
      <c r="CD279" s="8" t="e">
        <f t="shared" ca="1" si="371"/>
        <v>#N/A</v>
      </c>
      <c r="CE279" s="8" t="e">
        <f t="shared" ca="1" si="371"/>
        <v>#N/A</v>
      </c>
      <c r="CF279" s="8" t="e">
        <f t="shared" ca="1" si="371"/>
        <v>#N/A</v>
      </c>
      <c r="CG279" s="8" t="e">
        <f t="shared" ca="1" si="371"/>
        <v>#N/A</v>
      </c>
      <c r="CH279" s="8" t="e">
        <f t="shared" ca="1" si="371"/>
        <v>#N/A</v>
      </c>
      <c r="CI279" s="8" t="e">
        <f t="shared" ca="1" si="371"/>
        <v>#N/A</v>
      </c>
      <c r="CJ279" s="8" t="e">
        <f t="shared" ca="1" si="371"/>
        <v>#N/A</v>
      </c>
      <c r="CK279" s="8" t="e">
        <f t="shared" ca="1" si="371"/>
        <v>#N/A</v>
      </c>
      <c r="CL279" s="8" t="e">
        <f t="shared" ca="1" si="371"/>
        <v>#N/A</v>
      </c>
      <c r="CM279" s="8" t="e">
        <f t="shared" ca="1" si="371"/>
        <v>#N/A</v>
      </c>
      <c r="CN279" s="8" t="e">
        <f t="shared" ca="1" si="367"/>
        <v>#N/A</v>
      </c>
      <c r="CO279" s="8" t="e">
        <f t="shared" ca="1" si="367"/>
        <v>#N/A</v>
      </c>
      <c r="CP279" s="8" t="e">
        <f t="shared" ca="1" si="367"/>
        <v>#N/A</v>
      </c>
      <c r="CQ279" s="8" t="e">
        <f t="shared" ca="1" si="367"/>
        <v>#N/A</v>
      </c>
      <c r="CR279" s="8" t="e">
        <f t="shared" ca="1" si="367"/>
        <v>#N/A</v>
      </c>
      <c r="CS279" s="8" t="e">
        <f t="shared" ca="1" si="367"/>
        <v>#N/A</v>
      </c>
      <c r="CT279" s="8" t="e">
        <f t="shared" ca="1" si="365"/>
        <v>#N/A</v>
      </c>
      <c r="CU279" s="8" t="e">
        <f t="shared" ca="1" si="365"/>
        <v>#N/A</v>
      </c>
      <c r="CV279" s="8" t="e">
        <f t="shared" ca="1" si="365"/>
        <v>#N/A</v>
      </c>
      <c r="CW279" s="8" t="e">
        <f t="shared" ca="1" si="365"/>
        <v>#N/A</v>
      </c>
      <c r="CX279" s="8" t="e">
        <f t="shared" ca="1" si="365"/>
        <v>#N/A</v>
      </c>
      <c r="CY279" s="8" t="e">
        <f t="shared" ca="1" si="365"/>
        <v>#N/A</v>
      </c>
      <c r="CZ279" s="8" t="e">
        <f t="shared" ca="1" si="365"/>
        <v>#N/A</v>
      </c>
      <c r="DA279" s="8" t="e">
        <f t="shared" ca="1" si="365"/>
        <v>#N/A</v>
      </c>
    </row>
    <row r="280" spans="2:105" x14ac:dyDescent="0.35">
      <c r="B280" t="str">
        <f>'Postcode Data'!B280</f>
        <v>ES26 9SU</v>
      </c>
      <c r="C280" t="str">
        <f>'Postcode Data'!D280</f>
        <v>Charlton</v>
      </c>
      <c r="D280" s="44" t="str">
        <f>'Postcode Data'!M280</f>
        <v>CW1a</v>
      </c>
      <c r="E280" s="28" t="str">
        <f>INDEX('Site Data'!$G$42:$G$77,MATCH('Frequency Plan Data'!D280,'Site Data'!$B$42:$B$77,0))</f>
        <v>f1</v>
      </c>
      <c r="F280" s="28">
        <f>'Coverage Data'!M280</f>
        <v>-66.425259943244839</v>
      </c>
      <c r="G280" s="28">
        <f t="shared" si="347"/>
        <v>32.270507682854344</v>
      </c>
      <c r="H280" s="5">
        <f>'Postcode Data'!F280</f>
        <v>18.577959913301633</v>
      </c>
      <c r="I280" s="5">
        <f>'Postcode Data'!G280</f>
        <v>12.423668526992969</v>
      </c>
      <c r="J280" s="5">
        <f>'Postcode Data'!K280</f>
        <v>20.361666386349544</v>
      </c>
      <c r="K280" s="5">
        <f>'Postcode Data'!L280</f>
        <v>13.332512369438829</v>
      </c>
      <c r="L280" s="5"/>
      <c r="M280" s="28"/>
      <c r="N280" s="5">
        <f t="shared" si="356"/>
        <v>13.332512369438829</v>
      </c>
      <c r="O280" s="5" t="e">
        <f t="shared" si="356"/>
        <v>#N/A</v>
      </c>
      <c r="P280" s="5" t="e">
        <f t="shared" si="356"/>
        <v>#N/A</v>
      </c>
      <c r="Q280" s="5" t="e">
        <f t="shared" si="356"/>
        <v>#N/A</v>
      </c>
      <c r="R280" s="5" t="e">
        <f t="shared" si="356"/>
        <v>#N/A</v>
      </c>
      <c r="S280" s="5" t="e">
        <f t="shared" si="356"/>
        <v>#N/A</v>
      </c>
      <c r="T280" s="5"/>
      <c r="U280" s="28"/>
      <c r="V280" s="28">
        <f t="shared" si="349"/>
        <v>13.332512369438829</v>
      </c>
      <c r="W280" s="28" t="e">
        <f t="shared" ref="W280:Z280" si="374">IF(AND($G280&lt;V$5,$G280&gt;=W$5),$K280,NA())</f>
        <v>#N/A</v>
      </c>
      <c r="X280" s="28" t="e">
        <f t="shared" si="374"/>
        <v>#N/A</v>
      </c>
      <c r="Y280" s="28" t="e">
        <f t="shared" si="374"/>
        <v>#N/A</v>
      </c>
      <c r="Z280" s="28" t="e">
        <f t="shared" si="374"/>
        <v>#N/A</v>
      </c>
      <c r="AA280" s="28" t="e">
        <f t="shared" si="351"/>
        <v>#N/A</v>
      </c>
      <c r="AB280" s="28"/>
      <c r="AC280" s="28"/>
      <c r="AD280" s="5">
        <f t="shared" si="352"/>
        <v>-98.695767626099183</v>
      </c>
      <c r="AE280" s="15">
        <v>-115.76739599648874</v>
      </c>
      <c r="AF280" s="11">
        <v>-999</v>
      </c>
      <c r="AG280" s="11">
        <v>-999</v>
      </c>
      <c r="AH280" s="11">
        <v>-999</v>
      </c>
      <c r="AI280" s="11">
        <v>-999</v>
      </c>
      <c r="AJ280" s="11">
        <v>-999</v>
      </c>
      <c r="AK280" s="11">
        <v>-999</v>
      </c>
      <c r="AL280" s="11">
        <v>-999</v>
      </c>
      <c r="AM280" s="11">
        <v>-999</v>
      </c>
      <c r="AN280" s="11">
        <v>-112.8291669786357</v>
      </c>
      <c r="AO280" s="11">
        <v>-999</v>
      </c>
      <c r="AP280" s="11">
        <v>-999</v>
      </c>
      <c r="AQ280" s="11">
        <v>-999</v>
      </c>
      <c r="AR280" s="11">
        <v>-999</v>
      </c>
      <c r="AS280" s="11">
        <v>-999</v>
      </c>
      <c r="AT280" s="11">
        <v>-999</v>
      </c>
      <c r="AU280" s="11">
        <v>-999</v>
      </c>
      <c r="AV280" s="11">
        <v>-999</v>
      </c>
      <c r="AW280" s="11">
        <v>-999</v>
      </c>
      <c r="AX280" s="11">
        <v>-999</v>
      </c>
      <c r="AY280" s="11">
        <v>-999</v>
      </c>
      <c r="AZ280" s="11">
        <v>-114.64238921337181</v>
      </c>
      <c r="BA280" s="11">
        <v>-999</v>
      </c>
      <c r="BB280" s="11">
        <v>-999</v>
      </c>
      <c r="BC280" s="11">
        <v>-104.37407913598045</v>
      </c>
      <c r="BD280" s="11">
        <v>-999</v>
      </c>
      <c r="BE280" s="11">
        <v>-999</v>
      </c>
      <c r="BF280" s="11">
        <v>-999</v>
      </c>
      <c r="BG280" s="11">
        <v>-999</v>
      </c>
      <c r="BH280" s="11">
        <v>-999</v>
      </c>
      <c r="BI280" s="11">
        <v>-999</v>
      </c>
      <c r="BJ280" s="11">
        <v>-999</v>
      </c>
      <c r="BK280" s="11">
        <v>-999</v>
      </c>
      <c r="BL280" s="11">
        <v>-100.59453971657803</v>
      </c>
      <c r="BM280" s="11">
        <v>-999</v>
      </c>
      <c r="BN280" s="16">
        <v>-999</v>
      </c>
      <c r="BQ280" s="5">
        <f t="shared" ca="1" si="353"/>
        <v>-100.56490841454418</v>
      </c>
      <c r="BR280" s="8">
        <f t="shared" ca="1" si="367"/>
        <v>-104.26868755773985</v>
      </c>
      <c r="BS280" s="8">
        <f t="shared" ca="1" si="367"/>
        <v>-999</v>
      </c>
      <c r="BT280" s="8">
        <f t="shared" ca="1" si="367"/>
        <v>-999</v>
      </c>
      <c r="BU280" s="8">
        <f t="shared" ca="1" si="367"/>
        <v>-999</v>
      </c>
      <c r="BV280" s="8">
        <f t="shared" ca="1" si="367"/>
        <v>-999</v>
      </c>
      <c r="BW280" s="8">
        <f t="shared" ca="1" si="367"/>
        <v>-999</v>
      </c>
      <c r="BX280" s="8">
        <f t="shared" ca="1" si="367"/>
        <v>-999</v>
      </c>
      <c r="BY280" s="8">
        <f t="shared" ca="1" si="367"/>
        <v>-999</v>
      </c>
      <c r="BZ280" s="8">
        <f t="shared" ca="1" si="367"/>
        <v>-999</v>
      </c>
      <c r="CA280" s="8">
        <f t="shared" ca="1" si="367"/>
        <v>-105.81363620575856</v>
      </c>
      <c r="CB280" s="8">
        <f t="shared" ca="1" si="371"/>
        <v>-999</v>
      </c>
      <c r="CC280" s="8">
        <f t="shared" ca="1" si="371"/>
        <v>-999</v>
      </c>
      <c r="CD280" s="8">
        <f t="shared" ca="1" si="371"/>
        <v>-999</v>
      </c>
      <c r="CE280" s="8">
        <f t="shared" ca="1" si="371"/>
        <v>-999</v>
      </c>
      <c r="CF280" s="8">
        <f t="shared" ca="1" si="371"/>
        <v>-999</v>
      </c>
      <c r="CG280" s="8">
        <f t="shared" ca="1" si="371"/>
        <v>-999</v>
      </c>
      <c r="CH280" s="8">
        <f t="shared" ca="1" si="371"/>
        <v>-999</v>
      </c>
      <c r="CI280" s="8">
        <f t="shared" ca="1" si="371"/>
        <v>-999</v>
      </c>
      <c r="CJ280" s="8">
        <f t="shared" ca="1" si="371"/>
        <v>-999</v>
      </c>
      <c r="CK280" s="8">
        <f t="shared" ca="1" si="371"/>
        <v>-999</v>
      </c>
      <c r="CL280" s="8">
        <f t="shared" ca="1" si="371"/>
        <v>-999</v>
      </c>
      <c r="CM280" s="8">
        <f t="shared" ca="1" si="371"/>
        <v>-110.64525095657788</v>
      </c>
      <c r="CN280" s="8">
        <f t="shared" ca="1" si="367"/>
        <v>-999</v>
      </c>
      <c r="CO280" s="8">
        <f t="shared" ca="1" si="367"/>
        <v>-999</v>
      </c>
      <c r="CP280" s="8">
        <f t="shared" ca="1" si="367"/>
        <v>-113.09493284031473</v>
      </c>
      <c r="CQ280" s="8">
        <f t="shared" ca="1" si="367"/>
        <v>-999</v>
      </c>
      <c r="CR280" s="8">
        <f t="shared" ca="1" si="367"/>
        <v>-999</v>
      </c>
      <c r="CS280" s="8">
        <f t="shared" ca="1" si="367"/>
        <v>-999</v>
      </c>
      <c r="CT280" s="8">
        <f t="shared" ca="1" si="365"/>
        <v>-999</v>
      </c>
      <c r="CU280" s="8">
        <f t="shared" ca="1" si="365"/>
        <v>-999</v>
      </c>
      <c r="CV280" s="8">
        <f t="shared" ca="1" si="365"/>
        <v>-999</v>
      </c>
      <c r="CW280" s="8">
        <f t="shared" ca="1" si="365"/>
        <v>-999</v>
      </c>
      <c r="CX280" s="8">
        <f t="shared" ca="1" si="365"/>
        <v>-999</v>
      </c>
      <c r="CY280" s="8">
        <f t="shared" ca="1" si="365"/>
        <v>-109.73160122823103</v>
      </c>
      <c r="CZ280" s="8">
        <f t="shared" ca="1" si="365"/>
        <v>-999</v>
      </c>
      <c r="DA280" s="8">
        <f t="shared" ca="1" si="365"/>
        <v>-999</v>
      </c>
    </row>
    <row r="281" spans="2:105" x14ac:dyDescent="0.35">
      <c r="B281" t="str">
        <f>'Postcode Data'!B281</f>
        <v>ES27 0MC</v>
      </c>
      <c r="C281" t="str">
        <f>'Postcode Data'!D281</f>
        <v>Charlton</v>
      </c>
      <c r="D281" s="44" t="e">
        <f>'Postcode Data'!M281</f>
        <v>#N/A</v>
      </c>
      <c r="E281" s="28" t="e">
        <f>INDEX('Site Data'!$G$42:$G$77,MATCH('Frequency Plan Data'!D281,'Site Data'!$B$42:$B$77,0))</f>
        <v>#N/A</v>
      </c>
      <c r="F281" s="28" t="e">
        <f>'Coverage Data'!M281</f>
        <v>#N/A</v>
      </c>
      <c r="G281" s="28" t="e">
        <f t="shared" si="347"/>
        <v>#N/A</v>
      </c>
      <c r="H281" s="5" t="e">
        <f>'Postcode Data'!F281</f>
        <v>#N/A</v>
      </c>
      <c r="I281" s="5" t="e">
        <f>'Postcode Data'!G281</f>
        <v>#N/A</v>
      </c>
      <c r="J281" s="5" t="e">
        <f>'Postcode Data'!K281</f>
        <v>#N/A</v>
      </c>
      <c r="K281" s="5" t="e">
        <f>'Postcode Data'!L281</f>
        <v>#N/A</v>
      </c>
      <c r="L281" s="5"/>
      <c r="M281" s="28"/>
      <c r="N281" s="5" t="e">
        <f t="shared" si="356"/>
        <v>#N/A</v>
      </c>
      <c r="O281" s="5" t="e">
        <f t="shared" si="356"/>
        <v>#N/A</v>
      </c>
      <c r="P281" s="5" t="e">
        <f t="shared" si="356"/>
        <v>#N/A</v>
      </c>
      <c r="Q281" s="5" t="e">
        <f t="shared" si="356"/>
        <v>#N/A</v>
      </c>
      <c r="R281" s="5" t="e">
        <f t="shared" si="356"/>
        <v>#N/A</v>
      </c>
      <c r="S281" s="5" t="e">
        <f t="shared" si="356"/>
        <v>#N/A</v>
      </c>
      <c r="T281" s="5"/>
      <c r="U281" s="28"/>
      <c r="V281" s="28" t="e">
        <f t="shared" si="349"/>
        <v>#N/A</v>
      </c>
      <c r="W281" s="28" t="e">
        <f t="shared" ref="W281:Z281" si="375">IF(AND($G281&lt;V$5,$G281&gt;=W$5),$K281,NA())</f>
        <v>#N/A</v>
      </c>
      <c r="X281" s="28" t="e">
        <f t="shared" si="375"/>
        <v>#N/A</v>
      </c>
      <c r="Y281" s="28" t="e">
        <f t="shared" si="375"/>
        <v>#N/A</v>
      </c>
      <c r="Z281" s="28" t="e">
        <f t="shared" si="375"/>
        <v>#N/A</v>
      </c>
      <c r="AA281" s="28" t="e">
        <f t="shared" si="351"/>
        <v>#N/A</v>
      </c>
      <c r="AB281" s="28"/>
      <c r="AC281" s="28"/>
      <c r="AD281" s="5" t="e">
        <f t="shared" si="352"/>
        <v>#N/A</v>
      </c>
      <c r="AE281" s="15" t="e">
        <v>#N/A</v>
      </c>
      <c r="AF281" s="11" t="e">
        <v>#N/A</v>
      </c>
      <c r="AG281" s="11" t="e">
        <v>#N/A</v>
      </c>
      <c r="AH281" s="11" t="e">
        <v>#N/A</v>
      </c>
      <c r="AI281" s="11" t="e">
        <v>#N/A</v>
      </c>
      <c r="AJ281" s="11" t="e">
        <v>#N/A</v>
      </c>
      <c r="AK281" s="11" t="e">
        <v>#N/A</v>
      </c>
      <c r="AL281" s="11" t="e">
        <v>#N/A</v>
      </c>
      <c r="AM281" s="11" t="e">
        <v>#N/A</v>
      </c>
      <c r="AN281" s="11" t="e">
        <v>#N/A</v>
      </c>
      <c r="AO281" s="11" t="e">
        <v>#N/A</v>
      </c>
      <c r="AP281" s="11" t="e">
        <v>#N/A</v>
      </c>
      <c r="AQ281" s="11" t="e">
        <v>#N/A</v>
      </c>
      <c r="AR281" s="11" t="e">
        <v>#N/A</v>
      </c>
      <c r="AS281" s="11" t="e">
        <v>#N/A</v>
      </c>
      <c r="AT281" s="11" t="e">
        <v>#N/A</v>
      </c>
      <c r="AU281" s="11" t="e">
        <v>#N/A</v>
      </c>
      <c r="AV281" s="11" t="e">
        <v>#N/A</v>
      </c>
      <c r="AW281" s="11" t="e">
        <v>#N/A</v>
      </c>
      <c r="AX281" s="11" t="e">
        <v>#N/A</v>
      </c>
      <c r="AY281" s="11" t="e">
        <v>#N/A</v>
      </c>
      <c r="AZ281" s="11" t="e">
        <v>#N/A</v>
      </c>
      <c r="BA281" s="11" t="e">
        <v>#N/A</v>
      </c>
      <c r="BB281" s="11" t="e">
        <v>#N/A</v>
      </c>
      <c r="BC281" s="11" t="e">
        <v>#N/A</v>
      </c>
      <c r="BD281" s="11" t="e">
        <v>#N/A</v>
      </c>
      <c r="BE281" s="11" t="e">
        <v>#N/A</v>
      </c>
      <c r="BF281" s="11" t="e">
        <v>#N/A</v>
      </c>
      <c r="BG281" s="11" t="e">
        <v>#N/A</v>
      </c>
      <c r="BH281" s="11" t="e">
        <v>#N/A</v>
      </c>
      <c r="BI281" s="11" t="e">
        <v>#N/A</v>
      </c>
      <c r="BJ281" s="11" t="e">
        <v>#N/A</v>
      </c>
      <c r="BK281" s="11" t="e">
        <v>#N/A</v>
      </c>
      <c r="BL281" s="11" t="e">
        <v>#N/A</v>
      </c>
      <c r="BM281" s="11" t="e">
        <v>#N/A</v>
      </c>
      <c r="BN281" s="16" t="e">
        <v>#N/A</v>
      </c>
      <c r="BQ281" s="5" t="e">
        <f t="shared" ca="1" si="353"/>
        <v>#N/A</v>
      </c>
      <c r="BR281" s="8" t="e">
        <f t="shared" ca="1" si="367"/>
        <v>#N/A</v>
      </c>
      <c r="BS281" s="8" t="e">
        <f t="shared" ca="1" si="367"/>
        <v>#N/A</v>
      </c>
      <c r="BT281" s="8" t="e">
        <f t="shared" ca="1" si="367"/>
        <v>#N/A</v>
      </c>
      <c r="BU281" s="8" t="e">
        <f t="shared" ca="1" si="367"/>
        <v>#N/A</v>
      </c>
      <c r="BV281" s="8" t="e">
        <f t="shared" ca="1" si="367"/>
        <v>#N/A</v>
      </c>
      <c r="BW281" s="8" t="e">
        <f t="shared" ca="1" si="367"/>
        <v>#N/A</v>
      </c>
      <c r="BX281" s="8" t="e">
        <f t="shared" ca="1" si="367"/>
        <v>#N/A</v>
      </c>
      <c r="BY281" s="8" t="e">
        <f t="shared" ca="1" si="367"/>
        <v>#N/A</v>
      </c>
      <c r="BZ281" s="8" t="e">
        <f t="shared" ca="1" si="367"/>
        <v>#N/A</v>
      </c>
      <c r="CA281" s="8" t="e">
        <f t="shared" ca="1" si="367"/>
        <v>#N/A</v>
      </c>
      <c r="CB281" s="8" t="e">
        <f t="shared" ca="1" si="371"/>
        <v>#N/A</v>
      </c>
      <c r="CC281" s="8" t="e">
        <f t="shared" ca="1" si="371"/>
        <v>#N/A</v>
      </c>
      <c r="CD281" s="8" t="e">
        <f t="shared" ca="1" si="371"/>
        <v>#N/A</v>
      </c>
      <c r="CE281" s="8" t="e">
        <f t="shared" ca="1" si="371"/>
        <v>#N/A</v>
      </c>
      <c r="CF281" s="8" t="e">
        <f t="shared" ca="1" si="371"/>
        <v>#N/A</v>
      </c>
      <c r="CG281" s="8" t="e">
        <f t="shared" ca="1" si="371"/>
        <v>#N/A</v>
      </c>
      <c r="CH281" s="8" t="e">
        <f t="shared" ca="1" si="371"/>
        <v>#N/A</v>
      </c>
      <c r="CI281" s="8" t="e">
        <f t="shared" ca="1" si="371"/>
        <v>#N/A</v>
      </c>
      <c r="CJ281" s="8" t="e">
        <f t="shared" ca="1" si="371"/>
        <v>#N/A</v>
      </c>
      <c r="CK281" s="8" t="e">
        <f t="shared" ca="1" si="371"/>
        <v>#N/A</v>
      </c>
      <c r="CL281" s="8" t="e">
        <f t="shared" ca="1" si="371"/>
        <v>#N/A</v>
      </c>
      <c r="CM281" s="8" t="e">
        <f t="shared" ca="1" si="371"/>
        <v>#N/A</v>
      </c>
      <c r="CN281" s="8" t="e">
        <f t="shared" ca="1" si="367"/>
        <v>#N/A</v>
      </c>
      <c r="CO281" s="8" t="e">
        <f t="shared" ca="1" si="367"/>
        <v>#N/A</v>
      </c>
      <c r="CP281" s="8" t="e">
        <f t="shared" ca="1" si="367"/>
        <v>#N/A</v>
      </c>
      <c r="CQ281" s="8" t="e">
        <f t="shared" ca="1" si="367"/>
        <v>#N/A</v>
      </c>
      <c r="CR281" s="8" t="e">
        <f t="shared" ca="1" si="367"/>
        <v>#N/A</v>
      </c>
      <c r="CS281" s="8" t="e">
        <f t="shared" ca="1" si="367"/>
        <v>#N/A</v>
      </c>
      <c r="CT281" s="8" t="e">
        <f t="shared" ca="1" si="365"/>
        <v>#N/A</v>
      </c>
      <c r="CU281" s="8" t="e">
        <f t="shared" ca="1" si="365"/>
        <v>#N/A</v>
      </c>
      <c r="CV281" s="8" t="e">
        <f t="shared" ca="1" si="365"/>
        <v>#N/A</v>
      </c>
      <c r="CW281" s="8" t="e">
        <f t="shared" ca="1" si="365"/>
        <v>#N/A</v>
      </c>
      <c r="CX281" s="8" t="e">
        <f t="shared" ca="1" si="365"/>
        <v>#N/A</v>
      </c>
      <c r="CY281" s="8" t="e">
        <f t="shared" ca="1" si="365"/>
        <v>#N/A</v>
      </c>
      <c r="CZ281" s="8" t="e">
        <f t="shared" ca="1" si="365"/>
        <v>#N/A</v>
      </c>
      <c r="DA281" s="8" t="e">
        <f t="shared" ca="1" si="365"/>
        <v>#N/A</v>
      </c>
    </row>
    <row r="282" spans="2:105" x14ac:dyDescent="0.35">
      <c r="B282" t="str">
        <f>'Postcode Data'!B282</f>
        <v>ES27 2JJ</v>
      </c>
      <c r="C282" t="str">
        <f>'Postcode Data'!D282</f>
        <v>Charlton</v>
      </c>
      <c r="D282" s="44" t="e">
        <f>'Postcode Data'!M282</f>
        <v>#N/A</v>
      </c>
      <c r="E282" s="28" t="e">
        <f>INDEX('Site Data'!$G$42:$G$77,MATCH('Frequency Plan Data'!D282,'Site Data'!$B$42:$B$77,0))</f>
        <v>#N/A</v>
      </c>
      <c r="F282" s="28" t="e">
        <f>'Coverage Data'!M282</f>
        <v>#N/A</v>
      </c>
      <c r="G282" s="28" t="e">
        <f t="shared" si="347"/>
        <v>#N/A</v>
      </c>
      <c r="H282" s="5" t="e">
        <f>'Postcode Data'!F282</f>
        <v>#N/A</v>
      </c>
      <c r="I282" s="5" t="e">
        <f>'Postcode Data'!G282</f>
        <v>#N/A</v>
      </c>
      <c r="J282" s="5" t="e">
        <f>'Postcode Data'!K282</f>
        <v>#N/A</v>
      </c>
      <c r="K282" s="5" t="e">
        <f>'Postcode Data'!L282</f>
        <v>#N/A</v>
      </c>
      <c r="L282" s="5"/>
      <c r="M282" s="28"/>
      <c r="N282" s="5" t="e">
        <f t="shared" si="356"/>
        <v>#N/A</v>
      </c>
      <c r="O282" s="5" t="e">
        <f t="shared" si="356"/>
        <v>#N/A</v>
      </c>
      <c r="P282" s="5" t="e">
        <f t="shared" si="356"/>
        <v>#N/A</v>
      </c>
      <c r="Q282" s="5" t="e">
        <f t="shared" si="356"/>
        <v>#N/A</v>
      </c>
      <c r="R282" s="5" t="e">
        <f t="shared" si="356"/>
        <v>#N/A</v>
      </c>
      <c r="S282" s="5" t="e">
        <f t="shared" si="356"/>
        <v>#N/A</v>
      </c>
      <c r="T282" s="5"/>
      <c r="U282" s="28"/>
      <c r="V282" s="28" t="e">
        <f t="shared" si="349"/>
        <v>#N/A</v>
      </c>
      <c r="W282" s="28" t="e">
        <f t="shared" ref="W282:Z282" si="376">IF(AND($G282&lt;V$5,$G282&gt;=W$5),$K282,NA())</f>
        <v>#N/A</v>
      </c>
      <c r="X282" s="28" t="e">
        <f t="shared" si="376"/>
        <v>#N/A</v>
      </c>
      <c r="Y282" s="28" t="e">
        <f t="shared" si="376"/>
        <v>#N/A</v>
      </c>
      <c r="Z282" s="28" t="e">
        <f t="shared" si="376"/>
        <v>#N/A</v>
      </c>
      <c r="AA282" s="28" t="e">
        <f t="shared" si="351"/>
        <v>#N/A</v>
      </c>
      <c r="AB282" s="28"/>
      <c r="AC282" s="28"/>
      <c r="AD282" s="5" t="e">
        <f t="shared" si="352"/>
        <v>#N/A</v>
      </c>
      <c r="AE282" s="15" t="e">
        <v>#N/A</v>
      </c>
      <c r="AF282" s="11" t="e">
        <v>#N/A</v>
      </c>
      <c r="AG282" s="11" t="e">
        <v>#N/A</v>
      </c>
      <c r="AH282" s="11" t="e">
        <v>#N/A</v>
      </c>
      <c r="AI282" s="11" t="e">
        <v>#N/A</v>
      </c>
      <c r="AJ282" s="11" t="e">
        <v>#N/A</v>
      </c>
      <c r="AK282" s="11" t="e">
        <v>#N/A</v>
      </c>
      <c r="AL282" s="11" t="e">
        <v>#N/A</v>
      </c>
      <c r="AM282" s="11" t="e">
        <v>#N/A</v>
      </c>
      <c r="AN282" s="11" t="e">
        <v>#N/A</v>
      </c>
      <c r="AO282" s="11" t="e">
        <v>#N/A</v>
      </c>
      <c r="AP282" s="11" t="e">
        <v>#N/A</v>
      </c>
      <c r="AQ282" s="11" t="e">
        <v>#N/A</v>
      </c>
      <c r="AR282" s="11" t="e">
        <v>#N/A</v>
      </c>
      <c r="AS282" s="11" t="e">
        <v>#N/A</v>
      </c>
      <c r="AT282" s="11" t="e">
        <v>#N/A</v>
      </c>
      <c r="AU282" s="11" t="e">
        <v>#N/A</v>
      </c>
      <c r="AV282" s="11" t="e">
        <v>#N/A</v>
      </c>
      <c r="AW282" s="11" t="e">
        <v>#N/A</v>
      </c>
      <c r="AX282" s="11" t="e">
        <v>#N/A</v>
      </c>
      <c r="AY282" s="11" t="e">
        <v>#N/A</v>
      </c>
      <c r="AZ282" s="11" t="e">
        <v>#N/A</v>
      </c>
      <c r="BA282" s="11" t="e">
        <v>#N/A</v>
      </c>
      <c r="BB282" s="11" t="e">
        <v>#N/A</v>
      </c>
      <c r="BC282" s="11" t="e">
        <v>#N/A</v>
      </c>
      <c r="BD282" s="11" t="e">
        <v>#N/A</v>
      </c>
      <c r="BE282" s="11" t="e">
        <v>#N/A</v>
      </c>
      <c r="BF282" s="11" t="e">
        <v>#N/A</v>
      </c>
      <c r="BG282" s="11" t="e">
        <v>#N/A</v>
      </c>
      <c r="BH282" s="11" t="e">
        <v>#N/A</v>
      </c>
      <c r="BI282" s="11" t="e">
        <v>#N/A</v>
      </c>
      <c r="BJ282" s="11" t="e">
        <v>#N/A</v>
      </c>
      <c r="BK282" s="11" t="e">
        <v>#N/A</v>
      </c>
      <c r="BL282" s="11" t="e">
        <v>#N/A</v>
      </c>
      <c r="BM282" s="11" t="e">
        <v>#N/A</v>
      </c>
      <c r="BN282" s="16" t="e">
        <v>#N/A</v>
      </c>
      <c r="BQ282" s="5" t="e">
        <f t="shared" ca="1" si="353"/>
        <v>#N/A</v>
      </c>
      <c r="BR282" s="8" t="e">
        <f t="shared" ca="1" si="367"/>
        <v>#N/A</v>
      </c>
      <c r="BS282" s="8" t="e">
        <f t="shared" ca="1" si="367"/>
        <v>#N/A</v>
      </c>
      <c r="BT282" s="8" t="e">
        <f t="shared" ca="1" si="367"/>
        <v>#N/A</v>
      </c>
      <c r="BU282" s="8" t="e">
        <f t="shared" ca="1" si="367"/>
        <v>#N/A</v>
      </c>
      <c r="BV282" s="8" t="e">
        <f t="shared" ca="1" si="367"/>
        <v>#N/A</v>
      </c>
      <c r="BW282" s="8" t="e">
        <f t="shared" ca="1" si="367"/>
        <v>#N/A</v>
      </c>
      <c r="BX282" s="8" t="e">
        <f t="shared" ca="1" si="367"/>
        <v>#N/A</v>
      </c>
      <c r="BY282" s="8" t="e">
        <f t="shared" ca="1" si="367"/>
        <v>#N/A</v>
      </c>
      <c r="BZ282" s="8" t="e">
        <f t="shared" ca="1" si="367"/>
        <v>#N/A</v>
      </c>
      <c r="CA282" s="8" t="e">
        <f t="shared" ca="1" si="367"/>
        <v>#N/A</v>
      </c>
      <c r="CB282" s="8" t="e">
        <f t="shared" ca="1" si="371"/>
        <v>#N/A</v>
      </c>
      <c r="CC282" s="8" t="e">
        <f t="shared" ca="1" si="371"/>
        <v>#N/A</v>
      </c>
      <c r="CD282" s="8" t="e">
        <f t="shared" ca="1" si="371"/>
        <v>#N/A</v>
      </c>
      <c r="CE282" s="8" t="e">
        <f t="shared" ca="1" si="371"/>
        <v>#N/A</v>
      </c>
      <c r="CF282" s="8" t="e">
        <f t="shared" ca="1" si="371"/>
        <v>#N/A</v>
      </c>
      <c r="CG282" s="8" t="e">
        <f t="shared" ca="1" si="371"/>
        <v>#N/A</v>
      </c>
      <c r="CH282" s="8" t="e">
        <f t="shared" ca="1" si="371"/>
        <v>#N/A</v>
      </c>
      <c r="CI282" s="8" t="e">
        <f t="shared" ca="1" si="371"/>
        <v>#N/A</v>
      </c>
      <c r="CJ282" s="8" t="e">
        <f t="shared" ca="1" si="371"/>
        <v>#N/A</v>
      </c>
      <c r="CK282" s="8" t="e">
        <f t="shared" ca="1" si="371"/>
        <v>#N/A</v>
      </c>
      <c r="CL282" s="8" t="e">
        <f t="shared" ca="1" si="371"/>
        <v>#N/A</v>
      </c>
      <c r="CM282" s="8" t="e">
        <f t="shared" ca="1" si="371"/>
        <v>#N/A</v>
      </c>
      <c r="CN282" s="8" t="e">
        <f t="shared" ca="1" si="367"/>
        <v>#N/A</v>
      </c>
      <c r="CO282" s="8" t="e">
        <f t="shared" ca="1" si="367"/>
        <v>#N/A</v>
      </c>
      <c r="CP282" s="8" t="e">
        <f t="shared" ca="1" si="367"/>
        <v>#N/A</v>
      </c>
      <c r="CQ282" s="8" t="e">
        <f t="shared" ca="1" si="367"/>
        <v>#N/A</v>
      </c>
      <c r="CR282" s="8" t="e">
        <f t="shared" ca="1" si="367"/>
        <v>#N/A</v>
      </c>
      <c r="CS282" s="8" t="e">
        <f t="shared" ca="1" si="367"/>
        <v>#N/A</v>
      </c>
      <c r="CT282" s="8" t="e">
        <f t="shared" ca="1" si="365"/>
        <v>#N/A</v>
      </c>
      <c r="CU282" s="8" t="e">
        <f t="shared" ca="1" si="365"/>
        <v>#N/A</v>
      </c>
      <c r="CV282" s="8" t="e">
        <f t="shared" ca="1" si="365"/>
        <v>#N/A</v>
      </c>
      <c r="CW282" s="8" t="e">
        <f t="shared" ca="1" si="365"/>
        <v>#N/A</v>
      </c>
      <c r="CX282" s="8" t="e">
        <f t="shared" ca="1" si="365"/>
        <v>#N/A</v>
      </c>
      <c r="CY282" s="8" t="e">
        <f t="shared" ca="1" si="365"/>
        <v>#N/A</v>
      </c>
      <c r="CZ282" s="8" t="e">
        <f t="shared" ca="1" si="365"/>
        <v>#N/A</v>
      </c>
      <c r="DA282" s="8" t="e">
        <f t="shared" ca="1" si="365"/>
        <v>#N/A</v>
      </c>
    </row>
    <row r="283" spans="2:105" x14ac:dyDescent="0.35">
      <c r="B283" t="str">
        <f>'Postcode Data'!B283</f>
        <v>ES27 2ZW</v>
      </c>
      <c r="C283" t="str">
        <f>'Postcode Data'!D283</f>
        <v>Charlton</v>
      </c>
      <c r="D283" s="44" t="e">
        <f>'Postcode Data'!M283</f>
        <v>#N/A</v>
      </c>
      <c r="E283" s="28" t="e">
        <f>INDEX('Site Data'!$G$42:$G$77,MATCH('Frequency Plan Data'!D283,'Site Data'!$B$42:$B$77,0))</f>
        <v>#N/A</v>
      </c>
      <c r="F283" s="28" t="e">
        <f>'Coverage Data'!M283</f>
        <v>#N/A</v>
      </c>
      <c r="G283" s="28" t="e">
        <f t="shared" si="347"/>
        <v>#N/A</v>
      </c>
      <c r="H283" s="5" t="e">
        <f>'Postcode Data'!F283</f>
        <v>#N/A</v>
      </c>
      <c r="I283" s="5" t="e">
        <f>'Postcode Data'!G283</f>
        <v>#N/A</v>
      </c>
      <c r="J283" s="5" t="e">
        <f>'Postcode Data'!K283</f>
        <v>#N/A</v>
      </c>
      <c r="K283" s="5" t="e">
        <f>'Postcode Data'!L283</f>
        <v>#N/A</v>
      </c>
      <c r="L283" s="5"/>
      <c r="M283" s="28"/>
      <c r="N283" s="5" t="e">
        <f t="shared" si="356"/>
        <v>#N/A</v>
      </c>
      <c r="O283" s="5" t="e">
        <f t="shared" si="356"/>
        <v>#N/A</v>
      </c>
      <c r="P283" s="5" t="e">
        <f t="shared" si="356"/>
        <v>#N/A</v>
      </c>
      <c r="Q283" s="5" t="e">
        <f t="shared" si="356"/>
        <v>#N/A</v>
      </c>
      <c r="R283" s="5" t="e">
        <f t="shared" si="356"/>
        <v>#N/A</v>
      </c>
      <c r="S283" s="5" t="e">
        <f t="shared" si="356"/>
        <v>#N/A</v>
      </c>
      <c r="T283" s="5"/>
      <c r="U283" s="28"/>
      <c r="V283" s="28" t="e">
        <f t="shared" si="349"/>
        <v>#N/A</v>
      </c>
      <c r="W283" s="28" t="e">
        <f t="shared" ref="W283:Z283" si="377">IF(AND($G283&lt;V$5,$G283&gt;=W$5),$K283,NA())</f>
        <v>#N/A</v>
      </c>
      <c r="X283" s="28" t="e">
        <f t="shared" si="377"/>
        <v>#N/A</v>
      </c>
      <c r="Y283" s="28" t="e">
        <f t="shared" si="377"/>
        <v>#N/A</v>
      </c>
      <c r="Z283" s="28" t="e">
        <f t="shared" si="377"/>
        <v>#N/A</v>
      </c>
      <c r="AA283" s="28" t="e">
        <f t="shared" si="351"/>
        <v>#N/A</v>
      </c>
      <c r="AB283" s="28"/>
      <c r="AC283" s="28"/>
      <c r="AD283" s="5" t="e">
        <f t="shared" si="352"/>
        <v>#N/A</v>
      </c>
      <c r="AE283" s="15" t="e">
        <v>#N/A</v>
      </c>
      <c r="AF283" s="11" t="e">
        <v>#N/A</v>
      </c>
      <c r="AG283" s="11" t="e">
        <v>#N/A</v>
      </c>
      <c r="AH283" s="11" t="e">
        <v>#N/A</v>
      </c>
      <c r="AI283" s="11" t="e">
        <v>#N/A</v>
      </c>
      <c r="AJ283" s="11" t="e">
        <v>#N/A</v>
      </c>
      <c r="AK283" s="11" t="e">
        <v>#N/A</v>
      </c>
      <c r="AL283" s="11" t="e">
        <v>#N/A</v>
      </c>
      <c r="AM283" s="11" t="e">
        <v>#N/A</v>
      </c>
      <c r="AN283" s="11" t="e">
        <v>#N/A</v>
      </c>
      <c r="AO283" s="11" t="e">
        <v>#N/A</v>
      </c>
      <c r="AP283" s="11" t="e">
        <v>#N/A</v>
      </c>
      <c r="AQ283" s="11" t="e">
        <v>#N/A</v>
      </c>
      <c r="AR283" s="11" t="e">
        <v>#N/A</v>
      </c>
      <c r="AS283" s="11" t="e">
        <v>#N/A</v>
      </c>
      <c r="AT283" s="11" t="e">
        <v>#N/A</v>
      </c>
      <c r="AU283" s="11" t="e">
        <v>#N/A</v>
      </c>
      <c r="AV283" s="11" t="e">
        <v>#N/A</v>
      </c>
      <c r="AW283" s="11" t="e">
        <v>#N/A</v>
      </c>
      <c r="AX283" s="11" t="e">
        <v>#N/A</v>
      </c>
      <c r="AY283" s="11" t="e">
        <v>#N/A</v>
      </c>
      <c r="AZ283" s="11" t="e">
        <v>#N/A</v>
      </c>
      <c r="BA283" s="11" t="e">
        <v>#N/A</v>
      </c>
      <c r="BB283" s="11" t="e">
        <v>#N/A</v>
      </c>
      <c r="BC283" s="11" t="e">
        <v>#N/A</v>
      </c>
      <c r="BD283" s="11" t="e">
        <v>#N/A</v>
      </c>
      <c r="BE283" s="11" t="e">
        <v>#N/A</v>
      </c>
      <c r="BF283" s="11" t="e">
        <v>#N/A</v>
      </c>
      <c r="BG283" s="11" t="e">
        <v>#N/A</v>
      </c>
      <c r="BH283" s="11" t="e">
        <v>#N/A</v>
      </c>
      <c r="BI283" s="11" t="e">
        <v>#N/A</v>
      </c>
      <c r="BJ283" s="11" t="e">
        <v>#N/A</v>
      </c>
      <c r="BK283" s="11" t="e">
        <v>#N/A</v>
      </c>
      <c r="BL283" s="11" t="e">
        <v>#N/A</v>
      </c>
      <c r="BM283" s="11" t="e">
        <v>#N/A</v>
      </c>
      <c r="BN283" s="16" t="e">
        <v>#N/A</v>
      </c>
      <c r="BQ283" s="5" t="e">
        <f t="shared" ca="1" si="353"/>
        <v>#N/A</v>
      </c>
      <c r="BR283" s="8" t="e">
        <f t="shared" ca="1" si="367"/>
        <v>#N/A</v>
      </c>
      <c r="BS283" s="8" t="e">
        <f t="shared" ca="1" si="367"/>
        <v>#N/A</v>
      </c>
      <c r="BT283" s="8" t="e">
        <f t="shared" ca="1" si="367"/>
        <v>#N/A</v>
      </c>
      <c r="BU283" s="8" t="e">
        <f t="shared" ca="1" si="367"/>
        <v>#N/A</v>
      </c>
      <c r="BV283" s="8" t="e">
        <f t="shared" ca="1" si="367"/>
        <v>#N/A</v>
      </c>
      <c r="BW283" s="8" t="e">
        <f t="shared" ca="1" si="367"/>
        <v>#N/A</v>
      </c>
      <c r="BX283" s="8" t="e">
        <f t="shared" ca="1" si="367"/>
        <v>#N/A</v>
      </c>
      <c r="BY283" s="8" t="e">
        <f t="shared" ca="1" si="367"/>
        <v>#N/A</v>
      </c>
      <c r="BZ283" s="8" t="e">
        <f t="shared" ca="1" si="367"/>
        <v>#N/A</v>
      </c>
      <c r="CA283" s="8" t="e">
        <f t="shared" ca="1" si="367"/>
        <v>#N/A</v>
      </c>
      <c r="CB283" s="8" t="e">
        <f t="shared" ca="1" si="371"/>
        <v>#N/A</v>
      </c>
      <c r="CC283" s="8" t="e">
        <f t="shared" ca="1" si="371"/>
        <v>#N/A</v>
      </c>
      <c r="CD283" s="8" t="e">
        <f t="shared" ca="1" si="371"/>
        <v>#N/A</v>
      </c>
      <c r="CE283" s="8" t="e">
        <f t="shared" ca="1" si="371"/>
        <v>#N/A</v>
      </c>
      <c r="CF283" s="8" t="e">
        <f t="shared" ca="1" si="371"/>
        <v>#N/A</v>
      </c>
      <c r="CG283" s="8" t="e">
        <f t="shared" ca="1" si="371"/>
        <v>#N/A</v>
      </c>
      <c r="CH283" s="8" t="e">
        <f t="shared" ca="1" si="371"/>
        <v>#N/A</v>
      </c>
      <c r="CI283" s="8" t="e">
        <f t="shared" ca="1" si="371"/>
        <v>#N/A</v>
      </c>
      <c r="CJ283" s="8" t="e">
        <f t="shared" ca="1" si="371"/>
        <v>#N/A</v>
      </c>
      <c r="CK283" s="8" t="e">
        <f t="shared" ca="1" si="371"/>
        <v>#N/A</v>
      </c>
      <c r="CL283" s="8" t="e">
        <f t="shared" ca="1" si="371"/>
        <v>#N/A</v>
      </c>
      <c r="CM283" s="8" t="e">
        <f t="shared" ca="1" si="371"/>
        <v>#N/A</v>
      </c>
      <c r="CN283" s="8" t="e">
        <f t="shared" ca="1" si="367"/>
        <v>#N/A</v>
      </c>
      <c r="CO283" s="8" t="e">
        <f t="shared" ca="1" si="367"/>
        <v>#N/A</v>
      </c>
      <c r="CP283" s="8" t="e">
        <f t="shared" ca="1" si="367"/>
        <v>#N/A</v>
      </c>
      <c r="CQ283" s="8" t="e">
        <f t="shared" ca="1" si="367"/>
        <v>#N/A</v>
      </c>
      <c r="CR283" s="8" t="e">
        <f t="shared" ca="1" si="367"/>
        <v>#N/A</v>
      </c>
      <c r="CS283" s="8" t="e">
        <f t="shared" ca="1" si="367"/>
        <v>#N/A</v>
      </c>
      <c r="CT283" s="8" t="e">
        <f t="shared" ca="1" si="365"/>
        <v>#N/A</v>
      </c>
      <c r="CU283" s="8" t="e">
        <f t="shared" ca="1" si="365"/>
        <v>#N/A</v>
      </c>
      <c r="CV283" s="8" t="e">
        <f t="shared" ca="1" si="365"/>
        <v>#N/A</v>
      </c>
      <c r="CW283" s="8" t="e">
        <f t="shared" ca="1" si="365"/>
        <v>#N/A</v>
      </c>
      <c r="CX283" s="8" t="e">
        <f t="shared" ca="1" si="365"/>
        <v>#N/A</v>
      </c>
      <c r="CY283" s="8" t="e">
        <f t="shared" ca="1" si="365"/>
        <v>#N/A</v>
      </c>
      <c r="CZ283" s="8" t="e">
        <f t="shared" ca="1" si="365"/>
        <v>#N/A</v>
      </c>
      <c r="DA283" s="8" t="e">
        <f t="shared" ca="1" si="365"/>
        <v>#N/A</v>
      </c>
    </row>
    <row r="284" spans="2:105" x14ac:dyDescent="0.35">
      <c r="B284" t="str">
        <f>'Postcode Data'!B284</f>
        <v>ES27 4AF</v>
      </c>
      <c r="C284" t="str">
        <f>'Postcode Data'!D284</f>
        <v>Charlton</v>
      </c>
      <c r="D284" s="44" t="e">
        <f>'Postcode Data'!M284</f>
        <v>#N/A</v>
      </c>
      <c r="E284" s="28" t="e">
        <f>INDEX('Site Data'!$G$42:$G$77,MATCH('Frequency Plan Data'!D284,'Site Data'!$B$42:$B$77,0))</f>
        <v>#N/A</v>
      </c>
      <c r="F284" s="28" t="e">
        <f>'Coverage Data'!M284</f>
        <v>#N/A</v>
      </c>
      <c r="G284" s="28" t="e">
        <f t="shared" si="347"/>
        <v>#N/A</v>
      </c>
      <c r="H284" s="5" t="e">
        <f>'Postcode Data'!F284</f>
        <v>#N/A</v>
      </c>
      <c r="I284" s="5" t="e">
        <f>'Postcode Data'!G284</f>
        <v>#N/A</v>
      </c>
      <c r="J284" s="5" t="e">
        <f>'Postcode Data'!K284</f>
        <v>#N/A</v>
      </c>
      <c r="K284" s="5" t="e">
        <f>'Postcode Data'!L284</f>
        <v>#N/A</v>
      </c>
      <c r="L284" s="5"/>
      <c r="M284" s="28"/>
      <c r="N284" s="5" t="e">
        <f t="shared" si="356"/>
        <v>#N/A</v>
      </c>
      <c r="O284" s="5" t="e">
        <f t="shared" si="356"/>
        <v>#N/A</v>
      </c>
      <c r="P284" s="5" t="e">
        <f t="shared" si="356"/>
        <v>#N/A</v>
      </c>
      <c r="Q284" s="5" t="e">
        <f t="shared" si="356"/>
        <v>#N/A</v>
      </c>
      <c r="R284" s="5" t="e">
        <f t="shared" si="356"/>
        <v>#N/A</v>
      </c>
      <c r="S284" s="5" t="e">
        <f t="shared" si="356"/>
        <v>#N/A</v>
      </c>
      <c r="T284" s="5"/>
      <c r="U284" s="28"/>
      <c r="V284" s="28" t="e">
        <f t="shared" si="349"/>
        <v>#N/A</v>
      </c>
      <c r="W284" s="28" t="e">
        <f t="shared" ref="W284:Z284" si="378">IF(AND($G284&lt;V$5,$G284&gt;=W$5),$K284,NA())</f>
        <v>#N/A</v>
      </c>
      <c r="X284" s="28" t="e">
        <f t="shared" si="378"/>
        <v>#N/A</v>
      </c>
      <c r="Y284" s="28" t="e">
        <f t="shared" si="378"/>
        <v>#N/A</v>
      </c>
      <c r="Z284" s="28" t="e">
        <f t="shared" si="378"/>
        <v>#N/A</v>
      </c>
      <c r="AA284" s="28" t="e">
        <f t="shared" si="351"/>
        <v>#N/A</v>
      </c>
      <c r="AB284" s="28"/>
      <c r="AC284" s="28"/>
      <c r="AD284" s="5" t="e">
        <f t="shared" si="352"/>
        <v>#N/A</v>
      </c>
      <c r="AE284" s="15" t="e">
        <v>#N/A</v>
      </c>
      <c r="AF284" s="11" t="e">
        <v>#N/A</v>
      </c>
      <c r="AG284" s="11" t="e">
        <v>#N/A</v>
      </c>
      <c r="AH284" s="11" t="e">
        <v>#N/A</v>
      </c>
      <c r="AI284" s="11" t="e">
        <v>#N/A</v>
      </c>
      <c r="AJ284" s="11" t="e">
        <v>#N/A</v>
      </c>
      <c r="AK284" s="11" t="e">
        <v>#N/A</v>
      </c>
      <c r="AL284" s="11" t="e">
        <v>#N/A</v>
      </c>
      <c r="AM284" s="11" t="e">
        <v>#N/A</v>
      </c>
      <c r="AN284" s="11" t="e">
        <v>#N/A</v>
      </c>
      <c r="AO284" s="11" t="e">
        <v>#N/A</v>
      </c>
      <c r="AP284" s="11" t="e">
        <v>#N/A</v>
      </c>
      <c r="AQ284" s="11" t="e">
        <v>#N/A</v>
      </c>
      <c r="AR284" s="11" t="e">
        <v>#N/A</v>
      </c>
      <c r="AS284" s="11" t="e">
        <v>#N/A</v>
      </c>
      <c r="AT284" s="11" t="e">
        <v>#N/A</v>
      </c>
      <c r="AU284" s="11" t="e">
        <v>#N/A</v>
      </c>
      <c r="AV284" s="11" t="e">
        <v>#N/A</v>
      </c>
      <c r="AW284" s="11" t="e">
        <v>#N/A</v>
      </c>
      <c r="AX284" s="11" t="e">
        <v>#N/A</v>
      </c>
      <c r="AY284" s="11" t="e">
        <v>#N/A</v>
      </c>
      <c r="AZ284" s="11" t="e">
        <v>#N/A</v>
      </c>
      <c r="BA284" s="11" t="e">
        <v>#N/A</v>
      </c>
      <c r="BB284" s="11" t="e">
        <v>#N/A</v>
      </c>
      <c r="BC284" s="11" t="e">
        <v>#N/A</v>
      </c>
      <c r="BD284" s="11" t="e">
        <v>#N/A</v>
      </c>
      <c r="BE284" s="11" t="e">
        <v>#N/A</v>
      </c>
      <c r="BF284" s="11" t="e">
        <v>#N/A</v>
      </c>
      <c r="BG284" s="11" t="e">
        <v>#N/A</v>
      </c>
      <c r="BH284" s="11" t="e">
        <v>#N/A</v>
      </c>
      <c r="BI284" s="11" t="e">
        <v>#N/A</v>
      </c>
      <c r="BJ284" s="11" t="e">
        <v>#N/A</v>
      </c>
      <c r="BK284" s="11" t="e">
        <v>#N/A</v>
      </c>
      <c r="BL284" s="11" t="e">
        <v>#N/A</v>
      </c>
      <c r="BM284" s="11" t="e">
        <v>#N/A</v>
      </c>
      <c r="BN284" s="16" t="e">
        <v>#N/A</v>
      </c>
      <c r="BQ284" s="5" t="e">
        <f t="shared" ca="1" si="353"/>
        <v>#N/A</v>
      </c>
      <c r="BR284" s="8" t="e">
        <f t="shared" ca="1" si="367"/>
        <v>#N/A</v>
      </c>
      <c r="BS284" s="8" t="e">
        <f t="shared" ca="1" si="367"/>
        <v>#N/A</v>
      </c>
      <c r="BT284" s="8" t="e">
        <f t="shared" ca="1" si="367"/>
        <v>#N/A</v>
      </c>
      <c r="BU284" s="8" t="e">
        <f t="shared" ca="1" si="367"/>
        <v>#N/A</v>
      </c>
      <c r="BV284" s="8" t="e">
        <f t="shared" ca="1" si="367"/>
        <v>#N/A</v>
      </c>
      <c r="BW284" s="8" t="e">
        <f t="shared" ca="1" si="367"/>
        <v>#N/A</v>
      </c>
      <c r="BX284" s="8" t="e">
        <f t="shared" ca="1" si="367"/>
        <v>#N/A</v>
      </c>
      <c r="BY284" s="8" t="e">
        <f t="shared" ca="1" si="367"/>
        <v>#N/A</v>
      </c>
      <c r="BZ284" s="8" t="e">
        <f t="shared" ca="1" si="367"/>
        <v>#N/A</v>
      </c>
      <c r="CA284" s="8" t="e">
        <f t="shared" ca="1" si="367"/>
        <v>#N/A</v>
      </c>
      <c r="CB284" s="8" t="e">
        <f t="shared" ca="1" si="371"/>
        <v>#N/A</v>
      </c>
      <c r="CC284" s="8" t="e">
        <f t="shared" ca="1" si="371"/>
        <v>#N/A</v>
      </c>
      <c r="CD284" s="8" t="e">
        <f t="shared" ca="1" si="371"/>
        <v>#N/A</v>
      </c>
      <c r="CE284" s="8" t="e">
        <f t="shared" ca="1" si="371"/>
        <v>#N/A</v>
      </c>
      <c r="CF284" s="8" t="e">
        <f t="shared" ca="1" si="371"/>
        <v>#N/A</v>
      </c>
      <c r="CG284" s="8" t="e">
        <f t="shared" ca="1" si="371"/>
        <v>#N/A</v>
      </c>
      <c r="CH284" s="8" t="e">
        <f t="shared" ca="1" si="371"/>
        <v>#N/A</v>
      </c>
      <c r="CI284" s="8" t="e">
        <f t="shared" ca="1" si="371"/>
        <v>#N/A</v>
      </c>
      <c r="CJ284" s="8" t="e">
        <f t="shared" ca="1" si="371"/>
        <v>#N/A</v>
      </c>
      <c r="CK284" s="8" t="e">
        <f t="shared" ca="1" si="371"/>
        <v>#N/A</v>
      </c>
      <c r="CL284" s="8" t="e">
        <f t="shared" ca="1" si="371"/>
        <v>#N/A</v>
      </c>
      <c r="CM284" s="8" t="e">
        <f t="shared" ca="1" si="371"/>
        <v>#N/A</v>
      </c>
      <c r="CN284" s="8" t="e">
        <f t="shared" ca="1" si="367"/>
        <v>#N/A</v>
      </c>
      <c r="CO284" s="8" t="e">
        <f t="shared" ca="1" si="367"/>
        <v>#N/A</v>
      </c>
      <c r="CP284" s="8" t="e">
        <f t="shared" ca="1" si="367"/>
        <v>#N/A</v>
      </c>
      <c r="CQ284" s="8" t="e">
        <f t="shared" ca="1" si="367"/>
        <v>#N/A</v>
      </c>
      <c r="CR284" s="8" t="e">
        <f t="shared" ca="1" si="367"/>
        <v>#N/A</v>
      </c>
      <c r="CS284" s="8" t="e">
        <f t="shared" ca="1" si="367"/>
        <v>#N/A</v>
      </c>
      <c r="CT284" s="8" t="e">
        <f t="shared" ca="1" si="365"/>
        <v>#N/A</v>
      </c>
      <c r="CU284" s="8" t="e">
        <f t="shared" ca="1" si="365"/>
        <v>#N/A</v>
      </c>
      <c r="CV284" s="8" t="e">
        <f t="shared" ca="1" si="365"/>
        <v>#N/A</v>
      </c>
      <c r="CW284" s="8" t="e">
        <f t="shared" ca="1" si="365"/>
        <v>#N/A</v>
      </c>
      <c r="CX284" s="8" t="e">
        <f t="shared" ca="1" si="365"/>
        <v>#N/A</v>
      </c>
      <c r="CY284" s="8" t="e">
        <f t="shared" ca="1" si="365"/>
        <v>#N/A</v>
      </c>
      <c r="CZ284" s="8" t="e">
        <f t="shared" ca="1" si="365"/>
        <v>#N/A</v>
      </c>
      <c r="DA284" s="8" t="e">
        <f t="shared" ca="1" si="365"/>
        <v>#N/A</v>
      </c>
    </row>
    <row r="285" spans="2:105" x14ac:dyDescent="0.35">
      <c r="B285" t="str">
        <f>'Postcode Data'!B285</f>
        <v>ES27 4SF</v>
      </c>
      <c r="C285" t="str">
        <f>'Postcode Data'!D285</f>
        <v>Charlton</v>
      </c>
      <c r="D285" s="44" t="e">
        <f>'Postcode Data'!M285</f>
        <v>#N/A</v>
      </c>
      <c r="E285" s="28" t="e">
        <f>INDEX('Site Data'!$G$42:$G$77,MATCH('Frequency Plan Data'!D285,'Site Data'!$B$42:$B$77,0))</f>
        <v>#N/A</v>
      </c>
      <c r="F285" s="28" t="e">
        <f>'Coverage Data'!M285</f>
        <v>#N/A</v>
      </c>
      <c r="G285" s="28" t="e">
        <f t="shared" si="347"/>
        <v>#N/A</v>
      </c>
      <c r="H285" s="5" t="e">
        <f>'Postcode Data'!F285</f>
        <v>#N/A</v>
      </c>
      <c r="I285" s="5" t="e">
        <f>'Postcode Data'!G285</f>
        <v>#N/A</v>
      </c>
      <c r="J285" s="5" t="e">
        <f>'Postcode Data'!K285</f>
        <v>#N/A</v>
      </c>
      <c r="K285" s="5" t="e">
        <f>'Postcode Data'!L285</f>
        <v>#N/A</v>
      </c>
      <c r="L285" s="5"/>
      <c r="M285" s="28"/>
      <c r="N285" s="5" t="e">
        <f t="shared" si="356"/>
        <v>#N/A</v>
      </c>
      <c r="O285" s="5" t="e">
        <f t="shared" si="356"/>
        <v>#N/A</v>
      </c>
      <c r="P285" s="5" t="e">
        <f t="shared" si="356"/>
        <v>#N/A</v>
      </c>
      <c r="Q285" s="5" t="e">
        <f t="shared" si="356"/>
        <v>#N/A</v>
      </c>
      <c r="R285" s="5" t="e">
        <f t="shared" si="356"/>
        <v>#N/A</v>
      </c>
      <c r="S285" s="5" t="e">
        <f t="shared" si="356"/>
        <v>#N/A</v>
      </c>
      <c r="T285" s="5"/>
      <c r="U285" s="28"/>
      <c r="V285" s="28" t="e">
        <f t="shared" si="349"/>
        <v>#N/A</v>
      </c>
      <c r="W285" s="28" t="e">
        <f t="shared" ref="W285:Z285" si="379">IF(AND($G285&lt;V$5,$G285&gt;=W$5),$K285,NA())</f>
        <v>#N/A</v>
      </c>
      <c r="X285" s="28" t="e">
        <f t="shared" si="379"/>
        <v>#N/A</v>
      </c>
      <c r="Y285" s="28" t="e">
        <f t="shared" si="379"/>
        <v>#N/A</v>
      </c>
      <c r="Z285" s="28" t="e">
        <f t="shared" si="379"/>
        <v>#N/A</v>
      </c>
      <c r="AA285" s="28" t="e">
        <f t="shared" si="351"/>
        <v>#N/A</v>
      </c>
      <c r="AB285" s="28"/>
      <c r="AC285" s="28"/>
      <c r="AD285" s="5" t="e">
        <f t="shared" si="352"/>
        <v>#N/A</v>
      </c>
      <c r="AE285" s="15" t="e">
        <v>#N/A</v>
      </c>
      <c r="AF285" s="11" t="e">
        <v>#N/A</v>
      </c>
      <c r="AG285" s="11" t="e">
        <v>#N/A</v>
      </c>
      <c r="AH285" s="11" t="e">
        <v>#N/A</v>
      </c>
      <c r="AI285" s="11" t="e">
        <v>#N/A</v>
      </c>
      <c r="AJ285" s="11" t="e">
        <v>#N/A</v>
      </c>
      <c r="AK285" s="11" t="e">
        <v>#N/A</v>
      </c>
      <c r="AL285" s="11" t="e">
        <v>#N/A</v>
      </c>
      <c r="AM285" s="11" t="e">
        <v>#N/A</v>
      </c>
      <c r="AN285" s="11" t="e">
        <v>#N/A</v>
      </c>
      <c r="AO285" s="11" t="e">
        <v>#N/A</v>
      </c>
      <c r="AP285" s="11" t="e">
        <v>#N/A</v>
      </c>
      <c r="AQ285" s="11" t="e">
        <v>#N/A</v>
      </c>
      <c r="AR285" s="11" t="e">
        <v>#N/A</v>
      </c>
      <c r="AS285" s="11" t="e">
        <v>#N/A</v>
      </c>
      <c r="AT285" s="11" t="e">
        <v>#N/A</v>
      </c>
      <c r="AU285" s="11" t="e">
        <v>#N/A</v>
      </c>
      <c r="AV285" s="11" t="e">
        <v>#N/A</v>
      </c>
      <c r="AW285" s="11" t="e">
        <v>#N/A</v>
      </c>
      <c r="AX285" s="11" t="e">
        <v>#N/A</v>
      </c>
      <c r="AY285" s="11" t="e">
        <v>#N/A</v>
      </c>
      <c r="AZ285" s="11" t="e">
        <v>#N/A</v>
      </c>
      <c r="BA285" s="11" t="e">
        <v>#N/A</v>
      </c>
      <c r="BB285" s="11" t="e">
        <v>#N/A</v>
      </c>
      <c r="BC285" s="11" t="e">
        <v>#N/A</v>
      </c>
      <c r="BD285" s="11" t="e">
        <v>#N/A</v>
      </c>
      <c r="BE285" s="11" t="e">
        <v>#N/A</v>
      </c>
      <c r="BF285" s="11" t="e">
        <v>#N/A</v>
      </c>
      <c r="BG285" s="11" t="e">
        <v>#N/A</v>
      </c>
      <c r="BH285" s="11" t="e">
        <v>#N/A</v>
      </c>
      <c r="BI285" s="11" t="e">
        <v>#N/A</v>
      </c>
      <c r="BJ285" s="11" t="e">
        <v>#N/A</v>
      </c>
      <c r="BK285" s="11" t="e">
        <v>#N/A</v>
      </c>
      <c r="BL285" s="11" t="e">
        <v>#N/A</v>
      </c>
      <c r="BM285" s="11" t="e">
        <v>#N/A</v>
      </c>
      <c r="BN285" s="16" t="e">
        <v>#N/A</v>
      </c>
      <c r="BQ285" s="5" t="e">
        <f t="shared" ca="1" si="353"/>
        <v>#N/A</v>
      </c>
      <c r="BR285" s="8" t="e">
        <f t="shared" ca="1" si="367"/>
        <v>#N/A</v>
      </c>
      <c r="BS285" s="8" t="e">
        <f t="shared" ca="1" si="367"/>
        <v>#N/A</v>
      </c>
      <c r="BT285" s="8" t="e">
        <f t="shared" ca="1" si="367"/>
        <v>#N/A</v>
      </c>
      <c r="BU285" s="8" t="e">
        <f t="shared" ca="1" si="367"/>
        <v>#N/A</v>
      </c>
      <c r="BV285" s="8" t="e">
        <f t="shared" ca="1" si="367"/>
        <v>#N/A</v>
      </c>
      <c r="BW285" s="8" t="e">
        <f t="shared" ca="1" si="367"/>
        <v>#N/A</v>
      </c>
      <c r="BX285" s="8" t="e">
        <f t="shared" ca="1" si="367"/>
        <v>#N/A</v>
      </c>
      <c r="BY285" s="8" t="e">
        <f t="shared" ca="1" si="367"/>
        <v>#N/A</v>
      </c>
      <c r="BZ285" s="8" t="e">
        <f t="shared" ca="1" si="367"/>
        <v>#N/A</v>
      </c>
      <c r="CA285" s="8" t="e">
        <f t="shared" ca="1" si="367"/>
        <v>#N/A</v>
      </c>
      <c r="CB285" s="8" t="e">
        <f t="shared" ca="1" si="371"/>
        <v>#N/A</v>
      </c>
      <c r="CC285" s="8" t="e">
        <f t="shared" ca="1" si="371"/>
        <v>#N/A</v>
      </c>
      <c r="CD285" s="8" t="e">
        <f t="shared" ca="1" si="371"/>
        <v>#N/A</v>
      </c>
      <c r="CE285" s="8" t="e">
        <f t="shared" ca="1" si="371"/>
        <v>#N/A</v>
      </c>
      <c r="CF285" s="8" t="e">
        <f t="shared" ca="1" si="371"/>
        <v>#N/A</v>
      </c>
      <c r="CG285" s="8" t="e">
        <f t="shared" ca="1" si="371"/>
        <v>#N/A</v>
      </c>
      <c r="CH285" s="8" t="e">
        <f t="shared" ca="1" si="371"/>
        <v>#N/A</v>
      </c>
      <c r="CI285" s="8" t="e">
        <f t="shared" ca="1" si="371"/>
        <v>#N/A</v>
      </c>
      <c r="CJ285" s="8" t="e">
        <f t="shared" ca="1" si="371"/>
        <v>#N/A</v>
      </c>
      <c r="CK285" s="8" t="e">
        <f t="shared" ca="1" si="371"/>
        <v>#N/A</v>
      </c>
      <c r="CL285" s="8" t="e">
        <f t="shared" ca="1" si="371"/>
        <v>#N/A</v>
      </c>
      <c r="CM285" s="8" t="e">
        <f t="shared" ca="1" si="371"/>
        <v>#N/A</v>
      </c>
      <c r="CN285" s="8" t="e">
        <f t="shared" ca="1" si="367"/>
        <v>#N/A</v>
      </c>
      <c r="CO285" s="8" t="e">
        <f t="shared" ca="1" si="367"/>
        <v>#N/A</v>
      </c>
      <c r="CP285" s="8" t="e">
        <f t="shared" ca="1" si="367"/>
        <v>#N/A</v>
      </c>
      <c r="CQ285" s="8" t="e">
        <f t="shared" ca="1" si="367"/>
        <v>#N/A</v>
      </c>
      <c r="CR285" s="8" t="e">
        <f t="shared" ca="1" si="367"/>
        <v>#N/A</v>
      </c>
      <c r="CS285" s="8" t="e">
        <f t="shared" ca="1" si="367"/>
        <v>#N/A</v>
      </c>
      <c r="CT285" s="8" t="e">
        <f t="shared" ca="1" si="365"/>
        <v>#N/A</v>
      </c>
      <c r="CU285" s="8" t="e">
        <f t="shared" ca="1" si="365"/>
        <v>#N/A</v>
      </c>
      <c r="CV285" s="8" t="e">
        <f t="shared" ca="1" si="365"/>
        <v>#N/A</v>
      </c>
      <c r="CW285" s="8" t="e">
        <f t="shared" ca="1" si="365"/>
        <v>#N/A</v>
      </c>
      <c r="CX285" s="8" t="e">
        <f t="shared" ca="1" si="365"/>
        <v>#N/A</v>
      </c>
      <c r="CY285" s="8" t="e">
        <f t="shared" ca="1" si="365"/>
        <v>#N/A</v>
      </c>
      <c r="CZ285" s="8" t="e">
        <f t="shared" ca="1" si="365"/>
        <v>#N/A</v>
      </c>
      <c r="DA285" s="8" t="e">
        <f t="shared" ca="1" si="365"/>
        <v>#N/A</v>
      </c>
    </row>
    <row r="286" spans="2:105" x14ac:dyDescent="0.35">
      <c r="B286" t="str">
        <f>'Postcode Data'!B286</f>
        <v>ES27 6DN</v>
      </c>
      <c r="C286" t="str">
        <f>'Postcode Data'!D286</f>
        <v>Charlton</v>
      </c>
      <c r="D286" s="44" t="str">
        <f>'Postcode Data'!M286</f>
        <v>CW2c</v>
      </c>
      <c r="E286" s="28" t="str">
        <f>INDEX('Site Data'!$G$42:$G$77,MATCH('Frequency Plan Data'!D286,'Site Data'!$B$42:$B$77,0))</f>
        <v>f6</v>
      </c>
      <c r="F286" s="28">
        <f>'Coverage Data'!M286</f>
        <v>-65.643625425649844</v>
      </c>
      <c r="G286" s="28">
        <f t="shared" si="347"/>
        <v>34.962021028408031</v>
      </c>
      <c r="H286" s="5">
        <f>'Postcode Data'!F286</f>
        <v>22.877448844548219</v>
      </c>
      <c r="I286" s="5">
        <f>'Postcode Data'!G286</f>
        <v>9.4782068400268855</v>
      </c>
      <c r="J286" s="5">
        <f>'Postcode Data'!K286</f>
        <v>21.315485841749023</v>
      </c>
      <c r="K286" s="5">
        <f>'Postcode Data'!L286</f>
        <v>6.8786638622775786</v>
      </c>
      <c r="L286" s="5"/>
      <c r="M286" s="28"/>
      <c r="N286" s="5" t="e">
        <f t="shared" ref="N286:S305" si="380">IF($E286=N$5,$K286,NA())</f>
        <v>#N/A</v>
      </c>
      <c r="O286" s="5" t="e">
        <f t="shared" si="380"/>
        <v>#N/A</v>
      </c>
      <c r="P286" s="5" t="e">
        <f t="shared" si="380"/>
        <v>#N/A</v>
      </c>
      <c r="Q286" s="5" t="e">
        <f t="shared" si="380"/>
        <v>#N/A</v>
      </c>
      <c r="R286" s="5" t="e">
        <f t="shared" si="380"/>
        <v>#N/A</v>
      </c>
      <c r="S286" s="5">
        <f t="shared" si="380"/>
        <v>6.8786638622775786</v>
      </c>
      <c r="T286" s="5"/>
      <c r="U286" s="28"/>
      <c r="V286" s="28">
        <f t="shared" si="349"/>
        <v>6.8786638622775786</v>
      </c>
      <c r="W286" s="28" t="e">
        <f t="shared" ref="W286:Z286" si="381">IF(AND($G286&lt;V$5,$G286&gt;=W$5),$K286,NA())</f>
        <v>#N/A</v>
      </c>
      <c r="X286" s="28" t="e">
        <f t="shared" si="381"/>
        <v>#N/A</v>
      </c>
      <c r="Y286" s="28" t="e">
        <f t="shared" si="381"/>
        <v>#N/A</v>
      </c>
      <c r="Z286" s="28" t="e">
        <f t="shared" si="381"/>
        <v>#N/A</v>
      </c>
      <c r="AA286" s="28" t="e">
        <f t="shared" si="351"/>
        <v>#N/A</v>
      </c>
      <c r="AB286" s="28"/>
      <c r="AC286" s="28"/>
      <c r="AD286" s="5">
        <f t="shared" si="352"/>
        <v>-100.60564645405788</v>
      </c>
      <c r="AE286" s="15">
        <v>-999</v>
      </c>
      <c r="AF286" s="11">
        <v>-999</v>
      </c>
      <c r="AG286" s="11">
        <v>-999</v>
      </c>
      <c r="AH286" s="11">
        <v>-999</v>
      </c>
      <c r="AI286" s="11">
        <v>-999</v>
      </c>
      <c r="AJ286" s="11">
        <v>-116.90724841270205</v>
      </c>
      <c r="AK286" s="11">
        <v>-999</v>
      </c>
      <c r="AL286" s="11">
        <v>-999</v>
      </c>
      <c r="AM286" s="11">
        <v>-104.95296927730445</v>
      </c>
      <c r="AN286" s="11">
        <v>-999</v>
      </c>
      <c r="AO286" s="11">
        <v>-999</v>
      </c>
      <c r="AP286" s="11">
        <v>-999</v>
      </c>
      <c r="AQ286" s="11">
        <v>-999</v>
      </c>
      <c r="AR286" s="11">
        <v>-999</v>
      </c>
      <c r="AS286" s="11">
        <v>-999</v>
      </c>
      <c r="AT286" s="11">
        <v>-999</v>
      </c>
      <c r="AU286" s="11">
        <v>-999</v>
      </c>
      <c r="AV286" s="11">
        <v>-999</v>
      </c>
      <c r="AW286" s="11">
        <v>-999</v>
      </c>
      <c r="AX286" s="11">
        <v>-999</v>
      </c>
      <c r="AY286" s="11">
        <v>-108.84746400750569</v>
      </c>
      <c r="AZ286" s="11">
        <v>-999</v>
      </c>
      <c r="BA286" s="11">
        <v>-999</v>
      </c>
      <c r="BB286" s="11">
        <v>-999</v>
      </c>
      <c r="BC286" s="11">
        <v>-999</v>
      </c>
      <c r="BD286" s="11">
        <v>-999</v>
      </c>
      <c r="BE286" s="11">
        <v>-999</v>
      </c>
      <c r="BF286" s="11">
        <v>-999</v>
      </c>
      <c r="BG286" s="11">
        <v>-999</v>
      </c>
      <c r="BH286" s="11">
        <v>-109.19352982444371</v>
      </c>
      <c r="BI286" s="11">
        <v>-999</v>
      </c>
      <c r="BJ286" s="11">
        <v>-999</v>
      </c>
      <c r="BK286" s="11">
        <v>-105.54428095371445</v>
      </c>
      <c r="BL286" s="11">
        <v>-999</v>
      </c>
      <c r="BM286" s="11">
        <v>-999</v>
      </c>
      <c r="BN286" s="16">
        <v>-999</v>
      </c>
      <c r="BQ286" s="5">
        <f t="shared" ca="1" si="353"/>
        <v>-98.55345363367087</v>
      </c>
      <c r="BR286" s="8">
        <f t="shared" ca="1" si="367"/>
        <v>-999</v>
      </c>
      <c r="BS286" s="8">
        <f t="shared" ca="1" si="367"/>
        <v>-999</v>
      </c>
      <c r="BT286" s="8">
        <f t="shared" ca="1" si="367"/>
        <v>-999</v>
      </c>
      <c r="BU286" s="8">
        <f t="shared" ca="1" si="367"/>
        <v>-999</v>
      </c>
      <c r="BV286" s="8">
        <f t="shared" ca="1" si="367"/>
        <v>-999</v>
      </c>
      <c r="BW286" s="8">
        <f t="shared" ca="1" si="367"/>
        <v>-124.12425305562942</v>
      </c>
      <c r="BX286" s="8">
        <f t="shared" ca="1" si="367"/>
        <v>-999</v>
      </c>
      <c r="BY286" s="8">
        <f t="shared" ca="1" si="367"/>
        <v>-999</v>
      </c>
      <c r="BZ286" s="8">
        <f t="shared" ca="1" si="367"/>
        <v>-104.22085281245653</v>
      </c>
      <c r="CA286" s="8">
        <f t="shared" ca="1" si="367"/>
        <v>-999</v>
      </c>
      <c r="CB286" s="8">
        <f t="shared" ca="1" si="371"/>
        <v>-999</v>
      </c>
      <c r="CC286" s="8">
        <f t="shared" ca="1" si="371"/>
        <v>-999</v>
      </c>
      <c r="CD286" s="8">
        <f t="shared" ca="1" si="371"/>
        <v>-999</v>
      </c>
      <c r="CE286" s="8">
        <f t="shared" ca="1" si="371"/>
        <v>-999</v>
      </c>
      <c r="CF286" s="8">
        <f t="shared" ca="1" si="371"/>
        <v>-999</v>
      </c>
      <c r="CG286" s="8">
        <f t="shared" ca="1" si="371"/>
        <v>-999</v>
      </c>
      <c r="CH286" s="8">
        <f t="shared" ca="1" si="371"/>
        <v>-999</v>
      </c>
      <c r="CI286" s="8">
        <f t="shared" ca="1" si="371"/>
        <v>-999</v>
      </c>
      <c r="CJ286" s="8">
        <f t="shared" ca="1" si="371"/>
        <v>-999</v>
      </c>
      <c r="CK286" s="8">
        <f t="shared" ca="1" si="371"/>
        <v>-999</v>
      </c>
      <c r="CL286" s="8">
        <f t="shared" ca="1" si="371"/>
        <v>-110.89525471672509</v>
      </c>
      <c r="CM286" s="8">
        <f t="shared" ca="1" si="371"/>
        <v>-999</v>
      </c>
      <c r="CN286" s="8">
        <f t="shared" ca="1" si="367"/>
        <v>-999</v>
      </c>
      <c r="CO286" s="8">
        <f t="shared" ca="1" si="367"/>
        <v>-999</v>
      </c>
      <c r="CP286" s="8">
        <f t="shared" ca="1" si="367"/>
        <v>-999</v>
      </c>
      <c r="CQ286" s="8">
        <f t="shared" ca="1" si="367"/>
        <v>-999</v>
      </c>
      <c r="CR286" s="8">
        <f t="shared" ca="1" si="367"/>
        <v>-999</v>
      </c>
      <c r="CS286" s="8">
        <f t="shared" ca="1" si="367"/>
        <v>-999</v>
      </c>
      <c r="CT286" s="8">
        <f t="shared" ca="1" si="365"/>
        <v>-999</v>
      </c>
      <c r="CU286" s="8">
        <f t="shared" ca="1" si="365"/>
        <v>-104.19850336942783</v>
      </c>
      <c r="CV286" s="8">
        <f t="shared" ca="1" si="365"/>
        <v>-999</v>
      </c>
      <c r="CW286" s="8">
        <f t="shared" ca="1" si="365"/>
        <v>-999</v>
      </c>
      <c r="CX286" s="8">
        <f t="shared" ca="1" si="365"/>
        <v>-102.58589197431067</v>
      </c>
      <c r="CY286" s="8">
        <f t="shared" ca="1" si="365"/>
        <v>-999</v>
      </c>
      <c r="CZ286" s="8">
        <f t="shared" ca="1" si="365"/>
        <v>-999</v>
      </c>
      <c r="DA286" s="8">
        <f t="shared" ca="1" si="365"/>
        <v>-999</v>
      </c>
    </row>
    <row r="287" spans="2:105" x14ac:dyDescent="0.35">
      <c r="B287" t="str">
        <f>'Postcode Data'!B287</f>
        <v>ES27 6IP</v>
      </c>
      <c r="C287" t="str">
        <f>'Postcode Data'!D287</f>
        <v>Charlton</v>
      </c>
      <c r="D287" s="44" t="e">
        <f>'Postcode Data'!M287</f>
        <v>#N/A</v>
      </c>
      <c r="E287" s="28" t="e">
        <f>INDEX('Site Data'!$G$42:$G$77,MATCH('Frequency Plan Data'!D287,'Site Data'!$B$42:$B$77,0))</f>
        <v>#N/A</v>
      </c>
      <c r="F287" s="28" t="e">
        <f>'Coverage Data'!M287</f>
        <v>#N/A</v>
      </c>
      <c r="G287" s="28" t="e">
        <f t="shared" si="347"/>
        <v>#N/A</v>
      </c>
      <c r="H287" s="5" t="e">
        <f>'Postcode Data'!F287</f>
        <v>#N/A</v>
      </c>
      <c r="I287" s="5" t="e">
        <f>'Postcode Data'!G287</f>
        <v>#N/A</v>
      </c>
      <c r="J287" s="5" t="e">
        <f>'Postcode Data'!K287</f>
        <v>#N/A</v>
      </c>
      <c r="K287" s="5" t="e">
        <f>'Postcode Data'!L287</f>
        <v>#N/A</v>
      </c>
      <c r="L287" s="5"/>
      <c r="M287" s="28"/>
      <c r="N287" s="5" t="e">
        <f t="shared" si="380"/>
        <v>#N/A</v>
      </c>
      <c r="O287" s="5" t="e">
        <f t="shared" si="380"/>
        <v>#N/A</v>
      </c>
      <c r="P287" s="5" t="e">
        <f t="shared" si="380"/>
        <v>#N/A</v>
      </c>
      <c r="Q287" s="5" t="e">
        <f t="shared" si="380"/>
        <v>#N/A</v>
      </c>
      <c r="R287" s="5" t="e">
        <f t="shared" si="380"/>
        <v>#N/A</v>
      </c>
      <c r="S287" s="5" t="e">
        <f t="shared" si="380"/>
        <v>#N/A</v>
      </c>
      <c r="T287" s="5"/>
      <c r="U287" s="28"/>
      <c r="V287" s="28" t="e">
        <f t="shared" si="349"/>
        <v>#N/A</v>
      </c>
      <c r="W287" s="28" t="e">
        <f t="shared" ref="W287:Z287" si="382">IF(AND($G287&lt;V$5,$G287&gt;=W$5),$K287,NA())</f>
        <v>#N/A</v>
      </c>
      <c r="X287" s="28" t="e">
        <f t="shared" si="382"/>
        <v>#N/A</v>
      </c>
      <c r="Y287" s="28" t="e">
        <f t="shared" si="382"/>
        <v>#N/A</v>
      </c>
      <c r="Z287" s="28" t="e">
        <f t="shared" si="382"/>
        <v>#N/A</v>
      </c>
      <c r="AA287" s="28" t="e">
        <f t="shared" si="351"/>
        <v>#N/A</v>
      </c>
      <c r="AB287" s="28"/>
      <c r="AC287" s="28"/>
      <c r="AD287" s="5" t="e">
        <f t="shared" si="352"/>
        <v>#N/A</v>
      </c>
      <c r="AE287" s="15" t="e">
        <v>#N/A</v>
      </c>
      <c r="AF287" s="11" t="e">
        <v>#N/A</v>
      </c>
      <c r="AG287" s="11" t="e">
        <v>#N/A</v>
      </c>
      <c r="AH287" s="11" t="e">
        <v>#N/A</v>
      </c>
      <c r="AI287" s="11" t="e">
        <v>#N/A</v>
      </c>
      <c r="AJ287" s="11" t="e">
        <v>#N/A</v>
      </c>
      <c r="AK287" s="11" t="e">
        <v>#N/A</v>
      </c>
      <c r="AL287" s="11" t="e">
        <v>#N/A</v>
      </c>
      <c r="AM287" s="11" t="e">
        <v>#N/A</v>
      </c>
      <c r="AN287" s="11" t="e">
        <v>#N/A</v>
      </c>
      <c r="AO287" s="11" t="e">
        <v>#N/A</v>
      </c>
      <c r="AP287" s="11" t="e">
        <v>#N/A</v>
      </c>
      <c r="AQ287" s="11" t="e">
        <v>#N/A</v>
      </c>
      <c r="AR287" s="11" t="e">
        <v>#N/A</v>
      </c>
      <c r="AS287" s="11" t="e">
        <v>#N/A</v>
      </c>
      <c r="AT287" s="11" t="e">
        <v>#N/A</v>
      </c>
      <c r="AU287" s="11" t="e">
        <v>#N/A</v>
      </c>
      <c r="AV287" s="11" t="e">
        <v>#N/A</v>
      </c>
      <c r="AW287" s="11" t="e">
        <v>#N/A</v>
      </c>
      <c r="AX287" s="11" t="e">
        <v>#N/A</v>
      </c>
      <c r="AY287" s="11" t="e">
        <v>#N/A</v>
      </c>
      <c r="AZ287" s="11" t="e">
        <v>#N/A</v>
      </c>
      <c r="BA287" s="11" t="e">
        <v>#N/A</v>
      </c>
      <c r="BB287" s="11" t="e">
        <v>#N/A</v>
      </c>
      <c r="BC287" s="11" t="e">
        <v>#N/A</v>
      </c>
      <c r="BD287" s="11" t="e">
        <v>#N/A</v>
      </c>
      <c r="BE287" s="11" t="e">
        <v>#N/A</v>
      </c>
      <c r="BF287" s="11" t="e">
        <v>#N/A</v>
      </c>
      <c r="BG287" s="11" t="e">
        <v>#N/A</v>
      </c>
      <c r="BH287" s="11" t="e">
        <v>#N/A</v>
      </c>
      <c r="BI287" s="11" t="e">
        <v>#N/A</v>
      </c>
      <c r="BJ287" s="11" t="e">
        <v>#N/A</v>
      </c>
      <c r="BK287" s="11" t="e">
        <v>#N/A</v>
      </c>
      <c r="BL287" s="11" t="e">
        <v>#N/A</v>
      </c>
      <c r="BM287" s="11" t="e">
        <v>#N/A</v>
      </c>
      <c r="BN287" s="16" t="e">
        <v>#N/A</v>
      </c>
      <c r="BQ287" s="5" t="e">
        <f t="shared" ca="1" si="353"/>
        <v>#N/A</v>
      </c>
      <c r="BR287" s="8" t="e">
        <f t="shared" ca="1" si="367"/>
        <v>#N/A</v>
      </c>
      <c r="BS287" s="8" t="e">
        <f t="shared" ca="1" si="367"/>
        <v>#N/A</v>
      </c>
      <c r="BT287" s="8" t="e">
        <f t="shared" ca="1" si="367"/>
        <v>#N/A</v>
      </c>
      <c r="BU287" s="8" t="e">
        <f t="shared" ca="1" si="367"/>
        <v>#N/A</v>
      </c>
      <c r="BV287" s="8" t="e">
        <f t="shared" ca="1" si="367"/>
        <v>#N/A</v>
      </c>
      <c r="BW287" s="8" t="e">
        <f t="shared" ca="1" si="367"/>
        <v>#N/A</v>
      </c>
      <c r="BX287" s="8" t="e">
        <f t="shared" ca="1" si="367"/>
        <v>#N/A</v>
      </c>
      <c r="BY287" s="8" t="e">
        <f t="shared" ca="1" si="367"/>
        <v>#N/A</v>
      </c>
      <c r="BZ287" s="8" t="e">
        <f t="shared" ca="1" si="367"/>
        <v>#N/A</v>
      </c>
      <c r="CA287" s="8" t="e">
        <f t="shared" ca="1" si="367"/>
        <v>#N/A</v>
      </c>
      <c r="CB287" s="8" t="e">
        <f t="shared" ca="1" si="371"/>
        <v>#N/A</v>
      </c>
      <c r="CC287" s="8" t="e">
        <f t="shared" ca="1" si="371"/>
        <v>#N/A</v>
      </c>
      <c r="CD287" s="8" t="e">
        <f t="shared" ca="1" si="371"/>
        <v>#N/A</v>
      </c>
      <c r="CE287" s="8" t="e">
        <f t="shared" ca="1" si="371"/>
        <v>#N/A</v>
      </c>
      <c r="CF287" s="8" t="e">
        <f t="shared" ca="1" si="371"/>
        <v>#N/A</v>
      </c>
      <c r="CG287" s="8" t="e">
        <f t="shared" ca="1" si="371"/>
        <v>#N/A</v>
      </c>
      <c r="CH287" s="8" t="e">
        <f t="shared" ca="1" si="371"/>
        <v>#N/A</v>
      </c>
      <c r="CI287" s="8" t="e">
        <f t="shared" ca="1" si="371"/>
        <v>#N/A</v>
      </c>
      <c r="CJ287" s="8" t="e">
        <f t="shared" ca="1" si="371"/>
        <v>#N/A</v>
      </c>
      <c r="CK287" s="8" t="e">
        <f t="shared" ca="1" si="371"/>
        <v>#N/A</v>
      </c>
      <c r="CL287" s="8" t="e">
        <f t="shared" ca="1" si="371"/>
        <v>#N/A</v>
      </c>
      <c r="CM287" s="8" t="e">
        <f t="shared" ca="1" si="371"/>
        <v>#N/A</v>
      </c>
      <c r="CN287" s="8" t="e">
        <f t="shared" ca="1" si="367"/>
        <v>#N/A</v>
      </c>
      <c r="CO287" s="8" t="e">
        <f t="shared" ca="1" si="367"/>
        <v>#N/A</v>
      </c>
      <c r="CP287" s="8" t="e">
        <f t="shared" ca="1" si="367"/>
        <v>#N/A</v>
      </c>
      <c r="CQ287" s="8" t="e">
        <f t="shared" ca="1" si="367"/>
        <v>#N/A</v>
      </c>
      <c r="CR287" s="8" t="e">
        <f t="shared" ca="1" si="367"/>
        <v>#N/A</v>
      </c>
      <c r="CS287" s="8" t="e">
        <f t="shared" ca="1" si="367"/>
        <v>#N/A</v>
      </c>
      <c r="CT287" s="8" t="e">
        <f t="shared" ca="1" si="365"/>
        <v>#N/A</v>
      </c>
      <c r="CU287" s="8" t="e">
        <f t="shared" ca="1" si="365"/>
        <v>#N/A</v>
      </c>
      <c r="CV287" s="8" t="e">
        <f t="shared" ca="1" si="365"/>
        <v>#N/A</v>
      </c>
      <c r="CW287" s="8" t="e">
        <f t="shared" ca="1" si="365"/>
        <v>#N/A</v>
      </c>
      <c r="CX287" s="8" t="e">
        <f t="shared" ca="1" si="365"/>
        <v>#N/A</v>
      </c>
      <c r="CY287" s="8" t="e">
        <f t="shared" ca="1" si="365"/>
        <v>#N/A</v>
      </c>
      <c r="CZ287" s="8" t="e">
        <f t="shared" ca="1" si="365"/>
        <v>#N/A</v>
      </c>
      <c r="DA287" s="8" t="e">
        <f t="shared" ca="1" si="365"/>
        <v>#N/A</v>
      </c>
    </row>
    <row r="288" spans="2:105" x14ac:dyDescent="0.35">
      <c r="B288" t="str">
        <f>'Postcode Data'!B288</f>
        <v>ES27 6UF</v>
      </c>
      <c r="C288" t="str">
        <f>'Postcode Data'!D288</f>
        <v>Charlton</v>
      </c>
      <c r="D288" s="44" t="e">
        <f>'Postcode Data'!M288</f>
        <v>#N/A</v>
      </c>
      <c r="E288" s="28" t="e">
        <f>INDEX('Site Data'!$G$42:$G$77,MATCH('Frequency Plan Data'!D288,'Site Data'!$B$42:$B$77,0))</f>
        <v>#N/A</v>
      </c>
      <c r="F288" s="28" t="e">
        <f>'Coverage Data'!M288</f>
        <v>#N/A</v>
      </c>
      <c r="G288" s="28" t="e">
        <f t="shared" si="347"/>
        <v>#N/A</v>
      </c>
      <c r="H288" s="5" t="e">
        <f>'Postcode Data'!F288</f>
        <v>#N/A</v>
      </c>
      <c r="I288" s="5" t="e">
        <f>'Postcode Data'!G288</f>
        <v>#N/A</v>
      </c>
      <c r="J288" s="5" t="e">
        <f>'Postcode Data'!K288</f>
        <v>#N/A</v>
      </c>
      <c r="K288" s="5" t="e">
        <f>'Postcode Data'!L288</f>
        <v>#N/A</v>
      </c>
      <c r="L288" s="5"/>
      <c r="M288" s="28"/>
      <c r="N288" s="5" t="e">
        <f t="shared" si="380"/>
        <v>#N/A</v>
      </c>
      <c r="O288" s="5" t="e">
        <f t="shared" si="380"/>
        <v>#N/A</v>
      </c>
      <c r="P288" s="5" t="e">
        <f t="shared" si="380"/>
        <v>#N/A</v>
      </c>
      <c r="Q288" s="5" t="e">
        <f t="shared" si="380"/>
        <v>#N/A</v>
      </c>
      <c r="R288" s="5" t="e">
        <f t="shared" si="380"/>
        <v>#N/A</v>
      </c>
      <c r="S288" s="5" t="e">
        <f t="shared" si="380"/>
        <v>#N/A</v>
      </c>
      <c r="T288" s="5"/>
      <c r="U288" s="28"/>
      <c r="V288" s="28" t="e">
        <f t="shared" si="349"/>
        <v>#N/A</v>
      </c>
      <c r="W288" s="28" t="e">
        <f t="shared" ref="W288:Z288" si="383">IF(AND($G288&lt;V$5,$G288&gt;=W$5),$K288,NA())</f>
        <v>#N/A</v>
      </c>
      <c r="X288" s="28" t="e">
        <f t="shared" si="383"/>
        <v>#N/A</v>
      </c>
      <c r="Y288" s="28" t="e">
        <f t="shared" si="383"/>
        <v>#N/A</v>
      </c>
      <c r="Z288" s="28" t="e">
        <f t="shared" si="383"/>
        <v>#N/A</v>
      </c>
      <c r="AA288" s="28" t="e">
        <f t="shared" si="351"/>
        <v>#N/A</v>
      </c>
      <c r="AB288" s="28"/>
      <c r="AC288" s="28"/>
      <c r="AD288" s="5" t="e">
        <f t="shared" si="352"/>
        <v>#N/A</v>
      </c>
      <c r="AE288" s="15" t="e">
        <v>#N/A</v>
      </c>
      <c r="AF288" s="11" t="e">
        <v>#N/A</v>
      </c>
      <c r="AG288" s="11" t="e">
        <v>#N/A</v>
      </c>
      <c r="AH288" s="11" t="e">
        <v>#N/A</v>
      </c>
      <c r="AI288" s="11" t="e">
        <v>#N/A</v>
      </c>
      <c r="AJ288" s="11" t="e">
        <v>#N/A</v>
      </c>
      <c r="AK288" s="11" t="e">
        <v>#N/A</v>
      </c>
      <c r="AL288" s="11" t="e">
        <v>#N/A</v>
      </c>
      <c r="AM288" s="11" t="e">
        <v>#N/A</v>
      </c>
      <c r="AN288" s="11" t="e">
        <v>#N/A</v>
      </c>
      <c r="AO288" s="11" t="e">
        <v>#N/A</v>
      </c>
      <c r="AP288" s="11" t="e">
        <v>#N/A</v>
      </c>
      <c r="AQ288" s="11" t="e">
        <v>#N/A</v>
      </c>
      <c r="AR288" s="11" t="e">
        <v>#N/A</v>
      </c>
      <c r="AS288" s="11" t="e">
        <v>#N/A</v>
      </c>
      <c r="AT288" s="11" t="e">
        <v>#N/A</v>
      </c>
      <c r="AU288" s="11" t="e">
        <v>#N/A</v>
      </c>
      <c r="AV288" s="11" t="e">
        <v>#N/A</v>
      </c>
      <c r="AW288" s="11" t="e">
        <v>#N/A</v>
      </c>
      <c r="AX288" s="11" t="e">
        <v>#N/A</v>
      </c>
      <c r="AY288" s="11" t="e">
        <v>#N/A</v>
      </c>
      <c r="AZ288" s="11" t="e">
        <v>#N/A</v>
      </c>
      <c r="BA288" s="11" t="e">
        <v>#N/A</v>
      </c>
      <c r="BB288" s="11" t="e">
        <v>#N/A</v>
      </c>
      <c r="BC288" s="11" t="e">
        <v>#N/A</v>
      </c>
      <c r="BD288" s="11" t="e">
        <v>#N/A</v>
      </c>
      <c r="BE288" s="11" t="e">
        <v>#N/A</v>
      </c>
      <c r="BF288" s="11" t="e">
        <v>#N/A</v>
      </c>
      <c r="BG288" s="11" t="e">
        <v>#N/A</v>
      </c>
      <c r="BH288" s="11" t="e">
        <v>#N/A</v>
      </c>
      <c r="BI288" s="11" t="e">
        <v>#N/A</v>
      </c>
      <c r="BJ288" s="11" t="e">
        <v>#N/A</v>
      </c>
      <c r="BK288" s="11" t="e">
        <v>#N/A</v>
      </c>
      <c r="BL288" s="11" t="e">
        <v>#N/A</v>
      </c>
      <c r="BM288" s="11" t="e">
        <v>#N/A</v>
      </c>
      <c r="BN288" s="16" t="e">
        <v>#N/A</v>
      </c>
      <c r="BQ288" s="5" t="e">
        <f t="shared" ca="1" si="353"/>
        <v>#N/A</v>
      </c>
      <c r="BR288" s="8" t="e">
        <f t="shared" ca="1" si="367"/>
        <v>#N/A</v>
      </c>
      <c r="BS288" s="8" t="e">
        <f t="shared" ca="1" si="367"/>
        <v>#N/A</v>
      </c>
      <c r="BT288" s="8" t="e">
        <f t="shared" ca="1" si="367"/>
        <v>#N/A</v>
      </c>
      <c r="BU288" s="8" t="e">
        <f t="shared" ca="1" si="367"/>
        <v>#N/A</v>
      </c>
      <c r="BV288" s="8" t="e">
        <f t="shared" ca="1" si="367"/>
        <v>#N/A</v>
      </c>
      <c r="BW288" s="8" t="e">
        <f t="shared" ca="1" si="367"/>
        <v>#N/A</v>
      </c>
      <c r="BX288" s="8" t="e">
        <f t="shared" ca="1" si="367"/>
        <v>#N/A</v>
      </c>
      <c r="BY288" s="8" t="e">
        <f t="shared" ca="1" si="367"/>
        <v>#N/A</v>
      </c>
      <c r="BZ288" s="8" t="e">
        <f t="shared" ca="1" si="367"/>
        <v>#N/A</v>
      </c>
      <c r="CA288" s="8" t="e">
        <f t="shared" ca="1" si="367"/>
        <v>#N/A</v>
      </c>
      <c r="CB288" s="8" t="e">
        <f t="shared" ca="1" si="371"/>
        <v>#N/A</v>
      </c>
      <c r="CC288" s="8" t="e">
        <f t="shared" ca="1" si="371"/>
        <v>#N/A</v>
      </c>
      <c r="CD288" s="8" t="e">
        <f t="shared" ca="1" si="371"/>
        <v>#N/A</v>
      </c>
      <c r="CE288" s="8" t="e">
        <f t="shared" ca="1" si="371"/>
        <v>#N/A</v>
      </c>
      <c r="CF288" s="8" t="e">
        <f t="shared" ca="1" si="371"/>
        <v>#N/A</v>
      </c>
      <c r="CG288" s="8" t="e">
        <f t="shared" ca="1" si="371"/>
        <v>#N/A</v>
      </c>
      <c r="CH288" s="8" t="e">
        <f t="shared" ca="1" si="371"/>
        <v>#N/A</v>
      </c>
      <c r="CI288" s="8" t="e">
        <f t="shared" ca="1" si="371"/>
        <v>#N/A</v>
      </c>
      <c r="CJ288" s="8" t="e">
        <f t="shared" ca="1" si="371"/>
        <v>#N/A</v>
      </c>
      <c r="CK288" s="8" t="e">
        <f t="shared" ca="1" si="371"/>
        <v>#N/A</v>
      </c>
      <c r="CL288" s="8" t="e">
        <f t="shared" ca="1" si="371"/>
        <v>#N/A</v>
      </c>
      <c r="CM288" s="8" t="e">
        <f t="shared" ca="1" si="371"/>
        <v>#N/A</v>
      </c>
      <c r="CN288" s="8" t="e">
        <f t="shared" ca="1" si="367"/>
        <v>#N/A</v>
      </c>
      <c r="CO288" s="8" t="e">
        <f t="shared" ca="1" si="367"/>
        <v>#N/A</v>
      </c>
      <c r="CP288" s="8" t="e">
        <f t="shared" ca="1" si="367"/>
        <v>#N/A</v>
      </c>
      <c r="CQ288" s="8" t="e">
        <f t="shared" ca="1" si="367"/>
        <v>#N/A</v>
      </c>
      <c r="CR288" s="8" t="e">
        <f t="shared" ca="1" si="367"/>
        <v>#N/A</v>
      </c>
      <c r="CS288" s="8" t="e">
        <f t="shared" ca="1" si="367"/>
        <v>#N/A</v>
      </c>
      <c r="CT288" s="8" t="e">
        <f t="shared" ca="1" si="365"/>
        <v>#N/A</v>
      </c>
      <c r="CU288" s="8" t="e">
        <f t="shared" ca="1" si="365"/>
        <v>#N/A</v>
      </c>
      <c r="CV288" s="8" t="e">
        <f t="shared" ca="1" si="365"/>
        <v>#N/A</v>
      </c>
      <c r="CW288" s="8" t="e">
        <f t="shared" ca="1" si="365"/>
        <v>#N/A</v>
      </c>
      <c r="CX288" s="8" t="e">
        <f t="shared" ca="1" si="365"/>
        <v>#N/A</v>
      </c>
      <c r="CY288" s="8" t="e">
        <f t="shared" ca="1" si="365"/>
        <v>#N/A</v>
      </c>
      <c r="CZ288" s="8" t="e">
        <f t="shared" ca="1" si="365"/>
        <v>#N/A</v>
      </c>
      <c r="DA288" s="8" t="e">
        <f t="shared" ca="1" si="365"/>
        <v>#N/A</v>
      </c>
    </row>
    <row r="289" spans="2:105" x14ac:dyDescent="0.35">
      <c r="B289" t="str">
        <f>'Postcode Data'!B289</f>
        <v>ES27 8GM</v>
      </c>
      <c r="C289" t="str">
        <f>'Postcode Data'!D289</f>
        <v>Charlton</v>
      </c>
      <c r="D289" s="44" t="e">
        <f>'Postcode Data'!M289</f>
        <v>#N/A</v>
      </c>
      <c r="E289" s="28" t="e">
        <f>INDEX('Site Data'!$G$42:$G$77,MATCH('Frequency Plan Data'!D289,'Site Data'!$B$42:$B$77,0))</f>
        <v>#N/A</v>
      </c>
      <c r="F289" s="28" t="e">
        <f>'Coverage Data'!M289</f>
        <v>#N/A</v>
      </c>
      <c r="G289" s="28" t="e">
        <f t="shared" si="347"/>
        <v>#N/A</v>
      </c>
      <c r="H289" s="5" t="e">
        <f>'Postcode Data'!F289</f>
        <v>#N/A</v>
      </c>
      <c r="I289" s="5" t="e">
        <f>'Postcode Data'!G289</f>
        <v>#N/A</v>
      </c>
      <c r="J289" s="5" t="e">
        <f>'Postcode Data'!K289</f>
        <v>#N/A</v>
      </c>
      <c r="K289" s="5" t="e">
        <f>'Postcode Data'!L289</f>
        <v>#N/A</v>
      </c>
      <c r="L289" s="5"/>
      <c r="M289" s="28"/>
      <c r="N289" s="5" t="e">
        <f t="shared" si="380"/>
        <v>#N/A</v>
      </c>
      <c r="O289" s="5" t="e">
        <f t="shared" si="380"/>
        <v>#N/A</v>
      </c>
      <c r="P289" s="5" t="e">
        <f t="shared" si="380"/>
        <v>#N/A</v>
      </c>
      <c r="Q289" s="5" t="e">
        <f t="shared" si="380"/>
        <v>#N/A</v>
      </c>
      <c r="R289" s="5" t="e">
        <f t="shared" si="380"/>
        <v>#N/A</v>
      </c>
      <c r="S289" s="5" t="e">
        <f t="shared" si="380"/>
        <v>#N/A</v>
      </c>
      <c r="T289" s="5"/>
      <c r="U289" s="28"/>
      <c r="V289" s="28" t="e">
        <f t="shared" si="349"/>
        <v>#N/A</v>
      </c>
      <c r="W289" s="28" t="e">
        <f t="shared" ref="W289:Z289" si="384">IF(AND($G289&lt;V$5,$G289&gt;=W$5),$K289,NA())</f>
        <v>#N/A</v>
      </c>
      <c r="X289" s="28" t="e">
        <f t="shared" si="384"/>
        <v>#N/A</v>
      </c>
      <c r="Y289" s="28" t="e">
        <f t="shared" si="384"/>
        <v>#N/A</v>
      </c>
      <c r="Z289" s="28" t="e">
        <f t="shared" si="384"/>
        <v>#N/A</v>
      </c>
      <c r="AA289" s="28" t="e">
        <f t="shared" si="351"/>
        <v>#N/A</v>
      </c>
      <c r="AB289" s="28"/>
      <c r="AC289" s="28"/>
      <c r="AD289" s="5" t="e">
        <f t="shared" si="352"/>
        <v>#N/A</v>
      </c>
      <c r="AE289" s="15" t="e">
        <v>#N/A</v>
      </c>
      <c r="AF289" s="11" t="e">
        <v>#N/A</v>
      </c>
      <c r="AG289" s="11" t="e">
        <v>#N/A</v>
      </c>
      <c r="AH289" s="11" t="e">
        <v>#N/A</v>
      </c>
      <c r="AI289" s="11" t="e">
        <v>#N/A</v>
      </c>
      <c r="AJ289" s="11" t="e">
        <v>#N/A</v>
      </c>
      <c r="AK289" s="11" t="e">
        <v>#N/A</v>
      </c>
      <c r="AL289" s="11" t="e">
        <v>#N/A</v>
      </c>
      <c r="AM289" s="11" t="e">
        <v>#N/A</v>
      </c>
      <c r="AN289" s="11" t="e">
        <v>#N/A</v>
      </c>
      <c r="AO289" s="11" t="e">
        <v>#N/A</v>
      </c>
      <c r="AP289" s="11" t="e">
        <v>#N/A</v>
      </c>
      <c r="AQ289" s="11" t="e">
        <v>#N/A</v>
      </c>
      <c r="AR289" s="11" t="e">
        <v>#N/A</v>
      </c>
      <c r="AS289" s="11" t="e">
        <v>#N/A</v>
      </c>
      <c r="AT289" s="11" t="e">
        <v>#N/A</v>
      </c>
      <c r="AU289" s="11" t="e">
        <v>#N/A</v>
      </c>
      <c r="AV289" s="11" t="e">
        <v>#N/A</v>
      </c>
      <c r="AW289" s="11" t="e">
        <v>#N/A</v>
      </c>
      <c r="AX289" s="11" t="e">
        <v>#N/A</v>
      </c>
      <c r="AY289" s="11" t="e">
        <v>#N/A</v>
      </c>
      <c r="AZ289" s="11" t="e">
        <v>#N/A</v>
      </c>
      <c r="BA289" s="11" t="e">
        <v>#N/A</v>
      </c>
      <c r="BB289" s="11" t="e">
        <v>#N/A</v>
      </c>
      <c r="BC289" s="11" t="e">
        <v>#N/A</v>
      </c>
      <c r="BD289" s="11" t="e">
        <v>#N/A</v>
      </c>
      <c r="BE289" s="11" t="e">
        <v>#N/A</v>
      </c>
      <c r="BF289" s="11" t="e">
        <v>#N/A</v>
      </c>
      <c r="BG289" s="11" t="e">
        <v>#N/A</v>
      </c>
      <c r="BH289" s="11" t="e">
        <v>#N/A</v>
      </c>
      <c r="BI289" s="11" t="e">
        <v>#N/A</v>
      </c>
      <c r="BJ289" s="11" t="e">
        <v>#N/A</v>
      </c>
      <c r="BK289" s="11" t="e">
        <v>#N/A</v>
      </c>
      <c r="BL289" s="11" t="e">
        <v>#N/A</v>
      </c>
      <c r="BM289" s="11" t="e">
        <v>#N/A</v>
      </c>
      <c r="BN289" s="16" t="e">
        <v>#N/A</v>
      </c>
      <c r="BQ289" s="5" t="e">
        <f t="shared" ca="1" si="353"/>
        <v>#N/A</v>
      </c>
      <c r="BR289" s="8" t="e">
        <f t="shared" ca="1" si="367"/>
        <v>#N/A</v>
      </c>
      <c r="BS289" s="8" t="e">
        <f t="shared" ca="1" si="367"/>
        <v>#N/A</v>
      </c>
      <c r="BT289" s="8" t="e">
        <f t="shared" ca="1" si="367"/>
        <v>#N/A</v>
      </c>
      <c r="BU289" s="8" t="e">
        <f t="shared" ca="1" si="367"/>
        <v>#N/A</v>
      </c>
      <c r="BV289" s="8" t="e">
        <f t="shared" ca="1" si="367"/>
        <v>#N/A</v>
      </c>
      <c r="BW289" s="8" t="e">
        <f t="shared" ca="1" si="367"/>
        <v>#N/A</v>
      </c>
      <c r="BX289" s="8" t="e">
        <f t="shared" ca="1" si="367"/>
        <v>#N/A</v>
      </c>
      <c r="BY289" s="8" t="e">
        <f t="shared" ca="1" si="367"/>
        <v>#N/A</v>
      </c>
      <c r="BZ289" s="8" t="e">
        <f t="shared" ca="1" si="367"/>
        <v>#N/A</v>
      </c>
      <c r="CA289" s="8" t="e">
        <f t="shared" ca="1" si="367"/>
        <v>#N/A</v>
      </c>
      <c r="CB289" s="8" t="e">
        <f t="shared" ca="1" si="371"/>
        <v>#N/A</v>
      </c>
      <c r="CC289" s="8" t="e">
        <f t="shared" ca="1" si="371"/>
        <v>#N/A</v>
      </c>
      <c r="CD289" s="8" t="e">
        <f t="shared" ca="1" si="371"/>
        <v>#N/A</v>
      </c>
      <c r="CE289" s="8" t="e">
        <f t="shared" ca="1" si="371"/>
        <v>#N/A</v>
      </c>
      <c r="CF289" s="8" t="e">
        <f t="shared" ca="1" si="371"/>
        <v>#N/A</v>
      </c>
      <c r="CG289" s="8" t="e">
        <f t="shared" ca="1" si="371"/>
        <v>#N/A</v>
      </c>
      <c r="CH289" s="8" t="e">
        <f t="shared" ca="1" si="371"/>
        <v>#N/A</v>
      </c>
      <c r="CI289" s="8" t="e">
        <f t="shared" ca="1" si="371"/>
        <v>#N/A</v>
      </c>
      <c r="CJ289" s="8" t="e">
        <f t="shared" ca="1" si="371"/>
        <v>#N/A</v>
      </c>
      <c r="CK289" s="8" t="e">
        <f t="shared" ca="1" si="371"/>
        <v>#N/A</v>
      </c>
      <c r="CL289" s="8" t="e">
        <f t="shared" ca="1" si="371"/>
        <v>#N/A</v>
      </c>
      <c r="CM289" s="8" t="e">
        <f t="shared" ca="1" si="371"/>
        <v>#N/A</v>
      </c>
      <c r="CN289" s="8" t="e">
        <f t="shared" ca="1" si="367"/>
        <v>#N/A</v>
      </c>
      <c r="CO289" s="8" t="e">
        <f t="shared" ca="1" si="367"/>
        <v>#N/A</v>
      </c>
      <c r="CP289" s="8" t="e">
        <f t="shared" ca="1" si="367"/>
        <v>#N/A</v>
      </c>
      <c r="CQ289" s="8" t="e">
        <f t="shared" ca="1" si="367"/>
        <v>#N/A</v>
      </c>
      <c r="CR289" s="8" t="e">
        <f t="shared" ca="1" si="367"/>
        <v>#N/A</v>
      </c>
      <c r="CS289" s="8" t="e">
        <f t="shared" ref="CS289:DA304" ca="1" si="385">IF(OR($D289=CS$5,$E289&lt;&gt;CS$4),-999,30+_xlfn.NORM.INV(RAND(),-20,3)-20*LOG10(SQRT(($H289-$J289)^2+($I289-$K289)^2))-20*LOG10(5570)-32.44+_xlfn.NORM.INV(RAND(),-3,3)+21+_xlfn.NORM.INV(RAND(),-20,3)-1)</f>
        <v>#N/A</v>
      </c>
      <c r="CT289" s="8" t="e">
        <f t="shared" ca="1" si="385"/>
        <v>#N/A</v>
      </c>
      <c r="CU289" s="8" t="e">
        <f t="shared" ca="1" si="385"/>
        <v>#N/A</v>
      </c>
      <c r="CV289" s="8" t="e">
        <f t="shared" ca="1" si="385"/>
        <v>#N/A</v>
      </c>
      <c r="CW289" s="8" t="e">
        <f t="shared" ca="1" si="385"/>
        <v>#N/A</v>
      </c>
      <c r="CX289" s="8" t="e">
        <f t="shared" ca="1" si="385"/>
        <v>#N/A</v>
      </c>
      <c r="CY289" s="8" t="e">
        <f t="shared" ca="1" si="385"/>
        <v>#N/A</v>
      </c>
      <c r="CZ289" s="8" t="e">
        <f t="shared" ca="1" si="385"/>
        <v>#N/A</v>
      </c>
      <c r="DA289" s="8" t="e">
        <f t="shared" ca="1" si="385"/>
        <v>#N/A</v>
      </c>
    </row>
    <row r="290" spans="2:105" x14ac:dyDescent="0.35">
      <c r="B290" t="str">
        <f>'Postcode Data'!B290</f>
        <v>ES27 9ME</v>
      </c>
      <c r="C290" t="str">
        <f>'Postcode Data'!D290</f>
        <v>Charlton</v>
      </c>
      <c r="D290" s="44" t="e">
        <f>'Postcode Data'!M290</f>
        <v>#N/A</v>
      </c>
      <c r="E290" s="28" t="e">
        <f>INDEX('Site Data'!$G$42:$G$77,MATCH('Frequency Plan Data'!D290,'Site Data'!$B$42:$B$77,0))</f>
        <v>#N/A</v>
      </c>
      <c r="F290" s="28" t="e">
        <f>'Coverage Data'!M290</f>
        <v>#N/A</v>
      </c>
      <c r="G290" s="28" t="e">
        <f t="shared" si="347"/>
        <v>#N/A</v>
      </c>
      <c r="H290" s="5" t="e">
        <f>'Postcode Data'!F290</f>
        <v>#N/A</v>
      </c>
      <c r="I290" s="5" t="e">
        <f>'Postcode Data'!G290</f>
        <v>#N/A</v>
      </c>
      <c r="J290" s="5" t="e">
        <f>'Postcode Data'!K290</f>
        <v>#N/A</v>
      </c>
      <c r="K290" s="5" t="e">
        <f>'Postcode Data'!L290</f>
        <v>#N/A</v>
      </c>
      <c r="L290" s="5"/>
      <c r="M290" s="28"/>
      <c r="N290" s="5" t="e">
        <f t="shared" si="380"/>
        <v>#N/A</v>
      </c>
      <c r="O290" s="5" t="e">
        <f t="shared" si="380"/>
        <v>#N/A</v>
      </c>
      <c r="P290" s="5" t="e">
        <f t="shared" si="380"/>
        <v>#N/A</v>
      </c>
      <c r="Q290" s="5" t="e">
        <f t="shared" si="380"/>
        <v>#N/A</v>
      </c>
      <c r="R290" s="5" t="e">
        <f t="shared" si="380"/>
        <v>#N/A</v>
      </c>
      <c r="S290" s="5" t="e">
        <f t="shared" si="380"/>
        <v>#N/A</v>
      </c>
      <c r="T290" s="5"/>
      <c r="U290" s="28"/>
      <c r="V290" s="28" t="e">
        <f t="shared" si="349"/>
        <v>#N/A</v>
      </c>
      <c r="W290" s="28" t="e">
        <f t="shared" ref="W290:Z290" si="386">IF(AND($G290&lt;V$5,$G290&gt;=W$5),$K290,NA())</f>
        <v>#N/A</v>
      </c>
      <c r="X290" s="28" t="e">
        <f t="shared" si="386"/>
        <v>#N/A</v>
      </c>
      <c r="Y290" s="28" t="e">
        <f t="shared" si="386"/>
        <v>#N/A</v>
      </c>
      <c r="Z290" s="28" t="e">
        <f t="shared" si="386"/>
        <v>#N/A</v>
      </c>
      <c r="AA290" s="28" t="e">
        <f t="shared" si="351"/>
        <v>#N/A</v>
      </c>
      <c r="AB290" s="28"/>
      <c r="AC290" s="28"/>
      <c r="AD290" s="5" t="e">
        <f t="shared" si="352"/>
        <v>#N/A</v>
      </c>
      <c r="AE290" s="15" t="e">
        <v>#N/A</v>
      </c>
      <c r="AF290" s="11" t="e">
        <v>#N/A</v>
      </c>
      <c r="AG290" s="11" t="e">
        <v>#N/A</v>
      </c>
      <c r="AH290" s="11" t="e">
        <v>#N/A</v>
      </c>
      <c r="AI290" s="11" t="e">
        <v>#N/A</v>
      </c>
      <c r="AJ290" s="11" t="e">
        <v>#N/A</v>
      </c>
      <c r="AK290" s="11" t="e">
        <v>#N/A</v>
      </c>
      <c r="AL290" s="11" t="e">
        <v>#N/A</v>
      </c>
      <c r="AM290" s="11" t="e">
        <v>#N/A</v>
      </c>
      <c r="AN290" s="11" t="e">
        <v>#N/A</v>
      </c>
      <c r="AO290" s="11" t="e">
        <v>#N/A</v>
      </c>
      <c r="AP290" s="11" t="e">
        <v>#N/A</v>
      </c>
      <c r="AQ290" s="11" t="e">
        <v>#N/A</v>
      </c>
      <c r="AR290" s="11" t="e">
        <v>#N/A</v>
      </c>
      <c r="AS290" s="11" t="e">
        <v>#N/A</v>
      </c>
      <c r="AT290" s="11" t="e">
        <v>#N/A</v>
      </c>
      <c r="AU290" s="11" t="e">
        <v>#N/A</v>
      </c>
      <c r="AV290" s="11" t="e">
        <v>#N/A</v>
      </c>
      <c r="AW290" s="11" t="e">
        <v>#N/A</v>
      </c>
      <c r="AX290" s="11" t="e">
        <v>#N/A</v>
      </c>
      <c r="AY290" s="11" t="e">
        <v>#N/A</v>
      </c>
      <c r="AZ290" s="11" t="e">
        <v>#N/A</v>
      </c>
      <c r="BA290" s="11" t="e">
        <v>#N/A</v>
      </c>
      <c r="BB290" s="11" t="e">
        <v>#N/A</v>
      </c>
      <c r="BC290" s="11" t="e">
        <v>#N/A</v>
      </c>
      <c r="BD290" s="11" t="e">
        <v>#N/A</v>
      </c>
      <c r="BE290" s="11" t="e">
        <v>#N/A</v>
      </c>
      <c r="BF290" s="11" t="e">
        <v>#N/A</v>
      </c>
      <c r="BG290" s="11" t="e">
        <v>#N/A</v>
      </c>
      <c r="BH290" s="11" t="e">
        <v>#N/A</v>
      </c>
      <c r="BI290" s="11" t="e">
        <v>#N/A</v>
      </c>
      <c r="BJ290" s="11" t="e">
        <v>#N/A</v>
      </c>
      <c r="BK290" s="11" t="e">
        <v>#N/A</v>
      </c>
      <c r="BL290" s="11" t="e">
        <v>#N/A</v>
      </c>
      <c r="BM290" s="11" t="e">
        <v>#N/A</v>
      </c>
      <c r="BN290" s="16" t="e">
        <v>#N/A</v>
      </c>
      <c r="BQ290" s="5" t="e">
        <f t="shared" ca="1" si="353"/>
        <v>#N/A</v>
      </c>
      <c r="BR290" s="8" t="e">
        <f t="shared" ref="BR290:CS305" ca="1" si="387">IF(OR($D290=BR$5,$E290&lt;&gt;BR$4),-999,30+_xlfn.NORM.INV(RAND(),-20,3)-20*LOG10(SQRT(($H290-$J290)^2+($I290-$K290)^2))-20*LOG10(5570)-32.44+_xlfn.NORM.INV(RAND(),-3,3)+21+_xlfn.NORM.INV(RAND(),-20,3)-1)</f>
        <v>#N/A</v>
      </c>
      <c r="BS290" s="8" t="e">
        <f t="shared" ca="1" si="387"/>
        <v>#N/A</v>
      </c>
      <c r="BT290" s="8" t="e">
        <f t="shared" ca="1" si="387"/>
        <v>#N/A</v>
      </c>
      <c r="BU290" s="8" t="e">
        <f t="shared" ca="1" si="387"/>
        <v>#N/A</v>
      </c>
      <c r="BV290" s="8" t="e">
        <f t="shared" ca="1" si="387"/>
        <v>#N/A</v>
      </c>
      <c r="BW290" s="8" t="e">
        <f t="shared" ca="1" si="387"/>
        <v>#N/A</v>
      </c>
      <c r="BX290" s="8" t="e">
        <f t="shared" ca="1" si="387"/>
        <v>#N/A</v>
      </c>
      <c r="BY290" s="8" t="e">
        <f t="shared" ca="1" si="387"/>
        <v>#N/A</v>
      </c>
      <c r="BZ290" s="8" t="e">
        <f t="shared" ca="1" si="387"/>
        <v>#N/A</v>
      </c>
      <c r="CA290" s="8" t="e">
        <f t="shared" ca="1" si="387"/>
        <v>#N/A</v>
      </c>
      <c r="CB290" s="8" t="e">
        <f t="shared" ca="1" si="371"/>
        <v>#N/A</v>
      </c>
      <c r="CC290" s="8" t="e">
        <f t="shared" ca="1" si="371"/>
        <v>#N/A</v>
      </c>
      <c r="CD290" s="8" t="e">
        <f t="shared" ca="1" si="371"/>
        <v>#N/A</v>
      </c>
      <c r="CE290" s="8" t="e">
        <f t="shared" ca="1" si="371"/>
        <v>#N/A</v>
      </c>
      <c r="CF290" s="8" t="e">
        <f t="shared" ca="1" si="371"/>
        <v>#N/A</v>
      </c>
      <c r="CG290" s="8" t="e">
        <f t="shared" ca="1" si="371"/>
        <v>#N/A</v>
      </c>
      <c r="CH290" s="8" t="e">
        <f t="shared" ca="1" si="371"/>
        <v>#N/A</v>
      </c>
      <c r="CI290" s="8" t="e">
        <f t="shared" ca="1" si="371"/>
        <v>#N/A</v>
      </c>
      <c r="CJ290" s="8" t="e">
        <f t="shared" ca="1" si="371"/>
        <v>#N/A</v>
      </c>
      <c r="CK290" s="8" t="e">
        <f t="shared" ca="1" si="371"/>
        <v>#N/A</v>
      </c>
      <c r="CL290" s="8" t="e">
        <f t="shared" ca="1" si="371"/>
        <v>#N/A</v>
      </c>
      <c r="CM290" s="8" t="e">
        <f t="shared" ca="1" si="371"/>
        <v>#N/A</v>
      </c>
      <c r="CN290" s="8" t="e">
        <f t="shared" ca="1" si="387"/>
        <v>#N/A</v>
      </c>
      <c r="CO290" s="8" t="e">
        <f t="shared" ca="1" si="387"/>
        <v>#N/A</v>
      </c>
      <c r="CP290" s="8" t="e">
        <f t="shared" ca="1" si="387"/>
        <v>#N/A</v>
      </c>
      <c r="CQ290" s="8" t="e">
        <f t="shared" ca="1" si="387"/>
        <v>#N/A</v>
      </c>
      <c r="CR290" s="8" t="e">
        <f t="shared" ca="1" si="387"/>
        <v>#N/A</v>
      </c>
      <c r="CS290" s="8" t="e">
        <f t="shared" ca="1" si="387"/>
        <v>#N/A</v>
      </c>
      <c r="CT290" s="8" t="e">
        <f t="shared" ca="1" si="385"/>
        <v>#N/A</v>
      </c>
      <c r="CU290" s="8" t="e">
        <f t="shared" ca="1" si="385"/>
        <v>#N/A</v>
      </c>
      <c r="CV290" s="8" t="e">
        <f t="shared" ca="1" si="385"/>
        <v>#N/A</v>
      </c>
      <c r="CW290" s="8" t="e">
        <f t="shared" ca="1" si="385"/>
        <v>#N/A</v>
      </c>
      <c r="CX290" s="8" t="e">
        <f t="shared" ca="1" si="385"/>
        <v>#N/A</v>
      </c>
      <c r="CY290" s="8" t="e">
        <f t="shared" ca="1" si="385"/>
        <v>#N/A</v>
      </c>
      <c r="CZ290" s="8" t="e">
        <f t="shared" ca="1" si="385"/>
        <v>#N/A</v>
      </c>
      <c r="DA290" s="8" t="e">
        <f t="shared" ca="1" si="385"/>
        <v>#N/A</v>
      </c>
    </row>
    <row r="291" spans="2:105" x14ac:dyDescent="0.35">
      <c r="B291" t="str">
        <f>'Postcode Data'!B291</f>
        <v>ES27 9NV</v>
      </c>
      <c r="C291" t="str">
        <f>'Postcode Data'!D291</f>
        <v>Charlton</v>
      </c>
      <c r="D291" s="44" t="e">
        <f>'Postcode Data'!M291</f>
        <v>#N/A</v>
      </c>
      <c r="E291" s="28" t="e">
        <f>INDEX('Site Data'!$G$42:$G$77,MATCH('Frequency Plan Data'!D291,'Site Data'!$B$42:$B$77,0))</f>
        <v>#N/A</v>
      </c>
      <c r="F291" s="28" t="e">
        <f>'Coverage Data'!M291</f>
        <v>#N/A</v>
      </c>
      <c r="G291" s="28" t="e">
        <f t="shared" si="347"/>
        <v>#N/A</v>
      </c>
      <c r="H291" s="5" t="e">
        <f>'Postcode Data'!F291</f>
        <v>#N/A</v>
      </c>
      <c r="I291" s="5" t="e">
        <f>'Postcode Data'!G291</f>
        <v>#N/A</v>
      </c>
      <c r="J291" s="5" t="e">
        <f>'Postcode Data'!K291</f>
        <v>#N/A</v>
      </c>
      <c r="K291" s="5" t="e">
        <f>'Postcode Data'!L291</f>
        <v>#N/A</v>
      </c>
      <c r="L291" s="5"/>
      <c r="M291" s="28"/>
      <c r="N291" s="5" t="e">
        <f t="shared" si="380"/>
        <v>#N/A</v>
      </c>
      <c r="O291" s="5" t="e">
        <f t="shared" si="380"/>
        <v>#N/A</v>
      </c>
      <c r="P291" s="5" t="e">
        <f t="shared" si="380"/>
        <v>#N/A</v>
      </c>
      <c r="Q291" s="5" t="e">
        <f t="shared" si="380"/>
        <v>#N/A</v>
      </c>
      <c r="R291" s="5" t="e">
        <f t="shared" si="380"/>
        <v>#N/A</v>
      </c>
      <c r="S291" s="5" t="e">
        <f t="shared" si="380"/>
        <v>#N/A</v>
      </c>
      <c r="T291" s="5"/>
      <c r="U291" s="28"/>
      <c r="V291" s="28" t="e">
        <f t="shared" si="349"/>
        <v>#N/A</v>
      </c>
      <c r="W291" s="28" t="e">
        <f t="shared" ref="W291:Z291" si="388">IF(AND($G291&lt;V$5,$G291&gt;=W$5),$K291,NA())</f>
        <v>#N/A</v>
      </c>
      <c r="X291" s="28" t="e">
        <f t="shared" si="388"/>
        <v>#N/A</v>
      </c>
      <c r="Y291" s="28" t="e">
        <f t="shared" si="388"/>
        <v>#N/A</v>
      </c>
      <c r="Z291" s="28" t="e">
        <f t="shared" si="388"/>
        <v>#N/A</v>
      </c>
      <c r="AA291" s="28" t="e">
        <f t="shared" si="351"/>
        <v>#N/A</v>
      </c>
      <c r="AB291" s="28"/>
      <c r="AC291" s="28"/>
      <c r="AD291" s="5" t="e">
        <f t="shared" si="352"/>
        <v>#N/A</v>
      </c>
      <c r="AE291" s="15" t="e">
        <v>#N/A</v>
      </c>
      <c r="AF291" s="11" t="e">
        <v>#N/A</v>
      </c>
      <c r="AG291" s="11" t="e">
        <v>#N/A</v>
      </c>
      <c r="AH291" s="11" t="e">
        <v>#N/A</v>
      </c>
      <c r="AI291" s="11" t="e">
        <v>#N/A</v>
      </c>
      <c r="AJ291" s="11" t="e">
        <v>#N/A</v>
      </c>
      <c r="AK291" s="11" t="e">
        <v>#N/A</v>
      </c>
      <c r="AL291" s="11" t="e">
        <v>#N/A</v>
      </c>
      <c r="AM291" s="11" t="e">
        <v>#N/A</v>
      </c>
      <c r="AN291" s="11" t="e">
        <v>#N/A</v>
      </c>
      <c r="AO291" s="11" t="e">
        <v>#N/A</v>
      </c>
      <c r="AP291" s="11" t="e">
        <v>#N/A</v>
      </c>
      <c r="AQ291" s="11" t="e">
        <v>#N/A</v>
      </c>
      <c r="AR291" s="11" t="e">
        <v>#N/A</v>
      </c>
      <c r="AS291" s="11" t="e">
        <v>#N/A</v>
      </c>
      <c r="AT291" s="11" t="e">
        <v>#N/A</v>
      </c>
      <c r="AU291" s="11" t="e">
        <v>#N/A</v>
      </c>
      <c r="AV291" s="11" t="e">
        <v>#N/A</v>
      </c>
      <c r="AW291" s="11" t="e">
        <v>#N/A</v>
      </c>
      <c r="AX291" s="11" t="e">
        <v>#N/A</v>
      </c>
      <c r="AY291" s="11" t="e">
        <v>#N/A</v>
      </c>
      <c r="AZ291" s="11" t="e">
        <v>#N/A</v>
      </c>
      <c r="BA291" s="11" t="e">
        <v>#N/A</v>
      </c>
      <c r="BB291" s="11" t="e">
        <v>#N/A</v>
      </c>
      <c r="BC291" s="11" t="e">
        <v>#N/A</v>
      </c>
      <c r="BD291" s="11" t="e">
        <v>#N/A</v>
      </c>
      <c r="BE291" s="11" t="e">
        <v>#N/A</v>
      </c>
      <c r="BF291" s="11" t="e">
        <v>#N/A</v>
      </c>
      <c r="BG291" s="11" t="e">
        <v>#N/A</v>
      </c>
      <c r="BH291" s="11" t="e">
        <v>#N/A</v>
      </c>
      <c r="BI291" s="11" t="e">
        <v>#N/A</v>
      </c>
      <c r="BJ291" s="11" t="e">
        <v>#N/A</v>
      </c>
      <c r="BK291" s="11" t="e">
        <v>#N/A</v>
      </c>
      <c r="BL291" s="11" t="e">
        <v>#N/A</v>
      </c>
      <c r="BM291" s="11" t="e">
        <v>#N/A</v>
      </c>
      <c r="BN291" s="16" t="e">
        <v>#N/A</v>
      </c>
      <c r="BQ291" s="5" t="e">
        <f t="shared" ca="1" si="353"/>
        <v>#N/A</v>
      </c>
      <c r="BR291" s="8" t="e">
        <f t="shared" ca="1" si="387"/>
        <v>#N/A</v>
      </c>
      <c r="BS291" s="8" t="e">
        <f t="shared" ca="1" si="387"/>
        <v>#N/A</v>
      </c>
      <c r="BT291" s="8" t="e">
        <f t="shared" ca="1" si="387"/>
        <v>#N/A</v>
      </c>
      <c r="BU291" s="8" t="e">
        <f t="shared" ca="1" si="387"/>
        <v>#N/A</v>
      </c>
      <c r="BV291" s="8" t="e">
        <f t="shared" ca="1" si="387"/>
        <v>#N/A</v>
      </c>
      <c r="BW291" s="8" t="e">
        <f t="shared" ca="1" si="387"/>
        <v>#N/A</v>
      </c>
      <c r="BX291" s="8" t="e">
        <f t="shared" ca="1" si="387"/>
        <v>#N/A</v>
      </c>
      <c r="BY291" s="8" t="e">
        <f t="shared" ca="1" si="387"/>
        <v>#N/A</v>
      </c>
      <c r="BZ291" s="8" t="e">
        <f t="shared" ca="1" si="387"/>
        <v>#N/A</v>
      </c>
      <c r="CA291" s="8" t="e">
        <f t="shared" ca="1" si="387"/>
        <v>#N/A</v>
      </c>
      <c r="CB291" s="8" t="e">
        <f t="shared" ca="1" si="371"/>
        <v>#N/A</v>
      </c>
      <c r="CC291" s="8" t="e">
        <f t="shared" ca="1" si="371"/>
        <v>#N/A</v>
      </c>
      <c r="CD291" s="8" t="e">
        <f t="shared" ca="1" si="371"/>
        <v>#N/A</v>
      </c>
      <c r="CE291" s="8" t="e">
        <f t="shared" ca="1" si="371"/>
        <v>#N/A</v>
      </c>
      <c r="CF291" s="8" t="e">
        <f t="shared" ca="1" si="371"/>
        <v>#N/A</v>
      </c>
      <c r="CG291" s="8" t="e">
        <f t="shared" ca="1" si="371"/>
        <v>#N/A</v>
      </c>
      <c r="CH291" s="8" t="e">
        <f t="shared" ca="1" si="371"/>
        <v>#N/A</v>
      </c>
      <c r="CI291" s="8" t="e">
        <f t="shared" ca="1" si="371"/>
        <v>#N/A</v>
      </c>
      <c r="CJ291" s="8" t="e">
        <f t="shared" ca="1" si="371"/>
        <v>#N/A</v>
      </c>
      <c r="CK291" s="8" t="e">
        <f t="shared" ca="1" si="371"/>
        <v>#N/A</v>
      </c>
      <c r="CL291" s="8" t="e">
        <f t="shared" ca="1" si="371"/>
        <v>#N/A</v>
      </c>
      <c r="CM291" s="8" t="e">
        <f t="shared" ca="1" si="371"/>
        <v>#N/A</v>
      </c>
      <c r="CN291" s="8" t="e">
        <f t="shared" ca="1" si="387"/>
        <v>#N/A</v>
      </c>
      <c r="CO291" s="8" t="e">
        <f t="shared" ca="1" si="387"/>
        <v>#N/A</v>
      </c>
      <c r="CP291" s="8" t="e">
        <f t="shared" ca="1" si="387"/>
        <v>#N/A</v>
      </c>
      <c r="CQ291" s="8" t="e">
        <f t="shared" ca="1" si="387"/>
        <v>#N/A</v>
      </c>
      <c r="CR291" s="8" t="e">
        <f t="shared" ca="1" si="387"/>
        <v>#N/A</v>
      </c>
      <c r="CS291" s="8" t="e">
        <f t="shared" ca="1" si="387"/>
        <v>#N/A</v>
      </c>
      <c r="CT291" s="8" t="e">
        <f t="shared" ca="1" si="385"/>
        <v>#N/A</v>
      </c>
      <c r="CU291" s="8" t="e">
        <f t="shared" ca="1" si="385"/>
        <v>#N/A</v>
      </c>
      <c r="CV291" s="8" t="e">
        <f t="shared" ca="1" si="385"/>
        <v>#N/A</v>
      </c>
      <c r="CW291" s="8" t="e">
        <f t="shared" ca="1" si="385"/>
        <v>#N/A</v>
      </c>
      <c r="CX291" s="8" t="e">
        <f t="shared" ca="1" si="385"/>
        <v>#N/A</v>
      </c>
      <c r="CY291" s="8" t="e">
        <f t="shared" ca="1" si="385"/>
        <v>#N/A</v>
      </c>
      <c r="CZ291" s="8" t="e">
        <f t="shared" ca="1" si="385"/>
        <v>#N/A</v>
      </c>
      <c r="DA291" s="8" t="e">
        <f t="shared" ca="1" si="385"/>
        <v>#N/A</v>
      </c>
    </row>
    <row r="292" spans="2:105" x14ac:dyDescent="0.35">
      <c r="B292" t="str">
        <f>'Postcode Data'!B292</f>
        <v>ES28 1KK</v>
      </c>
      <c r="C292" t="str">
        <f>'Postcode Data'!D292</f>
        <v>Charlton</v>
      </c>
      <c r="D292" s="44" t="e">
        <f>'Postcode Data'!M292</f>
        <v>#N/A</v>
      </c>
      <c r="E292" s="28" t="e">
        <f>INDEX('Site Data'!$G$42:$G$77,MATCH('Frequency Plan Data'!D292,'Site Data'!$B$42:$B$77,0))</f>
        <v>#N/A</v>
      </c>
      <c r="F292" s="28" t="e">
        <f>'Coverage Data'!M292</f>
        <v>#N/A</v>
      </c>
      <c r="G292" s="28" t="e">
        <f t="shared" si="347"/>
        <v>#N/A</v>
      </c>
      <c r="H292" s="5" t="e">
        <f>'Postcode Data'!F292</f>
        <v>#N/A</v>
      </c>
      <c r="I292" s="5" t="e">
        <f>'Postcode Data'!G292</f>
        <v>#N/A</v>
      </c>
      <c r="J292" s="5" t="e">
        <f>'Postcode Data'!K292</f>
        <v>#N/A</v>
      </c>
      <c r="K292" s="5" t="e">
        <f>'Postcode Data'!L292</f>
        <v>#N/A</v>
      </c>
      <c r="L292" s="5"/>
      <c r="M292" s="28"/>
      <c r="N292" s="5" t="e">
        <f t="shared" si="380"/>
        <v>#N/A</v>
      </c>
      <c r="O292" s="5" t="e">
        <f t="shared" si="380"/>
        <v>#N/A</v>
      </c>
      <c r="P292" s="5" t="e">
        <f t="shared" si="380"/>
        <v>#N/A</v>
      </c>
      <c r="Q292" s="5" t="e">
        <f t="shared" si="380"/>
        <v>#N/A</v>
      </c>
      <c r="R292" s="5" t="e">
        <f t="shared" si="380"/>
        <v>#N/A</v>
      </c>
      <c r="S292" s="5" t="e">
        <f t="shared" si="380"/>
        <v>#N/A</v>
      </c>
      <c r="T292" s="5"/>
      <c r="U292" s="28"/>
      <c r="V292" s="28" t="e">
        <f t="shared" si="349"/>
        <v>#N/A</v>
      </c>
      <c r="W292" s="28" t="e">
        <f t="shared" ref="W292:Z292" si="389">IF(AND($G292&lt;V$5,$G292&gt;=W$5),$K292,NA())</f>
        <v>#N/A</v>
      </c>
      <c r="X292" s="28" t="e">
        <f t="shared" si="389"/>
        <v>#N/A</v>
      </c>
      <c r="Y292" s="28" t="e">
        <f t="shared" si="389"/>
        <v>#N/A</v>
      </c>
      <c r="Z292" s="28" t="e">
        <f t="shared" si="389"/>
        <v>#N/A</v>
      </c>
      <c r="AA292" s="28" t="e">
        <f t="shared" si="351"/>
        <v>#N/A</v>
      </c>
      <c r="AB292" s="28"/>
      <c r="AC292" s="28"/>
      <c r="AD292" s="5" t="e">
        <f t="shared" si="352"/>
        <v>#N/A</v>
      </c>
      <c r="AE292" s="15" t="e">
        <v>#N/A</v>
      </c>
      <c r="AF292" s="11" t="e">
        <v>#N/A</v>
      </c>
      <c r="AG292" s="11" t="e">
        <v>#N/A</v>
      </c>
      <c r="AH292" s="11" t="e">
        <v>#N/A</v>
      </c>
      <c r="AI292" s="11" t="e">
        <v>#N/A</v>
      </c>
      <c r="AJ292" s="11" t="e">
        <v>#N/A</v>
      </c>
      <c r="AK292" s="11" t="e">
        <v>#N/A</v>
      </c>
      <c r="AL292" s="11" t="e">
        <v>#N/A</v>
      </c>
      <c r="AM292" s="11" t="e">
        <v>#N/A</v>
      </c>
      <c r="AN292" s="11" t="e">
        <v>#N/A</v>
      </c>
      <c r="AO292" s="11" t="e">
        <v>#N/A</v>
      </c>
      <c r="AP292" s="11" t="e">
        <v>#N/A</v>
      </c>
      <c r="AQ292" s="11" t="e">
        <v>#N/A</v>
      </c>
      <c r="AR292" s="11" t="e">
        <v>#N/A</v>
      </c>
      <c r="AS292" s="11" t="e">
        <v>#N/A</v>
      </c>
      <c r="AT292" s="11" t="e">
        <v>#N/A</v>
      </c>
      <c r="AU292" s="11" t="e">
        <v>#N/A</v>
      </c>
      <c r="AV292" s="11" t="e">
        <v>#N/A</v>
      </c>
      <c r="AW292" s="11" t="e">
        <v>#N/A</v>
      </c>
      <c r="AX292" s="11" t="e">
        <v>#N/A</v>
      </c>
      <c r="AY292" s="11" t="e">
        <v>#N/A</v>
      </c>
      <c r="AZ292" s="11" t="e">
        <v>#N/A</v>
      </c>
      <c r="BA292" s="11" t="e">
        <v>#N/A</v>
      </c>
      <c r="BB292" s="11" t="e">
        <v>#N/A</v>
      </c>
      <c r="BC292" s="11" t="e">
        <v>#N/A</v>
      </c>
      <c r="BD292" s="11" t="e">
        <v>#N/A</v>
      </c>
      <c r="BE292" s="11" t="e">
        <v>#N/A</v>
      </c>
      <c r="BF292" s="11" t="e">
        <v>#N/A</v>
      </c>
      <c r="BG292" s="11" t="e">
        <v>#N/A</v>
      </c>
      <c r="BH292" s="11" t="e">
        <v>#N/A</v>
      </c>
      <c r="BI292" s="11" t="e">
        <v>#N/A</v>
      </c>
      <c r="BJ292" s="11" t="e">
        <v>#N/A</v>
      </c>
      <c r="BK292" s="11" t="e">
        <v>#N/A</v>
      </c>
      <c r="BL292" s="11" t="e">
        <v>#N/A</v>
      </c>
      <c r="BM292" s="11" t="e">
        <v>#N/A</v>
      </c>
      <c r="BN292" s="16" t="e">
        <v>#N/A</v>
      </c>
      <c r="BQ292" s="5" t="e">
        <f t="shared" ca="1" si="353"/>
        <v>#N/A</v>
      </c>
      <c r="BR292" s="8" t="e">
        <f t="shared" ca="1" si="387"/>
        <v>#N/A</v>
      </c>
      <c r="BS292" s="8" t="e">
        <f t="shared" ca="1" si="387"/>
        <v>#N/A</v>
      </c>
      <c r="BT292" s="8" t="e">
        <f t="shared" ca="1" si="387"/>
        <v>#N/A</v>
      </c>
      <c r="BU292" s="8" t="e">
        <f t="shared" ca="1" si="387"/>
        <v>#N/A</v>
      </c>
      <c r="BV292" s="8" t="e">
        <f t="shared" ca="1" si="387"/>
        <v>#N/A</v>
      </c>
      <c r="BW292" s="8" t="e">
        <f t="shared" ca="1" si="387"/>
        <v>#N/A</v>
      </c>
      <c r="BX292" s="8" t="e">
        <f t="shared" ca="1" si="387"/>
        <v>#N/A</v>
      </c>
      <c r="BY292" s="8" t="e">
        <f t="shared" ca="1" si="387"/>
        <v>#N/A</v>
      </c>
      <c r="BZ292" s="8" t="e">
        <f t="shared" ca="1" si="387"/>
        <v>#N/A</v>
      </c>
      <c r="CA292" s="8" t="e">
        <f t="shared" ca="1" si="387"/>
        <v>#N/A</v>
      </c>
      <c r="CB292" s="8" t="e">
        <f t="shared" ca="1" si="371"/>
        <v>#N/A</v>
      </c>
      <c r="CC292" s="8" t="e">
        <f t="shared" ca="1" si="371"/>
        <v>#N/A</v>
      </c>
      <c r="CD292" s="8" t="e">
        <f t="shared" ca="1" si="371"/>
        <v>#N/A</v>
      </c>
      <c r="CE292" s="8" t="e">
        <f t="shared" ca="1" si="371"/>
        <v>#N/A</v>
      </c>
      <c r="CF292" s="8" t="e">
        <f t="shared" ca="1" si="371"/>
        <v>#N/A</v>
      </c>
      <c r="CG292" s="8" t="e">
        <f t="shared" ca="1" si="371"/>
        <v>#N/A</v>
      </c>
      <c r="CH292" s="8" t="e">
        <f t="shared" ca="1" si="371"/>
        <v>#N/A</v>
      </c>
      <c r="CI292" s="8" t="e">
        <f t="shared" ca="1" si="371"/>
        <v>#N/A</v>
      </c>
      <c r="CJ292" s="8" t="e">
        <f t="shared" ca="1" si="371"/>
        <v>#N/A</v>
      </c>
      <c r="CK292" s="8" t="e">
        <f t="shared" ca="1" si="371"/>
        <v>#N/A</v>
      </c>
      <c r="CL292" s="8" t="e">
        <f t="shared" ca="1" si="371"/>
        <v>#N/A</v>
      </c>
      <c r="CM292" s="8" t="e">
        <f t="shared" ca="1" si="371"/>
        <v>#N/A</v>
      </c>
      <c r="CN292" s="8" t="e">
        <f t="shared" ca="1" si="387"/>
        <v>#N/A</v>
      </c>
      <c r="CO292" s="8" t="e">
        <f t="shared" ca="1" si="387"/>
        <v>#N/A</v>
      </c>
      <c r="CP292" s="8" t="e">
        <f t="shared" ca="1" si="387"/>
        <v>#N/A</v>
      </c>
      <c r="CQ292" s="8" t="e">
        <f t="shared" ca="1" si="387"/>
        <v>#N/A</v>
      </c>
      <c r="CR292" s="8" t="e">
        <f t="shared" ca="1" si="387"/>
        <v>#N/A</v>
      </c>
      <c r="CS292" s="8" t="e">
        <f t="shared" ca="1" si="387"/>
        <v>#N/A</v>
      </c>
      <c r="CT292" s="8" t="e">
        <f t="shared" ca="1" si="385"/>
        <v>#N/A</v>
      </c>
      <c r="CU292" s="8" t="e">
        <f t="shared" ca="1" si="385"/>
        <v>#N/A</v>
      </c>
      <c r="CV292" s="8" t="e">
        <f t="shared" ca="1" si="385"/>
        <v>#N/A</v>
      </c>
      <c r="CW292" s="8" t="e">
        <f t="shared" ca="1" si="385"/>
        <v>#N/A</v>
      </c>
      <c r="CX292" s="8" t="e">
        <f t="shared" ca="1" si="385"/>
        <v>#N/A</v>
      </c>
      <c r="CY292" s="8" t="e">
        <f t="shared" ca="1" si="385"/>
        <v>#N/A</v>
      </c>
      <c r="CZ292" s="8" t="e">
        <f t="shared" ca="1" si="385"/>
        <v>#N/A</v>
      </c>
      <c r="DA292" s="8" t="e">
        <f t="shared" ca="1" si="385"/>
        <v>#N/A</v>
      </c>
    </row>
    <row r="293" spans="2:105" x14ac:dyDescent="0.35">
      <c r="B293" t="str">
        <f>'Postcode Data'!B293</f>
        <v>ES28 2LA</v>
      </c>
      <c r="C293" t="str">
        <f>'Postcode Data'!D293</f>
        <v>Charlton</v>
      </c>
      <c r="D293" s="44" t="e">
        <f>'Postcode Data'!M293</f>
        <v>#N/A</v>
      </c>
      <c r="E293" s="28" t="e">
        <f>INDEX('Site Data'!$G$42:$G$77,MATCH('Frequency Plan Data'!D293,'Site Data'!$B$42:$B$77,0))</f>
        <v>#N/A</v>
      </c>
      <c r="F293" s="28" t="e">
        <f>'Coverage Data'!M293</f>
        <v>#N/A</v>
      </c>
      <c r="G293" s="28" t="e">
        <f t="shared" si="347"/>
        <v>#N/A</v>
      </c>
      <c r="H293" s="5" t="e">
        <f>'Postcode Data'!F293</f>
        <v>#N/A</v>
      </c>
      <c r="I293" s="5" t="e">
        <f>'Postcode Data'!G293</f>
        <v>#N/A</v>
      </c>
      <c r="J293" s="5" t="e">
        <f>'Postcode Data'!K293</f>
        <v>#N/A</v>
      </c>
      <c r="K293" s="5" t="e">
        <f>'Postcode Data'!L293</f>
        <v>#N/A</v>
      </c>
      <c r="L293" s="5"/>
      <c r="M293" s="28"/>
      <c r="N293" s="5" t="e">
        <f t="shared" si="380"/>
        <v>#N/A</v>
      </c>
      <c r="O293" s="5" t="e">
        <f t="shared" si="380"/>
        <v>#N/A</v>
      </c>
      <c r="P293" s="5" t="e">
        <f t="shared" si="380"/>
        <v>#N/A</v>
      </c>
      <c r="Q293" s="5" t="e">
        <f t="shared" si="380"/>
        <v>#N/A</v>
      </c>
      <c r="R293" s="5" t="e">
        <f t="shared" si="380"/>
        <v>#N/A</v>
      </c>
      <c r="S293" s="5" t="e">
        <f t="shared" si="380"/>
        <v>#N/A</v>
      </c>
      <c r="T293" s="5"/>
      <c r="U293" s="28"/>
      <c r="V293" s="28" t="e">
        <f t="shared" si="349"/>
        <v>#N/A</v>
      </c>
      <c r="W293" s="28" t="e">
        <f t="shared" ref="W293:Z293" si="390">IF(AND($G293&lt;V$5,$G293&gt;=W$5),$K293,NA())</f>
        <v>#N/A</v>
      </c>
      <c r="X293" s="28" t="e">
        <f t="shared" si="390"/>
        <v>#N/A</v>
      </c>
      <c r="Y293" s="28" t="e">
        <f t="shared" si="390"/>
        <v>#N/A</v>
      </c>
      <c r="Z293" s="28" t="e">
        <f t="shared" si="390"/>
        <v>#N/A</v>
      </c>
      <c r="AA293" s="28" t="e">
        <f t="shared" si="351"/>
        <v>#N/A</v>
      </c>
      <c r="AB293" s="28"/>
      <c r="AC293" s="28"/>
      <c r="AD293" s="5" t="e">
        <f t="shared" si="352"/>
        <v>#N/A</v>
      </c>
      <c r="AE293" s="15" t="e">
        <v>#N/A</v>
      </c>
      <c r="AF293" s="11" t="e">
        <v>#N/A</v>
      </c>
      <c r="AG293" s="11" t="e">
        <v>#N/A</v>
      </c>
      <c r="AH293" s="11" t="e">
        <v>#N/A</v>
      </c>
      <c r="AI293" s="11" t="e">
        <v>#N/A</v>
      </c>
      <c r="AJ293" s="11" t="e">
        <v>#N/A</v>
      </c>
      <c r="AK293" s="11" t="e">
        <v>#N/A</v>
      </c>
      <c r="AL293" s="11" t="e">
        <v>#N/A</v>
      </c>
      <c r="AM293" s="11" t="e">
        <v>#N/A</v>
      </c>
      <c r="AN293" s="11" t="e">
        <v>#N/A</v>
      </c>
      <c r="AO293" s="11" t="e">
        <v>#N/A</v>
      </c>
      <c r="AP293" s="11" t="e">
        <v>#N/A</v>
      </c>
      <c r="AQ293" s="11" t="e">
        <v>#N/A</v>
      </c>
      <c r="AR293" s="11" t="e">
        <v>#N/A</v>
      </c>
      <c r="AS293" s="11" t="e">
        <v>#N/A</v>
      </c>
      <c r="AT293" s="11" t="e">
        <v>#N/A</v>
      </c>
      <c r="AU293" s="11" t="e">
        <v>#N/A</v>
      </c>
      <c r="AV293" s="11" t="e">
        <v>#N/A</v>
      </c>
      <c r="AW293" s="11" t="e">
        <v>#N/A</v>
      </c>
      <c r="AX293" s="11" t="e">
        <v>#N/A</v>
      </c>
      <c r="AY293" s="11" t="e">
        <v>#N/A</v>
      </c>
      <c r="AZ293" s="11" t="e">
        <v>#N/A</v>
      </c>
      <c r="BA293" s="11" t="e">
        <v>#N/A</v>
      </c>
      <c r="BB293" s="11" t="e">
        <v>#N/A</v>
      </c>
      <c r="BC293" s="11" t="e">
        <v>#N/A</v>
      </c>
      <c r="BD293" s="11" t="e">
        <v>#N/A</v>
      </c>
      <c r="BE293" s="11" t="e">
        <v>#N/A</v>
      </c>
      <c r="BF293" s="11" t="e">
        <v>#N/A</v>
      </c>
      <c r="BG293" s="11" t="e">
        <v>#N/A</v>
      </c>
      <c r="BH293" s="11" t="e">
        <v>#N/A</v>
      </c>
      <c r="BI293" s="11" t="e">
        <v>#N/A</v>
      </c>
      <c r="BJ293" s="11" t="e">
        <v>#N/A</v>
      </c>
      <c r="BK293" s="11" t="e">
        <v>#N/A</v>
      </c>
      <c r="BL293" s="11" t="e">
        <v>#N/A</v>
      </c>
      <c r="BM293" s="11" t="e">
        <v>#N/A</v>
      </c>
      <c r="BN293" s="16" t="e">
        <v>#N/A</v>
      </c>
      <c r="BQ293" s="5" t="e">
        <f t="shared" ca="1" si="353"/>
        <v>#N/A</v>
      </c>
      <c r="BR293" s="8" t="e">
        <f t="shared" ca="1" si="387"/>
        <v>#N/A</v>
      </c>
      <c r="BS293" s="8" t="e">
        <f t="shared" ca="1" si="387"/>
        <v>#N/A</v>
      </c>
      <c r="BT293" s="8" t="e">
        <f t="shared" ca="1" si="387"/>
        <v>#N/A</v>
      </c>
      <c r="BU293" s="8" t="e">
        <f t="shared" ca="1" si="387"/>
        <v>#N/A</v>
      </c>
      <c r="BV293" s="8" t="e">
        <f t="shared" ca="1" si="387"/>
        <v>#N/A</v>
      </c>
      <c r="BW293" s="8" t="e">
        <f t="shared" ca="1" si="387"/>
        <v>#N/A</v>
      </c>
      <c r="BX293" s="8" t="e">
        <f t="shared" ca="1" si="387"/>
        <v>#N/A</v>
      </c>
      <c r="BY293" s="8" t="e">
        <f t="shared" ca="1" si="387"/>
        <v>#N/A</v>
      </c>
      <c r="BZ293" s="8" t="e">
        <f t="shared" ca="1" si="387"/>
        <v>#N/A</v>
      </c>
      <c r="CA293" s="8" t="e">
        <f t="shared" ca="1" si="387"/>
        <v>#N/A</v>
      </c>
      <c r="CB293" s="8" t="e">
        <f t="shared" ca="1" si="371"/>
        <v>#N/A</v>
      </c>
      <c r="CC293" s="8" t="e">
        <f t="shared" ca="1" si="371"/>
        <v>#N/A</v>
      </c>
      <c r="CD293" s="8" t="e">
        <f t="shared" ca="1" si="371"/>
        <v>#N/A</v>
      </c>
      <c r="CE293" s="8" t="e">
        <f t="shared" ca="1" si="371"/>
        <v>#N/A</v>
      </c>
      <c r="CF293" s="8" t="e">
        <f t="shared" ca="1" si="371"/>
        <v>#N/A</v>
      </c>
      <c r="CG293" s="8" t="e">
        <f t="shared" ca="1" si="371"/>
        <v>#N/A</v>
      </c>
      <c r="CH293" s="8" t="e">
        <f t="shared" ca="1" si="371"/>
        <v>#N/A</v>
      </c>
      <c r="CI293" s="8" t="e">
        <f t="shared" ca="1" si="371"/>
        <v>#N/A</v>
      </c>
      <c r="CJ293" s="8" t="e">
        <f t="shared" ca="1" si="371"/>
        <v>#N/A</v>
      </c>
      <c r="CK293" s="8" t="e">
        <f t="shared" ca="1" si="371"/>
        <v>#N/A</v>
      </c>
      <c r="CL293" s="8" t="e">
        <f t="shared" ca="1" si="371"/>
        <v>#N/A</v>
      </c>
      <c r="CM293" s="8" t="e">
        <f t="shared" ca="1" si="371"/>
        <v>#N/A</v>
      </c>
      <c r="CN293" s="8" t="e">
        <f t="shared" ca="1" si="387"/>
        <v>#N/A</v>
      </c>
      <c r="CO293" s="8" t="e">
        <f t="shared" ca="1" si="387"/>
        <v>#N/A</v>
      </c>
      <c r="CP293" s="8" t="e">
        <f t="shared" ca="1" si="387"/>
        <v>#N/A</v>
      </c>
      <c r="CQ293" s="8" t="e">
        <f t="shared" ca="1" si="387"/>
        <v>#N/A</v>
      </c>
      <c r="CR293" s="8" t="e">
        <f t="shared" ca="1" si="387"/>
        <v>#N/A</v>
      </c>
      <c r="CS293" s="8" t="e">
        <f t="shared" ca="1" si="387"/>
        <v>#N/A</v>
      </c>
      <c r="CT293" s="8" t="e">
        <f t="shared" ca="1" si="385"/>
        <v>#N/A</v>
      </c>
      <c r="CU293" s="8" t="e">
        <f t="shared" ca="1" si="385"/>
        <v>#N/A</v>
      </c>
      <c r="CV293" s="8" t="e">
        <f t="shared" ca="1" si="385"/>
        <v>#N/A</v>
      </c>
      <c r="CW293" s="8" t="e">
        <f t="shared" ca="1" si="385"/>
        <v>#N/A</v>
      </c>
      <c r="CX293" s="8" t="e">
        <f t="shared" ca="1" si="385"/>
        <v>#N/A</v>
      </c>
      <c r="CY293" s="8" t="e">
        <f t="shared" ca="1" si="385"/>
        <v>#N/A</v>
      </c>
      <c r="CZ293" s="8" t="e">
        <f t="shared" ca="1" si="385"/>
        <v>#N/A</v>
      </c>
      <c r="DA293" s="8" t="e">
        <f t="shared" ca="1" si="385"/>
        <v>#N/A</v>
      </c>
    </row>
    <row r="294" spans="2:105" x14ac:dyDescent="0.35">
      <c r="B294" t="str">
        <f>'Postcode Data'!B294</f>
        <v>ES28 2YT</v>
      </c>
      <c r="C294" t="str">
        <f>'Postcode Data'!D294</f>
        <v>Charlton</v>
      </c>
      <c r="D294" s="44" t="e">
        <f>'Postcode Data'!M294</f>
        <v>#N/A</v>
      </c>
      <c r="E294" s="28" t="e">
        <f>INDEX('Site Data'!$G$42:$G$77,MATCH('Frequency Plan Data'!D294,'Site Data'!$B$42:$B$77,0))</f>
        <v>#N/A</v>
      </c>
      <c r="F294" s="28" t="e">
        <f>'Coverage Data'!M294</f>
        <v>#N/A</v>
      </c>
      <c r="G294" s="28" t="e">
        <f t="shared" si="347"/>
        <v>#N/A</v>
      </c>
      <c r="H294" s="5" t="e">
        <f>'Postcode Data'!F294</f>
        <v>#N/A</v>
      </c>
      <c r="I294" s="5" t="e">
        <f>'Postcode Data'!G294</f>
        <v>#N/A</v>
      </c>
      <c r="J294" s="5" t="e">
        <f>'Postcode Data'!K294</f>
        <v>#N/A</v>
      </c>
      <c r="K294" s="5" t="e">
        <f>'Postcode Data'!L294</f>
        <v>#N/A</v>
      </c>
      <c r="L294" s="5"/>
      <c r="M294" s="28"/>
      <c r="N294" s="5" t="e">
        <f t="shared" si="380"/>
        <v>#N/A</v>
      </c>
      <c r="O294" s="5" t="e">
        <f t="shared" si="380"/>
        <v>#N/A</v>
      </c>
      <c r="P294" s="5" t="e">
        <f t="shared" si="380"/>
        <v>#N/A</v>
      </c>
      <c r="Q294" s="5" t="e">
        <f t="shared" si="380"/>
        <v>#N/A</v>
      </c>
      <c r="R294" s="5" t="e">
        <f t="shared" si="380"/>
        <v>#N/A</v>
      </c>
      <c r="S294" s="5" t="e">
        <f t="shared" si="380"/>
        <v>#N/A</v>
      </c>
      <c r="T294" s="5"/>
      <c r="U294" s="28"/>
      <c r="V294" s="28" t="e">
        <f t="shared" si="349"/>
        <v>#N/A</v>
      </c>
      <c r="W294" s="28" t="e">
        <f t="shared" ref="W294:Z294" si="391">IF(AND($G294&lt;V$5,$G294&gt;=W$5),$K294,NA())</f>
        <v>#N/A</v>
      </c>
      <c r="X294" s="28" t="e">
        <f t="shared" si="391"/>
        <v>#N/A</v>
      </c>
      <c r="Y294" s="28" t="e">
        <f t="shared" si="391"/>
        <v>#N/A</v>
      </c>
      <c r="Z294" s="28" t="e">
        <f t="shared" si="391"/>
        <v>#N/A</v>
      </c>
      <c r="AA294" s="28" t="e">
        <f t="shared" si="351"/>
        <v>#N/A</v>
      </c>
      <c r="AB294" s="28"/>
      <c r="AC294" s="28"/>
      <c r="AD294" s="5" t="e">
        <f t="shared" si="352"/>
        <v>#N/A</v>
      </c>
      <c r="AE294" s="15" t="e">
        <v>#N/A</v>
      </c>
      <c r="AF294" s="11" t="e">
        <v>#N/A</v>
      </c>
      <c r="AG294" s="11" t="e">
        <v>#N/A</v>
      </c>
      <c r="AH294" s="11" t="e">
        <v>#N/A</v>
      </c>
      <c r="AI294" s="11" t="e">
        <v>#N/A</v>
      </c>
      <c r="AJ294" s="11" t="e">
        <v>#N/A</v>
      </c>
      <c r="AK294" s="11" t="e">
        <v>#N/A</v>
      </c>
      <c r="AL294" s="11" t="e">
        <v>#N/A</v>
      </c>
      <c r="AM294" s="11" t="e">
        <v>#N/A</v>
      </c>
      <c r="AN294" s="11" t="e">
        <v>#N/A</v>
      </c>
      <c r="AO294" s="11" t="e">
        <v>#N/A</v>
      </c>
      <c r="AP294" s="11" t="e">
        <v>#N/A</v>
      </c>
      <c r="AQ294" s="11" t="e">
        <v>#N/A</v>
      </c>
      <c r="AR294" s="11" t="e">
        <v>#N/A</v>
      </c>
      <c r="AS294" s="11" t="e">
        <v>#N/A</v>
      </c>
      <c r="AT294" s="11" t="e">
        <v>#N/A</v>
      </c>
      <c r="AU294" s="11" t="e">
        <v>#N/A</v>
      </c>
      <c r="AV294" s="11" t="e">
        <v>#N/A</v>
      </c>
      <c r="AW294" s="11" t="e">
        <v>#N/A</v>
      </c>
      <c r="AX294" s="11" t="e">
        <v>#N/A</v>
      </c>
      <c r="AY294" s="11" t="e">
        <v>#N/A</v>
      </c>
      <c r="AZ294" s="11" t="e">
        <v>#N/A</v>
      </c>
      <c r="BA294" s="11" t="e">
        <v>#N/A</v>
      </c>
      <c r="BB294" s="11" t="e">
        <v>#N/A</v>
      </c>
      <c r="BC294" s="11" t="e">
        <v>#N/A</v>
      </c>
      <c r="BD294" s="11" t="e">
        <v>#N/A</v>
      </c>
      <c r="BE294" s="11" t="e">
        <v>#N/A</v>
      </c>
      <c r="BF294" s="11" t="e">
        <v>#N/A</v>
      </c>
      <c r="BG294" s="11" t="e">
        <v>#N/A</v>
      </c>
      <c r="BH294" s="11" t="e">
        <v>#N/A</v>
      </c>
      <c r="BI294" s="11" t="e">
        <v>#N/A</v>
      </c>
      <c r="BJ294" s="11" t="e">
        <v>#N/A</v>
      </c>
      <c r="BK294" s="11" t="e">
        <v>#N/A</v>
      </c>
      <c r="BL294" s="11" t="e">
        <v>#N/A</v>
      </c>
      <c r="BM294" s="11" t="e">
        <v>#N/A</v>
      </c>
      <c r="BN294" s="16" t="e">
        <v>#N/A</v>
      </c>
      <c r="BQ294" s="5" t="e">
        <f t="shared" ca="1" si="353"/>
        <v>#N/A</v>
      </c>
      <c r="BR294" s="8" t="e">
        <f t="shared" ca="1" si="387"/>
        <v>#N/A</v>
      </c>
      <c r="BS294" s="8" t="e">
        <f t="shared" ca="1" si="387"/>
        <v>#N/A</v>
      </c>
      <c r="BT294" s="8" t="e">
        <f t="shared" ca="1" si="387"/>
        <v>#N/A</v>
      </c>
      <c r="BU294" s="8" t="e">
        <f t="shared" ca="1" si="387"/>
        <v>#N/A</v>
      </c>
      <c r="BV294" s="8" t="e">
        <f t="shared" ca="1" si="387"/>
        <v>#N/A</v>
      </c>
      <c r="BW294" s="8" t="e">
        <f t="shared" ca="1" si="387"/>
        <v>#N/A</v>
      </c>
      <c r="BX294" s="8" t="e">
        <f t="shared" ca="1" si="387"/>
        <v>#N/A</v>
      </c>
      <c r="BY294" s="8" t="e">
        <f t="shared" ca="1" si="387"/>
        <v>#N/A</v>
      </c>
      <c r="BZ294" s="8" t="e">
        <f t="shared" ca="1" si="387"/>
        <v>#N/A</v>
      </c>
      <c r="CA294" s="8" t="e">
        <f t="shared" ca="1" si="387"/>
        <v>#N/A</v>
      </c>
      <c r="CB294" s="8" t="e">
        <f t="shared" ca="1" si="371"/>
        <v>#N/A</v>
      </c>
      <c r="CC294" s="8" t="e">
        <f t="shared" ca="1" si="371"/>
        <v>#N/A</v>
      </c>
      <c r="CD294" s="8" t="e">
        <f t="shared" ca="1" si="371"/>
        <v>#N/A</v>
      </c>
      <c r="CE294" s="8" t="e">
        <f t="shared" ca="1" si="371"/>
        <v>#N/A</v>
      </c>
      <c r="CF294" s="8" t="e">
        <f t="shared" ca="1" si="371"/>
        <v>#N/A</v>
      </c>
      <c r="CG294" s="8" t="e">
        <f t="shared" ca="1" si="371"/>
        <v>#N/A</v>
      </c>
      <c r="CH294" s="8" t="e">
        <f t="shared" ca="1" si="371"/>
        <v>#N/A</v>
      </c>
      <c r="CI294" s="8" t="e">
        <f t="shared" ca="1" si="371"/>
        <v>#N/A</v>
      </c>
      <c r="CJ294" s="8" t="e">
        <f t="shared" ca="1" si="371"/>
        <v>#N/A</v>
      </c>
      <c r="CK294" s="8" t="e">
        <f t="shared" ca="1" si="371"/>
        <v>#N/A</v>
      </c>
      <c r="CL294" s="8" t="e">
        <f t="shared" ca="1" si="371"/>
        <v>#N/A</v>
      </c>
      <c r="CM294" s="8" t="e">
        <f t="shared" ca="1" si="371"/>
        <v>#N/A</v>
      </c>
      <c r="CN294" s="8" t="e">
        <f t="shared" ca="1" si="387"/>
        <v>#N/A</v>
      </c>
      <c r="CO294" s="8" t="e">
        <f t="shared" ca="1" si="387"/>
        <v>#N/A</v>
      </c>
      <c r="CP294" s="8" t="e">
        <f t="shared" ca="1" si="387"/>
        <v>#N/A</v>
      </c>
      <c r="CQ294" s="8" t="e">
        <f t="shared" ca="1" si="387"/>
        <v>#N/A</v>
      </c>
      <c r="CR294" s="8" t="e">
        <f t="shared" ca="1" si="387"/>
        <v>#N/A</v>
      </c>
      <c r="CS294" s="8" t="e">
        <f t="shared" ca="1" si="387"/>
        <v>#N/A</v>
      </c>
      <c r="CT294" s="8" t="e">
        <f t="shared" ca="1" si="385"/>
        <v>#N/A</v>
      </c>
      <c r="CU294" s="8" t="e">
        <f t="shared" ca="1" si="385"/>
        <v>#N/A</v>
      </c>
      <c r="CV294" s="8" t="e">
        <f t="shared" ca="1" si="385"/>
        <v>#N/A</v>
      </c>
      <c r="CW294" s="8" t="e">
        <f t="shared" ca="1" si="385"/>
        <v>#N/A</v>
      </c>
      <c r="CX294" s="8" t="e">
        <f t="shared" ca="1" si="385"/>
        <v>#N/A</v>
      </c>
      <c r="CY294" s="8" t="e">
        <f t="shared" ca="1" si="385"/>
        <v>#N/A</v>
      </c>
      <c r="CZ294" s="8" t="e">
        <f t="shared" ca="1" si="385"/>
        <v>#N/A</v>
      </c>
      <c r="DA294" s="8" t="e">
        <f t="shared" ca="1" si="385"/>
        <v>#N/A</v>
      </c>
    </row>
    <row r="295" spans="2:105" x14ac:dyDescent="0.35">
      <c r="B295" t="str">
        <f>'Postcode Data'!B295</f>
        <v>ES28 4OP</v>
      </c>
      <c r="C295" t="str">
        <f>'Postcode Data'!D295</f>
        <v>Charlton</v>
      </c>
      <c r="D295" s="44" t="str">
        <f>'Postcode Data'!M295</f>
        <v>CW1c</v>
      </c>
      <c r="E295" s="28" t="str">
        <f>INDEX('Site Data'!$G$42:$G$77,MATCH('Frequency Plan Data'!D295,'Site Data'!$B$42:$B$77,0))</f>
        <v>f3</v>
      </c>
      <c r="F295" s="28">
        <f>'Coverage Data'!M295</f>
        <v>-74.016955709785151</v>
      </c>
      <c r="G295" s="28">
        <f t="shared" si="347"/>
        <v>25.401597868721268</v>
      </c>
      <c r="H295" s="5">
        <f>'Postcode Data'!F295</f>
        <v>18.577959913301633</v>
      </c>
      <c r="I295" s="5">
        <f>'Postcode Data'!G295</f>
        <v>12.423668526992969</v>
      </c>
      <c r="J295" s="5">
        <f>'Postcode Data'!K295</f>
        <v>15.906943483509675</v>
      </c>
      <c r="K295" s="5">
        <f>'Postcode Data'!L295</f>
        <v>10.018674531222313</v>
      </c>
      <c r="L295" s="5"/>
      <c r="M295" s="28"/>
      <c r="N295" s="5" t="e">
        <f t="shared" si="380"/>
        <v>#N/A</v>
      </c>
      <c r="O295" s="5" t="e">
        <f t="shared" si="380"/>
        <v>#N/A</v>
      </c>
      <c r="P295" s="5">
        <f t="shared" si="380"/>
        <v>10.018674531222313</v>
      </c>
      <c r="Q295" s="5" t="e">
        <f t="shared" si="380"/>
        <v>#N/A</v>
      </c>
      <c r="R295" s="5" t="e">
        <f t="shared" si="380"/>
        <v>#N/A</v>
      </c>
      <c r="S295" s="5" t="e">
        <f t="shared" si="380"/>
        <v>#N/A</v>
      </c>
      <c r="T295" s="5"/>
      <c r="U295" s="28"/>
      <c r="V295" s="28">
        <f t="shared" si="349"/>
        <v>10.018674531222313</v>
      </c>
      <c r="W295" s="28" t="e">
        <f t="shared" ref="W295:Z295" si="392">IF(AND($G295&lt;V$5,$G295&gt;=W$5),$K295,NA())</f>
        <v>#N/A</v>
      </c>
      <c r="X295" s="28" t="e">
        <f t="shared" si="392"/>
        <v>#N/A</v>
      </c>
      <c r="Y295" s="28" t="e">
        <f t="shared" si="392"/>
        <v>#N/A</v>
      </c>
      <c r="Z295" s="28" t="e">
        <f t="shared" si="392"/>
        <v>#N/A</v>
      </c>
      <c r="AA295" s="28" t="e">
        <f t="shared" si="351"/>
        <v>#N/A</v>
      </c>
      <c r="AB295" s="28"/>
      <c r="AC295" s="28"/>
      <c r="AD295" s="5">
        <f t="shared" si="352"/>
        <v>-99.418553578506419</v>
      </c>
      <c r="AE295" s="15">
        <v>-999</v>
      </c>
      <c r="AF295" s="11">
        <v>-999</v>
      </c>
      <c r="AG295" s="11">
        <v>-113.60751445225527</v>
      </c>
      <c r="AH295" s="11">
        <v>-999</v>
      </c>
      <c r="AI295" s="11">
        <v>-999</v>
      </c>
      <c r="AJ295" s="11">
        <v>-999</v>
      </c>
      <c r="AK295" s="11">
        <v>-999</v>
      </c>
      <c r="AL295" s="11">
        <v>-999</v>
      </c>
      <c r="AM295" s="11">
        <v>-999</v>
      </c>
      <c r="AN295" s="11">
        <v>-999</v>
      </c>
      <c r="AO295" s="11">
        <v>-999</v>
      </c>
      <c r="AP295" s="11">
        <v>-108.73312488596022</v>
      </c>
      <c r="AQ295" s="11">
        <v>-999</v>
      </c>
      <c r="AR295" s="11">
        <v>-999</v>
      </c>
      <c r="AS295" s="11">
        <v>-999</v>
      </c>
      <c r="AT295" s="11">
        <v>-999</v>
      </c>
      <c r="AU295" s="11">
        <v>-999</v>
      </c>
      <c r="AV295" s="11">
        <v>-999</v>
      </c>
      <c r="AW295" s="11">
        <v>-999</v>
      </c>
      <c r="AX295" s="11">
        <v>-999</v>
      </c>
      <c r="AY295" s="11">
        <v>-999</v>
      </c>
      <c r="AZ295" s="11">
        <v>-999</v>
      </c>
      <c r="BA295" s="11">
        <v>-999</v>
      </c>
      <c r="BB295" s="11">
        <v>-115.86620506425446</v>
      </c>
      <c r="BC295" s="11">
        <v>-999</v>
      </c>
      <c r="BD295" s="11">
        <v>-999</v>
      </c>
      <c r="BE295" s="11">
        <v>-109.86432256738055</v>
      </c>
      <c r="BF295" s="11">
        <v>-999</v>
      </c>
      <c r="BG295" s="11">
        <v>-999</v>
      </c>
      <c r="BH295" s="11">
        <v>-999</v>
      </c>
      <c r="BI295" s="11">
        <v>-999</v>
      </c>
      <c r="BJ295" s="11">
        <v>-999</v>
      </c>
      <c r="BK295" s="11">
        <v>-999</v>
      </c>
      <c r="BL295" s="11">
        <v>-999</v>
      </c>
      <c r="BM295" s="11">
        <v>-999</v>
      </c>
      <c r="BN295" s="16">
        <v>-100.77412868780075</v>
      </c>
      <c r="BQ295" s="5">
        <f t="shared" ca="1" si="353"/>
        <v>-104.13645674906772</v>
      </c>
      <c r="BR295" s="8">
        <f t="shared" ca="1" si="387"/>
        <v>-999</v>
      </c>
      <c r="BS295" s="8">
        <f t="shared" ca="1" si="387"/>
        <v>-999</v>
      </c>
      <c r="BT295" s="8">
        <f t="shared" ca="1" si="387"/>
        <v>-111.24190053907151</v>
      </c>
      <c r="BU295" s="8">
        <f t="shared" ca="1" si="387"/>
        <v>-999</v>
      </c>
      <c r="BV295" s="8">
        <f t="shared" ca="1" si="387"/>
        <v>-999</v>
      </c>
      <c r="BW295" s="8">
        <f t="shared" ca="1" si="387"/>
        <v>-999</v>
      </c>
      <c r="BX295" s="8">
        <f t="shared" ca="1" si="387"/>
        <v>-999</v>
      </c>
      <c r="BY295" s="8">
        <f t="shared" ca="1" si="387"/>
        <v>-999</v>
      </c>
      <c r="BZ295" s="8">
        <f t="shared" ca="1" si="387"/>
        <v>-999</v>
      </c>
      <c r="CA295" s="8">
        <f t="shared" ca="1" si="387"/>
        <v>-999</v>
      </c>
      <c r="CB295" s="8">
        <f t="shared" ca="1" si="371"/>
        <v>-999</v>
      </c>
      <c r="CC295" s="8">
        <f t="shared" ca="1" si="371"/>
        <v>-120.6069745705767</v>
      </c>
      <c r="CD295" s="8">
        <f t="shared" ca="1" si="371"/>
        <v>-999</v>
      </c>
      <c r="CE295" s="8">
        <f t="shared" ca="1" si="371"/>
        <v>-999</v>
      </c>
      <c r="CF295" s="8">
        <f t="shared" ca="1" si="371"/>
        <v>-999</v>
      </c>
      <c r="CG295" s="8">
        <f t="shared" ca="1" si="371"/>
        <v>-999</v>
      </c>
      <c r="CH295" s="8">
        <f t="shared" ca="1" si="371"/>
        <v>-999</v>
      </c>
      <c r="CI295" s="8">
        <f t="shared" ca="1" si="371"/>
        <v>-999</v>
      </c>
      <c r="CJ295" s="8">
        <f t="shared" ca="1" si="371"/>
        <v>-999</v>
      </c>
      <c r="CK295" s="8">
        <f t="shared" ca="1" si="371"/>
        <v>-999</v>
      </c>
      <c r="CL295" s="8">
        <f t="shared" ca="1" si="371"/>
        <v>-999</v>
      </c>
      <c r="CM295" s="8">
        <f t="shared" ca="1" si="371"/>
        <v>-999</v>
      </c>
      <c r="CN295" s="8">
        <f t="shared" ca="1" si="387"/>
        <v>-999</v>
      </c>
      <c r="CO295" s="8">
        <f t="shared" ca="1" si="387"/>
        <v>-110.46848583342883</v>
      </c>
      <c r="CP295" s="8">
        <f t="shared" ca="1" si="387"/>
        <v>-999</v>
      </c>
      <c r="CQ295" s="8">
        <f t="shared" ca="1" si="387"/>
        <v>-999</v>
      </c>
      <c r="CR295" s="8">
        <f t="shared" ca="1" si="387"/>
        <v>-108.98161794645364</v>
      </c>
      <c r="CS295" s="8">
        <f t="shared" ca="1" si="387"/>
        <v>-999</v>
      </c>
      <c r="CT295" s="8">
        <f t="shared" ca="1" si="385"/>
        <v>-999</v>
      </c>
      <c r="CU295" s="8">
        <f t="shared" ca="1" si="385"/>
        <v>-999</v>
      </c>
      <c r="CV295" s="8">
        <f t="shared" ca="1" si="385"/>
        <v>-999</v>
      </c>
      <c r="CW295" s="8">
        <f t="shared" ca="1" si="385"/>
        <v>-999</v>
      </c>
      <c r="CX295" s="8">
        <f t="shared" ca="1" si="385"/>
        <v>-999</v>
      </c>
      <c r="CY295" s="8">
        <f t="shared" ca="1" si="385"/>
        <v>-999</v>
      </c>
      <c r="CZ295" s="8">
        <f t="shared" ca="1" si="385"/>
        <v>-999</v>
      </c>
      <c r="DA295" s="8">
        <f t="shared" ca="1" si="385"/>
        <v>-110.6667866922254</v>
      </c>
    </row>
    <row r="296" spans="2:105" x14ac:dyDescent="0.35">
      <c r="B296" t="str">
        <f>'Postcode Data'!B296</f>
        <v>ES28 4UY</v>
      </c>
      <c r="C296" t="str">
        <f>'Postcode Data'!D296</f>
        <v>Charlton</v>
      </c>
      <c r="D296" s="44" t="e">
        <f>'Postcode Data'!M296</f>
        <v>#N/A</v>
      </c>
      <c r="E296" s="28" t="e">
        <f>INDEX('Site Data'!$G$42:$G$77,MATCH('Frequency Plan Data'!D296,'Site Data'!$B$42:$B$77,0))</f>
        <v>#N/A</v>
      </c>
      <c r="F296" s="28" t="e">
        <f>'Coverage Data'!M296</f>
        <v>#N/A</v>
      </c>
      <c r="G296" s="28" t="e">
        <f t="shared" si="347"/>
        <v>#N/A</v>
      </c>
      <c r="H296" s="5" t="e">
        <f>'Postcode Data'!F296</f>
        <v>#N/A</v>
      </c>
      <c r="I296" s="5" t="e">
        <f>'Postcode Data'!G296</f>
        <v>#N/A</v>
      </c>
      <c r="J296" s="5" t="e">
        <f>'Postcode Data'!K296</f>
        <v>#N/A</v>
      </c>
      <c r="K296" s="5" t="e">
        <f>'Postcode Data'!L296</f>
        <v>#N/A</v>
      </c>
      <c r="L296" s="5"/>
      <c r="M296" s="28"/>
      <c r="N296" s="5" t="e">
        <f t="shared" si="380"/>
        <v>#N/A</v>
      </c>
      <c r="O296" s="5" t="e">
        <f t="shared" si="380"/>
        <v>#N/A</v>
      </c>
      <c r="P296" s="5" t="e">
        <f t="shared" si="380"/>
        <v>#N/A</v>
      </c>
      <c r="Q296" s="5" t="e">
        <f t="shared" si="380"/>
        <v>#N/A</v>
      </c>
      <c r="R296" s="5" t="e">
        <f t="shared" si="380"/>
        <v>#N/A</v>
      </c>
      <c r="S296" s="5" t="e">
        <f t="shared" si="380"/>
        <v>#N/A</v>
      </c>
      <c r="T296" s="5"/>
      <c r="U296" s="28"/>
      <c r="V296" s="28" t="e">
        <f t="shared" si="349"/>
        <v>#N/A</v>
      </c>
      <c r="W296" s="28" t="e">
        <f t="shared" ref="W296:Z296" si="393">IF(AND($G296&lt;V$5,$G296&gt;=W$5),$K296,NA())</f>
        <v>#N/A</v>
      </c>
      <c r="X296" s="28" t="e">
        <f t="shared" si="393"/>
        <v>#N/A</v>
      </c>
      <c r="Y296" s="28" t="e">
        <f t="shared" si="393"/>
        <v>#N/A</v>
      </c>
      <c r="Z296" s="28" t="e">
        <f t="shared" si="393"/>
        <v>#N/A</v>
      </c>
      <c r="AA296" s="28" t="e">
        <f t="shared" si="351"/>
        <v>#N/A</v>
      </c>
      <c r="AB296" s="28"/>
      <c r="AC296" s="28"/>
      <c r="AD296" s="5" t="e">
        <f t="shared" si="352"/>
        <v>#N/A</v>
      </c>
      <c r="AE296" s="15" t="e">
        <v>#N/A</v>
      </c>
      <c r="AF296" s="11" t="e">
        <v>#N/A</v>
      </c>
      <c r="AG296" s="11" t="e">
        <v>#N/A</v>
      </c>
      <c r="AH296" s="11" t="e">
        <v>#N/A</v>
      </c>
      <c r="AI296" s="11" t="e">
        <v>#N/A</v>
      </c>
      <c r="AJ296" s="11" t="e">
        <v>#N/A</v>
      </c>
      <c r="AK296" s="11" t="e">
        <v>#N/A</v>
      </c>
      <c r="AL296" s="11" t="e">
        <v>#N/A</v>
      </c>
      <c r="AM296" s="11" t="e">
        <v>#N/A</v>
      </c>
      <c r="AN296" s="11" t="e">
        <v>#N/A</v>
      </c>
      <c r="AO296" s="11" t="e">
        <v>#N/A</v>
      </c>
      <c r="AP296" s="11" t="e">
        <v>#N/A</v>
      </c>
      <c r="AQ296" s="11" t="e">
        <v>#N/A</v>
      </c>
      <c r="AR296" s="11" t="e">
        <v>#N/A</v>
      </c>
      <c r="AS296" s="11" t="e">
        <v>#N/A</v>
      </c>
      <c r="AT296" s="11" t="e">
        <v>#N/A</v>
      </c>
      <c r="AU296" s="11" t="e">
        <v>#N/A</v>
      </c>
      <c r="AV296" s="11" t="e">
        <v>#N/A</v>
      </c>
      <c r="AW296" s="11" t="e">
        <v>#N/A</v>
      </c>
      <c r="AX296" s="11" t="e">
        <v>#N/A</v>
      </c>
      <c r="AY296" s="11" t="e">
        <v>#N/A</v>
      </c>
      <c r="AZ296" s="11" t="e">
        <v>#N/A</v>
      </c>
      <c r="BA296" s="11" t="e">
        <v>#N/A</v>
      </c>
      <c r="BB296" s="11" t="e">
        <v>#N/A</v>
      </c>
      <c r="BC296" s="11" t="e">
        <v>#N/A</v>
      </c>
      <c r="BD296" s="11" t="e">
        <v>#N/A</v>
      </c>
      <c r="BE296" s="11" t="e">
        <v>#N/A</v>
      </c>
      <c r="BF296" s="11" t="e">
        <v>#N/A</v>
      </c>
      <c r="BG296" s="11" t="e">
        <v>#N/A</v>
      </c>
      <c r="BH296" s="11" t="e">
        <v>#N/A</v>
      </c>
      <c r="BI296" s="11" t="e">
        <v>#N/A</v>
      </c>
      <c r="BJ296" s="11" t="e">
        <v>#N/A</v>
      </c>
      <c r="BK296" s="11" t="e">
        <v>#N/A</v>
      </c>
      <c r="BL296" s="11" t="e">
        <v>#N/A</v>
      </c>
      <c r="BM296" s="11" t="e">
        <v>#N/A</v>
      </c>
      <c r="BN296" s="16" t="e">
        <v>#N/A</v>
      </c>
      <c r="BQ296" s="5" t="e">
        <f t="shared" ca="1" si="353"/>
        <v>#N/A</v>
      </c>
      <c r="BR296" s="8" t="e">
        <f t="shared" ca="1" si="387"/>
        <v>#N/A</v>
      </c>
      <c r="BS296" s="8" t="e">
        <f t="shared" ca="1" si="387"/>
        <v>#N/A</v>
      </c>
      <c r="BT296" s="8" t="e">
        <f t="shared" ca="1" si="387"/>
        <v>#N/A</v>
      </c>
      <c r="BU296" s="8" t="e">
        <f t="shared" ca="1" si="387"/>
        <v>#N/A</v>
      </c>
      <c r="BV296" s="8" t="e">
        <f t="shared" ca="1" si="387"/>
        <v>#N/A</v>
      </c>
      <c r="BW296" s="8" t="e">
        <f t="shared" ca="1" si="387"/>
        <v>#N/A</v>
      </c>
      <c r="BX296" s="8" t="e">
        <f t="shared" ca="1" si="387"/>
        <v>#N/A</v>
      </c>
      <c r="BY296" s="8" t="e">
        <f t="shared" ca="1" si="387"/>
        <v>#N/A</v>
      </c>
      <c r="BZ296" s="8" t="e">
        <f t="shared" ca="1" si="387"/>
        <v>#N/A</v>
      </c>
      <c r="CA296" s="8" t="e">
        <f t="shared" ca="1" si="387"/>
        <v>#N/A</v>
      </c>
      <c r="CB296" s="8" t="e">
        <f t="shared" ca="1" si="371"/>
        <v>#N/A</v>
      </c>
      <c r="CC296" s="8" t="e">
        <f t="shared" ca="1" si="371"/>
        <v>#N/A</v>
      </c>
      <c r="CD296" s="8" t="e">
        <f t="shared" ca="1" si="371"/>
        <v>#N/A</v>
      </c>
      <c r="CE296" s="8" t="e">
        <f t="shared" ca="1" si="371"/>
        <v>#N/A</v>
      </c>
      <c r="CF296" s="8" t="e">
        <f t="shared" ca="1" si="371"/>
        <v>#N/A</v>
      </c>
      <c r="CG296" s="8" t="e">
        <f t="shared" ca="1" si="371"/>
        <v>#N/A</v>
      </c>
      <c r="CH296" s="8" t="e">
        <f t="shared" ca="1" si="371"/>
        <v>#N/A</v>
      </c>
      <c r="CI296" s="8" t="e">
        <f t="shared" ca="1" si="371"/>
        <v>#N/A</v>
      </c>
      <c r="CJ296" s="8" t="e">
        <f t="shared" ca="1" si="371"/>
        <v>#N/A</v>
      </c>
      <c r="CK296" s="8" t="e">
        <f t="shared" ca="1" si="371"/>
        <v>#N/A</v>
      </c>
      <c r="CL296" s="8" t="e">
        <f t="shared" ca="1" si="371"/>
        <v>#N/A</v>
      </c>
      <c r="CM296" s="8" t="e">
        <f t="shared" ca="1" si="371"/>
        <v>#N/A</v>
      </c>
      <c r="CN296" s="8" t="e">
        <f t="shared" ca="1" si="387"/>
        <v>#N/A</v>
      </c>
      <c r="CO296" s="8" t="e">
        <f t="shared" ca="1" si="387"/>
        <v>#N/A</v>
      </c>
      <c r="CP296" s="8" t="e">
        <f t="shared" ca="1" si="387"/>
        <v>#N/A</v>
      </c>
      <c r="CQ296" s="8" t="e">
        <f t="shared" ca="1" si="387"/>
        <v>#N/A</v>
      </c>
      <c r="CR296" s="8" t="e">
        <f t="shared" ca="1" si="387"/>
        <v>#N/A</v>
      </c>
      <c r="CS296" s="8" t="e">
        <f t="shared" ca="1" si="387"/>
        <v>#N/A</v>
      </c>
      <c r="CT296" s="8" t="e">
        <f t="shared" ca="1" si="385"/>
        <v>#N/A</v>
      </c>
      <c r="CU296" s="8" t="e">
        <f t="shared" ca="1" si="385"/>
        <v>#N/A</v>
      </c>
      <c r="CV296" s="8" t="e">
        <f t="shared" ca="1" si="385"/>
        <v>#N/A</v>
      </c>
      <c r="CW296" s="8" t="e">
        <f t="shared" ca="1" si="385"/>
        <v>#N/A</v>
      </c>
      <c r="CX296" s="8" t="e">
        <f t="shared" ca="1" si="385"/>
        <v>#N/A</v>
      </c>
      <c r="CY296" s="8" t="e">
        <f t="shared" ca="1" si="385"/>
        <v>#N/A</v>
      </c>
      <c r="CZ296" s="8" t="e">
        <f t="shared" ca="1" si="385"/>
        <v>#N/A</v>
      </c>
      <c r="DA296" s="8" t="e">
        <f t="shared" ca="1" si="385"/>
        <v>#N/A</v>
      </c>
    </row>
    <row r="297" spans="2:105" x14ac:dyDescent="0.35">
      <c r="B297" t="str">
        <f>'Postcode Data'!B297</f>
        <v>ES28 6EX</v>
      </c>
      <c r="C297" t="str">
        <f>'Postcode Data'!D297</f>
        <v>Charlton</v>
      </c>
      <c r="D297" s="44" t="e">
        <f>'Postcode Data'!M297</f>
        <v>#N/A</v>
      </c>
      <c r="E297" s="28" t="e">
        <f>INDEX('Site Data'!$G$42:$G$77,MATCH('Frequency Plan Data'!D297,'Site Data'!$B$42:$B$77,0))</f>
        <v>#N/A</v>
      </c>
      <c r="F297" s="28" t="e">
        <f>'Coverage Data'!M297</f>
        <v>#N/A</v>
      </c>
      <c r="G297" s="28" t="e">
        <f t="shared" si="347"/>
        <v>#N/A</v>
      </c>
      <c r="H297" s="5" t="e">
        <f>'Postcode Data'!F297</f>
        <v>#N/A</v>
      </c>
      <c r="I297" s="5" t="e">
        <f>'Postcode Data'!G297</f>
        <v>#N/A</v>
      </c>
      <c r="J297" s="5" t="e">
        <f>'Postcode Data'!K297</f>
        <v>#N/A</v>
      </c>
      <c r="K297" s="5" t="e">
        <f>'Postcode Data'!L297</f>
        <v>#N/A</v>
      </c>
      <c r="L297" s="5"/>
      <c r="M297" s="28"/>
      <c r="N297" s="5" t="e">
        <f t="shared" si="380"/>
        <v>#N/A</v>
      </c>
      <c r="O297" s="5" t="e">
        <f t="shared" si="380"/>
        <v>#N/A</v>
      </c>
      <c r="P297" s="5" t="e">
        <f t="shared" si="380"/>
        <v>#N/A</v>
      </c>
      <c r="Q297" s="5" t="e">
        <f t="shared" si="380"/>
        <v>#N/A</v>
      </c>
      <c r="R297" s="5" t="e">
        <f t="shared" si="380"/>
        <v>#N/A</v>
      </c>
      <c r="S297" s="5" t="e">
        <f t="shared" si="380"/>
        <v>#N/A</v>
      </c>
      <c r="T297" s="5"/>
      <c r="U297" s="28"/>
      <c r="V297" s="28" t="e">
        <f t="shared" si="349"/>
        <v>#N/A</v>
      </c>
      <c r="W297" s="28" t="e">
        <f t="shared" ref="W297:Z297" si="394">IF(AND($G297&lt;V$5,$G297&gt;=W$5),$K297,NA())</f>
        <v>#N/A</v>
      </c>
      <c r="X297" s="28" t="e">
        <f t="shared" si="394"/>
        <v>#N/A</v>
      </c>
      <c r="Y297" s="28" t="e">
        <f t="shared" si="394"/>
        <v>#N/A</v>
      </c>
      <c r="Z297" s="28" t="e">
        <f t="shared" si="394"/>
        <v>#N/A</v>
      </c>
      <c r="AA297" s="28" t="e">
        <f t="shared" si="351"/>
        <v>#N/A</v>
      </c>
      <c r="AB297" s="28"/>
      <c r="AC297" s="28"/>
      <c r="AD297" s="5" t="e">
        <f t="shared" si="352"/>
        <v>#N/A</v>
      </c>
      <c r="AE297" s="15" t="e">
        <v>#N/A</v>
      </c>
      <c r="AF297" s="11" t="e">
        <v>#N/A</v>
      </c>
      <c r="AG297" s="11" t="e">
        <v>#N/A</v>
      </c>
      <c r="AH297" s="11" t="e">
        <v>#N/A</v>
      </c>
      <c r="AI297" s="11" t="e">
        <v>#N/A</v>
      </c>
      <c r="AJ297" s="11" t="e">
        <v>#N/A</v>
      </c>
      <c r="AK297" s="11" t="e">
        <v>#N/A</v>
      </c>
      <c r="AL297" s="11" t="e">
        <v>#N/A</v>
      </c>
      <c r="AM297" s="11" t="e">
        <v>#N/A</v>
      </c>
      <c r="AN297" s="11" t="e">
        <v>#N/A</v>
      </c>
      <c r="AO297" s="11" t="e">
        <v>#N/A</v>
      </c>
      <c r="AP297" s="11" t="e">
        <v>#N/A</v>
      </c>
      <c r="AQ297" s="11" t="e">
        <v>#N/A</v>
      </c>
      <c r="AR297" s="11" t="e">
        <v>#N/A</v>
      </c>
      <c r="AS297" s="11" t="e">
        <v>#N/A</v>
      </c>
      <c r="AT297" s="11" t="e">
        <v>#N/A</v>
      </c>
      <c r="AU297" s="11" t="e">
        <v>#N/A</v>
      </c>
      <c r="AV297" s="11" t="e">
        <v>#N/A</v>
      </c>
      <c r="AW297" s="11" t="e">
        <v>#N/A</v>
      </c>
      <c r="AX297" s="11" t="e">
        <v>#N/A</v>
      </c>
      <c r="AY297" s="11" t="e">
        <v>#N/A</v>
      </c>
      <c r="AZ297" s="11" t="e">
        <v>#N/A</v>
      </c>
      <c r="BA297" s="11" t="e">
        <v>#N/A</v>
      </c>
      <c r="BB297" s="11" t="e">
        <v>#N/A</v>
      </c>
      <c r="BC297" s="11" t="e">
        <v>#N/A</v>
      </c>
      <c r="BD297" s="11" t="e">
        <v>#N/A</v>
      </c>
      <c r="BE297" s="11" t="e">
        <v>#N/A</v>
      </c>
      <c r="BF297" s="11" t="e">
        <v>#N/A</v>
      </c>
      <c r="BG297" s="11" t="e">
        <v>#N/A</v>
      </c>
      <c r="BH297" s="11" t="e">
        <v>#N/A</v>
      </c>
      <c r="BI297" s="11" t="e">
        <v>#N/A</v>
      </c>
      <c r="BJ297" s="11" t="e">
        <v>#N/A</v>
      </c>
      <c r="BK297" s="11" t="e">
        <v>#N/A</v>
      </c>
      <c r="BL297" s="11" t="e">
        <v>#N/A</v>
      </c>
      <c r="BM297" s="11" t="e">
        <v>#N/A</v>
      </c>
      <c r="BN297" s="16" t="e">
        <v>#N/A</v>
      </c>
      <c r="BQ297" s="5" t="e">
        <f t="shared" ca="1" si="353"/>
        <v>#N/A</v>
      </c>
      <c r="BR297" s="8" t="e">
        <f t="shared" ca="1" si="387"/>
        <v>#N/A</v>
      </c>
      <c r="BS297" s="8" t="e">
        <f t="shared" ca="1" si="387"/>
        <v>#N/A</v>
      </c>
      <c r="BT297" s="8" t="e">
        <f t="shared" ca="1" si="387"/>
        <v>#N/A</v>
      </c>
      <c r="BU297" s="8" t="e">
        <f t="shared" ca="1" si="387"/>
        <v>#N/A</v>
      </c>
      <c r="BV297" s="8" t="e">
        <f t="shared" ca="1" si="387"/>
        <v>#N/A</v>
      </c>
      <c r="BW297" s="8" t="e">
        <f t="shared" ca="1" si="387"/>
        <v>#N/A</v>
      </c>
      <c r="BX297" s="8" t="e">
        <f t="shared" ca="1" si="387"/>
        <v>#N/A</v>
      </c>
      <c r="BY297" s="8" t="e">
        <f t="shared" ca="1" si="387"/>
        <v>#N/A</v>
      </c>
      <c r="BZ297" s="8" t="e">
        <f t="shared" ca="1" si="387"/>
        <v>#N/A</v>
      </c>
      <c r="CA297" s="8" t="e">
        <f t="shared" ca="1" si="387"/>
        <v>#N/A</v>
      </c>
      <c r="CB297" s="8" t="e">
        <f t="shared" ca="1" si="371"/>
        <v>#N/A</v>
      </c>
      <c r="CC297" s="8" t="e">
        <f t="shared" ca="1" si="371"/>
        <v>#N/A</v>
      </c>
      <c r="CD297" s="8" t="e">
        <f t="shared" ca="1" si="371"/>
        <v>#N/A</v>
      </c>
      <c r="CE297" s="8" t="e">
        <f t="shared" ca="1" si="371"/>
        <v>#N/A</v>
      </c>
      <c r="CF297" s="8" t="e">
        <f t="shared" ca="1" si="371"/>
        <v>#N/A</v>
      </c>
      <c r="CG297" s="8" t="e">
        <f t="shared" ca="1" si="371"/>
        <v>#N/A</v>
      </c>
      <c r="CH297" s="8" t="e">
        <f t="shared" ca="1" si="371"/>
        <v>#N/A</v>
      </c>
      <c r="CI297" s="8" t="e">
        <f t="shared" ca="1" si="371"/>
        <v>#N/A</v>
      </c>
      <c r="CJ297" s="8" t="e">
        <f t="shared" ca="1" si="371"/>
        <v>#N/A</v>
      </c>
      <c r="CK297" s="8" t="e">
        <f t="shared" ca="1" si="371"/>
        <v>#N/A</v>
      </c>
      <c r="CL297" s="8" t="e">
        <f t="shared" ca="1" si="371"/>
        <v>#N/A</v>
      </c>
      <c r="CM297" s="8" t="e">
        <f t="shared" ca="1" si="371"/>
        <v>#N/A</v>
      </c>
      <c r="CN297" s="8" t="e">
        <f t="shared" ca="1" si="387"/>
        <v>#N/A</v>
      </c>
      <c r="CO297" s="8" t="e">
        <f t="shared" ca="1" si="387"/>
        <v>#N/A</v>
      </c>
      <c r="CP297" s="8" t="e">
        <f t="shared" ca="1" si="387"/>
        <v>#N/A</v>
      </c>
      <c r="CQ297" s="8" t="e">
        <f t="shared" ca="1" si="387"/>
        <v>#N/A</v>
      </c>
      <c r="CR297" s="8" t="e">
        <f t="shared" ca="1" si="387"/>
        <v>#N/A</v>
      </c>
      <c r="CS297" s="8" t="e">
        <f t="shared" ca="1" si="387"/>
        <v>#N/A</v>
      </c>
      <c r="CT297" s="8" t="e">
        <f t="shared" ca="1" si="385"/>
        <v>#N/A</v>
      </c>
      <c r="CU297" s="8" t="e">
        <f t="shared" ca="1" si="385"/>
        <v>#N/A</v>
      </c>
      <c r="CV297" s="8" t="e">
        <f t="shared" ca="1" si="385"/>
        <v>#N/A</v>
      </c>
      <c r="CW297" s="8" t="e">
        <f t="shared" ca="1" si="385"/>
        <v>#N/A</v>
      </c>
      <c r="CX297" s="8" t="e">
        <f t="shared" ca="1" si="385"/>
        <v>#N/A</v>
      </c>
      <c r="CY297" s="8" t="e">
        <f t="shared" ca="1" si="385"/>
        <v>#N/A</v>
      </c>
      <c r="CZ297" s="8" t="e">
        <f t="shared" ca="1" si="385"/>
        <v>#N/A</v>
      </c>
      <c r="DA297" s="8" t="e">
        <f t="shared" ca="1" si="385"/>
        <v>#N/A</v>
      </c>
    </row>
    <row r="298" spans="2:105" x14ac:dyDescent="0.35">
      <c r="B298" t="str">
        <f>'Postcode Data'!B298</f>
        <v>ES28 7VZ</v>
      </c>
      <c r="C298" t="str">
        <f>'Postcode Data'!D298</f>
        <v>Charlton</v>
      </c>
      <c r="D298" s="44" t="e">
        <f>'Postcode Data'!M298</f>
        <v>#N/A</v>
      </c>
      <c r="E298" s="28" t="e">
        <f>INDEX('Site Data'!$G$42:$G$77,MATCH('Frequency Plan Data'!D298,'Site Data'!$B$42:$B$77,0))</f>
        <v>#N/A</v>
      </c>
      <c r="F298" s="28" t="e">
        <f>'Coverage Data'!M298</f>
        <v>#N/A</v>
      </c>
      <c r="G298" s="28" t="e">
        <f t="shared" si="347"/>
        <v>#N/A</v>
      </c>
      <c r="H298" s="5" t="e">
        <f>'Postcode Data'!F298</f>
        <v>#N/A</v>
      </c>
      <c r="I298" s="5" t="e">
        <f>'Postcode Data'!G298</f>
        <v>#N/A</v>
      </c>
      <c r="J298" s="5" t="e">
        <f>'Postcode Data'!K298</f>
        <v>#N/A</v>
      </c>
      <c r="K298" s="5" t="e">
        <f>'Postcode Data'!L298</f>
        <v>#N/A</v>
      </c>
      <c r="L298" s="5"/>
      <c r="M298" s="28"/>
      <c r="N298" s="5" t="e">
        <f t="shared" si="380"/>
        <v>#N/A</v>
      </c>
      <c r="O298" s="5" t="e">
        <f t="shared" si="380"/>
        <v>#N/A</v>
      </c>
      <c r="P298" s="5" t="e">
        <f t="shared" si="380"/>
        <v>#N/A</v>
      </c>
      <c r="Q298" s="5" t="e">
        <f t="shared" si="380"/>
        <v>#N/A</v>
      </c>
      <c r="R298" s="5" t="e">
        <f t="shared" si="380"/>
        <v>#N/A</v>
      </c>
      <c r="S298" s="5" t="e">
        <f t="shared" si="380"/>
        <v>#N/A</v>
      </c>
      <c r="T298" s="5"/>
      <c r="U298" s="28"/>
      <c r="V298" s="28" t="e">
        <f t="shared" si="349"/>
        <v>#N/A</v>
      </c>
      <c r="W298" s="28" t="e">
        <f t="shared" ref="W298:Z298" si="395">IF(AND($G298&lt;V$5,$G298&gt;=W$5),$K298,NA())</f>
        <v>#N/A</v>
      </c>
      <c r="X298" s="28" t="e">
        <f t="shared" si="395"/>
        <v>#N/A</v>
      </c>
      <c r="Y298" s="28" t="e">
        <f t="shared" si="395"/>
        <v>#N/A</v>
      </c>
      <c r="Z298" s="28" t="e">
        <f t="shared" si="395"/>
        <v>#N/A</v>
      </c>
      <c r="AA298" s="28" t="e">
        <f t="shared" si="351"/>
        <v>#N/A</v>
      </c>
      <c r="AB298" s="28"/>
      <c r="AC298" s="28"/>
      <c r="AD298" s="5" t="e">
        <f t="shared" si="352"/>
        <v>#N/A</v>
      </c>
      <c r="AE298" s="15" t="e">
        <v>#N/A</v>
      </c>
      <c r="AF298" s="11" t="e">
        <v>#N/A</v>
      </c>
      <c r="AG298" s="11" t="e">
        <v>#N/A</v>
      </c>
      <c r="AH298" s="11" t="e">
        <v>#N/A</v>
      </c>
      <c r="AI298" s="11" t="e">
        <v>#N/A</v>
      </c>
      <c r="AJ298" s="11" t="e">
        <v>#N/A</v>
      </c>
      <c r="AK298" s="11" t="e">
        <v>#N/A</v>
      </c>
      <c r="AL298" s="11" t="e">
        <v>#N/A</v>
      </c>
      <c r="AM298" s="11" t="e">
        <v>#N/A</v>
      </c>
      <c r="AN298" s="11" t="e">
        <v>#N/A</v>
      </c>
      <c r="AO298" s="11" t="e">
        <v>#N/A</v>
      </c>
      <c r="AP298" s="11" t="e">
        <v>#N/A</v>
      </c>
      <c r="AQ298" s="11" t="e">
        <v>#N/A</v>
      </c>
      <c r="AR298" s="11" t="e">
        <v>#N/A</v>
      </c>
      <c r="AS298" s="11" t="e">
        <v>#N/A</v>
      </c>
      <c r="AT298" s="11" t="e">
        <v>#N/A</v>
      </c>
      <c r="AU298" s="11" t="e">
        <v>#N/A</v>
      </c>
      <c r="AV298" s="11" t="e">
        <v>#N/A</v>
      </c>
      <c r="AW298" s="11" t="e">
        <v>#N/A</v>
      </c>
      <c r="AX298" s="11" t="e">
        <v>#N/A</v>
      </c>
      <c r="AY298" s="11" t="e">
        <v>#N/A</v>
      </c>
      <c r="AZ298" s="11" t="e">
        <v>#N/A</v>
      </c>
      <c r="BA298" s="11" t="e">
        <v>#N/A</v>
      </c>
      <c r="BB298" s="11" t="e">
        <v>#N/A</v>
      </c>
      <c r="BC298" s="11" t="e">
        <v>#N/A</v>
      </c>
      <c r="BD298" s="11" t="e">
        <v>#N/A</v>
      </c>
      <c r="BE298" s="11" t="e">
        <v>#N/A</v>
      </c>
      <c r="BF298" s="11" t="e">
        <v>#N/A</v>
      </c>
      <c r="BG298" s="11" t="e">
        <v>#N/A</v>
      </c>
      <c r="BH298" s="11" t="e">
        <v>#N/A</v>
      </c>
      <c r="BI298" s="11" t="e">
        <v>#N/A</v>
      </c>
      <c r="BJ298" s="11" t="e">
        <v>#N/A</v>
      </c>
      <c r="BK298" s="11" t="e">
        <v>#N/A</v>
      </c>
      <c r="BL298" s="11" t="e">
        <v>#N/A</v>
      </c>
      <c r="BM298" s="11" t="e">
        <v>#N/A</v>
      </c>
      <c r="BN298" s="16" t="e">
        <v>#N/A</v>
      </c>
      <c r="BQ298" s="5" t="e">
        <f t="shared" ca="1" si="353"/>
        <v>#N/A</v>
      </c>
      <c r="BR298" s="8" t="e">
        <f t="shared" ca="1" si="387"/>
        <v>#N/A</v>
      </c>
      <c r="BS298" s="8" t="e">
        <f t="shared" ca="1" si="387"/>
        <v>#N/A</v>
      </c>
      <c r="BT298" s="8" t="e">
        <f t="shared" ca="1" si="387"/>
        <v>#N/A</v>
      </c>
      <c r="BU298" s="8" t="e">
        <f t="shared" ca="1" si="387"/>
        <v>#N/A</v>
      </c>
      <c r="BV298" s="8" t="e">
        <f t="shared" ca="1" si="387"/>
        <v>#N/A</v>
      </c>
      <c r="BW298" s="8" t="e">
        <f t="shared" ca="1" si="387"/>
        <v>#N/A</v>
      </c>
      <c r="BX298" s="8" t="e">
        <f t="shared" ca="1" si="387"/>
        <v>#N/A</v>
      </c>
      <c r="BY298" s="8" t="e">
        <f t="shared" ca="1" si="387"/>
        <v>#N/A</v>
      </c>
      <c r="BZ298" s="8" t="e">
        <f t="shared" ca="1" si="387"/>
        <v>#N/A</v>
      </c>
      <c r="CA298" s="8" t="e">
        <f t="shared" ca="1" si="387"/>
        <v>#N/A</v>
      </c>
      <c r="CB298" s="8" t="e">
        <f t="shared" ca="1" si="371"/>
        <v>#N/A</v>
      </c>
      <c r="CC298" s="8" t="e">
        <f t="shared" ca="1" si="371"/>
        <v>#N/A</v>
      </c>
      <c r="CD298" s="8" t="e">
        <f t="shared" ca="1" si="371"/>
        <v>#N/A</v>
      </c>
      <c r="CE298" s="8" t="e">
        <f t="shared" ref="CB298:CM319" ca="1" si="396">IF(OR($D298=CE$5,$E298&lt;&gt;CE$4),-999,30+_xlfn.NORM.INV(RAND(),-20,3)-20*LOG10(SQRT(($H298-$J298)^2+($I298-$K298)^2))-20*LOG10(5570)-32.44+_xlfn.NORM.INV(RAND(),-3,3)+21+_xlfn.NORM.INV(RAND(),-20,3)-1)</f>
        <v>#N/A</v>
      </c>
      <c r="CF298" s="8" t="e">
        <f t="shared" ca="1" si="396"/>
        <v>#N/A</v>
      </c>
      <c r="CG298" s="8" t="e">
        <f t="shared" ca="1" si="396"/>
        <v>#N/A</v>
      </c>
      <c r="CH298" s="8" t="e">
        <f t="shared" ca="1" si="396"/>
        <v>#N/A</v>
      </c>
      <c r="CI298" s="8" t="e">
        <f t="shared" ca="1" si="396"/>
        <v>#N/A</v>
      </c>
      <c r="CJ298" s="8" t="e">
        <f t="shared" ca="1" si="396"/>
        <v>#N/A</v>
      </c>
      <c r="CK298" s="8" t="e">
        <f t="shared" ca="1" si="396"/>
        <v>#N/A</v>
      </c>
      <c r="CL298" s="8" t="e">
        <f t="shared" ca="1" si="396"/>
        <v>#N/A</v>
      </c>
      <c r="CM298" s="8" t="e">
        <f t="shared" ca="1" si="396"/>
        <v>#N/A</v>
      </c>
      <c r="CN298" s="8" t="e">
        <f t="shared" ca="1" si="387"/>
        <v>#N/A</v>
      </c>
      <c r="CO298" s="8" t="e">
        <f t="shared" ca="1" si="387"/>
        <v>#N/A</v>
      </c>
      <c r="CP298" s="8" t="e">
        <f t="shared" ca="1" si="387"/>
        <v>#N/A</v>
      </c>
      <c r="CQ298" s="8" t="e">
        <f t="shared" ca="1" si="387"/>
        <v>#N/A</v>
      </c>
      <c r="CR298" s="8" t="e">
        <f t="shared" ca="1" si="387"/>
        <v>#N/A</v>
      </c>
      <c r="CS298" s="8" t="e">
        <f t="shared" ca="1" si="387"/>
        <v>#N/A</v>
      </c>
      <c r="CT298" s="8" t="e">
        <f t="shared" ca="1" si="385"/>
        <v>#N/A</v>
      </c>
      <c r="CU298" s="8" t="e">
        <f t="shared" ca="1" si="385"/>
        <v>#N/A</v>
      </c>
      <c r="CV298" s="8" t="e">
        <f t="shared" ca="1" si="385"/>
        <v>#N/A</v>
      </c>
      <c r="CW298" s="8" t="e">
        <f t="shared" ca="1" si="385"/>
        <v>#N/A</v>
      </c>
      <c r="CX298" s="8" t="e">
        <f t="shared" ca="1" si="385"/>
        <v>#N/A</v>
      </c>
      <c r="CY298" s="8" t="e">
        <f t="shared" ca="1" si="385"/>
        <v>#N/A</v>
      </c>
      <c r="CZ298" s="8" t="e">
        <f t="shared" ca="1" si="385"/>
        <v>#N/A</v>
      </c>
      <c r="DA298" s="8" t="e">
        <f t="shared" ca="1" si="385"/>
        <v>#N/A</v>
      </c>
    </row>
    <row r="299" spans="2:105" x14ac:dyDescent="0.35">
      <c r="B299" t="str">
        <f>'Postcode Data'!B299</f>
        <v>ES28 8UA</v>
      </c>
      <c r="C299" t="str">
        <f>'Postcode Data'!D299</f>
        <v>Charlton</v>
      </c>
      <c r="D299" s="44" t="e">
        <f>'Postcode Data'!M299</f>
        <v>#N/A</v>
      </c>
      <c r="E299" s="28" t="e">
        <f>INDEX('Site Data'!$G$42:$G$77,MATCH('Frequency Plan Data'!D299,'Site Data'!$B$42:$B$77,0))</f>
        <v>#N/A</v>
      </c>
      <c r="F299" s="28" t="e">
        <f>'Coverage Data'!M299</f>
        <v>#N/A</v>
      </c>
      <c r="G299" s="28" t="e">
        <f t="shared" si="347"/>
        <v>#N/A</v>
      </c>
      <c r="H299" s="5" t="e">
        <f>'Postcode Data'!F299</f>
        <v>#N/A</v>
      </c>
      <c r="I299" s="5" t="e">
        <f>'Postcode Data'!G299</f>
        <v>#N/A</v>
      </c>
      <c r="J299" s="5" t="e">
        <f>'Postcode Data'!K299</f>
        <v>#N/A</v>
      </c>
      <c r="K299" s="5" t="e">
        <f>'Postcode Data'!L299</f>
        <v>#N/A</v>
      </c>
      <c r="L299" s="5"/>
      <c r="M299" s="28"/>
      <c r="N299" s="5" t="e">
        <f t="shared" si="380"/>
        <v>#N/A</v>
      </c>
      <c r="O299" s="5" t="e">
        <f t="shared" si="380"/>
        <v>#N/A</v>
      </c>
      <c r="P299" s="5" t="e">
        <f t="shared" si="380"/>
        <v>#N/A</v>
      </c>
      <c r="Q299" s="5" t="e">
        <f t="shared" si="380"/>
        <v>#N/A</v>
      </c>
      <c r="R299" s="5" t="e">
        <f t="shared" si="380"/>
        <v>#N/A</v>
      </c>
      <c r="S299" s="5" t="e">
        <f t="shared" si="380"/>
        <v>#N/A</v>
      </c>
      <c r="T299" s="5"/>
      <c r="U299" s="28"/>
      <c r="V299" s="28" t="e">
        <f t="shared" si="349"/>
        <v>#N/A</v>
      </c>
      <c r="W299" s="28" t="e">
        <f t="shared" ref="W299:Z299" si="397">IF(AND($G299&lt;V$5,$G299&gt;=W$5),$K299,NA())</f>
        <v>#N/A</v>
      </c>
      <c r="X299" s="28" t="e">
        <f t="shared" si="397"/>
        <v>#N/A</v>
      </c>
      <c r="Y299" s="28" t="e">
        <f t="shared" si="397"/>
        <v>#N/A</v>
      </c>
      <c r="Z299" s="28" t="e">
        <f t="shared" si="397"/>
        <v>#N/A</v>
      </c>
      <c r="AA299" s="28" t="e">
        <f t="shared" si="351"/>
        <v>#N/A</v>
      </c>
      <c r="AB299" s="28"/>
      <c r="AC299" s="28"/>
      <c r="AD299" s="5" t="e">
        <f t="shared" si="352"/>
        <v>#N/A</v>
      </c>
      <c r="AE299" s="15" t="e">
        <v>#N/A</v>
      </c>
      <c r="AF299" s="11" t="e">
        <v>#N/A</v>
      </c>
      <c r="AG299" s="11" t="e">
        <v>#N/A</v>
      </c>
      <c r="AH299" s="11" t="e">
        <v>#N/A</v>
      </c>
      <c r="AI299" s="11" t="e">
        <v>#N/A</v>
      </c>
      <c r="AJ299" s="11" t="e">
        <v>#N/A</v>
      </c>
      <c r="AK299" s="11" t="e">
        <v>#N/A</v>
      </c>
      <c r="AL299" s="11" t="e">
        <v>#N/A</v>
      </c>
      <c r="AM299" s="11" t="e">
        <v>#N/A</v>
      </c>
      <c r="AN299" s="11" t="e">
        <v>#N/A</v>
      </c>
      <c r="AO299" s="11" t="e">
        <v>#N/A</v>
      </c>
      <c r="AP299" s="11" t="e">
        <v>#N/A</v>
      </c>
      <c r="AQ299" s="11" t="e">
        <v>#N/A</v>
      </c>
      <c r="AR299" s="11" t="e">
        <v>#N/A</v>
      </c>
      <c r="AS299" s="11" t="e">
        <v>#N/A</v>
      </c>
      <c r="AT299" s="11" t="e">
        <v>#N/A</v>
      </c>
      <c r="AU299" s="11" t="e">
        <v>#N/A</v>
      </c>
      <c r="AV299" s="11" t="e">
        <v>#N/A</v>
      </c>
      <c r="AW299" s="11" t="e">
        <v>#N/A</v>
      </c>
      <c r="AX299" s="11" t="e">
        <v>#N/A</v>
      </c>
      <c r="AY299" s="11" t="e">
        <v>#N/A</v>
      </c>
      <c r="AZ299" s="11" t="e">
        <v>#N/A</v>
      </c>
      <c r="BA299" s="11" t="e">
        <v>#N/A</v>
      </c>
      <c r="BB299" s="11" t="e">
        <v>#N/A</v>
      </c>
      <c r="BC299" s="11" t="e">
        <v>#N/A</v>
      </c>
      <c r="BD299" s="11" t="e">
        <v>#N/A</v>
      </c>
      <c r="BE299" s="11" t="e">
        <v>#N/A</v>
      </c>
      <c r="BF299" s="11" t="e">
        <v>#N/A</v>
      </c>
      <c r="BG299" s="11" t="e">
        <v>#N/A</v>
      </c>
      <c r="BH299" s="11" t="e">
        <v>#N/A</v>
      </c>
      <c r="BI299" s="11" t="e">
        <v>#N/A</v>
      </c>
      <c r="BJ299" s="11" t="e">
        <v>#N/A</v>
      </c>
      <c r="BK299" s="11" t="e">
        <v>#N/A</v>
      </c>
      <c r="BL299" s="11" t="e">
        <v>#N/A</v>
      </c>
      <c r="BM299" s="11" t="e">
        <v>#N/A</v>
      </c>
      <c r="BN299" s="16" t="e">
        <v>#N/A</v>
      </c>
      <c r="BQ299" s="5" t="e">
        <f t="shared" ca="1" si="353"/>
        <v>#N/A</v>
      </c>
      <c r="BR299" s="8" t="e">
        <f t="shared" ca="1" si="387"/>
        <v>#N/A</v>
      </c>
      <c r="BS299" s="8" t="e">
        <f t="shared" ca="1" si="387"/>
        <v>#N/A</v>
      </c>
      <c r="BT299" s="8" t="e">
        <f t="shared" ca="1" si="387"/>
        <v>#N/A</v>
      </c>
      <c r="BU299" s="8" t="e">
        <f t="shared" ca="1" si="387"/>
        <v>#N/A</v>
      </c>
      <c r="BV299" s="8" t="e">
        <f t="shared" ca="1" si="387"/>
        <v>#N/A</v>
      </c>
      <c r="BW299" s="8" t="e">
        <f t="shared" ca="1" si="387"/>
        <v>#N/A</v>
      </c>
      <c r="BX299" s="8" t="e">
        <f t="shared" ca="1" si="387"/>
        <v>#N/A</v>
      </c>
      <c r="BY299" s="8" t="e">
        <f t="shared" ca="1" si="387"/>
        <v>#N/A</v>
      </c>
      <c r="BZ299" s="8" t="e">
        <f t="shared" ca="1" si="387"/>
        <v>#N/A</v>
      </c>
      <c r="CA299" s="8" t="e">
        <f t="shared" ca="1" si="387"/>
        <v>#N/A</v>
      </c>
      <c r="CB299" s="8" t="e">
        <f t="shared" ca="1" si="396"/>
        <v>#N/A</v>
      </c>
      <c r="CC299" s="8" t="e">
        <f t="shared" ca="1" si="396"/>
        <v>#N/A</v>
      </c>
      <c r="CD299" s="8" t="e">
        <f t="shared" ca="1" si="396"/>
        <v>#N/A</v>
      </c>
      <c r="CE299" s="8" t="e">
        <f t="shared" ca="1" si="396"/>
        <v>#N/A</v>
      </c>
      <c r="CF299" s="8" t="e">
        <f t="shared" ca="1" si="396"/>
        <v>#N/A</v>
      </c>
      <c r="CG299" s="8" t="e">
        <f t="shared" ca="1" si="396"/>
        <v>#N/A</v>
      </c>
      <c r="CH299" s="8" t="e">
        <f t="shared" ca="1" si="396"/>
        <v>#N/A</v>
      </c>
      <c r="CI299" s="8" t="e">
        <f t="shared" ca="1" si="396"/>
        <v>#N/A</v>
      </c>
      <c r="CJ299" s="8" t="e">
        <f t="shared" ca="1" si="396"/>
        <v>#N/A</v>
      </c>
      <c r="CK299" s="8" t="e">
        <f t="shared" ca="1" si="396"/>
        <v>#N/A</v>
      </c>
      <c r="CL299" s="8" t="e">
        <f t="shared" ca="1" si="396"/>
        <v>#N/A</v>
      </c>
      <c r="CM299" s="8" t="e">
        <f t="shared" ca="1" si="396"/>
        <v>#N/A</v>
      </c>
      <c r="CN299" s="8" t="e">
        <f t="shared" ca="1" si="387"/>
        <v>#N/A</v>
      </c>
      <c r="CO299" s="8" t="e">
        <f t="shared" ca="1" si="387"/>
        <v>#N/A</v>
      </c>
      <c r="CP299" s="8" t="e">
        <f t="shared" ca="1" si="387"/>
        <v>#N/A</v>
      </c>
      <c r="CQ299" s="8" t="e">
        <f t="shared" ca="1" si="387"/>
        <v>#N/A</v>
      </c>
      <c r="CR299" s="8" t="e">
        <f t="shared" ca="1" si="387"/>
        <v>#N/A</v>
      </c>
      <c r="CS299" s="8" t="e">
        <f t="shared" ca="1" si="387"/>
        <v>#N/A</v>
      </c>
      <c r="CT299" s="8" t="e">
        <f t="shared" ca="1" si="385"/>
        <v>#N/A</v>
      </c>
      <c r="CU299" s="8" t="e">
        <f t="shared" ca="1" si="385"/>
        <v>#N/A</v>
      </c>
      <c r="CV299" s="8" t="e">
        <f t="shared" ca="1" si="385"/>
        <v>#N/A</v>
      </c>
      <c r="CW299" s="8" t="e">
        <f t="shared" ca="1" si="385"/>
        <v>#N/A</v>
      </c>
      <c r="CX299" s="8" t="e">
        <f t="shared" ca="1" si="385"/>
        <v>#N/A</v>
      </c>
      <c r="CY299" s="8" t="e">
        <f t="shared" ca="1" si="385"/>
        <v>#N/A</v>
      </c>
      <c r="CZ299" s="8" t="e">
        <f t="shared" ca="1" si="385"/>
        <v>#N/A</v>
      </c>
      <c r="DA299" s="8" t="e">
        <f t="shared" ca="1" si="385"/>
        <v>#N/A</v>
      </c>
    </row>
    <row r="300" spans="2:105" x14ac:dyDescent="0.35">
      <c r="B300" t="str">
        <f>'Postcode Data'!B300</f>
        <v>ES28 8VR</v>
      </c>
      <c r="C300" t="str">
        <f>'Postcode Data'!D300</f>
        <v>Charlton</v>
      </c>
      <c r="D300" s="44" t="e">
        <f>'Postcode Data'!M300</f>
        <v>#N/A</v>
      </c>
      <c r="E300" s="28" t="e">
        <f>INDEX('Site Data'!$G$42:$G$77,MATCH('Frequency Plan Data'!D300,'Site Data'!$B$42:$B$77,0))</f>
        <v>#N/A</v>
      </c>
      <c r="F300" s="28" t="e">
        <f>'Coverage Data'!M300</f>
        <v>#N/A</v>
      </c>
      <c r="G300" s="28" t="e">
        <f t="shared" si="347"/>
        <v>#N/A</v>
      </c>
      <c r="H300" s="5" t="e">
        <f>'Postcode Data'!F300</f>
        <v>#N/A</v>
      </c>
      <c r="I300" s="5" t="e">
        <f>'Postcode Data'!G300</f>
        <v>#N/A</v>
      </c>
      <c r="J300" s="5" t="e">
        <f>'Postcode Data'!K300</f>
        <v>#N/A</v>
      </c>
      <c r="K300" s="5" t="e">
        <f>'Postcode Data'!L300</f>
        <v>#N/A</v>
      </c>
      <c r="L300" s="5"/>
      <c r="M300" s="28"/>
      <c r="N300" s="5" t="e">
        <f t="shared" si="380"/>
        <v>#N/A</v>
      </c>
      <c r="O300" s="5" t="e">
        <f t="shared" si="380"/>
        <v>#N/A</v>
      </c>
      <c r="P300" s="5" t="e">
        <f t="shared" si="380"/>
        <v>#N/A</v>
      </c>
      <c r="Q300" s="5" t="e">
        <f t="shared" si="380"/>
        <v>#N/A</v>
      </c>
      <c r="R300" s="5" t="e">
        <f t="shared" si="380"/>
        <v>#N/A</v>
      </c>
      <c r="S300" s="5" t="e">
        <f t="shared" si="380"/>
        <v>#N/A</v>
      </c>
      <c r="T300" s="5"/>
      <c r="U300" s="28"/>
      <c r="V300" s="28" t="e">
        <f t="shared" si="349"/>
        <v>#N/A</v>
      </c>
      <c r="W300" s="28" t="e">
        <f t="shared" ref="W300:Z300" si="398">IF(AND($G300&lt;V$5,$G300&gt;=W$5),$K300,NA())</f>
        <v>#N/A</v>
      </c>
      <c r="X300" s="28" t="e">
        <f t="shared" si="398"/>
        <v>#N/A</v>
      </c>
      <c r="Y300" s="28" t="e">
        <f t="shared" si="398"/>
        <v>#N/A</v>
      </c>
      <c r="Z300" s="28" t="e">
        <f t="shared" si="398"/>
        <v>#N/A</v>
      </c>
      <c r="AA300" s="28" t="e">
        <f t="shared" si="351"/>
        <v>#N/A</v>
      </c>
      <c r="AB300" s="28"/>
      <c r="AC300" s="28"/>
      <c r="AD300" s="5" t="e">
        <f t="shared" si="352"/>
        <v>#N/A</v>
      </c>
      <c r="AE300" s="15" t="e">
        <v>#N/A</v>
      </c>
      <c r="AF300" s="11" t="e">
        <v>#N/A</v>
      </c>
      <c r="AG300" s="11" t="e">
        <v>#N/A</v>
      </c>
      <c r="AH300" s="11" t="e">
        <v>#N/A</v>
      </c>
      <c r="AI300" s="11" t="e">
        <v>#N/A</v>
      </c>
      <c r="AJ300" s="11" t="e">
        <v>#N/A</v>
      </c>
      <c r="AK300" s="11" t="e">
        <v>#N/A</v>
      </c>
      <c r="AL300" s="11" t="e">
        <v>#N/A</v>
      </c>
      <c r="AM300" s="11" t="e">
        <v>#N/A</v>
      </c>
      <c r="AN300" s="11" t="e">
        <v>#N/A</v>
      </c>
      <c r="AO300" s="11" t="e">
        <v>#N/A</v>
      </c>
      <c r="AP300" s="11" t="e">
        <v>#N/A</v>
      </c>
      <c r="AQ300" s="11" t="e">
        <v>#N/A</v>
      </c>
      <c r="AR300" s="11" t="e">
        <v>#N/A</v>
      </c>
      <c r="AS300" s="11" t="e">
        <v>#N/A</v>
      </c>
      <c r="AT300" s="11" t="e">
        <v>#N/A</v>
      </c>
      <c r="AU300" s="11" t="e">
        <v>#N/A</v>
      </c>
      <c r="AV300" s="11" t="e">
        <v>#N/A</v>
      </c>
      <c r="AW300" s="11" t="e">
        <v>#N/A</v>
      </c>
      <c r="AX300" s="11" t="e">
        <v>#N/A</v>
      </c>
      <c r="AY300" s="11" t="e">
        <v>#N/A</v>
      </c>
      <c r="AZ300" s="11" t="e">
        <v>#N/A</v>
      </c>
      <c r="BA300" s="11" t="e">
        <v>#N/A</v>
      </c>
      <c r="BB300" s="11" t="e">
        <v>#N/A</v>
      </c>
      <c r="BC300" s="11" t="e">
        <v>#N/A</v>
      </c>
      <c r="BD300" s="11" t="e">
        <v>#N/A</v>
      </c>
      <c r="BE300" s="11" t="e">
        <v>#N/A</v>
      </c>
      <c r="BF300" s="11" t="e">
        <v>#N/A</v>
      </c>
      <c r="BG300" s="11" t="e">
        <v>#N/A</v>
      </c>
      <c r="BH300" s="11" t="e">
        <v>#N/A</v>
      </c>
      <c r="BI300" s="11" t="e">
        <v>#N/A</v>
      </c>
      <c r="BJ300" s="11" t="e">
        <v>#N/A</v>
      </c>
      <c r="BK300" s="11" t="e">
        <v>#N/A</v>
      </c>
      <c r="BL300" s="11" t="e">
        <v>#N/A</v>
      </c>
      <c r="BM300" s="11" t="e">
        <v>#N/A</v>
      </c>
      <c r="BN300" s="16" t="e">
        <v>#N/A</v>
      </c>
      <c r="BQ300" s="5" t="e">
        <f t="shared" ca="1" si="353"/>
        <v>#N/A</v>
      </c>
      <c r="BR300" s="8" t="e">
        <f t="shared" ca="1" si="387"/>
        <v>#N/A</v>
      </c>
      <c r="BS300" s="8" t="e">
        <f t="shared" ca="1" si="387"/>
        <v>#N/A</v>
      </c>
      <c r="BT300" s="8" t="e">
        <f t="shared" ca="1" si="387"/>
        <v>#N/A</v>
      </c>
      <c r="BU300" s="8" t="e">
        <f t="shared" ca="1" si="387"/>
        <v>#N/A</v>
      </c>
      <c r="BV300" s="8" t="e">
        <f t="shared" ca="1" si="387"/>
        <v>#N/A</v>
      </c>
      <c r="BW300" s="8" t="e">
        <f t="shared" ca="1" si="387"/>
        <v>#N/A</v>
      </c>
      <c r="BX300" s="8" t="e">
        <f t="shared" ca="1" si="387"/>
        <v>#N/A</v>
      </c>
      <c r="BY300" s="8" t="e">
        <f t="shared" ca="1" si="387"/>
        <v>#N/A</v>
      </c>
      <c r="BZ300" s="8" t="e">
        <f t="shared" ca="1" si="387"/>
        <v>#N/A</v>
      </c>
      <c r="CA300" s="8" t="e">
        <f t="shared" ca="1" si="387"/>
        <v>#N/A</v>
      </c>
      <c r="CB300" s="8" t="e">
        <f t="shared" ca="1" si="396"/>
        <v>#N/A</v>
      </c>
      <c r="CC300" s="8" t="e">
        <f t="shared" ca="1" si="396"/>
        <v>#N/A</v>
      </c>
      <c r="CD300" s="8" t="e">
        <f t="shared" ca="1" si="396"/>
        <v>#N/A</v>
      </c>
      <c r="CE300" s="8" t="e">
        <f t="shared" ca="1" si="396"/>
        <v>#N/A</v>
      </c>
      <c r="CF300" s="8" t="e">
        <f t="shared" ca="1" si="396"/>
        <v>#N/A</v>
      </c>
      <c r="CG300" s="8" t="e">
        <f t="shared" ca="1" si="396"/>
        <v>#N/A</v>
      </c>
      <c r="CH300" s="8" t="e">
        <f t="shared" ca="1" si="396"/>
        <v>#N/A</v>
      </c>
      <c r="CI300" s="8" t="e">
        <f t="shared" ca="1" si="396"/>
        <v>#N/A</v>
      </c>
      <c r="CJ300" s="8" t="e">
        <f t="shared" ca="1" si="396"/>
        <v>#N/A</v>
      </c>
      <c r="CK300" s="8" t="e">
        <f t="shared" ca="1" si="396"/>
        <v>#N/A</v>
      </c>
      <c r="CL300" s="8" t="e">
        <f t="shared" ca="1" si="396"/>
        <v>#N/A</v>
      </c>
      <c r="CM300" s="8" t="e">
        <f t="shared" ca="1" si="396"/>
        <v>#N/A</v>
      </c>
      <c r="CN300" s="8" t="e">
        <f t="shared" ca="1" si="387"/>
        <v>#N/A</v>
      </c>
      <c r="CO300" s="8" t="e">
        <f t="shared" ca="1" si="387"/>
        <v>#N/A</v>
      </c>
      <c r="CP300" s="8" t="e">
        <f t="shared" ca="1" si="387"/>
        <v>#N/A</v>
      </c>
      <c r="CQ300" s="8" t="e">
        <f t="shared" ca="1" si="387"/>
        <v>#N/A</v>
      </c>
      <c r="CR300" s="8" t="e">
        <f t="shared" ca="1" si="387"/>
        <v>#N/A</v>
      </c>
      <c r="CS300" s="8" t="e">
        <f t="shared" ca="1" si="387"/>
        <v>#N/A</v>
      </c>
      <c r="CT300" s="8" t="e">
        <f t="shared" ca="1" si="385"/>
        <v>#N/A</v>
      </c>
      <c r="CU300" s="8" t="e">
        <f t="shared" ca="1" si="385"/>
        <v>#N/A</v>
      </c>
      <c r="CV300" s="8" t="e">
        <f t="shared" ca="1" si="385"/>
        <v>#N/A</v>
      </c>
      <c r="CW300" s="8" t="e">
        <f t="shared" ca="1" si="385"/>
        <v>#N/A</v>
      </c>
      <c r="CX300" s="8" t="e">
        <f t="shared" ca="1" si="385"/>
        <v>#N/A</v>
      </c>
      <c r="CY300" s="8" t="e">
        <f t="shared" ca="1" si="385"/>
        <v>#N/A</v>
      </c>
      <c r="CZ300" s="8" t="e">
        <f t="shared" ca="1" si="385"/>
        <v>#N/A</v>
      </c>
      <c r="DA300" s="8" t="e">
        <f t="shared" ca="1" si="385"/>
        <v>#N/A</v>
      </c>
    </row>
    <row r="301" spans="2:105" x14ac:dyDescent="0.35">
      <c r="B301" t="str">
        <f>'Postcode Data'!B301</f>
        <v>ES29 0II</v>
      </c>
      <c r="C301" t="str">
        <f>'Postcode Data'!D301</f>
        <v>Charlton</v>
      </c>
      <c r="D301" s="44" t="e">
        <f>'Postcode Data'!M301</f>
        <v>#N/A</v>
      </c>
      <c r="E301" s="28" t="e">
        <f>INDEX('Site Data'!$G$42:$G$77,MATCH('Frequency Plan Data'!D301,'Site Data'!$B$42:$B$77,0))</f>
        <v>#N/A</v>
      </c>
      <c r="F301" s="28" t="e">
        <f>'Coverage Data'!M301</f>
        <v>#N/A</v>
      </c>
      <c r="G301" s="28" t="e">
        <f t="shared" si="347"/>
        <v>#N/A</v>
      </c>
      <c r="H301" s="5" t="e">
        <f>'Postcode Data'!F301</f>
        <v>#N/A</v>
      </c>
      <c r="I301" s="5" t="e">
        <f>'Postcode Data'!G301</f>
        <v>#N/A</v>
      </c>
      <c r="J301" s="5" t="e">
        <f>'Postcode Data'!K301</f>
        <v>#N/A</v>
      </c>
      <c r="K301" s="5" t="e">
        <f>'Postcode Data'!L301</f>
        <v>#N/A</v>
      </c>
      <c r="L301" s="5"/>
      <c r="M301" s="28"/>
      <c r="N301" s="5" t="e">
        <f t="shared" si="380"/>
        <v>#N/A</v>
      </c>
      <c r="O301" s="5" t="e">
        <f t="shared" si="380"/>
        <v>#N/A</v>
      </c>
      <c r="P301" s="5" t="e">
        <f t="shared" si="380"/>
        <v>#N/A</v>
      </c>
      <c r="Q301" s="5" t="e">
        <f t="shared" si="380"/>
        <v>#N/A</v>
      </c>
      <c r="R301" s="5" t="e">
        <f t="shared" si="380"/>
        <v>#N/A</v>
      </c>
      <c r="S301" s="5" t="e">
        <f t="shared" si="380"/>
        <v>#N/A</v>
      </c>
      <c r="T301" s="5"/>
      <c r="U301" s="28"/>
      <c r="V301" s="28" t="e">
        <f t="shared" si="349"/>
        <v>#N/A</v>
      </c>
      <c r="W301" s="28" t="e">
        <f t="shared" ref="W301:Z301" si="399">IF(AND($G301&lt;V$5,$G301&gt;=W$5),$K301,NA())</f>
        <v>#N/A</v>
      </c>
      <c r="X301" s="28" t="e">
        <f t="shared" si="399"/>
        <v>#N/A</v>
      </c>
      <c r="Y301" s="28" t="e">
        <f t="shared" si="399"/>
        <v>#N/A</v>
      </c>
      <c r="Z301" s="28" t="e">
        <f t="shared" si="399"/>
        <v>#N/A</v>
      </c>
      <c r="AA301" s="28" t="e">
        <f t="shared" si="351"/>
        <v>#N/A</v>
      </c>
      <c r="AB301" s="28"/>
      <c r="AC301" s="28"/>
      <c r="AD301" s="5" t="e">
        <f t="shared" si="352"/>
        <v>#N/A</v>
      </c>
      <c r="AE301" s="15" t="e">
        <v>#N/A</v>
      </c>
      <c r="AF301" s="11" t="e">
        <v>#N/A</v>
      </c>
      <c r="AG301" s="11" t="e">
        <v>#N/A</v>
      </c>
      <c r="AH301" s="11" t="e">
        <v>#N/A</v>
      </c>
      <c r="AI301" s="11" t="e">
        <v>#N/A</v>
      </c>
      <c r="AJ301" s="11" t="e">
        <v>#N/A</v>
      </c>
      <c r="AK301" s="11" t="e">
        <v>#N/A</v>
      </c>
      <c r="AL301" s="11" t="e">
        <v>#N/A</v>
      </c>
      <c r="AM301" s="11" t="e">
        <v>#N/A</v>
      </c>
      <c r="AN301" s="11" t="e">
        <v>#N/A</v>
      </c>
      <c r="AO301" s="11" t="e">
        <v>#N/A</v>
      </c>
      <c r="AP301" s="11" t="e">
        <v>#N/A</v>
      </c>
      <c r="AQ301" s="11" t="e">
        <v>#N/A</v>
      </c>
      <c r="AR301" s="11" t="e">
        <v>#N/A</v>
      </c>
      <c r="AS301" s="11" t="e">
        <v>#N/A</v>
      </c>
      <c r="AT301" s="11" t="e">
        <v>#N/A</v>
      </c>
      <c r="AU301" s="11" t="e">
        <v>#N/A</v>
      </c>
      <c r="AV301" s="11" t="e">
        <v>#N/A</v>
      </c>
      <c r="AW301" s="11" t="e">
        <v>#N/A</v>
      </c>
      <c r="AX301" s="11" t="e">
        <v>#N/A</v>
      </c>
      <c r="AY301" s="11" t="e">
        <v>#N/A</v>
      </c>
      <c r="AZ301" s="11" t="e">
        <v>#N/A</v>
      </c>
      <c r="BA301" s="11" t="e">
        <v>#N/A</v>
      </c>
      <c r="BB301" s="11" t="e">
        <v>#N/A</v>
      </c>
      <c r="BC301" s="11" t="e">
        <v>#N/A</v>
      </c>
      <c r="BD301" s="11" t="e">
        <v>#N/A</v>
      </c>
      <c r="BE301" s="11" t="e">
        <v>#N/A</v>
      </c>
      <c r="BF301" s="11" t="e">
        <v>#N/A</v>
      </c>
      <c r="BG301" s="11" t="e">
        <v>#N/A</v>
      </c>
      <c r="BH301" s="11" t="e">
        <v>#N/A</v>
      </c>
      <c r="BI301" s="11" t="e">
        <v>#N/A</v>
      </c>
      <c r="BJ301" s="11" t="e">
        <v>#N/A</v>
      </c>
      <c r="BK301" s="11" t="e">
        <v>#N/A</v>
      </c>
      <c r="BL301" s="11" t="e">
        <v>#N/A</v>
      </c>
      <c r="BM301" s="11" t="e">
        <v>#N/A</v>
      </c>
      <c r="BN301" s="16" t="e">
        <v>#N/A</v>
      </c>
      <c r="BQ301" s="5" t="e">
        <f t="shared" ca="1" si="353"/>
        <v>#N/A</v>
      </c>
      <c r="BR301" s="8" t="e">
        <f t="shared" ca="1" si="387"/>
        <v>#N/A</v>
      </c>
      <c r="BS301" s="8" t="e">
        <f t="shared" ca="1" si="387"/>
        <v>#N/A</v>
      </c>
      <c r="BT301" s="8" t="e">
        <f t="shared" ca="1" si="387"/>
        <v>#N/A</v>
      </c>
      <c r="BU301" s="8" t="e">
        <f t="shared" ca="1" si="387"/>
        <v>#N/A</v>
      </c>
      <c r="BV301" s="8" t="e">
        <f t="shared" ca="1" si="387"/>
        <v>#N/A</v>
      </c>
      <c r="BW301" s="8" t="e">
        <f t="shared" ca="1" si="387"/>
        <v>#N/A</v>
      </c>
      <c r="BX301" s="8" t="e">
        <f t="shared" ca="1" si="387"/>
        <v>#N/A</v>
      </c>
      <c r="BY301" s="8" t="e">
        <f t="shared" ca="1" si="387"/>
        <v>#N/A</v>
      </c>
      <c r="BZ301" s="8" t="e">
        <f t="shared" ca="1" si="387"/>
        <v>#N/A</v>
      </c>
      <c r="CA301" s="8" t="e">
        <f t="shared" ca="1" si="387"/>
        <v>#N/A</v>
      </c>
      <c r="CB301" s="8" t="e">
        <f t="shared" ca="1" si="396"/>
        <v>#N/A</v>
      </c>
      <c r="CC301" s="8" t="e">
        <f t="shared" ca="1" si="396"/>
        <v>#N/A</v>
      </c>
      <c r="CD301" s="8" t="e">
        <f t="shared" ca="1" si="396"/>
        <v>#N/A</v>
      </c>
      <c r="CE301" s="8" t="e">
        <f t="shared" ca="1" si="396"/>
        <v>#N/A</v>
      </c>
      <c r="CF301" s="8" t="e">
        <f t="shared" ca="1" si="396"/>
        <v>#N/A</v>
      </c>
      <c r="CG301" s="8" t="e">
        <f t="shared" ca="1" si="396"/>
        <v>#N/A</v>
      </c>
      <c r="CH301" s="8" t="e">
        <f t="shared" ca="1" si="396"/>
        <v>#N/A</v>
      </c>
      <c r="CI301" s="8" t="e">
        <f t="shared" ca="1" si="396"/>
        <v>#N/A</v>
      </c>
      <c r="CJ301" s="8" t="e">
        <f t="shared" ca="1" si="396"/>
        <v>#N/A</v>
      </c>
      <c r="CK301" s="8" t="e">
        <f t="shared" ca="1" si="396"/>
        <v>#N/A</v>
      </c>
      <c r="CL301" s="8" t="e">
        <f t="shared" ca="1" si="396"/>
        <v>#N/A</v>
      </c>
      <c r="CM301" s="8" t="e">
        <f t="shared" ca="1" si="396"/>
        <v>#N/A</v>
      </c>
      <c r="CN301" s="8" t="e">
        <f t="shared" ca="1" si="387"/>
        <v>#N/A</v>
      </c>
      <c r="CO301" s="8" t="e">
        <f t="shared" ca="1" si="387"/>
        <v>#N/A</v>
      </c>
      <c r="CP301" s="8" t="e">
        <f t="shared" ca="1" si="387"/>
        <v>#N/A</v>
      </c>
      <c r="CQ301" s="8" t="e">
        <f t="shared" ca="1" si="387"/>
        <v>#N/A</v>
      </c>
      <c r="CR301" s="8" t="e">
        <f t="shared" ca="1" si="387"/>
        <v>#N/A</v>
      </c>
      <c r="CS301" s="8" t="e">
        <f t="shared" ca="1" si="387"/>
        <v>#N/A</v>
      </c>
      <c r="CT301" s="8" t="e">
        <f t="shared" ca="1" si="385"/>
        <v>#N/A</v>
      </c>
      <c r="CU301" s="8" t="e">
        <f t="shared" ca="1" si="385"/>
        <v>#N/A</v>
      </c>
      <c r="CV301" s="8" t="e">
        <f t="shared" ca="1" si="385"/>
        <v>#N/A</v>
      </c>
      <c r="CW301" s="8" t="e">
        <f t="shared" ca="1" si="385"/>
        <v>#N/A</v>
      </c>
      <c r="CX301" s="8" t="e">
        <f t="shared" ca="1" si="385"/>
        <v>#N/A</v>
      </c>
      <c r="CY301" s="8" t="e">
        <f t="shared" ca="1" si="385"/>
        <v>#N/A</v>
      </c>
      <c r="CZ301" s="8" t="e">
        <f t="shared" ca="1" si="385"/>
        <v>#N/A</v>
      </c>
      <c r="DA301" s="8" t="e">
        <f t="shared" ca="1" si="385"/>
        <v>#N/A</v>
      </c>
    </row>
    <row r="302" spans="2:105" x14ac:dyDescent="0.35">
      <c r="B302" t="str">
        <f>'Postcode Data'!B302</f>
        <v>ES29 1XV</v>
      </c>
      <c r="C302" t="str">
        <f>'Postcode Data'!D302</f>
        <v>Charlton</v>
      </c>
      <c r="D302" s="44" t="e">
        <f>'Postcode Data'!M302</f>
        <v>#N/A</v>
      </c>
      <c r="E302" s="28" t="e">
        <f>INDEX('Site Data'!$G$42:$G$77,MATCH('Frequency Plan Data'!D302,'Site Data'!$B$42:$B$77,0))</f>
        <v>#N/A</v>
      </c>
      <c r="F302" s="28" t="e">
        <f>'Coverage Data'!M302</f>
        <v>#N/A</v>
      </c>
      <c r="G302" s="28" t="e">
        <f t="shared" si="347"/>
        <v>#N/A</v>
      </c>
      <c r="H302" s="5" t="e">
        <f>'Postcode Data'!F302</f>
        <v>#N/A</v>
      </c>
      <c r="I302" s="5" t="e">
        <f>'Postcode Data'!G302</f>
        <v>#N/A</v>
      </c>
      <c r="J302" s="5" t="e">
        <f>'Postcode Data'!K302</f>
        <v>#N/A</v>
      </c>
      <c r="K302" s="5" t="e">
        <f>'Postcode Data'!L302</f>
        <v>#N/A</v>
      </c>
      <c r="L302" s="5"/>
      <c r="M302" s="28"/>
      <c r="N302" s="5" t="e">
        <f t="shared" si="380"/>
        <v>#N/A</v>
      </c>
      <c r="O302" s="5" t="e">
        <f t="shared" si="380"/>
        <v>#N/A</v>
      </c>
      <c r="P302" s="5" t="e">
        <f t="shared" si="380"/>
        <v>#N/A</v>
      </c>
      <c r="Q302" s="5" t="e">
        <f t="shared" si="380"/>
        <v>#N/A</v>
      </c>
      <c r="R302" s="5" t="e">
        <f t="shared" si="380"/>
        <v>#N/A</v>
      </c>
      <c r="S302" s="5" t="e">
        <f t="shared" si="380"/>
        <v>#N/A</v>
      </c>
      <c r="T302" s="5"/>
      <c r="U302" s="28"/>
      <c r="V302" s="28" t="e">
        <f t="shared" si="349"/>
        <v>#N/A</v>
      </c>
      <c r="W302" s="28" t="e">
        <f t="shared" ref="W302:Z302" si="400">IF(AND($G302&lt;V$5,$G302&gt;=W$5),$K302,NA())</f>
        <v>#N/A</v>
      </c>
      <c r="X302" s="28" t="e">
        <f t="shared" si="400"/>
        <v>#N/A</v>
      </c>
      <c r="Y302" s="28" t="e">
        <f t="shared" si="400"/>
        <v>#N/A</v>
      </c>
      <c r="Z302" s="28" t="e">
        <f t="shared" si="400"/>
        <v>#N/A</v>
      </c>
      <c r="AA302" s="28" t="e">
        <f t="shared" si="351"/>
        <v>#N/A</v>
      </c>
      <c r="AB302" s="28"/>
      <c r="AC302" s="28"/>
      <c r="AD302" s="5" t="e">
        <f t="shared" si="352"/>
        <v>#N/A</v>
      </c>
      <c r="AE302" s="15" t="e">
        <v>#N/A</v>
      </c>
      <c r="AF302" s="11" t="e">
        <v>#N/A</v>
      </c>
      <c r="AG302" s="11" t="e">
        <v>#N/A</v>
      </c>
      <c r="AH302" s="11" t="e">
        <v>#N/A</v>
      </c>
      <c r="AI302" s="11" t="e">
        <v>#N/A</v>
      </c>
      <c r="AJ302" s="11" t="e">
        <v>#N/A</v>
      </c>
      <c r="AK302" s="11" t="e">
        <v>#N/A</v>
      </c>
      <c r="AL302" s="11" t="e">
        <v>#N/A</v>
      </c>
      <c r="AM302" s="11" t="e">
        <v>#N/A</v>
      </c>
      <c r="AN302" s="11" t="e">
        <v>#N/A</v>
      </c>
      <c r="AO302" s="11" t="e">
        <v>#N/A</v>
      </c>
      <c r="AP302" s="11" t="e">
        <v>#N/A</v>
      </c>
      <c r="AQ302" s="11" t="e">
        <v>#N/A</v>
      </c>
      <c r="AR302" s="11" t="e">
        <v>#N/A</v>
      </c>
      <c r="AS302" s="11" t="e">
        <v>#N/A</v>
      </c>
      <c r="AT302" s="11" t="e">
        <v>#N/A</v>
      </c>
      <c r="AU302" s="11" t="e">
        <v>#N/A</v>
      </c>
      <c r="AV302" s="11" t="e">
        <v>#N/A</v>
      </c>
      <c r="AW302" s="11" t="e">
        <v>#N/A</v>
      </c>
      <c r="AX302" s="11" t="e">
        <v>#N/A</v>
      </c>
      <c r="AY302" s="11" t="e">
        <v>#N/A</v>
      </c>
      <c r="AZ302" s="11" t="e">
        <v>#N/A</v>
      </c>
      <c r="BA302" s="11" t="e">
        <v>#N/A</v>
      </c>
      <c r="BB302" s="11" t="e">
        <v>#N/A</v>
      </c>
      <c r="BC302" s="11" t="e">
        <v>#N/A</v>
      </c>
      <c r="BD302" s="11" t="e">
        <v>#N/A</v>
      </c>
      <c r="BE302" s="11" t="e">
        <v>#N/A</v>
      </c>
      <c r="BF302" s="11" t="e">
        <v>#N/A</v>
      </c>
      <c r="BG302" s="11" t="e">
        <v>#N/A</v>
      </c>
      <c r="BH302" s="11" t="e">
        <v>#N/A</v>
      </c>
      <c r="BI302" s="11" t="e">
        <v>#N/A</v>
      </c>
      <c r="BJ302" s="11" t="e">
        <v>#N/A</v>
      </c>
      <c r="BK302" s="11" t="e">
        <v>#N/A</v>
      </c>
      <c r="BL302" s="11" t="e">
        <v>#N/A</v>
      </c>
      <c r="BM302" s="11" t="e">
        <v>#N/A</v>
      </c>
      <c r="BN302" s="16" t="e">
        <v>#N/A</v>
      </c>
      <c r="BQ302" s="5" t="e">
        <f t="shared" ca="1" si="353"/>
        <v>#N/A</v>
      </c>
      <c r="BR302" s="8" t="e">
        <f t="shared" ca="1" si="387"/>
        <v>#N/A</v>
      </c>
      <c r="BS302" s="8" t="e">
        <f t="shared" ca="1" si="387"/>
        <v>#N/A</v>
      </c>
      <c r="BT302" s="8" t="e">
        <f t="shared" ca="1" si="387"/>
        <v>#N/A</v>
      </c>
      <c r="BU302" s="8" t="e">
        <f t="shared" ca="1" si="387"/>
        <v>#N/A</v>
      </c>
      <c r="BV302" s="8" t="e">
        <f t="shared" ca="1" si="387"/>
        <v>#N/A</v>
      </c>
      <c r="BW302" s="8" t="e">
        <f t="shared" ca="1" si="387"/>
        <v>#N/A</v>
      </c>
      <c r="BX302" s="8" t="e">
        <f t="shared" ca="1" si="387"/>
        <v>#N/A</v>
      </c>
      <c r="BY302" s="8" t="e">
        <f t="shared" ca="1" si="387"/>
        <v>#N/A</v>
      </c>
      <c r="BZ302" s="8" t="e">
        <f t="shared" ca="1" si="387"/>
        <v>#N/A</v>
      </c>
      <c r="CA302" s="8" t="e">
        <f t="shared" ca="1" si="387"/>
        <v>#N/A</v>
      </c>
      <c r="CB302" s="8" t="e">
        <f t="shared" ca="1" si="396"/>
        <v>#N/A</v>
      </c>
      <c r="CC302" s="8" t="e">
        <f t="shared" ca="1" si="396"/>
        <v>#N/A</v>
      </c>
      <c r="CD302" s="8" t="e">
        <f t="shared" ca="1" si="396"/>
        <v>#N/A</v>
      </c>
      <c r="CE302" s="8" t="e">
        <f t="shared" ca="1" si="396"/>
        <v>#N/A</v>
      </c>
      <c r="CF302" s="8" t="e">
        <f t="shared" ca="1" si="396"/>
        <v>#N/A</v>
      </c>
      <c r="CG302" s="8" t="e">
        <f t="shared" ca="1" si="396"/>
        <v>#N/A</v>
      </c>
      <c r="CH302" s="8" t="e">
        <f t="shared" ca="1" si="396"/>
        <v>#N/A</v>
      </c>
      <c r="CI302" s="8" t="e">
        <f t="shared" ca="1" si="396"/>
        <v>#N/A</v>
      </c>
      <c r="CJ302" s="8" t="e">
        <f t="shared" ca="1" si="396"/>
        <v>#N/A</v>
      </c>
      <c r="CK302" s="8" t="e">
        <f t="shared" ca="1" si="396"/>
        <v>#N/A</v>
      </c>
      <c r="CL302" s="8" t="e">
        <f t="shared" ca="1" si="396"/>
        <v>#N/A</v>
      </c>
      <c r="CM302" s="8" t="e">
        <f t="shared" ca="1" si="396"/>
        <v>#N/A</v>
      </c>
      <c r="CN302" s="8" t="e">
        <f t="shared" ca="1" si="387"/>
        <v>#N/A</v>
      </c>
      <c r="CO302" s="8" t="e">
        <f t="shared" ca="1" si="387"/>
        <v>#N/A</v>
      </c>
      <c r="CP302" s="8" t="e">
        <f t="shared" ca="1" si="387"/>
        <v>#N/A</v>
      </c>
      <c r="CQ302" s="8" t="e">
        <f t="shared" ca="1" si="387"/>
        <v>#N/A</v>
      </c>
      <c r="CR302" s="8" t="e">
        <f t="shared" ca="1" si="387"/>
        <v>#N/A</v>
      </c>
      <c r="CS302" s="8" t="e">
        <f t="shared" ca="1" si="387"/>
        <v>#N/A</v>
      </c>
      <c r="CT302" s="8" t="e">
        <f t="shared" ca="1" si="385"/>
        <v>#N/A</v>
      </c>
      <c r="CU302" s="8" t="e">
        <f t="shared" ca="1" si="385"/>
        <v>#N/A</v>
      </c>
      <c r="CV302" s="8" t="e">
        <f t="shared" ca="1" si="385"/>
        <v>#N/A</v>
      </c>
      <c r="CW302" s="8" t="e">
        <f t="shared" ca="1" si="385"/>
        <v>#N/A</v>
      </c>
      <c r="CX302" s="8" t="e">
        <f t="shared" ca="1" si="385"/>
        <v>#N/A</v>
      </c>
      <c r="CY302" s="8" t="e">
        <f t="shared" ca="1" si="385"/>
        <v>#N/A</v>
      </c>
      <c r="CZ302" s="8" t="e">
        <f t="shared" ca="1" si="385"/>
        <v>#N/A</v>
      </c>
      <c r="DA302" s="8" t="e">
        <f t="shared" ca="1" si="385"/>
        <v>#N/A</v>
      </c>
    </row>
    <row r="303" spans="2:105" x14ac:dyDescent="0.35">
      <c r="B303" t="str">
        <f>'Postcode Data'!B303</f>
        <v>ES29 2DJ</v>
      </c>
      <c r="C303" t="str">
        <f>'Postcode Data'!D303</f>
        <v>Charlton</v>
      </c>
      <c r="D303" s="44" t="e">
        <f>'Postcode Data'!M303</f>
        <v>#N/A</v>
      </c>
      <c r="E303" s="28" t="e">
        <f>INDEX('Site Data'!$G$42:$G$77,MATCH('Frequency Plan Data'!D303,'Site Data'!$B$42:$B$77,0))</f>
        <v>#N/A</v>
      </c>
      <c r="F303" s="28" t="e">
        <f>'Coverage Data'!M303</f>
        <v>#N/A</v>
      </c>
      <c r="G303" s="28" t="e">
        <f t="shared" si="347"/>
        <v>#N/A</v>
      </c>
      <c r="H303" s="5" t="e">
        <f>'Postcode Data'!F303</f>
        <v>#N/A</v>
      </c>
      <c r="I303" s="5" t="e">
        <f>'Postcode Data'!G303</f>
        <v>#N/A</v>
      </c>
      <c r="J303" s="5" t="e">
        <f>'Postcode Data'!K303</f>
        <v>#N/A</v>
      </c>
      <c r="K303" s="5" t="e">
        <f>'Postcode Data'!L303</f>
        <v>#N/A</v>
      </c>
      <c r="L303" s="5"/>
      <c r="M303" s="28"/>
      <c r="N303" s="5" t="e">
        <f t="shared" si="380"/>
        <v>#N/A</v>
      </c>
      <c r="O303" s="5" t="e">
        <f t="shared" si="380"/>
        <v>#N/A</v>
      </c>
      <c r="P303" s="5" t="e">
        <f t="shared" si="380"/>
        <v>#N/A</v>
      </c>
      <c r="Q303" s="5" t="e">
        <f t="shared" si="380"/>
        <v>#N/A</v>
      </c>
      <c r="R303" s="5" t="e">
        <f t="shared" si="380"/>
        <v>#N/A</v>
      </c>
      <c r="S303" s="5" t="e">
        <f t="shared" si="380"/>
        <v>#N/A</v>
      </c>
      <c r="T303" s="5"/>
      <c r="U303" s="28"/>
      <c r="V303" s="28" t="e">
        <f t="shared" si="349"/>
        <v>#N/A</v>
      </c>
      <c r="W303" s="28" t="e">
        <f t="shared" ref="W303:Z303" si="401">IF(AND($G303&lt;V$5,$G303&gt;=W$5),$K303,NA())</f>
        <v>#N/A</v>
      </c>
      <c r="X303" s="28" t="e">
        <f t="shared" si="401"/>
        <v>#N/A</v>
      </c>
      <c r="Y303" s="28" t="e">
        <f t="shared" si="401"/>
        <v>#N/A</v>
      </c>
      <c r="Z303" s="28" t="e">
        <f t="shared" si="401"/>
        <v>#N/A</v>
      </c>
      <c r="AA303" s="28" t="e">
        <f t="shared" si="351"/>
        <v>#N/A</v>
      </c>
      <c r="AB303" s="28"/>
      <c r="AC303" s="28"/>
      <c r="AD303" s="5" t="e">
        <f t="shared" si="352"/>
        <v>#N/A</v>
      </c>
      <c r="AE303" s="15" t="e">
        <v>#N/A</v>
      </c>
      <c r="AF303" s="11" t="e">
        <v>#N/A</v>
      </c>
      <c r="AG303" s="11" t="e">
        <v>#N/A</v>
      </c>
      <c r="AH303" s="11" t="e">
        <v>#N/A</v>
      </c>
      <c r="AI303" s="11" t="e">
        <v>#N/A</v>
      </c>
      <c r="AJ303" s="11" t="e">
        <v>#N/A</v>
      </c>
      <c r="AK303" s="11" t="e">
        <v>#N/A</v>
      </c>
      <c r="AL303" s="11" t="e">
        <v>#N/A</v>
      </c>
      <c r="AM303" s="11" t="e">
        <v>#N/A</v>
      </c>
      <c r="AN303" s="11" t="e">
        <v>#N/A</v>
      </c>
      <c r="AO303" s="11" t="e">
        <v>#N/A</v>
      </c>
      <c r="AP303" s="11" t="e">
        <v>#N/A</v>
      </c>
      <c r="AQ303" s="11" t="e">
        <v>#N/A</v>
      </c>
      <c r="AR303" s="11" t="e">
        <v>#N/A</v>
      </c>
      <c r="AS303" s="11" t="e">
        <v>#N/A</v>
      </c>
      <c r="AT303" s="11" t="e">
        <v>#N/A</v>
      </c>
      <c r="AU303" s="11" t="e">
        <v>#N/A</v>
      </c>
      <c r="AV303" s="11" t="e">
        <v>#N/A</v>
      </c>
      <c r="AW303" s="11" t="e">
        <v>#N/A</v>
      </c>
      <c r="AX303" s="11" t="e">
        <v>#N/A</v>
      </c>
      <c r="AY303" s="11" t="e">
        <v>#N/A</v>
      </c>
      <c r="AZ303" s="11" t="e">
        <v>#N/A</v>
      </c>
      <c r="BA303" s="11" t="e">
        <v>#N/A</v>
      </c>
      <c r="BB303" s="11" t="e">
        <v>#N/A</v>
      </c>
      <c r="BC303" s="11" t="e">
        <v>#N/A</v>
      </c>
      <c r="BD303" s="11" t="e">
        <v>#N/A</v>
      </c>
      <c r="BE303" s="11" t="e">
        <v>#N/A</v>
      </c>
      <c r="BF303" s="11" t="e">
        <v>#N/A</v>
      </c>
      <c r="BG303" s="11" t="e">
        <v>#N/A</v>
      </c>
      <c r="BH303" s="11" t="e">
        <v>#N/A</v>
      </c>
      <c r="BI303" s="11" t="e">
        <v>#N/A</v>
      </c>
      <c r="BJ303" s="11" t="e">
        <v>#N/A</v>
      </c>
      <c r="BK303" s="11" t="e">
        <v>#N/A</v>
      </c>
      <c r="BL303" s="11" t="e">
        <v>#N/A</v>
      </c>
      <c r="BM303" s="11" t="e">
        <v>#N/A</v>
      </c>
      <c r="BN303" s="16" t="e">
        <v>#N/A</v>
      </c>
      <c r="BQ303" s="5" t="e">
        <f t="shared" ca="1" si="353"/>
        <v>#N/A</v>
      </c>
      <c r="BR303" s="8" t="e">
        <f t="shared" ca="1" si="387"/>
        <v>#N/A</v>
      </c>
      <c r="BS303" s="8" t="e">
        <f t="shared" ca="1" si="387"/>
        <v>#N/A</v>
      </c>
      <c r="BT303" s="8" t="e">
        <f t="shared" ca="1" si="387"/>
        <v>#N/A</v>
      </c>
      <c r="BU303" s="8" t="e">
        <f t="shared" ca="1" si="387"/>
        <v>#N/A</v>
      </c>
      <c r="BV303" s="8" t="e">
        <f t="shared" ca="1" si="387"/>
        <v>#N/A</v>
      </c>
      <c r="BW303" s="8" t="e">
        <f t="shared" ca="1" si="387"/>
        <v>#N/A</v>
      </c>
      <c r="BX303" s="8" t="e">
        <f t="shared" ca="1" si="387"/>
        <v>#N/A</v>
      </c>
      <c r="BY303" s="8" t="e">
        <f t="shared" ca="1" si="387"/>
        <v>#N/A</v>
      </c>
      <c r="BZ303" s="8" t="e">
        <f t="shared" ca="1" si="387"/>
        <v>#N/A</v>
      </c>
      <c r="CA303" s="8" t="e">
        <f t="shared" ca="1" si="387"/>
        <v>#N/A</v>
      </c>
      <c r="CB303" s="8" t="e">
        <f t="shared" ca="1" si="396"/>
        <v>#N/A</v>
      </c>
      <c r="CC303" s="8" t="e">
        <f t="shared" ca="1" si="396"/>
        <v>#N/A</v>
      </c>
      <c r="CD303" s="8" t="e">
        <f t="shared" ca="1" si="396"/>
        <v>#N/A</v>
      </c>
      <c r="CE303" s="8" t="e">
        <f t="shared" ca="1" si="396"/>
        <v>#N/A</v>
      </c>
      <c r="CF303" s="8" t="e">
        <f t="shared" ca="1" si="396"/>
        <v>#N/A</v>
      </c>
      <c r="CG303" s="8" t="e">
        <f t="shared" ca="1" si="396"/>
        <v>#N/A</v>
      </c>
      <c r="CH303" s="8" t="e">
        <f t="shared" ca="1" si="396"/>
        <v>#N/A</v>
      </c>
      <c r="CI303" s="8" t="e">
        <f t="shared" ca="1" si="396"/>
        <v>#N/A</v>
      </c>
      <c r="CJ303" s="8" t="e">
        <f t="shared" ca="1" si="396"/>
        <v>#N/A</v>
      </c>
      <c r="CK303" s="8" t="e">
        <f t="shared" ca="1" si="396"/>
        <v>#N/A</v>
      </c>
      <c r="CL303" s="8" t="e">
        <f t="shared" ca="1" si="396"/>
        <v>#N/A</v>
      </c>
      <c r="CM303" s="8" t="e">
        <f t="shared" ca="1" si="396"/>
        <v>#N/A</v>
      </c>
      <c r="CN303" s="8" t="e">
        <f t="shared" ca="1" si="387"/>
        <v>#N/A</v>
      </c>
      <c r="CO303" s="8" t="e">
        <f t="shared" ca="1" si="387"/>
        <v>#N/A</v>
      </c>
      <c r="CP303" s="8" t="e">
        <f t="shared" ca="1" si="387"/>
        <v>#N/A</v>
      </c>
      <c r="CQ303" s="8" t="e">
        <f t="shared" ca="1" si="387"/>
        <v>#N/A</v>
      </c>
      <c r="CR303" s="8" t="e">
        <f t="shared" ca="1" si="387"/>
        <v>#N/A</v>
      </c>
      <c r="CS303" s="8" t="e">
        <f t="shared" ca="1" si="387"/>
        <v>#N/A</v>
      </c>
      <c r="CT303" s="8" t="e">
        <f t="shared" ca="1" si="385"/>
        <v>#N/A</v>
      </c>
      <c r="CU303" s="8" t="e">
        <f t="shared" ca="1" si="385"/>
        <v>#N/A</v>
      </c>
      <c r="CV303" s="8" t="e">
        <f t="shared" ca="1" si="385"/>
        <v>#N/A</v>
      </c>
      <c r="CW303" s="8" t="e">
        <f t="shared" ca="1" si="385"/>
        <v>#N/A</v>
      </c>
      <c r="CX303" s="8" t="e">
        <f t="shared" ca="1" si="385"/>
        <v>#N/A</v>
      </c>
      <c r="CY303" s="8" t="e">
        <f t="shared" ca="1" si="385"/>
        <v>#N/A</v>
      </c>
      <c r="CZ303" s="8" t="e">
        <f t="shared" ca="1" si="385"/>
        <v>#N/A</v>
      </c>
      <c r="DA303" s="8" t="e">
        <f t="shared" ca="1" si="385"/>
        <v>#N/A</v>
      </c>
    </row>
    <row r="304" spans="2:105" x14ac:dyDescent="0.35">
      <c r="B304" t="str">
        <f>'Postcode Data'!B304</f>
        <v>ES29 2SE</v>
      </c>
      <c r="C304" t="str">
        <f>'Postcode Data'!D304</f>
        <v>Charlton</v>
      </c>
      <c r="D304" s="44" t="e">
        <f>'Postcode Data'!M304</f>
        <v>#N/A</v>
      </c>
      <c r="E304" s="28" t="e">
        <f>INDEX('Site Data'!$G$42:$G$77,MATCH('Frequency Plan Data'!D304,'Site Data'!$B$42:$B$77,0))</f>
        <v>#N/A</v>
      </c>
      <c r="F304" s="28" t="e">
        <f>'Coverage Data'!M304</f>
        <v>#N/A</v>
      </c>
      <c r="G304" s="28" t="e">
        <f t="shared" si="347"/>
        <v>#N/A</v>
      </c>
      <c r="H304" s="5" t="e">
        <f>'Postcode Data'!F304</f>
        <v>#N/A</v>
      </c>
      <c r="I304" s="5" t="e">
        <f>'Postcode Data'!G304</f>
        <v>#N/A</v>
      </c>
      <c r="J304" s="5" t="e">
        <f>'Postcode Data'!K304</f>
        <v>#N/A</v>
      </c>
      <c r="K304" s="5" t="e">
        <f>'Postcode Data'!L304</f>
        <v>#N/A</v>
      </c>
      <c r="L304" s="5"/>
      <c r="M304" s="28"/>
      <c r="N304" s="5" t="e">
        <f t="shared" si="380"/>
        <v>#N/A</v>
      </c>
      <c r="O304" s="5" t="e">
        <f t="shared" si="380"/>
        <v>#N/A</v>
      </c>
      <c r="P304" s="5" t="e">
        <f t="shared" si="380"/>
        <v>#N/A</v>
      </c>
      <c r="Q304" s="5" t="e">
        <f t="shared" si="380"/>
        <v>#N/A</v>
      </c>
      <c r="R304" s="5" t="e">
        <f t="shared" si="380"/>
        <v>#N/A</v>
      </c>
      <c r="S304" s="5" t="e">
        <f t="shared" si="380"/>
        <v>#N/A</v>
      </c>
      <c r="T304" s="5"/>
      <c r="U304" s="28"/>
      <c r="V304" s="28" t="e">
        <f t="shared" si="349"/>
        <v>#N/A</v>
      </c>
      <c r="W304" s="28" t="e">
        <f t="shared" ref="W304:Z304" si="402">IF(AND($G304&lt;V$5,$G304&gt;=W$5),$K304,NA())</f>
        <v>#N/A</v>
      </c>
      <c r="X304" s="28" t="e">
        <f t="shared" si="402"/>
        <v>#N/A</v>
      </c>
      <c r="Y304" s="28" t="e">
        <f t="shared" si="402"/>
        <v>#N/A</v>
      </c>
      <c r="Z304" s="28" t="e">
        <f t="shared" si="402"/>
        <v>#N/A</v>
      </c>
      <c r="AA304" s="28" t="e">
        <f t="shared" si="351"/>
        <v>#N/A</v>
      </c>
      <c r="AB304" s="28"/>
      <c r="AC304" s="28"/>
      <c r="AD304" s="5" t="e">
        <f t="shared" si="352"/>
        <v>#N/A</v>
      </c>
      <c r="AE304" s="15" t="e">
        <v>#N/A</v>
      </c>
      <c r="AF304" s="11" t="e">
        <v>#N/A</v>
      </c>
      <c r="AG304" s="11" t="e">
        <v>#N/A</v>
      </c>
      <c r="AH304" s="11" t="e">
        <v>#N/A</v>
      </c>
      <c r="AI304" s="11" t="e">
        <v>#N/A</v>
      </c>
      <c r="AJ304" s="11" t="e">
        <v>#N/A</v>
      </c>
      <c r="AK304" s="11" t="e">
        <v>#N/A</v>
      </c>
      <c r="AL304" s="11" t="e">
        <v>#N/A</v>
      </c>
      <c r="AM304" s="11" t="e">
        <v>#N/A</v>
      </c>
      <c r="AN304" s="11" t="e">
        <v>#N/A</v>
      </c>
      <c r="AO304" s="11" t="e">
        <v>#N/A</v>
      </c>
      <c r="AP304" s="11" t="e">
        <v>#N/A</v>
      </c>
      <c r="AQ304" s="11" t="e">
        <v>#N/A</v>
      </c>
      <c r="AR304" s="11" t="e">
        <v>#N/A</v>
      </c>
      <c r="AS304" s="11" t="e">
        <v>#N/A</v>
      </c>
      <c r="AT304" s="11" t="e">
        <v>#N/A</v>
      </c>
      <c r="AU304" s="11" t="e">
        <v>#N/A</v>
      </c>
      <c r="AV304" s="11" t="e">
        <v>#N/A</v>
      </c>
      <c r="AW304" s="11" t="e">
        <v>#N/A</v>
      </c>
      <c r="AX304" s="11" t="e">
        <v>#N/A</v>
      </c>
      <c r="AY304" s="11" t="e">
        <v>#N/A</v>
      </c>
      <c r="AZ304" s="11" t="e">
        <v>#N/A</v>
      </c>
      <c r="BA304" s="11" t="e">
        <v>#N/A</v>
      </c>
      <c r="BB304" s="11" t="e">
        <v>#N/A</v>
      </c>
      <c r="BC304" s="11" t="e">
        <v>#N/A</v>
      </c>
      <c r="BD304" s="11" t="e">
        <v>#N/A</v>
      </c>
      <c r="BE304" s="11" t="e">
        <v>#N/A</v>
      </c>
      <c r="BF304" s="11" t="e">
        <v>#N/A</v>
      </c>
      <c r="BG304" s="11" t="e">
        <v>#N/A</v>
      </c>
      <c r="BH304" s="11" t="e">
        <v>#N/A</v>
      </c>
      <c r="BI304" s="11" t="e">
        <v>#N/A</v>
      </c>
      <c r="BJ304" s="11" t="e">
        <v>#N/A</v>
      </c>
      <c r="BK304" s="11" t="e">
        <v>#N/A</v>
      </c>
      <c r="BL304" s="11" t="e">
        <v>#N/A</v>
      </c>
      <c r="BM304" s="11" t="e">
        <v>#N/A</v>
      </c>
      <c r="BN304" s="16" t="e">
        <v>#N/A</v>
      </c>
      <c r="BQ304" s="5" t="e">
        <f t="shared" ca="1" si="353"/>
        <v>#N/A</v>
      </c>
      <c r="BR304" s="8" t="e">
        <f t="shared" ca="1" si="387"/>
        <v>#N/A</v>
      </c>
      <c r="BS304" s="8" t="e">
        <f t="shared" ca="1" si="387"/>
        <v>#N/A</v>
      </c>
      <c r="BT304" s="8" t="e">
        <f t="shared" ca="1" si="387"/>
        <v>#N/A</v>
      </c>
      <c r="BU304" s="8" t="e">
        <f t="shared" ca="1" si="387"/>
        <v>#N/A</v>
      </c>
      <c r="BV304" s="8" t="e">
        <f t="shared" ca="1" si="387"/>
        <v>#N/A</v>
      </c>
      <c r="BW304" s="8" t="e">
        <f t="shared" ca="1" si="387"/>
        <v>#N/A</v>
      </c>
      <c r="BX304" s="8" t="e">
        <f t="shared" ca="1" si="387"/>
        <v>#N/A</v>
      </c>
      <c r="BY304" s="8" t="e">
        <f t="shared" ca="1" si="387"/>
        <v>#N/A</v>
      </c>
      <c r="BZ304" s="8" t="e">
        <f t="shared" ca="1" si="387"/>
        <v>#N/A</v>
      </c>
      <c r="CA304" s="8" t="e">
        <f t="shared" ca="1" si="387"/>
        <v>#N/A</v>
      </c>
      <c r="CB304" s="8" t="e">
        <f t="shared" ca="1" si="396"/>
        <v>#N/A</v>
      </c>
      <c r="CC304" s="8" t="e">
        <f t="shared" ca="1" si="396"/>
        <v>#N/A</v>
      </c>
      <c r="CD304" s="8" t="e">
        <f t="shared" ca="1" si="396"/>
        <v>#N/A</v>
      </c>
      <c r="CE304" s="8" t="e">
        <f t="shared" ca="1" si="396"/>
        <v>#N/A</v>
      </c>
      <c r="CF304" s="8" t="e">
        <f t="shared" ca="1" si="396"/>
        <v>#N/A</v>
      </c>
      <c r="CG304" s="8" t="e">
        <f t="shared" ca="1" si="396"/>
        <v>#N/A</v>
      </c>
      <c r="CH304" s="8" t="e">
        <f t="shared" ca="1" si="396"/>
        <v>#N/A</v>
      </c>
      <c r="CI304" s="8" t="e">
        <f t="shared" ca="1" si="396"/>
        <v>#N/A</v>
      </c>
      <c r="CJ304" s="8" t="e">
        <f t="shared" ca="1" si="396"/>
        <v>#N/A</v>
      </c>
      <c r="CK304" s="8" t="e">
        <f t="shared" ca="1" si="396"/>
        <v>#N/A</v>
      </c>
      <c r="CL304" s="8" t="e">
        <f t="shared" ca="1" si="396"/>
        <v>#N/A</v>
      </c>
      <c r="CM304" s="8" t="e">
        <f t="shared" ca="1" si="396"/>
        <v>#N/A</v>
      </c>
      <c r="CN304" s="8" t="e">
        <f t="shared" ca="1" si="387"/>
        <v>#N/A</v>
      </c>
      <c r="CO304" s="8" t="e">
        <f t="shared" ca="1" si="387"/>
        <v>#N/A</v>
      </c>
      <c r="CP304" s="8" t="e">
        <f t="shared" ca="1" si="387"/>
        <v>#N/A</v>
      </c>
      <c r="CQ304" s="8" t="e">
        <f t="shared" ca="1" si="387"/>
        <v>#N/A</v>
      </c>
      <c r="CR304" s="8" t="e">
        <f t="shared" ca="1" si="387"/>
        <v>#N/A</v>
      </c>
      <c r="CS304" s="8" t="e">
        <f t="shared" ca="1" si="387"/>
        <v>#N/A</v>
      </c>
      <c r="CT304" s="8" t="e">
        <f t="shared" ca="1" si="385"/>
        <v>#N/A</v>
      </c>
      <c r="CU304" s="8" t="e">
        <f t="shared" ca="1" si="385"/>
        <v>#N/A</v>
      </c>
      <c r="CV304" s="8" t="e">
        <f t="shared" ca="1" si="385"/>
        <v>#N/A</v>
      </c>
      <c r="CW304" s="8" t="e">
        <f t="shared" ca="1" si="385"/>
        <v>#N/A</v>
      </c>
      <c r="CX304" s="8" t="e">
        <f t="shared" ca="1" si="385"/>
        <v>#N/A</v>
      </c>
      <c r="CY304" s="8" t="e">
        <f t="shared" ca="1" si="385"/>
        <v>#N/A</v>
      </c>
      <c r="CZ304" s="8" t="e">
        <f t="shared" ca="1" si="385"/>
        <v>#N/A</v>
      </c>
      <c r="DA304" s="8" t="e">
        <f t="shared" ca="1" si="385"/>
        <v>#N/A</v>
      </c>
    </row>
    <row r="305" spans="2:105" x14ac:dyDescent="0.35">
      <c r="B305" t="str">
        <f>'Postcode Data'!B305</f>
        <v>ES29 4CJ</v>
      </c>
      <c r="C305" t="str">
        <f>'Postcode Data'!D305</f>
        <v>Charlton</v>
      </c>
      <c r="D305" s="44" t="e">
        <f>'Postcode Data'!M305</f>
        <v>#N/A</v>
      </c>
      <c r="E305" s="28" t="e">
        <f>INDEX('Site Data'!$G$42:$G$77,MATCH('Frequency Plan Data'!D305,'Site Data'!$B$42:$B$77,0))</f>
        <v>#N/A</v>
      </c>
      <c r="F305" s="28" t="e">
        <f>'Coverage Data'!M305</f>
        <v>#N/A</v>
      </c>
      <c r="G305" s="28" t="e">
        <f t="shared" si="347"/>
        <v>#N/A</v>
      </c>
      <c r="H305" s="5" t="e">
        <f>'Postcode Data'!F305</f>
        <v>#N/A</v>
      </c>
      <c r="I305" s="5" t="e">
        <f>'Postcode Data'!G305</f>
        <v>#N/A</v>
      </c>
      <c r="J305" s="5" t="e">
        <f>'Postcode Data'!K305</f>
        <v>#N/A</v>
      </c>
      <c r="K305" s="5" t="e">
        <f>'Postcode Data'!L305</f>
        <v>#N/A</v>
      </c>
      <c r="L305" s="5"/>
      <c r="M305" s="28"/>
      <c r="N305" s="5" t="e">
        <f t="shared" si="380"/>
        <v>#N/A</v>
      </c>
      <c r="O305" s="5" t="e">
        <f t="shared" si="380"/>
        <v>#N/A</v>
      </c>
      <c r="P305" s="5" t="e">
        <f t="shared" si="380"/>
        <v>#N/A</v>
      </c>
      <c r="Q305" s="5" t="e">
        <f t="shared" si="380"/>
        <v>#N/A</v>
      </c>
      <c r="R305" s="5" t="e">
        <f t="shared" si="380"/>
        <v>#N/A</v>
      </c>
      <c r="S305" s="5" t="e">
        <f t="shared" si="380"/>
        <v>#N/A</v>
      </c>
      <c r="T305" s="5"/>
      <c r="U305" s="28"/>
      <c r="V305" s="28" t="e">
        <f t="shared" si="349"/>
        <v>#N/A</v>
      </c>
      <c r="W305" s="28" t="e">
        <f t="shared" ref="W305:Z305" si="403">IF(AND($G305&lt;V$5,$G305&gt;=W$5),$K305,NA())</f>
        <v>#N/A</v>
      </c>
      <c r="X305" s="28" t="e">
        <f t="shared" si="403"/>
        <v>#N/A</v>
      </c>
      <c r="Y305" s="28" t="e">
        <f t="shared" si="403"/>
        <v>#N/A</v>
      </c>
      <c r="Z305" s="28" t="e">
        <f t="shared" si="403"/>
        <v>#N/A</v>
      </c>
      <c r="AA305" s="28" t="e">
        <f t="shared" si="351"/>
        <v>#N/A</v>
      </c>
      <c r="AB305" s="28"/>
      <c r="AC305" s="28"/>
      <c r="AD305" s="5" t="e">
        <f t="shared" si="352"/>
        <v>#N/A</v>
      </c>
      <c r="AE305" s="15" t="e">
        <v>#N/A</v>
      </c>
      <c r="AF305" s="11" t="e">
        <v>#N/A</v>
      </c>
      <c r="AG305" s="11" t="e">
        <v>#N/A</v>
      </c>
      <c r="AH305" s="11" t="e">
        <v>#N/A</v>
      </c>
      <c r="AI305" s="11" t="e">
        <v>#N/A</v>
      </c>
      <c r="AJ305" s="11" t="e">
        <v>#N/A</v>
      </c>
      <c r="AK305" s="11" t="e">
        <v>#N/A</v>
      </c>
      <c r="AL305" s="11" t="e">
        <v>#N/A</v>
      </c>
      <c r="AM305" s="11" t="e">
        <v>#N/A</v>
      </c>
      <c r="AN305" s="11" t="e">
        <v>#N/A</v>
      </c>
      <c r="AO305" s="11" t="e">
        <v>#N/A</v>
      </c>
      <c r="AP305" s="11" t="e">
        <v>#N/A</v>
      </c>
      <c r="AQ305" s="11" t="e">
        <v>#N/A</v>
      </c>
      <c r="AR305" s="11" t="e">
        <v>#N/A</v>
      </c>
      <c r="AS305" s="11" t="e">
        <v>#N/A</v>
      </c>
      <c r="AT305" s="11" t="e">
        <v>#N/A</v>
      </c>
      <c r="AU305" s="11" t="e">
        <v>#N/A</v>
      </c>
      <c r="AV305" s="11" t="e">
        <v>#N/A</v>
      </c>
      <c r="AW305" s="11" t="e">
        <v>#N/A</v>
      </c>
      <c r="AX305" s="11" t="e">
        <v>#N/A</v>
      </c>
      <c r="AY305" s="11" t="e">
        <v>#N/A</v>
      </c>
      <c r="AZ305" s="11" t="e">
        <v>#N/A</v>
      </c>
      <c r="BA305" s="11" t="e">
        <v>#N/A</v>
      </c>
      <c r="BB305" s="11" t="e">
        <v>#N/A</v>
      </c>
      <c r="BC305" s="11" t="e">
        <v>#N/A</v>
      </c>
      <c r="BD305" s="11" t="e">
        <v>#N/A</v>
      </c>
      <c r="BE305" s="11" t="e">
        <v>#N/A</v>
      </c>
      <c r="BF305" s="11" t="e">
        <v>#N/A</v>
      </c>
      <c r="BG305" s="11" t="e">
        <v>#N/A</v>
      </c>
      <c r="BH305" s="11" t="e">
        <v>#N/A</v>
      </c>
      <c r="BI305" s="11" t="e">
        <v>#N/A</v>
      </c>
      <c r="BJ305" s="11" t="e">
        <v>#N/A</v>
      </c>
      <c r="BK305" s="11" t="e">
        <v>#N/A</v>
      </c>
      <c r="BL305" s="11" t="e">
        <v>#N/A</v>
      </c>
      <c r="BM305" s="11" t="e">
        <v>#N/A</v>
      </c>
      <c r="BN305" s="16" t="e">
        <v>#N/A</v>
      </c>
      <c r="BQ305" s="5" t="e">
        <f t="shared" ca="1" si="353"/>
        <v>#N/A</v>
      </c>
      <c r="BR305" s="8" t="e">
        <f t="shared" ca="1" si="387"/>
        <v>#N/A</v>
      </c>
      <c r="BS305" s="8" t="e">
        <f t="shared" ca="1" si="387"/>
        <v>#N/A</v>
      </c>
      <c r="BT305" s="8" t="e">
        <f t="shared" ca="1" si="387"/>
        <v>#N/A</v>
      </c>
      <c r="BU305" s="8" t="e">
        <f t="shared" ca="1" si="387"/>
        <v>#N/A</v>
      </c>
      <c r="BV305" s="8" t="e">
        <f t="shared" ca="1" si="387"/>
        <v>#N/A</v>
      </c>
      <c r="BW305" s="8" t="e">
        <f t="shared" ca="1" si="387"/>
        <v>#N/A</v>
      </c>
      <c r="BX305" s="8" t="e">
        <f t="shared" ca="1" si="387"/>
        <v>#N/A</v>
      </c>
      <c r="BY305" s="8" t="e">
        <f t="shared" ca="1" si="387"/>
        <v>#N/A</v>
      </c>
      <c r="BZ305" s="8" t="e">
        <f t="shared" ca="1" si="387"/>
        <v>#N/A</v>
      </c>
      <c r="CA305" s="8" t="e">
        <f t="shared" ca="1" si="387"/>
        <v>#N/A</v>
      </c>
      <c r="CB305" s="8" t="e">
        <f t="shared" ca="1" si="396"/>
        <v>#N/A</v>
      </c>
      <c r="CC305" s="8" t="e">
        <f t="shared" ca="1" si="396"/>
        <v>#N/A</v>
      </c>
      <c r="CD305" s="8" t="e">
        <f t="shared" ca="1" si="396"/>
        <v>#N/A</v>
      </c>
      <c r="CE305" s="8" t="e">
        <f t="shared" ca="1" si="396"/>
        <v>#N/A</v>
      </c>
      <c r="CF305" s="8" t="e">
        <f t="shared" ca="1" si="396"/>
        <v>#N/A</v>
      </c>
      <c r="CG305" s="8" t="e">
        <f t="shared" ca="1" si="396"/>
        <v>#N/A</v>
      </c>
      <c r="CH305" s="8" t="e">
        <f t="shared" ca="1" si="396"/>
        <v>#N/A</v>
      </c>
      <c r="CI305" s="8" t="e">
        <f t="shared" ca="1" si="396"/>
        <v>#N/A</v>
      </c>
      <c r="CJ305" s="8" t="e">
        <f t="shared" ca="1" si="396"/>
        <v>#N/A</v>
      </c>
      <c r="CK305" s="8" t="e">
        <f t="shared" ca="1" si="396"/>
        <v>#N/A</v>
      </c>
      <c r="CL305" s="8" t="e">
        <f t="shared" ca="1" si="396"/>
        <v>#N/A</v>
      </c>
      <c r="CM305" s="8" t="e">
        <f t="shared" ca="1" si="396"/>
        <v>#N/A</v>
      </c>
      <c r="CN305" s="8" t="e">
        <f t="shared" ca="1" si="387"/>
        <v>#N/A</v>
      </c>
      <c r="CO305" s="8" t="e">
        <f t="shared" ca="1" si="387"/>
        <v>#N/A</v>
      </c>
      <c r="CP305" s="8" t="e">
        <f t="shared" ca="1" si="387"/>
        <v>#N/A</v>
      </c>
      <c r="CQ305" s="8" t="e">
        <f t="shared" ca="1" si="387"/>
        <v>#N/A</v>
      </c>
      <c r="CR305" s="8" t="e">
        <f t="shared" ca="1" si="387"/>
        <v>#N/A</v>
      </c>
      <c r="CS305" s="8" t="e">
        <f t="shared" ref="CS305:DA320" ca="1" si="404">IF(OR($D305=CS$5,$E305&lt;&gt;CS$4),-999,30+_xlfn.NORM.INV(RAND(),-20,3)-20*LOG10(SQRT(($H305-$J305)^2+($I305-$K305)^2))-20*LOG10(5570)-32.44+_xlfn.NORM.INV(RAND(),-3,3)+21+_xlfn.NORM.INV(RAND(),-20,3)-1)</f>
        <v>#N/A</v>
      </c>
      <c r="CT305" s="8" t="e">
        <f t="shared" ca="1" si="404"/>
        <v>#N/A</v>
      </c>
      <c r="CU305" s="8" t="e">
        <f t="shared" ca="1" si="404"/>
        <v>#N/A</v>
      </c>
      <c r="CV305" s="8" t="e">
        <f t="shared" ca="1" si="404"/>
        <v>#N/A</v>
      </c>
      <c r="CW305" s="8" t="e">
        <f t="shared" ca="1" si="404"/>
        <v>#N/A</v>
      </c>
      <c r="CX305" s="8" t="e">
        <f t="shared" ca="1" si="404"/>
        <v>#N/A</v>
      </c>
      <c r="CY305" s="8" t="e">
        <f t="shared" ca="1" si="404"/>
        <v>#N/A</v>
      </c>
      <c r="CZ305" s="8" t="e">
        <f t="shared" ca="1" si="404"/>
        <v>#N/A</v>
      </c>
      <c r="DA305" s="8" t="e">
        <f t="shared" ca="1" si="404"/>
        <v>#N/A</v>
      </c>
    </row>
    <row r="306" spans="2:105" x14ac:dyDescent="0.35">
      <c r="B306" t="str">
        <f>'Postcode Data'!B306</f>
        <v>ES29 5ZH</v>
      </c>
      <c r="C306" t="str">
        <f>'Postcode Data'!D306</f>
        <v>Charlton</v>
      </c>
      <c r="D306" s="44" t="e">
        <f>'Postcode Data'!M306</f>
        <v>#N/A</v>
      </c>
      <c r="E306" s="28" t="e">
        <f>INDEX('Site Data'!$G$42:$G$77,MATCH('Frequency Plan Data'!D306,'Site Data'!$B$42:$B$77,0))</f>
        <v>#N/A</v>
      </c>
      <c r="F306" s="28" t="e">
        <f>'Coverage Data'!M306</f>
        <v>#N/A</v>
      </c>
      <c r="G306" s="28" t="e">
        <f t="shared" si="347"/>
        <v>#N/A</v>
      </c>
      <c r="H306" s="5" t="e">
        <f>'Postcode Data'!F306</f>
        <v>#N/A</v>
      </c>
      <c r="I306" s="5" t="e">
        <f>'Postcode Data'!G306</f>
        <v>#N/A</v>
      </c>
      <c r="J306" s="5" t="e">
        <f>'Postcode Data'!K306</f>
        <v>#N/A</v>
      </c>
      <c r="K306" s="5" t="e">
        <f>'Postcode Data'!L306</f>
        <v>#N/A</v>
      </c>
      <c r="L306" s="5"/>
      <c r="M306" s="28"/>
      <c r="N306" s="5" t="e">
        <f t="shared" ref="N306:S325" si="405">IF($E306=N$5,$K306,NA())</f>
        <v>#N/A</v>
      </c>
      <c r="O306" s="5" t="e">
        <f t="shared" si="405"/>
        <v>#N/A</v>
      </c>
      <c r="P306" s="5" t="e">
        <f t="shared" si="405"/>
        <v>#N/A</v>
      </c>
      <c r="Q306" s="5" t="e">
        <f t="shared" si="405"/>
        <v>#N/A</v>
      </c>
      <c r="R306" s="5" t="e">
        <f t="shared" si="405"/>
        <v>#N/A</v>
      </c>
      <c r="S306" s="5" t="e">
        <f t="shared" si="405"/>
        <v>#N/A</v>
      </c>
      <c r="T306" s="5"/>
      <c r="U306" s="28"/>
      <c r="V306" s="28" t="e">
        <f t="shared" si="349"/>
        <v>#N/A</v>
      </c>
      <c r="W306" s="28" t="e">
        <f t="shared" ref="W306:Z306" si="406">IF(AND($G306&lt;V$5,$G306&gt;=W$5),$K306,NA())</f>
        <v>#N/A</v>
      </c>
      <c r="X306" s="28" t="e">
        <f t="shared" si="406"/>
        <v>#N/A</v>
      </c>
      <c r="Y306" s="28" t="e">
        <f t="shared" si="406"/>
        <v>#N/A</v>
      </c>
      <c r="Z306" s="28" t="e">
        <f t="shared" si="406"/>
        <v>#N/A</v>
      </c>
      <c r="AA306" s="28" t="e">
        <f t="shared" si="351"/>
        <v>#N/A</v>
      </c>
      <c r="AB306" s="28"/>
      <c r="AC306" s="28"/>
      <c r="AD306" s="5" t="e">
        <f t="shared" si="352"/>
        <v>#N/A</v>
      </c>
      <c r="AE306" s="15" t="e">
        <v>#N/A</v>
      </c>
      <c r="AF306" s="11" t="e">
        <v>#N/A</v>
      </c>
      <c r="AG306" s="11" t="e">
        <v>#N/A</v>
      </c>
      <c r="AH306" s="11" t="e">
        <v>#N/A</v>
      </c>
      <c r="AI306" s="11" t="e">
        <v>#N/A</v>
      </c>
      <c r="AJ306" s="11" t="e">
        <v>#N/A</v>
      </c>
      <c r="AK306" s="11" t="e">
        <v>#N/A</v>
      </c>
      <c r="AL306" s="11" t="e">
        <v>#N/A</v>
      </c>
      <c r="AM306" s="11" t="e">
        <v>#N/A</v>
      </c>
      <c r="AN306" s="11" t="e">
        <v>#N/A</v>
      </c>
      <c r="AO306" s="11" t="e">
        <v>#N/A</v>
      </c>
      <c r="AP306" s="11" t="e">
        <v>#N/A</v>
      </c>
      <c r="AQ306" s="11" t="e">
        <v>#N/A</v>
      </c>
      <c r="AR306" s="11" t="e">
        <v>#N/A</v>
      </c>
      <c r="AS306" s="11" t="e">
        <v>#N/A</v>
      </c>
      <c r="AT306" s="11" t="e">
        <v>#N/A</v>
      </c>
      <c r="AU306" s="11" t="e">
        <v>#N/A</v>
      </c>
      <c r="AV306" s="11" t="e">
        <v>#N/A</v>
      </c>
      <c r="AW306" s="11" t="e">
        <v>#N/A</v>
      </c>
      <c r="AX306" s="11" t="e">
        <v>#N/A</v>
      </c>
      <c r="AY306" s="11" t="e">
        <v>#N/A</v>
      </c>
      <c r="AZ306" s="11" t="e">
        <v>#N/A</v>
      </c>
      <c r="BA306" s="11" t="e">
        <v>#N/A</v>
      </c>
      <c r="BB306" s="11" t="e">
        <v>#N/A</v>
      </c>
      <c r="BC306" s="11" t="e">
        <v>#N/A</v>
      </c>
      <c r="BD306" s="11" t="e">
        <v>#N/A</v>
      </c>
      <c r="BE306" s="11" t="e">
        <v>#N/A</v>
      </c>
      <c r="BF306" s="11" t="e">
        <v>#N/A</v>
      </c>
      <c r="BG306" s="11" t="e">
        <v>#N/A</v>
      </c>
      <c r="BH306" s="11" t="e">
        <v>#N/A</v>
      </c>
      <c r="BI306" s="11" t="e">
        <v>#N/A</v>
      </c>
      <c r="BJ306" s="11" t="e">
        <v>#N/A</v>
      </c>
      <c r="BK306" s="11" t="e">
        <v>#N/A</v>
      </c>
      <c r="BL306" s="11" t="e">
        <v>#N/A</v>
      </c>
      <c r="BM306" s="11" t="e">
        <v>#N/A</v>
      </c>
      <c r="BN306" s="16" t="e">
        <v>#N/A</v>
      </c>
      <c r="BQ306" s="5" t="e">
        <f t="shared" ca="1" si="353"/>
        <v>#N/A</v>
      </c>
      <c r="BR306" s="8" t="e">
        <f t="shared" ref="BR306:CS321" ca="1" si="407">IF(OR($D306=BR$5,$E306&lt;&gt;BR$4),-999,30+_xlfn.NORM.INV(RAND(),-20,3)-20*LOG10(SQRT(($H306-$J306)^2+($I306-$K306)^2))-20*LOG10(5570)-32.44+_xlfn.NORM.INV(RAND(),-3,3)+21+_xlfn.NORM.INV(RAND(),-20,3)-1)</f>
        <v>#N/A</v>
      </c>
      <c r="BS306" s="8" t="e">
        <f t="shared" ca="1" si="407"/>
        <v>#N/A</v>
      </c>
      <c r="BT306" s="8" t="e">
        <f t="shared" ca="1" si="407"/>
        <v>#N/A</v>
      </c>
      <c r="BU306" s="8" t="e">
        <f t="shared" ca="1" si="407"/>
        <v>#N/A</v>
      </c>
      <c r="BV306" s="8" t="e">
        <f t="shared" ca="1" si="407"/>
        <v>#N/A</v>
      </c>
      <c r="BW306" s="8" t="e">
        <f t="shared" ca="1" si="407"/>
        <v>#N/A</v>
      </c>
      <c r="BX306" s="8" t="e">
        <f t="shared" ca="1" si="407"/>
        <v>#N/A</v>
      </c>
      <c r="BY306" s="8" t="e">
        <f t="shared" ca="1" si="407"/>
        <v>#N/A</v>
      </c>
      <c r="BZ306" s="8" t="e">
        <f t="shared" ca="1" si="407"/>
        <v>#N/A</v>
      </c>
      <c r="CA306" s="8" t="e">
        <f t="shared" ca="1" si="407"/>
        <v>#N/A</v>
      </c>
      <c r="CB306" s="8" t="e">
        <f t="shared" ca="1" si="396"/>
        <v>#N/A</v>
      </c>
      <c r="CC306" s="8" t="e">
        <f t="shared" ca="1" si="396"/>
        <v>#N/A</v>
      </c>
      <c r="CD306" s="8" t="e">
        <f t="shared" ca="1" si="396"/>
        <v>#N/A</v>
      </c>
      <c r="CE306" s="8" t="e">
        <f t="shared" ca="1" si="396"/>
        <v>#N/A</v>
      </c>
      <c r="CF306" s="8" t="e">
        <f t="shared" ca="1" si="396"/>
        <v>#N/A</v>
      </c>
      <c r="CG306" s="8" t="e">
        <f t="shared" ca="1" si="396"/>
        <v>#N/A</v>
      </c>
      <c r="CH306" s="8" t="e">
        <f t="shared" ca="1" si="396"/>
        <v>#N/A</v>
      </c>
      <c r="CI306" s="8" t="e">
        <f t="shared" ca="1" si="396"/>
        <v>#N/A</v>
      </c>
      <c r="CJ306" s="8" t="e">
        <f t="shared" ca="1" si="396"/>
        <v>#N/A</v>
      </c>
      <c r="CK306" s="8" t="e">
        <f t="shared" ca="1" si="396"/>
        <v>#N/A</v>
      </c>
      <c r="CL306" s="8" t="e">
        <f t="shared" ca="1" si="396"/>
        <v>#N/A</v>
      </c>
      <c r="CM306" s="8" t="e">
        <f t="shared" ca="1" si="396"/>
        <v>#N/A</v>
      </c>
      <c r="CN306" s="8" t="e">
        <f t="shared" ca="1" si="407"/>
        <v>#N/A</v>
      </c>
      <c r="CO306" s="8" t="e">
        <f t="shared" ca="1" si="407"/>
        <v>#N/A</v>
      </c>
      <c r="CP306" s="8" t="e">
        <f t="shared" ca="1" si="407"/>
        <v>#N/A</v>
      </c>
      <c r="CQ306" s="8" t="e">
        <f t="shared" ca="1" si="407"/>
        <v>#N/A</v>
      </c>
      <c r="CR306" s="8" t="e">
        <f t="shared" ca="1" si="407"/>
        <v>#N/A</v>
      </c>
      <c r="CS306" s="8" t="e">
        <f t="shared" ca="1" si="407"/>
        <v>#N/A</v>
      </c>
      <c r="CT306" s="8" t="e">
        <f t="shared" ca="1" si="404"/>
        <v>#N/A</v>
      </c>
      <c r="CU306" s="8" t="e">
        <f t="shared" ca="1" si="404"/>
        <v>#N/A</v>
      </c>
      <c r="CV306" s="8" t="e">
        <f t="shared" ca="1" si="404"/>
        <v>#N/A</v>
      </c>
      <c r="CW306" s="8" t="e">
        <f t="shared" ca="1" si="404"/>
        <v>#N/A</v>
      </c>
      <c r="CX306" s="8" t="e">
        <f t="shared" ca="1" si="404"/>
        <v>#N/A</v>
      </c>
      <c r="CY306" s="8" t="e">
        <f t="shared" ca="1" si="404"/>
        <v>#N/A</v>
      </c>
      <c r="CZ306" s="8" t="e">
        <f t="shared" ca="1" si="404"/>
        <v>#N/A</v>
      </c>
      <c r="DA306" s="8" t="e">
        <f t="shared" ca="1" si="404"/>
        <v>#N/A</v>
      </c>
    </row>
    <row r="307" spans="2:105" x14ac:dyDescent="0.35">
      <c r="B307" t="str">
        <f>'Postcode Data'!B307</f>
        <v>ES29 7CN</v>
      </c>
      <c r="C307" t="str">
        <f>'Postcode Data'!D307</f>
        <v>Charlton</v>
      </c>
      <c r="D307" s="44" t="e">
        <f>'Postcode Data'!M307</f>
        <v>#N/A</v>
      </c>
      <c r="E307" s="28" t="e">
        <f>INDEX('Site Data'!$G$42:$G$77,MATCH('Frequency Plan Data'!D307,'Site Data'!$B$42:$B$77,0))</f>
        <v>#N/A</v>
      </c>
      <c r="F307" s="28" t="e">
        <f>'Coverage Data'!M307</f>
        <v>#N/A</v>
      </c>
      <c r="G307" s="28" t="e">
        <f t="shared" si="347"/>
        <v>#N/A</v>
      </c>
      <c r="H307" s="5" t="e">
        <f>'Postcode Data'!F307</f>
        <v>#N/A</v>
      </c>
      <c r="I307" s="5" t="e">
        <f>'Postcode Data'!G307</f>
        <v>#N/A</v>
      </c>
      <c r="J307" s="5" t="e">
        <f>'Postcode Data'!K307</f>
        <v>#N/A</v>
      </c>
      <c r="K307" s="5" t="e">
        <f>'Postcode Data'!L307</f>
        <v>#N/A</v>
      </c>
      <c r="L307" s="5"/>
      <c r="M307" s="28"/>
      <c r="N307" s="5" t="e">
        <f t="shared" si="405"/>
        <v>#N/A</v>
      </c>
      <c r="O307" s="5" t="e">
        <f t="shared" si="405"/>
        <v>#N/A</v>
      </c>
      <c r="P307" s="5" t="e">
        <f t="shared" si="405"/>
        <v>#N/A</v>
      </c>
      <c r="Q307" s="5" t="e">
        <f t="shared" si="405"/>
        <v>#N/A</v>
      </c>
      <c r="R307" s="5" t="e">
        <f t="shared" si="405"/>
        <v>#N/A</v>
      </c>
      <c r="S307" s="5" t="e">
        <f t="shared" si="405"/>
        <v>#N/A</v>
      </c>
      <c r="T307" s="5"/>
      <c r="U307" s="28"/>
      <c r="V307" s="28" t="e">
        <f t="shared" si="349"/>
        <v>#N/A</v>
      </c>
      <c r="W307" s="28" t="e">
        <f t="shared" ref="W307:Z307" si="408">IF(AND($G307&lt;V$5,$G307&gt;=W$5),$K307,NA())</f>
        <v>#N/A</v>
      </c>
      <c r="X307" s="28" t="e">
        <f t="shared" si="408"/>
        <v>#N/A</v>
      </c>
      <c r="Y307" s="28" t="e">
        <f t="shared" si="408"/>
        <v>#N/A</v>
      </c>
      <c r="Z307" s="28" t="e">
        <f t="shared" si="408"/>
        <v>#N/A</v>
      </c>
      <c r="AA307" s="28" t="e">
        <f t="shared" si="351"/>
        <v>#N/A</v>
      </c>
      <c r="AB307" s="28"/>
      <c r="AC307" s="28"/>
      <c r="AD307" s="5" t="e">
        <f t="shared" si="352"/>
        <v>#N/A</v>
      </c>
      <c r="AE307" s="15" t="e">
        <v>#N/A</v>
      </c>
      <c r="AF307" s="11" t="e">
        <v>#N/A</v>
      </c>
      <c r="AG307" s="11" t="e">
        <v>#N/A</v>
      </c>
      <c r="AH307" s="11" t="e">
        <v>#N/A</v>
      </c>
      <c r="AI307" s="11" t="e">
        <v>#N/A</v>
      </c>
      <c r="AJ307" s="11" t="e">
        <v>#N/A</v>
      </c>
      <c r="AK307" s="11" t="e">
        <v>#N/A</v>
      </c>
      <c r="AL307" s="11" t="e">
        <v>#N/A</v>
      </c>
      <c r="AM307" s="11" t="e">
        <v>#N/A</v>
      </c>
      <c r="AN307" s="11" t="e">
        <v>#N/A</v>
      </c>
      <c r="AO307" s="11" t="e">
        <v>#N/A</v>
      </c>
      <c r="AP307" s="11" t="e">
        <v>#N/A</v>
      </c>
      <c r="AQ307" s="11" t="e">
        <v>#N/A</v>
      </c>
      <c r="AR307" s="11" t="e">
        <v>#N/A</v>
      </c>
      <c r="AS307" s="11" t="e">
        <v>#N/A</v>
      </c>
      <c r="AT307" s="11" t="e">
        <v>#N/A</v>
      </c>
      <c r="AU307" s="11" t="e">
        <v>#N/A</v>
      </c>
      <c r="AV307" s="11" t="e">
        <v>#N/A</v>
      </c>
      <c r="AW307" s="11" t="e">
        <v>#N/A</v>
      </c>
      <c r="AX307" s="11" t="e">
        <v>#N/A</v>
      </c>
      <c r="AY307" s="11" t="e">
        <v>#N/A</v>
      </c>
      <c r="AZ307" s="11" t="e">
        <v>#N/A</v>
      </c>
      <c r="BA307" s="11" t="e">
        <v>#N/A</v>
      </c>
      <c r="BB307" s="11" t="e">
        <v>#N/A</v>
      </c>
      <c r="BC307" s="11" t="e">
        <v>#N/A</v>
      </c>
      <c r="BD307" s="11" t="e">
        <v>#N/A</v>
      </c>
      <c r="BE307" s="11" t="e">
        <v>#N/A</v>
      </c>
      <c r="BF307" s="11" t="e">
        <v>#N/A</v>
      </c>
      <c r="BG307" s="11" t="e">
        <v>#N/A</v>
      </c>
      <c r="BH307" s="11" t="e">
        <v>#N/A</v>
      </c>
      <c r="BI307" s="11" t="e">
        <v>#N/A</v>
      </c>
      <c r="BJ307" s="11" t="e">
        <v>#N/A</v>
      </c>
      <c r="BK307" s="11" t="e">
        <v>#N/A</v>
      </c>
      <c r="BL307" s="11" t="e">
        <v>#N/A</v>
      </c>
      <c r="BM307" s="11" t="e">
        <v>#N/A</v>
      </c>
      <c r="BN307" s="16" t="e">
        <v>#N/A</v>
      </c>
      <c r="BQ307" s="5" t="e">
        <f t="shared" ca="1" si="353"/>
        <v>#N/A</v>
      </c>
      <c r="BR307" s="8" t="e">
        <f t="shared" ca="1" si="407"/>
        <v>#N/A</v>
      </c>
      <c r="BS307" s="8" t="e">
        <f t="shared" ca="1" si="407"/>
        <v>#N/A</v>
      </c>
      <c r="BT307" s="8" t="e">
        <f t="shared" ca="1" si="407"/>
        <v>#N/A</v>
      </c>
      <c r="BU307" s="8" t="e">
        <f t="shared" ca="1" si="407"/>
        <v>#N/A</v>
      </c>
      <c r="BV307" s="8" t="e">
        <f t="shared" ca="1" si="407"/>
        <v>#N/A</v>
      </c>
      <c r="BW307" s="8" t="e">
        <f t="shared" ca="1" si="407"/>
        <v>#N/A</v>
      </c>
      <c r="BX307" s="8" t="e">
        <f t="shared" ca="1" si="407"/>
        <v>#N/A</v>
      </c>
      <c r="BY307" s="8" t="e">
        <f t="shared" ca="1" si="407"/>
        <v>#N/A</v>
      </c>
      <c r="BZ307" s="8" t="e">
        <f t="shared" ca="1" si="407"/>
        <v>#N/A</v>
      </c>
      <c r="CA307" s="8" t="e">
        <f t="shared" ca="1" si="407"/>
        <v>#N/A</v>
      </c>
      <c r="CB307" s="8" t="e">
        <f t="shared" ca="1" si="396"/>
        <v>#N/A</v>
      </c>
      <c r="CC307" s="8" t="e">
        <f t="shared" ca="1" si="396"/>
        <v>#N/A</v>
      </c>
      <c r="CD307" s="8" t="e">
        <f t="shared" ca="1" si="396"/>
        <v>#N/A</v>
      </c>
      <c r="CE307" s="8" t="e">
        <f t="shared" ca="1" si="396"/>
        <v>#N/A</v>
      </c>
      <c r="CF307" s="8" t="e">
        <f t="shared" ca="1" si="396"/>
        <v>#N/A</v>
      </c>
      <c r="CG307" s="8" t="e">
        <f t="shared" ca="1" si="396"/>
        <v>#N/A</v>
      </c>
      <c r="CH307" s="8" t="e">
        <f t="shared" ca="1" si="396"/>
        <v>#N/A</v>
      </c>
      <c r="CI307" s="8" t="e">
        <f t="shared" ca="1" si="396"/>
        <v>#N/A</v>
      </c>
      <c r="CJ307" s="8" t="e">
        <f t="shared" ca="1" si="396"/>
        <v>#N/A</v>
      </c>
      <c r="CK307" s="8" t="e">
        <f t="shared" ca="1" si="396"/>
        <v>#N/A</v>
      </c>
      <c r="CL307" s="8" t="e">
        <f t="shared" ca="1" si="396"/>
        <v>#N/A</v>
      </c>
      <c r="CM307" s="8" t="e">
        <f t="shared" ca="1" si="396"/>
        <v>#N/A</v>
      </c>
      <c r="CN307" s="8" t="e">
        <f t="shared" ca="1" si="407"/>
        <v>#N/A</v>
      </c>
      <c r="CO307" s="8" t="e">
        <f t="shared" ca="1" si="407"/>
        <v>#N/A</v>
      </c>
      <c r="CP307" s="8" t="e">
        <f t="shared" ca="1" si="407"/>
        <v>#N/A</v>
      </c>
      <c r="CQ307" s="8" t="e">
        <f t="shared" ca="1" si="407"/>
        <v>#N/A</v>
      </c>
      <c r="CR307" s="8" t="e">
        <f t="shared" ca="1" si="407"/>
        <v>#N/A</v>
      </c>
      <c r="CS307" s="8" t="e">
        <f t="shared" ca="1" si="407"/>
        <v>#N/A</v>
      </c>
      <c r="CT307" s="8" t="e">
        <f t="shared" ca="1" si="404"/>
        <v>#N/A</v>
      </c>
      <c r="CU307" s="8" t="e">
        <f t="shared" ca="1" si="404"/>
        <v>#N/A</v>
      </c>
      <c r="CV307" s="8" t="e">
        <f t="shared" ca="1" si="404"/>
        <v>#N/A</v>
      </c>
      <c r="CW307" s="8" t="e">
        <f t="shared" ca="1" si="404"/>
        <v>#N/A</v>
      </c>
      <c r="CX307" s="8" t="e">
        <f t="shared" ca="1" si="404"/>
        <v>#N/A</v>
      </c>
      <c r="CY307" s="8" t="e">
        <f t="shared" ca="1" si="404"/>
        <v>#N/A</v>
      </c>
      <c r="CZ307" s="8" t="e">
        <f t="shared" ca="1" si="404"/>
        <v>#N/A</v>
      </c>
      <c r="DA307" s="8" t="e">
        <f t="shared" ca="1" si="404"/>
        <v>#N/A</v>
      </c>
    </row>
    <row r="308" spans="2:105" x14ac:dyDescent="0.35">
      <c r="B308" t="str">
        <f>'Postcode Data'!B308</f>
        <v>ES29 7VS</v>
      </c>
      <c r="C308" t="str">
        <f>'Postcode Data'!D308</f>
        <v>Charlton</v>
      </c>
      <c r="D308" s="44" t="str">
        <f>'Postcode Data'!M308</f>
        <v>CW1b</v>
      </c>
      <c r="E308" s="28" t="str">
        <f>INDEX('Site Data'!$G$42:$G$77,MATCH('Frequency Plan Data'!D308,'Site Data'!$B$42:$B$77,0))</f>
        <v>f2</v>
      </c>
      <c r="F308" s="28">
        <f>'Coverage Data'!M308</f>
        <v>-76.026417127718446</v>
      </c>
      <c r="G308" s="28">
        <f t="shared" si="347"/>
        <v>25.793649979966958</v>
      </c>
      <c r="H308" s="5">
        <f>'Postcode Data'!F308</f>
        <v>18.577959913301633</v>
      </c>
      <c r="I308" s="5">
        <f>'Postcode Data'!G308</f>
        <v>12.423668526992969</v>
      </c>
      <c r="J308" s="5">
        <f>'Postcode Data'!K308</f>
        <v>17.087597121990836</v>
      </c>
      <c r="K308" s="5">
        <f>'Postcode Data'!L308</f>
        <v>8.5411407169226781</v>
      </c>
      <c r="L308" s="5"/>
      <c r="M308" s="28"/>
      <c r="N308" s="5" t="e">
        <f t="shared" si="405"/>
        <v>#N/A</v>
      </c>
      <c r="O308" s="5">
        <f t="shared" si="405"/>
        <v>8.5411407169226781</v>
      </c>
      <c r="P308" s="5" t="e">
        <f t="shared" si="405"/>
        <v>#N/A</v>
      </c>
      <c r="Q308" s="5" t="e">
        <f t="shared" si="405"/>
        <v>#N/A</v>
      </c>
      <c r="R308" s="5" t="e">
        <f t="shared" si="405"/>
        <v>#N/A</v>
      </c>
      <c r="S308" s="5" t="e">
        <f t="shared" si="405"/>
        <v>#N/A</v>
      </c>
      <c r="T308" s="5"/>
      <c r="U308" s="28"/>
      <c r="V308" s="28">
        <f t="shared" si="349"/>
        <v>8.5411407169226781</v>
      </c>
      <c r="W308" s="28" t="e">
        <f t="shared" ref="W308:Z308" si="409">IF(AND($G308&lt;V$5,$G308&gt;=W$5),$K308,NA())</f>
        <v>#N/A</v>
      </c>
      <c r="X308" s="28" t="e">
        <f t="shared" si="409"/>
        <v>#N/A</v>
      </c>
      <c r="Y308" s="28" t="e">
        <f t="shared" si="409"/>
        <v>#N/A</v>
      </c>
      <c r="Z308" s="28" t="e">
        <f t="shared" si="409"/>
        <v>#N/A</v>
      </c>
      <c r="AA308" s="28" t="e">
        <f t="shared" si="351"/>
        <v>#N/A</v>
      </c>
      <c r="AB308" s="28"/>
      <c r="AC308" s="28"/>
      <c r="AD308" s="5">
        <f t="shared" si="352"/>
        <v>-101.8200671076854</v>
      </c>
      <c r="AE308" s="15">
        <v>-999</v>
      </c>
      <c r="AF308" s="11">
        <v>-104.73456206307874</v>
      </c>
      <c r="AG308" s="11">
        <v>-999</v>
      </c>
      <c r="AH308" s="11">
        <v>-999</v>
      </c>
      <c r="AI308" s="11">
        <v>-999</v>
      </c>
      <c r="AJ308" s="11">
        <v>-999</v>
      </c>
      <c r="AK308" s="11">
        <v>-999</v>
      </c>
      <c r="AL308" s="11">
        <v>-999</v>
      </c>
      <c r="AM308" s="11">
        <v>-999</v>
      </c>
      <c r="AN308" s="11">
        <v>-999</v>
      </c>
      <c r="AO308" s="11">
        <v>-117.04775907584118</v>
      </c>
      <c r="AP308" s="11">
        <v>-999</v>
      </c>
      <c r="AQ308" s="11">
        <v>-999</v>
      </c>
      <c r="AR308" s="11">
        <v>-999</v>
      </c>
      <c r="AS308" s="11">
        <v>-999</v>
      </c>
      <c r="AT308" s="11">
        <v>-999</v>
      </c>
      <c r="AU308" s="11">
        <v>-999</v>
      </c>
      <c r="AV308" s="11">
        <v>-999</v>
      </c>
      <c r="AW308" s="11">
        <v>-999</v>
      </c>
      <c r="AX308" s="11">
        <v>-999</v>
      </c>
      <c r="AY308" s="11">
        <v>-999</v>
      </c>
      <c r="AZ308" s="11">
        <v>-999</v>
      </c>
      <c r="BA308" s="11">
        <v>-113.45378330920343</v>
      </c>
      <c r="BB308" s="11">
        <v>-999</v>
      </c>
      <c r="BC308" s="11">
        <v>-999</v>
      </c>
      <c r="BD308" s="11">
        <v>-107.32593137563157</v>
      </c>
      <c r="BE308" s="11">
        <v>-999</v>
      </c>
      <c r="BF308" s="11">
        <v>-999</v>
      </c>
      <c r="BG308" s="11">
        <v>-999</v>
      </c>
      <c r="BH308" s="11">
        <v>-999</v>
      </c>
      <c r="BI308" s="11">
        <v>-999</v>
      </c>
      <c r="BJ308" s="11">
        <v>-999</v>
      </c>
      <c r="BK308" s="11">
        <v>-999</v>
      </c>
      <c r="BL308" s="11">
        <v>-999</v>
      </c>
      <c r="BM308" s="11">
        <v>-111.45641937940337</v>
      </c>
      <c r="BN308" s="16">
        <v>-999</v>
      </c>
      <c r="BQ308" s="5">
        <f t="shared" ca="1" si="353"/>
        <v>-103.65746641025309</v>
      </c>
      <c r="BR308" s="8">
        <f t="shared" ca="1" si="407"/>
        <v>-999</v>
      </c>
      <c r="BS308" s="8">
        <f t="shared" ca="1" si="407"/>
        <v>-115.94239183147978</v>
      </c>
      <c r="BT308" s="8">
        <f t="shared" ca="1" si="407"/>
        <v>-999</v>
      </c>
      <c r="BU308" s="8">
        <f t="shared" ca="1" si="407"/>
        <v>-999</v>
      </c>
      <c r="BV308" s="8">
        <f t="shared" ca="1" si="407"/>
        <v>-999</v>
      </c>
      <c r="BW308" s="8">
        <f t="shared" ca="1" si="407"/>
        <v>-999</v>
      </c>
      <c r="BX308" s="8">
        <f t="shared" ca="1" si="407"/>
        <v>-999</v>
      </c>
      <c r="BY308" s="8">
        <f t="shared" ca="1" si="407"/>
        <v>-999</v>
      </c>
      <c r="BZ308" s="8">
        <f t="shared" ca="1" si="407"/>
        <v>-999</v>
      </c>
      <c r="CA308" s="8">
        <f t="shared" ca="1" si="407"/>
        <v>-999</v>
      </c>
      <c r="CB308" s="8">
        <f t="shared" ca="1" si="396"/>
        <v>-105.81232663774254</v>
      </c>
      <c r="CC308" s="8">
        <f t="shared" ca="1" si="396"/>
        <v>-999</v>
      </c>
      <c r="CD308" s="8">
        <f t="shared" ca="1" si="396"/>
        <v>-999</v>
      </c>
      <c r="CE308" s="8">
        <f t="shared" ca="1" si="396"/>
        <v>-999</v>
      </c>
      <c r="CF308" s="8">
        <f t="shared" ca="1" si="396"/>
        <v>-999</v>
      </c>
      <c r="CG308" s="8">
        <f t="shared" ca="1" si="396"/>
        <v>-999</v>
      </c>
      <c r="CH308" s="8">
        <f t="shared" ca="1" si="396"/>
        <v>-999</v>
      </c>
      <c r="CI308" s="8">
        <f t="shared" ca="1" si="396"/>
        <v>-999</v>
      </c>
      <c r="CJ308" s="8">
        <f t="shared" ca="1" si="396"/>
        <v>-999</v>
      </c>
      <c r="CK308" s="8">
        <f t="shared" ca="1" si="396"/>
        <v>-999</v>
      </c>
      <c r="CL308" s="8">
        <f t="shared" ca="1" si="396"/>
        <v>-999</v>
      </c>
      <c r="CM308" s="8">
        <f t="shared" ca="1" si="396"/>
        <v>-999</v>
      </c>
      <c r="CN308" s="8">
        <f t="shared" ca="1" si="407"/>
        <v>-114.68119023628263</v>
      </c>
      <c r="CO308" s="8">
        <f t="shared" ca="1" si="407"/>
        <v>-999</v>
      </c>
      <c r="CP308" s="8">
        <f t="shared" ca="1" si="407"/>
        <v>-999</v>
      </c>
      <c r="CQ308" s="8">
        <f t="shared" ca="1" si="407"/>
        <v>-111.06094570125515</v>
      </c>
      <c r="CR308" s="8">
        <f t="shared" ca="1" si="407"/>
        <v>-999</v>
      </c>
      <c r="CS308" s="8">
        <f t="shared" ca="1" si="407"/>
        <v>-999</v>
      </c>
      <c r="CT308" s="8">
        <f t="shared" ca="1" si="404"/>
        <v>-999</v>
      </c>
      <c r="CU308" s="8">
        <f t="shared" ca="1" si="404"/>
        <v>-999</v>
      </c>
      <c r="CV308" s="8">
        <f t="shared" ca="1" si="404"/>
        <v>-999</v>
      </c>
      <c r="CW308" s="8">
        <f t="shared" ca="1" si="404"/>
        <v>-999</v>
      </c>
      <c r="CX308" s="8">
        <f t="shared" ca="1" si="404"/>
        <v>-999</v>
      </c>
      <c r="CY308" s="8">
        <f t="shared" ca="1" si="404"/>
        <v>-999</v>
      </c>
      <c r="CZ308" s="8">
        <f t="shared" ca="1" si="404"/>
        <v>-115.13075825827363</v>
      </c>
      <c r="DA308" s="8">
        <f t="shared" ca="1" si="404"/>
        <v>-999</v>
      </c>
    </row>
    <row r="309" spans="2:105" x14ac:dyDescent="0.35">
      <c r="B309" t="str">
        <f>'Postcode Data'!B309</f>
        <v>ES29 8HR</v>
      </c>
      <c r="C309" t="str">
        <f>'Postcode Data'!D309</f>
        <v>Charlton</v>
      </c>
      <c r="D309" s="44" t="e">
        <f>'Postcode Data'!M309</f>
        <v>#N/A</v>
      </c>
      <c r="E309" s="28" t="e">
        <f>INDEX('Site Data'!$G$42:$G$77,MATCH('Frequency Plan Data'!D309,'Site Data'!$B$42:$B$77,0))</f>
        <v>#N/A</v>
      </c>
      <c r="F309" s="28" t="e">
        <f>'Coverage Data'!M309</f>
        <v>#N/A</v>
      </c>
      <c r="G309" s="28" t="e">
        <f t="shared" si="347"/>
        <v>#N/A</v>
      </c>
      <c r="H309" s="5" t="e">
        <f>'Postcode Data'!F309</f>
        <v>#N/A</v>
      </c>
      <c r="I309" s="5" t="e">
        <f>'Postcode Data'!G309</f>
        <v>#N/A</v>
      </c>
      <c r="J309" s="5" t="e">
        <f>'Postcode Data'!K309</f>
        <v>#N/A</v>
      </c>
      <c r="K309" s="5" t="e">
        <f>'Postcode Data'!L309</f>
        <v>#N/A</v>
      </c>
      <c r="L309" s="5"/>
      <c r="M309" s="28"/>
      <c r="N309" s="5" t="e">
        <f t="shared" si="405"/>
        <v>#N/A</v>
      </c>
      <c r="O309" s="5" t="e">
        <f t="shared" si="405"/>
        <v>#N/A</v>
      </c>
      <c r="P309" s="5" t="e">
        <f t="shared" si="405"/>
        <v>#N/A</v>
      </c>
      <c r="Q309" s="5" t="e">
        <f t="shared" si="405"/>
        <v>#N/A</v>
      </c>
      <c r="R309" s="5" t="e">
        <f t="shared" si="405"/>
        <v>#N/A</v>
      </c>
      <c r="S309" s="5" t="e">
        <f t="shared" si="405"/>
        <v>#N/A</v>
      </c>
      <c r="T309" s="5"/>
      <c r="U309" s="28"/>
      <c r="V309" s="28" t="e">
        <f t="shared" si="349"/>
        <v>#N/A</v>
      </c>
      <c r="W309" s="28" t="e">
        <f t="shared" ref="W309:Z309" si="410">IF(AND($G309&lt;V$5,$G309&gt;=W$5),$K309,NA())</f>
        <v>#N/A</v>
      </c>
      <c r="X309" s="28" t="e">
        <f t="shared" si="410"/>
        <v>#N/A</v>
      </c>
      <c r="Y309" s="28" t="e">
        <f t="shared" si="410"/>
        <v>#N/A</v>
      </c>
      <c r="Z309" s="28" t="e">
        <f t="shared" si="410"/>
        <v>#N/A</v>
      </c>
      <c r="AA309" s="28" t="e">
        <f t="shared" si="351"/>
        <v>#N/A</v>
      </c>
      <c r="AB309" s="28"/>
      <c r="AC309" s="28"/>
      <c r="AD309" s="5" t="e">
        <f t="shared" si="352"/>
        <v>#N/A</v>
      </c>
      <c r="AE309" s="15" t="e">
        <v>#N/A</v>
      </c>
      <c r="AF309" s="11" t="e">
        <v>#N/A</v>
      </c>
      <c r="AG309" s="11" t="e">
        <v>#N/A</v>
      </c>
      <c r="AH309" s="11" t="e">
        <v>#N/A</v>
      </c>
      <c r="AI309" s="11" t="e">
        <v>#N/A</v>
      </c>
      <c r="AJ309" s="11" t="e">
        <v>#N/A</v>
      </c>
      <c r="AK309" s="11" t="e">
        <v>#N/A</v>
      </c>
      <c r="AL309" s="11" t="e">
        <v>#N/A</v>
      </c>
      <c r="AM309" s="11" t="e">
        <v>#N/A</v>
      </c>
      <c r="AN309" s="11" t="e">
        <v>#N/A</v>
      </c>
      <c r="AO309" s="11" t="e">
        <v>#N/A</v>
      </c>
      <c r="AP309" s="11" t="e">
        <v>#N/A</v>
      </c>
      <c r="AQ309" s="11" t="e">
        <v>#N/A</v>
      </c>
      <c r="AR309" s="11" t="e">
        <v>#N/A</v>
      </c>
      <c r="AS309" s="11" t="e">
        <v>#N/A</v>
      </c>
      <c r="AT309" s="11" t="e">
        <v>#N/A</v>
      </c>
      <c r="AU309" s="11" t="e">
        <v>#N/A</v>
      </c>
      <c r="AV309" s="11" t="e">
        <v>#N/A</v>
      </c>
      <c r="AW309" s="11" t="e">
        <v>#N/A</v>
      </c>
      <c r="AX309" s="11" t="e">
        <v>#N/A</v>
      </c>
      <c r="AY309" s="11" t="e">
        <v>#N/A</v>
      </c>
      <c r="AZ309" s="11" t="e">
        <v>#N/A</v>
      </c>
      <c r="BA309" s="11" t="e">
        <v>#N/A</v>
      </c>
      <c r="BB309" s="11" t="e">
        <v>#N/A</v>
      </c>
      <c r="BC309" s="11" t="e">
        <v>#N/A</v>
      </c>
      <c r="BD309" s="11" t="e">
        <v>#N/A</v>
      </c>
      <c r="BE309" s="11" t="e">
        <v>#N/A</v>
      </c>
      <c r="BF309" s="11" t="e">
        <v>#N/A</v>
      </c>
      <c r="BG309" s="11" t="e">
        <v>#N/A</v>
      </c>
      <c r="BH309" s="11" t="e">
        <v>#N/A</v>
      </c>
      <c r="BI309" s="11" t="e">
        <v>#N/A</v>
      </c>
      <c r="BJ309" s="11" t="e">
        <v>#N/A</v>
      </c>
      <c r="BK309" s="11" t="e">
        <v>#N/A</v>
      </c>
      <c r="BL309" s="11" t="e">
        <v>#N/A</v>
      </c>
      <c r="BM309" s="11" t="e">
        <v>#N/A</v>
      </c>
      <c r="BN309" s="16" t="e">
        <v>#N/A</v>
      </c>
      <c r="BQ309" s="5" t="e">
        <f t="shared" ca="1" si="353"/>
        <v>#N/A</v>
      </c>
      <c r="BR309" s="8" t="e">
        <f t="shared" ca="1" si="407"/>
        <v>#N/A</v>
      </c>
      <c r="BS309" s="8" t="e">
        <f t="shared" ca="1" si="407"/>
        <v>#N/A</v>
      </c>
      <c r="BT309" s="8" t="e">
        <f t="shared" ca="1" si="407"/>
        <v>#N/A</v>
      </c>
      <c r="BU309" s="8" t="e">
        <f t="shared" ca="1" si="407"/>
        <v>#N/A</v>
      </c>
      <c r="BV309" s="8" t="e">
        <f t="shared" ca="1" si="407"/>
        <v>#N/A</v>
      </c>
      <c r="BW309" s="8" t="e">
        <f t="shared" ca="1" si="407"/>
        <v>#N/A</v>
      </c>
      <c r="BX309" s="8" t="e">
        <f t="shared" ca="1" si="407"/>
        <v>#N/A</v>
      </c>
      <c r="BY309" s="8" t="e">
        <f t="shared" ca="1" si="407"/>
        <v>#N/A</v>
      </c>
      <c r="BZ309" s="8" t="e">
        <f t="shared" ca="1" si="407"/>
        <v>#N/A</v>
      </c>
      <c r="CA309" s="8" t="e">
        <f t="shared" ca="1" si="407"/>
        <v>#N/A</v>
      </c>
      <c r="CB309" s="8" t="e">
        <f t="shared" ca="1" si="396"/>
        <v>#N/A</v>
      </c>
      <c r="CC309" s="8" t="e">
        <f t="shared" ca="1" si="396"/>
        <v>#N/A</v>
      </c>
      <c r="CD309" s="8" t="e">
        <f t="shared" ca="1" si="396"/>
        <v>#N/A</v>
      </c>
      <c r="CE309" s="8" t="e">
        <f t="shared" ca="1" si="396"/>
        <v>#N/A</v>
      </c>
      <c r="CF309" s="8" t="e">
        <f t="shared" ca="1" si="396"/>
        <v>#N/A</v>
      </c>
      <c r="CG309" s="8" t="e">
        <f t="shared" ca="1" si="396"/>
        <v>#N/A</v>
      </c>
      <c r="CH309" s="8" t="e">
        <f t="shared" ca="1" si="396"/>
        <v>#N/A</v>
      </c>
      <c r="CI309" s="8" t="e">
        <f t="shared" ca="1" si="396"/>
        <v>#N/A</v>
      </c>
      <c r="CJ309" s="8" t="e">
        <f t="shared" ca="1" si="396"/>
        <v>#N/A</v>
      </c>
      <c r="CK309" s="8" t="e">
        <f t="shared" ca="1" si="396"/>
        <v>#N/A</v>
      </c>
      <c r="CL309" s="8" t="e">
        <f t="shared" ca="1" si="396"/>
        <v>#N/A</v>
      </c>
      <c r="CM309" s="8" t="e">
        <f t="shared" ca="1" si="396"/>
        <v>#N/A</v>
      </c>
      <c r="CN309" s="8" t="e">
        <f t="shared" ca="1" si="407"/>
        <v>#N/A</v>
      </c>
      <c r="CO309" s="8" t="e">
        <f t="shared" ca="1" si="407"/>
        <v>#N/A</v>
      </c>
      <c r="CP309" s="8" t="e">
        <f t="shared" ca="1" si="407"/>
        <v>#N/A</v>
      </c>
      <c r="CQ309" s="8" t="e">
        <f t="shared" ca="1" si="407"/>
        <v>#N/A</v>
      </c>
      <c r="CR309" s="8" t="e">
        <f t="shared" ca="1" si="407"/>
        <v>#N/A</v>
      </c>
      <c r="CS309" s="8" t="e">
        <f t="shared" ca="1" si="407"/>
        <v>#N/A</v>
      </c>
      <c r="CT309" s="8" t="e">
        <f t="shared" ca="1" si="404"/>
        <v>#N/A</v>
      </c>
      <c r="CU309" s="8" t="e">
        <f t="shared" ca="1" si="404"/>
        <v>#N/A</v>
      </c>
      <c r="CV309" s="8" t="e">
        <f t="shared" ca="1" si="404"/>
        <v>#N/A</v>
      </c>
      <c r="CW309" s="8" t="e">
        <f t="shared" ca="1" si="404"/>
        <v>#N/A</v>
      </c>
      <c r="CX309" s="8" t="e">
        <f t="shared" ca="1" si="404"/>
        <v>#N/A</v>
      </c>
      <c r="CY309" s="8" t="e">
        <f t="shared" ca="1" si="404"/>
        <v>#N/A</v>
      </c>
      <c r="CZ309" s="8" t="e">
        <f t="shared" ca="1" si="404"/>
        <v>#N/A</v>
      </c>
      <c r="DA309" s="8" t="e">
        <f t="shared" ca="1" si="404"/>
        <v>#N/A</v>
      </c>
    </row>
    <row r="310" spans="2:105" x14ac:dyDescent="0.35">
      <c r="B310" t="str">
        <f>'Postcode Data'!B310</f>
        <v>ES29 9XL</v>
      </c>
      <c r="C310" t="str">
        <f>'Postcode Data'!D310</f>
        <v>Charlton</v>
      </c>
      <c r="D310" s="44" t="e">
        <f>'Postcode Data'!M310</f>
        <v>#N/A</v>
      </c>
      <c r="E310" s="28" t="e">
        <f>INDEX('Site Data'!$G$42:$G$77,MATCH('Frequency Plan Data'!D310,'Site Data'!$B$42:$B$77,0))</f>
        <v>#N/A</v>
      </c>
      <c r="F310" s="28" t="e">
        <f>'Coverage Data'!M310</f>
        <v>#N/A</v>
      </c>
      <c r="G310" s="28" t="e">
        <f t="shared" si="347"/>
        <v>#N/A</v>
      </c>
      <c r="H310" s="5" t="e">
        <f>'Postcode Data'!F310</f>
        <v>#N/A</v>
      </c>
      <c r="I310" s="5" t="e">
        <f>'Postcode Data'!G310</f>
        <v>#N/A</v>
      </c>
      <c r="J310" s="5" t="e">
        <f>'Postcode Data'!K310</f>
        <v>#N/A</v>
      </c>
      <c r="K310" s="5" t="e">
        <f>'Postcode Data'!L310</f>
        <v>#N/A</v>
      </c>
      <c r="L310" s="5"/>
      <c r="M310" s="28"/>
      <c r="N310" s="5" t="e">
        <f t="shared" si="405"/>
        <v>#N/A</v>
      </c>
      <c r="O310" s="5" t="e">
        <f t="shared" si="405"/>
        <v>#N/A</v>
      </c>
      <c r="P310" s="5" t="e">
        <f t="shared" si="405"/>
        <v>#N/A</v>
      </c>
      <c r="Q310" s="5" t="e">
        <f t="shared" si="405"/>
        <v>#N/A</v>
      </c>
      <c r="R310" s="5" t="e">
        <f t="shared" si="405"/>
        <v>#N/A</v>
      </c>
      <c r="S310" s="5" t="e">
        <f t="shared" si="405"/>
        <v>#N/A</v>
      </c>
      <c r="T310" s="5"/>
      <c r="U310" s="28"/>
      <c r="V310" s="28" t="e">
        <f t="shared" si="349"/>
        <v>#N/A</v>
      </c>
      <c r="W310" s="28" t="e">
        <f t="shared" ref="W310:Z310" si="411">IF(AND($G310&lt;V$5,$G310&gt;=W$5),$K310,NA())</f>
        <v>#N/A</v>
      </c>
      <c r="X310" s="28" t="e">
        <f t="shared" si="411"/>
        <v>#N/A</v>
      </c>
      <c r="Y310" s="28" t="e">
        <f t="shared" si="411"/>
        <v>#N/A</v>
      </c>
      <c r="Z310" s="28" t="e">
        <f t="shared" si="411"/>
        <v>#N/A</v>
      </c>
      <c r="AA310" s="28" t="e">
        <f t="shared" si="351"/>
        <v>#N/A</v>
      </c>
      <c r="AB310" s="28"/>
      <c r="AC310" s="28"/>
      <c r="AD310" s="5" t="e">
        <f t="shared" si="352"/>
        <v>#N/A</v>
      </c>
      <c r="AE310" s="15" t="e">
        <v>#N/A</v>
      </c>
      <c r="AF310" s="11" t="e">
        <v>#N/A</v>
      </c>
      <c r="AG310" s="11" t="e">
        <v>#N/A</v>
      </c>
      <c r="AH310" s="11" t="e">
        <v>#N/A</v>
      </c>
      <c r="AI310" s="11" t="e">
        <v>#N/A</v>
      </c>
      <c r="AJ310" s="11" t="e">
        <v>#N/A</v>
      </c>
      <c r="AK310" s="11" t="e">
        <v>#N/A</v>
      </c>
      <c r="AL310" s="11" t="e">
        <v>#N/A</v>
      </c>
      <c r="AM310" s="11" t="e">
        <v>#N/A</v>
      </c>
      <c r="AN310" s="11" t="e">
        <v>#N/A</v>
      </c>
      <c r="AO310" s="11" t="e">
        <v>#N/A</v>
      </c>
      <c r="AP310" s="11" t="e">
        <v>#N/A</v>
      </c>
      <c r="AQ310" s="11" t="e">
        <v>#N/A</v>
      </c>
      <c r="AR310" s="11" t="e">
        <v>#N/A</v>
      </c>
      <c r="AS310" s="11" t="e">
        <v>#N/A</v>
      </c>
      <c r="AT310" s="11" t="e">
        <v>#N/A</v>
      </c>
      <c r="AU310" s="11" t="e">
        <v>#N/A</v>
      </c>
      <c r="AV310" s="11" t="e">
        <v>#N/A</v>
      </c>
      <c r="AW310" s="11" t="e">
        <v>#N/A</v>
      </c>
      <c r="AX310" s="11" t="e">
        <v>#N/A</v>
      </c>
      <c r="AY310" s="11" t="e">
        <v>#N/A</v>
      </c>
      <c r="AZ310" s="11" t="e">
        <v>#N/A</v>
      </c>
      <c r="BA310" s="11" t="e">
        <v>#N/A</v>
      </c>
      <c r="BB310" s="11" t="e">
        <v>#N/A</v>
      </c>
      <c r="BC310" s="11" t="e">
        <v>#N/A</v>
      </c>
      <c r="BD310" s="11" t="e">
        <v>#N/A</v>
      </c>
      <c r="BE310" s="11" t="e">
        <v>#N/A</v>
      </c>
      <c r="BF310" s="11" t="e">
        <v>#N/A</v>
      </c>
      <c r="BG310" s="11" t="e">
        <v>#N/A</v>
      </c>
      <c r="BH310" s="11" t="e">
        <v>#N/A</v>
      </c>
      <c r="BI310" s="11" t="e">
        <v>#N/A</v>
      </c>
      <c r="BJ310" s="11" t="e">
        <v>#N/A</v>
      </c>
      <c r="BK310" s="11" t="e">
        <v>#N/A</v>
      </c>
      <c r="BL310" s="11" t="e">
        <v>#N/A</v>
      </c>
      <c r="BM310" s="11" t="e">
        <v>#N/A</v>
      </c>
      <c r="BN310" s="16" t="e">
        <v>#N/A</v>
      </c>
      <c r="BQ310" s="5" t="e">
        <f t="shared" ca="1" si="353"/>
        <v>#N/A</v>
      </c>
      <c r="BR310" s="8" t="e">
        <f t="shared" ca="1" si="407"/>
        <v>#N/A</v>
      </c>
      <c r="BS310" s="8" t="e">
        <f t="shared" ca="1" si="407"/>
        <v>#N/A</v>
      </c>
      <c r="BT310" s="8" t="e">
        <f t="shared" ca="1" si="407"/>
        <v>#N/A</v>
      </c>
      <c r="BU310" s="8" t="e">
        <f t="shared" ca="1" si="407"/>
        <v>#N/A</v>
      </c>
      <c r="BV310" s="8" t="e">
        <f t="shared" ca="1" si="407"/>
        <v>#N/A</v>
      </c>
      <c r="BW310" s="8" t="e">
        <f t="shared" ca="1" si="407"/>
        <v>#N/A</v>
      </c>
      <c r="BX310" s="8" t="e">
        <f t="shared" ca="1" si="407"/>
        <v>#N/A</v>
      </c>
      <c r="BY310" s="8" t="e">
        <f t="shared" ca="1" si="407"/>
        <v>#N/A</v>
      </c>
      <c r="BZ310" s="8" t="e">
        <f t="shared" ca="1" si="407"/>
        <v>#N/A</v>
      </c>
      <c r="CA310" s="8" t="e">
        <f t="shared" ca="1" si="407"/>
        <v>#N/A</v>
      </c>
      <c r="CB310" s="8" t="e">
        <f t="shared" ca="1" si="396"/>
        <v>#N/A</v>
      </c>
      <c r="CC310" s="8" t="e">
        <f t="shared" ca="1" si="396"/>
        <v>#N/A</v>
      </c>
      <c r="CD310" s="8" t="e">
        <f t="shared" ca="1" si="396"/>
        <v>#N/A</v>
      </c>
      <c r="CE310" s="8" t="e">
        <f t="shared" ca="1" si="396"/>
        <v>#N/A</v>
      </c>
      <c r="CF310" s="8" t="e">
        <f t="shared" ca="1" si="396"/>
        <v>#N/A</v>
      </c>
      <c r="CG310" s="8" t="e">
        <f t="shared" ca="1" si="396"/>
        <v>#N/A</v>
      </c>
      <c r="CH310" s="8" t="e">
        <f t="shared" ca="1" si="396"/>
        <v>#N/A</v>
      </c>
      <c r="CI310" s="8" t="e">
        <f t="shared" ca="1" si="396"/>
        <v>#N/A</v>
      </c>
      <c r="CJ310" s="8" t="e">
        <f t="shared" ca="1" si="396"/>
        <v>#N/A</v>
      </c>
      <c r="CK310" s="8" t="e">
        <f t="shared" ca="1" si="396"/>
        <v>#N/A</v>
      </c>
      <c r="CL310" s="8" t="e">
        <f t="shared" ca="1" si="396"/>
        <v>#N/A</v>
      </c>
      <c r="CM310" s="8" t="e">
        <f t="shared" ca="1" si="396"/>
        <v>#N/A</v>
      </c>
      <c r="CN310" s="8" t="e">
        <f t="shared" ca="1" si="407"/>
        <v>#N/A</v>
      </c>
      <c r="CO310" s="8" t="e">
        <f t="shared" ca="1" si="407"/>
        <v>#N/A</v>
      </c>
      <c r="CP310" s="8" t="e">
        <f t="shared" ca="1" si="407"/>
        <v>#N/A</v>
      </c>
      <c r="CQ310" s="8" t="e">
        <f t="shared" ca="1" si="407"/>
        <v>#N/A</v>
      </c>
      <c r="CR310" s="8" t="e">
        <f t="shared" ca="1" si="407"/>
        <v>#N/A</v>
      </c>
      <c r="CS310" s="8" t="e">
        <f t="shared" ca="1" si="407"/>
        <v>#N/A</v>
      </c>
      <c r="CT310" s="8" t="e">
        <f t="shared" ca="1" si="404"/>
        <v>#N/A</v>
      </c>
      <c r="CU310" s="8" t="e">
        <f t="shared" ca="1" si="404"/>
        <v>#N/A</v>
      </c>
      <c r="CV310" s="8" t="e">
        <f t="shared" ca="1" si="404"/>
        <v>#N/A</v>
      </c>
      <c r="CW310" s="8" t="e">
        <f t="shared" ca="1" si="404"/>
        <v>#N/A</v>
      </c>
      <c r="CX310" s="8" t="e">
        <f t="shared" ca="1" si="404"/>
        <v>#N/A</v>
      </c>
      <c r="CY310" s="8" t="e">
        <f t="shared" ca="1" si="404"/>
        <v>#N/A</v>
      </c>
      <c r="CZ310" s="8" t="e">
        <f t="shared" ca="1" si="404"/>
        <v>#N/A</v>
      </c>
      <c r="DA310" s="8" t="e">
        <f t="shared" ca="1" si="404"/>
        <v>#N/A</v>
      </c>
    </row>
    <row r="311" spans="2:105" x14ac:dyDescent="0.35">
      <c r="B311" t="str">
        <f>'Postcode Data'!B311</f>
        <v>ES30 1SQ</v>
      </c>
      <c r="C311" t="str">
        <f>'Postcode Data'!D311</f>
        <v>Charlton</v>
      </c>
      <c r="D311" s="44" t="e">
        <f>'Postcode Data'!M311</f>
        <v>#N/A</v>
      </c>
      <c r="E311" s="28" t="e">
        <f>INDEX('Site Data'!$G$42:$G$77,MATCH('Frequency Plan Data'!D311,'Site Data'!$B$42:$B$77,0))</f>
        <v>#N/A</v>
      </c>
      <c r="F311" s="28" t="e">
        <f>'Coverage Data'!M311</f>
        <v>#N/A</v>
      </c>
      <c r="G311" s="28" t="e">
        <f t="shared" si="347"/>
        <v>#N/A</v>
      </c>
      <c r="H311" s="5" t="e">
        <f>'Postcode Data'!F311</f>
        <v>#N/A</v>
      </c>
      <c r="I311" s="5" t="e">
        <f>'Postcode Data'!G311</f>
        <v>#N/A</v>
      </c>
      <c r="J311" s="5" t="e">
        <f>'Postcode Data'!K311</f>
        <v>#N/A</v>
      </c>
      <c r="K311" s="5" t="e">
        <f>'Postcode Data'!L311</f>
        <v>#N/A</v>
      </c>
      <c r="L311" s="5"/>
      <c r="M311" s="28"/>
      <c r="N311" s="5" t="e">
        <f t="shared" si="405"/>
        <v>#N/A</v>
      </c>
      <c r="O311" s="5" t="e">
        <f t="shared" si="405"/>
        <v>#N/A</v>
      </c>
      <c r="P311" s="5" t="e">
        <f t="shared" si="405"/>
        <v>#N/A</v>
      </c>
      <c r="Q311" s="5" t="e">
        <f t="shared" si="405"/>
        <v>#N/A</v>
      </c>
      <c r="R311" s="5" t="e">
        <f t="shared" si="405"/>
        <v>#N/A</v>
      </c>
      <c r="S311" s="5" t="e">
        <f t="shared" si="405"/>
        <v>#N/A</v>
      </c>
      <c r="T311" s="5"/>
      <c r="U311" s="28"/>
      <c r="V311" s="28" t="e">
        <f t="shared" si="349"/>
        <v>#N/A</v>
      </c>
      <c r="W311" s="28" t="e">
        <f t="shared" ref="W311:Z311" si="412">IF(AND($G311&lt;V$5,$G311&gt;=W$5),$K311,NA())</f>
        <v>#N/A</v>
      </c>
      <c r="X311" s="28" t="e">
        <f t="shared" si="412"/>
        <v>#N/A</v>
      </c>
      <c r="Y311" s="28" t="e">
        <f t="shared" si="412"/>
        <v>#N/A</v>
      </c>
      <c r="Z311" s="28" t="e">
        <f t="shared" si="412"/>
        <v>#N/A</v>
      </c>
      <c r="AA311" s="28" t="e">
        <f t="shared" si="351"/>
        <v>#N/A</v>
      </c>
      <c r="AB311" s="28"/>
      <c r="AC311" s="28"/>
      <c r="AD311" s="5" t="e">
        <f t="shared" si="352"/>
        <v>#N/A</v>
      </c>
      <c r="AE311" s="15" t="e">
        <v>#N/A</v>
      </c>
      <c r="AF311" s="11" t="e">
        <v>#N/A</v>
      </c>
      <c r="AG311" s="11" t="e">
        <v>#N/A</v>
      </c>
      <c r="AH311" s="11" t="e">
        <v>#N/A</v>
      </c>
      <c r="AI311" s="11" t="e">
        <v>#N/A</v>
      </c>
      <c r="AJ311" s="11" t="e">
        <v>#N/A</v>
      </c>
      <c r="AK311" s="11" t="e">
        <v>#N/A</v>
      </c>
      <c r="AL311" s="11" t="e">
        <v>#N/A</v>
      </c>
      <c r="AM311" s="11" t="e">
        <v>#N/A</v>
      </c>
      <c r="AN311" s="11" t="e">
        <v>#N/A</v>
      </c>
      <c r="AO311" s="11" t="e">
        <v>#N/A</v>
      </c>
      <c r="AP311" s="11" t="e">
        <v>#N/A</v>
      </c>
      <c r="AQ311" s="11" t="e">
        <v>#N/A</v>
      </c>
      <c r="AR311" s="11" t="e">
        <v>#N/A</v>
      </c>
      <c r="AS311" s="11" t="e">
        <v>#N/A</v>
      </c>
      <c r="AT311" s="11" t="e">
        <v>#N/A</v>
      </c>
      <c r="AU311" s="11" t="e">
        <v>#N/A</v>
      </c>
      <c r="AV311" s="11" t="e">
        <v>#N/A</v>
      </c>
      <c r="AW311" s="11" t="e">
        <v>#N/A</v>
      </c>
      <c r="AX311" s="11" t="e">
        <v>#N/A</v>
      </c>
      <c r="AY311" s="11" t="e">
        <v>#N/A</v>
      </c>
      <c r="AZ311" s="11" t="e">
        <v>#N/A</v>
      </c>
      <c r="BA311" s="11" t="e">
        <v>#N/A</v>
      </c>
      <c r="BB311" s="11" t="e">
        <v>#N/A</v>
      </c>
      <c r="BC311" s="11" t="e">
        <v>#N/A</v>
      </c>
      <c r="BD311" s="11" t="e">
        <v>#N/A</v>
      </c>
      <c r="BE311" s="11" t="e">
        <v>#N/A</v>
      </c>
      <c r="BF311" s="11" t="e">
        <v>#N/A</v>
      </c>
      <c r="BG311" s="11" t="e">
        <v>#N/A</v>
      </c>
      <c r="BH311" s="11" t="e">
        <v>#N/A</v>
      </c>
      <c r="BI311" s="11" t="e">
        <v>#N/A</v>
      </c>
      <c r="BJ311" s="11" t="e">
        <v>#N/A</v>
      </c>
      <c r="BK311" s="11" t="e">
        <v>#N/A</v>
      </c>
      <c r="BL311" s="11" t="e">
        <v>#N/A</v>
      </c>
      <c r="BM311" s="11" t="e">
        <v>#N/A</v>
      </c>
      <c r="BN311" s="16" t="e">
        <v>#N/A</v>
      </c>
      <c r="BQ311" s="5" t="e">
        <f t="shared" ca="1" si="353"/>
        <v>#N/A</v>
      </c>
      <c r="BR311" s="8" t="e">
        <f t="shared" ca="1" si="407"/>
        <v>#N/A</v>
      </c>
      <c r="BS311" s="8" t="e">
        <f t="shared" ca="1" si="407"/>
        <v>#N/A</v>
      </c>
      <c r="BT311" s="8" t="e">
        <f t="shared" ca="1" si="407"/>
        <v>#N/A</v>
      </c>
      <c r="BU311" s="8" t="e">
        <f t="shared" ca="1" si="407"/>
        <v>#N/A</v>
      </c>
      <c r="BV311" s="8" t="e">
        <f t="shared" ca="1" si="407"/>
        <v>#N/A</v>
      </c>
      <c r="BW311" s="8" t="e">
        <f t="shared" ca="1" si="407"/>
        <v>#N/A</v>
      </c>
      <c r="BX311" s="8" t="e">
        <f t="shared" ca="1" si="407"/>
        <v>#N/A</v>
      </c>
      <c r="BY311" s="8" t="e">
        <f t="shared" ca="1" si="407"/>
        <v>#N/A</v>
      </c>
      <c r="BZ311" s="8" t="e">
        <f t="shared" ca="1" si="407"/>
        <v>#N/A</v>
      </c>
      <c r="CA311" s="8" t="e">
        <f t="shared" ca="1" si="407"/>
        <v>#N/A</v>
      </c>
      <c r="CB311" s="8" t="e">
        <f t="shared" ca="1" si="396"/>
        <v>#N/A</v>
      </c>
      <c r="CC311" s="8" t="e">
        <f t="shared" ca="1" si="396"/>
        <v>#N/A</v>
      </c>
      <c r="CD311" s="8" t="e">
        <f t="shared" ca="1" si="396"/>
        <v>#N/A</v>
      </c>
      <c r="CE311" s="8" t="e">
        <f t="shared" ca="1" si="396"/>
        <v>#N/A</v>
      </c>
      <c r="CF311" s="8" t="e">
        <f t="shared" ca="1" si="396"/>
        <v>#N/A</v>
      </c>
      <c r="CG311" s="8" t="e">
        <f t="shared" ca="1" si="396"/>
        <v>#N/A</v>
      </c>
      <c r="CH311" s="8" t="e">
        <f t="shared" ca="1" si="396"/>
        <v>#N/A</v>
      </c>
      <c r="CI311" s="8" t="e">
        <f t="shared" ca="1" si="396"/>
        <v>#N/A</v>
      </c>
      <c r="CJ311" s="8" t="e">
        <f t="shared" ca="1" si="396"/>
        <v>#N/A</v>
      </c>
      <c r="CK311" s="8" t="e">
        <f t="shared" ca="1" si="396"/>
        <v>#N/A</v>
      </c>
      <c r="CL311" s="8" t="e">
        <f t="shared" ca="1" si="396"/>
        <v>#N/A</v>
      </c>
      <c r="CM311" s="8" t="e">
        <f t="shared" ca="1" si="396"/>
        <v>#N/A</v>
      </c>
      <c r="CN311" s="8" t="e">
        <f t="shared" ca="1" si="407"/>
        <v>#N/A</v>
      </c>
      <c r="CO311" s="8" t="e">
        <f t="shared" ca="1" si="407"/>
        <v>#N/A</v>
      </c>
      <c r="CP311" s="8" t="e">
        <f t="shared" ca="1" si="407"/>
        <v>#N/A</v>
      </c>
      <c r="CQ311" s="8" t="e">
        <f t="shared" ca="1" si="407"/>
        <v>#N/A</v>
      </c>
      <c r="CR311" s="8" t="e">
        <f t="shared" ca="1" si="407"/>
        <v>#N/A</v>
      </c>
      <c r="CS311" s="8" t="e">
        <f t="shared" ca="1" si="407"/>
        <v>#N/A</v>
      </c>
      <c r="CT311" s="8" t="e">
        <f t="shared" ca="1" si="404"/>
        <v>#N/A</v>
      </c>
      <c r="CU311" s="8" t="e">
        <f t="shared" ca="1" si="404"/>
        <v>#N/A</v>
      </c>
      <c r="CV311" s="8" t="e">
        <f t="shared" ca="1" si="404"/>
        <v>#N/A</v>
      </c>
      <c r="CW311" s="8" t="e">
        <f t="shared" ca="1" si="404"/>
        <v>#N/A</v>
      </c>
      <c r="CX311" s="8" t="e">
        <f t="shared" ca="1" si="404"/>
        <v>#N/A</v>
      </c>
      <c r="CY311" s="8" t="e">
        <f t="shared" ca="1" si="404"/>
        <v>#N/A</v>
      </c>
      <c r="CZ311" s="8" t="e">
        <f t="shared" ca="1" si="404"/>
        <v>#N/A</v>
      </c>
      <c r="DA311" s="8" t="e">
        <f t="shared" ca="1" si="404"/>
        <v>#N/A</v>
      </c>
    </row>
    <row r="312" spans="2:105" x14ac:dyDescent="0.35">
      <c r="B312" t="str">
        <f>'Postcode Data'!B312</f>
        <v>ES30 2WT</v>
      </c>
      <c r="C312" t="str">
        <f>'Postcode Data'!D312</f>
        <v>Charlton</v>
      </c>
      <c r="D312" s="44" t="e">
        <f>'Postcode Data'!M312</f>
        <v>#N/A</v>
      </c>
      <c r="E312" s="28" t="e">
        <f>INDEX('Site Data'!$G$42:$G$77,MATCH('Frequency Plan Data'!D312,'Site Data'!$B$42:$B$77,0))</f>
        <v>#N/A</v>
      </c>
      <c r="F312" s="28" t="e">
        <f>'Coverage Data'!M312</f>
        <v>#N/A</v>
      </c>
      <c r="G312" s="28" t="e">
        <f t="shared" si="347"/>
        <v>#N/A</v>
      </c>
      <c r="H312" s="5" t="e">
        <f>'Postcode Data'!F312</f>
        <v>#N/A</v>
      </c>
      <c r="I312" s="5" t="e">
        <f>'Postcode Data'!G312</f>
        <v>#N/A</v>
      </c>
      <c r="J312" s="5" t="e">
        <f>'Postcode Data'!K312</f>
        <v>#N/A</v>
      </c>
      <c r="K312" s="5" t="e">
        <f>'Postcode Data'!L312</f>
        <v>#N/A</v>
      </c>
      <c r="L312" s="5"/>
      <c r="M312" s="28"/>
      <c r="N312" s="5" t="e">
        <f t="shared" si="405"/>
        <v>#N/A</v>
      </c>
      <c r="O312" s="5" t="e">
        <f t="shared" si="405"/>
        <v>#N/A</v>
      </c>
      <c r="P312" s="5" t="e">
        <f t="shared" si="405"/>
        <v>#N/A</v>
      </c>
      <c r="Q312" s="5" t="e">
        <f t="shared" si="405"/>
        <v>#N/A</v>
      </c>
      <c r="R312" s="5" t="e">
        <f t="shared" si="405"/>
        <v>#N/A</v>
      </c>
      <c r="S312" s="5" t="e">
        <f t="shared" si="405"/>
        <v>#N/A</v>
      </c>
      <c r="T312" s="5"/>
      <c r="U312" s="28"/>
      <c r="V312" s="28" t="e">
        <f t="shared" si="349"/>
        <v>#N/A</v>
      </c>
      <c r="W312" s="28" t="e">
        <f t="shared" ref="W312:Z312" si="413">IF(AND($G312&lt;V$5,$G312&gt;=W$5),$K312,NA())</f>
        <v>#N/A</v>
      </c>
      <c r="X312" s="28" t="e">
        <f t="shared" si="413"/>
        <v>#N/A</v>
      </c>
      <c r="Y312" s="28" t="e">
        <f t="shared" si="413"/>
        <v>#N/A</v>
      </c>
      <c r="Z312" s="28" t="e">
        <f t="shared" si="413"/>
        <v>#N/A</v>
      </c>
      <c r="AA312" s="28" t="e">
        <f t="shared" si="351"/>
        <v>#N/A</v>
      </c>
      <c r="AB312" s="28"/>
      <c r="AC312" s="28"/>
      <c r="AD312" s="5" t="e">
        <f t="shared" si="352"/>
        <v>#N/A</v>
      </c>
      <c r="AE312" s="15" t="e">
        <v>#N/A</v>
      </c>
      <c r="AF312" s="11" t="e">
        <v>#N/A</v>
      </c>
      <c r="AG312" s="11" t="e">
        <v>#N/A</v>
      </c>
      <c r="AH312" s="11" t="e">
        <v>#N/A</v>
      </c>
      <c r="AI312" s="11" t="e">
        <v>#N/A</v>
      </c>
      <c r="AJ312" s="11" t="e">
        <v>#N/A</v>
      </c>
      <c r="AK312" s="11" t="e">
        <v>#N/A</v>
      </c>
      <c r="AL312" s="11" t="e">
        <v>#N/A</v>
      </c>
      <c r="AM312" s="11" t="e">
        <v>#N/A</v>
      </c>
      <c r="AN312" s="11" t="e">
        <v>#N/A</v>
      </c>
      <c r="AO312" s="11" t="e">
        <v>#N/A</v>
      </c>
      <c r="AP312" s="11" t="e">
        <v>#N/A</v>
      </c>
      <c r="AQ312" s="11" t="e">
        <v>#N/A</v>
      </c>
      <c r="AR312" s="11" t="e">
        <v>#N/A</v>
      </c>
      <c r="AS312" s="11" t="e">
        <v>#N/A</v>
      </c>
      <c r="AT312" s="11" t="e">
        <v>#N/A</v>
      </c>
      <c r="AU312" s="11" t="e">
        <v>#N/A</v>
      </c>
      <c r="AV312" s="11" t="e">
        <v>#N/A</v>
      </c>
      <c r="AW312" s="11" t="e">
        <v>#N/A</v>
      </c>
      <c r="AX312" s="11" t="e">
        <v>#N/A</v>
      </c>
      <c r="AY312" s="11" t="e">
        <v>#N/A</v>
      </c>
      <c r="AZ312" s="11" t="e">
        <v>#N/A</v>
      </c>
      <c r="BA312" s="11" t="e">
        <v>#N/A</v>
      </c>
      <c r="BB312" s="11" t="e">
        <v>#N/A</v>
      </c>
      <c r="BC312" s="11" t="e">
        <v>#N/A</v>
      </c>
      <c r="BD312" s="11" t="e">
        <v>#N/A</v>
      </c>
      <c r="BE312" s="11" t="e">
        <v>#N/A</v>
      </c>
      <c r="BF312" s="11" t="e">
        <v>#N/A</v>
      </c>
      <c r="BG312" s="11" t="e">
        <v>#N/A</v>
      </c>
      <c r="BH312" s="11" t="e">
        <v>#N/A</v>
      </c>
      <c r="BI312" s="11" t="e">
        <v>#N/A</v>
      </c>
      <c r="BJ312" s="11" t="e">
        <v>#N/A</v>
      </c>
      <c r="BK312" s="11" t="e">
        <v>#N/A</v>
      </c>
      <c r="BL312" s="11" t="e">
        <v>#N/A</v>
      </c>
      <c r="BM312" s="11" t="e">
        <v>#N/A</v>
      </c>
      <c r="BN312" s="16" t="e">
        <v>#N/A</v>
      </c>
      <c r="BQ312" s="5" t="e">
        <f t="shared" ca="1" si="353"/>
        <v>#N/A</v>
      </c>
      <c r="BR312" s="8" t="e">
        <f t="shared" ca="1" si="407"/>
        <v>#N/A</v>
      </c>
      <c r="BS312" s="8" t="e">
        <f t="shared" ca="1" si="407"/>
        <v>#N/A</v>
      </c>
      <c r="BT312" s="8" t="e">
        <f t="shared" ca="1" si="407"/>
        <v>#N/A</v>
      </c>
      <c r="BU312" s="8" t="e">
        <f t="shared" ca="1" si="407"/>
        <v>#N/A</v>
      </c>
      <c r="BV312" s="8" t="e">
        <f t="shared" ca="1" si="407"/>
        <v>#N/A</v>
      </c>
      <c r="BW312" s="8" t="e">
        <f t="shared" ca="1" si="407"/>
        <v>#N/A</v>
      </c>
      <c r="BX312" s="8" t="e">
        <f t="shared" ca="1" si="407"/>
        <v>#N/A</v>
      </c>
      <c r="BY312" s="8" t="e">
        <f t="shared" ca="1" si="407"/>
        <v>#N/A</v>
      </c>
      <c r="BZ312" s="8" t="e">
        <f t="shared" ca="1" si="407"/>
        <v>#N/A</v>
      </c>
      <c r="CA312" s="8" t="e">
        <f t="shared" ca="1" si="407"/>
        <v>#N/A</v>
      </c>
      <c r="CB312" s="8" t="e">
        <f t="shared" ca="1" si="396"/>
        <v>#N/A</v>
      </c>
      <c r="CC312" s="8" t="e">
        <f t="shared" ca="1" si="396"/>
        <v>#N/A</v>
      </c>
      <c r="CD312" s="8" t="e">
        <f t="shared" ca="1" si="396"/>
        <v>#N/A</v>
      </c>
      <c r="CE312" s="8" t="e">
        <f t="shared" ca="1" si="396"/>
        <v>#N/A</v>
      </c>
      <c r="CF312" s="8" t="e">
        <f t="shared" ca="1" si="396"/>
        <v>#N/A</v>
      </c>
      <c r="CG312" s="8" t="e">
        <f t="shared" ca="1" si="396"/>
        <v>#N/A</v>
      </c>
      <c r="CH312" s="8" t="e">
        <f t="shared" ca="1" si="396"/>
        <v>#N/A</v>
      </c>
      <c r="CI312" s="8" t="e">
        <f t="shared" ca="1" si="396"/>
        <v>#N/A</v>
      </c>
      <c r="CJ312" s="8" t="e">
        <f t="shared" ca="1" si="396"/>
        <v>#N/A</v>
      </c>
      <c r="CK312" s="8" t="e">
        <f t="shared" ca="1" si="396"/>
        <v>#N/A</v>
      </c>
      <c r="CL312" s="8" t="e">
        <f t="shared" ca="1" si="396"/>
        <v>#N/A</v>
      </c>
      <c r="CM312" s="8" t="e">
        <f t="shared" ca="1" si="396"/>
        <v>#N/A</v>
      </c>
      <c r="CN312" s="8" t="e">
        <f t="shared" ca="1" si="407"/>
        <v>#N/A</v>
      </c>
      <c r="CO312" s="8" t="e">
        <f t="shared" ca="1" si="407"/>
        <v>#N/A</v>
      </c>
      <c r="CP312" s="8" t="e">
        <f t="shared" ca="1" si="407"/>
        <v>#N/A</v>
      </c>
      <c r="CQ312" s="8" t="e">
        <f t="shared" ca="1" si="407"/>
        <v>#N/A</v>
      </c>
      <c r="CR312" s="8" t="e">
        <f t="shared" ca="1" si="407"/>
        <v>#N/A</v>
      </c>
      <c r="CS312" s="8" t="e">
        <f t="shared" ca="1" si="407"/>
        <v>#N/A</v>
      </c>
      <c r="CT312" s="8" t="e">
        <f t="shared" ca="1" si="404"/>
        <v>#N/A</v>
      </c>
      <c r="CU312" s="8" t="e">
        <f t="shared" ca="1" si="404"/>
        <v>#N/A</v>
      </c>
      <c r="CV312" s="8" t="e">
        <f t="shared" ca="1" si="404"/>
        <v>#N/A</v>
      </c>
      <c r="CW312" s="8" t="e">
        <f t="shared" ca="1" si="404"/>
        <v>#N/A</v>
      </c>
      <c r="CX312" s="8" t="e">
        <f t="shared" ca="1" si="404"/>
        <v>#N/A</v>
      </c>
      <c r="CY312" s="8" t="e">
        <f t="shared" ca="1" si="404"/>
        <v>#N/A</v>
      </c>
      <c r="CZ312" s="8" t="e">
        <f t="shared" ca="1" si="404"/>
        <v>#N/A</v>
      </c>
      <c r="DA312" s="8" t="e">
        <f t="shared" ca="1" si="404"/>
        <v>#N/A</v>
      </c>
    </row>
    <row r="313" spans="2:105" x14ac:dyDescent="0.35">
      <c r="B313" t="str">
        <f>'Postcode Data'!B313</f>
        <v>ES30 3EO</v>
      </c>
      <c r="C313" t="str">
        <f>'Postcode Data'!D313</f>
        <v>Charlton</v>
      </c>
      <c r="D313" s="44" t="e">
        <f>'Postcode Data'!M313</f>
        <v>#N/A</v>
      </c>
      <c r="E313" s="28" t="e">
        <f>INDEX('Site Data'!$G$42:$G$77,MATCH('Frequency Plan Data'!D313,'Site Data'!$B$42:$B$77,0))</f>
        <v>#N/A</v>
      </c>
      <c r="F313" s="28" t="e">
        <f>'Coverage Data'!M313</f>
        <v>#N/A</v>
      </c>
      <c r="G313" s="28" t="e">
        <f t="shared" si="347"/>
        <v>#N/A</v>
      </c>
      <c r="H313" s="5" t="e">
        <f>'Postcode Data'!F313</f>
        <v>#N/A</v>
      </c>
      <c r="I313" s="5" t="e">
        <f>'Postcode Data'!G313</f>
        <v>#N/A</v>
      </c>
      <c r="J313" s="5" t="e">
        <f>'Postcode Data'!K313</f>
        <v>#N/A</v>
      </c>
      <c r="K313" s="5" t="e">
        <f>'Postcode Data'!L313</f>
        <v>#N/A</v>
      </c>
      <c r="L313" s="5"/>
      <c r="M313" s="28"/>
      <c r="N313" s="5" t="e">
        <f t="shared" si="405"/>
        <v>#N/A</v>
      </c>
      <c r="O313" s="5" t="e">
        <f t="shared" si="405"/>
        <v>#N/A</v>
      </c>
      <c r="P313" s="5" t="e">
        <f t="shared" si="405"/>
        <v>#N/A</v>
      </c>
      <c r="Q313" s="5" t="e">
        <f t="shared" si="405"/>
        <v>#N/A</v>
      </c>
      <c r="R313" s="5" t="e">
        <f t="shared" si="405"/>
        <v>#N/A</v>
      </c>
      <c r="S313" s="5" t="e">
        <f t="shared" si="405"/>
        <v>#N/A</v>
      </c>
      <c r="T313" s="5"/>
      <c r="U313" s="28"/>
      <c r="V313" s="28" t="e">
        <f t="shared" si="349"/>
        <v>#N/A</v>
      </c>
      <c r="W313" s="28" t="e">
        <f t="shared" ref="W313:Z313" si="414">IF(AND($G313&lt;V$5,$G313&gt;=W$5),$K313,NA())</f>
        <v>#N/A</v>
      </c>
      <c r="X313" s="28" t="e">
        <f t="shared" si="414"/>
        <v>#N/A</v>
      </c>
      <c r="Y313" s="28" t="e">
        <f t="shared" si="414"/>
        <v>#N/A</v>
      </c>
      <c r="Z313" s="28" t="e">
        <f t="shared" si="414"/>
        <v>#N/A</v>
      </c>
      <c r="AA313" s="28" t="e">
        <f t="shared" si="351"/>
        <v>#N/A</v>
      </c>
      <c r="AB313" s="28"/>
      <c r="AC313" s="28"/>
      <c r="AD313" s="5" t="e">
        <f t="shared" si="352"/>
        <v>#N/A</v>
      </c>
      <c r="AE313" s="15" t="e">
        <v>#N/A</v>
      </c>
      <c r="AF313" s="11" t="e">
        <v>#N/A</v>
      </c>
      <c r="AG313" s="11" t="e">
        <v>#N/A</v>
      </c>
      <c r="AH313" s="11" t="e">
        <v>#N/A</v>
      </c>
      <c r="AI313" s="11" t="e">
        <v>#N/A</v>
      </c>
      <c r="AJ313" s="11" t="e">
        <v>#N/A</v>
      </c>
      <c r="AK313" s="11" t="e">
        <v>#N/A</v>
      </c>
      <c r="AL313" s="11" t="e">
        <v>#N/A</v>
      </c>
      <c r="AM313" s="11" t="e">
        <v>#N/A</v>
      </c>
      <c r="AN313" s="11" t="e">
        <v>#N/A</v>
      </c>
      <c r="AO313" s="11" t="e">
        <v>#N/A</v>
      </c>
      <c r="AP313" s="11" t="e">
        <v>#N/A</v>
      </c>
      <c r="AQ313" s="11" t="e">
        <v>#N/A</v>
      </c>
      <c r="AR313" s="11" t="e">
        <v>#N/A</v>
      </c>
      <c r="AS313" s="11" t="e">
        <v>#N/A</v>
      </c>
      <c r="AT313" s="11" t="e">
        <v>#N/A</v>
      </c>
      <c r="AU313" s="11" t="e">
        <v>#N/A</v>
      </c>
      <c r="AV313" s="11" t="e">
        <v>#N/A</v>
      </c>
      <c r="AW313" s="11" t="e">
        <v>#N/A</v>
      </c>
      <c r="AX313" s="11" t="e">
        <v>#N/A</v>
      </c>
      <c r="AY313" s="11" t="e">
        <v>#N/A</v>
      </c>
      <c r="AZ313" s="11" t="e">
        <v>#N/A</v>
      </c>
      <c r="BA313" s="11" t="e">
        <v>#N/A</v>
      </c>
      <c r="BB313" s="11" t="e">
        <v>#N/A</v>
      </c>
      <c r="BC313" s="11" t="e">
        <v>#N/A</v>
      </c>
      <c r="BD313" s="11" t="e">
        <v>#N/A</v>
      </c>
      <c r="BE313" s="11" t="e">
        <v>#N/A</v>
      </c>
      <c r="BF313" s="11" t="e">
        <v>#N/A</v>
      </c>
      <c r="BG313" s="11" t="e">
        <v>#N/A</v>
      </c>
      <c r="BH313" s="11" t="e">
        <v>#N/A</v>
      </c>
      <c r="BI313" s="11" t="e">
        <v>#N/A</v>
      </c>
      <c r="BJ313" s="11" t="e">
        <v>#N/A</v>
      </c>
      <c r="BK313" s="11" t="e">
        <v>#N/A</v>
      </c>
      <c r="BL313" s="11" t="e">
        <v>#N/A</v>
      </c>
      <c r="BM313" s="11" t="e">
        <v>#N/A</v>
      </c>
      <c r="BN313" s="16" t="e">
        <v>#N/A</v>
      </c>
      <c r="BQ313" s="5" t="e">
        <f t="shared" ca="1" si="353"/>
        <v>#N/A</v>
      </c>
      <c r="BR313" s="8" t="e">
        <f t="shared" ca="1" si="407"/>
        <v>#N/A</v>
      </c>
      <c r="BS313" s="8" t="e">
        <f t="shared" ca="1" si="407"/>
        <v>#N/A</v>
      </c>
      <c r="BT313" s="8" t="e">
        <f t="shared" ca="1" si="407"/>
        <v>#N/A</v>
      </c>
      <c r="BU313" s="8" t="e">
        <f t="shared" ca="1" si="407"/>
        <v>#N/A</v>
      </c>
      <c r="BV313" s="8" t="e">
        <f t="shared" ca="1" si="407"/>
        <v>#N/A</v>
      </c>
      <c r="BW313" s="8" t="e">
        <f t="shared" ca="1" si="407"/>
        <v>#N/A</v>
      </c>
      <c r="BX313" s="8" t="e">
        <f t="shared" ca="1" si="407"/>
        <v>#N/A</v>
      </c>
      <c r="BY313" s="8" t="e">
        <f t="shared" ca="1" si="407"/>
        <v>#N/A</v>
      </c>
      <c r="BZ313" s="8" t="e">
        <f t="shared" ca="1" si="407"/>
        <v>#N/A</v>
      </c>
      <c r="CA313" s="8" t="e">
        <f t="shared" ca="1" si="407"/>
        <v>#N/A</v>
      </c>
      <c r="CB313" s="8" t="e">
        <f t="shared" ca="1" si="396"/>
        <v>#N/A</v>
      </c>
      <c r="CC313" s="8" t="e">
        <f t="shared" ca="1" si="396"/>
        <v>#N/A</v>
      </c>
      <c r="CD313" s="8" t="e">
        <f t="shared" ca="1" si="396"/>
        <v>#N/A</v>
      </c>
      <c r="CE313" s="8" t="e">
        <f t="shared" ca="1" si="396"/>
        <v>#N/A</v>
      </c>
      <c r="CF313" s="8" t="e">
        <f t="shared" ca="1" si="396"/>
        <v>#N/A</v>
      </c>
      <c r="CG313" s="8" t="e">
        <f t="shared" ca="1" si="396"/>
        <v>#N/A</v>
      </c>
      <c r="CH313" s="8" t="e">
        <f t="shared" ca="1" si="396"/>
        <v>#N/A</v>
      </c>
      <c r="CI313" s="8" t="e">
        <f t="shared" ca="1" si="396"/>
        <v>#N/A</v>
      </c>
      <c r="CJ313" s="8" t="e">
        <f t="shared" ca="1" si="396"/>
        <v>#N/A</v>
      </c>
      <c r="CK313" s="8" t="e">
        <f t="shared" ca="1" si="396"/>
        <v>#N/A</v>
      </c>
      <c r="CL313" s="8" t="e">
        <f t="shared" ca="1" si="396"/>
        <v>#N/A</v>
      </c>
      <c r="CM313" s="8" t="e">
        <f t="shared" ca="1" si="396"/>
        <v>#N/A</v>
      </c>
      <c r="CN313" s="8" t="e">
        <f t="shared" ca="1" si="407"/>
        <v>#N/A</v>
      </c>
      <c r="CO313" s="8" t="e">
        <f t="shared" ca="1" si="407"/>
        <v>#N/A</v>
      </c>
      <c r="CP313" s="8" t="e">
        <f t="shared" ca="1" si="407"/>
        <v>#N/A</v>
      </c>
      <c r="CQ313" s="8" t="e">
        <f t="shared" ca="1" si="407"/>
        <v>#N/A</v>
      </c>
      <c r="CR313" s="8" t="e">
        <f t="shared" ca="1" si="407"/>
        <v>#N/A</v>
      </c>
      <c r="CS313" s="8" t="e">
        <f t="shared" ca="1" si="407"/>
        <v>#N/A</v>
      </c>
      <c r="CT313" s="8" t="e">
        <f t="shared" ca="1" si="404"/>
        <v>#N/A</v>
      </c>
      <c r="CU313" s="8" t="e">
        <f t="shared" ca="1" si="404"/>
        <v>#N/A</v>
      </c>
      <c r="CV313" s="8" t="e">
        <f t="shared" ca="1" si="404"/>
        <v>#N/A</v>
      </c>
      <c r="CW313" s="8" t="e">
        <f t="shared" ca="1" si="404"/>
        <v>#N/A</v>
      </c>
      <c r="CX313" s="8" t="e">
        <f t="shared" ca="1" si="404"/>
        <v>#N/A</v>
      </c>
      <c r="CY313" s="8" t="e">
        <f t="shared" ca="1" si="404"/>
        <v>#N/A</v>
      </c>
      <c r="CZ313" s="8" t="e">
        <f t="shared" ca="1" si="404"/>
        <v>#N/A</v>
      </c>
      <c r="DA313" s="8" t="e">
        <f t="shared" ca="1" si="404"/>
        <v>#N/A</v>
      </c>
    </row>
    <row r="314" spans="2:105" x14ac:dyDescent="0.35">
      <c r="B314" t="str">
        <f>'Postcode Data'!B314</f>
        <v>ES30 4RL</v>
      </c>
      <c r="C314" t="str">
        <f>'Postcode Data'!D314</f>
        <v>Charlton</v>
      </c>
      <c r="D314" s="44" t="e">
        <f>'Postcode Data'!M314</f>
        <v>#N/A</v>
      </c>
      <c r="E314" s="28" t="e">
        <f>INDEX('Site Data'!$G$42:$G$77,MATCH('Frequency Plan Data'!D314,'Site Data'!$B$42:$B$77,0))</f>
        <v>#N/A</v>
      </c>
      <c r="F314" s="28" t="e">
        <f>'Coverage Data'!M314</f>
        <v>#N/A</v>
      </c>
      <c r="G314" s="28" t="e">
        <f t="shared" si="347"/>
        <v>#N/A</v>
      </c>
      <c r="H314" s="5" t="e">
        <f>'Postcode Data'!F314</f>
        <v>#N/A</v>
      </c>
      <c r="I314" s="5" t="e">
        <f>'Postcode Data'!G314</f>
        <v>#N/A</v>
      </c>
      <c r="J314" s="5" t="e">
        <f>'Postcode Data'!K314</f>
        <v>#N/A</v>
      </c>
      <c r="K314" s="5" t="e">
        <f>'Postcode Data'!L314</f>
        <v>#N/A</v>
      </c>
      <c r="L314" s="5"/>
      <c r="M314" s="28"/>
      <c r="N314" s="5" t="e">
        <f t="shared" si="405"/>
        <v>#N/A</v>
      </c>
      <c r="O314" s="5" t="e">
        <f t="shared" si="405"/>
        <v>#N/A</v>
      </c>
      <c r="P314" s="5" t="e">
        <f t="shared" si="405"/>
        <v>#N/A</v>
      </c>
      <c r="Q314" s="5" t="e">
        <f t="shared" si="405"/>
        <v>#N/A</v>
      </c>
      <c r="R314" s="5" t="e">
        <f t="shared" si="405"/>
        <v>#N/A</v>
      </c>
      <c r="S314" s="5" t="e">
        <f t="shared" si="405"/>
        <v>#N/A</v>
      </c>
      <c r="T314" s="5"/>
      <c r="U314" s="28"/>
      <c r="V314" s="28" t="e">
        <f t="shared" si="349"/>
        <v>#N/A</v>
      </c>
      <c r="W314" s="28" t="e">
        <f t="shared" ref="W314:Z314" si="415">IF(AND($G314&lt;V$5,$G314&gt;=W$5),$K314,NA())</f>
        <v>#N/A</v>
      </c>
      <c r="X314" s="28" t="e">
        <f t="shared" si="415"/>
        <v>#N/A</v>
      </c>
      <c r="Y314" s="28" t="e">
        <f t="shared" si="415"/>
        <v>#N/A</v>
      </c>
      <c r="Z314" s="28" t="e">
        <f t="shared" si="415"/>
        <v>#N/A</v>
      </c>
      <c r="AA314" s="28" t="e">
        <f t="shared" si="351"/>
        <v>#N/A</v>
      </c>
      <c r="AB314" s="28"/>
      <c r="AC314" s="28"/>
      <c r="AD314" s="5" t="e">
        <f t="shared" si="352"/>
        <v>#N/A</v>
      </c>
      <c r="AE314" s="15" t="e">
        <v>#N/A</v>
      </c>
      <c r="AF314" s="11" t="e">
        <v>#N/A</v>
      </c>
      <c r="AG314" s="11" t="e">
        <v>#N/A</v>
      </c>
      <c r="AH314" s="11" t="e">
        <v>#N/A</v>
      </c>
      <c r="AI314" s="11" t="e">
        <v>#N/A</v>
      </c>
      <c r="AJ314" s="11" t="e">
        <v>#N/A</v>
      </c>
      <c r="AK314" s="11" t="e">
        <v>#N/A</v>
      </c>
      <c r="AL314" s="11" t="e">
        <v>#N/A</v>
      </c>
      <c r="AM314" s="11" t="e">
        <v>#N/A</v>
      </c>
      <c r="AN314" s="11" t="e">
        <v>#N/A</v>
      </c>
      <c r="AO314" s="11" t="e">
        <v>#N/A</v>
      </c>
      <c r="AP314" s="11" t="e">
        <v>#N/A</v>
      </c>
      <c r="AQ314" s="11" t="e">
        <v>#N/A</v>
      </c>
      <c r="AR314" s="11" t="e">
        <v>#N/A</v>
      </c>
      <c r="AS314" s="11" t="e">
        <v>#N/A</v>
      </c>
      <c r="AT314" s="11" t="e">
        <v>#N/A</v>
      </c>
      <c r="AU314" s="11" t="e">
        <v>#N/A</v>
      </c>
      <c r="AV314" s="11" t="e">
        <v>#N/A</v>
      </c>
      <c r="AW314" s="11" t="e">
        <v>#N/A</v>
      </c>
      <c r="AX314" s="11" t="e">
        <v>#N/A</v>
      </c>
      <c r="AY314" s="11" t="e">
        <v>#N/A</v>
      </c>
      <c r="AZ314" s="11" t="e">
        <v>#N/A</v>
      </c>
      <c r="BA314" s="11" t="e">
        <v>#N/A</v>
      </c>
      <c r="BB314" s="11" t="e">
        <v>#N/A</v>
      </c>
      <c r="BC314" s="11" t="e">
        <v>#N/A</v>
      </c>
      <c r="BD314" s="11" t="e">
        <v>#N/A</v>
      </c>
      <c r="BE314" s="11" t="e">
        <v>#N/A</v>
      </c>
      <c r="BF314" s="11" t="e">
        <v>#N/A</v>
      </c>
      <c r="BG314" s="11" t="e">
        <v>#N/A</v>
      </c>
      <c r="BH314" s="11" t="e">
        <v>#N/A</v>
      </c>
      <c r="BI314" s="11" t="e">
        <v>#N/A</v>
      </c>
      <c r="BJ314" s="11" t="e">
        <v>#N/A</v>
      </c>
      <c r="BK314" s="11" t="e">
        <v>#N/A</v>
      </c>
      <c r="BL314" s="11" t="e">
        <v>#N/A</v>
      </c>
      <c r="BM314" s="11" t="e">
        <v>#N/A</v>
      </c>
      <c r="BN314" s="16" t="e">
        <v>#N/A</v>
      </c>
      <c r="BQ314" s="5" t="e">
        <f t="shared" ca="1" si="353"/>
        <v>#N/A</v>
      </c>
      <c r="BR314" s="8" t="e">
        <f t="shared" ca="1" si="407"/>
        <v>#N/A</v>
      </c>
      <c r="BS314" s="8" t="e">
        <f t="shared" ca="1" si="407"/>
        <v>#N/A</v>
      </c>
      <c r="BT314" s="8" t="e">
        <f t="shared" ca="1" si="407"/>
        <v>#N/A</v>
      </c>
      <c r="BU314" s="8" t="e">
        <f t="shared" ca="1" si="407"/>
        <v>#N/A</v>
      </c>
      <c r="BV314" s="8" t="e">
        <f t="shared" ca="1" si="407"/>
        <v>#N/A</v>
      </c>
      <c r="BW314" s="8" t="e">
        <f t="shared" ca="1" si="407"/>
        <v>#N/A</v>
      </c>
      <c r="BX314" s="8" t="e">
        <f t="shared" ca="1" si="407"/>
        <v>#N/A</v>
      </c>
      <c r="BY314" s="8" t="e">
        <f t="shared" ca="1" si="407"/>
        <v>#N/A</v>
      </c>
      <c r="BZ314" s="8" t="e">
        <f t="shared" ca="1" si="407"/>
        <v>#N/A</v>
      </c>
      <c r="CA314" s="8" t="e">
        <f t="shared" ca="1" si="407"/>
        <v>#N/A</v>
      </c>
      <c r="CB314" s="8" t="e">
        <f t="shared" ca="1" si="396"/>
        <v>#N/A</v>
      </c>
      <c r="CC314" s="8" t="e">
        <f t="shared" ca="1" si="396"/>
        <v>#N/A</v>
      </c>
      <c r="CD314" s="8" t="e">
        <f t="shared" ca="1" si="396"/>
        <v>#N/A</v>
      </c>
      <c r="CE314" s="8" t="e">
        <f t="shared" ca="1" si="396"/>
        <v>#N/A</v>
      </c>
      <c r="CF314" s="8" t="e">
        <f t="shared" ca="1" si="396"/>
        <v>#N/A</v>
      </c>
      <c r="CG314" s="8" t="e">
        <f t="shared" ca="1" si="396"/>
        <v>#N/A</v>
      </c>
      <c r="CH314" s="8" t="e">
        <f t="shared" ca="1" si="396"/>
        <v>#N/A</v>
      </c>
      <c r="CI314" s="8" t="e">
        <f t="shared" ca="1" si="396"/>
        <v>#N/A</v>
      </c>
      <c r="CJ314" s="8" t="e">
        <f t="shared" ca="1" si="396"/>
        <v>#N/A</v>
      </c>
      <c r="CK314" s="8" t="e">
        <f t="shared" ca="1" si="396"/>
        <v>#N/A</v>
      </c>
      <c r="CL314" s="8" t="e">
        <f t="shared" ca="1" si="396"/>
        <v>#N/A</v>
      </c>
      <c r="CM314" s="8" t="e">
        <f t="shared" ca="1" si="396"/>
        <v>#N/A</v>
      </c>
      <c r="CN314" s="8" t="e">
        <f t="shared" ca="1" si="407"/>
        <v>#N/A</v>
      </c>
      <c r="CO314" s="8" t="e">
        <f t="shared" ca="1" si="407"/>
        <v>#N/A</v>
      </c>
      <c r="CP314" s="8" t="e">
        <f t="shared" ca="1" si="407"/>
        <v>#N/A</v>
      </c>
      <c r="CQ314" s="8" t="e">
        <f t="shared" ca="1" si="407"/>
        <v>#N/A</v>
      </c>
      <c r="CR314" s="8" t="e">
        <f t="shared" ca="1" si="407"/>
        <v>#N/A</v>
      </c>
      <c r="CS314" s="8" t="e">
        <f t="shared" ca="1" si="407"/>
        <v>#N/A</v>
      </c>
      <c r="CT314" s="8" t="e">
        <f t="shared" ca="1" si="404"/>
        <v>#N/A</v>
      </c>
      <c r="CU314" s="8" t="e">
        <f t="shared" ca="1" si="404"/>
        <v>#N/A</v>
      </c>
      <c r="CV314" s="8" t="e">
        <f t="shared" ca="1" si="404"/>
        <v>#N/A</v>
      </c>
      <c r="CW314" s="8" t="e">
        <f t="shared" ca="1" si="404"/>
        <v>#N/A</v>
      </c>
      <c r="CX314" s="8" t="e">
        <f t="shared" ca="1" si="404"/>
        <v>#N/A</v>
      </c>
      <c r="CY314" s="8" t="e">
        <f t="shared" ca="1" si="404"/>
        <v>#N/A</v>
      </c>
      <c r="CZ314" s="8" t="e">
        <f t="shared" ca="1" si="404"/>
        <v>#N/A</v>
      </c>
      <c r="DA314" s="8" t="e">
        <f t="shared" ca="1" si="404"/>
        <v>#N/A</v>
      </c>
    </row>
    <row r="315" spans="2:105" x14ac:dyDescent="0.35">
      <c r="B315" t="str">
        <f>'Postcode Data'!B315</f>
        <v>ES30 6JV</v>
      </c>
      <c r="C315" t="str">
        <f>'Postcode Data'!D315</f>
        <v>Charlton</v>
      </c>
      <c r="D315" s="44" t="e">
        <f>'Postcode Data'!M315</f>
        <v>#N/A</v>
      </c>
      <c r="E315" s="28" t="e">
        <f>INDEX('Site Data'!$G$42:$G$77,MATCH('Frequency Plan Data'!D315,'Site Data'!$B$42:$B$77,0))</f>
        <v>#N/A</v>
      </c>
      <c r="F315" s="28" t="e">
        <f>'Coverage Data'!M315</f>
        <v>#N/A</v>
      </c>
      <c r="G315" s="28" t="e">
        <f t="shared" si="347"/>
        <v>#N/A</v>
      </c>
      <c r="H315" s="5" t="e">
        <f>'Postcode Data'!F315</f>
        <v>#N/A</v>
      </c>
      <c r="I315" s="5" t="e">
        <f>'Postcode Data'!G315</f>
        <v>#N/A</v>
      </c>
      <c r="J315" s="5" t="e">
        <f>'Postcode Data'!K315</f>
        <v>#N/A</v>
      </c>
      <c r="K315" s="5" t="e">
        <f>'Postcode Data'!L315</f>
        <v>#N/A</v>
      </c>
      <c r="L315" s="5"/>
      <c r="M315" s="28"/>
      <c r="N315" s="5" t="e">
        <f t="shared" si="405"/>
        <v>#N/A</v>
      </c>
      <c r="O315" s="5" t="e">
        <f t="shared" si="405"/>
        <v>#N/A</v>
      </c>
      <c r="P315" s="5" t="e">
        <f t="shared" si="405"/>
        <v>#N/A</v>
      </c>
      <c r="Q315" s="5" t="e">
        <f t="shared" si="405"/>
        <v>#N/A</v>
      </c>
      <c r="R315" s="5" t="e">
        <f t="shared" si="405"/>
        <v>#N/A</v>
      </c>
      <c r="S315" s="5" t="e">
        <f t="shared" si="405"/>
        <v>#N/A</v>
      </c>
      <c r="T315" s="5"/>
      <c r="U315" s="28"/>
      <c r="V315" s="28" t="e">
        <f t="shared" si="349"/>
        <v>#N/A</v>
      </c>
      <c r="W315" s="28" t="e">
        <f t="shared" ref="W315:Z315" si="416">IF(AND($G315&lt;V$5,$G315&gt;=W$5),$K315,NA())</f>
        <v>#N/A</v>
      </c>
      <c r="X315" s="28" t="e">
        <f t="shared" si="416"/>
        <v>#N/A</v>
      </c>
      <c r="Y315" s="28" t="e">
        <f t="shared" si="416"/>
        <v>#N/A</v>
      </c>
      <c r="Z315" s="28" t="e">
        <f t="shared" si="416"/>
        <v>#N/A</v>
      </c>
      <c r="AA315" s="28" t="e">
        <f t="shared" si="351"/>
        <v>#N/A</v>
      </c>
      <c r="AB315" s="28"/>
      <c r="AC315" s="28"/>
      <c r="AD315" s="5" t="e">
        <f t="shared" si="352"/>
        <v>#N/A</v>
      </c>
      <c r="AE315" s="15" t="e">
        <v>#N/A</v>
      </c>
      <c r="AF315" s="11" t="e">
        <v>#N/A</v>
      </c>
      <c r="AG315" s="11" t="e">
        <v>#N/A</v>
      </c>
      <c r="AH315" s="11" t="e">
        <v>#N/A</v>
      </c>
      <c r="AI315" s="11" t="e">
        <v>#N/A</v>
      </c>
      <c r="AJ315" s="11" t="e">
        <v>#N/A</v>
      </c>
      <c r="AK315" s="11" t="e">
        <v>#N/A</v>
      </c>
      <c r="AL315" s="11" t="e">
        <v>#N/A</v>
      </c>
      <c r="AM315" s="11" t="e">
        <v>#N/A</v>
      </c>
      <c r="AN315" s="11" t="e">
        <v>#N/A</v>
      </c>
      <c r="AO315" s="11" t="e">
        <v>#N/A</v>
      </c>
      <c r="AP315" s="11" t="e">
        <v>#N/A</v>
      </c>
      <c r="AQ315" s="11" t="e">
        <v>#N/A</v>
      </c>
      <c r="AR315" s="11" t="e">
        <v>#N/A</v>
      </c>
      <c r="AS315" s="11" t="e">
        <v>#N/A</v>
      </c>
      <c r="AT315" s="11" t="e">
        <v>#N/A</v>
      </c>
      <c r="AU315" s="11" t="e">
        <v>#N/A</v>
      </c>
      <c r="AV315" s="11" t="e">
        <v>#N/A</v>
      </c>
      <c r="AW315" s="11" t="e">
        <v>#N/A</v>
      </c>
      <c r="AX315" s="11" t="e">
        <v>#N/A</v>
      </c>
      <c r="AY315" s="11" t="e">
        <v>#N/A</v>
      </c>
      <c r="AZ315" s="11" t="e">
        <v>#N/A</v>
      </c>
      <c r="BA315" s="11" t="e">
        <v>#N/A</v>
      </c>
      <c r="BB315" s="11" t="e">
        <v>#N/A</v>
      </c>
      <c r="BC315" s="11" t="e">
        <v>#N/A</v>
      </c>
      <c r="BD315" s="11" t="e">
        <v>#N/A</v>
      </c>
      <c r="BE315" s="11" t="e">
        <v>#N/A</v>
      </c>
      <c r="BF315" s="11" t="e">
        <v>#N/A</v>
      </c>
      <c r="BG315" s="11" t="e">
        <v>#N/A</v>
      </c>
      <c r="BH315" s="11" t="e">
        <v>#N/A</v>
      </c>
      <c r="BI315" s="11" t="e">
        <v>#N/A</v>
      </c>
      <c r="BJ315" s="11" t="e">
        <v>#N/A</v>
      </c>
      <c r="BK315" s="11" t="e">
        <v>#N/A</v>
      </c>
      <c r="BL315" s="11" t="e">
        <v>#N/A</v>
      </c>
      <c r="BM315" s="11" t="e">
        <v>#N/A</v>
      </c>
      <c r="BN315" s="16" t="e">
        <v>#N/A</v>
      </c>
      <c r="BQ315" s="5" t="e">
        <f t="shared" ca="1" si="353"/>
        <v>#N/A</v>
      </c>
      <c r="BR315" s="8" t="e">
        <f t="shared" ca="1" si="407"/>
        <v>#N/A</v>
      </c>
      <c r="BS315" s="8" t="e">
        <f t="shared" ca="1" si="407"/>
        <v>#N/A</v>
      </c>
      <c r="BT315" s="8" t="e">
        <f t="shared" ca="1" si="407"/>
        <v>#N/A</v>
      </c>
      <c r="BU315" s="8" t="e">
        <f t="shared" ca="1" si="407"/>
        <v>#N/A</v>
      </c>
      <c r="BV315" s="8" t="e">
        <f t="shared" ca="1" si="407"/>
        <v>#N/A</v>
      </c>
      <c r="BW315" s="8" t="e">
        <f t="shared" ca="1" si="407"/>
        <v>#N/A</v>
      </c>
      <c r="BX315" s="8" t="e">
        <f t="shared" ca="1" si="407"/>
        <v>#N/A</v>
      </c>
      <c r="BY315" s="8" t="e">
        <f t="shared" ca="1" si="407"/>
        <v>#N/A</v>
      </c>
      <c r="BZ315" s="8" t="e">
        <f t="shared" ca="1" si="407"/>
        <v>#N/A</v>
      </c>
      <c r="CA315" s="8" t="e">
        <f t="shared" ca="1" si="407"/>
        <v>#N/A</v>
      </c>
      <c r="CB315" s="8" t="e">
        <f t="shared" ca="1" si="396"/>
        <v>#N/A</v>
      </c>
      <c r="CC315" s="8" t="e">
        <f t="shared" ca="1" si="396"/>
        <v>#N/A</v>
      </c>
      <c r="CD315" s="8" t="e">
        <f t="shared" ca="1" si="396"/>
        <v>#N/A</v>
      </c>
      <c r="CE315" s="8" t="e">
        <f t="shared" ca="1" si="396"/>
        <v>#N/A</v>
      </c>
      <c r="CF315" s="8" t="e">
        <f t="shared" ca="1" si="396"/>
        <v>#N/A</v>
      </c>
      <c r="CG315" s="8" t="e">
        <f t="shared" ca="1" si="396"/>
        <v>#N/A</v>
      </c>
      <c r="CH315" s="8" t="e">
        <f t="shared" ca="1" si="396"/>
        <v>#N/A</v>
      </c>
      <c r="CI315" s="8" t="e">
        <f t="shared" ca="1" si="396"/>
        <v>#N/A</v>
      </c>
      <c r="CJ315" s="8" t="e">
        <f t="shared" ca="1" si="396"/>
        <v>#N/A</v>
      </c>
      <c r="CK315" s="8" t="e">
        <f t="shared" ca="1" si="396"/>
        <v>#N/A</v>
      </c>
      <c r="CL315" s="8" t="e">
        <f t="shared" ca="1" si="396"/>
        <v>#N/A</v>
      </c>
      <c r="CM315" s="8" t="e">
        <f t="shared" ca="1" si="396"/>
        <v>#N/A</v>
      </c>
      <c r="CN315" s="8" t="e">
        <f t="shared" ca="1" si="407"/>
        <v>#N/A</v>
      </c>
      <c r="CO315" s="8" t="e">
        <f t="shared" ca="1" si="407"/>
        <v>#N/A</v>
      </c>
      <c r="CP315" s="8" t="e">
        <f t="shared" ca="1" si="407"/>
        <v>#N/A</v>
      </c>
      <c r="CQ315" s="8" t="e">
        <f t="shared" ca="1" si="407"/>
        <v>#N/A</v>
      </c>
      <c r="CR315" s="8" t="e">
        <f t="shared" ca="1" si="407"/>
        <v>#N/A</v>
      </c>
      <c r="CS315" s="8" t="e">
        <f t="shared" ca="1" si="407"/>
        <v>#N/A</v>
      </c>
      <c r="CT315" s="8" t="e">
        <f t="shared" ca="1" si="404"/>
        <v>#N/A</v>
      </c>
      <c r="CU315" s="8" t="e">
        <f t="shared" ca="1" si="404"/>
        <v>#N/A</v>
      </c>
      <c r="CV315" s="8" t="e">
        <f t="shared" ca="1" si="404"/>
        <v>#N/A</v>
      </c>
      <c r="CW315" s="8" t="e">
        <f t="shared" ca="1" si="404"/>
        <v>#N/A</v>
      </c>
      <c r="CX315" s="8" t="e">
        <f t="shared" ca="1" si="404"/>
        <v>#N/A</v>
      </c>
      <c r="CY315" s="8" t="e">
        <f t="shared" ca="1" si="404"/>
        <v>#N/A</v>
      </c>
      <c r="CZ315" s="8" t="e">
        <f t="shared" ca="1" si="404"/>
        <v>#N/A</v>
      </c>
      <c r="DA315" s="8" t="e">
        <f t="shared" ca="1" si="404"/>
        <v>#N/A</v>
      </c>
    </row>
    <row r="316" spans="2:105" x14ac:dyDescent="0.35">
      <c r="B316" t="str">
        <f>'Postcode Data'!B316</f>
        <v>ES30 7RX</v>
      </c>
      <c r="C316" t="str">
        <f>'Postcode Data'!D316</f>
        <v>Charlton</v>
      </c>
      <c r="D316" s="44" t="str">
        <f>'Postcode Data'!M316</f>
        <v>CW2b</v>
      </c>
      <c r="E316" s="28" t="str">
        <f>INDEX('Site Data'!$G$42:$G$77,MATCH('Frequency Plan Data'!D316,'Site Data'!$B$42:$B$77,0))</f>
        <v>f5</v>
      </c>
      <c r="F316" s="28">
        <f>'Coverage Data'!M316</f>
        <v>-70.80714895037238</v>
      </c>
      <c r="G316" s="28">
        <f t="shared" si="347"/>
        <v>34.650597565533786</v>
      </c>
      <c r="H316" s="5">
        <f>'Postcode Data'!F316</f>
        <v>22.877448844548219</v>
      </c>
      <c r="I316" s="5">
        <f>'Postcode Data'!G316</f>
        <v>9.4782068400268855</v>
      </c>
      <c r="J316" s="5">
        <f>'Postcode Data'!K316</f>
        <v>26.326464591142337</v>
      </c>
      <c r="K316" s="5">
        <f>'Postcode Data'!L316</f>
        <v>7.9426060935623468</v>
      </c>
      <c r="L316" s="5"/>
      <c r="M316" s="28"/>
      <c r="N316" s="5" t="e">
        <f t="shared" si="405"/>
        <v>#N/A</v>
      </c>
      <c r="O316" s="5" t="e">
        <f t="shared" si="405"/>
        <v>#N/A</v>
      </c>
      <c r="P316" s="5" t="e">
        <f t="shared" si="405"/>
        <v>#N/A</v>
      </c>
      <c r="Q316" s="5" t="e">
        <f t="shared" si="405"/>
        <v>#N/A</v>
      </c>
      <c r="R316" s="5">
        <f t="shared" si="405"/>
        <v>7.9426060935623468</v>
      </c>
      <c r="S316" s="5" t="e">
        <f t="shared" si="405"/>
        <v>#N/A</v>
      </c>
      <c r="T316" s="5"/>
      <c r="U316" s="28"/>
      <c r="V316" s="28">
        <f t="shared" si="349"/>
        <v>7.9426060935623468</v>
      </c>
      <c r="W316" s="28" t="e">
        <f t="shared" ref="W316:Z316" si="417">IF(AND($G316&lt;V$5,$G316&gt;=W$5),$K316,NA())</f>
        <v>#N/A</v>
      </c>
      <c r="X316" s="28" t="e">
        <f t="shared" si="417"/>
        <v>#N/A</v>
      </c>
      <c r="Y316" s="28" t="e">
        <f t="shared" si="417"/>
        <v>#N/A</v>
      </c>
      <c r="Z316" s="28" t="e">
        <f t="shared" si="417"/>
        <v>#N/A</v>
      </c>
      <c r="AA316" s="28" t="e">
        <f t="shared" si="351"/>
        <v>#N/A</v>
      </c>
      <c r="AB316" s="28"/>
      <c r="AC316" s="28"/>
      <c r="AD316" s="5">
        <f t="shared" si="352"/>
        <v>-105.45774651590617</v>
      </c>
      <c r="AE316" s="15">
        <v>-999</v>
      </c>
      <c r="AF316" s="11">
        <v>-999</v>
      </c>
      <c r="AG316" s="11">
        <v>-999</v>
      </c>
      <c r="AH316" s="11">
        <v>-999</v>
      </c>
      <c r="AI316" s="11">
        <v>-115.46386978353085</v>
      </c>
      <c r="AJ316" s="11">
        <v>-999</v>
      </c>
      <c r="AK316" s="11">
        <v>-999</v>
      </c>
      <c r="AL316" s="11">
        <v>-117.58137319006784</v>
      </c>
      <c r="AM316" s="11">
        <v>-999</v>
      </c>
      <c r="AN316" s="11">
        <v>-999</v>
      </c>
      <c r="AO316" s="11">
        <v>-999</v>
      </c>
      <c r="AP316" s="11">
        <v>-999</v>
      </c>
      <c r="AQ316" s="11">
        <v>-999</v>
      </c>
      <c r="AR316" s="11">
        <v>-999</v>
      </c>
      <c r="AS316" s="11">
        <v>-999</v>
      </c>
      <c r="AT316" s="11">
        <v>-999</v>
      </c>
      <c r="AU316" s="11">
        <v>-999</v>
      </c>
      <c r="AV316" s="11">
        <v>-999</v>
      </c>
      <c r="AW316" s="11">
        <v>-999</v>
      </c>
      <c r="AX316" s="11">
        <v>-116.9771679432894</v>
      </c>
      <c r="AY316" s="11">
        <v>-999</v>
      </c>
      <c r="AZ316" s="11">
        <v>-999</v>
      </c>
      <c r="BA316" s="11">
        <v>-999</v>
      </c>
      <c r="BB316" s="11">
        <v>-999</v>
      </c>
      <c r="BC316" s="11">
        <v>-999</v>
      </c>
      <c r="BD316" s="11">
        <v>-999</v>
      </c>
      <c r="BE316" s="11">
        <v>-999</v>
      </c>
      <c r="BF316" s="11">
        <v>-999</v>
      </c>
      <c r="BG316" s="11">
        <v>-111.96521749661893</v>
      </c>
      <c r="BH316" s="11">
        <v>-999</v>
      </c>
      <c r="BI316" s="11">
        <v>-999</v>
      </c>
      <c r="BJ316" s="11">
        <v>-108.09497773783089</v>
      </c>
      <c r="BK316" s="11">
        <v>-999</v>
      </c>
      <c r="BL316" s="11">
        <v>-999</v>
      </c>
      <c r="BM316" s="11">
        <v>-999</v>
      </c>
      <c r="BN316" s="16">
        <v>-999</v>
      </c>
      <c r="BQ316" s="5">
        <f t="shared" ca="1" si="353"/>
        <v>-107.64859890121613</v>
      </c>
      <c r="BR316" s="8">
        <f t="shared" ca="1" si="407"/>
        <v>-999</v>
      </c>
      <c r="BS316" s="8">
        <f t="shared" ca="1" si="407"/>
        <v>-999</v>
      </c>
      <c r="BT316" s="8">
        <f t="shared" ca="1" si="407"/>
        <v>-999</v>
      </c>
      <c r="BU316" s="8">
        <f t="shared" ca="1" si="407"/>
        <v>-999</v>
      </c>
      <c r="BV316" s="8">
        <f t="shared" ca="1" si="407"/>
        <v>-116.32300457542898</v>
      </c>
      <c r="BW316" s="8">
        <f t="shared" ca="1" si="407"/>
        <v>-999</v>
      </c>
      <c r="BX316" s="8">
        <f t="shared" ca="1" si="407"/>
        <v>-999</v>
      </c>
      <c r="BY316" s="8">
        <f t="shared" ca="1" si="407"/>
        <v>-119.87777931505494</v>
      </c>
      <c r="BZ316" s="8">
        <f t="shared" ca="1" si="407"/>
        <v>-999</v>
      </c>
      <c r="CA316" s="8">
        <f t="shared" ca="1" si="407"/>
        <v>-999</v>
      </c>
      <c r="CB316" s="8">
        <f t="shared" ca="1" si="396"/>
        <v>-999</v>
      </c>
      <c r="CC316" s="8">
        <f t="shared" ca="1" si="396"/>
        <v>-999</v>
      </c>
      <c r="CD316" s="8">
        <f t="shared" ca="1" si="396"/>
        <v>-999</v>
      </c>
      <c r="CE316" s="8">
        <f t="shared" ca="1" si="396"/>
        <v>-999</v>
      </c>
      <c r="CF316" s="8">
        <f t="shared" ca="1" si="396"/>
        <v>-999</v>
      </c>
      <c r="CG316" s="8">
        <f t="shared" ca="1" si="396"/>
        <v>-999</v>
      </c>
      <c r="CH316" s="8">
        <f t="shared" ca="1" si="396"/>
        <v>-999</v>
      </c>
      <c r="CI316" s="8">
        <f t="shared" ca="1" si="396"/>
        <v>-999</v>
      </c>
      <c r="CJ316" s="8">
        <f t="shared" ca="1" si="396"/>
        <v>-999</v>
      </c>
      <c r="CK316" s="8">
        <f t="shared" ca="1" si="396"/>
        <v>-119.67188679656233</v>
      </c>
      <c r="CL316" s="8">
        <f t="shared" ca="1" si="396"/>
        <v>-999</v>
      </c>
      <c r="CM316" s="8">
        <f t="shared" ca="1" si="396"/>
        <v>-999</v>
      </c>
      <c r="CN316" s="8">
        <f t="shared" ca="1" si="407"/>
        <v>-999</v>
      </c>
      <c r="CO316" s="8">
        <f t="shared" ca="1" si="407"/>
        <v>-999</v>
      </c>
      <c r="CP316" s="8">
        <f t="shared" ca="1" si="407"/>
        <v>-999</v>
      </c>
      <c r="CQ316" s="8">
        <f t="shared" ca="1" si="407"/>
        <v>-999</v>
      </c>
      <c r="CR316" s="8">
        <f t="shared" ca="1" si="407"/>
        <v>-999</v>
      </c>
      <c r="CS316" s="8">
        <f t="shared" ca="1" si="407"/>
        <v>-999</v>
      </c>
      <c r="CT316" s="8">
        <f t="shared" ca="1" si="404"/>
        <v>-111.11632702727145</v>
      </c>
      <c r="CU316" s="8">
        <f t="shared" ca="1" si="404"/>
        <v>-999</v>
      </c>
      <c r="CV316" s="8">
        <f t="shared" ca="1" si="404"/>
        <v>-999</v>
      </c>
      <c r="CW316" s="8">
        <f t="shared" ca="1" si="404"/>
        <v>-112.99952621014648</v>
      </c>
      <c r="CX316" s="8">
        <f t="shared" ca="1" si="404"/>
        <v>-999</v>
      </c>
      <c r="CY316" s="8">
        <f t="shared" ca="1" si="404"/>
        <v>-999</v>
      </c>
      <c r="CZ316" s="8">
        <f t="shared" ca="1" si="404"/>
        <v>-999</v>
      </c>
      <c r="DA316" s="8">
        <f t="shared" ca="1" si="404"/>
        <v>-999</v>
      </c>
    </row>
    <row r="317" spans="2:105" x14ac:dyDescent="0.35">
      <c r="B317" t="str">
        <f>'Postcode Data'!B317</f>
        <v>ES30 7VE</v>
      </c>
      <c r="C317" t="str">
        <f>'Postcode Data'!D317</f>
        <v>Charlton</v>
      </c>
      <c r="D317" s="44" t="e">
        <f>'Postcode Data'!M317</f>
        <v>#N/A</v>
      </c>
      <c r="E317" s="28" t="e">
        <f>INDEX('Site Data'!$G$42:$G$77,MATCH('Frequency Plan Data'!D317,'Site Data'!$B$42:$B$77,0))</f>
        <v>#N/A</v>
      </c>
      <c r="F317" s="28" t="e">
        <f>'Coverage Data'!M317</f>
        <v>#N/A</v>
      </c>
      <c r="G317" s="28" t="e">
        <f t="shared" si="347"/>
        <v>#N/A</v>
      </c>
      <c r="H317" s="5" t="e">
        <f>'Postcode Data'!F317</f>
        <v>#N/A</v>
      </c>
      <c r="I317" s="5" t="e">
        <f>'Postcode Data'!G317</f>
        <v>#N/A</v>
      </c>
      <c r="J317" s="5" t="e">
        <f>'Postcode Data'!K317</f>
        <v>#N/A</v>
      </c>
      <c r="K317" s="5" t="e">
        <f>'Postcode Data'!L317</f>
        <v>#N/A</v>
      </c>
      <c r="L317" s="5"/>
      <c r="M317" s="28"/>
      <c r="N317" s="5" t="e">
        <f t="shared" si="405"/>
        <v>#N/A</v>
      </c>
      <c r="O317" s="5" t="e">
        <f t="shared" si="405"/>
        <v>#N/A</v>
      </c>
      <c r="P317" s="5" t="e">
        <f t="shared" si="405"/>
        <v>#N/A</v>
      </c>
      <c r="Q317" s="5" t="e">
        <f t="shared" si="405"/>
        <v>#N/A</v>
      </c>
      <c r="R317" s="5" t="e">
        <f t="shared" si="405"/>
        <v>#N/A</v>
      </c>
      <c r="S317" s="5" t="e">
        <f t="shared" si="405"/>
        <v>#N/A</v>
      </c>
      <c r="T317" s="5"/>
      <c r="U317" s="28"/>
      <c r="V317" s="28" t="e">
        <f t="shared" si="349"/>
        <v>#N/A</v>
      </c>
      <c r="W317" s="28" t="e">
        <f t="shared" ref="W317:Z317" si="418">IF(AND($G317&lt;V$5,$G317&gt;=W$5),$K317,NA())</f>
        <v>#N/A</v>
      </c>
      <c r="X317" s="28" t="e">
        <f t="shared" si="418"/>
        <v>#N/A</v>
      </c>
      <c r="Y317" s="28" t="e">
        <f t="shared" si="418"/>
        <v>#N/A</v>
      </c>
      <c r="Z317" s="28" t="e">
        <f t="shared" si="418"/>
        <v>#N/A</v>
      </c>
      <c r="AA317" s="28" t="e">
        <f t="shared" si="351"/>
        <v>#N/A</v>
      </c>
      <c r="AB317" s="28"/>
      <c r="AC317" s="28"/>
      <c r="AD317" s="5" t="e">
        <f t="shared" si="352"/>
        <v>#N/A</v>
      </c>
      <c r="AE317" s="15" t="e">
        <v>#N/A</v>
      </c>
      <c r="AF317" s="11" t="e">
        <v>#N/A</v>
      </c>
      <c r="AG317" s="11" t="e">
        <v>#N/A</v>
      </c>
      <c r="AH317" s="11" t="e">
        <v>#N/A</v>
      </c>
      <c r="AI317" s="11" t="e">
        <v>#N/A</v>
      </c>
      <c r="AJ317" s="11" t="e">
        <v>#N/A</v>
      </c>
      <c r="AK317" s="11" t="e">
        <v>#N/A</v>
      </c>
      <c r="AL317" s="11" t="e">
        <v>#N/A</v>
      </c>
      <c r="AM317" s="11" t="e">
        <v>#N/A</v>
      </c>
      <c r="AN317" s="11" t="e">
        <v>#N/A</v>
      </c>
      <c r="AO317" s="11" t="e">
        <v>#N/A</v>
      </c>
      <c r="AP317" s="11" t="e">
        <v>#N/A</v>
      </c>
      <c r="AQ317" s="11" t="e">
        <v>#N/A</v>
      </c>
      <c r="AR317" s="11" t="e">
        <v>#N/A</v>
      </c>
      <c r="AS317" s="11" t="e">
        <v>#N/A</v>
      </c>
      <c r="AT317" s="11" t="e">
        <v>#N/A</v>
      </c>
      <c r="AU317" s="11" t="e">
        <v>#N/A</v>
      </c>
      <c r="AV317" s="11" t="e">
        <v>#N/A</v>
      </c>
      <c r="AW317" s="11" t="e">
        <v>#N/A</v>
      </c>
      <c r="AX317" s="11" t="e">
        <v>#N/A</v>
      </c>
      <c r="AY317" s="11" t="e">
        <v>#N/A</v>
      </c>
      <c r="AZ317" s="11" t="e">
        <v>#N/A</v>
      </c>
      <c r="BA317" s="11" t="e">
        <v>#N/A</v>
      </c>
      <c r="BB317" s="11" t="e">
        <v>#N/A</v>
      </c>
      <c r="BC317" s="11" t="e">
        <v>#N/A</v>
      </c>
      <c r="BD317" s="11" t="e">
        <v>#N/A</v>
      </c>
      <c r="BE317" s="11" t="e">
        <v>#N/A</v>
      </c>
      <c r="BF317" s="11" t="e">
        <v>#N/A</v>
      </c>
      <c r="BG317" s="11" t="e">
        <v>#N/A</v>
      </c>
      <c r="BH317" s="11" t="e">
        <v>#N/A</v>
      </c>
      <c r="BI317" s="11" t="e">
        <v>#N/A</v>
      </c>
      <c r="BJ317" s="11" t="e">
        <v>#N/A</v>
      </c>
      <c r="BK317" s="11" t="e">
        <v>#N/A</v>
      </c>
      <c r="BL317" s="11" t="e">
        <v>#N/A</v>
      </c>
      <c r="BM317" s="11" t="e">
        <v>#N/A</v>
      </c>
      <c r="BN317" s="16" t="e">
        <v>#N/A</v>
      </c>
      <c r="BQ317" s="5" t="e">
        <f t="shared" ca="1" si="353"/>
        <v>#N/A</v>
      </c>
      <c r="BR317" s="8" t="e">
        <f t="shared" ca="1" si="407"/>
        <v>#N/A</v>
      </c>
      <c r="BS317" s="8" t="e">
        <f t="shared" ca="1" si="407"/>
        <v>#N/A</v>
      </c>
      <c r="BT317" s="8" t="e">
        <f t="shared" ca="1" si="407"/>
        <v>#N/A</v>
      </c>
      <c r="BU317" s="8" t="e">
        <f t="shared" ca="1" si="407"/>
        <v>#N/A</v>
      </c>
      <c r="BV317" s="8" t="e">
        <f t="shared" ca="1" si="407"/>
        <v>#N/A</v>
      </c>
      <c r="BW317" s="8" t="e">
        <f t="shared" ca="1" si="407"/>
        <v>#N/A</v>
      </c>
      <c r="BX317" s="8" t="e">
        <f t="shared" ca="1" si="407"/>
        <v>#N/A</v>
      </c>
      <c r="BY317" s="8" t="e">
        <f t="shared" ca="1" si="407"/>
        <v>#N/A</v>
      </c>
      <c r="BZ317" s="8" t="e">
        <f t="shared" ca="1" si="407"/>
        <v>#N/A</v>
      </c>
      <c r="CA317" s="8" t="e">
        <f t="shared" ca="1" si="407"/>
        <v>#N/A</v>
      </c>
      <c r="CB317" s="8" t="e">
        <f t="shared" ca="1" si="396"/>
        <v>#N/A</v>
      </c>
      <c r="CC317" s="8" t="e">
        <f t="shared" ca="1" si="396"/>
        <v>#N/A</v>
      </c>
      <c r="CD317" s="8" t="e">
        <f t="shared" ca="1" si="396"/>
        <v>#N/A</v>
      </c>
      <c r="CE317" s="8" t="e">
        <f t="shared" ca="1" si="396"/>
        <v>#N/A</v>
      </c>
      <c r="CF317" s="8" t="e">
        <f t="shared" ca="1" si="396"/>
        <v>#N/A</v>
      </c>
      <c r="CG317" s="8" t="e">
        <f t="shared" ca="1" si="396"/>
        <v>#N/A</v>
      </c>
      <c r="CH317" s="8" t="e">
        <f t="shared" ca="1" si="396"/>
        <v>#N/A</v>
      </c>
      <c r="CI317" s="8" t="e">
        <f t="shared" ca="1" si="396"/>
        <v>#N/A</v>
      </c>
      <c r="CJ317" s="8" t="e">
        <f t="shared" ca="1" si="396"/>
        <v>#N/A</v>
      </c>
      <c r="CK317" s="8" t="e">
        <f t="shared" ca="1" si="396"/>
        <v>#N/A</v>
      </c>
      <c r="CL317" s="8" t="e">
        <f t="shared" ca="1" si="396"/>
        <v>#N/A</v>
      </c>
      <c r="CM317" s="8" t="e">
        <f t="shared" ca="1" si="396"/>
        <v>#N/A</v>
      </c>
      <c r="CN317" s="8" t="e">
        <f t="shared" ca="1" si="407"/>
        <v>#N/A</v>
      </c>
      <c r="CO317" s="8" t="e">
        <f t="shared" ca="1" si="407"/>
        <v>#N/A</v>
      </c>
      <c r="CP317" s="8" t="e">
        <f t="shared" ca="1" si="407"/>
        <v>#N/A</v>
      </c>
      <c r="CQ317" s="8" t="e">
        <f t="shared" ca="1" si="407"/>
        <v>#N/A</v>
      </c>
      <c r="CR317" s="8" t="e">
        <f t="shared" ca="1" si="407"/>
        <v>#N/A</v>
      </c>
      <c r="CS317" s="8" t="e">
        <f t="shared" ca="1" si="407"/>
        <v>#N/A</v>
      </c>
      <c r="CT317" s="8" t="e">
        <f t="shared" ca="1" si="404"/>
        <v>#N/A</v>
      </c>
      <c r="CU317" s="8" t="e">
        <f t="shared" ca="1" si="404"/>
        <v>#N/A</v>
      </c>
      <c r="CV317" s="8" t="e">
        <f t="shared" ca="1" si="404"/>
        <v>#N/A</v>
      </c>
      <c r="CW317" s="8" t="e">
        <f t="shared" ca="1" si="404"/>
        <v>#N/A</v>
      </c>
      <c r="CX317" s="8" t="e">
        <f t="shared" ca="1" si="404"/>
        <v>#N/A</v>
      </c>
      <c r="CY317" s="8" t="e">
        <f t="shared" ca="1" si="404"/>
        <v>#N/A</v>
      </c>
      <c r="CZ317" s="8" t="e">
        <f t="shared" ca="1" si="404"/>
        <v>#N/A</v>
      </c>
      <c r="DA317" s="8" t="e">
        <f t="shared" ca="1" si="404"/>
        <v>#N/A</v>
      </c>
    </row>
    <row r="318" spans="2:105" x14ac:dyDescent="0.35">
      <c r="B318" t="str">
        <f>'Postcode Data'!B318</f>
        <v>ES30 9KE</v>
      </c>
      <c r="C318" t="str">
        <f>'Postcode Data'!D318</f>
        <v>Charlton</v>
      </c>
      <c r="D318" s="44" t="e">
        <f>'Postcode Data'!M318</f>
        <v>#N/A</v>
      </c>
      <c r="E318" s="28" t="e">
        <f>INDEX('Site Data'!$G$42:$G$77,MATCH('Frequency Plan Data'!D318,'Site Data'!$B$42:$B$77,0))</f>
        <v>#N/A</v>
      </c>
      <c r="F318" s="28" t="e">
        <f>'Coverage Data'!M318</f>
        <v>#N/A</v>
      </c>
      <c r="G318" s="28" t="e">
        <f t="shared" si="347"/>
        <v>#N/A</v>
      </c>
      <c r="H318" s="5" t="e">
        <f>'Postcode Data'!F318</f>
        <v>#N/A</v>
      </c>
      <c r="I318" s="5" t="e">
        <f>'Postcode Data'!G318</f>
        <v>#N/A</v>
      </c>
      <c r="J318" s="5" t="e">
        <f>'Postcode Data'!K318</f>
        <v>#N/A</v>
      </c>
      <c r="K318" s="5" t="e">
        <f>'Postcode Data'!L318</f>
        <v>#N/A</v>
      </c>
      <c r="L318" s="5"/>
      <c r="M318" s="28"/>
      <c r="N318" s="5" t="e">
        <f t="shared" si="405"/>
        <v>#N/A</v>
      </c>
      <c r="O318" s="5" t="e">
        <f t="shared" si="405"/>
        <v>#N/A</v>
      </c>
      <c r="P318" s="5" t="e">
        <f t="shared" si="405"/>
        <v>#N/A</v>
      </c>
      <c r="Q318" s="5" t="e">
        <f t="shared" si="405"/>
        <v>#N/A</v>
      </c>
      <c r="R318" s="5" t="e">
        <f t="shared" si="405"/>
        <v>#N/A</v>
      </c>
      <c r="S318" s="5" t="e">
        <f t="shared" si="405"/>
        <v>#N/A</v>
      </c>
      <c r="T318" s="5"/>
      <c r="U318" s="28"/>
      <c r="V318" s="28" t="e">
        <f t="shared" si="349"/>
        <v>#N/A</v>
      </c>
      <c r="W318" s="28" t="e">
        <f t="shared" ref="W318:Z318" si="419">IF(AND($G318&lt;V$5,$G318&gt;=W$5),$K318,NA())</f>
        <v>#N/A</v>
      </c>
      <c r="X318" s="28" t="e">
        <f t="shared" si="419"/>
        <v>#N/A</v>
      </c>
      <c r="Y318" s="28" t="e">
        <f t="shared" si="419"/>
        <v>#N/A</v>
      </c>
      <c r="Z318" s="28" t="e">
        <f t="shared" si="419"/>
        <v>#N/A</v>
      </c>
      <c r="AA318" s="28" t="e">
        <f t="shared" si="351"/>
        <v>#N/A</v>
      </c>
      <c r="AB318" s="28"/>
      <c r="AC318" s="28"/>
      <c r="AD318" s="5" t="e">
        <f t="shared" si="352"/>
        <v>#N/A</v>
      </c>
      <c r="AE318" s="15" t="e">
        <v>#N/A</v>
      </c>
      <c r="AF318" s="11" t="e">
        <v>#N/A</v>
      </c>
      <c r="AG318" s="11" t="e">
        <v>#N/A</v>
      </c>
      <c r="AH318" s="11" t="e">
        <v>#N/A</v>
      </c>
      <c r="AI318" s="11" t="e">
        <v>#N/A</v>
      </c>
      <c r="AJ318" s="11" t="e">
        <v>#N/A</v>
      </c>
      <c r="AK318" s="11" t="e">
        <v>#N/A</v>
      </c>
      <c r="AL318" s="11" t="e">
        <v>#N/A</v>
      </c>
      <c r="AM318" s="11" t="e">
        <v>#N/A</v>
      </c>
      <c r="AN318" s="11" t="e">
        <v>#N/A</v>
      </c>
      <c r="AO318" s="11" t="e">
        <v>#N/A</v>
      </c>
      <c r="AP318" s="11" t="e">
        <v>#N/A</v>
      </c>
      <c r="AQ318" s="11" t="e">
        <v>#N/A</v>
      </c>
      <c r="AR318" s="11" t="e">
        <v>#N/A</v>
      </c>
      <c r="AS318" s="11" t="e">
        <v>#N/A</v>
      </c>
      <c r="AT318" s="11" t="e">
        <v>#N/A</v>
      </c>
      <c r="AU318" s="11" t="e">
        <v>#N/A</v>
      </c>
      <c r="AV318" s="11" t="e">
        <v>#N/A</v>
      </c>
      <c r="AW318" s="11" t="e">
        <v>#N/A</v>
      </c>
      <c r="AX318" s="11" t="e">
        <v>#N/A</v>
      </c>
      <c r="AY318" s="11" t="e">
        <v>#N/A</v>
      </c>
      <c r="AZ318" s="11" t="e">
        <v>#N/A</v>
      </c>
      <c r="BA318" s="11" t="e">
        <v>#N/A</v>
      </c>
      <c r="BB318" s="11" t="e">
        <v>#N/A</v>
      </c>
      <c r="BC318" s="11" t="e">
        <v>#N/A</v>
      </c>
      <c r="BD318" s="11" t="e">
        <v>#N/A</v>
      </c>
      <c r="BE318" s="11" t="e">
        <v>#N/A</v>
      </c>
      <c r="BF318" s="11" t="e">
        <v>#N/A</v>
      </c>
      <c r="BG318" s="11" t="e">
        <v>#N/A</v>
      </c>
      <c r="BH318" s="11" t="e">
        <v>#N/A</v>
      </c>
      <c r="BI318" s="11" t="e">
        <v>#N/A</v>
      </c>
      <c r="BJ318" s="11" t="e">
        <v>#N/A</v>
      </c>
      <c r="BK318" s="11" t="e">
        <v>#N/A</v>
      </c>
      <c r="BL318" s="11" t="e">
        <v>#N/A</v>
      </c>
      <c r="BM318" s="11" t="e">
        <v>#N/A</v>
      </c>
      <c r="BN318" s="16" t="e">
        <v>#N/A</v>
      </c>
      <c r="BQ318" s="5" t="e">
        <f t="shared" ca="1" si="353"/>
        <v>#N/A</v>
      </c>
      <c r="BR318" s="8" t="e">
        <f t="shared" ca="1" si="407"/>
        <v>#N/A</v>
      </c>
      <c r="BS318" s="8" t="e">
        <f t="shared" ca="1" si="407"/>
        <v>#N/A</v>
      </c>
      <c r="BT318" s="8" t="e">
        <f t="shared" ca="1" si="407"/>
        <v>#N/A</v>
      </c>
      <c r="BU318" s="8" t="e">
        <f t="shared" ca="1" si="407"/>
        <v>#N/A</v>
      </c>
      <c r="BV318" s="8" t="e">
        <f t="shared" ca="1" si="407"/>
        <v>#N/A</v>
      </c>
      <c r="BW318" s="8" t="e">
        <f t="shared" ca="1" si="407"/>
        <v>#N/A</v>
      </c>
      <c r="BX318" s="8" t="e">
        <f t="shared" ca="1" si="407"/>
        <v>#N/A</v>
      </c>
      <c r="BY318" s="8" t="e">
        <f t="shared" ca="1" si="407"/>
        <v>#N/A</v>
      </c>
      <c r="BZ318" s="8" t="e">
        <f t="shared" ca="1" si="407"/>
        <v>#N/A</v>
      </c>
      <c r="CA318" s="8" t="e">
        <f t="shared" ca="1" si="407"/>
        <v>#N/A</v>
      </c>
      <c r="CB318" s="8" t="e">
        <f t="shared" ca="1" si="396"/>
        <v>#N/A</v>
      </c>
      <c r="CC318" s="8" t="e">
        <f t="shared" ca="1" si="396"/>
        <v>#N/A</v>
      </c>
      <c r="CD318" s="8" t="e">
        <f t="shared" ca="1" si="396"/>
        <v>#N/A</v>
      </c>
      <c r="CE318" s="8" t="e">
        <f t="shared" ca="1" si="396"/>
        <v>#N/A</v>
      </c>
      <c r="CF318" s="8" t="e">
        <f t="shared" ca="1" si="396"/>
        <v>#N/A</v>
      </c>
      <c r="CG318" s="8" t="e">
        <f t="shared" ca="1" si="396"/>
        <v>#N/A</v>
      </c>
      <c r="CH318" s="8" t="e">
        <f t="shared" ca="1" si="396"/>
        <v>#N/A</v>
      </c>
      <c r="CI318" s="8" t="e">
        <f t="shared" ca="1" si="396"/>
        <v>#N/A</v>
      </c>
      <c r="CJ318" s="8" t="e">
        <f t="shared" ca="1" si="396"/>
        <v>#N/A</v>
      </c>
      <c r="CK318" s="8" t="e">
        <f t="shared" ca="1" si="396"/>
        <v>#N/A</v>
      </c>
      <c r="CL318" s="8" t="e">
        <f t="shared" ca="1" si="396"/>
        <v>#N/A</v>
      </c>
      <c r="CM318" s="8" t="e">
        <f t="shared" ca="1" si="396"/>
        <v>#N/A</v>
      </c>
      <c r="CN318" s="8" t="e">
        <f t="shared" ca="1" si="407"/>
        <v>#N/A</v>
      </c>
      <c r="CO318" s="8" t="e">
        <f t="shared" ca="1" si="407"/>
        <v>#N/A</v>
      </c>
      <c r="CP318" s="8" t="e">
        <f t="shared" ca="1" si="407"/>
        <v>#N/A</v>
      </c>
      <c r="CQ318" s="8" t="e">
        <f t="shared" ca="1" si="407"/>
        <v>#N/A</v>
      </c>
      <c r="CR318" s="8" t="e">
        <f t="shared" ca="1" si="407"/>
        <v>#N/A</v>
      </c>
      <c r="CS318" s="8" t="e">
        <f t="shared" ca="1" si="407"/>
        <v>#N/A</v>
      </c>
      <c r="CT318" s="8" t="e">
        <f t="shared" ca="1" si="404"/>
        <v>#N/A</v>
      </c>
      <c r="CU318" s="8" t="e">
        <f t="shared" ca="1" si="404"/>
        <v>#N/A</v>
      </c>
      <c r="CV318" s="8" t="e">
        <f t="shared" ca="1" si="404"/>
        <v>#N/A</v>
      </c>
      <c r="CW318" s="8" t="e">
        <f t="shared" ca="1" si="404"/>
        <v>#N/A</v>
      </c>
      <c r="CX318" s="8" t="e">
        <f t="shared" ca="1" si="404"/>
        <v>#N/A</v>
      </c>
      <c r="CY318" s="8" t="e">
        <f t="shared" ca="1" si="404"/>
        <v>#N/A</v>
      </c>
      <c r="CZ318" s="8" t="e">
        <f t="shared" ca="1" si="404"/>
        <v>#N/A</v>
      </c>
      <c r="DA318" s="8" t="e">
        <f t="shared" ca="1" si="404"/>
        <v>#N/A</v>
      </c>
    </row>
    <row r="319" spans="2:105" x14ac:dyDescent="0.35">
      <c r="B319" t="str">
        <f>'Postcode Data'!B319</f>
        <v>ES31 0GL</v>
      </c>
      <c r="C319" t="str">
        <f>'Postcode Data'!D319</f>
        <v>Delton</v>
      </c>
      <c r="D319" s="44" t="str">
        <f>'Postcode Data'!M319</f>
        <v>DW2b</v>
      </c>
      <c r="E319" s="28" t="str">
        <f>INDEX('Site Data'!$G$42:$G$77,MATCH('Frequency Plan Data'!D319,'Site Data'!$B$42:$B$77,0))</f>
        <v>f2</v>
      </c>
      <c r="F319" s="28">
        <f>'Coverage Data'!M319</f>
        <v>-71.950452448109672</v>
      </c>
      <c r="G319" s="28">
        <f t="shared" si="347"/>
        <v>29.777696453036</v>
      </c>
      <c r="H319" s="5">
        <f>'Postcode Data'!F319</f>
        <v>10.659715015316081</v>
      </c>
      <c r="I319" s="5">
        <f>'Postcode Data'!G319</f>
        <v>6.5022538134086805</v>
      </c>
      <c r="J319" s="5">
        <f>'Postcode Data'!K319</f>
        <v>15.450286410877982</v>
      </c>
      <c r="K319" s="5">
        <f>'Postcode Data'!L319</f>
        <v>6.0831331244854487</v>
      </c>
      <c r="L319" s="5"/>
      <c r="M319" s="28"/>
      <c r="N319" s="5" t="e">
        <f t="shared" si="405"/>
        <v>#N/A</v>
      </c>
      <c r="O319" s="5">
        <f t="shared" si="405"/>
        <v>6.0831331244854487</v>
      </c>
      <c r="P319" s="5" t="e">
        <f t="shared" si="405"/>
        <v>#N/A</v>
      </c>
      <c r="Q319" s="5" t="e">
        <f t="shared" si="405"/>
        <v>#N/A</v>
      </c>
      <c r="R319" s="5" t="e">
        <f t="shared" si="405"/>
        <v>#N/A</v>
      </c>
      <c r="S319" s="5" t="e">
        <f t="shared" si="405"/>
        <v>#N/A</v>
      </c>
      <c r="T319" s="5"/>
      <c r="U319" s="28"/>
      <c r="V319" s="28">
        <f t="shared" si="349"/>
        <v>6.0831331244854487</v>
      </c>
      <c r="W319" s="28" t="e">
        <f t="shared" ref="W319:Z319" si="420">IF(AND($G319&lt;V$5,$G319&gt;=W$5),$K319,NA())</f>
        <v>#N/A</v>
      </c>
      <c r="X319" s="28" t="e">
        <f t="shared" si="420"/>
        <v>#N/A</v>
      </c>
      <c r="Y319" s="28" t="e">
        <f t="shared" si="420"/>
        <v>#N/A</v>
      </c>
      <c r="Z319" s="28" t="e">
        <f t="shared" si="420"/>
        <v>#N/A</v>
      </c>
      <c r="AA319" s="28" t="e">
        <f t="shared" si="351"/>
        <v>#N/A</v>
      </c>
      <c r="AB319" s="28"/>
      <c r="AC319" s="28"/>
      <c r="AD319" s="5">
        <f t="shared" si="352"/>
        <v>-101.72814890114567</v>
      </c>
      <c r="AE319" s="15">
        <v>-999</v>
      </c>
      <c r="AF319" s="11">
        <v>-122.44018948696645</v>
      </c>
      <c r="AG319" s="11">
        <v>-999</v>
      </c>
      <c r="AH319" s="11">
        <v>-999</v>
      </c>
      <c r="AI319" s="11">
        <v>-999</v>
      </c>
      <c r="AJ319" s="11">
        <v>-999</v>
      </c>
      <c r="AK319" s="11">
        <v>-999</v>
      </c>
      <c r="AL319" s="11">
        <v>-999</v>
      </c>
      <c r="AM319" s="11">
        <v>-999</v>
      </c>
      <c r="AN319" s="11">
        <v>-999</v>
      </c>
      <c r="AO319" s="11">
        <v>-118.61708709879674</v>
      </c>
      <c r="AP319" s="11">
        <v>-999</v>
      </c>
      <c r="AQ319" s="11">
        <v>-999</v>
      </c>
      <c r="AR319" s="11">
        <v>-110.32083648942772</v>
      </c>
      <c r="AS319" s="11">
        <v>-999</v>
      </c>
      <c r="AT319" s="11">
        <v>-999</v>
      </c>
      <c r="AU319" s="11">
        <v>-999</v>
      </c>
      <c r="AV319" s="11">
        <v>-999</v>
      </c>
      <c r="AW319" s="11">
        <v>-999</v>
      </c>
      <c r="AX319" s="11">
        <v>-999</v>
      </c>
      <c r="AY319" s="11">
        <v>-999</v>
      </c>
      <c r="AZ319" s="11">
        <v>-999</v>
      </c>
      <c r="BA319" s="11">
        <v>-999</v>
      </c>
      <c r="BB319" s="11">
        <v>-999</v>
      </c>
      <c r="BC319" s="11">
        <v>-999</v>
      </c>
      <c r="BD319" s="11">
        <v>-103.20537258230438</v>
      </c>
      <c r="BE319" s="11">
        <v>-999</v>
      </c>
      <c r="BF319" s="11">
        <v>-999</v>
      </c>
      <c r="BG319" s="11">
        <v>-999</v>
      </c>
      <c r="BH319" s="11">
        <v>-999</v>
      </c>
      <c r="BI319" s="11">
        <v>-999</v>
      </c>
      <c r="BJ319" s="11">
        <v>-999</v>
      </c>
      <c r="BK319" s="11">
        <v>-999</v>
      </c>
      <c r="BL319" s="11">
        <v>-999</v>
      </c>
      <c r="BM319" s="11">
        <v>-110.89658650670512</v>
      </c>
      <c r="BN319" s="16">
        <v>-999</v>
      </c>
      <c r="BQ319" s="5">
        <f t="shared" ca="1" si="353"/>
        <v>-104.97748310174943</v>
      </c>
      <c r="BR319" s="8">
        <f t="shared" ca="1" si="407"/>
        <v>-999</v>
      </c>
      <c r="BS319" s="8">
        <f t="shared" ca="1" si="407"/>
        <v>-121.51896213572158</v>
      </c>
      <c r="BT319" s="8">
        <f t="shared" ca="1" si="407"/>
        <v>-999</v>
      </c>
      <c r="BU319" s="8">
        <f t="shared" ca="1" si="407"/>
        <v>-999</v>
      </c>
      <c r="BV319" s="8">
        <f t="shared" ca="1" si="407"/>
        <v>-999</v>
      </c>
      <c r="BW319" s="8">
        <f t="shared" ca="1" si="407"/>
        <v>-999</v>
      </c>
      <c r="BX319" s="8">
        <f t="shared" ca="1" si="407"/>
        <v>-999</v>
      </c>
      <c r="BY319" s="8">
        <f t="shared" ca="1" si="407"/>
        <v>-999</v>
      </c>
      <c r="BZ319" s="8">
        <f t="shared" ca="1" si="407"/>
        <v>-999</v>
      </c>
      <c r="CA319" s="8">
        <f t="shared" ca="1" si="407"/>
        <v>-999</v>
      </c>
      <c r="CB319" s="8">
        <f t="shared" ca="1" si="396"/>
        <v>-122.01814081941041</v>
      </c>
      <c r="CC319" s="8">
        <f t="shared" ca="1" si="396"/>
        <v>-999</v>
      </c>
      <c r="CD319" s="8">
        <f t="shared" ca="1" si="396"/>
        <v>-999</v>
      </c>
      <c r="CE319" s="8">
        <f t="shared" ca="1" si="396"/>
        <v>-114.60978803030854</v>
      </c>
      <c r="CF319" s="8">
        <f t="shared" ca="1" si="396"/>
        <v>-999</v>
      </c>
      <c r="CG319" s="8">
        <f t="shared" ca="1" si="396"/>
        <v>-999</v>
      </c>
      <c r="CH319" s="8">
        <f t="shared" ref="CB319:CM340" ca="1" si="421">IF(OR($D319=CH$5,$E319&lt;&gt;CH$4),-999,30+_xlfn.NORM.INV(RAND(),-20,3)-20*LOG10(SQRT(($H319-$J319)^2+($I319-$K319)^2))-20*LOG10(5570)-32.44+_xlfn.NORM.INV(RAND(),-3,3)+21+_xlfn.NORM.INV(RAND(),-20,3)-1)</f>
        <v>-999</v>
      </c>
      <c r="CI319" s="8">
        <f t="shared" ca="1" si="421"/>
        <v>-999</v>
      </c>
      <c r="CJ319" s="8">
        <f t="shared" ca="1" si="421"/>
        <v>-999</v>
      </c>
      <c r="CK319" s="8">
        <f t="shared" ca="1" si="421"/>
        <v>-999</v>
      </c>
      <c r="CL319" s="8">
        <f t="shared" ca="1" si="421"/>
        <v>-999</v>
      </c>
      <c r="CM319" s="8">
        <f t="shared" ca="1" si="421"/>
        <v>-999</v>
      </c>
      <c r="CN319" s="8">
        <f t="shared" ca="1" si="407"/>
        <v>-999</v>
      </c>
      <c r="CO319" s="8">
        <f t="shared" ca="1" si="407"/>
        <v>-999</v>
      </c>
      <c r="CP319" s="8">
        <f t="shared" ca="1" si="407"/>
        <v>-999</v>
      </c>
      <c r="CQ319" s="8">
        <f t="shared" ca="1" si="407"/>
        <v>-106.55058286042508</v>
      </c>
      <c r="CR319" s="8">
        <f t="shared" ca="1" si="407"/>
        <v>-999</v>
      </c>
      <c r="CS319" s="8">
        <f t="shared" ca="1" si="407"/>
        <v>-999</v>
      </c>
      <c r="CT319" s="8">
        <f t="shared" ca="1" si="404"/>
        <v>-999</v>
      </c>
      <c r="CU319" s="8">
        <f t="shared" ca="1" si="404"/>
        <v>-999</v>
      </c>
      <c r="CV319" s="8">
        <f t="shared" ca="1" si="404"/>
        <v>-999</v>
      </c>
      <c r="CW319" s="8">
        <f t="shared" ca="1" si="404"/>
        <v>-999</v>
      </c>
      <c r="CX319" s="8">
        <f t="shared" ca="1" si="404"/>
        <v>-999</v>
      </c>
      <c r="CY319" s="8">
        <f t="shared" ca="1" si="404"/>
        <v>-999</v>
      </c>
      <c r="CZ319" s="8">
        <f t="shared" ca="1" si="404"/>
        <v>-113.12789637712299</v>
      </c>
      <c r="DA319" s="8">
        <f t="shared" ca="1" si="404"/>
        <v>-999</v>
      </c>
    </row>
    <row r="320" spans="2:105" x14ac:dyDescent="0.35">
      <c r="B320" t="str">
        <f>'Postcode Data'!B320</f>
        <v>ES31 2AY</v>
      </c>
      <c r="C320" t="str">
        <f>'Postcode Data'!D320</f>
        <v>Delton</v>
      </c>
      <c r="D320" s="44" t="str">
        <f>'Postcode Data'!M320</f>
        <v>DW1c</v>
      </c>
      <c r="E320" s="28" t="str">
        <f>INDEX('Site Data'!$G$42:$G$77,MATCH('Frequency Plan Data'!D320,'Site Data'!$B$42:$B$77,0))</f>
        <v>f6</v>
      </c>
      <c r="F320" s="28">
        <f>'Coverage Data'!M320</f>
        <v>-71.650748034890455</v>
      </c>
      <c r="G320" s="28">
        <f t="shared" si="347"/>
        <v>30.154362421589568</v>
      </c>
      <c r="H320" s="5">
        <f>'Postcode Data'!F320</f>
        <v>14.816417462464095</v>
      </c>
      <c r="I320" s="5">
        <f>'Postcode Data'!G320</f>
        <v>10.364633946287318</v>
      </c>
      <c r="J320" s="5">
        <f>'Postcode Data'!K320</f>
        <v>11.659841703886723</v>
      </c>
      <c r="K320" s="5">
        <f>'Postcode Data'!L320</f>
        <v>7.7159523914819026</v>
      </c>
      <c r="L320" s="5"/>
      <c r="M320" s="28"/>
      <c r="N320" s="5" t="e">
        <f t="shared" si="405"/>
        <v>#N/A</v>
      </c>
      <c r="O320" s="5" t="e">
        <f t="shared" si="405"/>
        <v>#N/A</v>
      </c>
      <c r="P320" s="5" t="e">
        <f t="shared" si="405"/>
        <v>#N/A</v>
      </c>
      <c r="Q320" s="5" t="e">
        <f t="shared" si="405"/>
        <v>#N/A</v>
      </c>
      <c r="R320" s="5" t="e">
        <f t="shared" si="405"/>
        <v>#N/A</v>
      </c>
      <c r="S320" s="5">
        <f t="shared" si="405"/>
        <v>7.7159523914819026</v>
      </c>
      <c r="T320" s="5"/>
      <c r="U320" s="28"/>
      <c r="V320" s="28">
        <f t="shared" si="349"/>
        <v>7.7159523914819026</v>
      </c>
      <c r="W320" s="28" t="e">
        <f t="shared" ref="W320:Z320" si="422">IF(AND($G320&lt;V$5,$G320&gt;=W$5),$K320,NA())</f>
        <v>#N/A</v>
      </c>
      <c r="X320" s="28" t="e">
        <f t="shared" si="422"/>
        <v>#N/A</v>
      </c>
      <c r="Y320" s="28" t="e">
        <f t="shared" si="422"/>
        <v>#N/A</v>
      </c>
      <c r="Z320" s="28" t="e">
        <f t="shared" si="422"/>
        <v>#N/A</v>
      </c>
      <c r="AA320" s="28" t="e">
        <f t="shared" si="351"/>
        <v>#N/A</v>
      </c>
      <c r="AB320" s="28"/>
      <c r="AC320" s="28"/>
      <c r="AD320" s="5">
        <f t="shared" si="352"/>
        <v>-101.80511045648002</v>
      </c>
      <c r="AE320" s="15">
        <v>-999</v>
      </c>
      <c r="AF320" s="11">
        <v>-999</v>
      </c>
      <c r="AG320" s="11">
        <v>-999</v>
      </c>
      <c r="AH320" s="11">
        <v>-999</v>
      </c>
      <c r="AI320" s="11">
        <v>-999</v>
      </c>
      <c r="AJ320" s="11">
        <v>-104.83228616573673</v>
      </c>
      <c r="AK320" s="11">
        <v>-999</v>
      </c>
      <c r="AL320" s="11">
        <v>-999</v>
      </c>
      <c r="AM320" s="11">
        <v>-106.7465097892221</v>
      </c>
      <c r="AN320" s="11">
        <v>-999</v>
      </c>
      <c r="AO320" s="11">
        <v>-999</v>
      </c>
      <c r="AP320" s="11">
        <v>-999</v>
      </c>
      <c r="AQ320" s="11">
        <v>-999</v>
      </c>
      <c r="AR320" s="11">
        <v>-999</v>
      </c>
      <c r="AS320" s="11">
        <v>-999</v>
      </c>
      <c r="AT320" s="11">
        <v>-999</v>
      </c>
      <c r="AU320" s="11">
        <v>-999</v>
      </c>
      <c r="AV320" s="11">
        <v>-113.11513806938849</v>
      </c>
      <c r="AW320" s="11">
        <v>-999</v>
      </c>
      <c r="AX320" s="11">
        <v>-999</v>
      </c>
      <c r="AY320" s="11">
        <v>-999</v>
      </c>
      <c r="AZ320" s="11">
        <v>-999</v>
      </c>
      <c r="BA320" s="11">
        <v>-999</v>
      </c>
      <c r="BB320" s="11">
        <v>-999</v>
      </c>
      <c r="BC320" s="11">
        <v>-999</v>
      </c>
      <c r="BD320" s="11">
        <v>-999</v>
      </c>
      <c r="BE320" s="11">
        <v>-999</v>
      </c>
      <c r="BF320" s="11">
        <v>-999</v>
      </c>
      <c r="BG320" s="11">
        <v>-999</v>
      </c>
      <c r="BH320" s="11">
        <v>-113.29184658092619</v>
      </c>
      <c r="BI320" s="11">
        <v>-999</v>
      </c>
      <c r="BJ320" s="11">
        <v>-999</v>
      </c>
      <c r="BK320" s="11">
        <v>-116.18881419913384</v>
      </c>
      <c r="BL320" s="11">
        <v>-999</v>
      </c>
      <c r="BM320" s="11">
        <v>-999</v>
      </c>
      <c r="BN320" s="16">
        <v>-999</v>
      </c>
      <c r="BQ320" s="5">
        <f t="shared" ca="1" si="353"/>
        <v>-103.10712862543865</v>
      </c>
      <c r="BR320" s="8">
        <f t="shared" ca="1" si="407"/>
        <v>-999</v>
      </c>
      <c r="BS320" s="8">
        <f t="shared" ca="1" si="407"/>
        <v>-999</v>
      </c>
      <c r="BT320" s="8">
        <f t="shared" ca="1" si="407"/>
        <v>-999</v>
      </c>
      <c r="BU320" s="8">
        <f t="shared" ca="1" si="407"/>
        <v>-999</v>
      </c>
      <c r="BV320" s="8">
        <f t="shared" ca="1" si="407"/>
        <v>-999</v>
      </c>
      <c r="BW320" s="8">
        <f t="shared" ca="1" si="407"/>
        <v>-109.59507305687451</v>
      </c>
      <c r="BX320" s="8">
        <f t="shared" ca="1" si="407"/>
        <v>-999</v>
      </c>
      <c r="BY320" s="8">
        <f t="shared" ca="1" si="407"/>
        <v>-999</v>
      </c>
      <c r="BZ320" s="8">
        <f t="shared" ca="1" si="407"/>
        <v>-113.42056477955313</v>
      </c>
      <c r="CA320" s="8">
        <f t="shared" ca="1" si="407"/>
        <v>-999</v>
      </c>
      <c r="CB320" s="8">
        <f t="shared" ca="1" si="421"/>
        <v>-999</v>
      </c>
      <c r="CC320" s="8">
        <f t="shared" ca="1" si="421"/>
        <v>-999</v>
      </c>
      <c r="CD320" s="8">
        <f t="shared" ca="1" si="421"/>
        <v>-999</v>
      </c>
      <c r="CE320" s="8">
        <f t="shared" ca="1" si="421"/>
        <v>-999</v>
      </c>
      <c r="CF320" s="8">
        <f t="shared" ca="1" si="421"/>
        <v>-999</v>
      </c>
      <c r="CG320" s="8">
        <f t="shared" ca="1" si="421"/>
        <v>-999</v>
      </c>
      <c r="CH320" s="8">
        <f t="shared" ca="1" si="421"/>
        <v>-999</v>
      </c>
      <c r="CI320" s="8">
        <f t="shared" ca="1" si="421"/>
        <v>-105.56829313122259</v>
      </c>
      <c r="CJ320" s="8">
        <f t="shared" ca="1" si="421"/>
        <v>-999</v>
      </c>
      <c r="CK320" s="8">
        <f t="shared" ca="1" si="421"/>
        <v>-999</v>
      </c>
      <c r="CL320" s="8">
        <f t="shared" ca="1" si="421"/>
        <v>-999</v>
      </c>
      <c r="CM320" s="8">
        <f t="shared" ca="1" si="421"/>
        <v>-999</v>
      </c>
      <c r="CN320" s="8">
        <f t="shared" ca="1" si="407"/>
        <v>-999</v>
      </c>
      <c r="CO320" s="8">
        <f t="shared" ca="1" si="407"/>
        <v>-999</v>
      </c>
      <c r="CP320" s="8">
        <f t="shared" ca="1" si="407"/>
        <v>-999</v>
      </c>
      <c r="CQ320" s="8">
        <f t="shared" ca="1" si="407"/>
        <v>-999</v>
      </c>
      <c r="CR320" s="8">
        <f t="shared" ca="1" si="407"/>
        <v>-999</v>
      </c>
      <c r="CS320" s="8">
        <f t="shared" ca="1" si="407"/>
        <v>-999</v>
      </c>
      <c r="CT320" s="8">
        <f t="shared" ca="1" si="404"/>
        <v>-999</v>
      </c>
      <c r="CU320" s="8">
        <f t="shared" ca="1" si="404"/>
        <v>-117.72913994882275</v>
      </c>
      <c r="CV320" s="8">
        <f t="shared" ca="1" si="404"/>
        <v>-999</v>
      </c>
      <c r="CW320" s="8">
        <f t="shared" ca="1" si="404"/>
        <v>-999</v>
      </c>
      <c r="CX320" s="8">
        <f t="shared" ca="1" si="404"/>
        <v>-114.04498585069729</v>
      </c>
      <c r="CY320" s="8">
        <f t="shared" ca="1" si="404"/>
        <v>-999</v>
      </c>
      <c r="CZ320" s="8">
        <f t="shared" ca="1" si="404"/>
        <v>-999</v>
      </c>
      <c r="DA320" s="8">
        <f t="shared" ca="1" si="404"/>
        <v>-999</v>
      </c>
    </row>
    <row r="321" spans="2:105" x14ac:dyDescent="0.35">
      <c r="B321" t="str">
        <f>'Postcode Data'!B321</f>
        <v>ES31 2SM</v>
      </c>
      <c r="C321" t="str">
        <f>'Postcode Data'!D321</f>
        <v>Delton</v>
      </c>
      <c r="D321" s="44" t="e">
        <f>'Postcode Data'!M321</f>
        <v>#N/A</v>
      </c>
      <c r="E321" s="28" t="e">
        <f>INDEX('Site Data'!$G$42:$G$77,MATCH('Frequency Plan Data'!D321,'Site Data'!$B$42:$B$77,0))</f>
        <v>#N/A</v>
      </c>
      <c r="F321" s="28" t="e">
        <f>'Coverage Data'!M321</f>
        <v>#N/A</v>
      </c>
      <c r="G321" s="28" t="e">
        <f t="shared" si="347"/>
        <v>#N/A</v>
      </c>
      <c r="H321" s="5" t="e">
        <f>'Postcode Data'!F321</f>
        <v>#N/A</v>
      </c>
      <c r="I321" s="5" t="e">
        <f>'Postcode Data'!G321</f>
        <v>#N/A</v>
      </c>
      <c r="J321" s="5" t="e">
        <f>'Postcode Data'!K321</f>
        <v>#N/A</v>
      </c>
      <c r="K321" s="5" t="e">
        <f>'Postcode Data'!L321</f>
        <v>#N/A</v>
      </c>
      <c r="L321" s="5"/>
      <c r="M321" s="28"/>
      <c r="N321" s="5" t="e">
        <f t="shared" si="405"/>
        <v>#N/A</v>
      </c>
      <c r="O321" s="5" t="e">
        <f t="shared" si="405"/>
        <v>#N/A</v>
      </c>
      <c r="P321" s="5" t="e">
        <f t="shared" si="405"/>
        <v>#N/A</v>
      </c>
      <c r="Q321" s="5" t="e">
        <f t="shared" si="405"/>
        <v>#N/A</v>
      </c>
      <c r="R321" s="5" t="e">
        <f t="shared" si="405"/>
        <v>#N/A</v>
      </c>
      <c r="S321" s="5" t="e">
        <f t="shared" si="405"/>
        <v>#N/A</v>
      </c>
      <c r="T321" s="5"/>
      <c r="U321" s="28"/>
      <c r="V321" s="28" t="e">
        <f t="shared" si="349"/>
        <v>#N/A</v>
      </c>
      <c r="W321" s="28" t="e">
        <f t="shared" ref="W321:Z321" si="423">IF(AND($G321&lt;V$5,$G321&gt;=W$5),$K321,NA())</f>
        <v>#N/A</v>
      </c>
      <c r="X321" s="28" t="e">
        <f t="shared" si="423"/>
        <v>#N/A</v>
      </c>
      <c r="Y321" s="28" t="e">
        <f t="shared" si="423"/>
        <v>#N/A</v>
      </c>
      <c r="Z321" s="28" t="e">
        <f t="shared" si="423"/>
        <v>#N/A</v>
      </c>
      <c r="AA321" s="28" t="e">
        <f t="shared" si="351"/>
        <v>#N/A</v>
      </c>
      <c r="AB321" s="28"/>
      <c r="AC321" s="28"/>
      <c r="AD321" s="5" t="e">
        <f t="shared" si="352"/>
        <v>#N/A</v>
      </c>
      <c r="AE321" s="15" t="e">
        <v>#N/A</v>
      </c>
      <c r="AF321" s="11" t="e">
        <v>#N/A</v>
      </c>
      <c r="AG321" s="11" t="e">
        <v>#N/A</v>
      </c>
      <c r="AH321" s="11" t="e">
        <v>#N/A</v>
      </c>
      <c r="AI321" s="11" t="e">
        <v>#N/A</v>
      </c>
      <c r="AJ321" s="11" t="e">
        <v>#N/A</v>
      </c>
      <c r="AK321" s="11" t="e">
        <v>#N/A</v>
      </c>
      <c r="AL321" s="11" t="e">
        <v>#N/A</v>
      </c>
      <c r="AM321" s="11" t="e">
        <v>#N/A</v>
      </c>
      <c r="AN321" s="11" t="e">
        <v>#N/A</v>
      </c>
      <c r="AO321" s="11" t="e">
        <v>#N/A</v>
      </c>
      <c r="AP321" s="11" t="e">
        <v>#N/A</v>
      </c>
      <c r="AQ321" s="11" t="e">
        <v>#N/A</v>
      </c>
      <c r="AR321" s="11" t="e">
        <v>#N/A</v>
      </c>
      <c r="AS321" s="11" t="e">
        <v>#N/A</v>
      </c>
      <c r="AT321" s="11" t="e">
        <v>#N/A</v>
      </c>
      <c r="AU321" s="11" t="e">
        <v>#N/A</v>
      </c>
      <c r="AV321" s="11" t="e">
        <v>#N/A</v>
      </c>
      <c r="AW321" s="11" t="e">
        <v>#N/A</v>
      </c>
      <c r="AX321" s="11" t="e">
        <v>#N/A</v>
      </c>
      <c r="AY321" s="11" t="e">
        <v>#N/A</v>
      </c>
      <c r="AZ321" s="11" t="e">
        <v>#N/A</v>
      </c>
      <c r="BA321" s="11" t="e">
        <v>#N/A</v>
      </c>
      <c r="BB321" s="11" t="e">
        <v>#N/A</v>
      </c>
      <c r="BC321" s="11" t="e">
        <v>#N/A</v>
      </c>
      <c r="BD321" s="11" t="e">
        <v>#N/A</v>
      </c>
      <c r="BE321" s="11" t="e">
        <v>#N/A</v>
      </c>
      <c r="BF321" s="11" t="e">
        <v>#N/A</v>
      </c>
      <c r="BG321" s="11" t="e">
        <v>#N/A</v>
      </c>
      <c r="BH321" s="11" t="e">
        <v>#N/A</v>
      </c>
      <c r="BI321" s="11" t="e">
        <v>#N/A</v>
      </c>
      <c r="BJ321" s="11" t="e">
        <v>#N/A</v>
      </c>
      <c r="BK321" s="11" t="e">
        <v>#N/A</v>
      </c>
      <c r="BL321" s="11" t="e">
        <v>#N/A</v>
      </c>
      <c r="BM321" s="11" t="e">
        <v>#N/A</v>
      </c>
      <c r="BN321" s="16" t="e">
        <v>#N/A</v>
      </c>
      <c r="BQ321" s="5" t="e">
        <f t="shared" ca="1" si="353"/>
        <v>#N/A</v>
      </c>
      <c r="BR321" s="8" t="e">
        <f t="shared" ca="1" si="407"/>
        <v>#N/A</v>
      </c>
      <c r="BS321" s="8" t="e">
        <f t="shared" ca="1" si="407"/>
        <v>#N/A</v>
      </c>
      <c r="BT321" s="8" t="e">
        <f t="shared" ca="1" si="407"/>
        <v>#N/A</v>
      </c>
      <c r="BU321" s="8" t="e">
        <f t="shared" ca="1" si="407"/>
        <v>#N/A</v>
      </c>
      <c r="BV321" s="8" t="e">
        <f t="shared" ca="1" si="407"/>
        <v>#N/A</v>
      </c>
      <c r="BW321" s="8" t="e">
        <f t="shared" ca="1" si="407"/>
        <v>#N/A</v>
      </c>
      <c r="BX321" s="8" t="e">
        <f t="shared" ca="1" si="407"/>
        <v>#N/A</v>
      </c>
      <c r="BY321" s="8" t="e">
        <f t="shared" ca="1" si="407"/>
        <v>#N/A</v>
      </c>
      <c r="BZ321" s="8" t="e">
        <f t="shared" ca="1" si="407"/>
        <v>#N/A</v>
      </c>
      <c r="CA321" s="8" t="e">
        <f t="shared" ca="1" si="407"/>
        <v>#N/A</v>
      </c>
      <c r="CB321" s="8" t="e">
        <f t="shared" ca="1" si="421"/>
        <v>#N/A</v>
      </c>
      <c r="CC321" s="8" t="e">
        <f t="shared" ca="1" si="421"/>
        <v>#N/A</v>
      </c>
      <c r="CD321" s="8" t="e">
        <f t="shared" ca="1" si="421"/>
        <v>#N/A</v>
      </c>
      <c r="CE321" s="8" t="e">
        <f t="shared" ca="1" si="421"/>
        <v>#N/A</v>
      </c>
      <c r="CF321" s="8" t="e">
        <f t="shared" ca="1" si="421"/>
        <v>#N/A</v>
      </c>
      <c r="CG321" s="8" t="e">
        <f t="shared" ca="1" si="421"/>
        <v>#N/A</v>
      </c>
      <c r="CH321" s="8" t="e">
        <f t="shared" ca="1" si="421"/>
        <v>#N/A</v>
      </c>
      <c r="CI321" s="8" t="e">
        <f t="shared" ca="1" si="421"/>
        <v>#N/A</v>
      </c>
      <c r="CJ321" s="8" t="e">
        <f t="shared" ca="1" si="421"/>
        <v>#N/A</v>
      </c>
      <c r="CK321" s="8" t="e">
        <f t="shared" ca="1" si="421"/>
        <v>#N/A</v>
      </c>
      <c r="CL321" s="8" t="e">
        <f t="shared" ca="1" si="421"/>
        <v>#N/A</v>
      </c>
      <c r="CM321" s="8" t="e">
        <f t="shared" ca="1" si="421"/>
        <v>#N/A</v>
      </c>
      <c r="CN321" s="8" t="e">
        <f t="shared" ca="1" si="407"/>
        <v>#N/A</v>
      </c>
      <c r="CO321" s="8" t="e">
        <f t="shared" ca="1" si="407"/>
        <v>#N/A</v>
      </c>
      <c r="CP321" s="8" t="e">
        <f t="shared" ca="1" si="407"/>
        <v>#N/A</v>
      </c>
      <c r="CQ321" s="8" t="e">
        <f t="shared" ca="1" si="407"/>
        <v>#N/A</v>
      </c>
      <c r="CR321" s="8" t="e">
        <f t="shared" ca="1" si="407"/>
        <v>#N/A</v>
      </c>
      <c r="CS321" s="8" t="e">
        <f t="shared" ref="CS321:DA336" ca="1" si="424">IF(OR($D321=CS$5,$E321&lt;&gt;CS$4),-999,30+_xlfn.NORM.INV(RAND(),-20,3)-20*LOG10(SQRT(($H321-$J321)^2+($I321-$K321)^2))-20*LOG10(5570)-32.44+_xlfn.NORM.INV(RAND(),-3,3)+21+_xlfn.NORM.INV(RAND(),-20,3)-1)</f>
        <v>#N/A</v>
      </c>
      <c r="CT321" s="8" t="e">
        <f t="shared" ca="1" si="424"/>
        <v>#N/A</v>
      </c>
      <c r="CU321" s="8" t="e">
        <f t="shared" ca="1" si="424"/>
        <v>#N/A</v>
      </c>
      <c r="CV321" s="8" t="e">
        <f t="shared" ca="1" si="424"/>
        <v>#N/A</v>
      </c>
      <c r="CW321" s="8" t="e">
        <f t="shared" ca="1" si="424"/>
        <v>#N/A</v>
      </c>
      <c r="CX321" s="8" t="e">
        <f t="shared" ca="1" si="424"/>
        <v>#N/A</v>
      </c>
      <c r="CY321" s="8" t="e">
        <f t="shared" ca="1" si="424"/>
        <v>#N/A</v>
      </c>
      <c r="CZ321" s="8" t="e">
        <f t="shared" ca="1" si="424"/>
        <v>#N/A</v>
      </c>
      <c r="DA321" s="8" t="e">
        <f t="shared" ca="1" si="424"/>
        <v>#N/A</v>
      </c>
    </row>
    <row r="322" spans="2:105" x14ac:dyDescent="0.35">
      <c r="B322" t="str">
        <f>'Postcode Data'!B322</f>
        <v>ES31 3JW</v>
      </c>
      <c r="C322" t="str">
        <f>'Postcode Data'!D322</f>
        <v>Delton</v>
      </c>
      <c r="D322" s="44" t="e">
        <f>'Postcode Data'!M322</f>
        <v>#N/A</v>
      </c>
      <c r="E322" s="28" t="e">
        <f>INDEX('Site Data'!$G$42:$G$77,MATCH('Frequency Plan Data'!D322,'Site Data'!$B$42:$B$77,0))</f>
        <v>#N/A</v>
      </c>
      <c r="F322" s="28" t="e">
        <f>'Coverage Data'!M322</f>
        <v>#N/A</v>
      </c>
      <c r="G322" s="28" t="e">
        <f t="shared" si="347"/>
        <v>#N/A</v>
      </c>
      <c r="H322" s="5" t="e">
        <f>'Postcode Data'!F322</f>
        <v>#N/A</v>
      </c>
      <c r="I322" s="5" t="e">
        <f>'Postcode Data'!G322</f>
        <v>#N/A</v>
      </c>
      <c r="J322" s="5" t="e">
        <f>'Postcode Data'!K322</f>
        <v>#N/A</v>
      </c>
      <c r="K322" s="5" t="e">
        <f>'Postcode Data'!L322</f>
        <v>#N/A</v>
      </c>
      <c r="L322" s="5"/>
      <c r="M322" s="28"/>
      <c r="N322" s="5" t="e">
        <f t="shared" si="405"/>
        <v>#N/A</v>
      </c>
      <c r="O322" s="5" t="e">
        <f t="shared" si="405"/>
        <v>#N/A</v>
      </c>
      <c r="P322" s="5" t="e">
        <f t="shared" si="405"/>
        <v>#N/A</v>
      </c>
      <c r="Q322" s="5" t="e">
        <f t="shared" si="405"/>
        <v>#N/A</v>
      </c>
      <c r="R322" s="5" t="e">
        <f t="shared" si="405"/>
        <v>#N/A</v>
      </c>
      <c r="S322" s="5" t="e">
        <f t="shared" si="405"/>
        <v>#N/A</v>
      </c>
      <c r="T322" s="5"/>
      <c r="U322" s="28"/>
      <c r="V322" s="28" t="e">
        <f t="shared" si="349"/>
        <v>#N/A</v>
      </c>
      <c r="W322" s="28" t="e">
        <f t="shared" ref="W322:Z322" si="425">IF(AND($G322&lt;V$5,$G322&gt;=W$5),$K322,NA())</f>
        <v>#N/A</v>
      </c>
      <c r="X322" s="28" t="e">
        <f t="shared" si="425"/>
        <v>#N/A</v>
      </c>
      <c r="Y322" s="28" t="e">
        <f t="shared" si="425"/>
        <v>#N/A</v>
      </c>
      <c r="Z322" s="28" t="e">
        <f t="shared" si="425"/>
        <v>#N/A</v>
      </c>
      <c r="AA322" s="28" t="e">
        <f t="shared" si="351"/>
        <v>#N/A</v>
      </c>
      <c r="AB322" s="28"/>
      <c r="AC322" s="28"/>
      <c r="AD322" s="5" t="e">
        <f t="shared" si="352"/>
        <v>#N/A</v>
      </c>
      <c r="AE322" s="15" t="e">
        <v>#N/A</v>
      </c>
      <c r="AF322" s="11" t="e">
        <v>#N/A</v>
      </c>
      <c r="AG322" s="11" t="e">
        <v>#N/A</v>
      </c>
      <c r="AH322" s="11" t="e">
        <v>#N/A</v>
      </c>
      <c r="AI322" s="11" t="e">
        <v>#N/A</v>
      </c>
      <c r="AJ322" s="11" t="e">
        <v>#N/A</v>
      </c>
      <c r="AK322" s="11" t="e">
        <v>#N/A</v>
      </c>
      <c r="AL322" s="11" t="e">
        <v>#N/A</v>
      </c>
      <c r="AM322" s="11" t="e">
        <v>#N/A</v>
      </c>
      <c r="AN322" s="11" t="e">
        <v>#N/A</v>
      </c>
      <c r="AO322" s="11" t="e">
        <v>#N/A</v>
      </c>
      <c r="AP322" s="11" t="e">
        <v>#N/A</v>
      </c>
      <c r="AQ322" s="11" t="e">
        <v>#N/A</v>
      </c>
      <c r="AR322" s="11" t="e">
        <v>#N/A</v>
      </c>
      <c r="AS322" s="11" t="e">
        <v>#N/A</v>
      </c>
      <c r="AT322" s="11" t="e">
        <v>#N/A</v>
      </c>
      <c r="AU322" s="11" t="e">
        <v>#N/A</v>
      </c>
      <c r="AV322" s="11" t="e">
        <v>#N/A</v>
      </c>
      <c r="AW322" s="11" t="e">
        <v>#N/A</v>
      </c>
      <c r="AX322" s="11" t="e">
        <v>#N/A</v>
      </c>
      <c r="AY322" s="11" t="e">
        <v>#N/A</v>
      </c>
      <c r="AZ322" s="11" t="e">
        <v>#N/A</v>
      </c>
      <c r="BA322" s="11" t="e">
        <v>#N/A</v>
      </c>
      <c r="BB322" s="11" t="e">
        <v>#N/A</v>
      </c>
      <c r="BC322" s="11" t="e">
        <v>#N/A</v>
      </c>
      <c r="BD322" s="11" t="e">
        <v>#N/A</v>
      </c>
      <c r="BE322" s="11" t="e">
        <v>#N/A</v>
      </c>
      <c r="BF322" s="11" t="e">
        <v>#N/A</v>
      </c>
      <c r="BG322" s="11" t="e">
        <v>#N/A</v>
      </c>
      <c r="BH322" s="11" t="e">
        <v>#N/A</v>
      </c>
      <c r="BI322" s="11" t="e">
        <v>#N/A</v>
      </c>
      <c r="BJ322" s="11" t="e">
        <v>#N/A</v>
      </c>
      <c r="BK322" s="11" t="e">
        <v>#N/A</v>
      </c>
      <c r="BL322" s="11" t="e">
        <v>#N/A</v>
      </c>
      <c r="BM322" s="11" t="e">
        <v>#N/A</v>
      </c>
      <c r="BN322" s="16" t="e">
        <v>#N/A</v>
      </c>
      <c r="BQ322" s="5" t="e">
        <f t="shared" ca="1" si="353"/>
        <v>#N/A</v>
      </c>
      <c r="BR322" s="8" t="e">
        <f t="shared" ref="BR322:CS337" ca="1" si="426">IF(OR($D322=BR$5,$E322&lt;&gt;BR$4),-999,30+_xlfn.NORM.INV(RAND(),-20,3)-20*LOG10(SQRT(($H322-$J322)^2+($I322-$K322)^2))-20*LOG10(5570)-32.44+_xlfn.NORM.INV(RAND(),-3,3)+21+_xlfn.NORM.INV(RAND(),-20,3)-1)</f>
        <v>#N/A</v>
      </c>
      <c r="BS322" s="8" t="e">
        <f t="shared" ca="1" si="426"/>
        <v>#N/A</v>
      </c>
      <c r="BT322" s="8" t="e">
        <f t="shared" ca="1" si="426"/>
        <v>#N/A</v>
      </c>
      <c r="BU322" s="8" t="e">
        <f t="shared" ca="1" si="426"/>
        <v>#N/A</v>
      </c>
      <c r="BV322" s="8" t="e">
        <f t="shared" ca="1" si="426"/>
        <v>#N/A</v>
      </c>
      <c r="BW322" s="8" t="e">
        <f t="shared" ca="1" si="426"/>
        <v>#N/A</v>
      </c>
      <c r="BX322" s="8" t="e">
        <f t="shared" ca="1" si="426"/>
        <v>#N/A</v>
      </c>
      <c r="BY322" s="8" t="e">
        <f t="shared" ca="1" si="426"/>
        <v>#N/A</v>
      </c>
      <c r="BZ322" s="8" t="e">
        <f t="shared" ca="1" si="426"/>
        <v>#N/A</v>
      </c>
      <c r="CA322" s="8" t="e">
        <f t="shared" ca="1" si="426"/>
        <v>#N/A</v>
      </c>
      <c r="CB322" s="8" t="e">
        <f t="shared" ca="1" si="421"/>
        <v>#N/A</v>
      </c>
      <c r="CC322" s="8" t="e">
        <f t="shared" ca="1" si="421"/>
        <v>#N/A</v>
      </c>
      <c r="CD322" s="8" t="e">
        <f t="shared" ca="1" si="421"/>
        <v>#N/A</v>
      </c>
      <c r="CE322" s="8" t="e">
        <f t="shared" ca="1" si="421"/>
        <v>#N/A</v>
      </c>
      <c r="CF322" s="8" t="e">
        <f t="shared" ca="1" si="421"/>
        <v>#N/A</v>
      </c>
      <c r="CG322" s="8" t="e">
        <f t="shared" ca="1" si="421"/>
        <v>#N/A</v>
      </c>
      <c r="CH322" s="8" t="e">
        <f t="shared" ca="1" si="421"/>
        <v>#N/A</v>
      </c>
      <c r="CI322" s="8" t="e">
        <f t="shared" ca="1" si="421"/>
        <v>#N/A</v>
      </c>
      <c r="CJ322" s="8" t="e">
        <f t="shared" ca="1" si="421"/>
        <v>#N/A</v>
      </c>
      <c r="CK322" s="8" t="e">
        <f t="shared" ca="1" si="421"/>
        <v>#N/A</v>
      </c>
      <c r="CL322" s="8" t="e">
        <f t="shared" ca="1" si="421"/>
        <v>#N/A</v>
      </c>
      <c r="CM322" s="8" t="e">
        <f t="shared" ca="1" si="421"/>
        <v>#N/A</v>
      </c>
      <c r="CN322" s="8" t="e">
        <f t="shared" ca="1" si="426"/>
        <v>#N/A</v>
      </c>
      <c r="CO322" s="8" t="e">
        <f t="shared" ca="1" si="426"/>
        <v>#N/A</v>
      </c>
      <c r="CP322" s="8" t="e">
        <f t="shared" ca="1" si="426"/>
        <v>#N/A</v>
      </c>
      <c r="CQ322" s="8" t="e">
        <f t="shared" ca="1" si="426"/>
        <v>#N/A</v>
      </c>
      <c r="CR322" s="8" t="e">
        <f t="shared" ca="1" si="426"/>
        <v>#N/A</v>
      </c>
      <c r="CS322" s="8" t="e">
        <f t="shared" ca="1" si="426"/>
        <v>#N/A</v>
      </c>
      <c r="CT322" s="8" t="e">
        <f t="shared" ca="1" si="424"/>
        <v>#N/A</v>
      </c>
      <c r="CU322" s="8" t="e">
        <f t="shared" ca="1" si="424"/>
        <v>#N/A</v>
      </c>
      <c r="CV322" s="8" t="e">
        <f t="shared" ca="1" si="424"/>
        <v>#N/A</v>
      </c>
      <c r="CW322" s="8" t="e">
        <f t="shared" ca="1" si="424"/>
        <v>#N/A</v>
      </c>
      <c r="CX322" s="8" t="e">
        <f t="shared" ca="1" si="424"/>
        <v>#N/A</v>
      </c>
      <c r="CY322" s="8" t="e">
        <f t="shared" ca="1" si="424"/>
        <v>#N/A</v>
      </c>
      <c r="CZ322" s="8" t="e">
        <f t="shared" ca="1" si="424"/>
        <v>#N/A</v>
      </c>
      <c r="DA322" s="8" t="e">
        <f t="shared" ca="1" si="424"/>
        <v>#N/A</v>
      </c>
    </row>
    <row r="323" spans="2:105" x14ac:dyDescent="0.35">
      <c r="B323" t="str">
        <f>'Postcode Data'!B323</f>
        <v>ES31 5BS</v>
      </c>
      <c r="C323" t="str">
        <f>'Postcode Data'!D323</f>
        <v>Delton</v>
      </c>
      <c r="D323" s="44" t="e">
        <f>'Postcode Data'!M323</f>
        <v>#N/A</v>
      </c>
      <c r="E323" s="28" t="e">
        <f>INDEX('Site Data'!$G$42:$G$77,MATCH('Frequency Plan Data'!D323,'Site Data'!$B$42:$B$77,0))</f>
        <v>#N/A</v>
      </c>
      <c r="F323" s="28" t="e">
        <f>'Coverage Data'!M323</f>
        <v>#N/A</v>
      </c>
      <c r="G323" s="28" t="e">
        <f t="shared" si="347"/>
        <v>#N/A</v>
      </c>
      <c r="H323" s="5" t="e">
        <f>'Postcode Data'!F323</f>
        <v>#N/A</v>
      </c>
      <c r="I323" s="5" t="e">
        <f>'Postcode Data'!G323</f>
        <v>#N/A</v>
      </c>
      <c r="J323" s="5" t="e">
        <f>'Postcode Data'!K323</f>
        <v>#N/A</v>
      </c>
      <c r="K323" s="5" t="e">
        <f>'Postcode Data'!L323</f>
        <v>#N/A</v>
      </c>
      <c r="L323" s="5"/>
      <c r="M323" s="28"/>
      <c r="N323" s="5" t="e">
        <f t="shared" si="405"/>
        <v>#N/A</v>
      </c>
      <c r="O323" s="5" t="e">
        <f t="shared" si="405"/>
        <v>#N/A</v>
      </c>
      <c r="P323" s="5" t="e">
        <f t="shared" si="405"/>
        <v>#N/A</v>
      </c>
      <c r="Q323" s="5" t="e">
        <f t="shared" si="405"/>
        <v>#N/A</v>
      </c>
      <c r="R323" s="5" t="e">
        <f t="shared" si="405"/>
        <v>#N/A</v>
      </c>
      <c r="S323" s="5" t="e">
        <f t="shared" si="405"/>
        <v>#N/A</v>
      </c>
      <c r="T323" s="5"/>
      <c r="U323" s="28"/>
      <c r="V323" s="28" t="e">
        <f t="shared" si="349"/>
        <v>#N/A</v>
      </c>
      <c r="W323" s="28" t="e">
        <f t="shared" ref="W323:Z323" si="427">IF(AND($G323&lt;V$5,$G323&gt;=W$5),$K323,NA())</f>
        <v>#N/A</v>
      </c>
      <c r="X323" s="28" t="e">
        <f t="shared" si="427"/>
        <v>#N/A</v>
      </c>
      <c r="Y323" s="28" t="e">
        <f t="shared" si="427"/>
        <v>#N/A</v>
      </c>
      <c r="Z323" s="28" t="e">
        <f t="shared" si="427"/>
        <v>#N/A</v>
      </c>
      <c r="AA323" s="28" t="e">
        <f t="shared" si="351"/>
        <v>#N/A</v>
      </c>
      <c r="AB323" s="28"/>
      <c r="AC323" s="28"/>
      <c r="AD323" s="5" t="e">
        <f t="shared" si="352"/>
        <v>#N/A</v>
      </c>
      <c r="AE323" s="15" t="e">
        <v>#N/A</v>
      </c>
      <c r="AF323" s="11" t="e">
        <v>#N/A</v>
      </c>
      <c r="AG323" s="11" t="e">
        <v>#N/A</v>
      </c>
      <c r="AH323" s="11" t="e">
        <v>#N/A</v>
      </c>
      <c r="AI323" s="11" t="e">
        <v>#N/A</v>
      </c>
      <c r="AJ323" s="11" t="e">
        <v>#N/A</v>
      </c>
      <c r="AK323" s="11" t="e">
        <v>#N/A</v>
      </c>
      <c r="AL323" s="11" t="e">
        <v>#N/A</v>
      </c>
      <c r="AM323" s="11" t="e">
        <v>#N/A</v>
      </c>
      <c r="AN323" s="11" t="e">
        <v>#N/A</v>
      </c>
      <c r="AO323" s="11" t="e">
        <v>#N/A</v>
      </c>
      <c r="AP323" s="11" t="e">
        <v>#N/A</v>
      </c>
      <c r="AQ323" s="11" t="e">
        <v>#N/A</v>
      </c>
      <c r="AR323" s="11" t="e">
        <v>#N/A</v>
      </c>
      <c r="AS323" s="11" t="e">
        <v>#N/A</v>
      </c>
      <c r="AT323" s="11" t="e">
        <v>#N/A</v>
      </c>
      <c r="AU323" s="11" t="e">
        <v>#N/A</v>
      </c>
      <c r="AV323" s="11" t="e">
        <v>#N/A</v>
      </c>
      <c r="AW323" s="11" t="e">
        <v>#N/A</v>
      </c>
      <c r="AX323" s="11" t="e">
        <v>#N/A</v>
      </c>
      <c r="AY323" s="11" t="e">
        <v>#N/A</v>
      </c>
      <c r="AZ323" s="11" t="e">
        <v>#N/A</v>
      </c>
      <c r="BA323" s="11" t="e">
        <v>#N/A</v>
      </c>
      <c r="BB323" s="11" t="e">
        <v>#N/A</v>
      </c>
      <c r="BC323" s="11" t="e">
        <v>#N/A</v>
      </c>
      <c r="BD323" s="11" t="e">
        <v>#N/A</v>
      </c>
      <c r="BE323" s="11" t="e">
        <v>#N/A</v>
      </c>
      <c r="BF323" s="11" t="e">
        <v>#N/A</v>
      </c>
      <c r="BG323" s="11" t="e">
        <v>#N/A</v>
      </c>
      <c r="BH323" s="11" t="e">
        <v>#N/A</v>
      </c>
      <c r="BI323" s="11" t="e">
        <v>#N/A</v>
      </c>
      <c r="BJ323" s="11" t="e">
        <v>#N/A</v>
      </c>
      <c r="BK323" s="11" t="e">
        <v>#N/A</v>
      </c>
      <c r="BL323" s="11" t="e">
        <v>#N/A</v>
      </c>
      <c r="BM323" s="11" t="e">
        <v>#N/A</v>
      </c>
      <c r="BN323" s="16" t="e">
        <v>#N/A</v>
      </c>
      <c r="BQ323" s="5" t="e">
        <f t="shared" ca="1" si="353"/>
        <v>#N/A</v>
      </c>
      <c r="BR323" s="8" t="e">
        <f t="shared" ca="1" si="426"/>
        <v>#N/A</v>
      </c>
      <c r="BS323" s="8" t="e">
        <f t="shared" ca="1" si="426"/>
        <v>#N/A</v>
      </c>
      <c r="BT323" s="8" t="e">
        <f t="shared" ca="1" si="426"/>
        <v>#N/A</v>
      </c>
      <c r="BU323" s="8" t="e">
        <f t="shared" ca="1" si="426"/>
        <v>#N/A</v>
      </c>
      <c r="BV323" s="8" t="e">
        <f t="shared" ca="1" si="426"/>
        <v>#N/A</v>
      </c>
      <c r="BW323" s="8" t="e">
        <f t="shared" ca="1" si="426"/>
        <v>#N/A</v>
      </c>
      <c r="BX323" s="8" t="e">
        <f t="shared" ca="1" si="426"/>
        <v>#N/A</v>
      </c>
      <c r="BY323" s="8" t="e">
        <f t="shared" ca="1" si="426"/>
        <v>#N/A</v>
      </c>
      <c r="BZ323" s="8" t="e">
        <f t="shared" ca="1" si="426"/>
        <v>#N/A</v>
      </c>
      <c r="CA323" s="8" t="e">
        <f t="shared" ca="1" si="426"/>
        <v>#N/A</v>
      </c>
      <c r="CB323" s="8" t="e">
        <f t="shared" ca="1" si="421"/>
        <v>#N/A</v>
      </c>
      <c r="CC323" s="8" t="e">
        <f t="shared" ca="1" si="421"/>
        <v>#N/A</v>
      </c>
      <c r="CD323" s="8" t="e">
        <f t="shared" ca="1" si="421"/>
        <v>#N/A</v>
      </c>
      <c r="CE323" s="8" t="e">
        <f t="shared" ca="1" si="421"/>
        <v>#N/A</v>
      </c>
      <c r="CF323" s="8" t="e">
        <f t="shared" ca="1" si="421"/>
        <v>#N/A</v>
      </c>
      <c r="CG323" s="8" t="e">
        <f t="shared" ca="1" si="421"/>
        <v>#N/A</v>
      </c>
      <c r="CH323" s="8" t="e">
        <f t="shared" ca="1" si="421"/>
        <v>#N/A</v>
      </c>
      <c r="CI323" s="8" t="e">
        <f t="shared" ca="1" si="421"/>
        <v>#N/A</v>
      </c>
      <c r="CJ323" s="8" t="e">
        <f t="shared" ca="1" si="421"/>
        <v>#N/A</v>
      </c>
      <c r="CK323" s="8" t="e">
        <f t="shared" ca="1" si="421"/>
        <v>#N/A</v>
      </c>
      <c r="CL323" s="8" t="e">
        <f t="shared" ca="1" si="421"/>
        <v>#N/A</v>
      </c>
      <c r="CM323" s="8" t="e">
        <f t="shared" ca="1" si="421"/>
        <v>#N/A</v>
      </c>
      <c r="CN323" s="8" t="e">
        <f t="shared" ca="1" si="426"/>
        <v>#N/A</v>
      </c>
      <c r="CO323" s="8" t="e">
        <f t="shared" ca="1" si="426"/>
        <v>#N/A</v>
      </c>
      <c r="CP323" s="8" t="e">
        <f t="shared" ca="1" si="426"/>
        <v>#N/A</v>
      </c>
      <c r="CQ323" s="8" t="e">
        <f t="shared" ca="1" si="426"/>
        <v>#N/A</v>
      </c>
      <c r="CR323" s="8" t="e">
        <f t="shared" ca="1" si="426"/>
        <v>#N/A</v>
      </c>
      <c r="CS323" s="8" t="e">
        <f t="shared" ca="1" si="426"/>
        <v>#N/A</v>
      </c>
      <c r="CT323" s="8" t="e">
        <f t="shared" ca="1" si="424"/>
        <v>#N/A</v>
      </c>
      <c r="CU323" s="8" t="e">
        <f t="shared" ca="1" si="424"/>
        <v>#N/A</v>
      </c>
      <c r="CV323" s="8" t="e">
        <f t="shared" ca="1" si="424"/>
        <v>#N/A</v>
      </c>
      <c r="CW323" s="8" t="e">
        <f t="shared" ca="1" si="424"/>
        <v>#N/A</v>
      </c>
      <c r="CX323" s="8" t="e">
        <f t="shared" ca="1" si="424"/>
        <v>#N/A</v>
      </c>
      <c r="CY323" s="8" t="e">
        <f t="shared" ca="1" si="424"/>
        <v>#N/A</v>
      </c>
      <c r="CZ323" s="8" t="e">
        <f t="shared" ca="1" si="424"/>
        <v>#N/A</v>
      </c>
      <c r="DA323" s="8" t="e">
        <f t="shared" ca="1" si="424"/>
        <v>#N/A</v>
      </c>
    </row>
    <row r="324" spans="2:105" x14ac:dyDescent="0.35">
      <c r="B324" t="str">
        <f>'Postcode Data'!B324</f>
        <v>ES31 5WP</v>
      </c>
      <c r="C324" t="str">
        <f>'Postcode Data'!D324</f>
        <v>Delton</v>
      </c>
      <c r="D324" s="44" t="str">
        <f>'Postcode Data'!M324</f>
        <v>DW1c</v>
      </c>
      <c r="E324" s="28" t="str">
        <f>INDEX('Site Data'!$G$42:$G$77,MATCH('Frequency Plan Data'!D324,'Site Data'!$B$42:$B$77,0))</f>
        <v>f6</v>
      </c>
      <c r="F324" s="28">
        <f>'Coverage Data'!M324</f>
        <v>-64.436502355079554</v>
      </c>
      <c r="G324" s="28">
        <f t="shared" si="347"/>
        <v>22.678726609819535</v>
      </c>
      <c r="H324" s="5">
        <f>'Postcode Data'!F324</f>
        <v>14.816417462464095</v>
      </c>
      <c r="I324" s="5">
        <f>'Postcode Data'!G324</f>
        <v>10.364633946287318</v>
      </c>
      <c r="J324" s="5">
        <f>'Postcode Data'!K324</f>
        <v>13.456907518796921</v>
      </c>
      <c r="K324" s="5">
        <f>'Postcode Data'!L324</f>
        <v>10.149308724743952</v>
      </c>
      <c r="L324" s="5"/>
      <c r="M324" s="28"/>
      <c r="N324" s="5" t="e">
        <f t="shared" si="405"/>
        <v>#N/A</v>
      </c>
      <c r="O324" s="5" t="e">
        <f t="shared" si="405"/>
        <v>#N/A</v>
      </c>
      <c r="P324" s="5" t="e">
        <f t="shared" si="405"/>
        <v>#N/A</v>
      </c>
      <c r="Q324" s="5" t="e">
        <f t="shared" si="405"/>
        <v>#N/A</v>
      </c>
      <c r="R324" s="5" t="e">
        <f t="shared" si="405"/>
        <v>#N/A</v>
      </c>
      <c r="S324" s="5">
        <f t="shared" si="405"/>
        <v>10.149308724743952</v>
      </c>
      <c r="T324" s="5"/>
      <c r="U324" s="28"/>
      <c r="V324" s="28" t="e">
        <f t="shared" si="349"/>
        <v>#N/A</v>
      </c>
      <c r="W324" s="28">
        <f t="shared" ref="W324:Z324" si="428">IF(AND($G324&lt;V$5,$G324&gt;=W$5),$K324,NA())</f>
        <v>10.149308724743952</v>
      </c>
      <c r="X324" s="28" t="e">
        <f t="shared" si="428"/>
        <v>#N/A</v>
      </c>
      <c r="Y324" s="28" t="e">
        <f t="shared" si="428"/>
        <v>#N/A</v>
      </c>
      <c r="Z324" s="28" t="e">
        <f t="shared" si="428"/>
        <v>#N/A</v>
      </c>
      <c r="AA324" s="28" t="e">
        <f t="shared" si="351"/>
        <v>#N/A</v>
      </c>
      <c r="AB324" s="28"/>
      <c r="AC324" s="28"/>
      <c r="AD324" s="5">
        <f t="shared" si="352"/>
        <v>-87.115228964899089</v>
      </c>
      <c r="AE324" s="15">
        <v>-999</v>
      </c>
      <c r="AF324" s="11">
        <v>-999</v>
      </c>
      <c r="AG324" s="11">
        <v>-999</v>
      </c>
      <c r="AH324" s="11">
        <v>-999</v>
      </c>
      <c r="AI324" s="11">
        <v>-999</v>
      </c>
      <c r="AJ324" s="11">
        <v>-88.336712234794192</v>
      </c>
      <c r="AK324" s="11">
        <v>-999</v>
      </c>
      <c r="AL324" s="11">
        <v>-999</v>
      </c>
      <c r="AM324" s="11">
        <v>-95.460785491405886</v>
      </c>
      <c r="AN324" s="11">
        <v>-999</v>
      </c>
      <c r="AO324" s="11">
        <v>-999</v>
      </c>
      <c r="AP324" s="11">
        <v>-999</v>
      </c>
      <c r="AQ324" s="11">
        <v>-999</v>
      </c>
      <c r="AR324" s="11">
        <v>-999</v>
      </c>
      <c r="AS324" s="11">
        <v>-999</v>
      </c>
      <c r="AT324" s="11">
        <v>-999</v>
      </c>
      <c r="AU324" s="11">
        <v>-999</v>
      </c>
      <c r="AV324" s="11">
        <v>-103.76316904019947</v>
      </c>
      <c r="AW324" s="11">
        <v>-999</v>
      </c>
      <c r="AX324" s="11">
        <v>-999</v>
      </c>
      <c r="AY324" s="11">
        <v>-999</v>
      </c>
      <c r="AZ324" s="11">
        <v>-999</v>
      </c>
      <c r="BA324" s="11">
        <v>-999</v>
      </c>
      <c r="BB324" s="11">
        <v>-999</v>
      </c>
      <c r="BC324" s="11">
        <v>-999</v>
      </c>
      <c r="BD324" s="11">
        <v>-999</v>
      </c>
      <c r="BE324" s="11">
        <v>-999</v>
      </c>
      <c r="BF324" s="11">
        <v>-999</v>
      </c>
      <c r="BG324" s="11">
        <v>-999</v>
      </c>
      <c r="BH324" s="11">
        <v>-109.10530983049549</v>
      </c>
      <c r="BI324" s="11">
        <v>-999</v>
      </c>
      <c r="BJ324" s="11">
        <v>-999</v>
      </c>
      <c r="BK324" s="11">
        <v>-98.612641079370249</v>
      </c>
      <c r="BL324" s="11">
        <v>-999</v>
      </c>
      <c r="BM324" s="11">
        <v>-999</v>
      </c>
      <c r="BN324" s="16">
        <v>-999</v>
      </c>
      <c r="BQ324" s="5">
        <f t="shared" ca="1" si="353"/>
        <v>-96.24064986475247</v>
      </c>
      <c r="BR324" s="8">
        <f t="shared" ca="1" si="426"/>
        <v>-999</v>
      </c>
      <c r="BS324" s="8">
        <f t="shared" ca="1" si="426"/>
        <v>-999</v>
      </c>
      <c r="BT324" s="8">
        <f t="shared" ca="1" si="426"/>
        <v>-999</v>
      </c>
      <c r="BU324" s="8">
        <f t="shared" ca="1" si="426"/>
        <v>-999</v>
      </c>
      <c r="BV324" s="8">
        <f t="shared" ca="1" si="426"/>
        <v>-999</v>
      </c>
      <c r="BW324" s="8">
        <f t="shared" ca="1" si="426"/>
        <v>-106.66798168480328</v>
      </c>
      <c r="BX324" s="8">
        <f t="shared" ca="1" si="426"/>
        <v>-999</v>
      </c>
      <c r="BY324" s="8">
        <f t="shared" ca="1" si="426"/>
        <v>-999</v>
      </c>
      <c r="BZ324" s="8">
        <f t="shared" ca="1" si="426"/>
        <v>-111.98369627376815</v>
      </c>
      <c r="CA324" s="8">
        <f t="shared" ca="1" si="426"/>
        <v>-999</v>
      </c>
      <c r="CB324" s="8">
        <f t="shared" ca="1" si="421"/>
        <v>-999</v>
      </c>
      <c r="CC324" s="8">
        <f t="shared" ca="1" si="421"/>
        <v>-999</v>
      </c>
      <c r="CD324" s="8">
        <f t="shared" ca="1" si="421"/>
        <v>-999</v>
      </c>
      <c r="CE324" s="8">
        <f t="shared" ca="1" si="421"/>
        <v>-999</v>
      </c>
      <c r="CF324" s="8">
        <f t="shared" ca="1" si="421"/>
        <v>-999</v>
      </c>
      <c r="CG324" s="8">
        <f t="shared" ca="1" si="421"/>
        <v>-999</v>
      </c>
      <c r="CH324" s="8">
        <f t="shared" ca="1" si="421"/>
        <v>-999</v>
      </c>
      <c r="CI324" s="8">
        <f t="shared" ca="1" si="421"/>
        <v>-109.08341837020778</v>
      </c>
      <c r="CJ324" s="8">
        <f t="shared" ca="1" si="421"/>
        <v>-999</v>
      </c>
      <c r="CK324" s="8">
        <f t="shared" ca="1" si="421"/>
        <v>-999</v>
      </c>
      <c r="CL324" s="8">
        <f t="shared" ca="1" si="421"/>
        <v>-999</v>
      </c>
      <c r="CM324" s="8">
        <f t="shared" ca="1" si="421"/>
        <v>-999</v>
      </c>
      <c r="CN324" s="8">
        <f t="shared" ca="1" si="426"/>
        <v>-999</v>
      </c>
      <c r="CO324" s="8">
        <f t="shared" ca="1" si="426"/>
        <v>-999</v>
      </c>
      <c r="CP324" s="8">
        <f t="shared" ca="1" si="426"/>
        <v>-999</v>
      </c>
      <c r="CQ324" s="8">
        <f t="shared" ca="1" si="426"/>
        <v>-999</v>
      </c>
      <c r="CR324" s="8">
        <f t="shared" ca="1" si="426"/>
        <v>-999</v>
      </c>
      <c r="CS324" s="8">
        <f t="shared" ca="1" si="426"/>
        <v>-999</v>
      </c>
      <c r="CT324" s="8">
        <f t="shared" ca="1" si="424"/>
        <v>-999</v>
      </c>
      <c r="CU324" s="8">
        <f t="shared" ca="1" si="424"/>
        <v>-107.91836892180356</v>
      </c>
      <c r="CV324" s="8">
        <f t="shared" ca="1" si="424"/>
        <v>-999</v>
      </c>
      <c r="CW324" s="8">
        <f t="shared" ca="1" si="424"/>
        <v>-999</v>
      </c>
      <c r="CX324" s="8">
        <f t="shared" ca="1" si="424"/>
        <v>-97.416550512308348</v>
      </c>
      <c r="CY324" s="8">
        <f t="shared" ca="1" si="424"/>
        <v>-999</v>
      </c>
      <c r="CZ324" s="8">
        <f t="shared" ca="1" si="424"/>
        <v>-999</v>
      </c>
      <c r="DA324" s="8">
        <f t="shared" ca="1" si="424"/>
        <v>-999</v>
      </c>
    </row>
    <row r="325" spans="2:105" x14ac:dyDescent="0.35">
      <c r="B325" t="str">
        <f>'Postcode Data'!B325</f>
        <v>ES31 7FP</v>
      </c>
      <c r="C325" t="str">
        <f>'Postcode Data'!D325</f>
        <v>Delton</v>
      </c>
      <c r="D325" s="44" t="e">
        <f>'Postcode Data'!M325</f>
        <v>#N/A</v>
      </c>
      <c r="E325" s="28" t="e">
        <f>INDEX('Site Data'!$G$42:$G$77,MATCH('Frequency Plan Data'!D325,'Site Data'!$B$42:$B$77,0))</f>
        <v>#N/A</v>
      </c>
      <c r="F325" s="28" t="e">
        <f>'Coverage Data'!M325</f>
        <v>#N/A</v>
      </c>
      <c r="G325" s="28" t="e">
        <f t="shared" si="347"/>
        <v>#N/A</v>
      </c>
      <c r="H325" s="5" t="e">
        <f>'Postcode Data'!F325</f>
        <v>#N/A</v>
      </c>
      <c r="I325" s="5" t="e">
        <f>'Postcode Data'!G325</f>
        <v>#N/A</v>
      </c>
      <c r="J325" s="5" t="e">
        <f>'Postcode Data'!K325</f>
        <v>#N/A</v>
      </c>
      <c r="K325" s="5" t="e">
        <f>'Postcode Data'!L325</f>
        <v>#N/A</v>
      </c>
      <c r="L325" s="5"/>
      <c r="M325" s="28"/>
      <c r="N325" s="5" t="e">
        <f t="shared" si="405"/>
        <v>#N/A</v>
      </c>
      <c r="O325" s="5" t="e">
        <f t="shared" si="405"/>
        <v>#N/A</v>
      </c>
      <c r="P325" s="5" t="e">
        <f t="shared" si="405"/>
        <v>#N/A</v>
      </c>
      <c r="Q325" s="5" t="e">
        <f t="shared" si="405"/>
        <v>#N/A</v>
      </c>
      <c r="R325" s="5" t="e">
        <f t="shared" si="405"/>
        <v>#N/A</v>
      </c>
      <c r="S325" s="5" t="e">
        <f t="shared" si="405"/>
        <v>#N/A</v>
      </c>
      <c r="T325" s="5"/>
      <c r="U325" s="28"/>
      <c r="V325" s="28" t="e">
        <f t="shared" si="349"/>
        <v>#N/A</v>
      </c>
      <c r="W325" s="28" t="e">
        <f t="shared" ref="W325:Z325" si="429">IF(AND($G325&lt;V$5,$G325&gt;=W$5),$K325,NA())</f>
        <v>#N/A</v>
      </c>
      <c r="X325" s="28" t="e">
        <f t="shared" si="429"/>
        <v>#N/A</v>
      </c>
      <c r="Y325" s="28" t="e">
        <f t="shared" si="429"/>
        <v>#N/A</v>
      </c>
      <c r="Z325" s="28" t="e">
        <f t="shared" si="429"/>
        <v>#N/A</v>
      </c>
      <c r="AA325" s="28" t="e">
        <f t="shared" si="351"/>
        <v>#N/A</v>
      </c>
      <c r="AB325" s="28"/>
      <c r="AC325" s="28"/>
      <c r="AD325" s="5" t="e">
        <f t="shared" si="352"/>
        <v>#N/A</v>
      </c>
      <c r="AE325" s="15" t="e">
        <v>#N/A</v>
      </c>
      <c r="AF325" s="11" t="e">
        <v>#N/A</v>
      </c>
      <c r="AG325" s="11" t="e">
        <v>#N/A</v>
      </c>
      <c r="AH325" s="11" t="e">
        <v>#N/A</v>
      </c>
      <c r="AI325" s="11" t="e">
        <v>#N/A</v>
      </c>
      <c r="AJ325" s="11" t="e">
        <v>#N/A</v>
      </c>
      <c r="AK325" s="11" t="e">
        <v>#N/A</v>
      </c>
      <c r="AL325" s="11" t="e">
        <v>#N/A</v>
      </c>
      <c r="AM325" s="11" t="e">
        <v>#N/A</v>
      </c>
      <c r="AN325" s="11" t="e">
        <v>#N/A</v>
      </c>
      <c r="AO325" s="11" t="e">
        <v>#N/A</v>
      </c>
      <c r="AP325" s="11" t="e">
        <v>#N/A</v>
      </c>
      <c r="AQ325" s="11" t="e">
        <v>#N/A</v>
      </c>
      <c r="AR325" s="11" t="e">
        <v>#N/A</v>
      </c>
      <c r="AS325" s="11" t="e">
        <v>#N/A</v>
      </c>
      <c r="AT325" s="11" t="e">
        <v>#N/A</v>
      </c>
      <c r="AU325" s="11" t="e">
        <v>#N/A</v>
      </c>
      <c r="AV325" s="11" t="e">
        <v>#N/A</v>
      </c>
      <c r="AW325" s="11" t="e">
        <v>#N/A</v>
      </c>
      <c r="AX325" s="11" t="e">
        <v>#N/A</v>
      </c>
      <c r="AY325" s="11" t="e">
        <v>#N/A</v>
      </c>
      <c r="AZ325" s="11" t="e">
        <v>#N/A</v>
      </c>
      <c r="BA325" s="11" t="e">
        <v>#N/A</v>
      </c>
      <c r="BB325" s="11" t="e">
        <v>#N/A</v>
      </c>
      <c r="BC325" s="11" t="e">
        <v>#N/A</v>
      </c>
      <c r="BD325" s="11" t="e">
        <v>#N/A</v>
      </c>
      <c r="BE325" s="11" t="e">
        <v>#N/A</v>
      </c>
      <c r="BF325" s="11" t="e">
        <v>#N/A</v>
      </c>
      <c r="BG325" s="11" t="e">
        <v>#N/A</v>
      </c>
      <c r="BH325" s="11" t="e">
        <v>#N/A</v>
      </c>
      <c r="BI325" s="11" t="e">
        <v>#N/A</v>
      </c>
      <c r="BJ325" s="11" t="e">
        <v>#N/A</v>
      </c>
      <c r="BK325" s="11" t="e">
        <v>#N/A</v>
      </c>
      <c r="BL325" s="11" t="e">
        <v>#N/A</v>
      </c>
      <c r="BM325" s="11" t="e">
        <v>#N/A</v>
      </c>
      <c r="BN325" s="16" t="e">
        <v>#N/A</v>
      </c>
      <c r="BQ325" s="5" t="e">
        <f t="shared" ca="1" si="353"/>
        <v>#N/A</v>
      </c>
      <c r="BR325" s="8" t="e">
        <f t="shared" ca="1" si="426"/>
        <v>#N/A</v>
      </c>
      <c r="BS325" s="8" t="e">
        <f t="shared" ca="1" si="426"/>
        <v>#N/A</v>
      </c>
      <c r="BT325" s="8" t="e">
        <f t="shared" ca="1" si="426"/>
        <v>#N/A</v>
      </c>
      <c r="BU325" s="8" t="e">
        <f t="shared" ca="1" si="426"/>
        <v>#N/A</v>
      </c>
      <c r="BV325" s="8" t="e">
        <f t="shared" ca="1" si="426"/>
        <v>#N/A</v>
      </c>
      <c r="BW325" s="8" t="e">
        <f t="shared" ca="1" si="426"/>
        <v>#N/A</v>
      </c>
      <c r="BX325" s="8" t="e">
        <f t="shared" ca="1" si="426"/>
        <v>#N/A</v>
      </c>
      <c r="BY325" s="8" t="e">
        <f t="shared" ca="1" si="426"/>
        <v>#N/A</v>
      </c>
      <c r="BZ325" s="8" t="e">
        <f t="shared" ca="1" si="426"/>
        <v>#N/A</v>
      </c>
      <c r="CA325" s="8" t="e">
        <f t="shared" ca="1" si="426"/>
        <v>#N/A</v>
      </c>
      <c r="CB325" s="8" t="e">
        <f t="shared" ca="1" si="421"/>
        <v>#N/A</v>
      </c>
      <c r="CC325" s="8" t="e">
        <f t="shared" ca="1" si="421"/>
        <v>#N/A</v>
      </c>
      <c r="CD325" s="8" t="e">
        <f t="shared" ca="1" si="421"/>
        <v>#N/A</v>
      </c>
      <c r="CE325" s="8" t="e">
        <f t="shared" ca="1" si="421"/>
        <v>#N/A</v>
      </c>
      <c r="CF325" s="8" t="e">
        <f t="shared" ca="1" si="421"/>
        <v>#N/A</v>
      </c>
      <c r="CG325" s="8" t="e">
        <f t="shared" ca="1" si="421"/>
        <v>#N/A</v>
      </c>
      <c r="CH325" s="8" t="e">
        <f t="shared" ca="1" si="421"/>
        <v>#N/A</v>
      </c>
      <c r="CI325" s="8" t="e">
        <f t="shared" ca="1" si="421"/>
        <v>#N/A</v>
      </c>
      <c r="CJ325" s="8" t="e">
        <f t="shared" ca="1" si="421"/>
        <v>#N/A</v>
      </c>
      <c r="CK325" s="8" t="e">
        <f t="shared" ca="1" si="421"/>
        <v>#N/A</v>
      </c>
      <c r="CL325" s="8" t="e">
        <f t="shared" ca="1" si="421"/>
        <v>#N/A</v>
      </c>
      <c r="CM325" s="8" t="e">
        <f t="shared" ca="1" si="421"/>
        <v>#N/A</v>
      </c>
      <c r="CN325" s="8" t="e">
        <f t="shared" ca="1" si="426"/>
        <v>#N/A</v>
      </c>
      <c r="CO325" s="8" t="e">
        <f t="shared" ca="1" si="426"/>
        <v>#N/A</v>
      </c>
      <c r="CP325" s="8" t="e">
        <f t="shared" ca="1" si="426"/>
        <v>#N/A</v>
      </c>
      <c r="CQ325" s="8" t="e">
        <f t="shared" ca="1" si="426"/>
        <v>#N/A</v>
      </c>
      <c r="CR325" s="8" t="e">
        <f t="shared" ca="1" si="426"/>
        <v>#N/A</v>
      </c>
      <c r="CS325" s="8" t="e">
        <f t="shared" ca="1" si="426"/>
        <v>#N/A</v>
      </c>
      <c r="CT325" s="8" t="e">
        <f t="shared" ca="1" si="424"/>
        <v>#N/A</v>
      </c>
      <c r="CU325" s="8" t="e">
        <f t="shared" ca="1" si="424"/>
        <v>#N/A</v>
      </c>
      <c r="CV325" s="8" t="e">
        <f t="shared" ca="1" si="424"/>
        <v>#N/A</v>
      </c>
      <c r="CW325" s="8" t="e">
        <f t="shared" ca="1" si="424"/>
        <v>#N/A</v>
      </c>
      <c r="CX325" s="8" t="e">
        <f t="shared" ca="1" si="424"/>
        <v>#N/A</v>
      </c>
      <c r="CY325" s="8" t="e">
        <f t="shared" ca="1" si="424"/>
        <v>#N/A</v>
      </c>
      <c r="CZ325" s="8" t="e">
        <f t="shared" ca="1" si="424"/>
        <v>#N/A</v>
      </c>
      <c r="DA325" s="8" t="e">
        <f t="shared" ca="1" si="424"/>
        <v>#N/A</v>
      </c>
    </row>
    <row r="326" spans="2:105" x14ac:dyDescent="0.35">
      <c r="B326" t="str">
        <f>'Postcode Data'!B326</f>
        <v>ES31 8IW</v>
      </c>
      <c r="C326" t="str">
        <f>'Postcode Data'!D326</f>
        <v>Delton</v>
      </c>
      <c r="D326" s="44" t="e">
        <f>'Postcode Data'!M326</f>
        <v>#N/A</v>
      </c>
      <c r="E326" s="28" t="e">
        <f>INDEX('Site Data'!$G$42:$G$77,MATCH('Frequency Plan Data'!D326,'Site Data'!$B$42:$B$77,0))</f>
        <v>#N/A</v>
      </c>
      <c r="F326" s="28" t="e">
        <f>'Coverage Data'!M326</f>
        <v>#N/A</v>
      </c>
      <c r="G326" s="28" t="e">
        <f t="shared" ref="G326:G389" si="430">F326-AD326</f>
        <v>#N/A</v>
      </c>
      <c r="H326" s="5" t="e">
        <f>'Postcode Data'!F326</f>
        <v>#N/A</v>
      </c>
      <c r="I326" s="5" t="e">
        <f>'Postcode Data'!G326</f>
        <v>#N/A</v>
      </c>
      <c r="J326" s="5" t="e">
        <f>'Postcode Data'!K326</f>
        <v>#N/A</v>
      </c>
      <c r="K326" s="5" t="e">
        <f>'Postcode Data'!L326</f>
        <v>#N/A</v>
      </c>
      <c r="L326" s="5"/>
      <c r="M326" s="28"/>
      <c r="N326" s="5" t="e">
        <f t="shared" ref="N326:S345" si="431">IF($E326=N$5,$K326,NA())</f>
        <v>#N/A</v>
      </c>
      <c r="O326" s="5" t="e">
        <f t="shared" si="431"/>
        <v>#N/A</v>
      </c>
      <c r="P326" s="5" t="e">
        <f t="shared" si="431"/>
        <v>#N/A</v>
      </c>
      <c r="Q326" s="5" t="e">
        <f t="shared" si="431"/>
        <v>#N/A</v>
      </c>
      <c r="R326" s="5" t="e">
        <f t="shared" si="431"/>
        <v>#N/A</v>
      </c>
      <c r="S326" s="5" t="e">
        <f t="shared" si="431"/>
        <v>#N/A</v>
      </c>
      <c r="T326" s="5"/>
      <c r="U326" s="28"/>
      <c r="V326" s="28" t="e">
        <f t="shared" si="349"/>
        <v>#N/A</v>
      </c>
      <c r="W326" s="28" t="e">
        <f t="shared" ref="W326:Z326" si="432">IF(AND($G326&lt;V$5,$G326&gt;=W$5),$K326,NA())</f>
        <v>#N/A</v>
      </c>
      <c r="X326" s="28" t="e">
        <f t="shared" si="432"/>
        <v>#N/A</v>
      </c>
      <c r="Y326" s="28" t="e">
        <f t="shared" si="432"/>
        <v>#N/A</v>
      </c>
      <c r="Z326" s="28" t="e">
        <f t="shared" si="432"/>
        <v>#N/A</v>
      </c>
      <c r="AA326" s="28" t="e">
        <f t="shared" si="351"/>
        <v>#N/A</v>
      </c>
      <c r="AB326" s="28"/>
      <c r="AC326" s="28"/>
      <c r="AD326" s="5" t="e">
        <f t="shared" si="352"/>
        <v>#N/A</v>
      </c>
      <c r="AE326" s="15" t="e">
        <v>#N/A</v>
      </c>
      <c r="AF326" s="11" t="e">
        <v>#N/A</v>
      </c>
      <c r="AG326" s="11" t="e">
        <v>#N/A</v>
      </c>
      <c r="AH326" s="11" t="e">
        <v>#N/A</v>
      </c>
      <c r="AI326" s="11" t="e">
        <v>#N/A</v>
      </c>
      <c r="AJ326" s="11" t="e">
        <v>#N/A</v>
      </c>
      <c r="AK326" s="11" t="e">
        <v>#N/A</v>
      </c>
      <c r="AL326" s="11" t="e">
        <v>#N/A</v>
      </c>
      <c r="AM326" s="11" t="e">
        <v>#N/A</v>
      </c>
      <c r="AN326" s="11" t="e">
        <v>#N/A</v>
      </c>
      <c r="AO326" s="11" t="e">
        <v>#N/A</v>
      </c>
      <c r="AP326" s="11" t="e">
        <v>#N/A</v>
      </c>
      <c r="AQ326" s="11" t="e">
        <v>#N/A</v>
      </c>
      <c r="AR326" s="11" t="e">
        <v>#N/A</v>
      </c>
      <c r="AS326" s="11" t="e">
        <v>#N/A</v>
      </c>
      <c r="AT326" s="11" t="e">
        <v>#N/A</v>
      </c>
      <c r="AU326" s="11" t="e">
        <v>#N/A</v>
      </c>
      <c r="AV326" s="11" t="e">
        <v>#N/A</v>
      </c>
      <c r="AW326" s="11" t="e">
        <v>#N/A</v>
      </c>
      <c r="AX326" s="11" t="e">
        <v>#N/A</v>
      </c>
      <c r="AY326" s="11" t="e">
        <v>#N/A</v>
      </c>
      <c r="AZ326" s="11" t="e">
        <v>#N/A</v>
      </c>
      <c r="BA326" s="11" t="e">
        <v>#N/A</v>
      </c>
      <c r="BB326" s="11" t="e">
        <v>#N/A</v>
      </c>
      <c r="BC326" s="11" t="e">
        <v>#N/A</v>
      </c>
      <c r="BD326" s="11" t="e">
        <v>#N/A</v>
      </c>
      <c r="BE326" s="11" t="e">
        <v>#N/A</v>
      </c>
      <c r="BF326" s="11" t="e">
        <v>#N/A</v>
      </c>
      <c r="BG326" s="11" t="e">
        <v>#N/A</v>
      </c>
      <c r="BH326" s="11" t="e">
        <v>#N/A</v>
      </c>
      <c r="BI326" s="11" t="e">
        <v>#N/A</v>
      </c>
      <c r="BJ326" s="11" t="e">
        <v>#N/A</v>
      </c>
      <c r="BK326" s="11" t="e">
        <v>#N/A</v>
      </c>
      <c r="BL326" s="11" t="e">
        <v>#N/A</v>
      </c>
      <c r="BM326" s="11" t="e">
        <v>#N/A</v>
      </c>
      <c r="BN326" s="16" t="e">
        <v>#N/A</v>
      </c>
      <c r="BQ326" s="5" t="e">
        <f t="shared" ca="1" si="353"/>
        <v>#N/A</v>
      </c>
      <c r="BR326" s="8" t="e">
        <f t="shared" ca="1" si="426"/>
        <v>#N/A</v>
      </c>
      <c r="BS326" s="8" t="e">
        <f t="shared" ca="1" si="426"/>
        <v>#N/A</v>
      </c>
      <c r="BT326" s="8" t="e">
        <f t="shared" ca="1" si="426"/>
        <v>#N/A</v>
      </c>
      <c r="BU326" s="8" t="e">
        <f t="shared" ca="1" si="426"/>
        <v>#N/A</v>
      </c>
      <c r="BV326" s="8" t="e">
        <f t="shared" ca="1" si="426"/>
        <v>#N/A</v>
      </c>
      <c r="BW326" s="8" t="e">
        <f t="shared" ca="1" si="426"/>
        <v>#N/A</v>
      </c>
      <c r="BX326" s="8" t="e">
        <f t="shared" ca="1" si="426"/>
        <v>#N/A</v>
      </c>
      <c r="BY326" s="8" t="e">
        <f t="shared" ca="1" si="426"/>
        <v>#N/A</v>
      </c>
      <c r="BZ326" s="8" t="e">
        <f t="shared" ca="1" si="426"/>
        <v>#N/A</v>
      </c>
      <c r="CA326" s="8" t="e">
        <f t="shared" ca="1" si="426"/>
        <v>#N/A</v>
      </c>
      <c r="CB326" s="8" t="e">
        <f t="shared" ca="1" si="421"/>
        <v>#N/A</v>
      </c>
      <c r="CC326" s="8" t="e">
        <f t="shared" ca="1" si="421"/>
        <v>#N/A</v>
      </c>
      <c r="CD326" s="8" t="e">
        <f t="shared" ca="1" si="421"/>
        <v>#N/A</v>
      </c>
      <c r="CE326" s="8" t="e">
        <f t="shared" ca="1" si="421"/>
        <v>#N/A</v>
      </c>
      <c r="CF326" s="8" t="e">
        <f t="shared" ca="1" si="421"/>
        <v>#N/A</v>
      </c>
      <c r="CG326" s="8" t="e">
        <f t="shared" ca="1" si="421"/>
        <v>#N/A</v>
      </c>
      <c r="CH326" s="8" t="e">
        <f t="shared" ca="1" si="421"/>
        <v>#N/A</v>
      </c>
      <c r="CI326" s="8" t="e">
        <f t="shared" ca="1" si="421"/>
        <v>#N/A</v>
      </c>
      <c r="CJ326" s="8" t="e">
        <f t="shared" ca="1" si="421"/>
        <v>#N/A</v>
      </c>
      <c r="CK326" s="8" t="e">
        <f t="shared" ca="1" si="421"/>
        <v>#N/A</v>
      </c>
      <c r="CL326" s="8" t="e">
        <f t="shared" ca="1" si="421"/>
        <v>#N/A</v>
      </c>
      <c r="CM326" s="8" t="e">
        <f t="shared" ca="1" si="421"/>
        <v>#N/A</v>
      </c>
      <c r="CN326" s="8" t="e">
        <f t="shared" ca="1" si="426"/>
        <v>#N/A</v>
      </c>
      <c r="CO326" s="8" t="e">
        <f t="shared" ca="1" si="426"/>
        <v>#N/A</v>
      </c>
      <c r="CP326" s="8" t="e">
        <f t="shared" ca="1" si="426"/>
        <v>#N/A</v>
      </c>
      <c r="CQ326" s="8" t="e">
        <f t="shared" ca="1" si="426"/>
        <v>#N/A</v>
      </c>
      <c r="CR326" s="8" t="e">
        <f t="shared" ca="1" si="426"/>
        <v>#N/A</v>
      </c>
      <c r="CS326" s="8" t="e">
        <f t="shared" ca="1" si="426"/>
        <v>#N/A</v>
      </c>
      <c r="CT326" s="8" t="e">
        <f t="shared" ca="1" si="424"/>
        <v>#N/A</v>
      </c>
      <c r="CU326" s="8" t="e">
        <f t="shared" ca="1" si="424"/>
        <v>#N/A</v>
      </c>
      <c r="CV326" s="8" t="e">
        <f t="shared" ca="1" si="424"/>
        <v>#N/A</v>
      </c>
      <c r="CW326" s="8" t="e">
        <f t="shared" ca="1" si="424"/>
        <v>#N/A</v>
      </c>
      <c r="CX326" s="8" t="e">
        <f t="shared" ca="1" si="424"/>
        <v>#N/A</v>
      </c>
      <c r="CY326" s="8" t="e">
        <f t="shared" ca="1" si="424"/>
        <v>#N/A</v>
      </c>
      <c r="CZ326" s="8" t="e">
        <f t="shared" ca="1" si="424"/>
        <v>#N/A</v>
      </c>
      <c r="DA326" s="8" t="e">
        <f t="shared" ca="1" si="424"/>
        <v>#N/A</v>
      </c>
    </row>
    <row r="327" spans="2:105" x14ac:dyDescent="0.35">
      <c r="B327" t="str">
        <f>'Postcode Data'!B327</f>
        <v>ES31 8MR</v>
      </c>
      <c r="C327" t="str">
        <f>'Postcode Data'!D327</f>
        <v>Delton</v>
      </c>
      <c r="D327" s="44" t="e">
        <f>'Postcode Data'!M327</f>
        <v>#N/A</v>
      </c>
      <c r="E327" s="28" t="e">
        <f>INDEX('Site Data'!$G$42:$G$77,MATCH('Frequency Plan Data'!D327,'Site Data'!$B$42:$B$77,0))</f>
        <v>#N/A</v>
      </c>
      <c r="F327" s="28" t="e">
        <f>'Coverage Data'!M327</f>
        <v>#N/A</v>
      </c>
      <c r="G327" s="28" t="e">
        <f t="shared" si="430"/>
        <v>#N/A</v>
      </c>
      <c r="H327" s="5" t="e">
        <f>'Postcode Data'!F327</f>
        <v>#N/A</v>
      </c>
      <c r="I327" s="5" t="e">
        <f>'Postcode Data'!G327</f>
        <v>#N/A</v>
      </c>
      <c r="J327" s="5" t="e">
        <f>'Postcode Data'!K327</f>
        <v>#N/A</v>
      </c>
      <c r="K327" s="5" t="e">
        <f>'Postcode Data'!L327</f>
        <v>#N/A</v>
      </c>
      <c r="L327" s="5"/>
      <c r="M327" s="28"/>
      <c r="N327" s="5" t="e">
        <f t="shared" si="431"/>
        <v>#N/A</v>
      </c>
      <c r="O327" s="5" t="e">
        <f t="shared" si="431"/>
        <v>#N/A</v>
      </c>
      <c r="P327" s="5" t="e">
        <f t="shared" si="431"/>
        <v>#N/A</v>
      </c>
      <c r="Q327" s="5" t="e">
        <f t="shared" si="431"/>
        <v>#N/A</v>
      </c>
      <c r="R327" s="5" t="e">
        <f t="shared" si="431"/>
        <v>#N/A</v>
      </c>
      <c r="S327" s="5" t="e">
        <f t="shared" si="431"/>
        <v>#N/A</v>
      </c>
      <c r="T327" s="5"/>
      <c r="U327" s="28"/>
      <c r="V327" s="28" t="e">
        <f t="shared" ref="V327:V390" si="433">IF($G327&gt;=V$5,$K327,NA())</f>
        <v>#N/A</v>
      </c>
      <c r="W327" s="28" t="e">
        <f t="shared" ref="W327:Z327" si="434">IF(AND($G327&lt;V$5,$G327&gt;=W$5),$K327,NA())</f>
        <v>#N/A</v>
      </c>
      <c r="X327" s="28" t="e">
        <f t="shared" si="434"/>
        <v>#N/A</v>
      </c>
      <c r="Y327" s="28" t="e">
        <f t="shared" si="434"/>
        <v>#N/A</v>
      </c>
      <c r="Z327" s="28" t="e">
        <f t="shared" si="434"/>
        <v>#N/A</v>
      </c>
      <c r="AA327" s="28" t="e">
        <f t="shared" ref="AA327:AA390" si="435">IF($G327&lt;Z$5,$K327,NA())</f>
        <v>#N/A</v>
      </c>
      <c r="AB327" s="28"/>
      <c r="AC327" s="28"/>
      <c r="AD327" s="5" t="e">
        <f t="shared" ref="AD327:AD390" si="436">10*LOG10(SUMPRODUCT(10^(AE327:BN327/10)))</f>
        <v>#N/A</v>
      </c>
      <c r="AE327" s="15" t="e">
        <v>#N/A</v>
      </c>
      <c r="AF327" s="11" t="e">
        <v>#N/A</v>
      </c>
      <c r="AG327" s="11" t="e">
        <v>#N/A</v>
      </c>
      <c r="AH327" s="11" t="e">
        <v>#N/A</v>
      </c>
      <c r="AI327" s="11" t="e">
        <v>#N/A</v>
      </c>
      <c r="AJ327" s="11" t="e">
        <v>#N/A</v>
      </c>
      <c r="AK327" s="11" t="e">
        <v>#N/A</v>
      </c>
      <c r="AL327" s="11" t="e">
        <v>#N/A</v>
      </c>
      <c r="AM327" s="11" t="e">
        <v>#N/A</v>
      </c>
      <c r="AN327" s="11" t="e">
        <v>#N/A</v>
      </c>
      <c r="AO327" s="11" t="e">
        <v>#N/A</v>
      </c>
      <c r="AP327" s="11" t="e">
        <v>#N/A</v>
      </c>
      <c r="AQ327" s="11" t="e">
        <v>#N/A</v>
      </c>
      <c r="AR327" s="11" t="e">
        <v>#N/A</v>
      </c>
      <c r="AS327" s="11" t="e">
        <v>#N/A</v>
      </c>
      <c r="AT327" s="11" t="e">
        <v>#N/A</v>
      </c>
      <c r="AU327" s="11" t="e">
        <v>#N/A</v>
      </c>
      <c r="AV327" s="11" t="e">
        <v>#N/A</v>
      </c>
      <c r="AW327" s="11" t="e">
        <v>#N/A</v>
      </c>
      <c r="AX327" s="11" t="e">
        <v>#N/A</v>
      </c>
      <c r="AY327" s="11" t="e">
        <v>#N/A</v>
      </c>
      <c r="AZ327" s="11" t="e">
        <v>#N/A</v>
      </c>
      <c r="BA327" s="11" t="e">
        <v>#N/A</v>
      </c>
      <c r="BB327" s="11" t="e">
        <v>#N/A</v>
      </c>
      <c r="BC327" s="11" t="e">
        <v>#N/A</v>
      </c>
      <c r="BD327" s="11" t="e">
        <v>#N/A</v>
      </c>
      <c r="BE327" s="11" t="e">
        <v>#N/A</v>
      </c>
      <c r="BF327" s="11" t="e">
        <v>#N/A</v>
      </c>
      <c r="BG327" s="11" t="e">
        <v>#N/A</v>
      </c>
      <c r="BH327" s="11" t="e">
        <v>#N/A</v>
      </c>
      <c r="BI327" s="11" t="e">
        <v>#N/A</v>
      </c>
      <c r="BJ327" s="11" t="e">
        <v>#N/A</v>
      </c>
      <c r="BK327" s="11" t="e">
        <v>#N/A</v>
      </c>
      <c r="BL327" s="11" t="e">
        <v>#N/A</v>
      </c>
      <c r="BM327" s="11" t="e">
        <v>#N/A</v>
      </c>
      <c r="BN327" s="16" t="e">
        <v>#N/A</v>
      </c>
      <c r="BQ327" s="5" t="e">
        <f t="shared" ref="BQ327:BQ390" ca="1" si="437">10*LOG10(SUMPRODUCT(10^(BR327:DA327/10)))</f>
        <v>#N/A</v>
      </c>
      <c r="BR327" s="8" t="e">
        <f t="shared" ca="1" si="426"/>
        <v>#N/A</v>
      </c>
      <c r="BS327" s="8" t="e">
        <f t="shared" ca="1" si="426"/>
        <v>#N/A</v>
      </c>
      <c r="BT327" s="8" t="e">
        <f t="shared" ca="1" si="426"/>
        <v>#N/A</v>
      </c>
      <c r="BU327" s="8" t="e">
        <f t="shared" ca="1" si="426"/>
        <v>#N/A</v>
      </c>
      <c r="BV327" s="8" t="e">
        <f t="shared" ca="1" si="426"/>
        <v>#N/A</v>
      </c>
      <c r="BW327" s="8" t="e">
        <f t="shared" ca="1" si="426"/>
        <v>#N/A</v>
      </c>
      <c r="BX327" s="8" t="e">
        <f t="shared" ca="1" si="426"/>
        <v>#N/A</v>
      </c>
      <c r="BY327" s="8" t="e">
        <f t="shared" ca="1" si="426"/>
        <v>#N/A</v>
      </c>
      <c r="BZ327" s="8" t="e">
        <f t="shared" ca="1" si="426"/>
        <v>#N/A</v>
      </c>
      <c r="CA327" s="8" t="e">
        <f t="shared" ca="1" si="426"/>
        <v>#N/A</v>
      </c>
      <c r="CB327" s="8" t="e">
        <f t="shared" ca="1" si="421"/>
        <v>#N/A</v>
      </c>
      <c r="CC327" s="8" t="e">
        <f t="shared" ca="1" si="421"/>
        <v>#N/A</v>
      </c>
      <c r="CD327" s="8" t="e">
        <f t="shared" ca="1" si="421"/>
        <v>#N/A</v>
      </c>
      <c r="CE327" s="8" t="e">
        <f t="shared" ca="1" si="421"/>
        <v>#N/A</v>
      </c>
      <c r="CF327" s="8" t="e">
        <f t="shared" ca="1" si="421"/>
        <v>#N/A</v>
      </c>
      <c r="CG327" s="8" t="e">
        <f t="shared" ca="1" si="421"/>
        <v>#N/A</v>
      </c>
      <c r="CH327" s="8" t="e">
        <f t="shared" ca="1" si="421"/>
        <v>#N/A</v>
      </c>
      <c r="CI327" s="8" t="e">
        <f t="shared" ca="1" si="421"/>
        <v>#N/A</v>
      </c>
      <c r="CJ327" s="8" t="e">
        <f t="shared" ca="1" si="421"/>
        <v>#N/A</v>
      </c>
      <c r="CK327" s="8" t="e">
        <f t="shared" ca="1" si="421"/>
        <v>#N/A</v>
      </c>
      <c r="CL327" s="8" t="e">
        <f t="shared" ca="1" si="421"/>
        <v>#N/A</v>
      </c>
      <c r="CM327" s="8" t="e">
        <f t="shared" ca="1" si="421"/>
        <v>#N/A</v>
      </c>
      <c r="CN327" s="8" t="e">
        <f t="shared" ca="1" si="426"/>
        <v>#N/A</v>
      </c>
      <c r="CO327" s="8" t="e">
        <f t="shared" ca="1" si="426"/>
        <v>#N/A</v>
      </c>
      <c r="CP327" s="8" t="e">
        <f t="shared" ca="1" si="426"/>
        <v>#N/A</v>
      </c>
      <c r="CQ327" s="8" t="e">
        <f t="shared" ca="1" si="426"/>
        <v>#N/A</v>
      </c>
      <c r="CR327" s="8" t="e">
        <f t="shared" ca="1" si="426"/>
        <v>#N/A</v>
      </c>
      <c r="CS327" s="8" t="e">
        <f t="shared" ca="1" si="426"/>
        <v>#N/A</v>
      </c>
      <c r="CT327" s="8" t="e">
        <f t="shared" ca="1" si="424"/>
        <v>#N/A</v>
      </c>
      <c r="CU327" s="8" t="e">
        <f t="shared" ca="1" si="424"/>
        <v>#N/A</v>
      </c>
      <c r="CV327" s="8" t="e">
        <f t="shared" ca="1" si="424"/>
        <v>#N/A</v>
      </c>
      <c r="CW327" s="8" t="e">
        <f t="shared" ca="1" si="424"/>
        <v>#N/A</v>
      </c>
      <c r="CX327" s="8" t="e">
        <f t="shared" ca="1" si="424"/>
        <v>#N/A</v>
      </c>
      <c r="CY327" s="8" t="e">
        <f t="shared" ca="1" si="424"/>
        <v>#N/A</v>
      </c>
      <c r="CZ327" s="8" t="e">
        <f t="shared" ca="1" si="424"/>
        <v>#N/A</v>
      </c>
      <c r="DA327" s="8" t="e">
        <f t="shared" ca="1" si="424"/>
        <v>#N/A</v>
      </c>
    </row>
    <row r="328" spans="2:105" x14ac:dyDescent="0.35">
      <c r="B328" t="str">
        <f>'Postcode Data'!B328</f>
        <v>ES32 0CX</v>
      </c>
      <c r="C328" t="str">
        <f>'Postcode Data'!D328</f>
        <v>Delton</v>
      </c>
      <c r="D328" s="44" t="str">
        <f>'Postcode Data'!M328</f>
        <v>DW2b</v>
      </c>
      <c r="E328" s="28" t="str">
        <f>INDEX('Site Data'!$G$42:$G$77,MATCH('Frequency Plan Data'!D328,'Site Data'!$B$42:$B$77,0))</f>
        <v>f2</v>
      </c>
      <c r="F328" s="28">
        <f>'Coverage Data'!M328</f>
        <v>-71.713234259192902</v>
      </c>
      <c r="G328" s="28">
        <f t="shared" si="430"/>
        <v>30.098571434403524</v>
      </c>
      <c r="H328" s="5">
        <f>'Postcode Data'!F328</f>
        <v>10.659715015316081</v>
      </c>
      <c r="I328" s="5">
        <f>'Postcode Data'!G328</f>
        <v>6.5022538134086805</v>
      </c>
      <c r="J328" s="5">
        <f>'Postcode Data'!K328</f>
        <v>12.158000324330253</v>
      </c>
      <c r="K328" s="5">
        <f>'Postcode Data'!L328</f>
        <v>3.2891705993299887</v>
      </c>
      <c r="L328" s="5"/>
      <c r="M328" s="28"/>
      <c r="N328" s="5" t="e">
        <f t="shared" si="431"/>
        <v>#N/A</v>
      </c>
      <c r="O328" s="5">
        <f t="shared" si="431"/>
        <v>3.2891705993299887</v>
      </c>
      <c r="P328" s="5" t="e">
        <f t="shared" si="431"/>
        <v>#N/A</v>
      </c>
      <c r="Q328" s="5" t="e">
        <f t="shared" si="431"/>
        <v>#N/A</v>
      </c>
      <c r="R328" s="5" t="e">
        <f t="shared" si="431"/>
        <v>#N/A</v>
      </c>
      <c r="S328" s="5" t="e">
        <f t="shared" si="431"/>
        <v>#N/A</v>
      </c>
      <c r="T328" s="5"/>
      <c r="U328" s="28"/>
      <c r="V328" s="28">
        <f t="shared" si="433"/>
        <v>3.2891705993299887</v>
      </c>
      <c r="W328" s="28" t="e">
        <f t="shared" ref="W328:Z328" si="438">IF(AND($G328&lt;V$5,$G328&gt;=W$5),$K328,NA())</f>
        <v>#N/A</v>
      </c>
      <c r="X328" s="28" t="e">
        <f t="shared" si="438"/>
        <v>#N/A</v>
      </c>
      <c r="Y328" s="28" t="e">
        <f t="shared" si="438"/>
        <v>#N/A</v>
      </c>
      <c r="Z328" s="28" t="e">
        <f t="shared" si="438"/>
        <v>#N/A</v>
      </c>
      <c r="AA328" s="28" t="e">
        <f t="shared" si="435"/>
        <v>#N/A</v>
      </c>
      <c r="AB328" s="28"/>
      <c r="AC328" s="28"/>
      <c r="AD328" s="5">
        <f t="shared" si="436"/>
        <v>-101.81180569359643</v>
      </c>
      <c r="AE328" s="15">
        <v>-999</v>
      </c>
      <c r="AF328" s="11">
        <v>-104.48261336390716</v>
      </c>
      <c r="AG328" s="11">
        <v>-999</v>
      </c>
      <c r="AH328" s="11">
        <v>-999</v>
      </c>
      <c r="AI328" s="11">
        <v>-999</v>
      </c>
      <c r="AJ328" s="11">
        <v>-999</v>
      </c>
      <c r="AK328" s="11">
        <v>-999</v>
      </c>
      <c r="AL328" s="11">
        <v>-999</v>
      </c>
      <c r="AM328" s="11">
        <v>-999</v>
      </c>
      <c r="AN328" s="11">
        <v>-999</v>
      </c>
      <c r="AO328" s="11">
        <v>-115.25240416677988</v>
      </c>
      <c r="AP328" s="11">
        <v>-999</v>
      </c>
      <c r="AQ328" s="11">
        <v>-999</v>
      </c>
      <c r="AR328" s="11">
        <v>-112.78243879901757</v>
      </c>
      <c r="AS328" s="11">
        <v>-999</v>
      </c>
      <c r="AT328" s="11">
        <v>-999</v>
      </c>
      <c r="AU328" s="11">
        <v>-999</v>
      </c>
      <c r="AV328" s="11">
        <v>-999</v>
      </c>
      <c r="AW328" s="11">
        <v>-999</v>
      </c>
      <c r="AX328" s="11">
        <v>-999</v>
      </c>
      <c r="AY328" s="11">
        <v>-999</v>
      </c>
      <c r="AZ328" s="11">
        <v>-999</v>
      </c>
      <c r="BA328" s="11">
        <v>-999</v>
      </c>
      <c r="BB328" s="11">
        <v>-999</v>
      </c>
      <c r="BC328" s="11">
        <v>-999</v>
      </c>
      <c r="BD328" s="11">
        <v>-109.21684308731582</v>
      </c>
      <c r="BE328" s="11">
        <v>-999</v>
      </c>
      <c r="BF328" s="11">
        <v>-999</v>
      </c>
      <c r="BG328" s="11">
        <v>-999</v>
      </c>
      <c r="BH328" s="11">
        <v>-999</v>
      </c>
      <c r="BI328" s="11">
        <v>-999</v>
      </c>
      <c r="BJ328" s="11">
        <v>-999</v>
      </c>
      <c r="BK328" s="11">
        <v>-999</v>
      </c>
      <c r="BL328" s="11">
        <v>-999</v>
      </c>
      <c r="BM328" s="11">
        <v>-109.98389970096704</v>
      </c>
      <c r="BN328" s="16">
        <v>-999</v>
      </c>
      <c r="BQ328" s="5">
        <f t="shared" ca="1" si="437"/>
        <v>-99.248558432085417</v>
      </c>
      <c r="BR328" s="8">
        <f t="shared" ca="1" si="426"/>
        <v>-999</v>
      </c>
      <c r="BS328" s="8">
        <f t="shared" ca="1" si="426"/>
        <v>-113.28256896134175</v>
      </c>
      <c r="BT328" s="8">
        <f t="shared" ca="1" si="426"/>
        <v>-999</v>
      </c>
      <c r="BU328" s="8">
        <f t="shared" ca="1" si="426"/>
        <v>-999</v>
      </c>
      <c r="BV328" s="8">
        <f t="shared" ca="1" si="426"/>
        <v>-999</v>
      </c>
      <c r="BW328" s="8">
        <f t="shared" ca="1" si="426"/>
        <v>-999</v>
      </c>
      <c r="BX328" s="8">
        <f t="shared" ca="1" si="426"/>
        <v>-999</v>
      </c>
      <c r="BY328" s="8">
        <f t="shared" ca="1" si="426"/>
        <v>-999</v>
      </c>
      <c r="BZ328" s="8">
        <f t="shared" ca="1" si="426"/>
        <v>-999</v>
      </c>
      <c r="CA328" s="8">
        <f t="shared" ca="1" si="426"/>
        <v>-999</v>
      </c>
      <c r="CB328" s="8">
        <f t="shared" ca="1" si="421"/>
        <v>-101.80835693856721</v>
      </c>
      <c r="CC328" s="8">
        <f t="shared" ca="1" si="421"/>
        <v>-999</v>
      </c>
      <c r="CD328" s="8">
        <f t="shared" ca="1" si="421"/>
        <v>-999</v>
      </c>
      <c r="CE328" s="8">
        <f t="shared" ca="1" si="421"/>
        <v>-108.94693442728025</v>
      </c>
      <c r="CF328" s="8">
        <f t="shared" ca="1" si="421"/>
        <v>-999</v>
      </c>
      <c r="CG328" s="8">
        <f t="shared" ca="1" si="421"/>
        <v>-999</v>
      </c>
      <c r="CH328" s="8">
        <f t="shared" ca="1" si="421"/>
        <v>-999</v>
      </c>
      <c r="CI328" s="8">
        <f t="shared" ca="1" si="421"/>
        <v>-999</v>
      </c>
      <c r="CJ328" s="8">
        <f t="shared" ca="1" si="421"/>
        <v>-999</v>
      </c>
      <c r="CK328" s="8">
        <f t="shared" ca="1" si="421"/>
        <v>-999</v>
      </c>
      <c r="CL328" s="8">
        <f t="shared" ca="1" si="421"/>
        <v>-999</v>
      </c>
      <c r="CM328" s="8">
        <f t="shared" ca="1" si="421"/>
        <v>-999</v>
      </c>
      <c r="CN328" s="8">
        <f t="shared" ca="1" si="426"/>
        <v>-999</v>
      </c>
      <c r="CO328" s="8">
        <f t="shared" ca="1" si="426"/>
        <v>-999</v>
      </c>
      <c r="CP328" s="8">
        <f t="shared" ca="1" si="426"/>
        <v>-999</v>
      </c>
      <c r="CQ328" s="8">
        <f t="shared" ca="1" si="426"/>
        <v>-106.26100328492592</v>
      </c>
      <c r="CR328" s="8">
        <f t="shared" ca="1" si="426"/>
        <v>-999</v>
      </c>
      <c r="CS328" s="8">
        <f t="shared" ca="1" si="426"/>
        <v>-999</v>
      </c>
      <c r="CT328" s="8">
        <f t="shared" ca="1" si="424"/>
        <v>-999</v>
      </c>
      <c r="CU328" s="8">
        <f t="shared" ca="1" si="424"/>
        <v>-999</v>
      </c>
      <c r="CV328" s="8">
        <f t="shared" ca="1" si="424"/>
        <v>-999</v>
      </c>
      <c r="CW328" s="8">
        <f t="shared" ca="1" si="424"/>
        <v>-999</v>
      </c>
      <c r="CX328" s="8">
        <f t="shared" ca="1" si="424"/>
        <v>-999</v>
      </c>
      <c r="CY328" s="8">
        <f t="shared" ca="1" si="424"/>
        <v>-999</v>
      </c>
      <c r="CZ328" s="8">
        <f t="shared" ca="1" si="424"/>
        <v>-109.26155986929706</v>
      </c>
      <c r="DA328" s="8">
        <f t="shared" ca="1" si="424"/>
        <v>-999</v>
      </c>
    </row>
    <row r="329" spans="2:105" x14ac:dyDescent="0.35">
      <c r="B329" t="str">
        <f>'Postcode Data'!B329</f>
        <v>ES32 0WF</v>
      </c>
      <c r="C329" t="str">
        <f>'Postcode Data'!D329</f>
        <v>Delton</v>
      </c>
      <c r="D329" s="44" t="e">
        <f>'Postcode Data'!M329</f>
        <v>#N/A</v>
      </c>
      <c r="E329" s="28" t="e">
        <f>INDEX('Site Data'!$G$42:$G$77,MATCH('Frequency Plan Data'!D329,'Site Data'!$B$42:$B$77,0))</f>
        <v>#N/A</v>
      </c>
      <c r="F329" s="28" t="e">
        <f>'Coverage Data'!M329</f>
        <v>#N/A</v>
      </c>
      <c r="G329" s="28" t="e">
        <f t="shared" si="430"/>
        <v>#N/A</v>
      </c>
      <c r="H329" s="5" t="e">
        <f>'Postcode Data'!F329</f>
        <v>#N/A</v>
      </c>
      <c r="I329" s="5" t="e">
        <f>'Postcode Data'!G329</f>
        <v>#N/A</v>
      </c>
      <c r="J329" s="5" t="e">
        <f>'Postcode Data'!K329</f>
        <v>#N/A</v>
      </c>
      <c r="K329" s="5" t="e">
        <f>'Postcode Data'!L329</f>
        <v>#N/A</v>
      </c>
      <c r="L329" s="5"/>
      <c r="M329" s="28"/>
      <c r="N329" s="5" t="e">
        <f t="shared" si="431"/>
        <v>#N/A</v>
      </c>
      <c r="O329" s="5" t="e">
        <f t="shared" si="431"/>
        <v>#N/A</v>
      </c>
      <c r="P329" s="5" t="e">
        <f t="shared" si="431"/>
        <v>#N/A</v>
      </c>
      <c r="Q329" s="5" t="e">
        <f t="shared" si="431"/>
        <v>#N/A</v>
      </c>
      <c r="R329" s="5" t="e">
        <f t="shared" si="431"/>
        <v>#N/A</v>
      </c>
      <c r="S329" s="5" t="e">
        <f t="shared" si="431"/>
        <v>#N/A</v>
      </c>
      <c r="T329" s="5"/>
      <c r="U329" s="28"/>
      <c r="V329" s="28" t="e">
        <f t="shared" si="433"/>
        <v>#N/A</v>
      </c>
      <c r="W329" s="28" t="e">
        <f t="shared" ref="W329:Z329" si="439">IF(AND($G329&lt;V$5,$G329&gt;=W$5),$K329,NA())</f>
        <v>#N/A</v>
      </c>
      <c r="X329" s="28" t="e">
        <f t="shared" si="439"/>
        <v>#N/A</v>
      </c>
      <c r="Y329" s="28" t="e">
        <f t="shared" si="439"/>
        <v>#N/A</v>
      </c>
      <c r="Z329" s="28" t="e">
        <f t="shared" si="439"/>
        <v>#N/A</v>
      </c>
      <c r="AA329" s="28" t="e">
        <f t="shared" si="435"/>
        <v>#N/A</v>
      </c>
      <c r="AB329" s="28"/>
      <c r="AC329" s="28"/>
      <c r="AD329" s="5" t="e">
        <f t="shared" si="436"/>
        <v>#N/A</v>
      </c>
      <c r="AE329" s="15" t="e">
        <v>#N/A</v>
      </c>
      <c r="AF329" s="11" t="e">
        <v>#N/A</v>
      </c>
      <c r="AG329" s="11" t="e">
        <v>#N/A</v>
      </c>
      <c r="AH329" s="11" t="e">
        <v>#N/A</v>
      </c>
      <c r="AI329" s="11" t="e">
        <v>#N/A</v>
      </c>
      <c r="AJ329" s="11" t="e">
        <v>#N/A</v>
      </c>
      <c r="AK329" s="11" t="e">
        <v>#N/A</v>
      </c>
      <c r="AL329" s="11" t="e">
        <v>#N/A</v>
      </c>
      <c r="AM329" s="11" t="e">
        <v>#N/A</v>
      </c>
      <c r="AN329" s="11" t="e">
        <v>#N/A</v>
      </c>
      <c r="AO329" s="11" t="e">
        <v>#N/A</v>
      </c>
      <c r="AP329" s="11" t="e">
        <v>#N/A</v>
      </c>
      <c r="AQ329" s="11" t="e">
        <v>#N/A</v>
      </c>
      <c r="AR329" s="11" t="e">
        <v>#N/A</v>
      </c>
      <c r="AS329" s="11" t="e">
        <v>#N/A</v>
      </c>
      <c r="AT329" s="11" t="e">
        <v>#N/A</v>
      </c>
      <c r="AU329" s="11" t="e">
        <v>#N/A</v>
      </c>
      <c r="AV329" s="11" t="e">
        <v>#N/A</v>
      </c>
      <c r="AW329" s="11" t="e">
        <v>#N/A</v>
      </c>
      <c r="AX329" s="11" t="e">
        <v>#N/A</v>
      </c>
      <c r="AY329" s="11" t="e">
        <v>#N/A</v>
      </c>
      <c r="AZ329" s="11" t="e">
        <v>#N/A</v>
      </c>
      <c r="BA329" s="11" t="e">
        <v>#N/A</v>
      </c>
      <c r="BB329" s="11" t="e">
        <v>#N/A</v>
      </c>
      <c r="BC329" s="11" t="e">
        <v>#N/A</v>
      </c>
      <c r="BD329" s="11" t="e">
        <v>#N/A</v>
      </c>
      <c r="BE329" s="11" t="e">
        <v>#N/A</v>
      </c>
      <c r="BF329" s="11" t="e">
        <v>#N/A</v>
      </c>
      <c r="BG329" s="11" t="e">
        <v>#N/A</v>
      </c>
      <c r="BH329" s="11" t="e">
        <v>#N/A</v>
      </c>
      <c r="BI329" s="11" t="e">
        <v>#N/A</v>
      </c>
      <c r="BJ329" s="11" t="e">
        <v>#N/A</v>
      </c>
      <c r="BK329" s="11" t="e">
        <v>#N/A</v>
      </c>
      <c r="BL329" s="11" t="e">
        <v>#N/A</v>
      </c>
      <c r="BM329" s="11" t="e">
        <v>#N/A</v>
      </c>
      <c r="BN329" s="16" t="e">
        <v>#N/A</v>
      </c>
      <c r="BQ329" s="5" t="e">
        <f t="shared" ca="1" si="437"/>
        <v>#N/A</v>
      </c>
      <c r="BR329" s="8" t="e">
        <f t="shared" ca="1" si="426"/>
        <v>#N/A</v>
      </c>
      <c r="BS329" s="8" t="e">
        <f t="shared" ca="1" si="426"/>
        <v>#N/A</v>
      </c>
      <c r="BT329" s="8" t="e">
        <f t="shared" ca="1" si="426"/>
        <v>#N/A</v>
      </c>
      <c r="BU329" s="8" t="e">
        <f t="shared" ca="1" si="426"/>
        <v>#N/A</v>
      </c>
      <c r="BV329" s="8" t="e">
        <f t="shared" ca="1" si="426"/>
        <v>#N/A</v>
      </c>
      <c r="BW329" s="8" t="e">
        <f t="shared" ca="1" si="426"/>
        <v>#N/A</v>
      </c>
      <c r="BX329" s="8" t="e">
        <f t="shared" ca="1" si="426"/>
        <v>#N/A</v>
      </c>
      <c r="BY329" s="8" t="e">
        <f t="shared" ca="1" si="426"/>
        <v>#N/A</v>
      </c>
      <c r="BZ329" s="8" t="e">
        <f t="shared" ca="1" si="426"/>
        <v>#N/A</v>
      </c>
      <c r="CA329" s="8" t="e">
        <f t="shared" ca="1" si="426"/>
        <v>#N/A</v>
      </c>
      <c r="CB329" s="8" t="e">
        <f t="shared" ca="1" si="421"/>
        <v>#N/A</v>
      </c>
      <c r="CC329" s="8" t="e">
        <f t="shared" ca="1" si="421"/>
        <v>#N/A</v>
      </c>
      <c r="CD329" s="8" t="e">
        <f t="shared" ca="1" si="421"/>
        <v>#N/A</v>
      </c>
      <c r="CE329" s="8" t="e">
        <f t="shared" ca="1" si="421"/>
        <v>#N/A</v>
      </c>
      <c r="CF329" s="8" t="e">
        <f t="shared" ca="1" si="421"/>
        <v>#N/A</v>
      </c>
      <c r="CG329" s="8" t="e">
        <f t="shared" ca="1" si="421"/>
        <v>#N/A</v>
      </c>
      <c r="CH329" s="8" t="e">
        <f t="shared" ca="1" si="421"/>
        <v>#N/A</v>
      </c>
      <c r="CI329" s="8" t="e">
        <f t="shared" ca="1" si="421"/>
        <v>#N/A</v>
      </c>
      <c r="CJ329" s="8" t="e">
        <f t="shared" ca="1" si="421"/>
        <v>#N/A</v>
      </c>
      <c r="CK329" s="8" t="e">
        <f t="shared" ca="1" si="421"/>
        <v>#N/A</v>
      </c>
      <c r="CL329" s="8" t="e">
        <f t="shared" ca="1" si="421"/>
        <v>#N/A</v>
      </c>
      <c r="CM329" s="8" t="e">
        <f t="shared" ca="1" si="421"/>
        <v>#N/A</v>
      </c>
      <c r="CN329" s="8" t="e">
        <f t="shared" ca="1" si="426"/>
        <v>#N/A</v>
      </c>
      <c r="CO329" s="8" t="e">
        <f t="shared" ca="1" si="426"/>
        <v>#N/A</v>
      </c>
      <c r="CP329" s="8" t="e">
        <f t="shared" ca="1" si="426"/>
        <v>#N/A</v>
      </c>
      <c r="CQ329" s="8" t="e">
        <f t="shared" ca="1" si="426"/>
        <v>#N/A</v>
      </c>
      <c r="CR329" s="8" t="e">
        <f t="shared" ca="1" si="426"/>
        <v>#N/A</v>
      </c>
      <c r="CS329" s="8" t="e">
        <f t="shared" ca="1" si="426"/>
        <v>#N/A</v>
      </c>
      <c r="CT329" s="8" t="e">
        <f t="shared" ca="1" si="424"/>
        <v>#N/A</v>
      </c>
      <c r="CU329" s="8" t="e">
        <f t="shared" ca="1" si="424"/>
        <v>#N/A</v>
      </c>
      <c r="CV329" s="8" t="e">
        <f t="shared" ca="1" si="424"/>
        <v>#N/A</v>
      </c>
      <c r="CW329" s="8" t="e">
        <f t="shared" ca="1" si="424"/>
        <v>#N/A</v>
      </c>
      <c r="CX329" s="8" t="e">
        <f t="shared" ca="1" si="424"/>
        <v>#N/A</v>
      </c>
      <c r="CY329" s="8" t="e">
        <f t="shared" ca="1" si="424"/>
        <v>#N/A</v>
      </c>
      <c r="CZ329" s="8" t="e">
        <f t="shared" ca="1" si="424"/>
        <v>#N/A</v>
      </c>
      <c r="DA329" s="8" t="e">
        <f t="shared" ca="1" si="424"/>
        <v>#N/A</v>
      </c>
    </row>
    <row r="330" spans="2:105" x14ac:dyDescent="0.35">
      <c r="B330" t="str">
        <f>'Postcode Data'!B330</f>
        <v>ES32 1OU</v>
      </c>
      <c r="C330" t="str">
        <f>'Postcode Data'!D330</f>
        <v>Delton</v>
      </c>
      <c r="D330" s="44" t="str">
        <f>'Postcode Data'!M330</f>
        <v>DW2b</v>
      </c>
      <c r="E330" s="28" t="str">
        <f>INDEX('Site Data'!$G$42:$G$77,MATCH('Frequency Plan Data'!D330,'Site Data'!$B$42:$B$77,0))</f>
        <v>f2</v>
      </c>
      <c r="F330" s="28">
        <f>'Coverage Data'!M330</f>
        <v>-69.649445058760222</v>
      </c>
      <c r="G330" s="28">
        <f t="shared" si="430"/>
        <v>26.712279959766079</v>
      </c>
      <c r="H330" s="5">
        <f>'Postcode Data'!F330</f>
        <v>10.659715015316081</v>
      </c>
      <c r="I330" s="5">
        <f>'Postcode Data'!G330</f>
        <v>6.5022538134086805</v>
      </c>
      <c r="J330" s="5">
        <f>'Postcode Data'!K330</f>
        <v>10.021638273709645</v>
      </c>
      <c r="K330" s="5">
        <f>'Postcode Data'!L330</f>
        <v>4.120918994605459</v>
      </c>
      <c r="L330" s="5"/>
      <c r="M330" s="28"/>
      <c r="N330" s="5" t="e">
        <f t="shared" si="431"/>
        <v>#N/A</v>
      </c>
      <c r="O330" s="5">
        <f t="shared" si="431"/>
        <v>4.120918994605459</v>
      </c>
      <c r="P330" s="5" t="e">
        <f t="shared" si="431"/>
        <v>#N/A</v>
      </c>
      <c r="Q330" s="5" t="e">
        <f t="shared" si="431"/>
        <v>#N/A</v>
      </c>
      <c r="R330" s="5" t="e">
        <f t="shared" si="431"/>
        <v>#N/A</v>
      </c>
      <c r="S330" s="5" t="e">
        <f t="shared" si="431"/>
        <v>#N/A</v>
      </c>
      <c r="T330" s="5"/>
      <c r="U330" s="28"/>
      <c r="V330" s="28">
        <f t="shared" si="433"/>
        <v>4.120918994605459</v>
      </c>
      <c r="W330" s="28" t="e">
        <f t="shared" ref="W330:Z330" si="440">IF(AND($G330&lt;V$5,$G330&gt;=W$5),$K330,NA())</f>
        <v>#N/A</v>
      </c>
      <c r="X330" s="28" t="e">
        <f t="shared" si="440"/>
        <v>#N/A</v>
      </c>
      <c r="Y330" s="28" t="e">
        <f t="shared" si="440"/>
        <v>#N/A</v>
      </c>
      <c r="Z330" s="28" t="e">
        <f t="shared" si="440"/>
        <v>#N/A</v>
      </c>
      <c r="AA330" s="28" t="e">
        <f t="shared" si="435"/>
        <v>#N/A</v>
      </c>
      <c r="AB330" s="28"/>
      <c r="AC330" s="28"/>
      <c r="AD330" s="5">
        <f t="shared" si="436"/>
        <v>-96.3617250185263</v>
      </c>
      <c r="AE330" s="15">
        <v>-999</v>
      </c>
      <c r="AF330" s="11">
        <v>-105.87931024936732</v>
      </c>
      <c r="AG330" s="11">
        <v>-999</v>
      </c>
      <c r="AH330" s="11">
        <v>-999</v>
      </c>
      <c r="AI330" s="11">
        <v>-999</v>
      </c>
      <c r="AJ330" s="11">
        <v>-999</v>
      </c>
      <c r="AK330" s="11">
        <v>-999</v>
      </c>
      <c r="AL330" s="11">
        <v>-999</v>
      </c>
      <c r="AM330" s="11">
        <v>-999</v>
      </c>
      <c r="AN330" s="11">
        <v>-999</v>
      </c>
      <c r="AO330" s="11">
        <v>-98.349305225485395</v>
      </c>
      <c r="AP330" s="11">
        <v>-999</v>
      </c>
      <c r="AQ330" s="11">
        <v>-999</v>
      </c>
      <c r="AR330" s="11">
        <v>-104.21789752066709</v>
      </c>
      <c r="AS330" s="11">
        <v>-999</v>
      </c>
      <c r="AT330" s="11">
        <v>-999</v>
      </c>
      <c r="AU330" s="11">
        <v>-999</v>
      </c>
      <c r="AV330" s="11">
        <v>-999</v>
      </c>
      <c r="AW330" s="11">
        <v>-999</v>
      </c>
      <c r="AX330" s="11">
        <v>-999</v>
      </c>
      <c r="AY330" s="11">
        <v>-999</v>
      </c>
      <c r="AZ330" s="11">
        <v>-999</v>
      </c>
      <c r="BA330" s="11">
        <v>-999</v>
      </c>
      <c r="BB330" s="11">
        <v>-999</v>
      </c>
      <c r="BC330" s="11">
        <v>-999</v>
      </c>
      <c r="BD330" s="11">
        <v>-111.62253906284688</v>
      </c>
      <c r="BE330" s="11">
        <v>-999</v>
      </c>
      <c r="BF330" s="11">
        <v>-999</v>
      </c>
      <c r="BG330" s="11">
        <v>-999</v>
      </c>
      <c r="BH330" s="11">
        <v>-999</v>
      </c>
      <c r="BI330" s="11">
        <v>-999</v>
      </c>
      <c r="BJ330" s="11">
        <v>-999</v>
      </c>
      <c r="BK330" s="11">
        <v>-999</v>
      </c>
      <c r="BL330" s="11">
        <v>-999</v>
      </c>
      <c r="BM330" s="11">
        <v>-108.44610336107979</v>
      </c>
      <c r="BN330" s="16">
        <v>-999</v>
      </c>
      <c r="BQ330" s="5">
        <f t="shared" ca="1" si="437"/>
        <v>-99.703779255471886</v>
      </c>
      <c r="BR330" s="8">
        <f t="shared" ca="1" si="426"/>
        <v>-999</v>
      </c>
      <c r="BS330" s="8">
        <f t="shared" ca="1" si="426"/>
        <v>-112.78713268397155</v>
      </c>
      <c r="BT330" s="8">
        <f t="shared" ca="1" si="426"/>
        <v>-999</v>
      </c>
      <c r="BU330" s="8">
        <f t="shared" ca="1" si="426"/>
        <v>-999</v>
      </c>
      <c r="BV330" s="8">
        <f t="shared" ca="1" si="426"/>
        <v>-999</v>
      </c>
      <c r="BW330" s="8">
        <f t="shared" ca="1" si="426"/>
        <v>-999</v>
      </c>
      <c r="BX330" s="8">
        <f t="shared" ca="1" si="426"/>
        <v>-999</v>
      </c>
      <c r="BY330" s="8">
        <f t="shared" ca="1" si="426"/>
        <v>-999</v>
      </c>
      <c r="BZ330" s="8">
        <f t="shared" ca="1" si="426"/>
        <v>-999</v>
      </c>
      <c r="CA330" s="8">
        <f t="shared" ca="1" si="426"/>
        <v>-999</v>
      </c>
      <c r="CB330" s="8">
        <f t="shared" ca="1" si="421"/>
        <v>-103.12197521233341</v>
      </c>
      <c r="CC330" s="8">
        <f t="shared" ca="1" si="421"/>
        <v>-999</v>
      </c>
      <c r="CD330" s="8">
        <f t="shared" ca="1" si="421"/>
        <v>-999</v>
      </c>
      <c r="CE330" s="8">
        <f t="shared" ca="1" si="421"/>
        <v>-108.11494925186008</v>
      </c>
      <c r="CF330" s="8">
        <f t="shared" ca="1" si="421"/>
        <v>-999</v>
      </c>
      <c r="CG330" s="8">
        <f t="shared" ca="1" si="421"/>
        <v>-999</v>
      </c>
      <c r="CH330" s="8">
        <f t="shared" ca="1" si="421"/>
        <v>-999</v>
      </c>
      <c r="CI330" s="8">
        <f t="shared" ca="1" si="421"/>
        <v>-999</v>
      </c>
      <c r="CJ330" s="8">
        <f t="shared" ca="1" si="421"/>
        <v>-999</v>
      </c>
      <c r="CK330" s="8">
        <f t="shared" ca="1" si="421"/>
        <v>-999</v>
      </c>
      <c r="CL330" s="8">
        <f t="shared" ca="1" si="421"/>
        <v>-999</v>
      </c>
      <c r="CM330" s="8">
        <f t="shared" ca="1" si="421"/>
        <v>-999</v>
      </c>
      <c r="CN330" s="8">
        <f t="shared" ca="1" si="426"/>
        <v>-999</v>
      </c>
      <c r="CO330" s="8">
        <f t="shared" ca="1" si="426"/>
        <v>-999</v>
      </c>
      <c r="CP330" s="8">
        <f t="shared" ca="1" si="426"/>
        <v>-999</v>
      </c>
      <c r="CQ330" s="8">
        <f t="shared" ca="1" si="426"/>
        <v>-108.00049954723725</v>
      </c>
      <c r="CR330" s="8">
        <f t="shared" ca="1" si="426"/>
        <v>-999</v>
      </c>
      <c r="CS330" s="8">
        <f t="shared" ca="1" si="426"/>
        <v>-999</v>
      </c>
      <c r="CT330" s="8">
        <f t="shared" ca="1" si="424"/>
        <v>-999</v>
      </c>
      <c r="CU330" s="8">
        <f t="shared" ca="1" si="424"/>
        <v>-999</v>
      </c>
      <c r="CV330" s="8">
        <f t="shared" ca="1" si="424"/>
        <v>-999</v>
      </c>
      <c r="CW330" s="8">
        <f t="shared" ca="1" si="424"/>
        <v>-999</v>
      </c>
      <c r="CX330" s="8">
        <f t="shared" ca="1" si="424"/>
        <v>-999</v>
      </c>
      <c r="CY330" s="8">
        <f t="shared" ca="1" si="424"/>
        <v>-999</v>
      </c>
      <c r="CZ330" s="8">
        <f t="shared" ca="1" si="424"/>
        <v>-106.61895352459982</v>
      </c>
      <c r="DA330" s="8">
        <f t="shared" ca="1" si="424"/>
        <v>-999</v>
      </c>
    </row>
    <row r="331" spans="2:105" x14ac:dyDescent="0.35">
      <c r="B331" t="str">
        <f>'Postcode Data'!B331</f>
        <v>ES32 2SI</v>
      </c>
      <c r="C331" t="str">
        <f>'Postcode Data'!D331</f>
        <v>Delton</v>
      </c>
      <c r="D331" s="44" t="str">
        <f>'Postcode Data'!M331</f>
        <v>DW1a</v>
      </c>
      <c r="E331" s="28" t="str">
        <f>INDEX('Site Data'!$G$42:$G$77,MATCH('Frequency Plan Data'!D331,'Site Data'!$B$42:$B$77,0))</f>
        <v>f4</v>
      </c>
      <c r="F331" s="28">
        <f>'Coverage Data'!M331</f>
        <v>-72.392124786923631</v>
      </c>
      <c r="G331" s="28">
        <f t="shared" si="430"/>
        <v>31.113333143440386</v>
      </c>
      <c r="H331" s="5">
        <f>'Postcode Data'!F331</f>
        <v>14.816417462464095</v>
      </c>
      <c r="I331" s="5">
        <f>'Postcode Data'!G331</f>
        <v>10.364633946287318</v>
      </c>
      <c r="J331" s="5">
        <f>'Postcode Data'!K331</f>
        <v>11.410442780746537</v>
      </c>
      <c r="K331" s="5">
        <f>'Postcode Data'!L331</f>
        <v>13.770608628004874</v>
      </c>
      <c r="L331" s="5"/>
      <c r="M331" s="28"/>
      <c r="N331" s="5" t="e">
        <f t="shared" si="431"/>
        <v>#N/A</v>
      </c>
      <c r="O331" s="5" t="e">
        <f t="shared" si="431"/>
        <v>#N/A</v>
      </c>
      <c r="P331" s="5" t="e">
        <f t="shared" si="431"/>
        <v>#N/A</v>
      </c>
      <c r="Q331" s="5">
        <f t="shared" si="431"/>
        <v>13.770608628004874</v>
      </c>
      <c r="R331" s="5" t="e">
        <f t="shared" si="431"/>
        <v>#N/A</v>
      </c>
      <c r="S331" s="5" t="e">
        <f t="shared" si="431"/>
        <v>#N/A</v>
      </c>
      <c r="T331" s="5"/>
      <c r="U331" s="28"/>
      <c r="V331" s="28">
        <f t="shared" si="433"/>
        <v>13.770608628004874</v>
      </c>
      <c r="W331" s="28" t="e">
        <f t="shared" ref="W331:Z331" si="441">IF(AND($G331&lt;V$5,$G331&gt;=W$5),$K331,NA())</f>
        <v>#N/A</v>
      </c>
      <c r="X331" s="28" t="e">
        <f t="shared" si="441"/>
        <v>#N/A</v>
      </c>
      <c r="Y331" s="28" t="e">
        <f t="shared" si="441"/>
        <v>#N/A</v>
      </c>
      <c r="Z331" s="28" t="e">
        <f t="shared" si="441"/>
        <v>#N/A</v>
      </c>
      <c r="AA331" s="28" t="e">
        <f t="shared" si="435"/>
        <v>#N/A</v>
      </c>
      <c r="AB331" s="28"/>
      <c r="AC331" s="28"/>
      <c r="AD331" s="5">
        <f t="shared" si="436"/>
        <v>-103.50545793036402</v>
      </c>
      <c r="AE331" s="15">
        <v>-999</v>
      </c>
      <c r="AF331" s="11">
        <v>-999</v>
      </c>
      <c r="AG331" s="11">
        <v>-999</v>
      </c>
      <c r="AH331" s="11">
        <v>-125.39007740391369</v>
      </c>
      <c r="AI331" s="11">
        <v>-999</v>
      </c>
      <c r="AJ331" s="11">
        <v>-999</v>
      </c>
      <c r="AK331" s="11">
        <v>-106.2100564092148</v>
      </c>
      <c r="AL331" s="11">
        <v>-999</v>
      </c>
      <c r="AM331" s="11">
        <v>-999</v>
      </c>
      <c r="AN331" s="11">
        <v>-999</v>
      </c>
      <c r="AO331" s="11">
        <v>-999</v>
      </c>
      <c r="AP331" s="11">
        <v>-999</v>
      </c>
      <c r="AQ331" s="11">
        <v>-999</v>
      </c>
      <c r="AR331" s="11">
        <v>-999</v>
      </c>
      <c r="AS331" s="11">
        <v>-999</v>
      </c>
      <c r="AT331" s="11">
        <v>-109.51413982893543</v>
      </c>
      <c r="AU331" s="11">
        <v>-999</v>
      </c>
      <c r="AV331" s="11">
        <v>-999</v>
      </c>
      <c r="AW331" s="11">
        <v>-999</v>
      </c>
      <c r="AX331" s="11">
        <v>-999</v>
      </c>
      <c r="AY331" s="11">
        <v>-999</v>
      </c>
      <c r="AZ331" s="11">
        <v>-999</v>
      </c>
      <c r="BA331" s="11">
        <v>-999</v>
      </c>
      <c r="BB331" s="11">
        <v>-999</v>
      </c>
      <c r="BC331" s="11">
        <v>-999</v>
      </c>
      <c r="BD331" s="11">
        <v>-999</v>
      </c>
      <c r="BE331" s="11">
        <v>-999</v>
      </c>
      <c r="BF331" s="11">
        <v>-111.13065943144744</v>
      </c>
      <c r="BG331" s="11">
        <v>-999</v>
      </c>
      <c r="BH331" s="11">
        <v>-999</v>
      </c>
      <c r="BI331" s="11">
        <v>-118.24264628129629</v>
      </c>
      <c r="BJ331" s="11">
        <v>-999</v>
      </c>
      <c r="BK331" s="11">
        <v>-999</v>
      </c>
      <c r="BL331" s="11">
        <v>-999</v>
      </c>
      <c r="BM331" s="11">
        <v>-999</v>
      </c>
      <c r="BN331" s="16">
        <v>-999</v>
      </c>
      <c r="BQ331" s="5">
        <f t="shared" ca="1" si="437"/>
        <v>-100.1147914228973</v>
      </c>
      <c r="BR331" s="8">
        <f t="shared" ca="1" si="426"/>
        <v>-999</v>
      </c>
      <c r="BS331" s="8">
        <f t="shared" ca="1" si="426"/>
        <v>-999</v>
      </c>
      <c r="BT331" s="8">
        <f t="shared" ca="1" si="426"/>
        <v>-999</v>
      </c>
      <c r="BU331" s="8">
        <f t="shared" ca="1" si="426"/>
        <v>-107.85435016259234</v>
      </c>
      <c r="BV331" s="8">
        <f t="shared" ca="1" si="426"/>
        <v>-999</v>
      </c>
      <c r="BW331" s="8">
        <f t="shared" ca="1" si="426"/>
        <v>-999</v>
      </c>
      <c r="BX331" s="8">
        <f t="shared" ca="1" si="426"/>
        <v>-101.10430212453862</v>
      </c>
      <c r="BY331" s="8">
        <f t="shared" ca="1" si="426"/>
        <v>-999</v>
      </c>
      <c r="BZ331" s="8">
        <f t="shared" ca="1" si="426"/>
        <v>-999</v>
      </c>
      <c r="CA331" s="8">
        <f t="shared" ca="1" si="426"/>
        <v>-999</v>
      </c>
      <c r="CB331" s="8">
        <f t="shared" ca="1" si="421"/>
        <v>-999</v>
      </c>
      <c r="CC331" s="8">
        <f t="shared" ca="1" si="421"/>
        <v>-999</v>
      </c>
      <c r="CD331" s="8">
        <f t="shared" ca="1" si="421"/>
        <v>-999</v>
      </c>
      <c r="CE331" s="8">
        <f t="shared" ca="1" si="421"/>
        <v>-999</v>
      </c>
      <c r="CF331" s="8">
        <f t="shared" ca="1" si="421"/>
        <v>-999</v>
      </c>
      <c r="CG331" s="8">
        <f t="shared" ca="1" si="421"/>
        <v>-122.92159997433102</v>
      </c>
      <c r="CH331" s="8">
        <f t="shared" ca="1" si="421"/>
        <v>-999</v>
      </c>
      <c r="CI331" s="8">
        <f t="shared" ca="1" si="421"/>
        <v>-999</v>
      </c>
      <c r="CJ331" s="8">
        <f t="shared" ca="1" si="421"/>
        <v>-999</v>
      </c>
      <c r="CK331" s="8">
        <f t="shared" ca="1" si="421"/>
        <v>-999</v>
      </c>
      <c r="CL331" s="8">
        <f t="shared" ca="1" si="421"/>
        <v>-999</v>
      </c>
      <c r="CM331" s="8">
        <f t="shared" ca="1" si="421"/>
        <v>-999</v>
      </c>
      <c r="CN331" s="8">
        <f t="shared" ca="1" si="426"/>
        <v>-999</v>
      </c>
      <c r="CO331" s="8">
        <f t="shared" ca="1" si="426"/>
        <v>-999</v>
      </c>
      <c r="CP331" s="8">
        <f t="shared" ca="1" si="426"/>
        <v>-999</v>
      </c>
      <c r="CQ331" s="8">
        <f t="shared" ca="1" si="426"/>
        <v>-999</v>
      </c>
      <c r="CR331" s="8">
        <f t="shared" ca="1" si="426"/>
        <v>-999</v>
      </c>
      <c r="CS331" s="8">
        <f t="shared" ca="1" si="426"/>
        <v>-122.20603363286472</v>
      </c>
      <c r="CT331" s="8">
        <f t="shared" ca="1" si="424"/>
        <v>-999</v>
      </c>
      <c r="CU331" s="8">
        <f t="shared" ca="1" si="424"/>
        <v>-999</v>
      </c>
      <c r="CV331" s="8">
        <f t="shared" ca="1" si="424"/>
        <v>-116.30396720759984</v>
      </c>
      <c r="CW331" s="8">
        <f t="shared" ca="1" si="424"/>
        <v>-999</v>
      </c>
      <c r="CX331" s="8">
        <f t="shared" ca="1" si="424"/>
        <v>-999</v>
      </c>
      <c r="CY331" s="8">
        <f t="shared" ca="1" si="424"/>
        <v>-999</v>
      </c>
      <c r="CZ331" s="8">
        <f t="shared" ca="1" si="424"/>
        <v>-999</v>
      </c>
      <c r="DA331" s="8">
        <f t="shared" ca="1" si="424"/>
        <v>-999</v>
      </c>
    </row>
    <row r="332" spans="2:105" x14ac:dyDescent="0.35">
      <c r="B332" t="str">
        <f>'Postcode Data'!B332</f>
        <v>ES32 4JV</v>
      </c>
      <c r="C332" t="str">
        <f>'Postcode Data'!D332</f>
        <v>Delton</v>
      </c>
      <c r="D332" s="44" t="e">
        <f>'Postcode Data'!M332</f>
        <v>#N/A</v>
      </c>
      <c r="E332" s="28" t="e">
        <f>INDEX('Site Data'!$G$42:$G$77,MATCH('Frequency Plan Data'!D332,'Site Data'!$B$42:$B$77,0))</f>
        <v>#N/A</v>
      </c>
      <c r="F332" s="28" t="e">
        <f>'Coverage Data'!M332</f>
        <v>#N/A</v>
      </c>
      <c r="G332" s="28" t="e">
        <f t="shared" si="430"/>
        <v>#N/A</v>
      </c>
      <c r="H332" s="5" t="e">
        <f>'Postcode Data'!F332</f>
        <v>#N/A</v>
      </c>
      <c r="I332" s="5" t="e">
        <f>'Postcode Data'!G332</f>
        <v>#N/A</v>
      </c>
      <c r="J332" s="5" t="e">
        <f>'Postcode Data'!K332</f>
        <v>#N/A</v>
      </c>
      <c r="K332" s="5" t="e">
        <f>'Postcode Data'!L332</f>
        <v>#N/A</v>
      </c>
      <c r="L332" s="5"/>
      <c r="M332" s="28"/>
      <c r="N332" s="5" t="e">
        <f t="shared" si="431"/>
        <v>#N/A</v>
      </c>
      <c r="O332" s="5" t="e">
        <f t="shared" si="431"/>
        <v>#N/A</v>
      </c>
      <c r="P332" s="5" t="e">
        <f t="shared" si="431"/>
        <v>#N/A</v>
      </c>
      <c r="Q332" s="5" t="e">
        <f t="shared" si="431"/>
        <v>#N/A</v>
      </c>
      <c r="R332" s="5" t="e">
        <f t="shared" si="431"/>
        <v>#N/A</v>
      </c>
      <c r="S332" s="5" t="e">
        <f t="shared" si="431"/>
        <v>#N/A</v>
      </c>
      <c r="T332" s="5"/>
      <c r="U332" s="28"/>
      <c r="V332" s="28" t="e">
        <f t="shared" si="433"/>
        <v>#N/A</v>
      </c>
      <c r="W332" s="28" t="e">
        <f t="shared" ref="W332:Z332" si="442">IF(AND($G332&lt;V$5,$G332&gt;=W$5),$K332,NA())</f>
        <v>#N/A</v>
      </c>
      <c r="X332" s="28" t="e">
        <f t="shared" si="442"/>
        <v>#N/A</v>
      </c>
      <c r="Y332" s="28" t="e">
        <f t="shared" si="442"/>
        <v>#N/A</v>
      </c>
      <c r="Z332" s="28" t="e">
        <f t="shared" si="442"/>
        <v>#N/A</v>
      </c>
      <c r="AA332" s="28" t="e">
        <f t="shared" si="435"/>
        <v>#N/A</v>
      </c>
      <c r="AB332" s="28"/>
      <c r="AC332" s="28"/>
      <c r="AD332" s="5" t="e">
        <f t="shared" si="436"/>
        <v>#N/A</v>
      </c>
      <c r="AE332" s="15" t="e">
        <v>#N/A</v>
      </c>
      <c r="AF332" s="11" t="e">
        <v>#N/A</v>
      </c>
      <c r="AG332" s="11" t="e">
        <v>#N/A</v>
      </c>
      <c r="AH332" s="11" t="e">
        <v>#N/A</v>
      </c>
      <c r="AI332" s="11" t="e">
        <v>#N/A</v>
      </c>
      <c r="AJ332" s="11" t="e">
        <v>#N/A</v>
      </c>
      <c r="AK332" s="11" t="e">
        <v>#N/A</v>
      </c>
      <c r="AL332" s="11" t="e">
        <v>#N/A</v>
      </c>
      <c r="AM332" s="11" t="e">
        <v>#N/A</v>
      </c>
      <c r="AN332" s="11" t="e">
        <v>#N/A</v>
      </c>
      <c r="AO332" s="11" t="e">
        <v>#N/A</v>
      </c>
      <c r="AP332" s="11" t="e">
        <v>#N/A</v>
      </c>
      <c r="AQ332" s="11" t="e">
        <v>#N/A</v>
      </c>
      <c r="AR332" s="11" t="e">
        <v>#N/A</v>
      </c>
      <c r="AS332" s="11" t="e">
        <v>#N/A</v>
      </c>
      <c r="AT332" s="11" t="e">
        <v>#N/A</v>
      </c>
      <c r="AU332" s="11" t="e">
        <v>#N/A</v>
      </c>
      <c r="AV332" s="11" t="e">
        <v>#N/A</v>
      </c>
      <c r="AW332" s="11" t="e">
        <v>#N/A</v>
      </c>
      <c r="AX332" s="11" t="e">
        <v>#N/A</v>
      </c>
      <c r="AY332" s="11" t="e">
        <v>#N/A</v>
      </c>
      <c r="AZ332" s="11" t="e">
        <v>#N/A</v>
      </c>
      <c r="BA332" s="11" t="e">
        <v>#N/A</v>
      </c>
      <c r="BB332" s="11" t="e">
        <v>#N/A</v>
      </c>
      <c r="BC332" s="11" t="e">
        <v>#N/A</v>
      </c>
      <c r="BD332" s="11" t="e">
        <v>#N/A</v>
      </c>
      <c r="BE332" s="11" t="e">
        <v>#N/A</v>
      </c>
      <c r="BF332" s="11" t="e">
        <v>#N/A</v>
      </c>
      <c r="BG332" s="11" t="e">
        <v>#N/A</v>
      </c>
      <c r="BH332" s="11" t="e">
        <v>#N/A</v>
      </c>
      <c r="BI332" s="11" t="e">
        <v>#N/A</v>
      </c>
      <c r="BJ332" s="11" t="e">
        <v>#N/A</v>
      </c>
      <c r="BK332" s="11" t="e">
        <v>#N/A</v>
      </c>
      <c r="BL332" s="11" t="e">
        <v>#N/A</v>
      </c>
      <c r="BM332" s="11" t="e">
        <v>#N/A</v>
      </c>
      <c r="BN332" s="16" t="e">
        <v>#N/A</v>
      </c>
      <c r="BQ332" s="5" t="e">
        <f t="shared" ca="1" si="437"/>
        <v>#N/A</v>
      </c>
      <c r="BR332" s="8" t="e">
        <f t="shared" ca="1" si="426"/>
        <v>#N/A</v>
      </c>
      <c r="BS332" s="8" t="e">
        <f t="shared" ca="1" si="426"/>
        <v>#N/A</v>
      </c>
      <c r="BT332" s="8" t="e">
        <f t="shared" ca="1" si="426"/>
        <v>#N/A</v>
      </c>
      <c r="BU332" s="8" t="e">
        <f t="shared" ca="1" si="426"/>
        <v>#N/A</v>
      </c>
      <c r="BV332" s="8" t="e">
        <f t="shared" ca="1" si="426"/>
        <v>#N/A</v>
      </c>
      <c r="BW332" s="8" t="e">
        <f t="shared" ca="1" si="426"/>
        <v>#N/A</v>
      </c>
      <c r="BX332" s="8" t="e">
        <f t="shared" ca="1" si="426"/>
        <v>#N/A</v>
      </c>
      <c r="BY332" s="8" t="e">
        <f t="shared" ca="1" si="426"/>
        <v>#N/A</v>
      </c>
      <c r="BZ332" s="8" t="e">
        <f t="shared" ca="1" si="426"/>
        <v>#N/A</v>
      </c>
      <c r="CA332" s="8" t="e">
        <f t="shared" ca="1" si="426"/>
        <v>#N/A</v>
      </c>
      <c r="CB332" s="8" t="e">
        <f t="shared" ca="1" si="421"/>
        <v>#N/A</v>
      </c>
      <c r="CC332" s="8" t="e">
        <f t="shared" ca="1" si="421"/>
        <v>#N/A</v>
      </c>
      <c r="CD332" s="8" t="e">
        <f t="shared" ca="1" si="421"/>
        <v>#N/A</v>
      </c>
      <c r="CE332" s="8" t="e">
        <f t="shared" ca="1" si="421"/>
        <v>#N/A</v>
      </c>
      <c r="CF332" s="8" t="e">
        <f t="shared" ca="1" si="421"/>
        <v>#N/A</v>
      </c>
      <c r="CG332" s="8" t="e">
        <f t="shared" ca="1" si="421"/>
        <v>#N/A</v>
      </c>
      <c r="CH332" s="8" t="e">
        <f t="shared" ca="1" si="421"/>
        <v>#N/A</v>
      </c>
      <c r="CI332" s="8" t="e">
        <f t="shared" ca="1" si="421"/>
        <v>#N/A</v>
      </c>
      <c r="CJ332" s="8" t="e">
        <f t="shared" ca="1" si="421"/>
        <v>#N/A</v>
      </c>
      <c r="CK332" s="8" t="e">
        <f t="shared" ca="1" si="421"/>
        <v>#N/A</v>
      </c>
      <c r="CL332" s="8" t="e">
        <f t="shared" ca="1" si="421"/>
        <v>#N/A</v>
      </c>
      <c r="CM332" s="8" t="e">
        <f t="shared" ca="1" si="421"/>
        <v>#N/A</v>
      </c>
      <c r="CN332" s="8" t="e">
        <f t="shared" ca="1" si="426"/>
        <v>#N/A</v>
      </c>
      <c r="CO332" s="8" t="e">
        <f t="shared" ca="1" si="426"/>
        <v>#N/A</v>
      </c>
      <c r="CP332" s="8" t="e">
        <f t="shared" ca="1" si="426"/>
        <v>#N/A</v>
      </c>
      <c r="CQ332" s="8" t="e">
        <f t="shared" ca="1" si="426"/>
        <v>#N/A</v>
      </c>
      <c r="CR332" s="8" t="e">
        <f t="shared" ca="1" si="426"/>
        <v>#N/A</v>
      </c>
      <c r="CS332" s="8" t="e">
        <f t="shared" ca="1" si="426"/>
        <v>#N/A</v>
      </c>
      <c r="CT332" s="8" t="e">
        <f t="shared" ca="1" si="424"/>
        <v>#N/A</v>
      </c>
      <c r="CU332" s="8" t="e">
        <f t="shared" ca="1" si="424"/>
        <v>#N/A</v>
      </c>
      <c r="CV332" s="8" t="e">
        <f t="shared" ca="1" si="424"/>
        <v>#N/A</v>
      </c>
      <c r="CW332" s="8" t="e">
        <f t="shared" ca="1" si="424"/>
        <v>#N/A</v>
      </c>
      <c r="CX332" s="8" t="e">
        <f t="shared" ca="1" si="424"/>
        <v>#N/A</v>
      </c>
      <c r="CY332" s="8" t="e">
        <f t="shared" ca="1" si="424"/>
        <v>#N/A</v>
      </c>
      <c r="CZ332" s="8" t="e">
        <f t="shared" ca="1" si="424"/>
        <v>#N/A</v>
      </c>
      <c r="DA332" s="8" t="e">
        <f t="shared" ca="1" si="424"/>
        <v>#N/A</v>
      </c>
    </row>
    <row r="333" spans="2:105" x14ac:dyDescent="0.35">
      <c r="B333" t="str">
        <f>'Postcode Data'!B333</f>
        <v>ES32 4NO</v>
      </c>
      <c r="C333" t="str">
        <f>'Postcode Data'!D333</f>
        <v>Delton</v>
      </c>
      <c r="D333" s="44" t="e">
        <f>'Postcode Data'!M333</f>
        <v>#N/A</v>
      </c>
      <c r="E333" s="28" t="e">
        <f>INDEX('Site Data'!$G$42:$G$77,MATCH('Frequency Plan Data'!D333,'Site Data'!$B$42:$B$77,0))</f>
        <v>#N/A</v>
      </c>
      <c r="F333" s="28" t="e">
        <f>'Coverage Data'!M333</f>
        <v>#N/A</v>
      </c>
      <c r="G333" s="28" t="e">
        <f t="shared" si="430"/>
        <v>#N/A</v>
      </c>
      <c r="H333" s="5" t="e">
        <f>'Postcode Data'!F333</f>
        <v>#N/A</v>
      </c>
      <c r="I333" s="5" t="e">
        <f>'Postcode Data'!G333</f>
        <v>#N/A</v>
      </c>
      <c r="J333" s="5" t="e">
        <f>'Postcode Data'!K333</f>
        <v>#N/A</v>
      </c>
      <c r="K333" s="5" t="e">
        <f>'Postcode Data'!L333</f>
        <v>#N/A</v>
      </c>
      <c r="L333" s="5"/>
      <c r="M333" s="28"/>
      <c r="N333" s="5" t="e">
        <f t="shared" si="431"/>
        <v>#N/A</v>
      </c>
      <c r="O333" s="5" t="e">
        <f t="shared" si="431"/>
        <v>#N/A</v>
      </c>
      <c r="P333" s="5" t="e">
        <f t="shared" si="431"/>
        <v>#N/A</v>
      </c>
      <c r="Q333" s="5" t="e">
        <f t="shared" si="431"/>
        <v>#N/A</v>
      </c>
      <c r="R333" s="5" t="e">
        <f t="shared" si="431"/>
        <v>#N/A</v>
      </c>
      <c r="S333" s="5" t="e">
        <f t="shared" si="431"/>
        <v>#N/A</v>
      </c>
      <c r="T333" s="5"/>
      <c r="U333" s="28"/>
      <c r="V333" s="28" t="e">
        <f t="shared" si="433"/>
        <v>#N/A</v>
      </c>
      <c r="W333" s="28" t="e">
        <f t="shared" ref="W333:Z333" si="443">IF(AND($G333&lt;V$5,$G333&gt;=W$5),$K333,NA())</f>
        <v>#N/A</v>
      </c>
      <c r="X333" s="28" t="e">
        <f t="shared" si="443"/>
        <v>#N/A</v>
      </c>
      <c r="Y333" s="28" t="e">
        <f t="shared" si="443"/>
        <v>#N/A</v>
      </c>
      <c r="Z333" s="28" t="e">
        <f t="shared" si="443"/>
        <v>#N/A</v>
      </c>
      <c r="AA333" s="28" t="e">
        <f t="shared" si="435"/>
        <v>#N/A</v>
      </c>
      <c r="AB333" s="28"/>
      <c r="AC333" s="28"/>
      <c r="AD333" s="5" t="e">
        <f t="shared" si="436"/>
        <v>#N/A</v>
      </c>
      <c r="AE333" s="15" t="e">
        <v>#N/A</v>
      </c>
      <c r="AF333" s="11" t="e">
        <v>#N/A</v>
      </c>
      <c r="AG333" s="11" t="e">
        <v>#N/A</v>
      </c>
      <c r="AH333" s="11" t="e">
        <v>#N/A</v>
      </c>
      <c r="AI333" s="11" t="e">
        <v>#N/A</v>
      </c>
      <c r="AJ333" s="11" t="e">
        <v>#N/A</v>
      </c>
      <c r="AK333" s="11" t="e">
        <v>#N/A</v>
      </c>
      <c r="AL333" s="11" t="e">
        <v>#N/A</v>
      </c>
      <c r="AM333" s="11" t="e">
        <v>#N/A</v>
      </c>
      <c r="AN333" s="11" t="e">
        <v>#N/A</v>
      </c>
      <c r="AO333" s="11" t="e">
        <v>#N/A</v>
      </c>
      <c r="AP333" s="11" t="e">
        <v>#N/A</v>
      </c>
      <c r="AQ333" s="11" t="e">
        <v>#N/A</v>
      </c>
      <c r="AR333" s="11" t="e">
        <v>#N/A</v>
      </c>
      <c r="AS333" s="11" t="e">
        <v>#N/A</v>
      </c>
      <c r="AT333" s="11" t="e">
        <v>#N/A</v>
      </c>
      <c r="AU333" s="11" t="e">
        <v>#N/A</v>
      </c>
      <c r="AV333" s="11" t="e">
        <v>#N/A</v>
      </c>
      <c r="AW333" s="11" t="e">
        <v>#N/A</v>
      </c>
      <c r="AX333" s="11" t="e">
        <v>#N/A</v>
      </c>
      <c r="AY333" s="11" t="e">
        <v>#N/A</v>
      </c>
      <c r="AZ333" s="11" t="e">
        <v>#N/A</v>
      </c>
      <c r="BA333" s="11" t="e">
        <v>#N/A</v>
      </c>
      <c r="BB333" s="11" t="e">
        <v>#N/A</v>
      </c>
      <c r="BC333" s="11" t="e">
        <v>#N/A</v>
      </c>
      <c r="BD333" s="11" t="e">
        <v>#N/A</v>
      </c>
      <c r="BE333" s="11" t="e">
        <v>#N/A</v>
      </c>
      <c r="BF333" s="11" t="e">
        <v>#N/A</v>
      </c>
      <c r="BG333" s="11" t="e">
        <v>#N/A</v>
      </c>
      <c r="BH333" s="11" t="e">
        <v>#N/A</v>
      </c>
      <c r="BI333" s="11" t="e">
        <v>#N/A</v>
      </c>
      <c r="BJ333" s="11" t="e">
        <v>#N/A</v>
      </c>
      <c r="BK333" s="11" t="e">
        <v>#N/A</v>
      </c>
      <c r="BL333" s="11" t="e">
        <v>#N/A</v>
      </c>
      <c r="BM333" s="11" t="e">
        <v>#N/A</v>
      </c>
      <c r="BN333" s="16" t="e">
        <v>#N/A</v>
      </c>
      <c r="BQ333" s="5" t="e">
        <f t="shared" ca="1" si="437"/>
        <v>#N/A</v>
      </c>
      <c r="BR333" s="8" t="e">
        <f t="shared" ca="1" si="426"/>
        <v>#N/A</v>
      </c>
      <c r="BS333" s="8" t="e">
        <f t="shared" ca="1" si="426"/>
        <v>#N/A</v>
      </c>
      <c r="BT333" s="8" t="e">
        <f t="shared" ca="1" si="426"/>
        <v>#N/A</v>
      </c>
      <c r="BU333" s="8" t="e">
        <f t="shared" ca="1" si="426"/>
        <v>#N/A</v>
      </c>
      <c r="BV333" s="8" t="e">
        <f t="shared" ca="1" si="426"/>
        <v>#N/A</v>
      </c>
      <c r="BW333" s="8" t="e">
        <f t="shared" ca="1" si="426"/>
        <v>#N/A</v>
      </c>
      <c r="BX333" s="8" t="e">
        <f t="shared" ca="1" si="426"/>
        <v>#N/A</v>
      </c>
      <c r="BY333" s="8" t="e">
        <f t="shared" ca="1" si="426"/>
        <v>#N/A</v>
      </c>
      <c r="BZ333" s="8" t="e">
        <f t="shared" ca="1" si="426"/>
        <v>#N/A</v>
      </c>
      <c r="CA333" s="8" t="e">
        <f t="shared" ca="1" si="426"/>
        <v>#N/A</v>
      </c>
      <c r="CB333" s="8" t="e">
        <f t="shared" ca="1" si="421"/>
        <v>#N/A</v>
      </c>
      <c r="CC333" s="8" t="e">
        <f t="shared" ca="1" si="421"/>
        <v>#N/A</v>
      </c>
      <c r="CD333" s="8" t="e">
        <f t="shared" ca="1" si="421"/>
        <v>#N/A</v>
      </c>
      <c r="CE333" s="8" t="e">
        <f t="shared" ca="1" si="421"/>
        <v>#N/A</v>
      </c>
      <c r="CF333" s="8" t="e">
        <f t="shared" ca="1" si="421"/>
        <v>#N/A</v>
      </c>
      <c r="CG333" s="8" t="e">
        <f t="shared" ca="1" si="421"/>
        <v>#N/A</v>
      </c>
      <c r="CH333" s="8" t="e">
        <f t="shared" ca="1" si="421"/>
        <v>#N/A</v>
      </c>
      <c r="CI333" s="8" t="e">
        <f t="shared" ca="1" si="421"/>
        <v>#N/A</v>
      </c>
      <c r="CJ333" s="8" t="e">
        <f t="shared" ca="1" si="421"/>
        <v>#N/A</v>
      </c>
      <c r="CK333" s="8" t="e">
        <f t="shared" ca="1" si="421"/>
        <v>#N/A</v>
      </c>
      <c r="CL333" s="8" t="e">
        <f t="shared" ca="1" si="421"/>
        <v>#N/A</v>
      </c>
      <c r="CM333" s="8" t="e">
        <f t="shared" ca="1" si="421"/>
        <v>#N/A</v>
      </c>
      <c r="CN333" s="8" t="e">
        <f t="shared" ca="1" si="426"/>
        <v>#N/A</v>
      </c>
      <c r="CO333" s="8" t="e">
        <f t="shared" ca="1" si="426"/>
        <v>#N/A</v>
      </c>
      <c r="CP333" s="8" t="e">
        <f t="shared" ca="1" si="426"/>
        <v>#N/A</v>
      </c>
      <c r="CQ333" s="8" t="e">
        <f t="shared" ca="1" si="426"/>
        <v>#N/A</v>
      </c>
      <c r="CR333" s="8" t="e">
        <f t="shared" ca="1" si="426"/>
        <v>#N/A</v>
      </c>
      <c r="CS333" s="8" t="e">
        <f t="shared" ca="1" si="426"/>
        <v>#N/A</v>
      </c>
      <c r="CT333" s="8" t="e">
        <f t="shared" ca="1" si="424"/>
        <v>#N/A</v>
      </c>
      <c r="CU333" s="8" t="e">
        <f t="shared" ca="1" si="424"/>
        <v>#N/A</v>
      </c>
      <c r="CV333" s="8" t="e">
        <f t="shared" ca="1" si="424"/>
        <v>#N/A</v>
      </c>
      <c r="CW333" s="8" t="e">
        <f t="shared" ca="1" si="424"/>
        <v>#N/A</v>
      </c>
      <c r="CX333" s="8" t="e">
        <f t="shared" ca="1" si="424"/>
        <v>#N/A</v>
      </c>
      <c r="CY333" s="8" t="e">
        <f t="shared" ca="1" si="424"/>
        <v>#N/A</v>
      </c>
      <c r="CZ333" s="8" t="e">
        <f t="shared" ca="1" si="424"/>
        <v>#N/A</v>
      </c>
      <c r="DA333" s="8" t="e">
        <f t="shared" ca="1" si="424"/>
        <v>#N/A</v>
      </c>
    </row>
    <row r="334" spans="2:105" x14ac:dyDescent="0.35">
      <c r="B334" t="str">
        <f>'Postcode Data'!B334</f>
        <v>ES32 6KY</v>
      </c>
      <c r="C334" t="str">
        <f>'Postcode Data'!D334</f>
        <v>Delton</v>
      </c>
      <c r="D334" s="44" t="e">
        <f>'Postcode Data'!M334</f>
        <v>#N/A</v>
      </c>
      <c r="E334" s="28" t="e">
        <f>INDEX('Site Data'!$G$42:$G$77,MATCH('Frequency Plan Data'!D334,'Site Data'!$B$42:$B$77,0))</f>
        <v>#N/A</v>
      </c>
      <c r="F334" s="28" t="e">
        <f>'Coverage Data'!M334</f>
        <v>#N/A</v>
      </c>
      <c r="G334" s="28" t="e">
        <f t="shared" si="430"/>
        <v>#N/A</v>
      </c>
      <c r="H334" s="5" t="e">
        <f>'Postcode Data'!F334</f>
        <v>#N/A</v>
      </c>
      <c r="I334" s="5" t="e">
        <f>'Postcode Data'!G334</f>
        <v>#N/A</v>
      </c>
      <c r="J334" s="5" t="e">
        <f>'Postcode Data'!K334</f>
        <v>#N/A</v>
      </c>
      <c r="K334" s="5" t="e">
        <f>'Postcode Data'!L334</f>
        <v>#N/A</v>
      </c>
      <c r="L334" s="5"/>
      <c r="M334" s="28"/>
      <c r="N334" s="5" t="e">
        <f t="shared" si="431"/>
        <v>#N/A</v>
      </c>
      <c r="O334" s="5" t="e">
        <f t="shared" si="431"/>
        <v>#N/A</v>
      </c>
      <c r="P334" s="5" t="e">
        <f t="shared" si="431"/>
        <v>#N/A</v>
      </c>
      <c r="Q334" s="5" t="e">
        <f t="shared" si="431"/>
        <v>#N/A</v>
      </c>
      <c r="R334" s="5" t="e">
        <f t="shared" si="431"/>
        <v>#N/A</v>
      </c>
      <c r="S334" s="5" t="e">
        <f t="shared" si="431"/>
        <v>#N/A</v>
      </c>
      <c r="T334" s="5"/>
      <c r="U334" s="28"/>
      <c r="V334" s="28" t="e">
        <f t="shared" si="433"/>
        <v>#N/A</v>
      </c>
      <c r="W334" s="28" t="e">
        <f t="shared" ref="W334:Z334" si="444">IF(AND($G334&lt;V$5,$G334&gt;=W$5),$K334,NA())</f>
        <v>#N/A</v>
      </c>
      <c r="X334" s="28" t="e">
        <f t="shared" si="444"/>
        <v>#N/A</v>
      </c>
      <c r="Y334" s="28" t="e">
        <f t="shared" si="444"/>
        <v>#N/A</v>
      </c>
      <c r="Z334" s="28" t="e">
        <f t="shared" si="444"/>
        <v>#N/A</v>
      </c>
      <c r="AA334" s="28" t="e">
        <f t="shared" si="435"/>
        <v>#N/A</v>
      </c>
      <c r="AB334" s="28"/>
      <c r="AC334" s="28"/>
      <c r="AD334" s="5" t="e">
        <f t="shared" si="436"/>
        <v>#N/A</v>
      </c>
      <c r="AE334" s="15" t="e">
        <v>#N/A</v>
      </c>
      <c r="AF334" s="11" t="e">
        <v>#N/A</v>
      </c>
      <c r="AG334" s="11" t="e">
        <v>#N/A</v>
      </c>
      <c r="AH334" s="11" t="e">
        <v>#N/A</v>
      </c>
      <c r="AI334" s="11" t="e">
        <v>#N/A</v>
      </c>
      <c r="AJ334" s="11" t="e">
        <v>#N/A</v>
      </c>
      <c r="AK334" s="11" t="e">
        <v>#N/A</v>
      </c>
      <c r="AL334" s="11" t="e">
        <v>#N/A</v>
      </c>
      <c r="AM334" s="11" t="e">
        <v>#N/A</v>
      </c>
      <c r="AN334" s="11" t="e">
        <v>#N/A</v>
      </c>
      <c r="AO334" s="11" t="e">
        <v>#N/A</v>
      </c>
      <c r="AP334" s="11" t="e">
        <v>#N/A</v>
      </c>
      <c r="AQ334" s="11" t="e">
        <v>#N/A</v>
      </c>
      <c r="AR334" s="11" t="e">
        <v>#N/A</v>
      </c>
      <c r="AS334" s="11" t="e">
        <v>#N/A</v>
      </c>
      <c r="AT334" s="11" t="e">
        <v>#N/A</v>
      </c>
      <c r="AU334" s="11" t="e">
        <v>#N/A</v>
      </c>
      <c r="AV334" s="11" t="e">
        <v>#N/A</v>
      </c>
      <c r="AW334" s="11" t="e">
        <v>#N/A</v>
      </c>
      <c r="AX334" s="11" t="e">
        <v>#N/A</v>
      </c>
      <c r="AY334" s="11" t="e">
        <v>#N/A</v>
      </c>
      <c r="AZ334" s="11" t="e">
        <v>#N/A</v>
      </c>
      <c r="BA334" s="11" t="e">
        <v>#N/A</v>
      </c>
      <c r="BB334" s="11" t="e">
        <v>#N/A</v>
      </c>
      <c r="BC334" s="11" t="e">
        <v>#N/A</v>
      </c>
      <c r="BD334" s="11" t="e">
        <v>#N/A</v>
      </c>
      <c r="BE334" s="11" t="e">
        <v>#N/A</v>
      </c>
      <c r="BF334" s="11" t="e">
        <v>#N/A</v>
      </c>
      <c r="BG334" s="11" t="e">
        <v>#N/A</v>
      </c>
      <c r="BH334" s="11" t="e">
        <v>#N/A</v>
      </c>
      <c r="BI334" s="11" t="e">
        <v>#N/A</v>
      </c>
      <c r="BJ334" s="11" t="e">
        <v>#N/A</v>
      </c>
      <c r="BK334" s="11" t="e">
        <v>#N/A</v>
      </c>
      <c r="BL334" s="11" t="e">
        <v>#N/A</v>
      </c>
      <c r="BM334" s="11" t="e">
        <v>#N/A</v>
      </c>
      <c r="BN334" s="16" t="e">
        <v>#N/A</v>
      </c>
      <c r="BQ334" s="5" t="e">
        <f t="shared" ca="1" si="437"/>
        <v>#N/A</v>
      </c>
      <c r="BR334" s="8" t="e">
        <f t="shared" ca="1" si="426"/>
        <v>#N/A</v>
      </c>
      <c r="BS334" s="8" t="e">
        <f t="shared" ca="1" si="426"/>
        <v>#N/A</v>
      </c>
      <c r="BT334" s="8" t="e">
        <f t="shared" ca="1" si="426"/>
        <v>#N/A</v>
      </c>
      <c r="BU334" s="8" t="e">
        <f t="shared" ca="1" si="426"/>
        <v>#N/A</v>
      </c>
      <c r="BV334" s="8" t="e">
        <f t="shared" ca="1" si="426"/>
        <v>#N/A</v>
      </c>
      <c r="BW334" s="8" t="e">
        <f t="shared" ca="1" si="426"/>
        <v>#N/A</v>
      </c>
      <c r="BX334" s="8" t="e">
        <f t="shared" ca="1" si="426"/>
        <v>#N/A</v>
      </c>
      <c r="BY334" s="8" t="e">
        <f t="shared" ca="1" si="426"/>
        <v>#N/A</v>
      </c>
      <c r="BZ334" s="8" t="e">
        <f t="shared" ca="1" si="426"/>
        <v>#N/A</v>
      </c>
      <c r="CA334" s="8" t="e">
        <f t="shared" ca="1" si="426"/>
        <v>#N/A</v>
      </c>
      <c r="CB334" s="8" t="e">
        <f t="shared" ca="1" si="421"/>
        <v>#N/A</v>
      </c>
      <c r="CC334" s="8" t="e">
        <f t="shared" ca="1" si="421"/>
        <v>#N/A</v>
      </c>
      <c r="CD334" s="8" t="e">
        <f t="shared" ca="1" si="421"/>
        <v>#N/A</v>
      </c>
      <c r="CE334" s="8" t="e">
        <f t="shared" ca="1" si="421"/>
        <v>#N/A</v>
      </c>
      <c r="CF334" s="8" t="e">
        <f t="shared" ca="1" si="421"/>
        <v>#N/A</v>
      </c>
      <c r="CG334" s="8" t="e">
        <f t="shared" ca="1" si="421"/>
        <v>#N/A</v>
      </c>
      <c r="CH334" s="8" t="e">
        <f t="shared" ca="1" si="421"/>
        <v>#N/A</v>
      </c>
      <c r="CI334" s="8" t="e">
        <f t="shared" ca="1" si="421"/>
        <v>#N/A</v>
      </c>
      <c r="CJ334" s="8" t="e">
        <f t="shared" ca="1" si="421"/>
        <v>#N/A</v>
      </c>
      <c r="CK334" s="8" t="e">
        <f t="shared" ca="1" si="421"/>
        <v>#N/A</v>
      </c>
      <c r="CL334" s="8" t="e">
        <f t="shared" ca="1" si="421"/>
        <v>#N/A</v>
      </c>
      <c r="CM334" s="8" t="e">
        <f t="shared" ca="1" si="421"/>
        <v>#N/A</v>
      </c>
      <c r="CN334" s="8" t="e">
        <f t="shared" ca="1" si="426"/>
        <v>#N/A</v>
      </c>
      <c r="CO334" s="8" t="e">
        <f t="shared" ca="1" si="426"/>
        <v>#N/A</v>
      </c>
      <c r="CP334" s="8" t="e">
        <f t="shared" ca="1" si="426"/>
        <v>#N/A</v>
      </c>
      <c r="CQ334" s="8" t="e">
        <f t="shared" ca="1" si="426"/>
        <v>#N/A</v>
      </c>
      <c r="CR334" s="8" t="e">
        <f t="shared" ca="1" si="426"/>
        <v>#N/A</v>
      </c>
      <c r="CS334" s="8" t="e">
        <f t="shared" ca="1" si="426"/>
        <v>#N/A</v>
      </c>
      <c r="CT334" s="8" t="e">
        <f t="shared" ca="1" si="424"/>
        <v>#N/A</v>
      </c>
      <c r="CU334" s="8" t="e">
        <f t="shared" ca="1" si="424"/>
        <v>#N/A</v>
      </c>
      <c r="CV334" s="8" t="e">
        <f t="shared" ca="1" si="424"/>
        <v>#N/A</v>
      </c>
      <c r="CW334" s="8" t="e">
        <f t="shared" ca="1" si="424"/>
        <v>#N/A</v>
      </c>
      <c r="CX334" s="8" t="e">
        <f t="shared" ca="1" si="424"/>
        <v>#N/A</v>
      </c>
      <c r="CY334" s="8" t="e">
        <f t="shared" ca="1" si="424"/>
        <v>#N/A</v>
      </c>
      <c r="CZ334" s="8" t="e">
        <f t="shared" ca="1" si="424"/>
        <v>#N/A</v>
      </c>
      <c r="DA334" s="8" t="e">
        <f t="shared" ca="1" si="424"/>
        <v>#N/A</v>
      </c>
    </row>
    <row r="335" spans="2:105" x14ac:dyDescent="0.35">
      <c r="B335" t="str">
        <f>'Postcode Data'!B335</f>
        <v>ES32 7NA</v>
      </c>
      <c r="C335" t="str">
        <f>'Postcode Data'!D335</f>
        <v>Delton</v>
      </c>
      <c r="D335" s="44" t="e">
        <f>'Postcode Data'!M335</f>
        <v>#N/A</v>
      </c>
      <c r="E335" s="28" t="e">
        <f>INDEX('Site Data'!$G$42:$G$77,MATCH('Frequency Plan Data'!D335,'Site Data'!$B$42:$B$77,0))</f>
        <v>#N/A</v>
      </c>
      <c r="F335" s="28" t="e">
        <f>'Coverage Data'!M335</f>
        <v>#N/A</v>
      </c>
      <c r="G335" s="28" t="e">
        <f t="shared" si="430"/>
        <v>#N/A</v>
      </c>
      <c r="H335" s="5" t="e">
        <f>'Postcode Data'!F335</f>
        <v>#N/A</v>
      </c>
      <c r="I335" s="5" t="e">
        <f>'Postcode Data'!G335</f>
        <v>#N/A</v>
      </c>
      <c r="J335" s="5" t="e">
        <f>'Postcode Data'!K335</f>
        <v>#N/A</v>
      </c>
      <c r="K335" s="5" t="e">
        <f>'Postcode Data'!L335</f>
        <v>#N/A</v>
      </c>
      <c r="L335" s="5"/>
      <c r="M335" s="28"/>
      <c r="N335" s="5" t="e">
        <f t="shared" si="431"/>
        <v>#N/A</v>
      </c>
      <c r="O335" s="5" t="e">
        <f t="shared" si="431"/>
        <v>#N/A</v>
      </c>
      <c r="P335" s="5" t="e">
        <f t="shared" si="431"/>
        <v>#N/A</v>
      </c>
      <c r="Q335" s="5" t="e">
        <f t="shared" si="431"/>
        <v>#N/A</v>
      </c>
      <c r="R335" s="5" t="e">
        <f t="shared" si="431"/>
        <v>#N/A</v>
      </c>
      <c r="S335" s="5" t="e">
        <f t="shared" si="431"/>
        <v>#N/A</v>
      </c>
      <c r="T335" s="5"/>
      <c r="U335" s="28"/>
      <c r="V335" s="28" t="e">
        <f t="shared" si="433"/>
        <v>#N/A</v>
      </c>
      <c r="W335" s="28" t="e">
        <f t="shared" ref="W335:Z335" si="445">IF(AND($G335&lt;V$5,$G335&gt;=W$5),$K335,NA())</f>
        <v>#N/A</v>
      </c>
      <c r="X335" s="28" t="e">
        <f t="shared" si="445"/>
        <v>#N/A</v>
      </c>
      <c r="Y335" s="28" t="e">
        <f t="shared" si="445"/>
        <v>#N/A</v>
      </c>
      <c r="Z335" s="28" t="e">
        <f t="shared" si="445"/>
        <v>#N/A</v>
      </c>
      <c r="AA335" s="28" t="e">
        <f t="shared" si="435"/>
        <v>#N/A</v>
      </c>
      <c r="AB335" s="28"/>
      <c r="AC335" s="28"/>
      <c r="AD335" s="5" t="e">
        <f t="shared" si="436"/>
        <v>#N/A</v>
      </c>
      <c r="AE335" s="15" t="e">
        <v>#N/A</v>
      </c>
      <c r="AF335" s="11" t="e">
        <v>#N/A</v>
      </c>
      <c r="AG335" s="11" t="e">
        <v>#N/A</v>
      </c>
      <c r="AH335" s="11" t="e">
        <v>#N/A</v>
      </c>
      <c r="AI335" s="11" t="e">
        <v>#N/A</v>
      </c>
      <c r="AJ335" s="11" t="e">
        <v>#N/A</v>
      </c>
      <c r="AK335" s="11" t="e">
        <v>#N/A</v>
      </c>
      <c r="AL335" s="11" t="e">
        <v>#N/A</v>
      </c>
      <c r="AM335" s="11" t="e">
        <v>#N/A</v>
      </c>
      <c r="AN335" s="11" t="e">
        <v>#N/A</v>
      </c>
      <c r="AO335" s="11" t="e">
        <v>#N/A</v>
      </c>
      <c r="AP335" s="11" t="e">
        <v>#N/A</v>
      </c>
      <c r="AQ335" s="11" t="e">
        <v>#N/A</v>
      </c>
      <c r="AR335" s="11" t="e">
        <v>#N/A</v>
      </c>
      <c r="AS335" s="11" t="e">
        <v>#N/A</v>
      </c>
      <c r="AT335" s="11" t="e">
        <v>#N/A</v>
      </c>
      <c r="AU335" s="11" t="e">
        <v>#N/A</v>
      </c>
      <c r="AV335" s="11" t="e">
        <v>#N/A</v>
      </c>
      <c r="AW335" s="11" t="e">
        <v>#N/A</v>
      </c>
      <c r="AX335" s="11" t="e">
        <v>#N/A</v>
      </c>
      <c r="AY335" s="11" t="e">
        <v>#N/A</v>
      </c>
      <c r="AZ335" s="11" t="e">
        <v>#N/A</v>
      </c>
      <c r="BA335" s="11" t="e">
        <v>#N/A</v>
      </c>
      <c r="BB335" s="11" t="e">
        <v>#N/A</v>
      </c>
      <c r="BC335" s="11" t="e">
        <v>#N/A</v>
      </c>
      <c r="BD335" s="11" t="e">
        <v>#N/A</v>
      </c>
      <c r="BE335" s="11" t="e">
        <v>#N/A</v>
      </c>
      <c r="BF335" s="11" t="e">
        <v>#N/A</v>
      </c>
      <c r="BG335" s="11" t="e">
        <v>#N/A</v>
      </c>
      <c r="BH335" s="11" t="e">
        <v>#N/A</v>
      </c>
      <c r="BI335" s="11" t="e">
        <v>#N/A</v>
      </c>
      <c r="BJ335" s="11" t="e">
        <v>#N/A</v>
      </c>
      <c r="BK335" s="11" t="e">
        <v>#N/A</v>
      </c>
      <c r="BL335" s="11" t="e">
        <v>#N/A</v>
      </c>
      <c r="BM335" s="11" t="e">
        <v>#N/A</v>
      </c>
      <c r="BN335" s="16" t="e">
        <v>#N/A</v>
      </c>
      <c r="BQ335" s="5" t="e">
        <f t="shared" ca="1" si="437"/>
        <v>#N/A</v>
      </c>
      <c r="BR335" s="8" t="e">
        <f t="shared" ca="1" si="426"/>
        <v>#N/A</v>
      </c>
      <c r="BS335" s="8" t="e">
        <f t="shared" ca="1" si="426"/>
        <v>#N/A</v>
      </c>
      <c r="BT335" s="8" t="e">
        <f t="shared" ca="1" si="426"/>
        <v>#N/A</v>
      </c>
      <c r="BU335" s="8" t="e">
        <f t="shared" ca="1" si="426"/>
        <v>#N/A</v>
      </c>
      <c r="BV335" s="8" t="e">
        <f t="shared" ca="1" si="426"/>
        <v>#N/A</v>
      </c>
      <c r="BW335" s="8" t="e">
        <f t="shared" ca="1" si="426"/>
        <v>#N/A</v>
      </c>
      <c r="BX335" s="8" t="e">
        <f t="shared" ca="1" si="426"/>
        <v>#N/A</v>
      </c>
      <c r="BY335" s="8" t="e">
        <f t="shared" ca="1" si="426"/>
        <v>#N/A</v>
      </c>
      <c r="BZ335" s="8" t="e">
        <f t="shared" ca="1" si="426"/>
        <v>#N/A</v>
      </c>
      <c r="CA335" s="8" t="e">
        <f t="shared" ca="1" si="426"/>
        <v>#N/A</v>
      </c>
      <c r="CB335" s="8" t="e">
        <f t="shared" ca="1" si="421"/>
        <v>#N/A</v>
      </c>
      <c r="CC335" s="8" t="e">
        <f t="shared" ca="1" si="421"/>
        <v>#N/A</v>
      </c>
      <c r="CD335" s="8" t="e">
        <f t="shared" ca="1" si="421"/>
        <v>#N/A</v>
      </c>
      <c r="CE335" s="8" t="e">
        <f t="shared" ca="1" si="421"/>
        <v>#N/A</v>
      </c>
      <c r="CF335" s="8" t="e">
        <f t="shared" ca="1" si="421"/>
        <v>#N/A</v>
      </c>
      <c r="CG335" s="8" t="e">
        <f t="shared" ca="1" si="421"/>
        <v>#N/A</v>
      </c>
      <c r="CH335" s="8" t="e">
        <f t="shared" ca="1" si="421"/>
        <v>#N/A</v>
      </c>
      <c r="CI335" s="8" t="e">
        <f t="shared" ca="1" si="421"/>
        <v>#N/A</v>
      </c>
      <c r="CJ335" s="8" t="e">
        <f t="shared" ca="1" si="421"/>
        <v>#N/A</v>
      </c>
      <c r="CK335" s="8" t="e">
        <f t="shared" ca="1" si="421"/>
        <v>#N/A</v>
      </c>
      <c r="CL335" s="8" t="e">
        <f t="shared" ca="1" si="421"/>
        <v>#N/A</v>
      </c>
      <c r="CM335" s="8" t="e">
        <f t="shared" ca="1" si="421"/>
        <v>#N/A</v>
      </c>
      <c r="CN335" s="8" t="e">
        <f t="shared" ca="1" si="426"/>
        <v>#N/A</v>
      </c>
      <c r="CO335" s="8" t="e">
        <f t="shared" ca="1" si="426"/>
        <v>#N/A</v>
      </c>
      <c r="CP335" s="8" t="e">
        <f t="shared" ca="1" si="426"/>
        <v>#N/A</v>
      </c>
      <c r="CQ335" s="8" t="e">
        <f t="shared" ca="1" si="426"/>
        <v>#N/A</v>
      </c>
      <c r="CR335" s="8" t="e">
        <f t="shared" ca="1" si="426"/>
        <v>#N/A</v>
      </c>
      <c r="CS335" s="8" t="e">
        <f t="shared" ca="1" si="426"/>
        <v>#N/A</v>
      </c>
      <c r="CT335" s="8" t="e">
        <f t="shared" ca="1" si="424"/>
        <v>#N/A</v>
      </c>
      <c r="CU335" s="8" t="e">
        <f t="shared" ca="1" si="424"/>
        <v>#N/A</v>
      </c>
      <c r="CV335" s="8" t="e">
        <f t="shared" ca="1" si="424"/>
        <v>#N/A</v>
      </c>
      <c r="CW335" s="8" t="e">
        <f t="shared" ca="1" si="424"/>
        <v>#N/A</v>
      </c>
      <c r="CX335" s="8" t="e">
        <f t="shared" ca="1" si="424"/>
        <v>#N/A</v>
      </c>
      <c r="CY335" s="8" t="e">
        <f t="shared" ca="1" si="424"/>
        <v>#N/A</v>
      </c>
      <c r="CZ335" s="8" t="e">
        <f t="shared" ca="1" si="424"/>
        <v>#N/A</v>
      </c>
      <c r="DA335" s="8" t="e">
        <f t="shared" ca="1" si="424"/>
        <v>#N/A</v>
      </c>
    </row>
    <row r="336" spans="2:105" x14ac:dyDescent="0.35">
      <c r="B336" t="str">
        <f>'Postcode Data'!B336</f>
        <v>ES32 7RW</v>
      </c>
      <c r="C336" t="str">
        <f>'Postcode Data'!D336</f>
        <v>Delton</v>
      </c>
      <c r="D336" s="44" t="e">
        <f>'Postcode Data'!M336</f>
        <v>#N/A</v>
      </c>
      <c r="E336" s="28" t="e">
        <f>INDEX('Site Data'!$G$42:$G$77,MATCH('Frequency Plan Data'!D336,'Site Data'!$B$42:$B$77,0))</f>
        <v>#N/A</v>
      </c>
      <c r="F336" s="28" t="e">
        <f>'Coverage Data'!M336</f>
        <v>#N/A</v>
      </c>
      <c r="G336" s="28" t="e">
        <f t="shared" si="430"/>
        <v>#N/A</v>
      </c>
      <c r="H336" s="5" t="e">
        <f>'Postcode Data'!F336</f>
        <v>#N/A</v>
      </c>
      <c r="I336" s="5" t="e">
        <f>'Postcode Data'!G336</f>
        <v>#N/A</v>
      </c>
      <c r="J336" s="5" t="e">
        <f>'Postcode Data'!K336</f>
        <v>#N/A</v>
      </c>
      <c r="K336" s="5" t="e">
        <f>'Postcode Data'!L336</f>
        <v>#N/A</v>
      </c>
      <c r="L336" s="5"/>
      <c r="M336" s="28"/>
      <c r="N336" s="5" t="e">
        <f t="shared" si="431"/>
        <v>#N/A</v>
      </c>
      <c r="O336" s="5" t="e">
        <f t="shared" si="431"/>
        <v>#N/A</v>
      </c>
      <c r="P336" s="5" t="e">
        <f t="shared" si="431"/>
        <v>#N/A</v>
      </c>
      <c r="Q336" s="5" t="e">
        <f t="shared" si="431"/>
        <v>#N/A</v>
      </c>
      <c r="R336" s="5" t="e">
        <f t="shared" si="431"/>
        <v>#N/A</v>
      </c>
      <c r="S336" s="5" t="e">
        <f t="shared" si="431"/>
        <v>#N/A</v>
      </c>
      <c r="T336" s="5"/>
      <c r="U336" s="28"/>
      <c r="V336" s="28" t="e">
        <f t="shared" si="433"/>
        <v>#N/A</v>
      </c>
      <c r="W336" s="28" t="e">
        <f t="shared" ref="W336:Z336" si="446">IF(AND($G336&lt;V$5,$G336&gt;=W$5),$K336,NA())</f>
        <v>#N/A</v>
      </c>
      <c r="X336" s="28" t="e">
        <f t="shared" si="446"/>
        <v>#N/A</v>
      </c>
      <c r="Y336" s="28" t="e">
        <f t="shared" si="446"/>
        <v>#N/A</v>
      </c>
      <c r="Z336" s="28" t="e">
        <f t="shared" si="446"/>
        <v>#N/A</v>
      </c>
      <c r="AA336" s="28" t="e">
        <f t="shared" si="435"/>
        <v>#N/A</v>
      </c>
      <c r="AB336" s="28"/>
      <c r="AC336" s="28"/>
      <c r="AD336" s="5" t="e">
        <f t="shared" si="436"/>
        <v>#N/A</v>
      </c>
      <c r="AE336" s="15" t="e">
        <v>#N/A</v>
      </c>
      <c r="AF336" s="11" t="e">
        <v>#N/A</v>
      </c>
      <c r="AG336" s="11" t="e">
        <v>#N/A</v>
      </c>
      <c r="AH336" s="11" t="e">
        <v>#N/A</v>
      </c>
      <c r="AI336" s="11" t="e">
        <v>#N/A</v>
      </c>
      <c r="AJ336" s="11" t="e">
        <v>#N/A</v>
      </c>
      <c r="AK336" s="11" t="e">
        <v>#N/A</v>
      </c>
      <c r="AL336" s="11" t="e">
        <v>#N/A</v>
      </c>
      <c r="AM336" s="11" t="e">
        <v>#N/A</v>
      </c>
      <c r="AN336" s="11" t="e">
        <v>#N/A</v>
      </c>
      <c r="AO336" s="11" t="e">
        <v>#N/A</v>
      </c>
      <c r="AP336" s="11" t="e">
        <v>#N/A</v>
      </c>
      <c r="AQ336" s="11" t="e">
        <v>#N/A</v>
      </c>
      <c r="AR336" s="11" t="e">
        <v>#N/A</v>
      </c>
      <c r="AS336" s="11" t="e">
        <v>#N/A</v>
      </c>
      <c r="AT336" s="11" t="e">
        <v>#N/A</v>
      </c>
      <c r="AU336" s="11" t="e">
        <v>#N/A</v>
      </c>
      <c r="AV336" s="11" t="e">
        <v>#N/A</v>
      </c>
      <c r="AW336" s="11" t="e">
        <v>#N/A</v>
      </c>
      <c r="AX336" s="11" t="e">
        <v>#N/A</v>
      </c>
      <c r="AY336" s="11" t="e">
        <v>#N/A</v>
      </c>
      <c r="AZ336" s="11" t="e">
        <v>#N/A</v>
      </c>
      <c r="BA336" s="11" t="e">
        <v>#N/A</v>
      </c>
      <c r="BB336" s="11" t="e">
        <v>#N/A</v>
      </c>
      <c r="BC336" s="11" t="e">
        <v>#N/A</v>
      </c>
      <c r="BD336" s="11" t="e">
        <v>#N/A</v>
      </c>
      <c r="BE336" s="11" t="e">
        <v>#N/A</v>
      </c>
      <c r="BF336" s="11" t="e">
        <v>#N/A</v>
      </c>
      <c r="BG336" s="11" t="e">
        <v>#N/A</v>
      </c>
      <c r="BH336" s="11" t="e">
        <v>#N/A</v>
      </c>
      <c r="BI336" s="11" t="e">
        <v>#N/A</v>
      </c>
      <c r="BJ336" s="11" t="e">
        <v>#N/A</v>
      </c>
      <c r="BK336" s="11" t="e">
        <v>#N/A</v>
      </c>
      <c r="BL336" s="11" t="e">
        <v>#N/A</v>
      </c>
      <c r="BM336" s="11" t="e">
        <v>#N/A</v>
      </c>
      <c r="BN336" s="16" t="e">
        <v>#N/A</v>
      </c>
      <c r="BQ336" s="5" t="e">
        <f t="shared" ca="1" si="437"/>
        <v>#N/A</v>
      </c>
      <c r="BR336" s="8" t="e">
        <f t="shared" ca="1" si="426"/>
        <v>#N/A</v>
      </c>
      <c r="BS336" s="8" t="e">
        <f t="shared" ca="1" si="426"/>
        <v>#N/A</v>
      </c>
      <c r="BT336" s="8" t="e">
        <f t="shared" ca="1" si="426"/>
        <v>#N/A</v>
      </c>
      <c r="BU336" s="8" t="e">
        <f t="shared" ca="1" si="426"/>
        <v>#N/A</v>
      </c>
      <c r="BV336" s="8" t="e">
        <f t="shared" ca="1" si="426"/>
        <v>#N/A</v>
      </c>
      <c r="BW336" s="8" t="e">
        <f t="shared" ca="1" si="426"/>
        <v>#N/A</v>
      </c>
      <c r="BX336" s="8" t="e">
        <f t="shared" ca="1" si="426"/>
        <v>#N/A</v>
      </c>
      <c r="BY336" s="8" t="e">
        <f t="shared" ca="1" si="426"/>
        <v>#N/A</v>
      </c>
      <c r="BZ336" s="8" t="e">
        <f t="shared" ca="1" si="426"/>
        <v>#N/A</v>
      </c>
      <c r="CA336" s="8" t="e">
        <f t="shared" ca="1" si="426"/>
        <v>#N/A</v>
      </c>
      <c r="CB336" s="8" t="e">
        <f t="shared" ca="1" si="421"/>
        <v>#N/A</v>
      </c>
      <c r="CC336" s="8" t="e">
        <f t="shared" ca="1" si="421"/>
        <v>#N/A</v>
      </c>
      <c r="CD336" s="8" t="e">
        <f t="shared" ca="1" si="421"/>
        <v>#N/A</v>
      </c>
      <c r="CE336" s="8" t="e">
        <f t="shared" ca="1" si="421"/>
        <v>#N/A</v>
      </c>
      <c r="CF336" s="8" t="e">
        <f t="shared" ca="1" si="421"/>
        <v>#N/A</v>
      </c>
      <c r="CG336" s="8" t="e">
        <f t="shared" ca="1" si="421"/>
        <v>#N/A</v>
      </c>
      <c r="CH336" s="8" t="e">
        <f t="shared" ca="1" si="421"/>
        <v>#N/A</v>
      </c>
      <c r="CI336" s="8" t="e">
        <f t="shared" ca="1" si="421"/>
        <v>#N/A</v>
      </c>
      <c r="CJ336" s="8" t="e">
        <f t="shared" ca="1" si="421"/>
        <v>#N/A</v>
      </c>
      <c r="CK336" s="8" t="e">
        <f t="shared" ca="1" si="421"/>
        <v>#N/A</v>
      </c>
      <c r="CL336" s="8" t="e">
        <f t="shared" ca="1" si="421"/>
        <v>#N/A</v>
      </c>
      <c r="CM336" s="8" t="e">
        <f t="shared" ca="1" si="421"/>
        <v>#N/A</v>
      </c>
      <c r="CN336" s="8" t="e">
        <f t="shared" ca="1" si="426"/>
        <v>#N/A</v>
      </c>
      <c r="CO336" s="8" t="e">
        <f t="shared" ca="1" si="426"/>
        <v>#N/A</v>
      </c>
      <c r="CP336" s="8" t="e">
        <f t="shared" ca="1" si="426"/>
        <v>#N/A</v>
      </c>
      <c r="CQ336" s="8" t="e">
        <f t="shared" ca="1" si="426"/>
        <v>#N/A</v>
      </c>
      <c r="CR336" s="8" t="e">
        <f t="shared" ca="1" si="426"/>
        <v>#N/A</v>
      </c>
      <c r="CS336" s="8" t="e">
        <f t="shared" ca="1" si="426"/>
        <v>#N/A</v>
      </c>
      <c r="CT336" s="8" t="e">
        <f t="shared" ca="1" si="424"/>
        <v>#N/A</v>
      </c>
      <c r="CU336" s="8" t="e">
        <f t="shared" ca="1" si="424"/>
        <v>#N/A</v>
      </c>
      <c r="CV336" s="8" t="e">
        <f t="shared" ca="1" si="424"/>
        <v>#N/A</v>
      </c>
      <c r="CW336" s="8" t="e">
        <f t="shared" ca="1" si="424"/>
        <v>#N/A</v>
      </c>
      <c r="CX336" s="8" t="e">
        <f t="shared" ca="1" si="424"/>
        <v>#N/A</v>
      </c>
      <c r="CY336" s="8" t="e">
        <f t="shared" ca="1" si="424"/>
        <v>#N/A</v>
      </c>
      <c r="CZ336" s="8" t="e">
        <f t="shared" ca="1" si="424"/>
        <v>#N/A</v>
      </c>
      <c r="DA336" s="8" t="e">
        <f t="shared" ca="1" si="424"/>
        <v>#N/A</v>
      </c>
    </row>
    <row r="337" spans="2:105" x14ac:dyDescent="0.35">
      <c r="B337" t="str">
        <f>'Postcode Data'!B337</f>
        <v>ES32 9LJ</v>
      </c>
      <c r="C337" t="str">
        <f>'Postcode Data'!D337</f>
        <v>Delton</v>
      </c>
      <c r="D337" s="44" t="str">
        <f>'Postcode Data'!M337</f>
        <v>DW2c</v>
      </c>
      <c r="E337" s="28" t="str">
        <f>INDEX('Site Data'!$G$42:$G$77,MATCH('Frequency Plan Data'!D337,'Site Data'!$B$42:$B$77,0))</f>
        <v>f3</v>
      </c>
      <c r="F337" s="28">
        <f>'Coverage Data'!M337</f>
        <v>-70.012654240376065</v>
      </c>
      <c r="G337" s="28">
        <f t="shared" si="430"/>
        <v>30.54583130410002</v>
      </c>
      <c r="H337" s="5">
        <f>'Postcode Data'!F337</f>
        <v>10.659715015316081</v>
      </c>
      <c r="I337" s="5">
        <f>'Postcode Data'!G337</f>
        <v>6.5022538134086805</v>
      </c>
      <c r="J337" s="5">
        <f>'Postcode Data'!K337</f>
        <v>8.523211649342139</v>
      </c>
      <c r="K337" s="5">
        <f>'Postcode Data'!L337</f>
        <v>8.4945754337632771</v>
      </c>
      <c r="L337" s="5"/>
      <c r="M337" s="28"/>
      <c r="N337" s="5" t="e">
        <f t="shared" si="431"/>
        <v>#N/A</v>
      </c>
      <c r="O337" s="5" t="e">
        <f t="shared" si="431"/>
        <v>#N/A</v>
      </c>
      <c r="P337" s="5">
        <f t="shared" si="431"/>
        <v>8.4945754337632771</v>
      </c>
      <c r="Q337" s="5" t="e">
        <f t="shared" si="431"/>
        <v>#N/A</v>
      </c>
      <c r="R337" s="5" t="e">
        <f t="shared" si="431"/>
        <v>#N/A</v>
      </c>
      <c r="S337" s="5" t="e">
        <f t="shared" si="431"/>
        <v>#N/A</v>
      </c>
      <c r="T337" s="5"/>
      <c r="U337" s="28"/>
      <c r="V337" s="28">
        <f t="shared" si="433"/>
        <v>8.4945754337632771</v>
      </c>
      <c r="W337" s="28" t="e">
        <f t="shared" ref="W337:Z337" si="447">IF(AND($G337&lt;V$5,$G337&gt;=W$5),$K337,NA())</f>
        <v>#N/A</v>
      </c>
      <c r="X337" s="28" t="e">
        <f t="shared" si="447"/>
        <v>#N/A</v>
      </c>
      <c r="Y337" s="28" t="e">
        <f t="shared" si="447"/>
        <v>#N/A</v>
      </c>
      <c r="Z337" s="28" t="e">
        <f t="shared" si="447"/>
        <v>#N/A</v>
      </c>
      <c r="AA337" s="28" t="e">
        <f t="shared" si="435"/>
        <v>#N/A</v>
      </c>
      <c r="AB337" s="28"/>
      <c r="AC337" s="28"/>
      <c r="AD337" s="5">
        <f t="shared" si="436"/>
        <v>-100.55848554447608</v>
      </c>
      <c r="AE337" s="15">
        <v>-999</v>
      </c>
      <c r="AF337" s="11">
        <v>-999</v>
      </c>
      <c r="AG337" s="11">
        <v>-111.35399538763464</v>
      </c>
      <c r="AH337" s="11">
        <v>-999</v>
      </c>
      <c r="AI337" s="11">
        <v>-999</v>
      </c>
      <c r="AJ337" s="11">
        <v>-999</v>
      </c>
      <c r="AK337" s="11">
        <v>-999</v>
      </c>
      <c r="AL337" s="11">
        <v>-999</v>
      </c>
      <c r="AM337" s="11">
        <v>-999</v>
      </c>
      <c r="AN337" s="11">
        <v>-999</v>
      </c>
      <c r="AO337" s="11">
        <v>-999</v>
      </c>
      <c r="AP337" s="11">
        <v>-114.18450962492463</v>
      </c>
      <c r="AQ337" s="11">
        <v>-999</v>
      </c>
      <c r="AR337" s="11">
        <v>-999</v>
      </c>
      <c r="AS337" s="11">
        <v>-115.00891769688278</v>
      </c>
      <c r="AT337" s="11">
        <v>-999</v>
      </c>
      <c r="AU337" s="11">
        <v>-999</v>
      </c>
      <c r="AV337" s="11">
        <v>-999</v>
      </c>
      <c r="AW337" s="11">
        <v>-999</v>
      </c>
      <c r="AX337" s="11">
        <v>-999</v>
      </c>
      <c r="AY337" s="11">
        <v>-999</v>
      </c>
      <c r="AZ337" s="11">
        <v>-999</v>
      </c>
      <c r="BA337" s="11">
        <v>-999</v>
      </c>
      <c r="BB337" s="11">
        <v>-999</v>
      </c>
      <c r="BC337" s="11">
        <v>-999</v>
      </c>
      <c r="BD337" s="11">
        <v>-999</v>
      </c>
      <c r="BE337" s="11">
        <v>-106.40809554296868</v>
      </c>
      <c r="BF337" s="11">
        <v>-999</v>
      </c>
      <c r="BG337" s="11">
        <v>-999</v>
      </c>
      <c r="BH337" s="11">
        <v>-999</v>
      </c>
      <c r="BI337" s="11">
        <v>-999</v>
      </c>
      <c r="BJ337" s="11">
        <v>-999</v>
      </c>
      <c r="BK337" s="11">
        <v>-999</v>
      </c>
      <c r="BL337" s="11">
        <v>-999</v>
      </c>
      <c r="BM337" s="11">
        <v>-999</v>
      </c>
      <c r="BN337" s="16">
        <v>-102.94357589536577</v>
      </c>
      <c r="BQ337" s="5">
        <f t="shared" ca="1" si="437"/>
        <v>-101.19443629070111</v>
      </c>
      <c r="BR337" s="8">
        <f t="shared" ca="1" si="426"/>
        <v>-999</v>
      </c>
      <c r="BS337" s="8">
        <f t="shared" ca="1" si="426"/>
        <v>-999</v>
      </c>
      <c r="BT337" s="8">
        <f t="shared" ca="1" si="426"/>
        <v>-107.87014975871608</v>
      </c>
      <c r="BU337" s="8">
        <f t="shared" ca="1" si="426"/>
        <v>-999</v>
      </c>
      <c r="BV337" s="8">
        <f t="shared" ca="1" si="426"/>
        <v>-999</v>
      </c>
      <c r="BW337" s="8">
        <f t="shared" ca="1" si="426"/>
        <v>-999</v>
      </c>
      <c r="BX337" s="8">
        <f t="shared" ca="1" si="426"/>
        <v>-999</v>
      </c>
      <c r="BY337" s="8">
        <f t="shared" ca="1" si="426"/>
        <v>-999</v>
      </c>
      <c r="BZ337" s="8">
        <f t="shared" ca="1" si="426"/>
        <v>-999</v>
      </c>
      <c r="CA337" s="8">
        <f t="shared" ca="1" si="426"/>
        <v>-999</v>
      </c>
      <c r="CB337" s="8">
        <f t="shared" ca="1" si="421"/>
        <v>-999</v>
      </c>
      <c r="CC337" s="8">
        <f t="shared" ca="1" si="421"/>
        <v>-120.7350442205599</v>
      </c>
      <c r="CD337" s="8">
        <f t="shared" ca="1" si="421"/>
        <v>-999</v>
      </c>
      <c r="CE337" s="8">
        <f t="shared" ca="1" si="421"/>
        <v>-999</v>
      </c>
      <c r="CF337" s="8">
        <f t="shared" ca="1" si="421"/>
        <v>-109.88651250087622</v>
      </c>
      <c r="CG337" s="8">
        <f t="shared" ca="1" si="421"/>
        <v>-999</v>
      </c>
      <c r="CH337" s="8">
        <f t="shared" ca="1" si="421"/>
        <v>-999</v>
      </c>
      <c r="CI337" s="8">
        <f t="shared" ca="1" si="421"/>
        <v>-999</v>
      </c>
      <c r="CJ337" s="8">
        <f t="shared" ca="1" si="421"/>
        <v>-999</v>
      </c>
      <c r="CK337" s="8">
        <f t="shared" ca="1" si="421"/>
        <v>-999</v>
      </c>
      <c r="CL337" s="8">
        <f t="shared" ca="1" si="421"/>
        <v>-999</v>
      </c>
      <c r="CM337" s="8">
        <f t="shared" ca="1" si="421"/>
        <v>-999</v>
      </c>
      <c r="CN337" s="8">
        <f t="shared" ca="1" si="426"/>
        <v>-999</v>
      </c>
      <c r="CO337" s="8">
        <f t="shared" ca="1" si="426"/>
        <v>-999</v>
      </c>
      <c r="CP337" s="8">
        <f t="shared" ca="1" si="426"/>
        <v>-999</v>
      </c>
      <c r="CQ337" s="8">
        <f t="shared" ca="1" si="426"/>
        <v>-999</v>
      </c>
      <c r="CR337" s="8">
        <f t="shared" ca="1" si="426"/>
        <v>-106.04763958288535</v>
      </c>
      <c r="CS337" s="8">
        <f t="shared" ref="CS337:DA352" ca="1" si="448">IF(OR($D337=CS$5,$E337&lt;&gt;CS$4),-999,30+_xlfn.NORM.INV(RAND(),-20,3)-20*LOG10(SQRT(($H337-$J337)^2+($I337-$K337)^2))-20*LOG10(5570)-32.44+_xlfn.NORM.INV(RAND(),-3,3)+21+_xlfn.NORM.INV(RAND(),-20,3)-1)</f>
        <v>-999</v>
      </c>
      <c r="CT337" s="8">
        <f t="shared" ca="1" si="448"/>
        <v>-999</v>
      </c>
      <c r="CU337" s="8">
        <f t="shared" ca="1" si="448"/>
        <v>-999</v>
      </c>
      <c r="CV337" s="8">
        <f t="shared" ca="1" si="448"/>
        <v>-999</v>
      </c>
      <c r="CW337" s="8">
        <f t="shared" ca="1" si="448"/>
        <v>-999</v>
      </c>
      <c r="CX337" s="8">
        <f t="shared" ca="1" si="448"/>
        <v>-999</v>
      </c>
      <c r="CY337" s="8">
        <f t="shared" ca="1" si="448"/>
        <v>-999</v>
      </c>
      <c r="CZ337" s="8">
        <f t="shared" ca="1" si="448"/>
        <v>-999</v>
      </c>
      <c r="DA337" s="8">
        <f t="shared" ca="1" si="448"/>
        <v>-106.25780514681365</v>
      </c>
    </row>
    <row r="338" spans="2:105" x14ac:dyDescent="0.35">
      <c r="B338" t="str">
        <f>'Postcode Data'!B338</f>
        <v>ES32 9SN</v>
      </c>
      <c r="C338" t="str">
        <f>'Postcode Data'!D338</f>
        <v>Delton</v>
      </c>
      <c r="D338" s="44" t="e">
        <f>'Postcode Data'!M338</f>
        <v>#N/A</v>
      </c>
      <c r="E338" s="28" t="e">
        <f>INDEX('Site Data'!$G$42:$G$77,MATCH('Frequency Plan Data'!D338,'Site Data'!$B$42:$B$77,0))</f>
        <v>#N/A</v>
      </c>
      <c r="F338" s="28" t="e">
        <f>'Coverage Data'!M338</f>
        <v>#N/A</v>
      </c>
      <c r="G338" s="28" t="e">
        <f t="shared" si="430"/>
        <v>#N/A</v>
      </c>
      <c r="H338" s="5" t="e">
        <f>'Postcode Data'!F338</f>
        <v>#N/A</v>
      </c>
      <c r="I338" s="5" t="e">
        <f>'Postcode Data'!G338</f>
        <v>#N/A</v>
      </c>
      <c r="J338" s="5" t="e">
        <f>'Postcode Data'!K338</f>
        <v>#N/A</v>
      </c>
      <c r="K338" s="5" t="e">
        <f>'Postcode Data'!L338</f>
        <v>#N/A</v>
      </c>
      <c r="L338" s="5"/>
      <c r="M338" s="28"/>
      <c r="N338" s="5" t="e">
        <f t="shared" si="431"/>
        <v>#N/A</v>
      </c>
      <c r="O338" s="5" t="e">
        <f t="shared" si="431"/>
        <v>#N/A</v>
      </c>
      <c r="P338" s="5" t="e">
        <f t="shared" si="431"/>
        <v>#N/A</v>
      </c>
      <c r="Q338" s="5" t="e">
        <f t="shared" si="431"/>
        <v>#N/A</v>
      </c>
      <c r="R338" s="5" t="e">
        <f t="shared" si="431"/>
        <v>#N/A</v>
      </c>
      <c r="S338" s="5" t="e">
        <f t="shared" si="431"/>
        <v>#N/A</v>
      </c>
      <c r="T338" s="5"/>
      <c r="U338" s="28"/>
      <c r="V338" s="28" t="e">
        <f t="shared" si="433"/>
        <v>#N/A</v>
      </c>
      <c r="W338" s="28" t="e">
        <f t="shared" ref="W338:Z338" si="449">IF(AND($G338&lt;V$5,$G338&gt;=W$5),$K338,NA())</f>
        <v>#N/A</v>
      </c>
      <c r="X338" s="28" t="e">
        <f t="shared" si="449"/>
        <v>#N/A</v>
      </c>
      <c r="Y338" s="28" t="e">
        <f t="shared" si="449"/>
        <v>#N/A</v>
      </c>
      <c r="Z338" s="28" t="e">
        <f t="shared" si="449"/>
        <v>#N/A</v>
      </c>
      <c r="AA338" s="28" t="e">
        <f t="shared" si="435"/>
        <v>#N/A</v>
      </c>
      <c r="AB338" s="28"/>
      <c r="AC338" s="28"/>
      <c r="AD338" s="5" t="e">
        <f t="shared" si="436"/>
        <v>#N/A</v>
      </c>
      <c r="AE338" s="15" t="e">
        <v>#N/A</v>
      </c>
      <c r="AF338" s="11" t="e">
        <v>#N/A</v>
      </c>
      <c r="AG338" s="11" t="e">
        <v>#N/A</v>
      </c>
      <c r="AH338" s="11" t="e">
        <v>#N/A</v>
      </c>
      <c r="AI338" s="11" t="e">
        <v>#N/A</v>
      </c>
      <c r="AJ338" s="11" t="e">
        <v>#N/A</v>
      </c>
      <c r="AK338" s="11" t="e">
        <v>#N/A</v>
      </c>
      <c r="AL338" s="11" t="e">
        <v>#N/A</v>
      </c>
      <c r="AM338" s="11" t="e">
        <v>#N/A</v>
      </c>
      <c r="AN338" s="11" t="e">
        <v>#N/A</v>
      </c>
      <c r="AO338" s="11" t="e">
        <v>#N/A</v>
      </c>
      <c r="AP338" s="11" t="e">
        <v>#N/A</v>
      </c>
      <c r="AQ338" s="11" t="e">
        <v>#N/A</v>
      </c>
      <c r="AR338" s="11" t="e">
        <v>#N/A</v>
      </c>
      <c r="AS338" s="11" t="e">
        <v>#N/A</v>
      </c>
      <c r="AT338" s="11" t="e">
        <v>#N/A</v>
      </c>
      <c r="AU338" s="11" t="e">
        <v>#N/A</v>
      </c>
      <c r="AV338" s="11" t="e">
        <v>#N/A</v>
      </c>
      <c r="AW338" s="11" t="e">
        <v>#N/A</v>
      </c>
      <c r="AX338" s="11" t="e">
        <v>#N/A</v>
      </c>
      <c r="AY338" s="11" t="e">
        <v>#N/A</v>
      </c>
      <c r="AZ338" s="11" t="e">
        <v>#N/A</v>
      </c>
      <c r="BA338" s="11" t="e">
        <v>#N/A</v>
      </c>
      <c r="BB338" s="11" t="e">
        <v>#N/A</v>
      </c>
      <c r="BC338" s="11" t="e">
        <v>#N/A</v>
      </c>
      <c r="BD338" s="11" t="e">
        <v>#N/A</v>
      </c>
      <c r="BE338" s="11" t="e">
        <v>#N/A</v>
      </c>
      <c r="BF338" s="11" t="e">
        <v>#N/A</v>
      </c>
      <c r="BG338" s="11" t="e">
        <v>#N/A</v>
      </c>
      <c r="BH338" s="11" t="e">
        <v>#N/A</v>
      </c>
      <c r="BI338" s="11" t="e">
        <v>#N/A</v>
      </c>
      <c r="BJ338" s="11" t="e">
        <v>#N/A</v>
      </c>
      <c r="BK338" s="11" t="e">
        <v>#N/A</v>
      </c>
      <c r="BL338" s="11" t="e">
        <v>#N/A</v>
      </c>
      <c r="BM338" s="11" t="e">
        <v>#N/A</v>
      </c>
      <c r="BN338" s="16" t="e">
        <v>#N/A</v>
      </c>
      <c r="BQ338" s="5" t="e">
        <f t="shared" ca="1" si="437"/>
        <v>#N/A</v>
      </c>
      <c r="BR338" s="8" t="e">
        <f t="shared" ref="BR338:CS353" ca="1" si="450">IF(OR($D338=BR$5,$E338&lt;&gt;BR$4),-999,30+_xlfn.NORM.INV(RAND(),-20,3)-20*LOG10(SQRT(($H338-$J338)^2+($I338-$K338)^2))-20*LOG10(5570)-32.44+_xlfn.NORM.INV(RAND(),-3,3)+21+_xlfn.NORM.INV(RAND(),-20,3)-1)</f>
        <v>#N/A</v>
      </c>
      <c r="BS338" s="8" t="e">
        <f t="shared" ca="1" si="450"/>
        <v>#N/A</v>
      </c>
      <c r="BT338" s="8" t="e">
        <f t="shared" ca="1" si="450"/>
        <v>#N/A</v>
      </c>
      <c r="BU338" s="8" t="e">
        <f t="shared" ca="1" si="450"/>
        <v>#N/A</v>
      </c>
      <c r="BV338" s="8" t="e">
        <f t="shared" ca="1" si="450"/>
        <v>#N/A</v>
      </c>
      <c r="BW338" s="8" t="e">
        <f t="shared" ca="1" si="450"/>
        <v>#N/A</v>
      </c>
      <c r="BX338" s="8" t="e">
        <f t="shared" ca="1" si="450"/>
        <v>#N/A</v>
      </c>
      <c r="BY338" s="8" t="e">
        <f t="shared" ca="1" si="450"/>
        <v>#N/A</v>
      </c>
      <c r="BZ338" s="8" t="e">
        <f t="shared" ca="1" si="450"/>
        <v>#N/A</v>
      </c>
      <c r="CA338" s="8" t="e">
        <f t="shared" ca="1" si="450"/>
        <v>#N/A</v>
      </c>
      <c r="CB338" s="8" t="e">
        <f t="shared" ca="1" si="421"/>
        <v>#N/A</v>
      </c>
      <c r="CC338" s="8" t="e">
        <f t="shared" ca="1" si="421"/>
        <v>#N/A</v>
      </c>
      <c r="CD338" s="8" t="e">
        <f t="shared" ca="1" si="421"/>
        <v>#N/A</v>
      </c>
      <c r="CE338" s="8" t="e">
        <f t="shared" ca="1" si="421"/>
        <v>#N/A</v>
      </c>
      <c r="CF338" s="8" t="e">
        <f t="shared" ca="1" si="421"/>
        <v>#N/A</v>
      </c>
      <c r="CG338" s="8" t="e">
        <f t="shared" ca="1" si="421"/>
        <v>#N/A</v>
      </c>
      <c r="CH338" s="8" t="e">
        <f t="shared" ca="1" si="421"/>
        <v>#N/A</v>
      </c>
      <c r="CI338" s="8" t="e">
        <f t="shared" ca="1" si="421"/>
        <v>#N/A</v>
      </c>
      <c r="CJ338" s="8" t="e">
        <f t="shared" ca="1" si="421"/>
        <v>#N/A</v>
      </c>
      <c r="CK338" s="8" t="e">
        <f t="shared" ca="1" si="421"/>
        <v>#N/A</v>
      </c>
      <c r="CL338" s="8" t="e">
        <f t="shared" ca="1" si="421"/>
        <v>#N/A</v>
      </c>
      <c r="CM338" s="8" t="e">
        <f t="shared" ca="1" si="421"/>
        <v>#N/A</v>
      </c>
      <c r="CN338" s="8" t="e">
        <f t="shared" ca="1" si="450"/>
        <v>#N/A</v>
      </c>
      <c r="CO338" s="8" t="e">
        <f t="shared" ca="1" si="450"/>
        <v>#N/A</v>
      </c>
      <c r="CP338" s="8" t="e">
        <f t="shared" ca="1" si="450"/>
        <v>#N/A</v>
      </c>
      <c r="CQ338" s="8" t="e">
        <f t="shared" ca="1" si="450"/>
        <v>#N/A</v>
      </c>
      <c r="CR338" s="8" t="e">
        <f t="shared" ca="1" si="450"/>
        <v>#N/A</v>
      </c>
      <c r="CS338" s="8" t="e">
        <f t="shared" ca="1" si="450"/>
        <v>#N/A</v>
      </c>
      <c r="CT338" s="8" t="e">
        <f t="shared" ca="1" si="448"/>
        <v>#N/A</v>
      </c>
      <c r="CU338" s="8" t="e">
        <f t="shared" ca="1" si="448"/>
        <v>#N/A</v>
      </c>
      <c r="CV338" s="8" t="e">
        <f t="shared" ca="1" si="448"/>
        <v>#N/A</v>
      </c>
      <c r="CW338" s="8" t="e">
        <f t="shared" ca="1" si="448"/>
        <v>#N/A</v>
      </c>
      <c r="CX338" s="8" t="e">
        <f t="shared" ca="1" si="448"/>
        <v>#N/A</v>
      </c>
      <c r="CY338" s="8" t="e">
        <f t="shared" ca="1" si="448"/>
        <v>#N/A</v>
      </c>
      <c r="CZ338" s="8" t="e">
        <f t="shared" ca="1" si="448"/>
        <v>#N/A</v>
      </c>
      <c r="DA338" s="8" t="e">
        <f t="shared" ca="1" si="448"/>
        <v>#N/A</v>
      </c>
    </row>
    <row r="339" spans="2:105" x14ac:dyDescent="0.35">
      <c r="B339" t="str">
        <f>'Postcode Data'!B339</f>
        <v>ES33 0RW</v>
      </c>
      <c r="C339" t="str">
        <f>'Postcode Data'!D339</f>
        <v>Delton</v>
      </c>
      <c r="D339" s="44" t="e">
        <f>'Postcode Data'!M339</f>
        <v>#N/A</v>
      </c>
      <c r="E339" s="28" t="e">
        <f>INDEX('Site Data'!$G$42:$G$77,MATCH('Frequency Plan Data'!D339,'Site Data'!$B$42:$B$77,0))</f>
        <v>#N/A</v>
      </c>
      <c r="F339" s="28" t="e">
        <f>'Coverage Data'!M339</f>
        <v>#N/A</v>
      </c>
      <c r="G339" s="28" t="e">
        <f t="shared" si="430"/>
        <v>#N/A</v>
      </c>
      <c r="H339" s="5" t="e">
        <f>'Postcode Data'!F339</f>
        <v>#N/A</v>
      </c>
      <c r="I339" s="5" t="e">
        <f>'Postcode Data'!G339</f>
        <v>#N/A</v>
      </c>
      <c r="J339" s="5" t="e">
        <f>'Postcode Data'!K339</f>
        <v>#N/A</v>
      </c>
      <c r="K339" s="5" t="e">
        <f>'Postcode Data'!L339</f>
        <v>#N/A</v>
      </c>
      <c r="L339" s="5"/>
      <c r="M339" s="28"/>
      <c r="N339" s="5" t="e">
        <f t="shared" si="431"/>
        <v>#N/A</v>
      </c>
      <c r="O339" s="5" t="e">
        <f t="shared" si="431"/>
        <v>#N/A</v>
      </c>
      <c r="P339" s="5" t="e">
        <f t="shared" si="431"/>
        <v>#N/A</v>
      </c>
      <c r="Q339" s="5" t="e">
        <f t="shared" si="431"/>
        <v>#N/A</v>
      </c>
      <c r="R339" s="5" t="e">
        <f t="shared" si="431"/>
        <v>#N/A</v>
      </c>
      <c r="S339" s="5" t="e">
        <f t="shared" si="431"/>
        <v>#N/A</v>
      </c>
      <c r="T339" s="5"/>
      <c r="U339" s="28"/>
      <c r="V339" s="28" t="e">
        <f t="shared" si="433"/>
        <v>#N/A</v>
      </c>
      <c r="W339" s="28" t="e">
        <f t="shared" ref="W339:Z339" si="451">IF(AND($G339&lt;V$5,$G339&gt;=W$5),$K339,NA())</f>
        <v>#N/A</v>
      </c>
      <c r="X339" s="28" t="e">
        <f t="shared" si="451"/>
        <v>#N/A</v>
      </c>
      <c r="Y339" s="28" t="e">
        <f t="shared" si="451"/>
        <v>#N/A</v>
      </c>
      <c r="Z339" s="28" t="e">
        <f t="shared" si="451"/>
        <v>#N/A</v>
      </c>
      <c r="AA339" s="28" t="e">
        <f t="shared" si="435"/>
        <v>#N/A</v>
      </c>
      <c r="AB339" s="28"/>
      <c r="AC339" s="28"/>
      <c r="AD339" s="5" t="e">
        <f t="shared" si="436"/>
        <v>#N/A</v>
      </c>
      <c r="AE339" s="15" t="e">
        <v>#N/A</v>
      </c>
      <c r="AF339" s="11" t="e">
        <v>#N/A</v>
      </c>
      <c r="AG339" s="11" t="e">
        <v>#N/A</v>
      </c>
      <c r="AH339" s="11" t="e">
        <v>#N/A</v>
      </c>
      <c r="AI339" s="11" t="e">
        <v>#N/A</v>
      </c>
      <c r="AJ339" s="11" t="e">
        <v>#N/A</v>
      </c>
      <c r="AK339" s="11" t="e">
        <v>#N/A</v>
      </c>
      <c r="AL339" s="11" t="e">
        <v>#N/A</v>
      </c>
      <c r="AM339" s="11" t="e">
        <v>#N/A</v>
      </c>
      <c r="AN339" s="11" t="e">
        <v>#N/A</v>
      </c>
      <c r="AO339" s="11" t="e">
        <v>#N/A</v>
      </c>
      <c r="AP339" s="11" t="e">
        <v>#N/A</v>
      </c>
      <c r="AQ339" s="11" t="e">
        <v>#N/A</v>
      </c>
      <c r="AR339" s="11" t="e">
        <v>#N/A</v>
      </c>
      <c r="AS339" s="11" t="e">
        <v>#N/A</v>
      </c>
      <c r="AT339" s="11" t="e">
        <v>#N/A</v>
      </c>
      <c r="AU339" s="11" t="e">
        <v>#N/A</v>
      </c>
      <c r="AV339" s="11" t="e">
        <v>#N/A</v>
      </c>
      <c r="AW339" s="11" t="e">
        <v>#N/A</v>
      </c>
      <c r="AX339" s="11" t="e">
        <v>#N/A</v>
      </c>
      <c r="AY339" s="11" t="e">
        <v>#N/A</v>
      </c>
      <c r="AZ339" s="11" t="e">
        <v>#N/A</v>
      </c>
      <c r="BA339" s="11" t="e">
        <v>#N/A</v>
      </c>
      <c r="BB339" s="11" t="e">
        <v>#N/A</v>
      </c>
      <c r="BC339" s="11" t="e">
        <v>#N/A</v>
      </c>
      <c r="BD339" s="11" t="e">
        <v>#N/A</v>
      </c>
      <c r="BE339" s="11" t="e">
        <v>#N/A</v>
      </c>
      <c r="BF339" s="11" t="e">
        <v>#N/A</v>
      </c>
      <c r="BG339" s="11" t="e">
        <v>#N/A</v>
      </c>
      <c r="BH339" s="11" t="e">
        <v>#N/A</v>
      </c>
      <c r="BI339" s="11" t="e">
        <v>#N/A</v>
      </c>
      <c r="BJ339" s="11" t="e">
        <v>#N/A</v>
      </c>
      <c r="BK339" s="11" t="e">
        <v>#N/A</v>
      </c>
      <c r="BL339" s="11" t="e">
        <v>#N/A</v>
      </c>
      <c r="BM339" s="11" t="e">
        <v>#N/A</v>
      </c>
      <c r="BN339" s="16" t="e">
        <v>#N/A</v>
      </c>
      <c r="BQ339" s="5" t="e">
        <f t="shared" ca="1" si="437"/>
        <v>#N/A</v>
      </c>
      <c r="BR339" s="8" t="e">
        <f t="shared" ca="1" si="450"/>
        <v>#N/A</v>
      </c>
      <c r="BS339" s="8" t="e">
        <f t="shared" ca="1" si="450"/>
        <v>#N/A</v>
      </c>
      <c r="BT339" s="8" t="e">
        <f t="shared" ca="1" si="450"/>
        <v>#N/A</v>
      </c>
      <c r="BU339" s="8" t="e">
        <f t="shared" ca="1" si="450"/>
        <v>#N/A</v>
      </c>
      <c r="BV339" s="8" t="e">
        <f t="shared" ca="1" si="450"/>
        <v>#N/A</v>
      </c>
      <c r="BW339" s="8" t="e">
        <f t="shared" ca="1" si="450"/>
        <v>#N/A</v>
      </c>
      <c r="BX339" s="8" t="e">
        <f t="shared" ca="1" si="450"/>
        <v>#N/A</v>
      </c>
      <c r="BY339" s="8" t="e">
        <f t="shared" ca="1" si="450"/>
        <v>#N/A</v>
      </c>
      <c r="BZ339" s="8" t="e">
        <f t="shared" ca="1" si="450"/>
        <v>#N/A</v>
      </c>
      <c r="CA339" s="8" t="e">
        <f t="shared" ca="1" si="450"/>
        <v>#N/A</v>
      </c>
      <c r="CB339" s="8" t="e">
        <f t="shared" ca="1" si="421"/>
        <v>#N/A</v>
      </c>
      <c r="CC339" s="8" t="e">
        <f t="shared" ca="1" si="421"/>
        <v>#N/A</v>
      </c>
      <c r="CD339" s="8" t="e">
        <f t="shared" ca="1" si="421"/>
        <v>#N/A</v>
      </c>
      <c r="CE339" s="8" t="e">
        <f t="shared" ca="1" si="421"/>
        <v>#N/A</v>
      </c>
      <c r="CF339" s="8" t="e">
        <f t="shared" ca="1" si="421"/>
        <v>#N/A</v>
      </c>
      <c r="CG339" s="8" t="e">
        <f t="shared" ca="1" si="421"/>
        <v>#N/A</v>
      </c>
      <c r="CH339" s="8" t="e">
        <f t="shared" ca="1" si="421"/>
        <v>#N/A</v>
      </c>
      <c r="CI339" s="8" t="e">
        <f t="shared" ca="1" si="421"/>
        <v>#N/A</v>
      </c>
      <c r="CJ339" s="8" t="e">
        <f t="shared" ca="1" si="421"/>
        <v>#N/A</v>
      </c>
      <c r="CK339" s="8" t="e">
        <f t="shared" ca="1" si="421"/>
        <v>#N/A</v>
      </c>
      <c r="CL339" s="8" t="e">
        <f t="shared" ca="1" si="421"/>
        <v>#N/A</v>
      </c>
      <c r="CM339" s="8" t="e">
        <f t="shared" ca="1" si="421"/>
        <v>#N/A</v>
      </c>
      <c r="CN339" s="8" t="e">
        <f t="shared" ca="1" si="450"/>
        <v>#N/A</v>
      </c>
      <c r="CO339" s="8" t="e">
        <f t="shared" ca="1" si="450"/>
        <v>#N/A</v>
      </c>
      <c r="CP339" s="8" t="e">
        <f t="shared" ca="1" si="450"/>
        <v>#N/A</v>
      </c>
      <c r="CQ339" s="8" t="e">
        <f t="shared" ca="1" si="450"/>
        <v>#N/A</v>
      </c>
      <c r="CR339" s="8" t="e">
        <f t="shared" ca="1" si="450"/>
        <v>#N/A</v>
      </c>
      <c r="CS339" s="8" t="e">
        <f t="shared" ca="1" si="450"/>
        <v>#N/A</v>
      </c>
      <c r="CT339" s="8" t="e">
        <f t="shared" ca="1" si="448"/>
        <v>#N/A</v>
      </c>
      <c r="CU339" s="8" t="e">
        <f t="shared" ca="1" si="448"/>
        <v>#N/A</v>
      </c>
      <c r="CV339" s="8" t="e">
        <f t="shared" ca="1" si="448"/>
        <v>#N/A</v>
      </c>
      <c r="CW339" s="8" t="e">
        <f t="shared" ca="1" si="448"/>
        <v>#N/A</v>
      </c>
      <c r="CX339" s="8" t="e">
        <f t="shared" ca="1" si="448"/>
        <v>#N/A</v>
      </c>
      <c r="CY339" s="8" t="e">
        <f t="shared" ca="1" si="448"/>
        <v>#N/A</v>
      </c>
      <c r="CZ339" s="8" t="e">
        <f t="shared" ca="1" si="448"/>
        <v>#N/A</v>
      </c>
      <c r="DA339" s="8" t="e">
        <f t="shared" ca="1" si="448"/>
        <v>#N/A</v>
      </c>
    </row>
    <row r="340" spans="2:105" x14ac:dyDescent="0.35">
      <c r="B340" t="str">
        <f>'Postcode Data'!B340</f>
        <v>ES33 0VM</v>
      </c>
      <c r="C340" t="str">
        <f>'Postcode Data'!D340</f>
        <v>Delton</v>
      </c>
      <c r="D340" s="44" t="e">
        <f>'Postcode Data'!M340</f>
        <v>#N/A</v>
      </c>
      <c r="E340" s="28" t="e">
        <f>INDEX('Site Data'!$G$42:$G$77,MATCH('Frequency Plan Data'!D340,'Site Data'!$B$42:$B$77,0))</f>
        <v>#N/A</v>
      </c>
      <c r="F340" s="28" t="e">
        <f>'Coverage Data'!M340</f>
        <v>#N/A</v>
      </c>
      <c r="G340" s="28" t="e">
        <f t="shared" si="430"/>
        <v>#N/A</v>
      </c>
      <c r="H340" s="5" t="e">
        <f>'Postcode Data'!F340</f>
        <v>#N/A</v>
      </c>
      <c r="I340" s="5" t="e">
        <f>'Postcode Data'!G340</f>
        <v>#N/A</v>
      </c>
      <c r="J340" s="5" t="e">
        <f>'Postcode Data'!K340</f>
        <v>#N/A</v>
      </c>
      <c r="K340" s="5" t="e">
        <f>'Postcode Data'!L340</f>
        <v>#N/A</v>
      </c>
      <c r="L340" s="5"/>
      <c r="M340" s="28"/>
      <c r="N340" s="5" t="e">
        <f t="shared" si="431"/>
        <v>#N/A</v>
      </c>
      <c r="O340" s="5" t="e">
        <f t="shared" si="431"/>
        <v>#N/A</v>
      </c>
      <c r="P340" s="5" t="e">
        <f t="shared" si="431"/>
        <v>#N/A</v>
      </c>
      <c r="Q340" s="5" t="e">
        <f t="shared" si="431"/>
        <v>#N/A</v>
      </c>
      <c r="R340" s="5" t="e">
        <f t="shared" si="431"/>
        <v>#N/A</v>
      </c>
      <c r="S340" s="5" t="e">
        <f t="shared" si="431"/>
        <v>#N/A</v>
      </c>
      <c r="T340" s="5"/>
      <c r="U340" s="28"/>
      <c r="V340" s="28" t="e">
        <f t="shared" si="433"/>
        <v>#N/A</v>
      </c>
      <c r="W340" s="28" t="e">
        <f t="shared" ref="W340:Z340" si="452">IF(AND($G340&lt;V$5,$G340&gt;=W$5),$K340,NA())</f>
        <v>#N/A</v>
      </c>
      <c r="X340" s="28" t="e">
        <f t="shared" si="452"/>
        <v>#N/A</v>
      </c>
      <c r="Y340" s="28" t="e">
        <f t="shared" si="452"/>
        <v>#N/A</v>
      </c>
      <c r="Z340" s="28" t="e">
        <f t="shared" si="452"/>
        <v>#N/A</v>
      </c>
      <c r="AA340" s="28" t="e">
        <f t="shared" si="435"/>
        <v>#N/A</v>
      </c>
      <c r="AB340" s="28"/>
      <c r="AC340" s="28"/>
      <c r="AD340" s="5" t="e">
        <f t="shared" si="436"/>
        <v>#N/A</v>
      </c>
      <c r="AE340" s="15" t="e">
        <v>#N/A</v>
      </c>
      <c r="AF340" s="11" t="e">
        <v>#N/A</v>
      </c>
      <c r="AG340" s="11" t="e">
        <v>#N/A</v>
      </c>
      <c r="AH340" s="11" t="e">
        <v>#N/A</v>
      </c>
      <c r="AI340" s="11" t="e">
        <v>#N/A</v>
      </c>
      <c r="AJ340" s="11" t="e">
        <v>#N/A</v>
      </c>
      <c r="AK340" s="11" t="e">
        <v>#N/A</v>
      </c>
      <c r="AL340" s="11" t="e">
        <v>#N/A</v>
      </c>
      <c r="AM340" s="11" t="e">
        <v>#N/A</v>
      </c>
      <c r="AN340" s="11" t="e">
        <v>#N/A</v>
      </c>
      <c r="AO340" s="11" t="e">
        <v>#N/A</v>
      </c>
      <c r="AP340" s="11" t="e">
        <v>#N/A</v>
      </c>
      <c r="AQ340" s="11" t="e">
        <v>#N/A</v>
      </c>
      <c r="AR340" s="11" t="e">
        <v>#N/A</v>
      </c>
      <c r="AS340" s="11" t="e">
        <v>#N/A</v>
      </c>
      <c r="AT340" s="11" t="e">
        <v>#N/A</v>
      </c>
      <c r="AU340" s="11" t="e">
        <v>#N/A</v>
      </c>
      <c r="AV340" s="11" t="e">
        <v>#N/A</v>
      </c>
      <c r="AW340" s="11" t="e">
        <v>#N/A</v>
      </c>
      <c r="AX340" s="11" t="e">
        <v>#N/A</v>
      </c>
      <c r="AY340" s="11" t="e">
        <v>#N/A</v>
      </c>
      <c r="AZ340" s="11" t="e">
        <v>#N/A</v>
      </c>
      <c r="BA340" s="11" t="e">
        <v>#N/A</v>
      </c>
      <c r="BB340" s="11" t="e">
        <v>#N/A</v>
      </c>
      <c r="BC340" s="11" t="e">
        <v>#N/A</v>
      </c>
      <c r="BD340" s="11" t="e">
        <v>#N/A</v>
      </c>
      <c r="BE340" s="11" t="e">
        <v>#N/A</v>
      </c>
      <c r="BF340" s="11" t="e">
        <v>#N/A</v>
      </c>
      <c r="BG340" s="11" t="e">
        <v>#N/A</v>
      </c>
      <c r="BH340" s="11" t="e">
        <v>#N/A</v>
      </c>
      <c r="BI340" s="11" t="e">
        <v>#N/A</v>
      </c>
      <c r="BJ340" s="11" t="e">
        <v>#N/A</v>
      </c>
      <c r="BK340" s="11" t="e">
        <v>#N/A</v>
      </c>
      <c r="BL340" s="11" t="e">
        <v>#N/A</v>
      </c>
      <c r="BM340" s="11" t="e">
        <v>#N/A</v>
      </c>
      <c r="BN340" s="16" t="e">
        <v>#N/A</v>
      </c>
      <c r="BQ340" s="5" t="e">
        <f t="shared" ca="1" si="437"/>
        <v>#N/A</v>
      </c>
      <c r="BR340" s="8" t="e">
        <f t="shared" ca="1" si="450"/>
        <v>#N/A</v>
      </c>
      <c r="BS340" s="8" t="e">
        <f t="shared" ca="1" si="450"/>
        <v>#N/A</v>
      </c>
      <c r="BT340" s="8" t="e">
        <f t="shared" ca="1" si="450"/>
        <v>#N/A</v>
      </c>
      <c r="BU340" s="8" t="e">
        <f t="shared" ca="1" si="450"/>
        <v>#N/A</v>
      </c>
      <c r="BV340" s="8" t="e">
        <f t="shared" ca="1" si="450"/>
        <v>#N/A</v>
      </c>
      <c r="BW340" s="8" t="e">
        <f t="shared" ca="1" si="450"/>
        <v>#N/A</v>
      </c>
      <c r="BX340" s="8" t="e">
        <f t="shared" ca="1" si="450"/>
        <v>#N/A</v>
      </c>
      <c r="BY340" s="8" t="e">
        <f t="shared" ca="1" si="450"/>
        <v>#N/A</v>
      </c>
      <c r="BZ340" s="8" t="e">
        <f t="shared" ca="1" si="450"/>
        <v>#N/A</v>
      </c>
      <c r="CA340" s="8" t="e">
        <f t="shared" ca="1" si="450"/>
        <v>#N/A</v>
      </c>
      <c r="CB340" s="8" t="e">
        <f t="shared" ca="1" si="421"/>
        <v>#N/A</v>
      </c>
      <c r="CC340" s="8" t="e">
        <f t="shared" ca="1" si="421"/>
        <v>#N/A</v>
      </c>
      <c r="CD340" s="8" t="e">
        <f t="shared" ca="1" si="421"/>
        <v>#N/A</v>
      </c>
      <c r="CE340" s="8" t="e">
        <f t="shared" ca="1" si="421"/>
        <v>#N/A</v>
      </c>
      <c r="CF340" s="8" t="e">
        <f t="shared" ca="1" si="421"/>
        <v>#N/A</v>
      </c>
      <c r="CG340" s="8" t="e">
        <f t="shared" ca="1" si="421"/>
        <v>#N/A</v>
      </c>
      <c r="CH340" s="8" t="e">
        <f t="shared" ca="1" si="421"/>
        <v>#N/A</v>
      </c>
      <c r="CI340" s="8" t="e">
        <f t="shared" ca="1" si="421"/>
        <v>#N/A</v>
      </c>
      <c r="CJ340" s="8" t="e">
        <f t="shared" ca="1" si="421"/>
        <v>#N/A</v>
      </c>
      <c r="CK340" s="8" t="e">
        <f t="shared" ref="CB340:CM361" ca="1" si="453">IF(OR($D340=CK$5,$E340&lt;&gt;CK$4),-999,30+_xlfn.NORM.INV(RAND(),-20,3)-20*LOG10(SQRT(($H340-$J340)^2+($I340-$K340)^2))-20*LOG10(5570)-32.44+_xlfn.NORM.INV(RAND(),-3,3)+21+_xlfn.NORM.INV(RAND(),-20,3)-1)</f>
        <v>#N/A</v>
      </c>
      <c r="CL340" s="8" t="e">
        <f t="shared" ca="1" si="453"/>
        <v>#N/A</v>
      </c>
      <c r="CM340" s="8" t="e">
        <f t="shared" ca="1" si="453"/>
        <v>#N/A</v>
      </c>
      <c r="CN340" s="8" t="e">
        <f t="shared" ca="1" si="450"/>
        <v>#N/A</v>
      </c>
      <c r="CO340" s="8" t="e">
        <f t="shared" ca="1" si="450"/>
        <v>#N/A</v>
      </c>
      <c r="CP340" s="8" t="e">
        <f t="shared" ca="1" si="450"/>
        <v>#N/A</v>
      </c>
      <c r="CQ340" s="8" t="e">
        <f t="shared" ca="1" si="450"/>
        <v>#N/A</v>
      </c>
      <c r="CR340" s="8" t="e">
        <f t="shared" ca="1" si="450"/>
        <v>#N/A</v>
      </c>
      <c r="CS340" s="8" t="e">
        <f t="shared" ca="1" si="450"/>
        <v>#N/A</v>
      </c>
      <c r="CT340" s="8" t="e">
        <f t="shared" ca="1" si="448"/>
        <v>#N/A</v>
      </c>
      <c r="CU340" s="8" t="e">
        <f t="shared" ca="1" si="448"/>
        <v>#N/A</v>
      </c>
      <c r="CV340" s="8" t="e">
        <f t="shared" ca="1" si="448"/>
        <v>#N/A</v>
      </c>
      <c r="CW340" s="8" t="e">
        <f t="shared" ca="1" si="448"/>
        <v>#N/A</v>
      </c>
      <c r="CX340" s="8" t="e">
        <f t="shared" ca="1" si="448"/>
        <v>#N/A</v>
      </c>
      <c r="CY340" s="8" t="e">
        <f t="shared" ca="1" si="448"/>
        <v>#N/A</v>
      </c>
      <c r="CZ340" s="8" t="e">
        <f t="shared" ca="1" si="448"/>
        <v>#N/A</v>
      </c>
      <c r="DA340" s="8" t="e">
        <f t="shared" ca="1" si="448"/>
        <v>#N/A</v>
      </c>
    </row>
    <row r="341" spans="2:105" x14ac:dyDescent="0.35">
      <c r="B341" t="str">
        <f>'Postcode Data'!B341</f>
        <v>ES33 1ZN</v>
      </c>
      <c r="C341" t="str">
        <f>'Postcode Data'!D341</f>
        <v>Delton</v>
      </c>
      <c r="D341" s="44" t="e">
        <f>'Postcode Data'!M341</f>
        <v>#N/A</v>
      </c>
      <c r="E341" s="28" t="e">
        <f>INDEX('Site Data'!$G$42:$G$77,MATCH('Frequency Plan Data'!D341,'Site Data'!$B$42:$B$77,0))</f>
        <v>#N/A</v>
      </c>
      <c r="F341" s="28" t="e">
        <f>'Coverage Data'!M341</f>
        <v>#N/A</v>
      </c>
      <c r="G341" s="28" t="e">
        <f t="shared" si="430"/>
        <v>#N/A</v>
      </c>
      <c r="H341" s="5" t="e">
        <f>'Postcode Data'!F341</f>
        <v>#N/A</v>
      </c>
      <c r="I341" s="5" t="e">
        <f>'Postcode Data'!G341</f>
        <v>#N/A</v>
      </c>
      <c r="J341" s="5" t="e">
        <f>'Postcode Data'!K341</f>
        <v>#N/A</v>
      </c>
      <c r="K341" s="5" t="e">
        <f>'Postcode Data'!L341</f>
        <v>#N/A</v>
      </c>
      <c r="L341" s="5"/>
      <c r="M341" s="28"/>
      <c r="N341" s="5" t="e">
        <f t="shared" si="431"/>
        <v>#N/A</v>
      </c>
      <c r="O341" s="5" t="e">
        <f t="shared" si="431"/>
        <v>#N/A</v>
      </c>
      <c r="P341" s="5" t="e">
        <f t="shared" si="431"/>
        <v>#N/A</v>
      </c>
      <c r="Q341" s="5" t="e">
        <f t="shared" si="431"/>
        <v>#N/A</v>
      </c>
      <c r="R341" s="5" t="e">
        <f t="shared" si="431"/>
        <v>#N/A</v>
      </c>
      <c r="S341" s="5" t="e">
        <f t="shared" si="431"/>
        <v>#N/A</v>
      </c>
      <c r="T341" s="5"/>
      <c r="U341" s="28"/>
      <c r="V341" s="28" t="e">
        <f t="shared" si="433"/>
        <v>#N/A</v>
      </c>
      <c r="W341" s="28" t="e">
        <f t="shared" ref="W341:Z341" si="454">IF(AND($G341&lt;V$5,$G341&gt;=W$5),$K341,NA())</f>
        <v>#N/A</v>
      </c>
      <c r="X341" s="28" t="e">
        <f t="shared" si="454"/>
        <v>#N/A</v>
      </c>
      <c r="Y341" s="28" t="e">
        <f t="shared" si="454"/>
        <v>#N/A</v>
      </c>
      <c r="Z341" s="28" t="e">
        <f t="shared" si="454"/>
        <v>#N/A</v>
      </c>
      <c r="AA341" s="28" t="e">
        <f t="shared" si="435"/>
        <v>#N/A</v>
      </c>
      <c r="AB341" s="28"/>
      <c r="AC341" s="28"/>
      <c r="AD341" s="5" t="e">
        <f t="shared" si="436"/>
        <v>#N/A</v>
      </c>
      <c r="AE341" s="15" t="e">
        <v>#N/A</v>
      </c>
      <c r="AF341" s="11" t="e">
        <v>#N/A</v>
      </c>
      <c r="AG341" s="11" t="e">
        <v>#N/A</v>
      </c>
      <c r="AH341" s="11" t="e">
        <v>#N/A</v>
      </c>
      <c r="AI341" s="11" t="e">
        <v>#N/A</v>
      </c>
      <c r="AJ341" s="11" t="e">
        <v>#N/A</v>
      </c>
      <c r="AK341" s="11" t="e">
        <v>#N/A</v>
      </c>
      <c r="AL341" s="11" t="e">
        <v>#N/A</v>
      </c>
      <c r="AM341" s="11" t="e">
        <v>#N/A</v>
      </c>
      <c r="AN341" s="11" t="e">
        <v>#N/A</v>
      </c>
      <c r="AO341" s="11" t="e">
        <v>#N/A</v>
      </c>
      <c r="AP341" s="11" t="e">
        <v>#N/A</v>
      </c>
      <c r="AQ341" s="11" t="e">
        <v>#N/A</v>
      </c>
      <c r="AR341" s="11" t="e">
        <v>#N/A</v>
      </c>
      <c r="AS341" s="11" t="e">
        <v>#N/A</v>
      </c>
      <c r="AT341" s="11" t="e">
        <v>#N/A</v>
      </c>
      <c r="AU341" s="11" t="e">
        <v>#N/A</v>
      </c>
      <c r="AV341" s="11" t="e">
        <v>#N/A</v>
      </c>
      <c r="AW341" s="11" t="e">
        <v>#N/A</v>
      </c>
      <c r="AX341" s="11" t="e">
        <v>#N/A</v>
      </c>
      <c r="AY341" s="11" t="e">
        <v>#N/A</v>
      </c>
      <c r="AZ341" s="11" t="e">
        <v>#N/A</v>
      </c>
      <c r="BA341" s="11" t="e">
        <v>#N/A</v>
      </c>
      <c r="BB341" s="11" t="e">
        <v>#N/A</v>
      </c>
      <c r="BC341" s="11" t="e">
        <v>#N/A</v>
      </c>
      <c r="BD341" s="11" t="e">
        <v>#N/A</v>
      </c>
      <c r="BE341" s="11" t="e">
        <v>#N/A</v>
      </c>
      <c r="BF341" s="11" t="e">
        <v>#N/A</v>
      </c>
      <c r="BG341" s="11" t="e">
        <v>#N/A</v>
      </c>
      <c r="BH341" s="11" t="e">
        <v>#N/A</v>
      </c>
      <c r="BI341" s="11" t="e">
        <v>#N/A</v>
      </c>
      <c r="BJ341" s="11" t="e">
        <v>#N/A</v>
      </c>
      <c r="BK341" s="11" t="e">
        <v>#N/A</v>
      </c>
      <c r="BL341" s="11" t="e">
        <v>#N/A</v>
      </c>
      <c r="BM341" s="11" t="e">
        <v>#N/A</v>
      </c>
      <c r="BN341" s="16" t="e">
        <v>#N/A</v>
      </c>
      <c r="BQ341" s="5" t="e">
        <f t="shared" ca="1" si="437"/>
        <v>#N/A</v>
      </c>
      <c r="BR341" s="8" t="e">
        <f t="shared" ca="1" si="450"/>
        <v>#N/A</v>
      </c>
      <c r="BS341" s="8" t="e">
        <f t="shared" ca="1" si="450"/>
        <v>#N/A</v>
      </c>
      <c r="BT341" s="8" t="e">
        <f t="shared" ca="1" si="450"/>
        <v>#N/A</v>
      </c>
      <c r="BU341" s="8" t="e">
        <f t="shared" ca="1" si="450"/>
        <v>#N/A</v>
      </c>
      <c r="BV341" s="8" t="e">
        <f t="shared" ca="1" si="450"/>
        <v>#N/A</v>
      </c>
      <c r="BW341" s="8" t="e">
        <f t="shared" ca="1" si="450"/>
        <v>#N/A</v>
      </c>
      <c r="BX341" s="8" t="e">
        <f t="shared" ca="1" si="450"/>
        <v>#N/A</v>
      </c>
      <c r="BY341" s="8" t="e">
        <f t="shared" ca="1" si="450"/>
        <v>#N/A</v>
      </c>
      <c r="BZ341" s="8" t="e">
        <f t="shared" ca="1" si="450"/>
        <v>#N/A</v>
      </c>
      <c r="CA341" s="8" t="e">
        <f t="shared" ca="1" si="450"/>
        <v>#N/A</v>
      </c>
      <c r="CB341" s="8" t="e">
        <f t="shared" ca="1" si="453"/>
        <v>#N/A</v>
      </c>
      <c r="CC341" s="8" t="e">
        <f t="shared" ca="1" si="453"/>
        <v>#N/A</v>
      </c>
      <c r="CD341" s="8" t="e">
        <f t="shared" ca="1" si="453"/>
        <v>#N/A</v>
      </c>
      <c r="CE341" s="8" t="e">
        <f t="shared" ca="1" si="453"/>
        <v>#N/A</v>
      </c>
      <c r="CF341" s="8" t="e">
        <f t="shared" ca="1" si="453"/>
        <v>#N/A</v>
      </c>
      <c r="CG341" s="8" t="e">
        <f t="shared" ca="1" si="453"/>
        <v>#N/A</v>
      </c>
      <c r="CH341" s="8" t="e">
        <f t="shared" ca="1" si="453"/>
        <v>#N/A</v>
      </c>
      <c r="CI341" s="8" t="e">
        <f t="shared" ca="1" si="453"/>
        <v>#N/A</v>
      </c>
      <c r="CJ341" s="8" t="e">
        <f t="shared" ca="1" si="453"/>
        <v>#N/A</v>
      </c>
      <c r="CK341" s="8" t="e">
        <f t="shared" ca="1" si="453"/>
        <v>#N/A</v>
      </c>
      <c r="CL341" s="8" t="e">
        <f t="shared" ca="1" si="453"/>
        <v>#N/A</v>
      </c>
      <c r="CM341" s="8" t="e">
        <f t="shared" ca="1" si="453"/>
        <v>#N/A</v>
      </c>
      <c r="CN341" s="8" t="e">
        <f t="shared" ca="1" si="450"/>
        <v>#N/A</v>
      </c>
      <c r="CO341" s="8" t="e">
        <f t="shared" ca="1" si="450"/>
        <v>#N/A</v>
      </c>
      <c r="CP341" s="8" t="e">
        <f t="shared" ca="1" si="450"/>
        <v>#N/A</v>
      </c>
      <c r="CQ341" s="8" t="e">
        <f t="shared" ca="1" si="450"/>
        <v>#N/A</v>
      </c>
      <c r="CR341" s="8" t="e">
        <f t="shared" ca="1" si="450"/>
        <v>#N/A</v>
      </c>
      <c r="CS341" s="8" t="e">
        <f t="shared" ca="1" si="450"/>
        <v>#N/A</v>
      </c>
      <c r="CT341" s="8" t="e">
        <f t="shared" ca="1" si="448"/>
        <v>#N/A</v>
      </c>
      <c r="CU341" s="8" t="e">
        <f t="shared" ca="1" si="448"/>
        <v>#N/A</v>
      </c>
      <c r="CV341" s="8" t="e">
        <f t="shared" ca="1" si="448"/>
        <v>#N/A</v>
      </c>
      <c r="CW341" s="8" t="e">
        <f t="shared" ca="1" si="448"/>
        <v>#N/A</v>
      </c>
      <c r="CX341" s="8" t="e">
        <f t="shared" ca="1" si="448"/>
        <v>#N/A</v>
      </c>
      <c r="CY341" s="8" t="e">
        <f t="shared" ca="1" si="448"/>
        <v>#N/A</v>
      </c>
      <c r="CZ341" s="8" t="e">
        <f t="shared" ca="1" si="448"/>
        <v>#N/A</v>
      </c>
      <c r="DA341" s="8" t="e">
        <f t="shared" ca="1" si="448"/>
        <v>#N/A</v>
      </c>
    </row>
    <row r="342" spans="2:105" x14ac:dyDescent="0.35">
      <c r="B342" t="str">
        <f>'Postcode Data'!B342</f>
        <v>ES33 2WG</v>
      </c>
      <c r="C342" t="str">
        <f>'Postcode Data'!D342</f>
        <v>Delton</v>
      </c>
      <c r="D342" s="44" t="e">
        <f>'Postcode Data'!M342</f>
        <v>#N/A</v>
      </c>
      <c r="E342" s="28" t="e">
        <f>INDEX('Site Data'!$G$42:$G$77,MATCH('Frequency Plan Data'!D342,'Site Data'!$B$42:$B$77,0))</f>
        <v>#N/A</v>
      </c>
      <c r="F342" s="28" t="e">
        <f>'Coverage Data'!M342</f>
        <v>#N/A</v>
      </c>
      <c r="G342" s="28" t="e">
        <f t="shared" si="430"/>
        <v>#N/A</v>
      </c>
      <c r="H342" s="5" t="e">
        <f>'Postcode Data'!F342</f>
        <v>#N/A</v>
      </c>
      <c r="I342" s="5" t="e">
        <f>'Postcode Data'!G342</f>
        <v>#N/A</v>
      </c>
      <c r="J342" s="5" t="e">
        <f>'Postcode Data'!K342</f>
        <v>#N/A</v>
      </c>
      <c r="K342" s="5" t="e">
        <f>'Postcode Data'!L342</f>
        <v>#N/A</v>
      </c>
      <c r="L342" s="5"/>
      <c r="M342" s="28"/>
      <c r="N342" s="5" t="e">
        <f t="shared" si="431"/>
        <v>#N/A</v>
      </c>
      <c r="O342" s="5" t="e">
        <f t="shared" si="431"/>
        <v>#N/A</v>
      </c>
      <c r="P342" s="5" t="e">
        <f t="shared" si="431"/>
        <v>#N/A</v>
      </c>
      <c r="Q342" s="5" t="e">
        <f t="shared" si="431"/>
        <v>#N/A</v>
      </c>
      <c r="R342" s="5" t="e">
        <f t="shared" si="431"/>
        <v>#N/A</v>
      </c>
      <c r="S342" s="5" t="e">
        <f t="shared" si="431"/>
        <v>#N/A</v>
      </c>
      <c r="T342" s="5"/>
      <c r="U342" s="28"/>
      <c r="V342" s="28" t="e">
        <f t="shared" si="433"/>
        <v>#N/A</v>
      </c>
      <c r="W342" s="28" t="e">
        <f t="shared" ref="W342:Z342" si="455">IF(AND($G342&lt;V$5,$G342&gt;=W$5),$K342,NA())</f>
        <v>#N/A</v>
      </c>
      <c r="X342" s="28" t="e">
        <f t="shared" si="455"/>
        <v>#N/A</v>
      </c>
      <c r="Y342" s="28" t="e">
        <f t="shared" si="455"/>
        <v>#N/A</v>
      </c>
      <c r="Z342" s="28" t="e">
        <f t="shared" si="455"/>
        <v>#N/A</v>
      </c>
      <c r="AA342" s="28" t="e">
        <f t="shared" si="435"/>
        <v>#N/A</v>
      </c>
      <c r="AB342" s="28"/>
      <c r="AC342" s="28"/>
      <c r="AD342" s="5" t="e">
        <f t="shared" si="436"/>
        <v>#N/A</v>
      </c>
      <c r="AE342" s="15" t="e">
        <v>#N/A</v>
      </c>
      <c r="AF342" s="11" t="e">
        <v>#N/A</v>
      </c>
      <c r="AG342" s="11" t="e">
        <v>#N/A</v>
      </c>
      <c r="AH342" s="11" t="e">
        <v>#N/A</v>
      </c>
      <c r="AI342" s="11" t="e">
        <v>#N/A</v>
      </c>
      <c r="AJ342" s="11" t="e">
        <v>#N/A</v>
      </c>
      <c r="AK342" s="11" t="e">
        <v>#N/A</v>
      </c>
      <c r="AL342" s="11" t="e">
        <v>#N/A</v>
      </c>
      <c r="AM342" s="11" t="e">
        <v>#N/A</v>
      </c>
      <c r="AN342" s="11" t="e">
        <v>#N/A</v>
      </c>
      <c r="AO342" s="11" t="e">
        <v>#N/A</v>
      </c>
      <c r="AP342" s="11" t="e">
        <v>#N/A</v>
      </c>
      <c r="AQ342" s="11" t="e">
        <v>#N/A</v>
      </c>
      <c r="AR342" s="11" t="e">
        <v>#N/A</v>
      </c>
      <c r="AS342" s="11" t="e">
        <v>#N/A</v>
      </c>
      <c r="AT342" s="11" t="e">
        <v>#N/A</v>
      </c>
      <c r="AU342" s="11" t="e">
        <v>#N/A</v>
      </c>
      <c r="AV342" s="11" t="e">
        <v>#N/A</v>
      </c>
      <c r="AW342" s="11" t="e">
        <v>#N/A</v>
      </c>
      <c r="AX342" s="11" t="e">
        <v>#N/A</v>
      </c>
      <c r="AY342" s="11" t="e">
        <v>#N/A</v>
      </c>
      <c r="AZ342" s="11" t="e">
        <v>#N/A</v>
      </c>
      <c r="BA342" s="11" t="e">
        <v>#N/A</v>
      </c>
      <c r="BB342" s="11" t="e">
        <v>#N/A</v>
      </c>
      <c r="BC342" s="11" t="e">
        <v>#N/A</v>
      </c>
      <c r="BD342" s="11" t="e">
        <v>#N/A</v>
      </c>
      <c r="BE342" s="11" t="e">
        <v>#N/A</v>
      </c>
      <c r="BF342" s="11" t="e">
        <v>#N/A</v>
      </c>
      <c r="BG342" s="11" t="e">
        <v>#N/A</v>
      </c>
      <c r="BH342" s="11" t="e">
        <v>#N/A</v>
      </c>
      <c r="BI342" s="11" t="e">
        <v>#N/A</v>
      </c>
      <c r="BJ342" s="11" t="e">
        <v>#N/A</v>
      </c>
      <c r="BK342" s="11" t="e">
        <v>#N/A</v>
      </c>
      <c r="BL342" s="11" t="e">
        <v>#N/A</v>
      </c>
      <c r="BM342" s="11" t="e">
        <v>#N/A</v>
      </c>
      <c r="BN342" s="16" t="e">
        <v>#N/A</v>
      </c>
      <c r="BQ342" s="5" t="e">
        <f t="shared" ca="1" si="437"/>
        <v>#N/A</v>
      </c>
      <c r="BR342" s="8" t="e">
        <f t="shared" ca="1" si="450"/>
        <v>#N/A</v>
      </c>
      <c r="BS342" s="8" t="e">
        <f t="shared" ca="1" si="450"/>
        <v>#N/A</v>
      </c>
      <c r="BT342" s="8" t="e">
        <f t="shared" ca="1" si="450"/>
        <v>#N/A</v>
      </c>
      <c r="BU342" s="8" t="e">
        <f t="shared" ca="1" si="450"/>
        <v>#N/A</v>
      </c>
      <c r="BV342" s="8" t="e">
        <f t="shared" ca="1" si="450"/>
        <v>#N/A</v>
      </c>
      <c r="BW342" s="8" t="e">
        <f t="shared" ca="1" si="450"/>
        <v>#N/A</v>
      </c>
      <c r="BX342" s="8" t="e">
        <f t="shared" ca="1" si="450"/>
        <v>#N/A</v>
      </c>
      <c r="BY342" s="8" t="e">
        <f t="shared" ca="1" si="450"/>
        <v>#N/A</v>
      </c>
      <c r="BZ342" s="8" t="e">
        <f t="shared" ca="1" si="450"/>
        <v>#N/A</v>
      </c>
      <c r="CA342" s="8" t="e">
        <f t="shared" ca="1" si="450"/>
        <v>#N/A</v>
      </c>
      <c r="CB342" s="8" t="e">
        <f t="shared" ca="1" si="453"/>
        <v>#N/A</v>
      </c>
      <c r="CC342" s="8" t="e">
        <f t="shared" ca="1" si="453"/>
        <v>#N/A</v>
      </c>
      <c r="CD342" s="8" t="e">
        <f t="shared" ca="1" si="453"/>
        <v>#N/A</v>
      </c>
      <c r="CE342" s="8" t="e">
        <f t="shared" ca="1" si="453"/>
        <v>#N/A</v>
      </c>
      <c r="CF342" s="8" t="e">
        <f t="shared" ca="1" si="453"/>
        <v>#N/A</v>
      </c>
      <c r="CG342" s="8" t="e">
        <f t="shared" ca="1" si="453"/>
        <v>#N/A</v>
      </c>
      <c r="CH342" s="8" t="e">
        <f t="shared" ca="1" si="453"/>
        <v>#N/A</v>
      </c>
      <c r="CI342" s="8" t="e">
        <f t="shared" ca="1" si="453"/>
        <v>#N/A</v>
      </c>
      <c r="CJ342" s="8" t="e">
        <f t="shared" ca="1" si="453"/>
        <v>#N/A</v>
      </c>
      <c r="CK342" s="8" t="e">
        <f t="shared" ca="1" si="453"/>
        <v>#N/A</v>
      </c>
      <c r="CL342" s="8" t="e">
        <f t="shared" ca="1" si="453"/>
        <v>#N/A</v>
      </c>
      <c r="CM342" s="8" t="e">
        <f t="shared" ca="1" si="453"/>
        <v>#N/A</v>
      </c>
      <c r="CN342" s="8" t="e">
        <f t="shared" ca="1" si="450"/>
        <v>#N/A</v>
      </c>
      <c r="CO342" s="8" t="e">
        <f t="shared" ca="1" si="450"/>
        <v>#N/A</v>
      </c>
      <c r="CP342" s="8" t="e">
        <f t="shared" ca="1" si="450"/>
        <v>#N/A</v>
      </c>
      <c r="CQ342" s="8" t="e">
        <f t="shared" ca="1" si="450"/>
        <v>#N/A</v>
      </c>
      <c r="CR342" s="8" t="e">
        <f t="shared" ca="1" si="450"/>
        <v>#N/A</v>
      </c>
      <c r="CS342" s="8" t="e">
        <f t="shared" ca="1" si="450"/>
        <v>#N/A</v>
      </c>
      <c r="CT342" s="8" t="e">
        <f t="shared" ca="1" si="448"/>
        <v>#N/A</v>
      </c>
      <c r="CU342" s="8" t="e">
        <f t="shared" ca="1" si="448"/>
        <v>#N/A</v>
      </c>
      <c r="CV342" s="8" t="e">
        <f t="shared" ca="1" si="448"/>
        <v>#N/A</v>
      </c>
      <c r="CW342" s="8" t="e">
        <f t="shared" ca="1" si="448"/>
        <v>#N/A</v>
      </c>
      <c r="CX342" s="8" t="e">
        <f t="shared" ca="1" si="448"/>
        <v>#N/A</v>
      </c>
      <c r="CY342" s="8" t="e">
        <f t="shared" ca="1" si="448"/>
        <v>#N/A</v>
      </c>
      <c r="CZ342" s="8" t="e">
        <f t="shared" ca="1" si="448"/>
        <v>#N/A</v>
      </c>
      <c r="DA342" s="8" t="e">
        <f t="shared" ca="1" si="448"/>
        <v>#N/A</v>
      </c>
    </row>
    <row r="343" spans="2:105" x14ac:dyDescent="0.35">
      <c r="B343" t="str">
        <f>'Postcode Data'!B343</f>
        <v>ES33 3JJ</v>
      </c>
      <c r="C343" t="str">
        <f>'Postcode Data'!D343</f>
        <v>Delton</v>
      </c>
      <c r="D343" s="44" t="e">
        <f>'Postcode Data'!M343</f>
        <v>#N/A</v>
      </c>
      <c r="E343" s="28" t="e">
        <f>INDEX('Site Data'!$G$42:$G$77,MATCH('Frequency Plan Data'!D343,'Site Data'!$B$42:$B$77,0))</f>
        <v>#N/A</v>
      </c>
      <c r="F343" s="28" t="e">
        <f>'Coverage Data'!M343</f>
        <v>#N/A</v>
      </c>
      <c r="G343" s="28" t="e">
        <f t="shared" si="430"/>
        <v>#N/A</v>
      </c>
      <c r="H343" s="5" t="e">
        <f>'Postcode Data'!F343</f>
        <v>#N/A</v>
      </c>
      <c r="I343" s="5" t="e">
        <f>'Postcode Data'!G343</f>
        <v>#N/A</v>
      </c>
      <c r="J343" s="5" t="e">
        <f>'Postcode Data'!K343</f>
        <v>#N/A</v>
      </c>
      <c r="K343" s="5" t="e">
        <f>'Postcode Data'!L343</f>
        <v>#N/A</v>
      </c>
      <c r="L343" s="5"/>
      <c r="M343" s="28"/>
      <c r="N343" s="5" t="e">
        <f t="shared" si="431"/>
        <v>#N/A</v>
      </c>
      <c r="O343" s="5" t="e">
        <f t="shared" si="431"/>
        <v>#N/A</v>
      </c>
      <c r="P343" s="5" t="e">
        <f t="shared" si="431"/>
        <v>#N/A</v>
      </c>
      <c r="Q343" s="5" t="e">
        <f t="shared" si="431"/>
        <v>#N/A</v>
      </c>
      <c r="R343" s="5" t="e">
        <f t="shared" si="431"/>
        <v>#N/A</v>
      </c>
      <c r="S343" s="5" t="e">
        <f t="shared" si="431"/>
        <v>#N/A</v>
      </c>
      <c r="T343" s="5"/>
      <c r="U343" s="28"/>
      <c r="V343" s="28" t="e">
        <f t="shared" si="433"/>
        <v>#N/A</v>
      </c>
      <c r="W343" s="28" t="e">
        <f t="shared" ref="W343:Z343" si="456">IF(AND($G343&lt;V$5,$G343&gt;=W$5),$K343,NA())</f>
        <v>#N/A</v>
      </c>
      <c r="X343" s="28" t="e">
        <f t="shared" si="456"/>
        <v>#N/A</v>
      </c>
      <c r="Y343" s="28" t="e">
        <f t="shared" si="456"/>
        <v>#N/A</v>
      </c>
      <c r="Z343" s="28" t="e">
        <f t="shared" si="456"/>
        <v>#N/A</v>
      </c>
      <c r="AA343" s="28" t="e">
        <f t="shared" si="435"/>
        <v>#N/A</v>
      </c>
      <c r="AB343" s="28"/>
      <c r="AC343" s="28"/>
      <c r="AD343" s="5" t="e">
        <f t="shared" si="436"/>
        <v>#N/A</v>
      </c>
      <c r="AE343" s="15" t="e">
        <v>#N/A</v>
      </c>
      <c r="AF343" s="11" t="e">
        <v>#N/A</v>
      </c>
      <c r="AG343" s="11" t="e">
        <v>#N/A</v>
      </c>
      <c r="AH343" s="11" t="e">
        <v>#N/A</v>
      </c>
      <c r="AI343" s="11" t="e">
        <v>#N/A</v>
      </c>
      <c r="AJ343" s="11" t="e">
        <v>#N/A</v>
      </c>
      <c r="AK343" s="11" t="e">
        <v>#N/A</v>
      </c>
      <c r="AL343" s="11" t="e">
        <v>#N/A</v>
      </c>
      <c r="AM343" s="11" t="e">
        <v>#N/A</v>
      </c>
      <c r="AN343" s="11" t="e">
        <v>#N/A</v>
      </c>
      <c r="AO343" s="11" t="e">
        <v>#N/A</v>
      </c>
      <c r="AP343" s="11" t="e">
        <v>#N/A</v>
      </c>
      <c r="AQ343" s="11" t="e">
        <v>#N/A</v>
      </c>
      <c r="AR343" s="11" t="e">
        <v>#N/A</v>
      </c>
      <c r="AS343" s="11" t="e">
        <v>#N/A</v>
      </c>
      <c r="AT343" s="11" t="e">
        <v>#N/A</v>
      </c>
      <c r="AU343" s="11" t="e">
        <v>#N/A</v>
      </c>
      <c r="AV343" s="11" t="e">
        <v>#N/A</v>
      </c>
      <c r="AW343" s="11" t="e">
        <v>#N/A</v>
      </c>
      <c r="AX343" s="11" t="e">
        <v>#N/A</v>
      </c>
      <c r="AY343" s="11" t="e">
        <v>#N/A</v>
      </c>
      <c r="AZ343" s="11" t="e">
        <v>#N/A</v>
      </c>
      <c r="BA343" s="11" t="e">
        <v>#N/A</v>
      </c>
      <c r="BB343" s="11" t="e">
        <v>#N/A</v>
      </c>
      <c r="BC343" s="11" t="e">
        <v>#N/A</v>
      </c>
      <c r="BD343" s="11" t="e">
        <v>#N/A</v>
      </c>
      <c r="BE343" s="11" t="e">
        <v>#N/A</v>
      </c>
      <c r="BF343" s="11" t="e">
        <v>#N/A</v>
      </c>
      <c r="BG343" s="11" t="e">
        <v>#N/A</v>
      </c>
      <c r="BH343" s="11" t="e">
        <v>#N/A</v>
      </c>
      <c r="BI343" s="11" t="e">
        <v>#N/A</v>
      </c>
      <c r="BJ343" s="11" t="e">
        <v>#N/A</v>
      </c>
      <c r="BK343" s="11" t="e">
        <v>#N/A</v>
      </c>
      <c r="BL343" s="11" t="e">
        <v>#N/A</v>
      </c>
      <c r="BM343" s="11" t="e">
        <v>#N/A</v>
      </c>
      <c r="BN343" s="16" t="e">
        <v>#N/A</v>
      </c>
      <c r="BQ343" s="5" t="e">
        <f t="shared" ca="1" si="437"/>
        <v>#N/A</v>
      </c>
      <c r="BR343" s="8" t="e">
        <f t="shared" ca="1" si="450"/>
        <v>#N/A</v>
      </c>
      <c r="BS343" s="8" t="e">
        <f t="shared" ca="1" si="450"/>
        <v>#N/A</v>
      </c>
      <c r="BT343" s="8" t="e">
        <f t="shared" ca="1" si="450"/>
        <v>#N/A</v>
      </c>
      <c r="BU343" s="8" t="e">
        <f t="shared" ca="1" si="450"/>
        <v>#N/A</v>
      </c>
      <c r="BV343" s="8" t="e">
        <f t="shared" ca="1" si="450"/>
        <v>#N/A</v>
      </c>
      <c r="BW343" s="8" t="e">
        <f t="shared" ca="1" si="450"/>
        <v>#N/A</v>
      </c>
      <c r="BX343" s="8" t="e">
        <f t="shared" ca="1" si="450"/>
        <v>#N/A</v>
      </c>
      <c r="BY343" s="8" t="e">
        <f t="shared" ca="1" si="450"/>
        <v>#N/A</v>
      </c>
      <c r="BZ343" s="8" t="e">
        <f t="shared" ca="1" si="450"/>
        <v>#N/A</v>
      </c>
      <c r="CA343" s="8" t="e">
        <f t="shared" ca="1" si="450"/>
        <v>#N/A</v>
      </c>
      <c r="CB343" s="8" t="e">
        <f t="shared" ca="1" si="453"/>
        <v>#N/A</v>
      </c>
      <c r="CC343" s="8" t="e">
        <f t="shared" ca="1" si="453"/>
        <v>#N/A</v>
      </c>
      <c r="CD343" s="8" t="e">
        <f t="shared" ca="1" si="453"/>
        <v>#N/A</v>
      </c>
      <c r="CE343" s="8" t="e">
        <f t="shared" ca="1" si="453"/>
        <v>#N/A</v>
      </c>
      <c r="CF343" s="8" t="e">
        <f t="shared" ca="1" si="453"/>
        <v>#N/A</v>
      </c>
      <c r="CG343" s="8" t="e">
        <f t="shared" ca="1" si="453"/>
        <v>#N/A</v>
      </c>
      <c r="CH343" s="8" t="e">
        <f t="shared" ca="1" si="453"/>
        <v>#N/A</v>
      </c>
      <c r="CI343" s="8" t="e">
        <f t="shared" ca="1" si="453"/>
        <v>#N/A</v>
      </c>
      <c r="CJ343" s="8" t="e">
        <f t="shared" ca="1" si="453"/>
        <v>#N/A</v>
      </c>
      <c r="CK343" s="8" t="e">
        <f t="shared" ca="1" si="453"/>
        <v>#N/A</v>
      </c>
      <c r="CL343" s="8" t="e">
        <f t="shared" ca="1" si="453"/>
        <v>#N/A</v>
      </c>
      <c r="CM343" s="8" t="e">
        <f t="shared" ca="1" si="453"/>
        <v>#N/A</v>
      </c>
      <c r="CN343" s="8" t="e">
        <f t="shared" ca="1" si="450"/>
        <v>#N/A</v>
      </c>
      <c r="CO343" s="8" t="e">
        <f t="shared" ca="1" si="450"/>
        <v>#N/A</v>
      </c>
      <c r="CP343" s="8" t="e">
        <f t="shared" ca="1" si="450"/>
        <v>#N/A</v>
      </c>
      <c r="CQ343" s="8" t="e">
        <f t="shared" ca="1" si="450"/>
        <v>#N/A</v>
      </c>
      <c r="CR343" s="8" t="e">
        <f t="shared" ca="1" si="450"/>
        <v>#N/A</v>
      </c>
      <c r="CS343" s="8" t="e">
        <f t="shared" ca="1" si="450"/>
        <v>#N/A</v>
      </c>
      <c r="CT343" s="8" t="e">
        <f t="shared" ca="1" si="448"/>
        <v>#N/A</v>
      </c>
      <c r="CU343" s="8" t="e">
        <f t="shared" ca="1" si="448"/>
        <v>#N/A</v>
      </c>
      <c r="CV343" s="8" t="e">
        <f t="shared" ca="1" si="448"/>
        <v>#N/A</v>
      </c>
      <c r="CW343" s="8" t="e">
        <f t="shared" ca="1" si="448"/>
        <v>#N/A</v>
      </c>
      <c r="CX343" s="8" t="e">
        <f t="shared" ca="1" si="448"/>
        <v>#N/A</v>
      </c>
      <c r="CY343" s="8" t="e">
        <f t="shared" ca="1" si="448"/>
        <v>#N/A</v>
      </c>
      <c r="CZ343" s="8" t="e">
        <f t="shared" ca="1" si="448"/>
        <v>#N/A</v>
      </c>
      <c r="DA343" s="8" t="e">
        <f t="shared" ca="1" si="448"/>
        <v>#N/A</v>
      </c>
    </row>
    <row r="344" spans="2:105" x14ac:dyDescent="0.35">
      <c r="B344" t="str">
        <f>'Postcode Data'!B344</f>
        <v>ES33 4BY</v>
      </c>
      <c r="C344" t="str">
        <f>'Postcode Data'!D344</f>
        <v>Delton</v>
      </c>
      <c r="D344" s="44" t="e">
        <f>'Postcode Data'!M344</f>
        <v>#N/A</v>
      </c>
      <c r="E344" s="28" t="e">
        <f>INDEX('Site Data'!$G$42:$G$77,MATCH('Frequency Plan Data'!D344,'Site Data'!$B$42:$B$77,0))</f>
        <v>#N/A</v>
      </c>
      <c r="F344" s="28" t="e">
        <f>'Coverage Data'!M344</f>
        <v>#N/A</v>
      </c>
      <c r="G344" s="28" t="e">
        <f t="shared" si="430"/>
        <v>#N/A</v>
      </c>
      <c r="H344" s="5" t="e">
        <f>'Postcode Data'!F344</f>
        <v>#N/A</v>
      </c>
      <c r="I344" s="5" t="e">
        <f>'Postcode Data'!G344</f>
        <v>#N/A</v>
      </c>
      <c r="J344" s="5" t="e">
        <f>'Postcode Data'!K344</f>
        <v>#N/A</v>
      </c>
      <c r="K344" s="5" t="e">
        <f>'Postcode Data'!L344</f>
        <v>#N/A</v>
      </c>
      <c r="L344" s="5"/>
      <c r="M344" s="28"/>
      <c r="N344" s="5" t="e">
        <f t="shared" si="431"/>
        <v>#N/A</v>
      </c>
      <c r="O344" s="5" t="e">
        <f t="shared" si="431"/>
        <v>#N/A</v>
      </c>
      <c r="P344" s="5" t="e">
        <f t="shared" si="431"/>
        <v>#N/A</v>
      </c>
      <c r="Q344" s="5" t="e">
        <f t="shared" si="431"/>
        <v>#N/A</v>
      </c>
      <c r="R344" s="5" t="e">
        <f t="shared" si="431"/>
        <v>#N/A</v>
      </c>
      <c r="S344" s="5" t="e">
        <f t="shared" si="431"/>
        <v>#N/A</v>
      </c>
      <c r="T344" s="5"/>
      <c r="U344" s="28"/>
      <c r="V344" s="28" t="e">
        <f t="shared" si="433"/>
        <v>#N/A</v>
      </c>
      <c r="W344" s="28" t="e">
        <f t="shared" ref="W344:Z344" si="457">IF(AND($G344&lt;V$5,$G344&gt;=W$5),$K344,NA())</f>
        <v>#N/A</v>
      </c>
      <c r="X344" s="28" t="e">
        <f t="shared" si="457"/>
        <v>#N/A</v>
      </c>
      <c r="Y344" s="28" t="e">
        <f t="shared" si="457"/>
        <v>#N/A</v>
      </c>
      <c r="Z344" s="28" t="e">
        <f t="shared" si="457"/>
        <v>#N/A</v>
      </c>
      <c r="AA344" s="28" t="e">
        <f t="shared" si="435"/>
        <v>#N/A</v>
      </c>
      <c r="AB344" s="28"/>
      <c r="AC344" s="28"/>
      <c r="AD344" s="5" t="e">
        <f t="shared" si="436"/>
        <v>#N/A</v>
      </c>
      <c r="AE344" s="15" t="e">
        <v>#N/A</v>
      </c>
      <c r="AF344" s="11" t="e">
        <v>#N/A</v>
      </c>
      <c r="AG344" s="11" t="e">
        <v>#N/A</v>
      </c>
      <c r="AH344" s="11" t="e">
        <v>#N/A</v>
      </c>
      <c r="AI344" s="11" t="e">
        <v>#N/A</v>
      </c>
      <c r="AJ344" s="11" t="e">
        <v>#N/A</v>
      </c>
      <c r="AK344" s="11" t="e">
        <v>#N/A</v>
      </c>
      <c r="AL344" s="11" t="e">
        <v>#N/A</v>
      </c>
      <c r="AM344" s="11" t="e">
        <v>#N/A</v>
      </c>
      <c r="AN344" s="11" t="e">
        <v>#N/A</v>
      </c>
      <c r="AO344" s="11" t="e">
        <v>#N/A</v>
      </c>
      <c r="AP344" s="11" t="e">
        <v>#N/A</v>
      </c>
      <c r="AQ344" s="11" t="e">
        <v>#N/A</v>
      </c>
      <c r="AR344" s="11" t="e">
        <v>#N/A</v>
      </c>
      <c r="AS344" s="11" t="e">
        <v>#N/A</v>
      </c>
      <c r="AT344" s="11" t="e">
        <v>#N/A</v>
      </c>
      <c r="AU344" s="11" t="e">
        <v>#N/A</v>
      </c>
      <c r="AV344" s="11" t="e">
        <v>#N/A</v>
      </c>
      <c r="AW344" s="11" t="e">
        <v>#N/A</v>
      </c>
      <c r="AX344" s="11" t="e">
        <v>#N/A</v>
      </c>
      <c r="AY344" s="11" t="e">
        <v>#N/A</v>
      </c>
      <c r="AZ344" s="11" t="e">
        <v>#N/A</v>
      </c>
      <c r="BA344" s="11" t="e">
        <v>#N/A</v>
      </c>
      <c r="BB344" s="11" t="e">
        <v>#N/A</v>
      </c>
      <c r="BC344" s="11" t="e">
        <v>#N/A</v>
      </c>
      <c r="BD344" s="11" t="e">
        <v>#N/A</v>
      </c>
      <c r="BE344" s="11" t="e">
        <v>#N/A</v>
      </c>
      <c r="BF344" s="11" t="e">
        <v>#N/A</v>
      </c>
      <c r="BG344" s="11" t="e">
        <v>#N/A</v>
      </c>
      <c r="BH344" s="11" t="e">
        <v>#N/A</v>
      </c>
      <c r="BI344" s="11" t="e">
        <v>#N/A</v>
      </c>
      <c r="BJ344" s="11" t="e">
        <v>#N/A</v>
      </c>
      <c r="BK344" s="11" t="e">
        <v>#N/A</v>
      </c>
      <c r="BL344" s="11" t="e">
        <v>#N/A</v>
      </c>
      <c r="BM344" s="11" t="e">
        <v>#N/A</v>
      </c>
      <c r="BN344" s="16" t="e">
        <v>#N/A</v>
      </c>
      <c r="BQ344" s="5" t="e">
        <f t="shared" ca="1" si="437"/>
        <v>#N/A</v>
      </c>
      <c r="BR344" s="8" t="e">
        <f t="shared" ca="1" si="450"/>
        <v>#N/A</v>
      </c>
      <c r="BS344" s="8" t="e">
        <f t="shared" ca="1" si="450"/>
        <v>#N/A</v>
      </c>
      <c r="BT344" s="8" t="e">
        <f t="shared" ca="1" si="450"/>
        <v>#N/A</v>
      </c>
      <c r="BU344" s="8" t="e">
        <f t="shared" ca="1" si="450"/>
        <v>#N/A</v>
      </c>
      <c r="BV344" s="8" t="e">
        <f t="shared" ca="1" si="450"/>
        <v>#N/A</v>
      </c>
      <c r="BW344" s="8" t="e">
        <f t="shared" ca="1" si="450"/>
        <v>#N/A</v>
      </c>
      <c r="BX344" s="8" t="e">
        <f t="shared" ca="1" si="450"/>
        <v>#N/A</v>
      </c>
      <c r="BY344" s="8" t="e">
        <f t="shared" ca="1" si="450"/>
        <v>#N/A</v>
      </c>
      <c r="BZ344" s="8" t="e">
        <f t="shared" ca="1" si="450"/>
        <v>#N/A</v>
      </c>
      <c r="CA344" s="8" t="e">
        <f t="shared" ca="1" si="450"/>
        <v>#N/A</v>
      </c>
      <c r="CB344" s="8" t="e">
        <f t="shared" ca="1" si="453"/>
        <v>#N/A</v>
      </c>
      <c r="CC344" s="8" t="e">
        <f t="shared" ca="1" si="453"/>
        <v>#N/A</v>
      </c>
      <c r="CD344" s="8" t="e">
        <f t="shared" ca="1" si="453"/>
        <v>#N/A</v>
      </c>
      <c r="CE344" s="8" t="e">
        <f t="shared" ca="1" si="453"/>
        <v>#N/A</v>
      </c>
      <c r="CF344" s="8" t="e">
        <f t="shared" ca="1" si="453"/>
        <v>#N/A</v>
      </c>
      <c r="CG344" s="8" t="e">
        <f t="shared" ca="1" si="453"/>
        <v>#N/A</v>
      </c>
      <c r="CH344" s="8" t="e">
        <f t="shared" ca="1" si="453"/>
        <v>#N/A</v>
      </c>
      <c r="CI344" s="8" t="e">
        <f t="shared" ca="1" si="453"/>
        <v>#N/A</v>
      </c>
      <c r="CJ344" s="8" t="e">
        <f t="shared" ca="1" si="453"/>
        <v>#N/A</v>
      </c>
      <c r="CK344" s="8" t="e">
        <f t="shared" ca="1" si="453"/>
        <v>#N/A</v>
      </c>
      <c r="CL344" s="8" t="e">
        <f t="shared" ca="1" si="453"/>
        <v>#N/A</v>
      </c>
      <c r="CM344" s="8" t="e">
        <f t="shared" ca="1" si="453"/>
        <v>#N/A</v>
      </c>
      <c r="CN344" s="8" t="e">
        <f t="shared" ca="1" si="450"/>
        <v>#N/A</v>
      </c>
      <c r="CO344" s="8" t="e">
        <f t="shared" ca="1" si="450"/>
        <v>#N/A</v>
      </c>
      <c r="CP344" s="8" t="e">
        <f t="shared" ca="1" si="450"/>
        <v>#N/A</v>
      </c>
      <c r="CQ344" s="8" t="e">
        <f t="shared" ca="1" si="450"/>
        <v>#N/A</v>
      </c>
      <c r="CR344" s="8" t="e">
        <f t="shared" ca="1" si="450"/>
        <v>#N/A</v>
      </c>
      <c r="CS344" s="8" t="e">
        <f t="shared" ca="1" si="450"/>
        <v>#N/A</v>
      </c>
      <c r="CT344" s="8" t="e">
        <f t="shared" ca="1" si="448"/>
        <v>#N/A</v>
      </c>
      <c r="CU344" s="8" t="e">
        <f t="shared" ca="1" si="448"/>
        <v>#N/A</v>
      </c>
      <c r="CV344" s="8" t="e">
        <f t="shared" ca="1" si="448"/>
        <v>#N/A</v>
      </c>
      <c r="CW344" s="8" t="e">
        <f t="shared" ca="1" si="448"/>
        <v>#N/A</v>
      </c>
      <c r="CX344" s="8" t="e">
        <f t="shared" ca="1" si="448"/>
        <v>#N/A</v>
      </c>
      <c r="CY344" s="8" t="e">
        <f t="shared" ca="1" si="448"/>
        <v>#N/A</v>
      </c>
      <c r="CZ344" s="8" t="e">
        <f t="shared" ca="1" si="448"/>
        <v>#N/A</v>
      </c>
      <c r="DA344" s="8" t="e">
        <f t="shared" ca="1" si="448"/>
        <v>#N/A</v>
      </c>
    </row>
    <row r="345" spans="2:105" x14ac:dyDescent="0.35">
      <c r="B345" t="str">
        <f>'Postcode Data'!B345</f>
        <v>ES33 5RE</v>
      </c>
      <c r="C345" t="str">
        <f>'Postcode Data'!D345</f>
        <v>Delton</v>
      </c>
      <c r="D345" s="44" t="str">
        <f>'Postcode Data'!M345</f>
        <v>DW1a</v>
      </c>
      <c r="E345" s="28" t="str">
        <f>INDEX('Site Data'!$G$42:$G$77,MATCH('Frequency Plan Data'!D345,'Site Data'!$B$42:$B$77,0))</f>
        <v>f4</v>
      </c>
      <c r="F345" s="28">
        <f>'Coverage Data'!M345</f>
        <v>-65.179977536345277</v>
      </c>
      <c r="G345" s="28">
        <f t="shared" si="430"/>
        <v>37.743270485797325</v>
      </c>
      <c r="H345" s="5">
        <f>'Postcode Data'!F345</f>
        <v>14.816417462464095</v>
      </c>
      <c r="I345" s="5">
        <f>'Postcode Data'!G345</f>
        <v>10.364633946287318</v>
      </c>
      <c r="J345" s="5">
        <f>'Postcode Data'!K345</f>
        <v>14.037667120637092</v>
      </c>
      <c r="K345" s="5">
        <f>'Postcode Data'!L345</f>
        <v>12.504232925849578</v>
      </c>
      <c r="L345" s="5"/>
      <c r="M345" s="28"/>
      <c r="N345" s="5" t="e">
        <f t="shared" si="431"/>
        <v>#N/A</v>
      </c>
      <c r="O345" s="5" t="e">
        <f t="shared" si="431"/>
        <v>#N/A</v>
      </c>
      <c r="P345" s="5" t="e">
        <f t="shared" si="431"/>
        <v>#N/A</v>
      </c>
      <c r="Q345" s="5">
        <f t="shared" si="431"/>
        <v>12.504232925849578</v>
      </c>
      <c r="R345" s="5" t="e">
        <f t="shared" si="431"/>
        <v>#N/A</v>
      </c>
      <c r="S345" s="5" t="e">
        <f t="shared" si="431"/>
        <v>#N/A</v>
      </c>
      <c r="T345" s="5"/>
      <c r="U345" s="28"/>
      <c r="V345" s="28">
        <f t="shared" si="433"/>
        <v>12.504232925849578</v>
      </c>
      <c r="W345" s="28" t="e">
        <f t="shared" ref="W345:Z345" si="458">IF(AND($G345&lt;V$5,$G345&gt;=W$5),$K345,NA())</f>
        <v>#N/A</v>
      </c>
      <c r="X345" s="28" t="e">
        <f t="shared" si="458"/>
        <v>#N/A</v>
      </c>
      <c r="Y345" s="28" t="e">
        <f t="shared" si="458"/>
        <v>#N/A</v>
      </c>
      <c r="Z345" s="28" t="e">
        <f t="shared" si="458"/>
        <v>#N/A</v>
      </c>
      <c r="AA345" s="28" t="e">
        <f t="shared" si="435"/>
        <v>#N/A</v>
      </c>
      <c r="AB345" s="28"/>
      <c r="AC345" s="28"/>
      <c r="AD345" s="5">
        <f t="shared" si="436"/>
        <v>-102.9232480221426</v>
      </c>
      <c r="AE345" s="15">
        <v>-999</v>
      </c>
      <c r="AF345" s="11">
        <v>-999</v>
      </c>
      <c r="AG345" s="11">
        <v>-999</v>
      </c>
      <c r="AH345" s="11">
        <v>-114.87590238326257</v>
      </c>
      <c r="AI345" s="11">
        <v>-999</v>
      </c>
      <c r="AJ345" s="11">
        <v>-999</v>
      </c>
      <c r="AK345" s="11">
        <v>-118.77167526286163</v>
      </c>
      <c r="AL345" s="11">
        <v>-999</v>
      </c>
      <c r="AM345" s="11">
        <v>-999</v>
      </c>
      <c r="AN345" s="11">
        <v>-999</v>
      </c>
      <c r="AO345" s="11">
        <v>-999</v>
      </c>
      <c r="AP345" s="11">
        <v>-999</v>
      </c>
      <c r="AQ345" s="11">
        <v>-999</v>
      </c>
      <c r="AR345" s="11">
        <v>-999</v>
      </c>
      <c r="AS345" s="11">
        <v>-999</v>
      </c>
      <c r="AT345" s="11">
        <v>-110.56096771760505</v>
      </c>
      <c r="AU345" s="11">
        <v>-999</v>
      </c>
      <c r="AV345" s="11">
        <v>-999</v>
      </c>
      <c r="AW345" s="11">
        <v>-999</v>
      </c>
      <c r="AX345" s="11">
        <v>-999</v>
      </c>
      <c r="AY345" s="11">
        <v>-999</v>
      </c>
      <c r="AZ345" s="11">
        <v>-999</v>
      </c>
      <c r="BA345" s="11">
        <v>-999</v>
      </c>
      <c r="BB345" s="11">
        <v>-999</v>
      </c>
      <c r="BC345" s="11">
        <v>-999</v>
      </c>
      <c r="BD345" s="11">
        <v>-999</v>
      </c>
      <c r="BE345" s="11">
        <v>-999</v>
      </c>
      <c r="BF345" s="11">
        <v>-108.35175217322377</v>
      </c>
      <c r="BG345" s="11">
        <v>-999</v>
      </c>
      <c r="BH345" s="11">
        <v>-999</v>
      </c>
      <c r="BI345" s="11">
        <v>-106.37755665332259</v>
      </c>
      <c r="BJ345" s="11">
        <v>-999</v>
      </c>
      <c r="BK345" s="11">
        <v>-999</v>
      </c>
      <c r="BL345" s="11">
        <v>-999</v>
      </c>
      <c r="BM345" s="11">
        <v>-999</v>
      </c>
      <c r="BN345" s="16">
        <v>-999</v>
      </c>
      <c r="BQ345" s="5">
        <f t="shared" ca="1" si="437"/>
        <v>-98.262700764831607</v>
      </c>
      <c r="BR345" s="8">
        <f t="shared" ca="1" si="450"/>
        <v>-999</v>
      </c>
      <c r="BS345" s="8">
        <f t="shared" ca="1" si="450"/>
        <v>-999</v>
      </c>
      <c r="BT345" s="8">
        <f t="shared" ca="1" si="450"/>
        <v>-999</v>
      </c>
      <c r="BU345" s="8">
        <f t="shared" ca="1" si="450"/>
        <v>-106.41569347785958</v>
      </c>
      <c r="BV345" s="8">
        <f t="shared" ca="1" si="450"/>
        <v>-999</v>
      </c>
      <c r="BW345" s="8">
        <f t="shared" ca="1" si="450"/>
        <v>-999</v>
      </c>
      <c r="BX345" s="8">
        <f t="shared" ca="1" si="450"/>
        <v>-100.30080253953292</v>
      </c>
      <c r="BY345" s="8">
        <f t="shared" ca="1" si="450"/>
        <v>-999</v>
      </c>
      <c r="BZ345" s="8">
        <f t="shared" ca="1" si="450"/>
        <v>-999</v>
      </c>
      <c r="CA345" s="8">
        <f t="shared" ca="1" si="450"/>
        <v>-999</v>
      </c>
      <c r="CB345" s="8">
        <f t="shared" ca="1" si="453"/>
        <v>-999</v>
      </c>
      <c r="CC345" s="8">
        <f t="shared" ca="1" si="453"/>
        <v>-999</v>
      </c>
      <c r="CD345" s="8">
        <f t="shared" ca="1" si="453"/>
        <v>-999</v>
      </c>
      <c r="CE345" s="8">
        <f t="shared" ca="1" si="453"/>
        <v>-999</v>
      </c>
      <c r="CF345" s="8">
        <f t="shared" ca="1" si="453"/>
        <v>-999</v>
      </c>
      <c r="CG345" s="8">
        <f t="shared" ca="1" si="453"/>
        <v>-106.06765895349206</v>
      </c>
      <c r="CH345" s="8">
        <f t="shared" ca="1" si="453"/>
        <v>-999</v>
      </c>
      <c r="CI345" s="8">
        <f t="shared" ca="1" si="453"/>
        <v>-999</v>
      </c>
      <c r="CJ345" s="8">
        <f t="shared" ca="1" si="453"/>
        <v>-999</v>
      </c>
      <c r="CK345" s="8">
        <f t="shared" ca="1" si="453"/>
        <v>-999</v>
      </c>
      <c r="CL345" s="8">
        <f t="shared" ca="1" si="453"/>
        <v>-999</v>
      </c>
      <c r="CM345" s="8">
        <f t="shared" ca="1" si="453"/>
        <v>-999</v>
      </c>
      <c r="CN345" s="8">
        <f t="shared" ca="1" si="450"/>
        <v>-999</v>
      </c>
      <c r="CO345" s="8">
        <f t="shared" ca="1" si="450"/>
        <v>-999</v>
      </c>
      <c r="CP345" s="8">
        <f t="shared" ca="1" si="450"/>
        <v>-999</v>
      </c>
      <c r="CQ345" s="8">
        <f t="shared" ca="1" si="450"/>
        <v>-999</v>
      </c>
      <c r="CR345" s="8">
        <f t="shared" ca="1" si="450"/>
        <v>-999</v>
      </c>
      <c r="CS345" s="8">
        <f t="shared" ca="1" si="450"/>
        <v>-121.91608581792195</v>
      </c>
      <c r="CT345" s="8">
        <f t="shared" ca="1" si="448"/>
        <v>-999</v>
      </c>
      <c r="CU345" s="8">
        <f t="shared" ca="1" si="448"/>
        <v>-999</v>
      </c>
      <c r="CV345" s="8">
        <f t="shared" ca="1" si="448"/>
        <v>-111.14719607929413</v>
      </c>
      <c r="CW345" s="8">
        <f t="shared" ca="1" si="448"/>
        <v>-999</v>
      </c>
      <c r="CX345" s="8">
        <f t="shared" ca="1" si="448"/>
        <v>-999</v>
      </c>
      <c r="CY345" s="8">
        <f t="shared" ca="1" si="448"/>
        <v>-999</v>
      </c>
      <c r="CZ345" s="8">
        <f t="shared" ca="1" si="448"/>
        <v>-999</v>
      </c>
      <c r="DA345" s="8">
        <f t="shared" ca="1" si="448"/>
        <v>-999</v>
      </c>
    </row>
    <row r="346" spans="2:105" x14ac:dyDescent="0.35">
      <c r="B346" t="str">
        <f>'Postcode Data'!B346</f>
        <v>ES33 6QC</v>
      </c>
      <c r="C346" t="str">
        <f>'Postcode Data'!D346</f>
        <v>Delton</v>
      </c>
      <c r="D346" s="44" t="str">
        <f>'Postcode Data'!M346</f>
        <v>DW2c</v>
      </c>
      <c r="E346" s="28" t="str">
        <f>INDEX('Site Data'!$G$42:$G$77,MATCH('Frequency Plan Data'!D346,'Site Data'!$B$42:$B$77,0))</f>
        <v>f3</v>
      </c>
      <c r="F346" s="28">
        <f>'Coverage Data'!M346</f>
        <v>-58.453692290006614</v>
      </c>
      <c r="G346" s="28">
        <f t="shared" si="430"/>
        <v>37.726390826214157</v>
      </c>
      <c r="H346" s="5">
        <f>'Postcode Data'!F346</f>
        <v>10.659715015316081</v>
      </c>
      <c r="I346" s="5">
        <f>'Postcode Data'!G346</f>
        <v>6.5022538134086805</v>
      </c>
      <c r="J346" s="5">
        <f>'Postcode Data'!K346</f>
        <v>9.7227680281730624</v>
      </c>
      <c r="K346" s="5">
        <f>'Postcode Data'!L346</f>
        <v>7.2884456847530501</v>
      </c>
      <c r="L346" s="5"/>
      <c r="M346" s="28"/>
      <c r="N346" s="5" t="e">
        <f t="shared" ref="N346:S365" si="459">IF($E346=N$5,$K346,NA())</f>
        <v>#N/A</v>
      </c>
      <c r="O346" s="5" t="e">
        <f t="shared" si="459"/>
        <v>#N/A</v>
      </c>
      <c r="P346" s="5">
        <f t="shared" si="459"/>
        <v>7.2884456847530501</v>
      </c>
      <c r="Q346" s="5" t="e">
        <f t="shared" si="459"/>
        <v>#N/A</v>
      </c>
      <c r="R346" s="5" t="e">
        <f t="shared" si="459"/>
        <v>#N/A</v>
      </c>
      <c r="S346" s="5" t="e">
        <f t="shared" si="459"/>
        <v>#N/A</v>
      </c>
      <c r="T346" s="5"/>
      <c r="U346" s="28"/>
      <c r="V346" s="28">
        <f t="shared" si="433"/>
        <v>7.2884456847530501</v>
      </c>
      <c r="W346" s="28" t="e">
        <f t="shared" ref="W346:Z346" si="460">IF(AND($G346&lt;V$5,$G346&gt;=W$5),$K346,NA())</f>
        <v>#N/A</v>
      </c>
      <c r="X346" s="28" t="e">
        <f t="shared" si="460"/>
        <v>#N/A</v>
      </c>
      <c r="Y346" s="28" t="e">
        <f t="shared" si="460"/>
        <v>#N/A</v>
      </c>
      <c r="Z346" s="28" t="e">
        <f t="shared" si="460"/>
        <v>#N/A</v>
      </c>
      <c r="AA346" s="28" t="e">
        <f t="shared" si="435"/>
        <v>#N/A</v>
      </c>
      <c r="AB346" s="28"/>
      <c r="AC346" s="28"/>
      <c r="AD346" s="5">
        <f t="shared" si="436"/>
        <v>-96.180083116220771</v>
      </c>
      <c r="AE346" s="15">
        <v>-999</v>
      </c>
      <c r="AF346" s="11">
        <v>-999</v>
      </c>
      <c r="AG346" s="11">
        <v>-110.31785757317256</v>
      </c>
      <c r="AH346" s="11">
        <v>-999</v>
      </c>
      <c r="AI346" s="11">
        <v>-999</v>
      </c>
      <c r="AJ346" s="11">
        <v>-999</v>
      </c>
      <c r="AK346" s="11">
        <v>-999</v>
      </c>
      <c r="AL346" s="11">
        <v>-999</v>
      </c>
      <c r="AM346" s="11">
        <v>-999</v>
      </c>
      <c r="AN346" s="11">
        <v>-999</v>
      </c>
      <c r="AO346" s="11">
        <v>-999</v>
      </c>
      <c r="AP346" s="11">
        <v>-103.43971820728103</v>
      </c>
      <c r="AQ346" s="11">
        <v>-999</v>
      </c>
      <c r="AR346" s="11">
        <v>-999</v>
      </c>
      <c r="AS346" s="11">
        <v>-101.74744667215376</v>
      </c>
      <c r="AT346" s="11">
        <v>-999</v>
      </c>
      <c r="AU346" s="11">
        <v>-999</v>
      </c>
      <c r="AV346" s="11">
        <v>-999</v>
      </c>
      <c r="AW346" s="11">
        <v>-999</v>
      </c>
      <c r="AX346" s="11">
        <v>-999</v>
      </c>
      <c r="AY346" s="11">
        <v>-999</v>
      </c>
      <c r="AZ346" s="11">
        <v>-999</v>
      </c>
      <c r="BA346" s="11">
        <v>-999</v>
      </c>
      <c r="BB346" s="11">
        <v>-999</v>
      </c>
      <c r="BC346" s="11">
        <v>-999</v>
      </c>
      <c r="BD346" s="11">
        <v>-999</v>
      </c>
      <c r="BE346" s="11">
        <v>-99.89453583153022</v>
      </c>
      <c r="BF346" s="11">
        <v>-999</v>
      </c>
      <c r="BG346" s="11">
        <v>-999</v>
      </c>
      <c r="BH346" s="11">
        <v>-999</v>
      </c>
      <c r="BI346" s="11">
        <v>-999</v>
      </c>
      <c r="BJ346" s="11">
        <v>-999</v>
      </c>
      <c r="BK346" s="11">
        <v>-999</v>
      </c>
      <c r="BL346" s="11">
        <v>-999</v>
      </c>
      <c r="BM346" s="11">
        <v>-999</v>
      </c>
      <c r="BN346" s="16">
        <v>-107.67838705220007</v>
      </c>
      <c r="BQ346" s="5">
        <f t="shared" ca="1" si="437"/>
        <v>-93.409416901917155</v>
      </c>
      <c r="BR346" s="8">
        <f t="shared" ca="1" si="450"/>
        <v>-999</v>
      </c>
      <c r="BS346" s="8">
        <f t="shared" ca="1" si="450"/>
        <v>-999</v>
      </c>
      <c r="BT346" s="8">
        <f t="shared" ca="1" si="450"/>
        <v>-103.02321941957923</v>
      </c>
      <c r="BU346" s="8">
        <f t="shared" ca="1" si="450"/>
        <v>-999</v>
      </c>
      <c r="BV346" s="8">
        <f t="shared" ca="1" si="450"/>
        <v>-999</v>
      </c>
      <c r="BW346" s="8">
        <f t="shared" ca="1" si="450"/>
        <v>-999</v>
      </c>
      <c r="BX346" s="8">
        <f t="shared" ca="1" si="450"/>
        <v>-999</v>
      </c>
      <c r="BY346" s="8">
        <f t="shared" ca="1" si="450"/>
        <v>-999</v>
      </c>
      <c r="BZ346" s="8">
        <f t="shared" ca="1" si="450"/>
        <v>-999</v>
      </c>
      <c r="CA346" s="8">
        <f t="shared" ca="1" si="450"/>
        <v>-999</v>
      </c>
      <c r="CB346" s="8">
        <f t="shared" ca="1" si="453"/>
        <v>-999</v>
      </c>
      <c r="CC346" s="8">
        <f t="shared" ca="1" si="453"/>
        <v>-104.10944331101004</v>
      </c>
      <c r="CD346" s="8">
        <f t="shared" ca="1" si="453"/>
        <v>-999</v>
      </c>
      <c r="CE346" s="8">
        <f t="shared" ca="1" si="453"/>
        <v>-999</v>
      </c>
      <c r="CF346" s="8">
        <f t="shared" ca="1" si="453"/>
        <v>-105.93283837027666</v>
      </c>
      <c r="CG346" s="8">
        <f t="shared" ca="1" si="453"/>
        <v>-999</v>
      </c>
      <c r="CH346" s="8">
        <f t="shared" ca="1" si="453"/>
        <v>-999</v>
      </c>
      <c r="CI346" s="8">
        <f t="shared" ca="1" si="453"/>
        <v>-999</v>
      </c>
      <c r="CJ346" s="8">
        <f t="shared" ca="1" si="453"/>
        <v>-999</v>
      </c>
      <c r="CK346" s="8">
        <f t="shared" ca="1" si="453"/>
        <v>-999</v>
      </c>
      <c r="CL346" s="8">
        <f t="shared" ca="1" si="453"/>
        <v>-999</v>
      </c>
      <c r="CM346" s="8">
        <f t="shared" ca="1" si="453"/>
        <v>-999</v>
      </c>
      <c r="CN346" s="8">
        <f t="shared" ca="1" si="450"/>
        <v>-999</v>
      </c>
      <c r="CO346" s="8">
        <f t="shared" ca="1" si="450"/>
        <v>-999</v>
      </c>
      <c r="CP346" s="8">
        <f t="shared" ca="1" si="450"/>
        <v>-999</v>
      </c>
      <c r="CQ346" s="8">
        <f t="shared" ca="1" si="450"/>
        <v>-999</v>
      </c>
      <c r="CR346" s="8">
        <f t="shared" ca="1" si="450"/>
        <v>-97.030617848674851</v>
      </c>
      <c r="CS346" s="8">
        <f t="shared" ca="1" si="450"/>
        <v>-999</v>
      </c>
      <c r="CT346" s="8">
        <f t="shared" ca="1" si="448"/>
        <v>-999</v>
      </c>
      <c r="CU346" s="8">
        <f t="shared" ca="1" si="448"/>
        <v>-999</v>
      </c>
      <c r="CV346" s="8">
        <f t="shared" ca="1" si="448"/>
        <v>-999</v>
      </c>
      <c r="CW346" s="8">
        <f t="shared" ca="1" si="448"/>
        <v>-999</v>
      </c>
      <c r="CX346" s="8">
        <f t="shared" ca="1" si="448"/>
        <v>-999</v>
      </c>
      <c r="CY346" s="8">
        <f t="shared" ca="1" si="448"/>
        <v>-999</v>
      </c>
      <c r="CZ346" s="8">
        <f t="shared" ca="1" si="448"/>
        <v>-999</v>
      </c>
      <c r="DA346" s="8">
        <f t="shared" ca="1" si="448"/>
        <v>-98.422658583431598</v>
      </c>
    </row>
    <row r="347" spans="2:105" x14ac:dyDescent="0.35">
      <c r="B347" t="str">
        <f>'Postcode Data'!B347</f>
        <v>ES33 8NJ</v>
      </c>
      <c r="C347" t="str">
        <f>'Postcode Data'!D347</f>
        <v>Delton</v>
      </c>
      <c r="D347" s="44" t="str">
        <f>'Postcode Data'!M347</f>
        <v>DW1c</v>
      </c>
      <c r="E347" s="28" t="str">
        <f>INDEX('Site Data'!$G$42:$G$77,MATCH('Frequency Plan Data'!D347,'Site Data'!$B$42:$B$77,0))</f>
        <v>f6</v>
      </c>
      <c r="F347" s="28">
        <f>'Coverage Data'!M347</f>
        <v>-64.526851128595894</v>
      </c>
      <c r="G347" s="28">
        <f t="shared" si="430"/>
        <v>31.080304508446147</v>
      </c>
      <c r="H347" s="5">
        <f>'Postcode Data'!F347</f>
        <v>14.816417462464095</v>
      </c>
      <c r="I347" s="5">
        <f>'Postcode Data'!G347</f>
        <v>10.364633946287318</v>
      </c>
      <c r="J347" s="5">
        <f>'Postcode Data'!K347</f>
        <v>13.687888241718841</v>
      </c>
      <c r="K347" s="5">
        <f>'Postcode Data'!L347</f>
        <v>9.7130772969016856</v>
      </c>
      <c r="L347" s="5"/>
      <c r="M347" s="28"/>
      <c r="N347" s="5" t="e">
        <f t="shared" si="459"/>
        <v>#N/A</v>
      </c>
      <c r="O347" s="5" t="e">
        <f t="shared" si="459"/>
        <v>#N/A</v>
      </c>
      <c r="P347" s="5" t="e">
        <f t="shared" si="459"/>
        <v>#N/A</v>
      </c>
      <c r="Q347" s="5" t="e">
        <f t="shared" si="459"/>
        <v>#N/A</v>
      </c>
      <c r="R347" s="5" t="e">
        <f t="shared" si="459"/>
        <v>#N/A</v>
      </c>
      <c r="S347" s="5">
        <f t="shared" si="459"/>
        <v>9.7130772969016856</v>
      </c>
      <c r="T347" s="5"/>
      <c r="U347" s="28"/>
      <c r="V347" s="28">
        <f t="shared" si="433"/>
        <v>9.7130772969016856</v>
      </c>
      <c r="W347" s="28" t="e">
        <f t="shared" ref="W347:Z347" si="461">IF(AND($G347&lt;V$5,$G347&gt;=W$5),$K347,NA())</f>
        <v>#N/A</v>
      </c>
      <c r="X347" s="28" t="e">
        <f t="shared" si="461"/>
        <v>#N/A</v>
      </c>
      <c r="Y347" s="28" t="e">
        <f t="shared" si="461"/>
        <v>#N/A</v>
      </c>
      <c r="Z347" s="28" t="e">
        <f t="shared" si="461"/>
        <v>#N/A</v>
      </c>
      <c r="AA347" s="28" t="e">
        <f t="shared" si="435"/>
        <v>#N/A</v>
      </c>
      <c r="AB347" s="28"/>
      <c r="AC347" s="28"/>
      <c r="AD347" s="5">
        <f t="shared" si="436"/>
        <v>-95.607155637042041</v>
      </c>
      <c r="AE347" s="15">
        <v>-999</v>
      </c>
      <c r="AF347" s="11">
        <v>-999</v>
      </c>
      <c r="AG347" s="11">
        <v>-999</v>
      </c>
      <c r="AH347" s="11">
        <v>-999</v>
      </c>
      <c r="AI347" s="11">
        <v>-999</v>
      </c>
      <c r="AJ347" s="11">
        <v>-101.07717087801171</v>
      </c>
      <c r="AK347" s="11">
        <v>-999</v>
      </c>
      <c r="AL347" s="11">
        <v>-999</v>
      </c>
      <c r="AM347" s="11">
        <v>-103.72200040243159</v>
      </c>
      <c r="AN347" s="11">
        <v>-999</v>
      </c>
      <c r="AO347" s="11">
        <v>-999</v>
      </c>
      <c r="AP347" s="11">
        <v>-999</v>
      </c>
      <c r="AQ347" s="11">
        <v>-999</v>
      </c>
      <c r="AR347" s="11">
        <v>-999</v>
      </c>
      <c r="AS347" s="11">
        <v>-999</v>
      </c>
      <c r="AT347" s="11">
        <v>-999</v>
      </c>
      <c r="AU347" s="11">
        <v>-999</v>
      </c>
      <c r="AV347" s="11">
        <v>-105.18626168090603</v>
      </c>
      <c r="AW347" s="11">
        <v>-999</v>
      </c>
      <c r="AX347" s="11">
        <v>-999</v>
      </c>
      <c r="AY347" s="11">
        <v>-999</v>
      </c>
      <c r="AZ347" s="11">
        <v>-999</v>
      </c>
      <c r="BA347" s="11">
        <v>-999</v>
      </c>
      <c r="BB347" s="11">
        <v>-999</v>
      </c>
      <c r="BC347" s="11">
        <v>-999</v>
      </c>
      <c r="BD347" s="11">
        <v>-999</v>
      </c>
      <c r="BE347" s="11">
        <v>-999</v>
      </c>
      <c r="BF347" s="11">
        <v>-999</v>
      </c>
      <c r="BG347" s="11">
        <v>-999</v>
      </c>
      <c r="BH347" s="11">
        <v>-101.85835570146583</v>
      </c>
      <c r="BI347" s="11">
        <v>-999</v>
      </c>
      <c r="BJ347" s="11">
        <v>-999</v>
      </c>
      <c r="BK347" s="11">
        <v>-102.29070721864869</v>
      </c>
      <c r="BL347" s="11">
        <v>-999</v>
      </c>
      <c r="BM347" s="11">
        <v>-999</v>
      </c>
      <c r="BN347" s="16">
        <v>-999</v>
      </c>
      <c r="BQ347" s="5">
        <f t="shared" ca="1" si="437"/>
        <v>-95.685111694524466</v>
      </c>
      <c r="BR347" s="8">
        <f t="shared" ca="1" si="450"/>
        <v>-999</v>
      </c>
      <c r="BS347" s="8">
        <f t="shared" ca="1" si="450"/>
        <v>-999</v>
      </c>
      <c r="BT347" s="8">
        <f t="shared" ca="1" si="450"/>
        <v>-999</v>
      </c>
      <c r="BU347" s="8">
        <f t="shared" ca="1" si="450"/>
        <v>-999</v>
      </c>
      <c r="BV347" s="8">
        <f t="shared" ca="1" si="450"/>
        <v>-999</v>
      </c>
      <c r="BW347" s="8">
        <f t="shared" ca="1" si="450"/>
        <v>-101.55610795412727</v>
      </c>
      <c r="BX347" s="8">
        <f t="shared" ca="1" si="450"/>
        <v>-999</v>
      </c>
      <c r="BY347" s="8">
        <f t="shared" ca="1" si="450"/>
        <v>-999</v>
      </c>
      <c r="BZ347" s="8">
        <f t="shared" ca="1" si="450"/>
        <v>-106.31169657225503</v>
      </c>
      <c r="CA347" s="8">
        <f t="shared" ca="1" si="450"/>
        <v>-999</v>
      </c>
      <c r="CB347" s="8">
        <f t="shared" ca="1" si="453"/>
        <v>-999</v>
      </c>
      <c r="CC347" s="8">
        <f t="shared" ca="1" si="453"/>
        <v>-999</v>
      </c>
      <c r="CD347" s="8">
        <f t="shared" ca="1" si="453"/>
        <v>-999</v>
      </c>
      <c r="CE347" s="8">
        <f t="shared" ca="1" si="453"/>
        <v>-999</v>
      </c>
      <c r="CF347" s="8">
        <f t="shared" ca="1" si="453"/>
        <v>-999</v>
      </c>
      <c r="CG347" s="8">
        <f t="shared" ca="1" si="453"/>
        <v>-999</v>
      </c>
      <c r="CH347" s="8">
        <f t="shared" ca="1" si="453"/>
        <v>-999</v>
      </c>
      <c r="CI347" s="8">
        <f t="shared" ca="1" si="453"/>
        <v>-101.68878989081414</v>
      </c>
      <c r="CJ347" s="8">
        <f t="shared" ca="1" si="453"/>
        <v>-999</v>
      </c>
      <c r="CK347" s="8">
        <f t="shared" ca="1" si="453"/>
        <v>-999</v>
      </c>
      <c r="CL347" s="8">
        <f t="shared" ca="1" si="453"/>
        <v>-999</v>
      </c>
      <c r="CM347" s="8">
        <f t="shared" ca="1" si="453"/>
        <v>-999</v>
      </c>
      <c r="CN347" s="8">
        <f t="shared" ca="1" si="450"/>
        <v>-999</v>
      </c>
      <c r="CO347" s="8">
        <f t="shared" ca="1" si="450"/>
        <v>-999</v>
      </c>
      <c r="CP347" s="8">
        <f t="shared" ca="1" si="450"/>
        <v>-999</v>
      </c>
      <c r="CQ347" s="8">
        <f t="shared" ca="1" si="450"/>
        <v>-999</v>
      </c>
      <c r="CR347" s="8">
        <f t="shared" ca="1" si="450"/>
        <v>-999</v>
      </c>
      <c r="CS347" s="8">
        <f t="shared" ca="1" si="450"/>
        <v>-999</v>
      </c>
      <c r="CT347" s="8">
        <f t="shared" ca="1" si="448"/>
        <v>-999</v>
      </c>
      <c r="CU347" s="8">
        <f t="shared" ca="1" si="448"/>
        <v>-103.4904091735621</v>
      </c>
      <c r="CV347" s="8">
        <f t="shared" ca="1" si="448"/>
        <v>-999</v>
      </c>
      <c r="CW347" s="8">
        <f t="shared" ca="1" si="448"/>
        <v>-999</v>
      </c>
      <c r="CX347" s="8">
        <f t="shared" ca="1" si="448"/>
        <v>-101.92042131083846</v>
      </c>
      <c r="CY347" s="8">
        <f t="shared" ca="1" si="448"/>
        <v>-999</v>
      </c>
      <c r="CZ347" s="8">
        <f t="shared" ca="1" si="448"/>
        <v>-999</v>
      </c>
      <c r="DA347" s="8">
        <f t="shared" ca="1" si="448"/>
        <v>-999</v>
      </c>
    </row>
    <row r="348" spans="2:105" x14ac:dyDescent="0.35">
      <c r="B348" t="str">
        <f>'Postcode Data'!B348</f>
        <v>ES33 9UE</v>
      </c>
      <c r="C348" t="str">
        <f>'Postcode Data'!D348</f>
        <v>Delton</v>
      </c>
      <c r="D348" s="44" t="e">
        <f>'Postcode Data'!M348</f>
        <v>#N/A</v>
      </c>
      <c r="E348" s="28" t="e">
        <f>INDEX('Site Data'!$G$42:$G$77,MATCH('Frequency Plan Data'!D348,'Site Data'!$B$42:$B$77,0))</f>
        <v>#N/A</v>
      </c>
      <c r="F348" s="28" t="e">
        <f>'Coverage Data'!M348</f>
        <v>#N/A</v>
      </c>
      <c r="G348" s="28" t="e">
        <f t="shared" si="430"/>
        <v>#N/A</v>
      </c>
      <c r="H348" s="5" t="e">
        <f>'Postcode Data'!F348</f>
        <v>#N/A</v>
      </c>
      <c r="I348" s="5" t="e">
        <f>'Postcode Data'!G348</f>
        <v>#N/A</v>
      </c>
      <c r="J348" s="5" t="e">
        <f>'Postcode Data'!K348</f>
        <v>#N/A</v>
      </c>
      <c r="K348" s="5" t="e">
        <f>'Postcode Data'!L348</f>
        <v>#N/A</v>
      </c>
      <c r="L348" s="5"/>
      <c r="M348" s="28"/>
      <c r="N348" s="5" t="e">
        <f t="shared" si="459"/>
        <v>#N/A</v>
      </c>
      <c r="O348" s="5" t="e">
        <f t="shared" si="459"/>
        <v>#N/A</v>
      </c>
      <c r="P348" s="5" t="e">
        <f t="shared" si="459"/>
        <v>#N/A</v>
      </c>
      <c r="Q348" s="5" t="e">
        <f t="shared" si="459"/>
        <v>#N/A</v>
      </c>
      <c r="R348" s="5" t="e">
        <f t="shared" si="459"/>
        <v>#N/A</v>
      </c>
      <c r="S348" s="5" t="e">
        <f t="shared" si="459"/>
        <v>#N/A</v>
      </c>
      <c r="T348" s="5"/>
      <c r="U348" s="28"/>
      <c r="V348" s="28" t="e">
        <f t="shared" si="433"/>
        <v>#N/A</v>
      </c>
      <c r="W348" s="28" t="e">
        <f t="shared" ref="W348:Z348" si="462">IF(AND($G348&lt;V$5,$G348&gt;=W$5),$K348,NA())</f>
        <v>#N/A</v>
      </c>
      <c r="X348" s="28" t="e">
        <f t="shared" si="462"/>
        <v>#N/A</v>
      </c>
      <c r="Y348" s="28" t="e">
        <f t="shared" si="462"/>
        <v>#N/A</v>
      </c>
      <c r="Z348" s="28" t="e">
        <f t="shared" si="462"/>
        <v>#N/A</v>
      </c>
      <c r="AA348" s="28" t="e">
        <f t="shared" si="435"/>
        <v>#N/A</v>
      </c>
      <c r="AB348" s="28"/>
      <c r="AC348" s="28"/>
      <c r="AD348" s="5" t="e">
        <f t="shared" si="436"/>
        <v>#N/A</v>
      </c>
      <c r="AE348" s="15" t="e">
        <v>#N/A</v>
      </c>
      <c r="AF348" s="11" t="e">
        <v>#N/A</v>
      </c>
      <c r="AG348" s="11" t="e">
        <v>#N/A</v>
      </c>
      <c r="AH348" s="11" t="e">
        <v>#N/A</v>
      </c>
      <c r="AI348" s="11" t="e">
        <v>#N/A</v>
      </c>
      <c r="AJ348" s="11" t="e">
        <v>#N/A</v>
      </c>
      <c r="AK348" s="11" t="e">
        <v>#N/A</v>
      </c>
      <c r="AL348" s="11" t="e">
        <v>#N/A</v>
      </c>
      <c r="AM348" s="11" t="e">
        <v>#N/A</v>
      </c>
      <c r="AN348" s="11" t="e">
        <v>#N/A</v>
      </c>
      <c r="AO348" s="11" t="e">
        <v>#N/A</v>
      </c>
      <c r="AP348" s="11" t="e">
        <v>#N/A</v>
      </c>
      <c r="AQ348" s="11" t="e">
        <v>#N/A</v>
      </c>
      <c r="AR348" s="11" t="e">
        <v>#N/A</v>
      </c>
      <c r="AS348" s="11" t="e">
        <v>#N/A</v>
      </c>
      <c r="AT348" s="11" t="e">
        <v>#N/A</v>
      </c>
      <c r="AU348" s="11" t="e">
        <v>#N/A</v>
      </c>
      <c r="AV348" s="11" t="e">
        <v>#N/A</v>
      </c>
      <c r="AW348" s="11" t="e">
        <v>#N/A</v>
      </c>
      <c r="AX348" s="11" t="e">
        <v>#N/A</v>
      </c>
      <c r="AY348" s="11" t="e">
        <v>#N/A</v>
      </c>
      <c r="AZ348" s="11" t="e">
        <v>#N/A</v>
      </c>
      <c r="BA348" s="11" t="e">
        <v>#N/A</v>
      </c>
      <c r="BB348" s="11" t="e">
        <v>#N/A</v>
      </c>
      <c r="BC348" s="11" t="e">
        <v>#N/A</v>
      </c>
      <c r="BD348" s="11" t="e">
        <v>#N/A</v>
      </c>
      <c r="BE348" s="11" t="e">
        <v>#N/A</v>
      </c>
      <c r="BF348" s="11" t="e">
        <v>#N/A</v>
      </c>
      <c r="BG348" s="11" t="e">
        <v>#N/A</v>
      </c>
      <c r="BH348" s="11" t="e">
        <v>#N/A</v>
      </c>
      <c r="BI348" s="11" t="e">
        <v>#N/A</v>
      </c>
      <c r="BJ348" s="11" t="e">
        <v>#N/A</v>
      </c>
      <c r="BK348" s="11" t="e">
        <v>#N/A</v>
      </c>
      <c r="BL348" s="11" t="e">
        <v>#N/A</v>
      </c>
      <c r="BM348" s="11" t="e">
        <v>#N/A</v>
      </c>
      <c r="BN348" s="16" t="e">
        <v>#N/A</v>
      </c>
      <c r="BQ348" s="5" t="e">
        <f t="shared" ca="1" si="437"/>
        <v>#N/A</v>
      </c>
      <c r="BR348" s="8" t="e">
        <f t="shared" ca="1" si="450"/>
        <v>#N/A</v>
      </c>
      <c r="BS348" s="8" t="e">
        <f t="shared" ca="1" si="450"/>
        <v>#N/A</v>
      </c>
      <c r="BT348" s="8" t="e">
        <f t="shared" ca="1" si="450"/>
        <v>#N/A</v>
      </c>
      <c r="BU348" s="8" t="e">
        <f t="shared" ca="1" si="450"/>
        <v>#N/A</v>
      </c>
      <c r="BV348" s="8" t="e">
        <f t="shared" ca="1" si="450"/>
        <v>#N/A</v>
      </c>
      <c r="BW348" s="8" t="e">
        <f t="shared" ca="1" si="450"/>
        <v>#N/A</v>
      </c>
      <c r="BX348" s="8" t="e">
        <f t="shared" ca="1" si="450"/>
        <v>#N/A</v>
      </c>
      <c r="BY348" s="8" t="e">
        <f t="shared" ca="1" si="450"/>
        <v>#N/A</v>
      </c>
      <c r="BZ348" s="8" t="e">
        <f t="shared" ca="1" si="450"/>
        <v>#N/A</v>
      </c>
      <c r="CA348" s="8" t="e">
        <f t="shared" ca="1" si="450"/>
        <v>#N/A</v>
      </c>
      <c r="CB348" s="8" t="e">
        <f t="shared" ca="1" si="453"/>
        <v>#N/A</v>
      </c>
      <c r="CC348" s="8" t="e">
        <f t="shared" ca="1" si="453"/>
        <v>#N/A</v>
      </c>
      <c r="CD348" s="8" t="e">
        <f t="shared" ca="1" si="453"/>
        <v>#N/A</v>
      </c>
      <c r="CE348" s="8" t="e">
        <f t="shared" ca="1" si="453"/>
        <v>#N/A</v>
      </c>
      <c r="CF348" s="8" t="e">
        <f t="shared" ca="1" si="453"/>
        <v>#N/A</v>
      </c>
      <c r="CG348" s="8" t="e">
        <f t="shared" ca="1" si="453"/>
        <v>#N/A</v>
      </c>
      <c r="CH348" s="8" t="e">
        <f t="shared" ca="1" si="453"/>
        <v>#N/A</v>
      </c>
      <c r="CI348" s="8" t="e">
        <f t="shared" ca="1" si="453"/>
        <v>#N/A</v>
      </c>
      <c r="CJ348" s="8" t="e">
        <f t="shared" ca="1" si="453"/>
        <v>#N/A</v>
      </c>
      <c r="CK348" s="8" t="e">
        <f t="shared" ca="1" si="453"/>
        <v>#N/A</v>
      </c>
      <c r="CL348" s="8" t="e">
        <f t="shared" ca="1" si="453"/>
        <v>#N/A</v>
      </c>
      <c r="CM348" s="8" t="e">
        <f t="shared" ca="1" si="453"/>
        <v>#N/A</v>
      </c>
      <c r="CN348" s="8" t="e">
        <f t="shared" ca="1" si="450"/>
        <v>#N/A</v>
      </c>
      <c r="CO348" s="8" t="e">
        <f t="shared" ca="1" si="450"/>
        <v>#N/A</v>
      </c>
      <c r="CP348" s="8" t="e">
        <f t="shared" ca="1" si="450"/>
        <v>#N/A</v>
      </c>
      <c r="CQ348" s="8" t="e">
        <f t="shared" ca="1" si="450"/>
        <v>#N/A</v>
      </c>
      <c r="CR348" s="8" t="e">
        <f t="shared" ca="1" si="450"/>
        <v>#N/A</v>
      </c>
      <c r="CS348" s="8" t="e">
        <f t="shared" ca="1" si="450"/>
        <v>#N/A</v>
      </c>
      <c r="CT348" s="8" t="e">
        <f t="shared" ca="1" si="448"/>
        <v>#N/A</v>
      </c>
      <c r="CU348" s="8" t="e">
        <f t="shared" ca="1" si="448"/>
        <v>#N/A</v>
      </c>
      <c r="CV348" s="8" t="e">
        <f t="shared" ca="1" si="448"/>
        <v>#N/A</v>
      </c>
      <c r="CW348" s="8" t="e">
        <f t="shared" ca="1" si="448"/>
        <v>#N/A</v>
      </c>
      <c r="CX348" s="8" t="e">
        <f t="shared" ca="1" si="448"/>
        <v>#N/A</v>
      </c>
      <c r="CY348" s="8" t="e">
        <f t="shared" ca="1" si="448"/>
        <v>#N/A</v>
      </c>
      <c r="CZ348" s="8" t="e">
        <f t="shared" ca="1" si="448"/>
        <v>#N/A</v>
      </c>
      <c r="DA348" s="8" t="e">
        <f t="shared" ca="1" si="448"/>
        <v>#N/A</v>
      </c>
    </row>
    <row r="349" spans="2:105" x14ac:dyDescent="0.35">
      <c r="B349" t="str">
        <f>'Postcode Data'!B349</f>
        <v>ES34 0MB</v>
      </c>
      <c r="C349" t="str">
        <f>'Postcode Data'!D349</f>
        <v>Delton</v>
      </c>
      <c r="D349" s="44" t="str">
        <f>'Postcode Data'!M349</f>
        <v>DW1a</v>
      </c>
      <c r="E349" s="28" t="str">
        <f>INDEX('Site Data'!$G$42:$G$77,MATCH('Frequency Plan Data'!D349,'Site Data'!$B$42:$B$77,0))</f>
        <v>f4</v>
      </c>
      <c r="F349" s="28">
        <f>'Coverage Data'!M349</f>
        <v>-70.978063208353433</v>
      </c>
      <c r="G349" s="28">
        <f t="shared" si="430"/>
        <v>31.821177877551207</v>
      </c>
      <c r="H349" s="5">
        <f>'Postcode Data'!F349</f>
        <v>14.816417462464095</v>
      </c>
      <c r="I349" s="5">
        <f>'Postcode Data'!G349</f>
        <v>10.364633946287318</v>
      </c>
      <c r="J349" s="5">
        <f>'Postcode Data'!K349</f>
        <v>15.326914307774366</v>
      </c>
      <c r="K349" s="5">
        <f>'Postcode Data'!L349</f>
        <v>13.259805424067657</v>
      </c>
      <c r="L349" s="5"/>
      <c r="M349" s="28"/>
      <c r="N349" s="5" t="e">
        <f t="shared" si="459"/>
        <v>#N/A</v>
      </c>
      <c r="O349" s="5" t="e">
        <f t="shared" si="459"/>
        <v>#N/A</v>
      </c>
      <c r="P349" s="5" t="e">
        <f t="shared" si="459"/>
        <v>#N/A</v>
      </c>
      <c r="Q349" s="5">
        <f t="shared" si="459"/>
        <v>13.259805424067657</v>
      </c>
      <c r="R349" s="5" t="e">
        <f t="shared" si="459"/>
        <v>#N/A</v>
      </c>
      <c r="S349" s="5" t="e">
        <f t="shared" si="459"/>
        <v>#N/A</v>
      </c>
      <c r="T349" s="5"/>
      <c r="U349" s="28"/>
      <c r="V349" s="28">
        <f t="shared" si="433"/>
        <v>13.259805424067657</v>
      </c>
      <c r="W349" s="28" t="e">
        <f t="shared" ref="W349:Z349" si="463">IF(AND($G349&lt;V$5,$G349&gt;=W$5),$K349,NA())</f>
        <v>#N/A</v>
      </c>
      <c r="X349" s="28" t="e">
        <f t="shared" si="463"/>
        <v>#N/A</v>
      </c>
      <c r="Y349" s="28" t="e">
        <f t="shared" si="463"/>
        <v>#N/A</v>
      </c>
      <c r="Z349" s="28" t="e">
        <f t="shared" si="463"/>
        <v>#N/A</v>
      </c>
      <c r="AA349" s="28" t="e">
        <f t="shared" si="435"/>
        <v>#N/A</v>
      </c>
      <c r="AB349" s="28"/>
      <c r="AC349" s="28"/>
      <c r="AD349" s="5">
        <f t="shared" si="436"/>
        <v>-102.79924108590464</v>
      </c>
      <c r="AE349" s="15">
        <v>-999</v>
      </c>
      <c r="AF349" s="11">
        <v>-999</v>
      </c>
      <c r="AG349" s="11">
        <v>-999</v>
      </c>
      <c r="AH349" s="11">
        <v>-108.82773178403436</v>
      </c>
      <c r="AI349" s="11">
        <v>-999</v>
      </c>
      <c r="AJ349" s="11">
        <v>-999</v>
      </c>
      <c r="AK349" s="11">
        <v>-120.6400417201974</v>
      </c>
      <c r="AL349" s="11">
        <v>-999</v>
      </c>
      <c r="AM349" s="11">
        <v>-999</v>
      </c>
      <c r="AN349" s="11">
        <v>-999</v>
      </c>
      <c r="AO349" s="11">
        <v>-999</v>
      </c>
      <c r="AP349" s="11">
        <v>-999</v>
      </c>
      <c r="AQ349" s="11">
        <v>-999</v>
      </c>
      <c r="AR349" s="11">
        <v>-999</v>
      </c>
      <c r="AS349" s="11">
        <v>-999</v>
      </c>
      <c r="AT349" s="11">
        <v>-106.74031100853097</v>
      </c>
      <c r="AU349" s="11">
        <v>-999</v>
      </c>
      <c r="AV349" s="11">
        <v>-999</v>
      </c>
      <c r="AW349" s="11">
        <v>-999</v>
      </c>
      <c r="AX349" s="11">
        <v>-999</v>
      </c>
      <c r="AY349" s="11">
        <v>-999</v>
      </c>
      <c r="AZ349" s="11">
        <v>-999</v>
      </c>
      <c r="BA349" s="11">
        <v>-999</v>
      </c>
      <c r="BB349" s="11">
        <v>-999</v>
      </c>
      <c r="BC349" s="11">
        <v>-999</v>
      </c>
      <c r="BD349" s="11">
        <v>-999</v>
      </c>
      <c r="BE349" s="11">
        <v>-999</v>
      </c>
      <c r="BF349" s="11">
        <v>-108.67240345513339</v>
      </c>
      <c r="BG349" s="11">
        <v>-999</v>
      </c>
      <c r="BH349" s="11">
        <v>-999</v>
      </c>
      <c r="BI349" s="11">
        <v>-114.23592414873553</v>
      </c>
      <c r="BJ349" s="11">
        <v>-999</v>
      </c>
      <c r="BK349" s="11">
        <v>-999</v>
      </c>
      <c r="BL349" s="11">
        <v>-999</v>
      </c>
      <c r="BM349" s="11">
        <v>-999</v>
      </c>
      <c r="BN349" s="16">
        <v>-999</v>
      </c>
      <c r="BQ349" s="5">
        <f t="shared" ca="1" si="437"/>
        <v>-100.17028907053316</v>
      </c>
      <c r="BR349" s="8">
        <f t="shared" ca="1" si="450"/>
        <v>-999</v>
      </c>
      <c r="BS349" s="8">
        <f t="shared" ca="1" si="450"/>
        <v>-999</v>
      </c>
      <c r="BT349" s="8">
        <f t="shared" ca="1" si="450"/>
        <v>-999</v>
      </c>
      <c r="BU349" s="8">
        <f t="shared" ca="1" si="450"/>
        <v>-106.18041472149115</v>
      </c>
      <c r="BV349" s="8">
        <f t="shared" ca="1" si="450"/>
        <v>-999</v>
      </c>
      <c r="BW349" s="8">
        <f t="shared" ca="1" si="450"/>
        <v>-999</v>
      </c>
      <c r="BX349" s="8">
        <f t="shared" ca="1" si="450"/>
        <v>-102.99340761288822</v>
      </c>
      <c r="BY349" s="8">
        <f t="shared" ca="1" si="450"/>
        <v>-999</v>
      </c>
      <c r="BZ349" s="8">
        <f t="shared" ca="1" si="450"/>
        <v>-999</v>
      </c>
      <c r="CA349" s="8">
        <f t="shared" ca="1" si="450"/>
        <v>-999</v>
      </c>
      <c r="CB349" s="8">
        <f t="shared" ca="1" si="453"/>
        <v>-999</v>
      </c>
      <c r="CC349" s="8">
        <f t="shared" ca="1" si="453"/>
        <v>-999</v>
      </c>
      <c r="CD349" s="8">
        <f t="shared" ca="1" si="453"/>
        <v>-999</v>
      </c>
      <c r="CE349" s="8">
        <f t="shared" ca="1" si="453"/>
        <v>-999</v>
      </c>
      <c r="CF349" s="8">
        <f t="shared" ca="1" si="453"/>
        <v>-999</v>
      </c>
      <c r="CG349" s="8">
        <f t="shared" ca="1" si="453"/>
        <v>-114.72919644991295</v>
      </c>
      <c r="CH349" s="8">
        <f t="shared" ca="1" si="453"/>
        <v>-999</v>
      </c>
      <c r="CI349" s="8">
        <f t="shared" ca="1" si="453"/>
        <v>-999</v>
      </c>
      <c r="CJ349" s="8">
        <f t="shared" ca="1" si="453"/>
        <v>-999</v>
      </c>
      <c r="CK349" s="8">
        <f t="shared" ca="1" si="453"/>
        <v>-999</v>
      </c>
      <c r="CL349" s="8">
        <f t="shared" ca="1" si="453"/>
        <v>-999</v>
      </c>
      <c r="CM349" s="8">
        <f t="shared" ca="1" si="453"/>
        <v>-999</v>
      </c>
      <c r="CN349" s="8">
        <f t="shared" ca="1" si="450"/>
        <v>-999</v>
      </c>
      <c r="CO349" s="8">
        <f t="shared" ca="1" si="450"/>
        <v>-999</v>
      </c>
      <c r="CP349" s="8">
        <f t="shared" ca="1" si="450"/>
        <v>-999</v>
      </c>
      <c r="CQ349" s="8">
        <f t="shared" ca="1" si="450"/>
        <v>-999</v>
      </c>
      <c r="CR349" s="8">
        <f t="shared" ca="1" si="450"/>
        <v>-999</v>
      </c>
      <c r="CS349" s="8">
        <f t="shared" ca="1" si="450"/>
        <v>-110.37302647334566</v>
      </c>
      <c r="CT349" s="8">
        <f t="shared" ca="1" si="448"/>
        <v>-999</v>
      </c>
      <c r="CU349" s="8">
        <f t="shared" ca="1" si="448"/>
        <v>-999</v>
      </c>
      <c r="CV349" s="8">
        <f t="shared" ca="1" si="448"/>
        <v>-110.30558535031878</v>
      </c>
      <c r="CW349" s="8">
        <f t="shared" ca="1" si="448"/>
        <v>-999</v>
      </c>
      <c r="CX349" s="8">
        <f t="shared" ca="1" si="448"/>
        <v>-999</v>
      </c>
      <c r="CY349" s="8">
        <f t="shared" ca="1" si="448"/>
        <v>-999</v>
      </c>
      <c r="CZ349" s="8">
        <f t="shared" ca="1" si="448"/>
        <v>-999</v>
      </c>
      <c r="DA349" s="8">
        <f t="shared" ca="1" si="448"/>
        <v>-999</v>
      </c>
    </row>
    <row r="350" spans="2:105" x14ac:dyDescent="0.35">
      <c r="B350" t="str">
        <f>'Postcode Data'!B350</f>
        <v>ES34 1ZB</v>
      </c>
      <c r="C350" t="str">
        <f>'Postcode Data'!D350</f>
        <v>Delton</v>
      </c>
      <c r="D350" s="44" t="e">
        <f>'Postcode Data'!M350</f>
        <v>#N/A</v>
      </c>
      <c r="E350" s="28" t="e">
        <f>INDEX('Site Data'!$G$42:$G$77,MATCH('Frequency Plan Data'!D350,'Site Data'!$B$42:$B$77,0))</f>
        <v>#N/A</v>
      </c>
      <c r="F350" s="28" t="e">
        <f>'Coverage Data'!M350</f>
        <v>#N/A</v>
      </c>
      <c r="G350" s="28" t="e">
        <f t="shared" si="430"/>
        <v>#N/A</v>
      </c>
      <c r="H350" s="5" t="e">
        <f>'Postcode Data'!F350</f>
        <v>#N/A</v>
      </c>
      <c r="I350" s="5" t="e">
        <f>'Postcode Data'!G350</f>
        <v>#N/A</v>
      </c>
      <c r="J350" s="5" t="e">
        <f>'Postcode Data'!K350</f>
        <v>#N/A</v>
      </c>
      <c r="K350" s="5" t="e">
        <f>'Postcode Data'!L350</f>
        <v>#N/A</v>
      </c>
      <c r="L350" s="5"/>
      <c r="M350" s="28"/>
      <c r="N350" s="5" t="e">
        <f t="shared" si="459"/>
        <v>#N/A</v>
      </c>
      <c r="O350" s="5" t="e">
        <f t="shared" si="459"/>
        <v>#N/A</v>
      </c>
      <c r="P350" s="5" t="e">
        <f t="shared" si="459"/>
        <v>#N/A</v>
      </c>
      <c r="Q350" s="5" t="e">
        <f t="shared" si="459"/>
        <v>#N/A</v>
      </c>
      <c r="R350" s="5" t="e">
        <f t="shared" si="459"/>
        <v>#N/A</v>
      </c>
      <c r="S350" s="5" t="e">
        <f t="shared" si="459"/>
        <v>#N/A</v>
      </c>
      <c r="T350" s="5"/>
      <c r="U350" s="28"/>
      <c r="V350" s="28" t="e">
        <f t="shared" si="433"/>
        <v>#N/A</v>
      </c>
      <c r="W350" s="28" t="e">
        <f t="shared" ref="W350:Z350" si="464">IF(AND($G350&lt;V$5,$G350&gt;=W$5),$K350,NA())</f>
        <v>#N/A</v>
      </c>
      <c r="X350" s="28" t="e">
        <f t="shared" si="464"/>
        <v>#N/A</v>
      </c>
      <c r="Y350" s="28" t="e">
        <f t="shared" si="464"/>
        <v>#N/A</v>
      </c>
      <c r="Z350" s="28" t="e">
        <f t="shared" si="464"/>
        <v>#N/A</v>
      </c>
      <c r="AA350" s="28" t="e">
        <f t="shared" si="435"/>
        <v>#N/A</v>
      </c>
      <c r="AB350" s="28"/>
      <c r="AC350" s="28"/>
      <c r="AD350" s="5" t="e">
        <f t="shared" si="436"/>
        <v>#N/A</v>
      </c>
      <c r="AE350" s="15" t="e">
        <v>#N/A</v>
      </c>
      <c r="AF350" s="11" t="e">
        <v>#N/A</v>
      </c>
      <c r="AG350" s="11" t="e">
        <v>#N/A</v>
      </c>
      <c r="AH350" s="11" t="e">
        <v>#N/A</v>
      </c>
      <c r="AI350" s="11" t="e">
        <v>#N/A</v>
      </c>
      <c r="AJ350" s="11" t="e">
        <v>#N/A</v>
      </c>
      <c r="AK350" s="11" t="e">
        <v>#N/A</v>
      </c>
      <c r="AL350" s="11" t="e">
        <v>#N/A</v>
      </c>
      <c r="AM350" s="11" t="e">
        <v>#N/A</v>
      </c>
      <c r="AN350" s="11" t="e">
        <v>#N/A</v>
      </c>
      <c r="AO350" s="11" t="e">
        <v>#N/A</v>
      </c>
      <c r="AP350" s="11" t="e">
        <v>#N/A</v>
      </c>
      <c r="AQ350" s="11" t="e">
        <v>#N/A</v>
      </c>
      <c r="AR350" s="11" t="e">
        <v>#N/A</v>
      </c>
      <c r="AS350" s="11" t="e">
        <v>#N/A</v>
      </c>
      <c r="AT350" s="11" t="e">
        <v>#N/A</v>
      </c>
      <c r="AU350" s="11" t="e">
        <v>#N/A</v>
      </c>
      <c r="AV350" s="11" t="e">
        <v>#N/A</v>
      </c>
      <c r="AW350" s="11" t="e">
        <v>#N/A</v>
      </c>
      <c r="AX350" s="11" t="e">
        <v>#N/A</v>
      </c>
      <c r="AY350" s="11" t="e">
        <v>#N/A</v>
      </c>
      <c r="AZ350" s="11" t="e">
        <v>#N/A</v>
      </c>
      <c r="BA350" s="11" t="e">
        <v>#N/A</v>
      </c>
      <c r="BB350" s="11" t="e">
        <v>#N/A</v>
      </c>
      <c r="BC350" s="11" t="e">
        <v>#N/A</v>
      </c>
      <c r="BD350" s="11" t="e">
        <v>#N/A</v>
      </c>
      <c r="BE350" s="11" t="e">
        <v>#N/A</v>
      </c>
      <c r="BF350" s="11" t="e">
        <v>#N/A</v>
      </c>
      <c r="BG350" s="11" t="e">
        <v>#N/A</v>
      </c>
      <c r="BH350" s="11" t="e">
        <v>#N/A</v>
      </c>
      <c r="BI350" s="11" t="e">
        <v>#N/A</v>
      </c>
      <c r="BJ350" s="11" t="e">
        <v>#N/A</v>
      </c>
      <c r="BK350" s="11" t="e">
        <v>#N/A</v>
      </c>
      <c r="BL350" s="11" t="e">
        <v>#N/A</v>
      </c>
      <c r="BM350" s="11" t="e">
        <v>#N/A</v>
      </c>
      <c r="BN350" s="16" t="e">
        <v>#N/A</v>
      </c>
      <c r="BQ350" s="5" t="e">
        <f t="shared" ca="1" si="437"/>
        <v>#N/A</v>
      </c>
      <c r="BR350" s="8" t="e">
        <f t="shared" ca="1" si="450"/>
        <v>#N/A</v>
      </c>
      <c r="BS350" s="8" t="e">
        <f t="shared" ca="1" si="450"/>
        <v>#N/A</v>
      </c>
      <c r="BT350" s="8" t="e">
        <f t="shared" ca="1" si="450"/>
        <v>#N/A</v>
      </c>
      <c r="BU350" s="8" t="e">
        <f t="shared" ca="1" si="450"/>
        <v>#N/A</v>
      </c>
      <c r="BV350" s="8" t="e">
        <f t="shared" ca="1" si="450"/>
        <v>#N/A</v>
      </c>
      <c r="BW350" s="8" t="e">
        <f t="shared" ca="1" si="450"/>
        <v>#N/A</v>
      </c>
      <c r="BX350" s="8" t="e">
        <f t="shared" ca="1" si="450"/>
        <v>#N/A</v>
      </c>
      <c r="BY350" s="8" t="e">
        <f t="shared" ca="1" si="450"/>
        <v>#N/A</v>
      </c>
      <c r="BZ350" s="8" t="e">
        <f t="shared" ca="1" si="450"/>
        <v>#N/A</v>
      </c>
      <c r="CA350" s="8" t="e">
        <f t="shared" ca="1" si="450"/>
        <v>#N/A</v>
      </c>
      <c r="CB350" s="8" t="e">
        <f t="shared" ca="1" si="453"/>
        <v>#N/A</v>
      </c>
      <c r="CC350" s="8" t="e">
        <f t="shared" ca="1" si="453"/>
        <v>#N/A</v>
      </c>
      <c r="CD350" s="8" t="e">
        <f t="shared" ca="1" si="453"/>
        <v>#N/A</v>
      </c>
      <c r="CE350" s="8" t="e">
        <f t="shared" ca="1" si="453"/>
        <v>#N/A</v>
      </c>
      <c r="CF350" s="8" t="e">
        <f t="shared" ca="1" si="453"/>
        <v>#N/A</v>
      </c>
      <c r="CG350" s="8" t="e">
        <f t="shared" ca="1" si="453"/>
        <v>#N/A</v>
      </c>
      <c r="CH350" s="8" t="e">
        <f t="shared" ca="1" si="453"/>
        <v>#N/A</v>
      </c>
      <c r="CI350" s="8" t="e">
        <f t="shared" ca="1" si="453"/>
        <v>#N/A</v>
      </c>
      <c r="CJ350" s="8" t="e">
        <f t="shared" ca="1" si="453"/>
        <v>#N/A</v>
      </c>
      <c r="CK350" s="8" t="e">
        <f t="shared" ca="1" si="453"/>
        <v>#N/A</v>
      </c>
      <c r="CL350" s="8" t="e">
        <f t="shared" ca="1" si="453"/>
        <v>#N/A</v>
      </c>
      <c r="CM350" s="8" t="e">
        <f t="shared" ca="1" si="453"/>
        <v>#N/A</v>
      </c>
      <c r="CN350" s="8" t="e">
        <f t="shared" ca="1" si="450"/>
        <v>#N/A</v>
      </c>
      <c r="CO350" s="8" t="e">
        <f t="shared" ca="1" si="450"/>
        <v>#N/A</v>
      </c>
      <c r="CP350" s="8" t="e">
        <f t="shared" ca="1" si="450"/>
        <v>#N/A</v>
      </c>
      <c r="CQ350" s="8" t="e">
        <f t="shared" ca="1" si="450"/>
        <v>#N/A</v>
      </c>
      <c r="CR350" s="8" t="e">
        <f t="shared" ca="1" si="450"/>
        <v>#N/A</v>
      </c>
      <c r="CS350" s="8" t="e">
        <f t="shared" ca="1" si="450"/>
        <v>#N/A</v>
      </c>
      <c r="CT350" s="8" t="e">
        <f t="shared" ca="1" si="448"/>
        <v>#N/A</v>
      </c>
      <c r="CU350" s="8" t="e">
        <f t="shared" ca="1" si="448"/>
        <v>#N/A</v>
      </c>
      <c r="CV350" s="8" t="e">
        <f t="shared" ca="1" si="448"/>
        <v>#N/A</v>
      </c>
      <c r="CW350" s="8" t="e">
        <f t="shared" ca="1" si="448"/>
        <v>#N/A</v>
      </c>
      <c r="CX350" s="8" t="e">
        <f t="shared" ca="1" si="448"/>
        <v>#N/A</v>
      </c>
      <c r="CY350" s="8" t="e">
        <f t="shared" ca="1" si="448"/>
        <v>#N/A</v>
      </c>
      <c r="CZ350" s="8" t="e">
        <f t="shared" ca="1" si="448"/>
        <v>#N/A</v>
      </c>
      <c r="DA350" s="8" t="e">
        <f t="shared" ca="1" si="448"/>
        <v>#N/A</v>
      </c>
    </row>
    <row r="351" spans="2:105" x14ac:dyDescent="0.35">
      <c r="B351" t="str">
        <f>'Postcode Data'!B351</f>
        <v>ES34 2OO</v>
      </c>
      <c r="C351" t="str">
        <f>'Postcode Data'!D351</f>
        <v>Delton</v>
      </c>
      <c r="D351" s="44" t="e">
        <f>'Postcode Data'!M351</f>
        <v>#N/A</v>
      </c>
      <c r="E351" s="28" t="e">
        <f>INDEX('Site Data'!$G$42:$G$77,MATCH('Frequency Plan Data'!D351,'Site Data'!$B$42:$B$77,0))</f>
        <v>#N/A</v>
      </c>
      <c r="F351" s="28" t="e">
        <f>'Coverage Data'!M351</f>
        <v>#N/A</v>
      </c>
      <c r="G351" s="28" t="e">
        <f t="shared" si="430"/>
        <v>#N/A</v>
      </c>
      <c r="H351" s="5" t="e">
        <f>'Postcode Data'!F351</f>
        <v>#N/A</v>
      </c>
      <c r="I351" s="5" t="e">
        <f>'Postcode Data'!G351</f>
        <v>#N/A</v>
      </c>
      <c r="J351" s="5" t="e">
        <f>'Postcode Data'!K351</f>
        <v>#N/A</v>
      </c>
      <c r="K351" s="5" t="e">
        <f>'Postcode Data'!L351</f>
        <v>#N/A</v>
      </c>
      <c r="L351" s="5"/>
      <c r="M351" s="28"/>
      <c r="N351" s="5" t="e">
        <f t="shared" si="459"/>
        <v>#N/A</v>
      </c>
      <c r="O351" s="5" t="e">
        <f t="shared" si="459"/>
        <v>#N/A</v>
      </c>
      <c r="P351" s="5" t="e">
        <f t="shared" si="459"/>
        <v>#N/A</v>
      </c>
      <c r="Q351" s="5" t="e">
        <f t="shared" si="459"/>
        <v>#N/A</v>
      </c>
      <c r="R351" s="5" t="e">
        <f t="shared" si="459"/>
        <v>#N/A</v>
      </c>
      <c r="S351" s="5" t="e">
        <f t="shared" si="459"/>
        <v>#N/A</v>
      </c>
      <c r="T351" s="5"/>
      <c r="U351" s="28"/>
      <c r="V351" s="28" t="e">
        <f t="shared" si="433"/>
        <v>#N/A</v>
      </c>
      <c r="W351" s="28" t="e">
        <f t="shared" ref="W351:Z351" si="465">IF(AND($G351&lt;V$5,$G351&gt;=W$5),$K351,NA())</f>
        <v>#N/A</v>
      </c>
      <c r="X351" s="28" t="e">
        <f t="shared" si="465"/>
        <v>#N/A</v>
      </c>
      <c r="Y351" s="28" t="e">
        <f t="shared" si="465"/>
        <v>#N/A</v>
      </c>
      <c r="Z351" s="28" t="e">
        <f t="shared" si="465"/>
        <v>#N/A</v>
      </c>
      <c r="AA351" s="28" t="e">
        <f t="shared" si="435"/>
        <v>#N/A</v>
      </c>
      <c r="AB351" s="28"/>
      <c r="AC351" s="28"/>
      <c r="AD351" s="5" t="e">
        <f t="shared" si="436"/>
        <v>#N/A</v>
      </c>
      <c r="AE351" s="15" t="e">
        <v>#N/A</v>
      </c>
      <c r="AF351" s="11" t="e">
        <v>#N/A</v>
      </c>
      <c r="AG351" s="11" t="e">
        <v>#N/A</v>
      </c>
      <c r="AH351" s="11" t="e">
        <v>#N/A</v>
      </c>
      <c r="AI351" s="11" t="e">
        <v>#N/A</v>
      </c>
      <c r="AJ351" s="11" t="e">
        <v>#N/A</v>
      </c>
      <c r="AK351" s="11" t="e">
        <v>#N/A</v>
      </c>
      <c r="AL351" s="11" t="e">
        <v>#N/A</v>
      </c>
      <c r="AM351" s="11" t="e">
        <v>#N/A</v>
      </c>
      <c r="AN351" s="11" t="e">
        <v>#N/A</v>
      </c>
      <c r="AO351" s="11" t="e">
        <v>#N/A</v>
      </c>
      <c r="AP351" s="11" t="e">
        <v>#N/A</v>
      </c>
      <c r="AQ351" s="11" t="e">
        <v>#N/A</v>
      </c>
      <c r="AR351" s="11" t="e">
        <v>#N/A</v>
      </c>
      <c r="AS351" s="11" t="e">
        <v>#N/A</v>
      </c>
      <c r="AT351" s="11" t="e">
        <v>#N/A</v>
      </c>
      <c r="AU351" s="11" t="e">
        <v>#N/A</v>
      </c>
      <c r="AV351" s="11" t="e">
        <v>#N/A</v>
      </c>
      <c r="AW351" s="11" t="e">
        <v>#N/A</v>
      </c>
      <c r="AX351" s="11" t="e">
        <v>#N/A</v>
      </c>
      <c r="AY351" s="11" t="e">
        <v>#N/A</v>
      </c>
      <c r="AZ351" s="11" t="e">
        <v>#N/A</v>
      </c>
      <c r="BA351" s="11" t="e">
        <v>#N/A</v>
      </c>
      <c r="BB351" s="11" t="e">
        <v>#N/A</v>
      </c>
      <c r="BC351" s="11" t="e">
        <v>#N/A</v>
      </c>
      <c r="BD351" s="11" t="e">
        <v>#N/A</v>
      </c>
      <c r="BE351" s="11" t="e">
        <v>#N/A</v>
      </c>
      <c r="BF351" s="11" t="e">
        <v>#N/A</v>
      </c>
      <c r="BG351" s="11" t="e">
        <v>#N/A</v>
      </c>
      <c r="BH351" s="11" t="e">
        <v>#N/A</v>
      </c>
      <c r="BI351" s="11" t="e">
        <v>#N/A</v>
      </c>
      <c r="BJ351" s="11" t="e">
        <v>#N/A</v>
      </c>
      <c r="BK351" s="11" t="e">
        <v>#N/A</v>
      </c>
      <c r="BL351" s="11" t="e">
        <v>#N/A</v>
      </c>
      <c r="BM351" s="11" t="e">
        <v>#N/A</v>
      </c>
      <c r="BN351" s="16" t="e">
        <v>#N/A</v>
      </c>
      <c r="BQ351" s="5" t="e">
        <f t="shared" ca="1" si="437"/>
        <v>#N/A</v>
      </c>
      <c r="BR351" s="8" t="e">
        <f t="shared" ca="1" si="450"/>
        <v>#N/A</v>
      </c>
      <c r="BS351" s="8" t="e">
        <f t="shared" ca="1" si="450"/>
        <v>#N/A</v>
      </c>
      <c r="BT351" s="8" t="e">
        <f t="shared" ca="1" si="450"/>
        <v>#N/A</v>
      </c>
      <c r="BU351" s="8" t="e">
        <f t="shared" ca="1" si="450"/>
        <v>#N/A</v>
      </c>
      <c r="BV351" s="8" t="e">
        <f t="shared" ca="1" si="450"/>
        <v>#N/A</v>
      </c>
      <c r="BW351" s="8" t="e">
        <f t="shared" ca="1" si="450"/>
        <v>#N/A</v>
      </c>
      <c r="BX351" s="8" t="e">
        <f t="shared" ca="1" si="450"/>
        <v>#N/A</v>
      </c>
      <c r="BY351" s="8" t="e">
        <f t="shared" ca="1" si="450"/>
        <v>#N/A</v>
      </c>
      <c r="BZ351" s="8" t="e">
        <f t="shared" ca="1" si="450"/>
        <v>#N/A</v>
      </c>
      <c r="CA351" s="8" t="e">
        <f t="shared" ca="1" si="450"/>
        <v>#N/A</v>
      </c>
      <c r="CB351" s="8" t="e">
        <f t="shared" ca="1" si="453"/>
        <v>#N/A</v>
      </c>
      <c r="CC351" s="8" t="e">
        <f t="shared" ca="1" si="453"/>
        <v>#N/A</v>
      </c>
      <c r="CD351" s="8" t="e">
        <f t="shared" ca="1" si="453"/>
        <v>#N/A</v>
      </c>
      <c r="CE351" s="8" t="e">
        <f t="shared" ca="1" si="453"/>
        <v>#N/A</v>
      </c>
      <c r="CF351" s="8" t="e">
        <f t="shared" ca="1" si="453"/>
        <v>#N/A</v>
      </c>
      <c r="CG351" s="8" t="e">
        <f t="shared" ca="1" si="453"/>
        <v>#N/A</v>
      </c>
      <c r="CH351" s="8" t="e">
        <f t="shared" ca="1" si="453"/>
        <v>#N/A</v>
      </c>
      <c r="CI351" s="8" t="e">
        <f t="shared" ca="1" si="453"/>
        <v>#N/A</v>
      </c>
      <c r="CJ351" s="8" t="e">
        <f t="shared" ca="1" si="453"/>
        <v>#N/A</v>
      </c>
      <c r="CK351" s="8" t="e">
        <f t="shared" ca="1" si="453"/>
        <v>#N/A</v>
      </c>
      <c r="CL351" s="8" t="e">
        <f t="shared" ca="1" si="453"/>
        <v>#N/A</v>
      </c>
      <c r="CM351" s="8" t="e">
        <f t="shared" ca="1" si="453"/>
        <v>#N/A</v>
      </c>
      <c r="CN351" s="8" t="e">
        <f t="shared" ca="1" si="450"/>
        <v>#N/A</v>
      </c>
      <c r="CO351" s="8" t="e">
        <f t="shared" ca="1" si="450"/>
        <v>#N/A</v>
      </c>
      <c r="CP351" s="8" t="e">
        <f t="shared" ca="1" si="450"/>
        <v>#N/A</v>
      </c>
      <c r="CQ351" s="8" t="e">
        <f t="shared" ca="1" si="450"/>
        <v>#N/A</v>
      </c>
      <c r="CR351" s="8" t="e">
        <f t="shared" ca="1" si="450"/>
        <v>#N/A</v>
      </c>
      <c r="CS351" s="8" t="e">
        <f t="shared" ca="1" si="450"/>
        <v>#N/A</v>
      </c>
      <c r="CT351" s="8" t="e">
        <f t="shared" ca="1" si="448"/>
        <v>#N/A</v>
      </c>
      <c r="CU351" s="8" t="e">
        <f t="shared" ca="1" si="448"/>
        <v>#N/A</v>
      </c>
      <c r="CV351" s="8" t="e">
        <f t="shared" ca="1" si="448"/>
        <v>#N/A</v>
      </c>
      <c r="CW351" s="8" t="e">
        <f t="shared" ca="1" si="448"/>
        <v>#N/A</v>
      </c>
      <c r="CX351" s="8" t="e">
        <f t="shared" ca="1" si="448"/>
        <v>#N/A</v>
      </c>
      <c r="CY351" s="8" t="e">
        <f t="shared" ca="1" si="448"/>
        <v>#N/A</v>
      </c>
      <c r="CZ351" s="8" t="e">
        <f t="shared" ca="1" si="448"/>
        <v>#N/A</v>
      </c>
      <c r="DA351" s="8" t="e">
        <f t="shared" ca="1" si="448"/>
        <v>#N/A</v>
      </c>
    </row>
    <row r="352" spans="2:105" x14ac:dyDescent="0.35">
      <c r="B352" t="str">
        <f>'Postcode Data'!B352</f>
        <v>ES34 3AM</v>
      </c>
      <c r="C352" t="str">
        <f>'Postcode Data'!D352</f>
        <v>Delton</v>
      </c>
      <c r="D352" s="44" t="e">
        <f>'Postcode Data'!M352</f>
        <v>#N/A</v>
      </c>
      <c r="E352" s="28" t="e">
        <f>INDEX('Site Data'!$G$42:$G$77,MATCH('Frequency Plan Data'!D352,'Site Data'!$B$42:$B$77,0))</f>
        <v>#N/A</v>
      </c>
      <c r="F352" s="28" t="e">
        <f>'Coverage Data'!M352</f>
        <v>#N/A</v>
      </c>
      <c r="G352" s="28" t="e">
        <f t="shared" si="430"/>
        <v>#N/A</v>
      </c>
      <c r="H352" s="5" t="e">
        <f>'Postcode Data'!F352</f>
        <v>#N/A</v>
      </c>
      <c r="I352" s="5" t="e">
        <f>'Postcode Data'!G352</f>
        <v>#N/A</v>
      </c>
      <c r="J352" s="5" t="e">
        <f>'Postcode Data'!K352</f>
        <v>#N/A</v>
      </c>
      <c r="K352" s="5" t="e">
        <f>'Postcode Data'!L352</f>
        <v>#N/A</v>
      </c>
      <c r="L352" s="5"/>
      <c r="M352" s="28"/>
      <c r="N352" s="5" t="e">
        <f t="shared" si="459"/>
        <v>#N/A</v>
      </c>
      <c r="O352" s="5" t="e">
        <f t="shared" si="459"/>
        <v>#N/A</v>
      </c>
      <c r="P352" s="5" t="e">
        <f t="shared" si="459"/>
        <v>#N/A</v>
      </c>
      <c r="Q352" s="5" t="e">
        <f t="shared" si="459"/>
        <v>#N/A</v>
      </c>
      <c r="R352" s="5" t="e">
        <f t="shared" si="459"/>
        <v>#N/A</v>
      </c>
      <c r="S352" s="5" t="e">
        <f t="shared" si="459"/>
        <v>#N/A</v>
      </c>
      <c r="T352" s="5"/>
      <c r="U352" s="28"/>
      <c r="V352" s="28" t="e">
        <f t="shared" si="433"/>
        <v>#N/A</v>
      </c>
      <c r="W352" s="28" t="e">
        <f t="shared" ref="W352:Z352" si="466">IF(AND($G352&lt;V$5,$G352&gt;=W$5),$K352,NA())</f>
        <v>#N/A</v>
      </c>
      <c r="X352" s="28" t="e">
        <f t="shared" si="466"/>
        <v>#N/A</v>
      </c>
      <c r="Y352" s="28" t="e">
        <f t="shared" si="466"/>
        <v>#N/A</v>
      </c>
      <c r="Z352" s="28" t="e">
        <f t="shared" si="466"/>
        <v>#N/A</v>
      </c>
      <c r="AA352" s="28" t="e">
        <f t="shared" si="435"/>
        <v>#N/A</v>
      </c>
      <c r="AB352" s="28"/>
      <c r="AC352" s="28"/>
      <c r="AD352" s="5" t="e">
        <f t="shared" si="436"/>
        <v>#N/A</v>
      </c>
      <c r="AE352" s="15" t="e">
        <v>#N/A</v>
      </c>
      <c r="AF352" s="11" t="e">
        <v>#N/A</v>
      </c>
      <c r="AG352" s="11" t="e">
        <v>#N/A</v>
      </c>
      <c r="AH352" s="11" t="e">
        <v>#N/A</v>
      </c>
      <c r="AI352" s="11" t="e">
        <v>#N/A</v>
      </c>
      <c r="AJ352" s="11" t="e">
        <v>#N/A</v>
      </c>
      <c r="AK352" s="11" t="e">
        <v>#N/A</v>
      </c>
      <c r="AL352" s="11" t="e">
        <v>#N/A</v>
      </c>
      <c r="AM352" s="11" t="e">
        <v>#N/A</v>
      </c>
      <c r="AN352" s="11" t="e">
        <v>#N/A</v>
      </c>
      <c r="AO352" s="11" t="e">
        <v>#N/A</v>
      </c>
      <c r="AP352" s="11" t="e">
        <v>#N/A</v>
      </c>
      <c r="AQ352" s="11" t="e">
        <v>#N/A</v>
      </c>
      <c r="AR352" s="11" t="e">
        <v>#N/A</v>
      </c>
      <c r="AS352" s="11" t="e">
        <v>#N/A</v>
      </c>
      <c r="AT352" s="11" t="e">
        <v>#N/A</v>
      </c>
      <c r="AU352" s="11" t="e">
        <v>#N/A</v>
      </c>
      <c r="AV352" s="11" t="e">
        <v>#N/A</v>
      </c>
      <c r="AW352" s="11" t="e">
        <v>#N/A</v>
      </c>
      <c r="AX352" s="11" t="e">
        <v>#N/A</v>
      </c>
      <c r="AY352" s="11" t="e">
        <v>#N/A</v>
      </c>
      <c r="AZ352" s="11" t="e">
        <v>#N/A</v>
      </c>
      <c r="BA352" s="11" t="e">
        <v>#N/A</v>
      </c>
      <c r="BB352" s="11" t="e">
        <v>#N/A</v>
      </c>
      <c r="BC352" s="11" t="e">
        <v>#N/A</v>
      </c>
      <c r="BD352" s="11" t="e">
        <v>#N/A</v>
      </c>
      <c r="BE352" s="11" t="e">
        <v>#N/A</v>
      </c>
      <c r="BF352" s="11" t="e">
        <v>#N/A</v>
      </c>
      <c r="BG352" s="11" t="e">
        <v>#N/A</v>
      </c>
      <c r="BH352" s="11" t="e">
        <v>#N/A</v>
      </c>
      <c r="BI352" s="11" t="e">
        <v>#N/A</v>
      </c>
      <c r="BJ352" s="11" t="e">
        <v>#N/A</v>
      </c>
      <c r="BK352" s="11" t="e">
        <v>#N/A</v>
      </c>
      <c r="BL352" s="11" t="e">
        <v>#N/A</v>
      </c>
      <c r="BM352" s="11" t="e">
        <v>#N/A</v>
      </c>
      <c r="BN352" s="16" t="e">
        <v>#N/A</v>
      </c>
      <c r="BQ352" s="5" t="e">
        <f t="shared" ca="1" si="437"/>
        <v>#N/A</v>
      </c>
      <c r="BR352" s="8" t="e">
        <f t="shared" ca="1" si="450"/>
        <v>#N/A</v>
      </c>
      <c r="BS352" s="8" t="e">
        <f t="shared" ca="1" si="450"/>
        <v>#N/A</v>
      </c>
      <c r="BT352" s="8" t="e">
        <f t="shared" ca="1" si="450"/>
        <v>#N/A</v>
      </c>
      <c r="BU352" s="8" t="e">
        <f t="shared" ca="1" si="450"/>
        <v>#N/A</v>
      </c>
      <c r="BV352" s="8" t="e">
        <f t="shared" ca="1" si="450"/>
        <v>#N/A</v>
      </c>
      <c r="BW352" s="8" t="e">
        <f t="shared" ca="1" si="450"/>
        <v>#N/A</v>
      </c>
      <c r="BX352" s="8" t="e">
        <f t="shared" ca="1" si="450"/>
        <v>#N/A</v>
      </c>
      <c r="BY352" s="8" t="e">
        <f t="shared" ca="1" si="450"/>
        <v>#N/A</v>
      </c>
      <c r="BZ352" s="8" t="e">
        <f t="shared" ca="1" si="450"/>
        <v>#N/A</v>
      </c>
      <c r="CA352" s="8" t="e">
        <f t="shared" ca="1" si="450"/>
        <v>#N/A</v>
      </c>
      <c r="CB352" s="8" t="e">
        <f t="shared" ca="1" si="453"/>
        <v>#N/A</v>
      </c>
      <c r="CC352" s="8" t="e">
        <f t="shared" ca="1" si="453"/>
        <v>#N/A</v>
      </c>
      <c r="CD352" s="8" t="e">
        <f t="shared" ca="1" si="453"/>
        <v>#N/A</v>
      </c>
      <c r="CE352" s="8" t="e">
        <f t="shared" ca="1" si="453"/>
        <v>#N/A</v>
      </c>
      <c r="CF352" s="8" t="e">
        <f t="shared" ca="1" si="453"/>
        <v>#N/A</v>
      </c>
      <c r="CG352" s="8" t="e">
        <f t="shared" ca="1" si="453"/>
        <v>#N/A</v>
      </c>
      <c r="CH352" s="8" t="e">
        <f t="shared" ca="1" si="453"/>
        <v>#N/A</v>
      </c>
      <c r="CI352" s="8" t="e">
        <f t="shared" ca="1" si="453"/>
        <v>#N/A</v>
      </c>
      <c r="CJ352" s="8" t="e">
        <f t="shared" ca="1" si="453"/>
        <v>#N/A</v>
      </c>
      <c r="CK352" s="8" t="e">
        <f t="shared" ca="1" si="453"/>
        <v>#N/A</v>
      </c>
      <c r="CL352" s="8" t="e">
        <f t="shared" ca="1" si="453"/>
        <v>#N/A</v>
      </c>
      <c r="CM352" s="8" t="e">
        <f t="shared" ca="1" si="453"/>
        <v>#N/A</v>
      </c>
      <c r="CN352" s="8" t="e">
        <f t="shared" ca="1" si="450"/>
        <v>#N/A</v>
      </c>
      <c r="CO352" s="8" t="e">
        <f t="shared" ca="1" si="450"/>
        <v>#N/A</v>
      </c>
      <c r="CP352" s="8" t="e">
        <f t="shared" ca="1" si="450"/>
        <v>#N/A</v>
      </c>
      <c r="CQ352" s="8" t="e">
        <f t="shared" ca="1" si="450"/>
        <v>#N/A</v>
      </c>
      <c r="CR352" s="8" t="e">
        <f t="shared" ca="1" si="450"/>
        <v>#N/A</v>
      </c>
      <c r="CS352" s="8" t="e">
        <f t="shared" ca="1" si="450"/>
        <v>#N/A</v>
      </c>
      <c r="CT352" s="8" t="e">
        <f t="shared" ca="1" si="448"/>
        <v>#N/A</v>
      </c>
      <c r="CU352" s="8" t="e">
        <f t="shared" ca="1" si="448"/>
        <v>#N/A</v>
      </c>
      <c r="CV352" s="8" t="e">
        <f t="shared" ca="1" si="448"/>
        <v>#N/A</v>
      </c>
      <c r="CW352" s="8" t="e">
        <f t="shared" ca="1" si="448"/>
        <v>#N/A</v>
      </c>
      <c r="CX352" s="8" t="e">
        <f t="shared" ca="1" si="448"/>
        <v>#N/A</v>
      </c>
      <c r="CY352" s="8" t="e">
        <f t="shared" ca="1" si="448"/>
        <v>#N/A</v>
      </c>
      <c r="CZ352" s="8" t="e">
        <f t="shared" ca="1" si="448"/>
        <v>#N/A</v>
      </c>
      <c r="DA352" s="8" t="e">
        <f t="shared" ca="1" si="448"/>
        <v>#N/A</v>
      </c>
    </row>
    <row r="353" spans="2:105" x14ac:dyDescent="0.35">
      <c r="B353" t="str">
        <f>'Postcode Data'!B353</f>
        <v>ES34 3PU</v>
      </c>
      <c r="C353" t="str">
        <f>'Postcode Data'!D353</f>
        <v>Delton</v>
      </c>
      <c r="D353" s="44" t="str">
        <f>'Postcode Data'!M353</f>
        <v>DW1c</v>
      </c>
      <c r="E353" s="28" t="str">
        <f>INDEX('Site Data'!$G$42:$G$77,MATCH('Frequency Plan Data'!D353,'Site Data'!$B$42:$B$77,0))</f>
        <v>f6</v>
      </c>
      <c r="F353" s="28">
        <f>'Coverage Data'!M353</f>
        <v>-74.995713686291225</v>
      </c>
      <c r="G353" s="28">
        <f t="shared" si="430"/>
        <v>31.293264608714921</v>
      </c>
      <c r="H353" s="5">
        <f>'Postcode Data'!F353</f>
        <v>14.816417462464095</v>
      </c>
      <c r="I353" s="5">
        <f>'Postcode Data'!G353</f>
        <v>10.364633946287318</v>
      </c>
      <c r="J353" s="5">
        <f>'Postcode Data'!K353</f>
        <v>14.745728320081504</v>
      </c>
      <c r="K353" s="5">
        <f>'Postcode Data'!L353</f>
        <v>6.3148556914774154</v>
      </c>
      <c r="L353" s="5"/>
      <c r="M353" s="28"/>
      <c r="N353" s="5" t="e">
        <f t="shared" si="459"/>
        <v>#N/A</v>
      </c>
      <c r="O353" s="5" t="e">
        <f t="shared" si="459"/>
        <v>#N/A</v>
      </c>
      <c r="P353" s="5" t="e">
        <f t="shared" si="459"/>
        <v>#N/A</v>
      </c>
      <c r="Q353" s="5" t="e">
        <f t="shared" si="459"/>
        <v>#N/A</v>
      </c>
      <c r="R353" s="5" t="e">
        <f t="shared" si="459"/>
        <v>#N/A</v>
      </c>
      <c r="S353" s="5">
        <f t="shared" si="459"/>
        <v>6.3148556914774154</v>
      </c>
      <c r="T353" s="5"/>
      <c r="U353" s="28"/>
      <c r="V353" s="28">
        <f t="shared" si="433"/>
        <v>6.3148556914774154</v>
      </c>
      <c r="W353" s="28" t="e">
        <f t="shared" ref="W353:Z353" si="467">IF(AND($G353&lt;V$5,$G353&gt;=W$5),$K353,NA())</f>
        <v>#N/A</v>
      </c>
      <c r="X353" s="28" t="e">
        <f t="shared" si="467"/>
        <v>#N/A</v>
      </c>
      <c r="Y353" s="28" t="e">
        <f t="shared" si="467"/>
        <v>#N/A</v>
      </c>
      <c r="Z353" s="28" t="e">
        <f t="shared" si="467"/>
        <v>#N/A</v>
      </c>
      <c r="AA353" s="28" t="e">
        <f t="shared" si="435"/>
        <v>#N/A</v>
      </c>
      <c r="AB353" s="28"/>
      <c r="AC353" s="28"/>
      <c r="AD353" s="5">
        <f t="shared" si="436"/>
        <v>-106.28897829500615</v>
      </c>
      <c r="AE353" s="15">
        <v>-999</v>
      </c>
      <c r="AF353" s="11">
        <v>-999</v>
      </c>
      <c r="AG353" s="11">
        <v>-999</v>
      </c>
      <c r="AH353" s="11">
        <v>-999</v>
      </c>
      <c r="AI353" s="11">
        <v>-999</v>
      </c>
      <c r="AJ353" s="11">
        <v>-113.63532271320187</v>
      </c>
      <c r="AK353" s="11">
        <v>-999</v>
      </c>
      <c r="AL353" s="11">
        <v>-999</v>
      </c>
      <c r="AM353" s="11">
        <v>-114.57198604991582</v>
      </c>
      <c r="AN353" s="11">
        <v>-999</v>
      </c>
      <c r="AO353" s="11">
        <v>-999</v>
      </c>
      <c r="AP353" s="11">
        <v>-999</v>
      </c>
      <c r="AQ353" s="11">
        <v>-999</v>
      </c>
      <c r="AR353" s="11">
        <v>-999</v>
      </c>
      <c r="AS353" s="11">
        <v>-999</v>
      </c>
      <c r="AT353" s="11">
        <v>-999</v>
      </c>
      <c r="AU353" s="11">
        <v>-999</v>
      </c>
      <c r="AV353" s="11">
        <v>-118.42874954567847</v>
      </c>
      <c r="AW353" s="11">
        <v>-999</v>
      </c>
      <c r="AX353" s="11">
        <v>-999</v>
      </c>
      <c r="AY353" s="11">
        <v>-999</v>
      </c>
      <c r="AZ353" s="11">
        <v>-999</v>
      </c>
      <c r="BA353" s="11">
        <v>-999</v>
      </c>
      <c r="BB353" s="11">
        <v>-999</v>
      </c>
      <c r="BC353" s="11">
        <v>-999</v>
      </c>
      <c r="BD353" s="11">
        <v>-999</v>
      </c>
      <c r="BE353" s="11">
        <v>-999</v>
      </c>
      <c r="BF353" s="11">
        <v>-999</v>
      </c>
      <c r="BG353" s="11">
        <v>-999</v>
      </c>
      <c r="BH353" s="11">
        <v>-110.2239762427248</v>
      </c>
      <c r="BI353" s="11">
        <v>-999</v>
      </c>
      <c r="BJ353" s="11">
        <v>-999</v>
      </c>
      <c r="BK353" s="11">
        <v>-113.23397888300397</v>
      </c>
      <c r="BL353" s="11">
        <v>-999</v>
      </c>
      <c r="BM353" s="11">
        <v>-999</v>
      </c>
      <c r="BN353" s="16">
        <v>-999</v>
      </c>
      <c r="BQ353" s="5">
        <f t="shared" ca="1" si="437"/>
        <v>-101.99264955074881</v>
      </c>
      <c r="BR353" s="8">
        <f t="shared" ca="1" si="450"/>
        <v>-999</v>
      </c>
      <c r="BS353" s="8">
        <f t="shared" ca="1" si="450"/>
        <v>-999</v>
      </c>
      <c r="BT353" s="8">
        <f t="shared" ca="1" si="450"/>
        <v>-999</v>
      </c>
      <c r="BU353" s="8">
        <f t="shared" ca="1" si="450"/>
        <v>-999</v>
      </c>
      <c r="BV353" s="8">
        <f t="shared" ca="1" si="450"/>
        <v>-999</v>
      </c>
      <c r="BW353" s="8">
        <f t="shared" ca="1" si="450"/>
        <v>-112.26429176194563</v>
      </c>
      <c r="BX353" s="8">
        <f t="shared" ca="1" si="450"/>
        <v>-999</v>
      </c>
      <c r="BY353" s="8">
        <f t="shared" ca="1" si="450"/>
        <v>-999</v>
      </c>
      <c r="BZ353" s="8">
        <f t="shared" ca="1" si="450"/>
        <v>-110.70731406656326</v>
      </c>
      <c r="CA353" s="8">
        <f t="shared" ca="1" si="450"/>
        <v>-999</v>
      </c>
      <c r="CB353" s="8">
        <f t="shared" ca="1" si="453"/>
        <v>-999</v>
      </c>
      <c r="CC353" s="8">
        <f t="shared" ca="1" si="453"/>
        <v>-999</v>
      </c>
      <c r="CD353" s="8">
        <f t="shared" ca="1" si="453"/>
        <v>-999</v>
      </c>
      <c r="CE353" s="8">
        <f t="shared" ca="1" si="453"/>
        <v>-999</v>
      </c>
      <c r="CF353" s="8">
        <f t="shared" ca="1" si="453"/>
        <v>-999</v>
      </c>
      <c r="CG353" s="8">
        <f t="shared" ca="1" si="453"/>
        <v>-999</v>
      </c>
      <c r="CH353" s="8">
        <f t="shared" ca="1" si="453"/>
        <v>-999</v>
      </c>
      <c r="CI353" s="8">
        <f t="shared" ca="1" si="453"/>
        <v>-110.11581739012803</v>
      </c>
      <c r="CJ353" s="8">
        <f t="shared" ca="1" si="453"/>
        <v>-999</v>
      </c>
      <c r="CK353" s="8">
        <f t="shared" ca="1" si="453"/>
        <v>-999</v>
      </c>
      <c r="CL353" s="8">
        <f t="shared" ca="1" si="453"/>
        <v>-999</v>
      </c>
      <c r="CM353" s="8">
        <f t="shared" ca="1" si="453"/>
        <v>-999</v>
      </c>
      <c r="CN353" s="8">
        <f t="shared" ca="1" si="450"/>
        <v>-999</v>
      </c>
      <c r="CO353" s="8">
        <f t="shared" ca="1" si="450"/>
        <v>-999</v>
      </c>
      <c r="CP353" s="8">
        <f t="shared" ca="1" si="450"/>
        <v>-999</v>
      </c>
      <c r="CQ353" s="8">
        <f t="shared" ca="1" si="450"/>
        <v>-999</v>
      </c>
      <c r="CR353" s="8">
        <f t="shared" ca="1" si="450"/>
        <v>-999</v>
      </c>
      <c r="CS353" s="8">
        <f t="shared" ref="CS353:DA368" ca="1" si="468">IF(OR($D353=CS$5,$E353&lt;&gt;CS$4),-999,30+_xlfn.NORM.INV(RAND(),-20,3)-20*LOG10(SQRT(($H353-$J353)^2+($I353-$K353)^2))-20*LOG10(5570)-32.44+_xlfn.NORM.INV(RAND(),-3,3)+21+_xlfn.NORM.INV(RAND(),-20,3)-1)</f>
        <v>-999</v>
      </c>
      <c r="CT353" s="8">
        <f t="shared" ca="1" si="468"/>
        <v>-999</v>
      </c>
      <c r="CU353" s="8">
        <f t="shared" ca="1" si="468"/>
        <v>-108.67297038123482</v>
      </c>
      <c r="CV353" s="8">
        <f t="shared" ca="1" si="468"/>
        <v>-999</v>
      </c>
      <c r="CW353" s="8">
        <f t="shared" ca="1" si="468"/>
        <v>-999</v>
      </c>
      <c r="CX353" s="8">
        <f t="shared" ca="1" si="468"/>
        <v>-105.9417891942323</v>
      </c>
      <c r="CY353" s="8">
        <f t="shared" ca="1" si="468"/>
        <v>-999</v>
      </c>
      <c r="CZ353" s="8">
        <f t="shared" ca="1" si="468"/>
        <v>-999</v>
      </c>
      <c r="DA353" s="8">
        <f t="shared" ca="1" si="468"/>
        <v>-999</v>
      </c>
    </row>
    <row r="354" spans="2:105" x14ac:dyDescent="0.35">
      <c r="B354" t="str">
        <f>'Postcode Data'!B354</f>
        <v>ES34 4NX</v>
      </c>
      <c r="C354" t="str">
        <f>'Postcode Data'!D354</f>
        <v>Delton</v>
      </c>
      <c r="D354" s="44" t="str">
        <f>'Postcode Data'!M354</f>
        <v>DW1a</v>
      </c>
      <c r="E354" s="28" t="str">
        <f>INDEX('Site Data'!$G$42:$G$77,MATCH('Frequency Plan Data'!D354,'Site Data'!$B$42:$B$77,0))</f>
        <v>f4</v>
      </c>
      <c r="F354" s="28">
        <f>'Coverage Data'!M354</f>
        <v>-71.771150816831593</v>
      </c>
      <c r="G354" s="28">
        <f t="shared" si="430"/>
        <v>30.009883410897771</v>
      </c>
      <c r="H354" s="5">
        <f>'Postcode Data'!F354</f>
        <v>14.816417462464095</v>
      </c>
      <c r="I354" s="5">
        <f>'Postcode Data'!G354</f>
        <v>10.364633946287318</v>
      </c>
      <c r="J354" s="5">
        <f>'Postcode Data'!K354</f>
        <v>17.360189244815938</v>
      </c>
      <c r="K354" s="5">
        <f>'Postcode Data'!L354</f>
        <v>12.655056346887644</v>
      </c>
      <c r="L354" s="5"/>
      <c r="M354" s="28"/>
      <c r="N354" s="5" t="e">
        <f t="shared" si="459"/>
        <v>#N/A</v>
      </c>
      <c r="O354" s="5" t="e">
        <f t="shared" si="459"/>
        <v>#N/A</v>
      </c>
      <c r="P354" s="5" t="e">
        <f t="shared" si="459"/>
        <v>#N/A</v>
      </c>
      <c r="Q354" s="5">
        <f t="shared" si="459"/>
        <v>12.655056346887644</v>
      </c>
      <c r="R354" s="5" t="e">
        <f t="shared" si="459"/>
        <v>#N/A</v>
      </c>
      <c r="S354" s="5" t="e">
        <f t="shared" si="459"/>
        <v>#N/A</v>
      </c>
      <c r="T354" s="5"/>
      <c r="U354" s="28"/>
      <c r="V354" s="28">
        <f t="shared" si="433"/>
        <v>12.655056346887644</v>
      </c>
      <c r="W354" s="28" t="e">
        <f t="shared" ref="W354:Z354" si="469">IF(AND($G354&lt;V$5,$G354&gt;=W$5),$K354,NA())</f>
        <v>#N/A</v>
      </c>
      <c r="X354" s="28" t="e">
        <f t="shared" si="469"/>
        <v>#N/A</v>
      </c>
      <c r="Y354" s="28" t="e">
        <f t="shared" si="469"/>
        <v>#N/A</v>
      </c>
      <c r="Z354" s="28" t="e">
        <f t="shared" si="469"/>
        <v>#N/A</v>
      </c>
      <c r="AA354" s="28" t="e">
        <f t="shared" si="435"/>
        <v>#N/A</v>
      </c>
      <c r="AB354" s="28"/>
      <c r="AC354" s="28"/>
      <c r="AD354" s="5">
        <f t="shared" si="436"/>
        <v>-101.78103422772936</v>
      </c>
      <c r="AE354" s="15">
        <v>-999</v>
      </c>
      <c r="AF354" s="11">
        <v>-999</v>
      </c>
      <c r="AG354" s="11">
        <v>-999</v>
      </c>
      <c r="AH354" s="11">
        <v>-115.97599023632657</v>
      </c>
      <c r="AI354" s="11">
        <v>-999</v>
      </c>
      <c r="AJ354" s="11">
        <v>-999</v>
      </c>
      <c r="AK354" s="11">
        <v>-107.08308093226799</v>
      </c>
      <c r="AL354" s="11">
        <v>-999</v>
      </c>
      <c r="AM354" s="11">
        <v>-999</v>
      </c>
      <c r="AN354" s="11">
        <v>-999</v>
      </c>
      <c r="AO354" s="11">
        <v>-999</v>
      </c>
      <c r="AP354" s="11">
        <v>-999</v>
      </c>
      <c r="AQ354" s="11">
        <v>-999</v>
      </c>
      <c r="AR354" s="11">
        <v>-999</v>
      </c>
      <c r="AS354" s="11">
        <v>-999</v>
      </c>
      <c r="AT354" s="11">
        <v>-117.61280823422662</v>
      </c>
      <c r="AU354" s="11">
        <v>-999</v>
      </c>
      <c r="AV354" s="11">
        <v>-999</v>
      </c>
      <c r="AW354" s="11">
        <v>-999</v>
      </c>
      <c r="AX354" s="11">
        <v>-999</v>
      </c>
      <c r="AY354" s="11">
        <v>-999</v>
      </c>
      <c r="AZ354" s="11">
        <v>-999</v>
      </c>
      <c r="BA354" s="11">
        <v>-999</v>
      </c>
      <c r="BB354" s="11">
        <v>-999</v>
      </c>
      <c r="BC354" s="11">
        <v>-999</v>
      </c>
      <c r="BD354" s="11">
        <v>-999</v>
      </c>
      <c r="BE354" s="11">
        <v>-999</v>
      </c>
      <c r="BF354" s="11">
        <v>-106.64913877496519</v>
      </c>
      <c r="BG354" s="11">
        <v>-999</v>
      </c>
      <c r="BH354" s="11">
        <v>-999</v>
      </c>
      <c r="BI354" s="11">
        <v>-106.79978872182362</v>
      </c>
      <c r="BJ354" s="11">
        <v>-999</v>
      </c>
      <c r="BK354" s="11">
        <v>-999</v>
      </c>
      <c r="BL354" s="11">
        <v>-999</v>
      </c>
      <c r="BM354" s="11">
        <v>-999</v>
      </c>
      <c r="BN354" s="16">
        <v>-999</v>
      </c>
      <c r="BQ354" s="5">
        <f t="shared" ca="1" si="437"/>
        <v>-102.7938226557423</v>
      </c>
      <c r="BR354" s="8">
        <f t="shared" ref="BR354:CS369" ca="1" si="470">IF(OR($D354=BR$5,$E354&lt;&gt;BR$4),-999,30+_xlfn.NORM.INV(RAND(),-20,3)-20*LOG10(SQRT(($H354-$J354)^2+($I354-$K354)^2))-20*LOG10(5570)-32.44+_xlfn.NORM.INV(RAND(),-3,3)+21+_xlfn.NORM.INV(RAND(),-20,3)-1)</f>
        <v>-999</v>
      </c>
      <c r="BS354" s="8">
        <f t="shared" ca="1" si="470"/>
        <v>-999</v>
      </c>
      <c r="BT354" s="8">
        <f t="shared" ca="1" si="470"/>
        <v>-999</v>
      </c>
      <c r="BU354" s="8">
        <f t="shared" ca="1" si="470"/>
        <v>-111.7731993474352</v>
      </c>
      <c r="BV354" s="8">
        <f t="shared" ca="1" si="470"/>
        <v>-999</v>
      </c>
      <c r="BW354" s="8">
        <f t="shared" ca="1" si="470"/>
        <v>-999</v>
      </c>
      <c r="BX354" s="8">
        <f t="shared" ca="1" si="470"/>
        <v>-107.2784952406451</v>
      </c>
      <c r="BY354" s="8">
        <f t="shared" ca="1" si="470"/>
        <v>-999</v>
      </c>
      <c r="BZ354" s="8">
        <f t="shared" ca="1" si="470"/>
        <v>-999</v>
      </c>
      <c r="CA354" s="8">
        <f t="shared" ca="1" si="470"/>
        <v>-999</v>
      </c>
      <c r="CB354" s="8">
        <f t="shared" ca="1" si="453"/>
        <v>-999</v>
      </c>
      <c r="CC354" s="8">
        <f t="shared" ca="1" si="453"/>
        <v>-999</v>
      </c>
      <c r="CD354" s="8">
        <f t="shared" ca="1" si="453"/>
        <v>-999</v>
      </c>
      <c r="CE354" s="8">
        <f t="shared" ca="1" si="453"/>
        <v>-999</v>
      </c>
      <c r="CF354" s="8">
        <f t="shared" ca="1" si="453"/>
        <v>-999</v>
      </c>
      <c r="CG354" s="8">
        <f t="shared" ca="1" si="453"/>
        <v>-108.68465636730821</v>
      </c>
      <c r="CH354" s="8">
        <f t="shared" ca="1" si="453"/>
        <v>-999</v>
      </c>
      <c r="CI354" s="8">
        <f t="shared" ca="1" si="453"/>
        <v>-999</v>
      </c>
      <c r="CJ354" s="8">
        <f t="shared" ca="1" si="453"/>
        <v>-999</v>
      </c>
      <c r="CK354" s="8">
        <f t="shared" ca="1" si="453"/>
        <v>-999</v>
      </c>
      <c r="CL354" s="8">
        <f t="shared" ca="1" si="453"/>
        <v>-999</v>
      </c>
      <c r="CM354" s="8">
        <f t="shared" ca="1" si="453"/>
        <v>-999</v>
      </c>
      <c r="CN354" s="8">
        <f t="shared" ca="1" si="470"/>
        <v>-999</v>
      </c>
      <c r="CO354" s="8">
        <f t="shared" ca="1" si="470"/>
        <v>-999</v>
      </c>
      <c r="CP354" s="8">
        <f t="shared" ca="1" si="470"/>
        <v>-999</v>
      </c>
      <c r="CQ354" s="8">
        <f t="shared" ca="1" si="470"/>
        <v>-999</v>
      </c>
      <c r="CR354" s="8">
        <f t="shared" ca="1" si="470"/>
        <v>-999</v>
      </c>
      <c r="CS354" s="8">
        <f t="shared" ca="1" si="470"/>
        <v>-111.80503637104849</v>
      </c>
      <c r="CT354" s="8">
        <f t="shared" ca="1" si="468"/>
        <v>-999</v>
      </c>
      <c r="CU354" s="8">
        <f t="shared" ca="1" si="468"/>
        <v>-999</v>
      </c>
      <c r="CV354" s="8">
        <f t="shared" ca="1" si="468"/>
        <v>-111.51339183776417</v>
      </c>
      <c r="CW354" s="8">
        <f t="shared" ca="1" si="468"/>
        <v>-999</v>
      </c>
      <c r="CX354" s="8">
        <f t="shared" ca="1" si="468"/>
        <v>-999</v>
      </c>
      <c r="CY354" s="8">
        <f t="shared" ca="1" si="468"/>
        <v>-999</v>
      </c>
      <c r="CZ354" s="8">
        <f t="shared" ca="1" si="468"/>
        <v>-999</v>
      </c>
      <c r="DA354" s="8">
        <f t="shared" ca="1" si="468"/>
        <v>-999</v>
      </c>
    </row>
    <row r="355" spans="2:105" x14ac:dyDescent="0.35">
      <c r="B355" t="str">
        <f>'Postcode Data'!B355</f>
        <v>ES34 4PO</v>
      </c>
      <c r="C355" t="str">
        <f>'Postcode Data'!D355</f>
        <v>Delton</v>
      </c>
      <c r="D355" s="44" t="e">
        <f>'Postcode Data'!M355</f>
        <v>#N/A</v>
      </c>
      <c r="E355" s="28" t="e">
        <f>INDEX('Site Data'!$G$42:$G$77,MATCH('Frequency Plan Data'!D355,'Site Data'!$B$42:$B$77,0))</f>
        <v>#N/A</v>
      </c>
      <c r="F355" s="28" t="e">
        <f>'Coverage Data'!M355</f>
        <v>#N/A</v>
      </c>
      <c r="G355" s="28" t="e">
        <f t="shared" si="430"/>
        <v>#N/A</v>
      </c>
      <c r="H355" s="5" t="e">
        <f>'Postcode Data'!F355</f>
        <v>#N/A</v>
      </c>
      <c r="I355" s="5" t="e">
        <f>'Postcode Data'!G355</f>
        <v>#N/A</v>
      </c>
      <c r="J355" s="5" t="e">
        <f>'Postcode Data'!K355</f>
        <v>#N/A</v>
      </c>
      <c r="K355" s="5" t="e">
        <f>'Postcode Data'!L355</f>
        <v>#N/A</v>
      </c>
      <c r="L355" s="5"/>
      <c r="M355" s="28"/>
      <c r="N355" s="5" t="e">
        <f t="shared" si="459"/>
        <v>#N/A</v>
      </c>
      <c r="O355" s="5" t="e">
        <f t="shared" si="459"/>
        <v>#N/A</v>
      </c>
      <c r="P355" s="5" t="e">
        <f t="shared" si="459"/>
        <v>#N/A</v>
      </c>
      <c r="Q355" s="5" t="e">
        <f t="shared" si="459"/>
        <v>#N/A</v>
      </c>
      <c r="R355" s="5" t="e">
        <f t="shared" si="459"/>
        <v>#N/A</v>
      </c>
      <c r="S355" s="5" t="e">
        <f t="shared" si="459"/>
        <v>#N/A</v>
      </c>
      <c r="T355" s="5"/>
      <c r="U355" s="28"/>
      <c r="V355" s="28" t="e">
        <f t="shared" si="433"/>
        <v>#N/A</v>
      </c>
      <c r="W355" s="28" t="e">
        <f t="shared" ref="W355:Z355" si="471">IF(AND($G355&lt;V$5,$G355&gt;=W$5),$K355,NA())</f>
        <v>#N/A</v>
      </c>
      <c r="X355" s="28" t="e">
        <f t="shared" si="471"/>
        <v>#N/A</v>
      </c>
      <c r="Y355" s="28" t="e">
        <f t="shared" si="471"/>
        <v>#N/A</v>
      </c>
      <c r="Z355" s="28" t="e">
        <f t="shared" si="471"/>
        <v>#N/A</v>
      </c>
      <c r="AA355" s="28" t="e">
        <f t="shared" si="435"/>
        <v>#N/A</v>
      </c>
      <c r="AB355" s="28"/>
      <c r="AC355" s="28"/>
      <c r="AD355" s="5" t="e">
        <f t="shared" si="436"/>
        <v>#N/A</v>
      </c>
      <c r="AE355" s="15" t="e">
        <v>#N/A</v>
      </c>
      <c r="AF355" s="11" t="e">
        <v>#N/A</v>
      </c>
      <c r="AG355" s="11" t="e">
        <v>#N/A</v>
      </c>
      <c r="AH355" s="11" t="e">
        <v>#N/A</v>
      </c>
      <c r="AI355" s="11" t="e">
        <v>#N/A</v>
      </c>
      <c r="AJ355" s="11" t="e">
        <v>#N/A</v>
      </c>
      <c r="AK355" s="11" t="e">
        <v>#N/A</v>
      </c>
      <c r="AL355" s="11" t="e">
        <v>#N/A</v>
      </c>
      <c r="AM355" s="11" t="e">
        <v>#N/A</v>
      </c>
      <c r="AN355" s="11" t="e">
        <v>#N/A</v>
      </c>
      <c r="AO355" s="11" t="e">
        <v>#N/A</v>
      </c>
      <c r="AP355" s="11" t="e">
        <v>#N/A</v>
      </c>
      <c r="AQ355" s="11" t="e">
        <v>#N/A</v>
      </c>
      <c r="AR355" s="11" t="e">
        <v>#N/A</v>
      </c>
      <c r="AS355" s="11" t="e">
        <v>#N/A</v>
      </c>
      <c r="AT355" s="11" t="e">
        <v>#N/A</v>
      </c>
      <c r="AU355" s="11" t="e">
        <v>#N/A</v>
      </c>
      <c r="AV355" s="11" t="e">
        <v>#N/A</v>
      </c>
      <c r="AW355" s="11" t="e">
        <v>#N/A</v>
      </c>
      <c r="AX355" s="11" t="e">
        <v>#N/A</v>
      </c>
      <c r="AY355" s="11" t="e">
        <v>#N/A</v>
      </c>
      <c r="AZ355" s="11" t="e">
        <v>#N/A</v>
      </c>
      <c r="BA355" s="11" t="e">
        <v>#N/A</v>
      </c>
      <c r="BB355" s="11" t="e">
        <v>#N/A</v>
      </c>
      <c r="BC355" s="11" t="e">
        <v>#N/A</v>
      </c>
      <c r="BD355" s="11" t="e">
        <v>#N/A</v>
      </c>
      <c r="BE355" s="11" t="e">
        <v>#N/A</v>
      </c>
      <c r="BF355" s="11" t="e">
        <v>#N/A</v>
      </c>
      <c r="BG355" s="11" t="e">
        <v>#N/A</v>
      </c>
      <c r="BH355" s="11" t="e">
        <v>#N/A</v>
      </c>
      <c r="BI355" s="11" t="e">
        <v>#N/A</v>
      </c>
      <c r="BJ355" s="11" t="e">
        <v>#N/A</v>
      </c>
      <c r="BK355" s="11" t="e">
        <v>#N/A</v>
      </c>
      <c r="BL355" s="11" t="e">
        <v>#N/A</v>
      </c>
      <c r="BM355" s="11" t="e">
        <v>#N/A</v>
      </c>
      <c r="BN355" s="16" t="e">
        <v>#N/A</v>
      </c>
      <c r="BQ355" s="5" t="e">
        <f t="shared" ca="1" si="437"/>
        <v>#N/A</v>
      </c>
      <c r="BR355" s="8" t="e">
        <f t="shared" ca="1" si="470"/>
        <v>#N/A</v>
      </c>
      <c r="BS355" s="8" t="e">
        <f t="shared" ca="1" si="470"/>
        <v>#N/A</v>
      </c>
      <c r="BT355" s="8" t="e">
        <f t="shared" ca="1" si="470"/>
        <v>#N/A</v>
      </c>
      <c r="BU355" s="8" t="e">
        <f t="shared" ca="1" si="470"/>
        <v>#N/A</v>
      </c>
      <c r="BV355" s="8" t="e">
        <f t="shared" ca="1" si="470"/>
        <v>#N/A</v>
      </c>
      <c r="BW355" s="8" t="e">
        <f t="shared" ca="1" si="470"/>
        <v>#N/A</v>
      </c>
      <c r="BX355" s="8" t="e">
        <f t="shared" ca="1" si="470"/>
        <v>#N/A</v>
      </c>
      <c r="BY355" s="8" t="e">
        <f t="shared" ca="1" si="470"/>
        <v>#N/A</v>
      </c>
      <c r="BZ355" s="8" t="e">
        <f t="shared" ca="1" si="470"/>
        <v>#N/A</v>
      </c>
      <c r="CA355" s="8" t="e">
        <f t="shared" ca="1" si="470"/>
        <v>#N/A</v>
      </c>
      <c r="CB355" s="8" t="e">
        <f t="shared" ca="1" si="453"/>
        <v>#N/A</v>
      </c>
      <c r="CC355" s="8" t="e">
        <f t="shared" ca="1" si="453"/>
        <v>#N/A</v>
      </c>
      <c r="CD355" s="8" t="e">
        <f t="shared" ca="1" si="453"/>
        <v>#N/A</v>
      </c>
      <c r="CE355" s="8" t="e">
        <f t="shared" ca="1" si="453"/>
        <v>#N/A</v>
      </c>
      <c r="CF355" s="8" t="e">
        <f t="shared" ca="1" si="453"/>
        <v>#N/A</v>
      </c>
      <c r="CG355" s="8" t="e">
        <f t="shared" ca="1" si="453"/>
        <v>#N/A</v>
      </c>
      <c r="CH355" s="8" t="e">
        <f t="shared" ca="1" si="453"/>
        <v>#N/A</v>
      </c>
      <c r="CI355" s="8" t="e">
        <f t="shared" ca="1" si="453"/>
        <v>#N/A</v>
      </c>
      <c r="CJ355" s="8" t="e">
        <f t="shared" ca="1" si="453"/>
        <v>#N/A</v>
      </c>
      <c r="CK355" s="8" t="e">
        <f t="shared" ca="1" si="453"/>
        <v>#N/A</v>
      </c>
      <c r="CL355" s="8" t="e">
        <f t="shared" ca="1" si="453"/>
        <v>#N/A</v>
      </c>
      <c r="CM355" s="8" t="e">
        <f t="shared" ca="1" si="453"/>
        <v>#N/A</v>
      </c>
      <c r="CN355" s="8" t="e">
        <f t="shared" ca="1" si="470"/>
        <v>#N/A</v>
      </c>
      <c r="CO355" s="8" t="e">
        <f t="shared" ca="1" si="470"/>
        <v>#N/A</v>
      </c>
      <c r="CP355" s="8" t="e">
        <f t="shared" ca="1" si="470"/>
        <v>#N/A</v>
      </c>
      <c r="CQ355" s="8" t="e">
        <f t="shared" ca="1" si="470"/>
        <v>#N/A</v>
      </c>
      <c r="CR355" s="8" t="e">
        <f t="shared" ca="1" si="470"/>
        <v>#N/A</v>
      </c>
      <c r="CS355" s="8" t="e">
        <f t="shared" ca="1" si="470"/>
        <v>#N/A</v>
      </c>
      <c r="CT355" s="8" t="e">
        <f t="shared" ca="1" si="468"/>
        <v>#N/A</v>
      </c>
      <c r="CU355" s="8" t="e">
        <f t="shared" ca="1" si="468"/>
        <v>#N/A</v>
      </c>
      <c r="CV355" s="8" t="e">
        <f t="shared" ca="1" si="468"/>
        <v>#N/A</v>
      </c>
      <c r="CW355" s="8" t="e">
        <f t="shared" ca="1" si="468"/>
        <v>#N/A</v>
      </c>
      <c r="CX355" s="8" t="e">
        <f t="shared" ca="1" si="468"/>
        <v>#N/A</v>
      </c>
      <c r="CY355" s="8" t="e">
        <f t="shared" ca="1" si="468"/>
        <v>#N/A</v>
      </c>
      <c r="CZ355" s="8" t="e">
        <f t="shared" ca="1" si="468"/>
        <v>#N/A</v>
      </c>
      <c r="DA355" s="8" t="e">
        <f t="shared" ca="1" si="468"/>
        <v>#N/A</v>
      </c>
    </row>
    <row r="356" spans="2:105" x14ac:dyDescent="0.35">
      <c r="B356" t="str">
        <f>'Postcode Data'!B356</f>
        <v>ES34 5NK</v>
      </c>
      <c r="C356" t="str">
        <f>'Postcode Data'!D356</f>
        <v>Delton</v>
      </c>
      <c r="D356" s="44" t="e">
        <f>'Postcode Data'!M356</f>
        <v>#N/A</v>
      </c>
      <c r="E356" s="28" t="e">
        <f>INDEX('Site Data'!$G$42:$G$77,MATCH('Frequency Plan Data'!D356,'Site Data'!$B$42:$B$77,0))</f>
        <v>#N/A</v>
      </c>
      <c r="F356" s="28" t="e">
        <f>'Coverage Data'!M356</f>
        <v>#N/A</v>
      </c>
      <c r="G356" s="28" t="e">
        <f t="shared" si="430"/>
        <v>#N/A</v>
      </c>
      <c r="H356" s="5" t="e">
        <f>'Postcode Data'!F356</f>
        <v>#N/A</v>
      </c>
      <c r="I356" s="5" t="e">
        <f>'Postcode Data'!G356</f>
        <v>#N/A</v>
      </c>
      <c r="J356" s="5" t="e">
        <f>'Postcode Data'!K356</f>
        <v>#N/A</v>
      </c>
      <c r="K356" s="5" t="e">
        <f>'Postcode Data'!L356</f>
        <v>#N/A</v>
      </c>
      <c r="L356" s="5"/>
      <c r="M356" s="28"/>
      <c r="N356" s="5" t="e">
        <f t="shared" si="459"/>
        <v>#N/A</v>
      </c>
      <c r="O356" s="5" t="e">
        <f t="shared" si="459"/>
        <v>#N/A</v>
      </c>
      <c r="P356" s="5" t="e">
        <f t="shared" si="459"/>
        <v>#N/A</v>
      </c>
      <c r="Q356" s="5" t="e">
        <f t="shared" si="459"/>
        <v>#N/A</v>
      </c>
      <c r="R356" s="5" t="e">
        <f t="shared" si="459"/>
        <v>#N/A</v>
      </c>
      <c r="S356" s="5" t="e">
        <f t="shared" si="459"/>
        <v>#N/A</v>
      </c>
      <c r="T356" s="5"/>
      <c r="U356" s="28"/>
      <c r="V356" s="28" t="e">
        <f t="shared" si="433"/>
        <v>#N/A</v>
      </c>
      <c r="W356" s="28" t="e">
        <f t="shared" ref="W356:Z356" si="472">IF(AND($G356&lt;V$5,$G356&gt;=W$5),$K356,NA())</f>
        <v>#N/A</v>
      </c>
      <c r="X356" s="28" t="e">
        <f t="shared" si="472"/>
        <v>#N/A</v>
      </c>
      <c r="Y356" s="28" t="e">
        <f t="shared" si="472"/>
        <v>#N/A</v>
      </c>
      <c r="Z356" s="28" t="e">
        <f t="shared" si="472"/>
        <v>#N/A</v>
      </c>
      <c r="AA356" s="28" t="e">
        <f t="shared" si="435"/>
        <v>#N/A</v>
      </c>
      <c r="AB356" s="28"/>
      <c r="AC356" s="28"/>
      <c r="AD356" s="5" t="e">
        <f t="shared" si="436"/>
        <v>#N/A</v>
      </c>
      <c r="AE356" s="15" t="e">
        <v>#N/A</v>
      </c>
      <c r="AF356" s="11" t="e">
        <v>#N/A</v>
      </c>
      <c r="AG356" s="11" t="e">
        <v>#N/A</v>
      </c>
      <c r="AH356" s="11" t="e">
        <v>#N/A</v>
      </c>
      <c r="AI356" s="11" t="e">
        <v>#N/A</v>
      </c>
      <c r="AJ356" s="11" t="e">
        <v>#N/A</v>
      </c>
      <c r="AK356" s="11" t="e">
        <v>#N/A</v>
      </c>
      <c r="AL356" s="11" t="e">
        <v>#N/A</v>
      </c>
      <c r="AM356" s="11" t="e">
        <v>#N/A</v>
      </c>
      <c r="AN356" s="11" t="e">
        <v>#N/A</v>
      </c>
      <c r="AO356" s="11" t="e">
        <v>#N/A</v>
      </c>
      <c r="AP356" s="11" t="e">
        <v>#N/A</v>
      </c>
      <c r="AQ356" s="11" t="e">
        <v>#N/A</v>
      </c>
      <c r="AR356" s="11" t="e">
        <v>#N/A</v>
      </c>
      <c r="AS356" s="11" t="e">
        <v>#N/A</v>
      </c>
      <c r="AT356" s="11" t="e">
        <v>#N/A</v>
      </c>
      <c r="AU356" s="11" t="e">
        <v>#N/A</v>
      </c>
      <c r="AV356" s="11" t="e">
        <v>#N/A</v>
      </c>
      <c r="AW356" s="11" t="e">
        <v>#N/A</v>
      </c>
      <c r="AX356" s="11" t="e">
        <v>#N/A</v>
      </c>
      <c r="AY356" s="11" t="e">
        <v>#N/A</v>
      </c>
      <c r="AZ356" s="11" t="e">
        <v>#N/A</v>
      </c>
      <c r="BA356" s="11" t="e">
        <v>#N/A</v>
      </c>
      <c r="BB356" s="11" t="e">
        <v>#N/A</v>
      </c>
      <c r="BC356" s="11" t="e">
        <v>#N/A</v>
      </c>
      <c r="BD356" s="11" t="e">
        <v>#N/A</v>
      </c>
      <c r="BE356" s="11" t="e">
        <v>#N/A</v>
      </c>
      <c r="BF356" s="11" t="e">
        <v>#N/A</v>
      </c>
      <c r="BG356" s="11" t="e">
        <v>#N/A</v>
      </c>
      <c r="BH356" s="11" t="e">
        <v>#N/A</v>
      </c>
      <c r="BI356" s="11" t="e">
        <v>#N/A</v>
      </c>
      <c r="BJ356" s="11" t="e">
        <v>#N/A</v>
      </c>
      <c r="BK356" s="11" t="e">
        <v>#N/A</v>
      </c>
      <c r="BL356" s="11" t="e">
        <v>#N/A</v>
      </c>
      <c r="BM356" s="11" t="e">
        <v>#N/A</v>
      </c>
      <c r="BN356" s="16" t="e">
        <v>#N/A</v>
      </c>
      <c r="BQ356" s="5" t="e">
        <f t="shared" ca="1" si="437"/>
        <v>#N/A</v>
      </c>
      <c r="BR356" s="8" t="e">
        <f t="shared" ca="1" si="470"/>
        <v>#N/A</v>
      </c>
      <c r="BS356" s="8" t="e">
        <f t="shared" ca="1" si="470"/>
        <v>#N/A</v>
      </c>
      <c r="BT356" s="8" t="e">
        <f t="shared" ca="1" si="470"/>
        <v>#N/A</v>
      </c>
      <c r="BU356" s="8" t="e">
        <f t="shared" ca="1" si="470"/>
        <v>#N/A</v>
      </c>
      <c r="BV356" s="8" t="e">
        <f t="shared" ca="1" si="470"/>
        <v>#N/A</v>
      </c>
      <c r="BW356" s="8" t="e">
        <f t="shared" ca="1" si="470"/>
        <v>#N/A</v>
      </c>
      <c r="BX356" s="8" t="e">
        <f t="shared" ca="1" si="470"/>
        <v>#N/A</v>
      </c>
      <c r="BY356" s="8" t="e">
        <f t="shared" ca="1" si="470"/>
        <v>#N/A</v>
      </c>
      <c r="BZ356" s="8" t="e">
        <f t="shared" ca="1" si="470"/>
        <v>#N/A</v>
      </c>
      <c r="CA356" s="8" t="e">
        <f t="shared" ca="1" si="470"/>
        <v>#N/A</v>
      </c>
      <c r="CB356" s="8" t="e">
        <f t="shared" ca="1" si="453"/>
        <v>#N/A</v>
      </c>
      <c r="CC356" s="8" t="e">
        <f t="shared" ca="1" si="453"/>
        <v>#N/A</v>
      </c>
      <c r="CD356" s="8" t="e">
        <f t="shared" ca="1" si="453"/>
        <v>#N/A</v>
      </c>
      <c r="CE356" s="8" t="e">
        <f t="shared" ca="1" si="453"/>
        <v>#N/A</v>
      </c>
      <c r="CF356" s="8" t="e">
        <f t="shared" ca="1" si="453"/>
        <v>#N/A</v>
      </c>
      <c r="CG356" s="8" t="e">
        <f t="shared" ca="1" si="453"/>
        <v>#N/A</v>
      </c>
      <c r="CH356" s="8" t="e">
        <f t="shared" ca="1" si="453"/>
        <v>#N/A</v>
      </c>
      <c r="CI356" s="8" t="e">
        <f t="shared" ca="1" si="453"/>
        <v>#N/A</v>
      </c>
      <c r="CJ356" s="8" t="e">
        <f t="shared" ca="1" si="453"/>
        <v>#N/A</v>
      </c>
      <c r="CK356" s="8" t="e">
        <f t="shared" ca="1" si="453"/>
        <v>#N/A</v>
      </c>
      <c r="CL356" s="8" t="e">
        <f t="shared" ca="1" si="453"/>
        <v>#N/A</v>
      </c>
      <c r="CM356" s="8" t="e">
        <f t="shared" ca="1" si="453"/>
        <v>#N/A</v>
      </c>
      <c r="CN356" s="8" t="e">
        <f t="shared" ca="1" si="470"/>
        <v>#N/A</v>
      </c>
      <c r="CO356" s="8" t="e">
        <f t="shared" ca="1" si="470"/>
        <v>#N/A</v>
      </c>
      <c r="CP356" s="8" t="e">
        <f t="shared" ca="1" si="470"/>
        <v>#N/A</v>
      </c>
      <c r="CQ356" s="8" t="e">
        <f t="shared" ca="1" si="470"/>
        <v>#N/A</v>
      </c>
      <c r="CR356" s="8" t="e">
        <f t="shared" ca="1" si="470"/>
        <v>#N/A</v>
      </c>
      <c r="CS356" s="8" t="e">
        <f t="shared" ca="1" si="470"/>
        <v>#N/A</v>
      </c>
      <c r="CT356" s="8" t="e">
        <f t="shared" ca="1" si="468"/>
        <v>#N/A</v>
      </c>
      <c r="CU356" s="8" t="e">
        <f t="shared" ca="1" si="468"/>
        <v>#N/A</v>
      </c>
      <c r="CV356" s="8" t="e">
        <f t="shared" ca="1" si="468"/>
        <v>#N/A</v>
      </c>
      <c r="CW356" s="8" t="e">
        <f t="shared" ca="1" si="468"/>
        <v>#N/A</v>
      </c>
      <c r="CX356" s="8" t="e">
        <f t="shared" ca="1" si="468"/>
        <v>#N/A</v>
      </c>
      <c r="CY356" s="8" t="e">
        <f t="shared" ca="1" si="468"/>
        <v>#N/A</v>
      </c>
      <c r="CZ356" s="8" t="e">
        <f t="shared" ca="1" si="468"/>
        <v>#N/A</v>
      </c>
      <c r="DA356" s="8" t="e">
        <f t="shared" ca="1" si="468"/>
        <v>#N/A</v>
      </c>
    </row>
    <row r="357" spans="2:105" x14ac:dyDescent="0.35">
      <c r="B357" t="str">
        <f>'Postcode Data'!B357</f>
        <v>ES34 6RE</v>
      </c>
      <c r="C357" t="str">
        <f>'Postcode Data'!D357</f>
        <v>Delton</v>
      </c>
      <c r="D357" s="44" t="e">
        <f>'Postcode Data'!M357</f>
        <v>#N/A</v>
      </c>
      <c r="E357" s="28" t="e">
        <f>INDEX('Site Data'!$G$42:$G$77,MATCH('Frequency Plan Data'!D357,'Site Data'!$B$42:$B$77,0))</f>
        <v>#N/A</v>
      </c>
      <c r="F357" s="28" t="e">
        <f>'Coverage Data'!M357</f>
        <v>#N/A</v>
      </c>
      <c r="G357" s="28" t="e">
        <f t="shared" si="430"/>
        <v>#N/A</v>
      </c>
      <c r="H357" s="5" t="e">
        <f>'Postcode Data'!F357</f>
        <v>#N/A</v>
      </c>
      <c r="I357" s="5" t="e">
        <f>'Postcode Data'!G357</f>
        <v>#N/A</v>
      </c>
      <c r="J357" s="5" t="e">
        <f>'Postcode Data'!K357</f>
        <v>#N/A</v>
      </c>
      <c r="K357" s="5" t="e">
        <f>'Postcode Data'!L357</f>
        <v>#N/A</v>
      </c>
      <c r="L357" s="5"/>
      <c r="M357" s="28"/>
      <c r="N357" s="5" t="e">
        <f t="shared" si="459"/>
        <v>#N/A</v>
      </c>
      <c r="O357" s="5" t="e">
        <f t="shared" si="459"/>
        <v>#N/A</v>
      </c>
      <c r="P357" s="5" t="e">
        <f t="shared" si="459"/>
        <v>#N/A</v>
      </c>
      <c r="Q357" s="5" t="e">
        <f t="shared" si="459"/>
        <v>#N/A</v>
      </c>
      <c r="R357" s="5" t="e">
        <f t="shared" si="459"/>
        <v>#N/A</v>
      </c>
      <c r="S357" s="5" t="e">
        <f t="shared" si="459"/>
        <v>#N/A</v>
      </c>
      <c r="T357" s="5"/>
      <c r="U357" s="28"/>
      <c r="V357" s="28" t="e">
        <f t="shared" si="433"/>
        <v>#N/A</v>
      </c>
      <c r="W357" s="28" t="e">
        <f t="shared" ref="W357:Z357" si="473">IF(AND($G357&lt;V$5,$G357&gt;=W$5),$K357,NA())</f>
        <v>#N/A</v>
      </c>
      <c r="X357" s="28" t="e">
        <f t="shared" si="473"/>
        <v>#N/A</v>
      </c>
      <c r="Y357" s="28" t="e">
        <f t="shared" si="473"/>
        <v>#N/A</v>
      </c>
      <c r="Z357" s="28" t="e">
        <f t="shared" si="473"/>
        <v>#N/A</v>
      </c>
      <c r="AA357" s="28" t="e">
        <f t="shared" si="435"/>
        <v>#N/A</v>
      </c>
      <c r="AB357" s="28"/>
      <c r="AC357" s="28"/>
      <c r="AD357" s="5" t="e">
        <f t="shared" si="436"/>
        <v>#N/A</v>
      </c>
      <c r="AE357" s="15" t="e">
        <v>#N/A</v>
      </c>
      <c r="AF357" s="11" t="e">
        <v>#N/A</v>
      </c>
      <c r="AG357" s="11" t="e">
        <v>#N/A</v>
      </c>
      <c r="AH357" s="11" t="e">
        <v>#N/A</v>
      </c>
      <c r="AI357" s="11" t="e">
        <v>#N/A</v>
      </c>
      <c r="AJ357" s="11" t="e">
        <v>#N/A</v>
      </c>
      <c r="AK357" s="11" t="e">
        <v>#N/A</v>
      </c>
      <c r="AL357" s="11" t="e">
        <v>#N/A</v>
      </c>
      <c r="AM357" s="11" t="e">
        <v>#N/A</v>
      </c>
      <c r="AN357" s="11" t="e">
        <v>#N/A</v>
      </c>
      <c r="AO357" s="11" t="e">
        <v>#N/A</v>
      </c>
      <c r="AP357" s="11" t="e">
        <v>#N/A</v>
      </c>
      <c r="AQ357" s="11" t="e">
        <v>#N/A</v>
      </c>
      <c r="AR357" s="11" t="e">
        <v>#N/A</v>
      </c>
      <c r="AS357" s="11" t="e">
        <v>#N/A</v>
      </c>
      <c r="AT357" s="11" t="e">
        <v>#N/A</v>
      </c>
      <c r="AU357" s="11" t="e">
        <v>#N/A</v>
      </c>
      <c r="AV357" s="11" t="e">
        <v>#N/A</v>
      </c>
      <c r="AW357" s="11" t="e">
        <v>#N/A</v>
      </c>
      <c r="AX357" s="11" t="e">
        <v>#N/A</v>
      </c>
      <c r="AY357" s="11" t="e">
        <v>#N/A</v>
      </c>
      <c r="AZ357" s="11" t="e">
        <v>#N/A</v>
      </c>
      <c r="BA357" s="11" t="e">
        <v>#N/A</v>
      </c>
      <c r="BB357" s="11" t="e">
        <v>#N/A</v>
      </c>
      <c r="BC357" s="11" t="e">
        <v>#N/A</v>
      </c>
      <c r="BD357" s="11" t="e">
        <v>#N/A</v>
      </c>
      <c r="BE357" s="11" t="e">
        <v>#N/A</v>
      </c>
      <c r="BF357" s="11" t="e">
        <v>#N/A</v>
      </c>
      <c r="BG357" s="11" t="e">
        <v>#N/A</v>
      </c>
      <c r="BH357" s="11" t="e">
        <v>#N/A</v>
      </c>
      <c r="BI357" s="11" t="e">
        <v>#N/A</v>
      </c>
      <c r="BJ357" s="11" t="e">
        <v>#N/A</v>
      </c>
      <c r="BK357" s="11" t="e">
        <v>#N/A</v>
      </c>
      <c r="BL357" s="11" t="e">
        <v>#N/A</v>
      </c>
      <c r="BM357" s="11" t="e">
        <v>#N/A</v>
      </c>
      <c r="BN357" s="16" t="e">
        <v>#N/A</v>
      </c>
      <c r="BQ357" s="5" t="e">
        <f t="shared" ca="1" si="437"/>
        <v>#N/A</v>
      </c>
      <c r="BR357" s="8" t="e">
        <f t="shared" ca="1" si="470"/>
        <v>#N/A</v>
      </c>
      <c r="BS357" s="8" t="e">
        <f t="shared" ca="1" si="470"/>
        <v>#N/A</v>
      </c>
      <c r="BT357" s="8" t="e">
        <f t="shared" ca="1" si="470"/>
        <v>#N/A</v>
      </c>
      <c r="BU357" s="8" t="e">
        <f t="shared" ca="1" si="470"/>
        <v>#N/A</v>
      </c>
      <c r="BV357" s="8" t="e">
        <f t="shared" ca="1" si="470"/>
        <v>#N/A</v>
      </c>
      <c r="BW357" s="8" t="e">
        <f t="shared" ca="1" si="470"/>
        <v>#N/A</v>
      </c>
      <c r="BX357" s="8" t="e">
        <f t="shared" ca="1" si="470"/>
        <v>#N/A</v>
      </c>
      <c r="BY357" s="8" t="e">
        <f t="shared" ca="1" si="470"/>
        <v>#N/A</v>
      </c>
      <c r="BZ357" s="8" t="e">
        <f t="shared" ca="1" si="470"/>
        <v>#N/A</v>
      </c>
      <c r="CA357" s="8" t="e">
        <f t="shared" ca="1" si="470"/>
        <v>#N/A</v>
      </c>
      <c r="CB357" s="8" t="e">
        <f t="shared" ca="1" si="453"/>
        <v>#N/A</v>
      </c>
      <c r="CC357" s="8" t="e">
        <f t="shared" ca="1" si="453"/>
        <v>#N/A</v>
      </c>
      <c r="CD357" s="8" t="e">
        <f t="shared" ca="1" si="453"/>
        <v>#N/A</v>
      </c>
      <c r="CE357" s="8" t="e">
        <f t="shared" ca="1" si="453"/>
        <v>#N/A</v>
      </c>
      <c r="CF357" s="8" t="e">
        <f t="shared" ca="1" si="453"/>
        <v>#N/A</v>
      </c>
      <c r="CG357" s="8" t="e">
        <f t="shared" ca="1" si="453"/>
        <v>#N/A</v>
      </c>
      <c r="CH357" s="8" t="e">
        <f t="shared" ca="1" si="453"/>
        <v>#N/A</v>
      </c>
      <c r="CI357" s="8" t="e">
        <f t="shared" ca="1" si="453"/>
        <v>#N/A</v>
      </c>
      <c r="CJ357" s="8" t="e">
        <f t="shared" ca="1" si="453"/>
        <v>#N/A</v>
      </c>
      <c r="CK357" s="8" t="e">
        <f t="shared" ca="1" si="453"/>
        <v>#N/A</v>
      </c>
      <c r="CL357" s="8" t="e">
        <f t="shared" ca="1" si="453"/>
        <v>#N/A</v>
      </c>
      <c r="CM357" s="8" t="e">
        <f t="shared" ca="1" si="453"/>
        <v>#N/A</v>
      </c>
      <c r="CN357" s="8" t="e">
        <f t="shared" ca="1" si="470"/>
        <v>#N/A</v>
      </c>
      <c r="CO357" s="8" t="e">
        <f t="shared" ca="1" si="470"/>
        <v>#N/A</v>
      </c>
      <c r="CP357" s="8" t="e">
        <f t="shared" ca="1" si="470"/>
        <v>#N/A</v>
      </c>
      <c r="CQ357" s="8" t="e">
        <f t="shared" ca="1" si="470"/>
        <v>#N/A</v>
      </c>
      <c r="CR357" s="8" t="e">
        <f t="shared" ca="1" si="470"/>
        <v>#N/A</v>
      </c>
      <c r="CS357" s="8" t="e">
        <f t="shared" ca="1" si="470"/>
        <v>#N/A</v>
      </c>
      <c r="CT357" s="8" t="e">
        <f t="shared" ca="1" si="468"/>
        <v>#N/A</v>
      </c>
      <c r="CU357" s="8" t="e">
        <f t="shared" ca="1" si="468"/>
        <v>#N/A</v>
      </c>
      <c r="CV357" s="8" t="e">
        <f t="shared" ca="1" si="468"/>
        <v>#N/A</v>
      </c>
      <c r="CW357" s="8" t="e">
        <f t="shared" ca="1" si="468"/>
        <v>#N/A</v>
      </c>
      <c r="CX357" s="8" t="e">
        <f t="shared" ca="1" si="468"/>
        <v>#N/A</v>
      </c>
      <c r="CY357" s="8" t="e">
        <f t="shared" ca="1" si="468"/>
        <v>#N/A</v>
      </c>
      <c r="CZ357" s="8" t="e">
        <f t="shared" ca="1" si="468"/>
        <v>#N/A</v>
      </c>
      <c r="DA357" s="8" t="e">
        <f t="shared" ca="1" si="468"/>
        <v>#N/A</v>
      </c>
    </row>
    <row r="358" spans="2:105" x14ac:dyDescent="0.35">
      <c r="B358" t="str">
        <f>'Postcode Data'!B358</f>
        <v>ES34 7KM</v>
      </c>
      <c r="C358" t="str">
        <f>'Postcode Data'!D358</f>
        <v>Delton</v>
      </c>
      <c r="D358" s="44" t="e">
        <f>'Postcode Data'!M358</f>
        <v>#N/A</v>
      </c>
      <c r="E358" s="28" t="e">
        <f>INDEX('Site Data'!$G$42:$G$77,MATCH('Frequency Plan Data'!D358,'Site Data'!$B$42:$B$77,0))</f>
        <v>#N/A</v>
      </c>
      <c r="F358" s="28" t="e">
        <f>'Coverage Data'!M358</f>
        <v>#N/A</v>
      </c>
      <c r="G358" s="28" t="e">
        <f t="shared" si="430"/>
        <v>#N/A</v>
      </c>
      <c r="H358" s="5" t="e">
        <f>'Postcode Data'!F358</f>
        <v>#N/A</v>
      </c>
      <c r="I358" s="5" t="e">
        <f>'Postcode Data'!G358</f>
        <v>#N/A</v>
      </c>
      <c r="J358" s="5" t="e">
        <f>'Postcode Data'!K358</f>
        <v>#N/A</v>
      </c>
      <c r="K358" s="5" t="e">
        <f>'Postcode Data'!L358</f>
        <v>#N/A</v>
      </c>
      <c r="L358" s="5"/>
      <c r="M358" s="28"/>
      <c r="N358" s="5" t="e">
        <f t="shared" si="459"/>
        <v>#N/A</v>
      </c>
      <c r="O358" s="5" t="e">
        <f t="shared" si="459"/>
        <v>#N/A</v>
      </c>
      <c r="P358" s="5" t="e">
        <f t="shared" si="459"/>
        <v>#N/A</v>
      </c>
      <c r="Q358" s="5" t="e">
        <f t="shared" si="459"/>
        <v>#N/A</v>
      </c>
      <c r="R358" s="5" t="e">
        <f t="shared" si="459"/>
        <v>#N/A</v>
      </c>
      <c r="S358" s="5" t="e">
        <f t="shared" si="459"/>
        <v>#N/A</v>
      </c>
      <c r="T358" s="5"/>
      <c r="U358" s="28"/>
      <c r="V358" s="28" t="e">
        <f t="shared" si="433"/>
        <v>#N/A</v>
      </c>
      <c r="W358" s="28" t="e">
        <f t="shared" ref="W358:Z358" si="474">IF(AND($G358&lt;V$5,$G358&gt;=W$5),$K358,NA())</f>
        <v>#N/A</v>
      </c>
      <c r="X358" s="28" t="e">
        <f t="shared" si="474"/>
        <v>#N/A</v>
      </c>
      <c r="Y358" s="28" t="e">
        <f t="shared" si="474"/>
        <v>#N/A</v>
      </c>
      <c r="Z358" s="28" t="e">
        <f t="shared" si="474"/>
        <v>#N/A</v>
      </c>
      <c r="AA358" s="28" t="e">
        <f t="shared" si="435"/>
        <v>#N/A</v>
      </c>
      <c r="AB358" s="28"/>
      <c r="AC358" s="28"/>
      <c r="AD358" s="5" t="e">
        <f t="shared" si="436"/>
        <v>#N/A</v>
      </c>
      <c r="AE358" s="15" t="e">
        <v>#N/A</v>
      </c>
      <c r="AF358" s="11" t="e">
        <v>#N/A</v>
      </c>
      <c r="AG358" s="11" t="e">
        <v>#N/A</v>
      </c>
      <c r="AH358" s="11" t="e">
        <v>#N/A</v>
      </c>
      <c r="AI358" s="11" t="e">
        <v>#N/A</v>
      </c>
      <c r="AJ358" s="11" t="e">
        <v>#N/A</v>
      </c>
      <c r="AK358" s="11" t="e">
        <v>#N/A</v>
      </c>
      <c r="AL358" s="11" t="e">
        <v>#N/A</v>
      </c>
      <c r="AM358" s="11" t="e">
        <v>#N/A</v>
      </c>
      <c r="AN358" s="11" t="e">
        <v>#N/A</v>
      </c>
      <c r="AO358" s="11" t="e">
        <v>#N/A</v>
      </c>
      <c r="AP358" s="11" t="e">
        <v>#N/A</v>
      </c>
      <c r="AQ358" s="11" t="e">
        <v>#N/A</v>
      </c>
      <c r="AR358" s="11" t="e">
        <v>#N/A</v>
      </c>
      <c r="AS358" s="11" t="e">
        <v>#N/A</v>
      </c>
      <c r="AT358" s="11" t="e">
        <v>#N/A</v>
      </c>
      <c r="AU358" s="11" t="e">
        <v>#N/A</v>
      </c>
      <c r="AV358" s="11" t="e">
        <v>#N/A</v>
      </c>
      <c r="AW358" s="11" t="e">
        <v>#N/A</v>
      </c>
      <c r="AX358" s="11" t="e">
        <v>#N/A</v>
      </c>
      <c r="AY358" s="11" t="e">
        <v>#N/A</v>
      </c>
      <c r="AZ358" s="11" t="e">
        <v>#N/A</v>
      </c>
      <c r="BA358" s="11" t="e">
        <v>#N/A</v>
      </c>
      <c r="BB358" s="11" t="e">
        <v>#N/A</v>
      </c>
      <c r="BC358" s="11" t="e">
        <v>#N/A</v>
      </c>
      <c r="BD358" s="11" t="e">
        <v>#N/A</v>
      </c>
      <c r="BE358" s="11" t="e">
        <v>#N/A</v>
      </c>
      <c r="BF358" s="11" t="e">
        <v>#N/A</v>
      </c>
      <c r="BG358" s="11" t="e">
        <v>#N/A</v>
      </c>
      <c r="BH358" s="11" t="e">
        <v>#N/A</v>
      </c>
      <c r="BI358" s="11" t="e">
        <v>#N/A</v>
      </c>
      <c r="BJ358" s="11" t="e">
        <v>#N/A</v>
      </c>
      <c r="BK358" s="11" t="e">
        <v>#N/A</v>
      </c>
      <c r="BL358" s="11" t="e">
        <v>#N/A</v>
      </c>
      <c r="BM358" s="11" t="e">
        <v>#N/A</v>
      </c>
      <c r="BN358" s="16" t="e">
        <v>#N/A</v>
      </c>
      <c r="BQ358" s="5" t="e">
        <f t="shared" ca="1" si="437"/>
        <v>#N/A</v>
      </c>
      <c r="BR358" s="8" t="e">
        <f t="shared" ca="1" si="470"/>
        <v>#N/A</v>
      </c>
      <c r="BS358" s="8" t="e">
        <f t="shared" ca="1" si="470"/>
        <v>#N/A</v>
      </c>
      <c r="BT358" s="8" t="e">
        <f t="shared" ca="1" si="470"/>
        <v>#N/A</v>
      </c>
      <c r="BU358" s="8" t="e">
        <f t="shared" ca="1" si="470"/>
        <v>#N/A</v>
      </c>
      <c r="BV358" s="8" t="e">
        <f t="shared" ca="1" si="470"/>
        <v>#N/A</v>
      </c>
      <c r="BW358" s="8" t="e">
        <f t="shared" ca="1" si="470"/>
        <v>#N/A</v>
      </c>
      <c r="BX358" s="8" t="e">
        <f t="shared" ca="1" si="470"/>
        <v>#N/A</v>
      </c>
      <c r="BY358" s="8" t="e">
        <f t="shared" ca="1" si="470"/>
        <v>#N/A</v>
      </c>
      <c r="BZ358" s="8" t="e">
        <f t="shared" ca="1" si="470"/>
        <v>#N/A</v>
      </c>
      <c r="CA358" s="8" t="e">
        <f t="shared" ca="1" si="470"/>
        <v>#N/A</v>
      </c>
      <c r="CB358" s="8" t="e">
        <f t="shared" ca="1" si="453"/>
        <v>#N/A</v>
      </c>
      <c r="CC358" s="8" t="e">
        <f t="shared" ca="1" si="453"/>
        <v>#N/A</v>
      </c>
      <c r="CD358" s="8" t="e">
        <f t="shared" ca="1" si="453"/>
        <v>#N/A</v>
      </c>
      <c r="CE358" s="8" t="e">
        <f t="shared" ca="1" si="453"/>
        <v>#N/A</v>
      </c>
      <c r="CF358" s="8" t="e">
        <f t="shared" ca="1" si="453"/>
        <v>#N/A</v>
      </c>
      <c r="CG358" s="8" t="e">
        <f t="shared" ca="1" si="453"/>
        <v>#N/A</v>
      </c>
      <c r="CH358" s="8" t="e">
        <f t="shared" ca="1" si="453"/>
        <v>#N/A</v>
      </c>
      <c r="CI358" s="8" t="e">
        <f t="shared" ca="1" si="453"/>
        <v>#N/A</v>
      </c>
      <c r="CJ358" s="8" t="e">
        <f t="shared" ca="1" si="453"/>
        <v>#N/A</v>
      </c>
      <c r="CK358" s="8" t="e">
        <f t="shared" ca="1" si="453"/>
        <v>#N/A</v>
      </c>
      <c r="CL358" s="8" t="e">
        <f t="shared" ca="1" si="453"/>
        <v>#N/A</v>
      </c>
      <c r="CM358" s="8" t="e">
        <f t="shared" ca="1" si="453"/>
        <v>#N/A</v>
      </c>
      <c r="CN358" s="8" t="e">
        <f t="shared" ca="1" si="470"/>
        <v>#N/A</v>
      </c>
      <c r="CO358" s="8" t="e">
        <f t="shared" ca="1" si="470"/>
        <v>#N/A</v>
      </c>
      <c r="CP358" s="8" t="e">
        <f t="shared" ca="1" si="470"/>
        <v>#N/A</v>
      </c>
      <c r="CQ358" s="8" t="e">
        <f t="shared" ca="1" si="470"/>
        <v>#N/A</v>
      </c>
      <c r="CR358" s="8" t="e">
        <f t="shared" ca="1" si="470"/>
        <v>#N/A</v>
      </c>
      <c r="CS358" s="8" t="e">
        <f t="shared" ca="1" si="470"/>
        <v>#N/A</v>
      </c>
      <c r="CT358" s="8" t="e">
        <f t="shared" ca="1" si="468"/>
        <v>#N/A</v>
      </c>
      <c r="CU358" s="8" t="e">
        <f t="shared" ca="1" si="468"/>
        <v>#N/A</v>
      </c>
      <c r="CV358" s="8" t="e">
        <f t="shared" ca="1" si="468"/>
        <v>#N/A</v>
      </c>
      <c r="CW358" s="8" t="e">
        <f t="shared" ca="1" si="468"/>
        <v>#N/A</v>
      </c>
      <c r="CX358" s="8" t="e">
        <f t="shared" ca="1" si="468"/>
        <v>#N/A</v>
      </c>
      <c r="CY358" s="8" t="e">
        <f t="shared" ca="1" si="468"/>
        <v>#N/A</v>
      </c>
      <c r="CZ358" s="8" t="e">
        <f t="shared" ca="1" si="468"/>
        <v>#N/A</v>
      </c>
      <c r="DA358" s="8" t="e">
        <f t="shared" ca="1" si="468"/>
        <v>#N/A</v>
      </c>
    </row>
    <row r="359" spans="2:105" x14ac:dyDescent="0.35">
      <c r="B359" t="str">
        <f>'Postcode Data'!B359</f>
        <v>ES34 7TJ</v>
      </c>
      <c r="C359" t="str">
        <f>'Postcode Data'!D359</f>
        <v>Delton</v>
      </c>
      <c r="D359" s="44" t="str">
        <f>'Postcode Data'!M359</f>
        <v>DW2a</v>
      </c>
      <c r="E359" s="28" t="str">
        <f>INDEX('Site Data'!$G$42:$G$77,MATCH('Frequency Plan Data'!D359,'Site Data'!$B$42:$B$77,0))</f>
        <v>f1</v>
      </c>
      <c r="F359" s="28">
        <f>'Coverage Data'!M359</f>
        <v>-64.198856459160112</v>
      </c>
      <c r="G359" s="28">
        <f t="shared" si="430"/>
        <v>32.983145618148029</v>
      </c>
      <c r="H359" s="5">
        <f>'Postcode Data'!F359</f>
        <v>10.659715015316081</v>
      </c>
      <c r="I359" s="5">
        <f>'Postcode Data'!G359</f>
        <v>6.5022538134086805</v>
      </c>
      <c r="J359" s="5">
        <f>'Postcode Data'!K359</f>
        <v>12.414216569992423</v>
      </c>
      <c r="K359" s="5">
        <f>'Postcode Data'!L359</f>
        <v>7.2111184547664777</v>
      </c>
      <c r="L359" s="5"/>
      <c r="M359" s="28"/>
      <c r="N359" s="5">
        <f t="shared" si="459"/>
        <v>7.2111184547664777</v>
      </c>
      <c r="O359" s="5" t="e">
        <f t="shared" si="459"/>
        <v>#N/A</v>
      </c>
      <c r="P359" s="5" t="e">
        <f t="shared" si="459"/>
        <v>#N/A</v>
      </c>
      <c r="Q359" s="5" t="e">
        <f t="shared" si="459"/>
        <v>#N/A</v>
      </c>
      <c r="R359" s="5" t="e">
        <f t="shared" si="459"/>
        <v>#N/A</v>
      </c>
      <c r="S359" s="5" t="e">
        <f t="shared" si="459"/>
        <v>#N/A</v>
      </c>
      <c r="T359" s="5"/>
      <c r="U359" s="28"/>
      <c r="V359" s="28">
        <f t="shared" si="433"/>
        <v>7.2111184547664777</v>
      </c>
      <c r="W359" s="28" t="e">
        <f t="shared" ref="W359:Z359" si="475">IF(AND($G359&lt;V$5,$G359&gt;=W$5),$K359,NA())</f>
        <v>#N/A</v>
      </c>
      <c r="X359" s="28" t="e">
        <f t="shared" si="475"/>
        <v>#N/A</v>
      </c>
      <c r="Y359" s="28" t="e">
        <f t="shared" si="475"/>
        <v>#N/A</v>
      </c>
      <c r="Z359" s="28" t="e">
        <f t="shared" si="475"/>
        <v>#N/A</v>
      </c>
      <c r="AA359" s="28" t="e">
        <f t="shared" si="435"/>
        <v>#N/A</v>
      </c>
      <c r="AB359" s="28"/>
      <c r="AC359" s="28"/>
      <c r="AD359" s="5">
        <f t="shared" si="436"/>
        <v>-97.182002077308141</v>
      </c>
      <c r="AE359" s="15">
        <v>-112.7884612604077</v>
      </c>
      <c r="AF359" s="11">
        <v>-999</v>
      </c>
      <c r="AG359" s="11">
        <v>-999</v>
      </c>
      <c r="AH359" s="11">
        <v>-999</v>
      </c>
      <c r="AI359" s="11">
        <v>-999</v>
      </c>
      <c r="AJ359" s="11">
        <v>-999</v>
      </c>
      <c r="AK359" s="11">
        <v>-999</v>
      </c>
      <c r="AL359" s="11">
        <v>-999</v>
      </c>
      <c r="AM359" s="11">
        <v>-999</v>
      </c>
      <c r="AN359" s="11">
        <v>-102.11047553670548</v>
      </c>
      <c r="AO359" s="11">
        <v>-999</v>
      </c>
      <c r="AP359" s="11">
        <v>-999</v>
      </c>
      <c r="AQ359" s="11">
        <v>-103.69651786450636</v>
      </c>
      <c r="AR359" s="11">
        <v>-999</v>
      </c>
      <c r="AS359" s="11">
        <v>-999</v>
      </c>
      <c r="AT359" s="11">
        <v>-999</v>
      </c>
      <c r="AU359" s="11">
        <v>-999</v>
      </c>
      <c r="AV359" s="11">
        <v>-999</v>
      </c>
      <c r="AW359" s="11">
        <v>-999</v>
      </c>
      <c r="AX359" s="11">
        <v>-999</v>
      </c>
      <c r="AY359" s="11">
        <v>-999</v>
      </c>
      <c r="AZ359" s="11">
        <v>-999</v>
      </c>
      <c r="BA359" s="11">
        <v>-999</v>
      </c>
      <c r="BB359" s="11">
        <v>-999</v>
      </c>
      <c r="BC359" s="11">
        <v>-106.05067444806123</v>
      </c>
      <c r="BD359" s="11">
        <v>-999</v>
      </c>
      <c r="BE359" s="11">
        <v>-999</v>
      </c>
      <c r="BF359" s="11">
        <v>-999</v>
      </c>
      <c r="BG359" s="11">
        <v>-999</v>
      </c>
      <c r="BH359" s="11">
        <v>-999</v>
      </c>
      <c r="BI359" s="11">
        <v>-999</v>
      </c>
      <c r="BJ359" s="11">
        <v>-999</v>
      </c>
      <c r="BK359" s="11">
        <v>-999</v>
      </c>
      <c r="BL359" s="11">
        <v>-102.43784435616296</v>
      </c>
      <c r="BM359" s="11">
        <v>-999</v>
      </c>
      <c r="BN359" s="16">
        <v>-999</v>
      </c>
      <c r="BQ359" s="5">
        <f t="shared" ca="1" si="437"/>
        <v>-91.376099508711377</v>
      </c>
      <c r="BR359" s="8">
        <f t="shared" ca="1" si="470"/>
        <v>-105.01371057397404</v>
      </c>
      <c r="BS359" s="8">
        <f t="shared" ca="1" si="470"/>
        <v>-999</v>
      </c>
      <c r="BT359" s="8">
        <f t="shared" ca="1" si="470"/>
        <v>-999</v>
      </c>
      <c r="BU359" s="8">
        <f t="shared" ca="1" si="470"/>
        <v>-999</v>
      </c>
      <c r="BV359" s="8">
        <f t="shared" ca="1" si="470"/>
        <v>-999</v>
      </c>
      <c r="BW359" s="8">
        <f t="shared" ca="1" si="470"/>
        <v>-999</v>
      </c>
      <c r="BX359" s="8">
        <f t="shared" ca="1" si="470"/>
        <v>-999</v>
      </c>
      <c r="BY359" s="8">
        <f t="shared" ca="1" si="470"/>
        <v>-999</v>
      </c>
      <c r="BZ359" s="8">
        <f t="shared" ca="1" si="470"/>
        <v>-999</v>
      </c>
      <c r="CA359" s="8">
        <f t="shared" ca="1" si="470"/>
        <v>-103.28313309662039</v>
      </c>
      <c r="CB359" s="8">
        <f t="shared" ca="1" si="453"/>
        <v>-999</v>
      </c>
      <c r="CC359" s="8">
        <f t="shared" ca="1" si="453"/>
        <v>-999</v>
      </c>
      <c r="CD359" s="8">
        <f t="shared" ca="1" si="453"/>
        <v>-93.626015088654754</v>
      </c>
      <c r="CE359" s="8">
        <f t="shared" ca="1" si="453"/>
        <v>-999</v>
      </c>
      <c r="CF359" s="8">
        <f t="shared" ca="1" si="453"/>
        <v>-999</v>
      </c>
      <c r="CG359" s="8">
        <f t="shared" ca="1" si="453"/>
        <v>-999</v>
      </c>
      <c r="CH359" s="8">
        <f t="shared" ca="1" si="453"/>
        <v>-999</v>
      </c>
      <c r="CI359" s="8">
        <f t="shared" ca="1" si="453"/>
        <v>-999</v>
      </c>
      <c r="CJ359" s="8">
        <f t="shared" ca="1" si="453"/>
        <v>-999</v>
      </c>
      <c r="CK359" s="8">
        <f t="shared" ca="1" si="453"/>
        <v>-999</v>
      </c>
      <c r="CL359" s="8">
        <f t="shared" ca="1" si="453"/>
        <v>-999</v>
      </c>
      <c r="CM359" s="8">
        <f t="shared" ca="1" si="453"/>
        <v>-999</v>
      </c>
      <c r="CN359" s="8">
        <f t="shared" ca="1" si="470"/>
        <v>-999</v>
      </c>
      <c r="CO359" s="8">
        <f t="shared" ca="1" si="470"/>
        <v>-999</v>
      </c>
      <c r="CP359" s="8">
        <f t="shared" ca="1" si="470"/>
        <v>-97.53974236697438</v>
      </c>
      <c r="CQ359" s="8">
        <f t="shared" ca="1" si="470"/>
        <v>-999</v>
      </c>
      <c r="CR359" s="8">
        <f t="shared" ca="1" si="470"/>
        <v>-999</v>
      </c>
      <c r="CS359" s="8">
        <f t="shared" ca="1" si="470"/>
        <v>-999</v>
      </c>
      <c r="CT359" s="8">
        <f t="shared" ca="1" si="468"/>
        <v>-999</v>
      </c>
      <c r="CU359" s="8">
        <f t="shared" ca="1" si="468"/>
        <v>-999</v>
      </c>
      <c r="CV359" s="8">
        <f t="shared" ca="1" si="468"/>
        <v>-999</v>
      </c>
      <c r="CW359" s="8">
        <f t="shared" ca="1" si="468"/>
        <v>-999</v>
      </c>
      <c r="CX359" s="8">
        <f t="shared" ca="1" si="468"/>
        <v>-999</v>
      </c>
      <c r="CY359" s="8">
        <f t="shared" ca="1" si="468"/>
        <v>-103.99700110307202</v>
      </c>
      <c r="CZ359" s="8">
        <f t="shared" ca="1" si="468"/>
        <v>-999</v>
      </c>
      <c r="DA359" s="8">
        <f t="shared" ca="1" si="468"/>
        <v>-999</v>
      </c>
    </row>
    <row r="360" spans="2:105" x14ac:dyDescent="0.35">
      <c r="B360" t="str">
        <f>'Postcode Data'!B360</f>
        <v>ES34 9CQ</v>
      </c>
      <c r="C360" t="str">
        <f>'Postcode Data'!D360</f>
        <v>Delton</v>
      </c>
      <c r="D360" s="44" t="str">
        <f>'Postcode Data'!M360</f>
        <v>DW1b</v>
      </c>
      <c r="E360" s="28" t="str">
        <f>INDEX('Site Data'!$G$42:$G$77,MATCH('Frequency Plan Data'!D360,'Site Data'!$B$42:$B$77,0))</f>
        <v>f5</v>
      </c>
      <c r="F360" s="28">
        <f>'Coverage Data'!M360</f>
        <v>-55.329499152622589</v>
      </c>
      <c r="G360" s="28">
        <f t="shared" si="430"/>
        <v>33.568579022177047</v>
      </c>
      <c r="H360" s="5">
        <f>'Postcode Data'!F360</f>
        <v>14.816417462464095</v>
      </c>
      <c r="I360" s="5">
        <f>'Postcode Data'!G360</f>
        <v>10.364633946287318</v>
      </c>
      <c r="J360" s="5">
        <f>'Postcode Data'!K360</f>
        <v>15.570556338269824</v>
      </c>
      <c r="K360" s="5">
        <f>'Postcode Data'!L360</f>
        <v>10.566704849040379</v>
      </c>
      <c r="L360" s="5"/>
      <c r="M360" s="28"/>
      <c r="N360" s="5" t="e">
        <f t="shared" si="459"/>
        <v>#N/A</v>
      </c>
      <c r="O360" s="5" t="e">
        <f t="shared" si="459"/>
        <v>#N/A</v>
      </c>
      <c r="P360" s="5" t="e">
        <f t="shared" si="459"/>
        <v>#N/A</v>
      </c>
      <c r="Q360" s="5" t="e">
        <f t="shared" si="459"/>
        <v>#N/A</v>
      </c>
      <c r="R360" s="5">
        <f t="shared" si="459"/>
        <v>10.566704849040379</v>
      </c>
      <c r="S360" s="5" t="e">
        <f t="shared" si="459"/>
        <v>#N/A</v>
      </c>
      <c r="T360" s="5"/>
      <c r="U360" s="28"/>
      <c r="V360" s="28">
        <f t="shared" si="433"/>
        <v>10.566704849040379</v>
      </c>
      <c r="W360" s="28" t="e">
        <f t="shared" ref="W360:Z360" si="476">IF(AND($G360&lt;V$5,$G360&gt;=W$5),$K360,NA())</f>
        <v>#N/A</v>
      </c>
      <c r="X360" s="28" t="e">
        <f t="shared" si="476"/>
        <v>#N/A</v>
      </c>
      <c r="Y360" s="28" t="e">
        <f t="shared" si="476"/>
        <v>#N/A</v>
      </c>
      <c r="Z360" s="28" t="e">
        <f t="shared" si="476"/>
        <v>#N/A</v>
      </c>
      <c r="AA360" s="28" t="e">
        <f t="shared" si="435"/>
        <v>#N/A</v>
      </c>
      <c r="AB360" s="28"/>
      <c r="AC360" s="28"/>
      <c r="AD360" s="5">
        <f t="shared" si="436"/>
        <v>-88.898078174799636</v>
      </c>
      <c r="AE360" s="15">
        <v>-999</v>
      </c>
      <c r="AF360" s="11">
        <v>-999</v>
      </c>
      <c r="AG360" s="11">
        <v>-999</v>
      </c>
      <c r="AH360" s="11">
        <v>-999</v>
      </c>
      <c r="AI360" s="11">
        <v>-95.57362583523323</v>
      </c>
      <c r="AJ360" s="11">
        <v>-999</v>
      </c>
      <c r="AK360" s="11">
        <v>-999</v>
      </c>
      <c r="AL360" s="11">
        <v>-99.634991024899861</v>
      </c>
      <c r="AM360" s="11">
        <v>-999</v>
      </c>
      <c r="AN360" s="11">
        <v>-999</v>
      </c>
      <c r="AO360" s="11">
        <v>-999</v>
      </c>
      <c r="AP360" s="11">
        <v>-999</v>
      </c>
      <c r="AQ360" s="11">
        <v>-999</v>
      </c>
      <c r="AR360" s="11">
        <v>-999</v>
      </c>
      <c r="AS360" s="11">
        <v>-999</v>
      </c>
      <c r="AT360" s="11">
        <v>-999</v>
      </c>
      <c r="AU360" s="11">
        <v>-94.507847805779619</v>
      </c>
      <c r="AV360" s="11">
        <v>-999</v>
      </c>
      <c r="AW360" s="11">
        <v>-999</v>
      </c>
      <c r="AX360" s="11">
        <v>-999</v>
      </c>
      <c r="AY360" s="11">
        <v>-999</v>
      </c>
      <c r="AZ360" s="11">
        <v>-999</v>
      </c>
      <c r="BA360" s="11">
        <v>-999</v>
      </c>
      <c r="BB360" s="11">
        <v>-999</v>
      </c>
      <c r="BC360" s="11">
        <v>-999</v>
      </c>
      <c r="BD360" s="11">
        <v>-999</v>
      </c>
      <c r="BE360" s="11">
        <v>-999</v>
      </c>
      <c r="BF360" s="11">
        <v>-999</v>
      </c>
      <c r="BG360" s="11">
        <v>-94.713662120463383</v>
      </c>
      <c r="BH360" s="11">
        <v>-999</v>
      </c>
      <c r="BI360" s="11">
        <v>-999</v>
      </c>
      <c r="BJ360" s="11">
        <v>-96.757205446211259</v>
      </c>
      <c r="BK360" s="11">
        <v>-999</v>
      </c>
      <c r="BL360" s="11">
        <v>-999</v>
      </c>
      <c r="BM360" s="11">
        <v>-999</v>
      </c>
      <c r="BN360" s="16">
        <v>-999</v>
      </c>
      <c r="BQ360" s="5">
        <f t="shared" ca="1" si="437"/>
        <v>-87.186248373571516</v>
      </c>
      <c r="BR360" s="8">
        <f t="shared" ca="1" si="470"/>
        <v>-999</v>
      </c>
      <c r="BS360" s="8">
        <f t="shared" ca="1" si="470"/>
        <v>-999</v>
      </c>
      <c r="BT360" s="8">
        <f t="shared" ca="1" si="470"/>
        <v>-999</v>
      </c>
      <c r="BU360" s="8">
        <f t="shared" ca="1" si="470"/>
        <v>-999</v>
      </c>
      <c r="BV360" s="8">
        <f t="shared" ca="1" si="470"/>
        <v>-90.717507137267148</v>
      </c>
      <c r="BW360" s="8">
        <f t="shared" ca="1" si="470"/>
        <v>-999</v>
      </c>
      <c r="BX360" s="8">
        <f t="shared" ca="1" si="470"/>
        <v>-999</v>
      </c>
      <c r="BY360" s="8">
        <f t="shared" ca="1" si="470"/>
        <v>-99.706480870958671</v>
      </c>
      <c r="BZ360" s="8">
        <f t="shared" ca="1" si="470"/>
        <v>-999</v>
      </c>
      <c r="CA360" s="8">
        <f t="shared" ca="1" si="470"/>
        <v>-999</v>
      </c>
      <c r="CB360" s="8">
        <f t="shared" ca="1" si="453"/>
        <v>-999</v>
      </c>
      <c r="CC360" s="8">
        <f t="shared" ca="1" si="453"/>
        <v>-999</v>
      </c>
      <c r="CD360" s="8">
        <f t="shared" ca="1" si="453"/>
        <v>-999</v>
      </c>
      <c r="CE360" s="8">
        <f t="shared" ca="1" si="453"/>
        <v>-999</v>
      </c>
      <c r="CF360" s="8">
        <f t="shared" ca="1" si="453"/>
        <v>-999</v>
      </c>
      <c r="CG360" s="8">
        <f t="shared" ca="1" si="453"/>
        <v>-999</v>
      </c>
      <c r="CH360" s="8">
        <f t="shared" ca="1" si="453"/>
        <v>-101.60077980633159</v>
      </c>
      <c r="CI360" s="8">
        <f t="shared" ca="1" si="453"/>
        <v>-999</v>
      </c>
      <c r="CJ360" s="8">
        <f t="shared" ca="1" si="453"/>
        <v>-999</v>
      </c>
      <c r="CK360" s="8">
        <f t="shared" ca="1" si="453"/>
        <v>-999</v>
      </c>
      <c r="CL360" s="8">
        <f t="shared" ca="1" si="453"/>
        <v>-999</v>
      </c>
      <c r="CM360" s="8">
        <f t="shared" ca="1" si="453"/>
        <v>-999</v>
      </c>
      <c r="CN360" s="8">
        <f t="shared" ca="1" si="470"/>
        <v>-999</v>
      </c>
      <c r="CO360" s="8">
        <f t="shared" ca="1" si="470"/>
        <v>-999</v>
      </c>
      <c r="CP360" s="8">
        <f t="shared" ca="1" si="470"/>
        <v>-999</v>
      </c>
      <c r="CQ360" s="8">
        <f t="shared" ca="1" si="470"/>
        <v>-999</v>
      </c>
      <c r="CR360" s="8">
        <f t="shared" ca="1" si="470"/>
        <v>-999</v>
      </c>
      <c r="CS360" s="8">
        <f t="shared" ca="1" si="470"/>
        <v>-999</v>
      </c>
      <c r="CT360" s="8">
        <f t="shared" ca="1" si="468"/>
        <v>-90.580914886568351</v>
      </c>
      <c r="CU360" s="8">
        <f t="shared" ca="1" si="468"/>
        <v>-999</v>
      </c>
      <c r="CV360" s="8">
        <f t="shared" ca="1" si="468"/>
        <v>-999</v>
      </c>
      <c r="CW360" s="8">
        <f t="shared" ca="1" si="468"/>
        <v>-108.91853706303914</v>
      </c>
      <c r="CX360" s="8">
        <f t="shared" ca="1" si="468"/>
        <v>-999</v>
      </c>
      <c r="CY360" s="8">
        <f t="shared" ca="1" si="468"/>
        <v>-999</v>
      </c>
      <c r="CZ360" s="8">
        <f t="shared" ca="1" si="468"/>
        <v>-999</v>
      </c>
      <c r="DA360" s="8">
        <f t="shared" ca="1" si="468"/>
        <v>-999</v>
      </c>
    </row>
    <row r="361" spans="2:105" x14ac:dyDescent="0.35">
      <c r="B361" t="str">
        <f>'Postcode Data'!B361</f>
        <v>ES34 9FF</v>
      </c>
      <c r="C361" t="str">
        <f>'Postcode Data'!D361</f>
        <v>Delton</v>
      </c>
      <c r="D361" s="44" t="e">
        <f>'Postcode Data'!M361</f>
        <v>#N/A</v>
      </c>
      <c r="E361" s="28" t="e">
        <f>INDEX('Site Data'!$G$42:$G$77,MATCH('Frequency Plan Data'!D361,'Site Data'!$B$42:$B$77,0))</f>
        <v>#N/A</v>
      </c>
      <c r="F361" s="28" t="e">
        <f>'Coverage Data'!M361</f>
        <v>#N/A</v>
      </c>
      <c r="G361" s="28" t="e">
        <f t="shared" si="430"/>
        <v>#N/A</v>
      </c>
      <c r="H361" s="5" t="e">
        <f>'Postcode Data'!F361</f>
        <v>#N/A</v>
      </c>
      <c r="I361" s="5" t="e">
        <f>'Postcode Data'!G361</f>
        <v>#N/A</v>
      </c>
      <c r="J361" s="5" t="e">
        <f>'Postcode Data'!K361</f>
        <v>#N/A</v>
      </c>
      <c r="K361" s="5" t="e">
        <f>'Postcode Data'!L361</f>
        <v>#N/A</v>
      </c>
      <c r="L361" s="5"/>
      <c r="M361" s="28"/>
      <c r="N361" s="5" t="e">
        <f t="shared" si="459"/>
        <v>#N/A</v>
      </c>
      <c r="O361" s="5" t="e">
        <f t="shared" si="459"/>
        <v>#N/A</v>
      </c>
      <c r="P361" s="5" t="e">
        <f t="shared" si="459"/>
        <v>#N/A</v>
      </c>
      <c r="Q361" s="5" t="e">
        <f t="shared" si="459"/>
        <v>#N/A</v>
      </c>
      <c r="R361" s="5" t="e">
        <f t="shared" si="459"/>
        <v>#N/A</v>
      </c>
      <c r="S361" s="5" t="e">
        <f t="shared" si="459"/>
        <v>#N/A</v>
      </c>
      <c r="T361" s="5"/>
      <c r="U361" s="28"/>
      <c r="V361" s="28" t="e">
        <f t="shared" si="433"/>
        <v>#N/A</v>
      </c>
      <c r="W361" s="28" t="e">
        <f t="shared" ref="W361:Z361" si="477">IF(AND($G361&lt;V$5,$G361&gt;=W$5),$K361,NA())</f>
        <v>#N/A</v>
      </c>
      <c r="X361" s="28" t="e">
        <f t="shared" si="477"/>
        <v>#N/A</v>
      </c>
      <c r="Y361" s="28" t="e">
        <f t="shared" si="477"/>
        <v>#N/A</v>
      </c>
      <c r="Z361" s="28" t="e">
        <f t="shared" si="477"/>
        <v>#N/A</v>
      </c>
      <c r="AA361" s="28" t="e">
        <f t="shared" si="435"/>
        <v>#N/A</v>
      </c>
      <c r="AB361" s="28"/>
      <c r="AC361" s="28"/>
      <c r="AD361" s="5" t="e">
        <f t="shared" si="436"/>
        <v>#N/A</v>
      </c>
      <c r="AE361" s="15" t="e">
        <v>#N/A</v>
      </c>
      <c r="AF361" s="11" t="e">
        <v>#N/A</v>
      </c>
      <c r="AG361" s="11" t="e">
        <v>#N/A</v>
      </c>
      <c r="AH361" s="11" t="e">
        <v>#N/A</v>
      </c>
      <c r="AI361" s="11" t="e">
        <v>#N/A</v>
      </c>
      <c r="AJ361" s="11" t="e">
        <v>#N/A</v>
      </c>
      <c r="AK361" s="11" t="e">
        <v>#N/A</v>
      </c>
      <c r="AL361" s="11" t="e">
        <v>#N/A</v>
      </c>
      <c r="AM361" s="11" t="e">
        <v>#N/A</v>
      </c>
      <c r="AN361" s="11" t="e">
        <v>#N/A</v>
      </c>
      <c r="AO361" s="11" t="e">
        <v>#N/A</v>
      </c>
      <c r="AP361" s="11" t="e">
        <v>#N/A</v>
      </c>
      <c r="AQ361" s="11" t="e">
        <v>#N/A</v>
      </c>
      <c r="AR361" s="11" t="e">
        <v>#N/A</v>
      </c>
      <c r="AS361" s="11" t="e">
        <v>#N/A</v>
      </c>
      <c r="AT361" s="11" t="e">
        <v>#N/A</v>
      </c>
      <c r="AU361" s="11" t="e">
        <v>#N/A</v>
      </c>
      <c r="AV361" s="11" t="e">
        <v>#N/A</v>
      </c>
      <c r="AW361" s="11" t="e">
        <v>#N/A</v>
      </c>
      <c r="AX361" s="11" t="e">
        <v>#N/A</v>
      </c>
      <c r="AY361" s="11" t="e">
        <v>#N/A</v>
      </c>
      <c r="AZ361" s="11" t="e">
        <v>#N/A</v>
      </c>
      <c r="BA361" s="11" t="e">
        <v>#N/A</v>
      </c>
      <c r="BB361" s="11" t="e">
        <v>#N/A</v>
      </c>
      <c r="BC361" s="11" t="e">
        <v>#N/A</v>
      </c>
      <c r="BD361" s="11" t="e">
        <v>#N/A</v>
      </c>
      <c r="BE361" s="11" t="e">
        <v>#N/A</v>
      </c>
      <c r="BF361" s="11" t="e">
        <v>#N/A</v>
      </c>
      <c r="BG361" s="11" t="e">
        <v>#N/A</v>
      </c>
      <c r="BH361" s="11" t="e">
        <v>#N/A</v>
      </c>
      <c r="BI361" s="11" t="e">
        <v>#N/A</v>
      </c>
      <c r="BJ361" s="11" t="e">
        <v>#N/A</v>
      </c>
      <c r="BK361" s="11" t="e">
        <v>#N/A</v>
      </c>
      <c r="BL361" s="11" t="e">
        <v>#N/A</v>
      </c>
      <c r="BM361" s="11" t="e">
        <v>#N/A</v>
      </c>
      <c r="BN361" s="16" t="e">
        <v>#N/A</v>
      </c>
      <c r="BQ361" s="5" t="e">
        <f t="shared" ca="1" si="437"/>
        <v>#N/A</v>
      </c>
      <c r="BR361" s="8" t="e">
        <f t="shared" ca="1" si="470"/>
        <v>#N/A</v>
      </c>
      <c r="BS361" s="8" t="e">
        <f t="shared" ca="1" si="470"/>
        <v>#N/A</v>
      </c>
      <c r="BT361" s="8" t="e">
        <f t="shared" ca="1" si="470"/>
        <v>#N/A</v>
      </c>
      <c r="BU361" s="8" t="e">
        <f t="shared" ca="1" si="470"/>
        <v>#N/A</v>
      </c>
      <c r="BV361" s="8" t="e">
        <f t="shared" ca="1" si="470"/>
        <v>#N/A</v>
      </c>
      <c r="BW361" s="8" t="e">
        <f t="shared" ca="1" si="470"/>
        <v>#N/A</v>
      </c>
      <c r="BX361" s="8" t="e">
        <f t="shared" ca="1" si="470"/>
        <v>#N/A</v>
      </c>
      <c r="BY361" s="8" t="e">
        <f t="shared" ca="1" si="470"/>
        <v>#N/A</v>
      </c>
      <c r="BZ361" s="8" t="e">
        <f t="shared" ca="1" si="470"/>
        <v>#N/A</v>
      </c>
      <c r="CA361" s="8" t="e">
        <f t="shared" ca="1" si="470"/>
        <v>#N/A</v>
      </c>
      <c r="CB361" s="8" t="e">
        <f t="shared" ca="1" si="453"/>
        <v>#N/A</v>
      </c>
      <c r="CC361" s="8" t="e">
        <f t="shared" ca="1" si="453"/>
        <v>#N/A</v>
      </c>
      <c r="CD361" s="8" t="e">
        <f t="shared" ca="1" si="453"/>
        <v>#N/A</v>
      </c>
      <c r="CE361" s="8" t="e">
        <f t="shared" ca="1" si="453"/>
        <v>#N/A</v>
      </c>
      <c r="CF361" s="8" t="e">
        <f t="shared" ca="1" si="453"/>
        <v>#N/A</v>
      </c>
      <c r="CG361" s="8" t="e">
        <f t="shared" ca="1" si="453"/>
        <v>#N/A</v>
      </c>
      <c r="CH361" s="8" t="e">
        <f t="shared" ca="1" si="453"/>
        <v>#N/A</v>
      </c>
      <c r="CI361" s="8" t="e">
        <f t="shared" ca="1" si="453"/>
        <v>#N/A</v>
      </c>
      <c r="CJ361" s="8" t="e">
        <f t="shared" ca="1" si="453"/>
        <v>#N/A</v>
      </c>
      <c r="CK361" s="8" t="e">
        <f t="shared" ca="1" si="453"/>
        <v>#N/A</v>
      </c>
      <c r="CL361" s="8" t="e">
        <f t="shared" ca="1" si="453"/>
        <v>#N/A</v>
      </c>
      <c r="CM361" s="8" t="e">
        <f t="shared" ca="1" si="453"/>
        <v>#N/A</v>
      </c>
      <c r="CN361" s="8" t="e">
        <f t="shared" ca="1" si="470"/>
        <v>#N/A</v>
      </c>
      <c r="CO361" s="8" t="e">
        <f t="shared" ca="1" si="470"/>
        <v>#N/A</v>
      </c>
      <c r="CP361" s="8" t="e">
        <f t="shared" ca="1" si="470"/>
        <v>#N/A</v>
      </c>
      <c r="CQ361" s="8" t="e">
        <f t="shared" ca="1" si="470"/>
        <v>#N/A</v>
      </c>
      <c r="CR361" s="8" t="e">
        <f t="shared" ca="1" si="470"/>
        <v>#N/A</v>
      </c>
      <c r="CS361" s="8" t="e">
        <f t="shared" ca="1" si="470"/>
        <v>#N/A</v>
      </c>
      <c r="CT361" s="8" t="e">
        <f t="shared" ca="1" si="468"/>
        <v>#N/A</v>
      </c>
      <c r="CU361" s="8" t="e">
        <f t="shared" ca="1" si="468"/>
        <v>#N/A</v>
      </c>
      <c r="CV361" s="8" t="e">
        <f t="shared" ca="1" si="468"/>
        <v>#N/A</v>
      </c>
      <c r="CW361" s="8" t="e">
        <f t="shared" ca="1" si="468"/>
        <v>#N/A</v>
      </c>
      <c r="CX361" s="8" t="e">
        <f t="shared" ca="1" si="468"/>
        <v>#N/A</v>
      </c>
      <c r="CY361" s="8" t="e">
        <f t="shared" ca="1" si="468"/>
        <v>#N/A</v>
      </c>
      <c r="CZ361" s="8" t="e">
        <f t="shared" ca="1" si="468"/>
        <v>#N/A</v>
      </c>
      <c r="DA361" s="8" t="e">
        <f t="shared" ca="1" si="468"/>
        <v>#N/A</v>
      </c>
    </row>
    <row r="362" spans="2:105" x14ac:dyDescent="0.35">
      <c r="B362" t="str">
        <f>'Postcode Data'!B362</f>
        <v>ES35 0XK</v>
      </c>
      <c r="C362" t="str">
        <f>'Postcode Data'!D362</f>
        <v>Delton</v>
      </c>
      <c r="D362" s="44" t="str">
        <f>'Postcode Data'!M362</f>
        <v>DW2b</v>
      </c>
      <c r="E362" s="28" t="str">
        <f>INDEX('Site Data'!$G$42:$G$77,MATCH('Frequency Plan Data'!D362,'Site Data'!$B$42:$B$77,0))</f>
        <v>f2</v>
      </c>
      <c r="F362" s="28">
        <f>'Coverage Data'!M362</f>
        <v>-76.111234394677894</v>
      </c>
      <c r="G362" s="28">
        <f t="shared" si="430"/>
        <v>30.326783384985291</v>
      </c>
      <c r="H362" s="5">
        <f>'Postcode Data'!F362</f>
        <v>10.659715015316081</v>
      </c>
      <c r="I362" s="5">
        <f>'Postcode Data'!G362</f>
        <v>6.5022538134086805</v>
      </c>
      <c r="J362" s="5">
        <f>'Postcode Data'!K362</f>
        <v>10.659715015316081</v>
      </c>
      <c r="K362" s="5">
        <f>'Postcode Data'!L362</f>
        <v>2.9705412964527991</v>
      </c>
      <c r="L362" s="5"/>
      <c r="M362" s="28"/>
      <c r="N362" s="5" t="e">
        <f t="shared" si="459"/>
        <v>#N/A</v>
      </c>
      <c r="O362" s="5">
        <f t="shared" si="459"/>
        <v>2.9705412964527991</v>
      </c>
      <c r="P362" s="5" t="e">
        <f t="shared" si="459"/>
        <v>#N/A</v>
      </c>
      <c r="Q362" s="5" t="e">
        <f t="shared" si="459"/>
        <v>#N/A</v>
      </c>
      <c r="R362" s="5" t="e">
        <f t="shared" si="459"/>
        <v>#N/A</v>
      </c>
      <c r="S362" s="5" t="e">
        <f t="shared" si="459"/>
        <v>#N/A</v>
      </c>
      <c r="T362" s="5"/>
      <c r="U362" s="28"/>
      <c r="V362" s="28">
        <f t="shared" si="433"/>
        <v>2.9705412964527991</v>
      </c>
      <c r="W362" s="28" t="e">
        <f t="shared" ref="W362:Z362" si="478">IF(AND($G362&lt;V$5,$G362&gt;=W$5),$K362,NA())</f>
        <v>#N/A</v>
      </c>
      <c r="X362" s="28" t="e">
        <f t="shared" si="478"/>
        <v>#N/A</v>
      </c>
      <c r="Y362" s="28" t="e">
        <f t="shared" si="478"/>
        <v>#N/A</v>
      </c>
      <c r="Z362" s="28" t="e">
        <f t="shared" si="478"/>
        <v>#N/A</v>
      </c>
      <c r="AA362" s="28" t="e">
        <f t="shared" si="435"/>
        <v>#N/A</v>
      </c>
      <c r="AB362" s="28"/>
      <c r="AC362" s="28"/>
      <c r="AD362" s="5">
        <f t="shared" si="436"/>
        <v>-106.43801777966318</v>
      </c>
      <c r="AE362" s="15">
        <v>-999</v>
      </c>
      <c r="AF362" s="11">
        <v>-115.58976813010385</v>
      </c>
      <c r="AG362" s="11">
        <v>-999</v>
      </c>
      <c r="AH362" s="11">
        <v>-999</v>
      </c>
      <c r="AI362" s="11">
        <v>-999</v>
      </c>
      <c r="AJ362" s="11">
        <v>-999</v>
      </c>
      <c r="AK362" s="11">
        <v>-999</v>
      </c>
      <c r="AL362" s="11">
        <v>-999</v>
      </c>
      <c r="AM362" s="11">
        <v>-999</v>
      </c>
      <c r="AN362" s="11">
        <v>-999</v>
      </c>
      <c r="AO362" s="11">
        <v>-116.62838338565307</v>
      </c>
      <c r="AP362" s="11">
        <v>-999</v>
      </c>
      <c r="AQ362" s="11">
        <v>-999</v>
      </c>
      <c r="AR362" s="11">
        <v>-117.35980035250894</v>
      </c>
      <c r="AS362" s="11">
        <v>-999</v>
      </c>
      <c r="AT362" s="11">
        <v>-999</v>
      </c>
      <c r="AU362" s="11">
        <v>-999</v>
      </c>
      <c r="AV362" s="11">
        <v>-999</v>
      </c>
      <c r="AW362" s="11">
        <v>-999</v>
      </c>
      <c r="AX362" s="11">
        <v>-999</v>
      </c>
      <c r="AY362" s="11">
        <v>-999</v>
      </c>
      <c r="AZ362" s="11">
        <v>-999</v>
      </c>
      <c r="BA362" s="11">
        <v>-999</v>
      </c>
      <c r="BB362" s="11">
        <v>-999</v>
      </c>
      <c r="BC362" s="11">
        <v>-999</v>
      </c>
      <c r="BD362" s="11">
        <v>-112.6199790355961</v>
      </c>
      <c r="BE362" s="11">
        <v>-999</v>
      </c>
      <c r="BF362" s="11">
        <v>-999</v>
      </c>
      <c r="BG362" s="11">
        <v>-999</v>
      </c>
      <c r="BH362" s="11">
        <v>-999</v>
      </c>
      <c r="BI362" s="11">
        <v>-999</v>
      </c>
      <c r="BJ362" s="11">
        <v>-999</v>
      </c>
      <c r="BK362" s="11">
        <v>-999</v>
      </c>
      <c r="BL362" s="11">
        <v>-999</v>
      </c>
      <c r="BM362" s="11">
        <v>-109.80137658329855</v>
      </c>
      <c r="BN362" s="16">
        <v>-999</v>
      </c>
      <c r="BQ362" s="5">
        <f t="shared" ca="1" si="437"/>
        <v>-103.60799020369191</v>
      </c>
      <c r="BR362" s="8">
        <f t="shared" ca="1" si="470"/>
        <v>-999</v>
      </c>
      <c r="BS362" s="8">
        <f t="shared" ca="1" si="470"/>
        <v>-110.74675619383135</v>
      </c>
      <c r="BT362" s="8">
        <f t="shared" ca="1" si="470"/>
        <v>-999</v>
      </c>
      <c r="BU362" s="8">
        <f t="shared" ca="1" si="470"/>
        <v>-999</v>
      </c>
      <c r="BV362" s="8">
        <f t="shared" ca="1" si="470"/>
        <v>-999</v>
      </c>
      <c r="BW362" s="8">
        <f t="shared" ca="1" si="470"/>
        <v>-999</v>
      </c>
      <c r="BX362" s="8">
        <f t="shared" ca="1" si="470"/>
        <v>-999</v>
      </c>
      <c r="BY362" s="8">
        <f t="shared" ca="1" si="470"/>
        <v>-999</v>
      </c>
      <c r="BZ362" s="8">
        <f t="shared" ca="1" si="470"/>
        <v>-999</v>
      </c>
      <c r="CA362" s="8">
        <f t="shared" ca="1" si="470"/>
        <v>-999</v>
      </c>
      <c r="CB362" s="8">
        <f t="shared" ref="CB362:CM383" ca="1" si="479">IF(OR($D362=CB$5,$E362&lt;&gt;CB$4),-999,30+_xlfn.NORM.INV(RAND(),-20,3)-20*LOG10(SQRT(($H362-$J362)^2+($I362-$K362)^2))-20*LOG10(5570)-32.44+_xlfn.NORM.INV(RAND(),-3,3)+21+_xlfn.NORM.INV(RAND(),-20,3)-1)</f>
        <v>-108.10707905311757</v>
      </c>
      <c r="CC362" s="8">
        <f t="shared" ca="1" si="479"/>
        <v>-999</v>
      </c>
      <c r="CD362" s="8">
        <f t="shared" ca="1" si="479"/>
        <v>-999</v>
      </c>
      <c r="CE362" s="8">
        <f t="shared" ca="1" si="479"/>
        <v>-118.73395558079199</v>
      </c>
      <c r="CF362" s="8">
        <f t="shared" ca="1" si="479"/>
        <v>-999</v>
      </c>
      <c r="CG362" s="8">
        <f t="shared" ca="1" si="479"/>
        <v>-999</v>
      </c>
      <c r="CH362" s="8">
        <f t="shared" ca="1" si="479"/>
        <v>-999</v>
      </c>
      <c r="CI362" s="8">
        <f t="shared" ca="1" si="479"/>
        <v>-999</v>
      </c>
      <c r="CJ362" s="8">
        <f t="shared" ca="1" si="479"/>
        <v>-999</v>
      </c>
      <c r="CK362" s="8">
        <f t="shared" ca="1" si="479"/>
        <v>-999</v>
      </c>
      <c r="CL362" s="8">
        <f t="shared" ca="1" si="479"/>
        <v>-999</v>
      </c>
      <c r="CM362" s="8">
        <f t="shared" ca="1" si="479"/>
        <v>-999</v>
      </c>
      <c r="CN362" s="8">
        <f t="shared" ca="1" si="470"/>
        <v>-999</v>
      </c>
      <c r="CO362" s="8">
        <f t="shared" ca="1" si="470"/>
        <v>-999</v>
      </c>
      <c r="CP362" s="8">
        <f t="shared" ca="1" si="470"/>
        <v>-999</v>
      </c>
      <c r="CQ362" s="8">
        <f t="shared" ca="1" si="470"/>
        <v>-111.98687304102951</v>
      </c>
      <c r="CR362" s="8">
        <f t="shared" ca="1" si="470"/>
        <v>-999</v>
      </c>
      <c r="CS362" s="8">
        <f t="shared" ca="1" si="470"/>
        <v>-999</v>
      </c>
      <c r="CT362" s="8">
        <f t="shared" ca="1" si="468"/>
        <v>-999</v>
      </c>
      <c r="CU362" s="8">
        <f t="shared" ca="1" si="468"/>
        <v>-999</v>
      </c>
      <c r="CV362" s="8">
        <f t="shared" ca="1" si="468"/>
        <v>-999</v>
      </c>
      <c r="CW362" s="8">
        <f t="shared" ca="1" si="468"/>
        <v>-999</v>
      </c>
      <c r="CX362" s="8">
        <f t="shared" ca="1" si="468"/>
        <v>-999</v>
      </c>
      <c r="CY362" s="8">
        <f t="shared" ca="1" si="468"/>
        <v>-999</v>
      </c>
      <c r="CZ362" s="8">
        <f t="shared" ca="1" si="468"/>
        <v>-109.20058081079117</v>
      </c>
      <c r="DA362" s="8">
        <f t="shared" ca="1" si="468"/>
        <v>-999</v>
      </c>
    </row>
    <row r="363" spans="2:105" x14ac:dyDescent="0.35">
      <c r="B363" t="str">
        <f>'Postcode Data'!B363</f>
        <v>ES35 2FG</v>
      </c>
      <c r="C363" t="str">
        <f>'Postcode Data'!D363</f>
        <v>Delton</v>
      </c>
      <c r="D363" s="44" t="e">
        <f>'Postcode Data'!M363</f>
        <v>#N/A</v>
      </c>
      <c r="E363" s="28" t="e">
        <f>INDEX('Site Data'!$G$42:$G$77,MATCH('Frequency Plan Data'!D363,'Site Data'!$B$42:$B$77,0))</f>
        <v>#N/A</v>
      </c>
      <c r="F363" s="28" t="e">
        <f>'Coverage Data'!M363</f>
        <v>#N/A</v>
      </c>
      <c r="G363" s="28" t="e">
        <f t="shared" si="430"/>
        <v>#N/A</v>
      </c>
      <c r="H363" s="5" t="e">
        <f>'Postcode Data'!F363</f>
        <v>#N/A</v>
      </c>
      <c r="I363" s="5" t="e">
        <f>'Postcode Data'!G363</f>
        <v>#N/A</v>
      </c>
      <c r="J363" s="5" t="e">
        <f>'Postcode Data'!K363</f>
        <v>#N/A</v>
      </c>
      <c r="K363" s="5" t="e">
        <f>'Postcode Data'!L363</f>
        <v>#N/A</v>
      </c>
      <c r="L363" s="5"/>
      <c r="M363" s="28"/>
      <c r="N363" s="5" t="e">
        <f t="shared" si="459"/>
        <v>#N/A</v>
      </c>
      <c r="O363" s="5" t="e">
        <f t="shared" si="459"/>
        <v>#N/A</v>
      </c>
      <c r="P363" s="5" t="e">
        <f t="shared" si="459"/>
        <v>#N/A</v>
      </c>
      <c r="Q363" s="5" t="e">
        <f t="shared" si="459"/>
        <v>#N/A</v>
      </c>
      <c r="R363" s="5" t="e">
        <f t="shared" si="459"/>
        <v>#N/A</v>
      </c>
      <c r="S363" s="5" t="e">
        <f t="shared" si="459"/>
        <v>#N/A</v>
      </c>
      <c r="T363" s="5"/>
      <c r="U363" s="28"/>
      <c r="V363" s="28" t="e">
        <f t="shared" si="433"/>
        <v>#N/A</v>
      </c>
      <c r="W363" s="28" t="e">
        <f t="shared" ref="W363:Z363" si="480">IF(AND($G363&lt;V$5,$G363&gt;=W$5),$K363,NA())</f>
        <v>#N/A</v>
      </c>
      <c r="X363" s="28" t="e">
        <f t="shared" si="480"/>
        <v>#N/A</v>
      </c>
      <c r="Y363" s="28" t="e">
        <f t="shared" si="480"/>
        <v>#N/A</v>
      </c>
      <c r="Z363" s="28" t="e">
        <f t="shared" si="480"/>
        <v>#N/A</v>
      </c>
      <c r="AA363" s="28" t="e">
        <f t="shared" si="435"/>
        <v>#N/A</v>
      </c>
      <c r="AB363" s="28"/>
      <c r="AC363" s="28"/>
      <c r="AD363" s="5" t="e">
        <f t="shared" si="436"/>
        <v>#N/A</v>
      </c>
      <c r="AE363" s="15" t="e">
        <v>#N/A</v>
      </c>
      <c r="AF363" s="11" t="e">
        <v>#N/A</v>
      </c>
      <c r="AG363" s="11" t="e">
        <v>#N/A</v>
      </c>
      <c r="AH363" s="11" t="e">
        <v>#N/A</v>
      </c>
      <c r="AI363" s="11" t="e">
        <v>#N/A</v>
      </c>
      <c r="AJ363" s="11" t="e">
        <v>#N/A</v>
      </c>
      <c r="AK363" s="11" t="e">
        <v>#N/A</v>
      </c>
      <c r="AL363" s="11" t="e">
        <v>#N/A</v>
      </c>
      <c r="AM363" s="11" t="e">
        <v>#N/A</v>
      </c>
      <c r="AN363" s="11" t="e">
        <v>#N/A</v>
      </c>
      <c r="AO363" s="11" t="e">
        <v>#N/A</v>
      </c>
      <c r="AP363" s="11" t="e">
        <v>#N/A</v>
      </c>
      <c r="AQ363" s="11" t="e">
        <v>#N/A</v>
      </c>
      <c r="AR363" s="11" t="e">
        <v>#N/A</v>
      </c>
      <c r="AS363" s="11" t="e">
        <v>#N/A</v>
      </c>
      <c r="AT363" s="11" t="e">
        <v>#N/A</v>
      </c>
      <c r="AU363" s="11" t="e">
        <v>#N/A</v>
      </c>
      <c r="AV363" s="11" t="e">
        <v>#N/A</v>
      </c>
      <c r="AW363" s="11" t="e">
        <v>#N/A</v>
      </c>
      <c r="AX363" s="11" t="e">
        <v>#N/A</v>
      </c>
      <c r="AY363" s="11" t="e">
        <v>#N/A</v>
      </c>
      <c r="AZ363" s="11" t="e">
        <v>#N/A</v>
      </c>
      <c r="BA363" s="11" t="e">
        <v>#N/A</v>
      </c>
      <c r="BB363" s="11" t="e">
        <v>#N/A</v>
      </c>
      <c r="BC363" s="11" t="e">
        <v>#N/A</v>
      </c>
      <c r="BD363" s="11" t="e">
        <v>#N/A</v>
      </c>
      <c r="BE363" s="11" t="e">
        <v>#N/A</v>
      </c>
      <c r="BF363" s="11" t="e">
        <v>#N/A</v>
      </c>
      <c r="BG363" s="11" t="e">
        <v>#N/A</v>
      </c>
      <c r="BH363" s="11" t="e">
        <v>#N/A</v>
      </c>
      <c r="BI363" s="11" t="e">
        <v>#N/A</v>
      </c>
      <c r="BJ363" s="11" t="e">
        <v>#N/A</v>
      </c>
      <c r="BK363" s="11" t="e">
        <v>#N/A</v>
      </c>
      <c r="BL363" s="11" t="e">
        <v>#N/A</v>
      </c>
      <c r="BM363" s="11" t="e">
        <v>#N/A</v>
      </c>
      <c r="BN363" s="16" t="e">
        <v>#N/A</v>
      </c>
      <c r="BQ363" s="5" t="e">
        <f t="shared" ca="1" si="437"/>
        <v>#N/A</v>
      </c>
      <c r="BR363" s="8" t="e">
        <f t="shared" ca="1" si="470"/>
        <v>#N/A</v>
      </c>
      <c r="BS363" s="8" t="e">
        <f t="shared" ca="1" si="470"/>
        <v>#N/A</v>
      </c>
      <c r="BT363" s="8" t="e">
        <f t="shared" ca="1" si="470"/>
        <v>#N/A</v>
      </c>
      <c r="BU363" s="8" t="e">
        <f t="shared" ca="1" si="470"/>
        <v>#N/A</v>
      </c>
      <c r="BV363" s="8" t="e">
        <f t="shared" ca="1" si="470"/>
        <v>#N/A</v>
      </c>
      <c r="BW363" s="8" t="e">
        <f t="shared" ca="1" si="470"/>
        <v>#N/A</v>
      </c>
      <c r="BX363" s="8" t="e">
        <f t="shared" ca="1" si="470"/>
        <v>#N/A</v>
      </c>
      <c r="BY363" s="8" t="e">
        <f t="shared" ca="1" si="470"/>
        <v>#N/A</v>
      </c>
      <c r="BZ363" s="8" t="e">
        <f t="shared" ca="1" si="470"/>
        <v>#N/A</v>
      </c>
      <c r="CA363" s="8" t="e">
        <f t="shared" ca="1" si="470"/>
        <v>#N/A</v>
      </c>
      <c r="CB363" s="8" t="e">
        <f t="shared" ca="1" si="479"/>
        <v>#N/A</v>
      </c>
      <c r="CC363" s="8" t="e">
        <f t="shared" ca="1" si="479"/>
        <v>#N/A</v>
      </c>
      <c r="CD363" s="8" t="e">
        <f t="shared" ca="1" si="479"/>
        <v>#N/A</v>
      </c>
      <c r="CE363" s="8" t="e">
        <f t="shared" ca="1" si="479"/>
        <v>#N/A</v>
      </c>
      <c r="CF363" s="8" t="e">
        <f t="shared" ca="1" si="479"/>
        <v>#N/A</v>
      </c>
      <c r="CG363" s="8" t="e">
        <f t="shared" ca="1" si="479"/>
        <v>#N/A</v>
      </c>
      <c r="CH363" s="8" t="e">
        <f t="shared" ca="1" si="479"/>
        <v>#N/A</v>
      </c>
      <c r="CI363" s="8" t="e">
        <f t="shared" ca="1" si="479"/>
        <v>#N/A</v>
      </c>
      <c r="CJ363" s="8" t="e">
        <f t="shared" ca="1" si="479"/>
        <v>#N/A</v>
      </c>
      <c r="CK363" s="8" t="e">
        <f t="shared" ca="1" si="479"/>
        <v>#N/A</v>
      </c>
      <c r="CL363" s="8" t="e">
        <f t="shared" ca="1" si="479"/>
        <v>#N/A</v>
      </c>
      <c r="CM363" s="8" t="e">
        <f t="shared" ca="1" si="479"/>
        <v>#N/A</v>
      </c>
      <c r="CN363" s="8" t="e">
        <f t="shared" ca="1" si="470"/>
        <v>#N/A</v>
      </c>
      <c r="CO363" s="8" t="e">
        <f t="shared" ca="1" si="470"/>
        <v>#N/A</v>
      </c>
      <c r="CP363" s="8" t="e">
        <f t="shared" ca="1" si="470"/>
        <v>#N/A</v>
      </c>
      <c r="CQ363" s="8" t="e">
        <f t="shared" ca="1" si="470"/>
        <v>#N/A</v>
      </c>
      <c r="CR363" s="8" t="e">
        <f t="shared" ca="1" si="470"/>
        <v>#N/A</v>
      </c>
      <c r="CS363" s="8" t="e">
        <f t="shared" ca="1" si="470"/>
        <v>#N/A</v>
      </c>
      <c r="CT363" s="8" t="e">
        <f t="shared" ca="1" si="468"/>
        <v>#N/A</v>
      </c>
      <c r="CU363" s="8" t="e">
        <f t="shared" ca="1" si="468"/>
        <v>#N/A</v>
      </c>
      <c r="CV363" s="8" t="e">
        <f t="shared" ca="1" si="468"/>
        <v>#N/A</v>
      </c>
      <c r="CW363" s="8" t="e">
        <f t="shared" ca="1" si="468"/>
        <v>#N/A</v>
      </c>
      <c r="CX363" s="8" t="e">
        <f t="shared" ca="1" si="468"/>
        <v>#N/A</v>
      </c>
      <c r="CY363" s="8" t="e">
        <f t="shared" ca="1" si="468"/>
        <v>#N/A</v>
      </c>
      <c r="CZ363" s="8" t="e">
        <f t="shared" ca="1" si="468"/>
        <v>#N/A</v>
      </c>
      <c r="DA363" s="8" t="e">
        <f t="shared" ca="1" si="468"/>
        <v>#N/A</v>
      </c>
    </row>
    <row r="364" spans="2:105" x14ac:dyDescent="0.35">
      <c r="B364" t="str">
        <f>'Postcode Data'!B364</f>
        <v>ES35 2LC</v>
      </c>
      <c r="C364" t="str">
        <f>'Postcode Data'!D364</f>
        <v>Delton</v>
      </c>
      <c r="D364" s="44" t="str">
        <f>'Postcode Data'!M364</f>
        <v>DW1a</v>
      </c>
      <c r="E364" s="28" t="str">
        <f>INDEX('Site Data'!$G$42:$G$77,MATCH('Frequency Plan Data'!D364,'Site Data'!$B$42:$B$77,0))</f>
        <v>f4</v>
      </c>
      <c r="F364" s="28">
        <f>'Coverage Data'!M364</f>
        <v>-62.670919896626614</v>
      </c>
      <c r="G364" s="28">
        <f t="shared" si="430"/>
        <v>32.152297070946858</v>
      </c>
      <c r="H364" s="5">
        <f>'Postcode Data'!F364</f>
        <v>14.816417462464095</v>
      </c>
      <c r="I364" s="5">
        <f>'Postcode Data'!G364</f>
        <v>10.364633946287318</v>
      </c>
      <c r="J364" s="5">
        <f>'Postcode Data'!K364</f>
        <v>15.914151042704118</v>
      </c>
      <c r="K364" s="5">
        <f>'Postcode Data'!L364</f>
        <v>11.253561072267679</v>
      </c>
      <c r="L364" s="5"/>
      <c r="M364" s="28"/>
      <c r="N364" s="5" t="e">
        <f t="shared" si="459"/>
        <v>#N/A</v>
      </c>
      <c r="O364" s="5" t="e">
        <f t="shared" si="459"/>
        <v>#N/A</v>
      </c>
      <c r="P364" s="5" t="e">
        <f t="shared" si="459"/>
        <v>#N/A</v>
      </c>
      <c r="Q364" s="5">
        <f t="shared" si="459"/>
        <v>11.253561072267679</v>
      </c>
      <c r="R364" s="5" t="e">
        <f t="shared" si="459"/>
        <v>#N/A</v>
      </c>
      <c r="S364" s="5" t="e">
        <f t="shared" si="459"/>
        <v>#N/A</v>
      </c>
      <c r="T364" s="5"/>
      <c r="U364" s="28"/>
      <c r="V364" s="28">
        <f t="shared" si="433"/>
        <v>11.253561072267679</v>
      </c>
      <c r="W364" s="28" t="e">
        <f t="shared" ref="W364:Z364" si="481">IF(AND($G364&lt;V$5,$G364&gt;=W$5),$K364,NA())</f>
        <v>#N/A</v>
      </c>
      <c r="X364" s="28" t="e">
        <f t="shared" si="481"/>
        <v>#N/A</v>
      </c>
      <c r="Y364" s="28" t="e">
        <f t="shared" si="481"/>
        <v>#N/A</v>
      </c>
      <c r="Z364" s="28" t="e">
        <f t="shared" si="481"/>
        <v>#N/A</v>
      </c>
      <c r="AA364" s="28" t="e">
        <f t="shared" si="435"/>
        <v>#N/A</v>
      </c>
      <c r="AB364" s="28"/>
      <c r="AC364" s="28"/>
      <c r="AD364" s="5">
        <f t="shared" si="436"/>
        <v>-94.823216967573472</v>
      </c>
      <c r="AE364" s="15">
        <v>-999</v>
      </c>
      <c r="AF364" s="11">
        <v>-999</v>
      </c>
      <c r="AG364" s="11">
        <v>-999</v>
      </c>
      <c r="AH364" s="11">
        <v>-99.952867443998116</v>
      </c>
      <c r="AI364" s="11">
        <v>-999</v>
      </c>
      <c r="AJ364" s="11">
        <v>-999</v>
      </c>
      <c r="AK364" s="11">
        <v>-112.69650058003558</v>
      </c>
      <c r="AL364" s="11">
        <v>-999</v>
      </c>
      <c r="AM364" s="11">
        <v>-999</v>
      </c>
      <c r="AN364" s="11">
        <v>-999</v>
      </c>
      <c r="AO364" s="11">
        <v>-999</v>
      </c>
      <c r="AP364" s="11">
        <v>-999</v>
      </c>
      <c r="AQ364" s="11">
        <v>-999</v>
      </c>
      <c r="AR364" s="11">
        <v>-999</v>
      </c>
      <c r="AS364" s="11">
        <v>-999</v>
      </c>
      <c r="AT364" s="11">
        <v>-97.746836618887158</v>
      </c>
      <c r="AU364" s="11">
        <v>-999</v>
      </c>
      <c r="AV364" s="11">
        <v>-999</v>
      </c>
      <c r="AW364" s="11">
        <v>-999</v>
      </c>
      <c r="AX364" s="11">
        <v>-999</v>
      </c>
      <c r="AY364" s="11">
        <v>-999</v>
      </c>
      <c r="AZ364" s="11">
        <v>-999</v>
      </c>
      <c r="BA364" s="11">
        <v>-999</v>
      </c>
      <c r="BB364" s="11">
        <v>-999</v>
      </c>
      <c r="BC364" s="11">
        <v>-999</v>
      </c>
      <c r="BD364" s="11">
        <v>-999</v>
      </c>
      <c r="BE364" s="11">
        <v>-999</v>
      </c>
      <c r="BF364" s="11">
        <v>-106.81491115416802</v>
      </c>
      <c r="BG364" s="11">
        <v>-999</v>
      </c>
      <c r="BH364" s="11">
        <v>-999</v>
      </c>
      <c r="BI364" s="11">
        <v>-104.67554638039904</v>
      </c>
      <c r="BJ364" s="11">
        <v>-999</v>
      </c>
      <c r="BK364" s="11">
        <v>-999</v>
      </c>
      <c r="BL364" s="11">
        <v>-999</v>
      </c>
      <c r="BM364" s="11">
        <v>-999</v>
      </c>
      <c r="BN364" s="16">
        <v>-999</v>
      </c>
      <c r="BQ364" s="5">
        <f t="shared" ca="1" si="437"/>
        <v>-97.732117387452476</v>
      </c>
      <c r="BR364" s="8">
        <f t="shared" ca="1" si="470"/>
        <v>-999</v>
      </c>
      <c r="BS364" s="8">
        <f t="shared" ca="1" si="470"/>
        <v>-999</v>
      </c>
      <c r="BT364" s="8">
        <f t="shared" ca="1" si="470"/>
        <v>-999</v>
      </c>
      <c r="BU364" s="8">
        <f t="shared" ca="1" si="470"/>
        <v>-106.2368018767628</v>
      </c>
      <c r="BV364" s="8">
        <f t="shared" ca="1" si="470"/>
        <v>-999</v>
      </c>
      <c r="BW364" s="8">
        <f t="shared" ca="1" si="470"/>
        <v>-999</v>
      </c>
      <c r="BX364" s="8">
        <f t="shared" ca="1" si="470"/>
        <v>-101.86811652635856</v>
      </c>
      <c r="BY364" s="8">
        <f t="shared" ca="1" si="470"/>
        <v>-999</v>
      </c>
      <c r="BZ364" s="8">
        <f t="shared" ca="1" si="470"/>
        <v>-999</v>
      </c>
      <c r="CA364" s="8">
        <f t="shared" ca="1" si="470"/>
        <v>-999</v>
      </c>
      <c r="CB364" s="8">
        <f t="shared" ca="1" si="479"/>
        <v>-999</v>
      </c>
      <c r="CC364" s="8">
        <f t="shared" ca="1" si="479"/>
        <v>-999</v>
      </c>
      <c r="CD364" s="8">
        <f t="shared" ca="1" si="479"/>
        <v>-999</v>
      </c>
      <c r="CE364" s="8">
        <f t="shared" ca="1" si="479"/>
        <v>-999</v>
      </c>
      <c r="CF364" s="8">
        <f t="shared" ca="1" si="479"/>
        <v>-999</v>
      </c>
      <c r="CG364" s="8">
        <f t="shared" ca="1" si="479"/>
        <v>-102.76843093569687</v>
      </c>
      <c r="CH364" s="8">
        <f t="shared" ca="1" si="479"/>
        <v>-999</v>
      </c>
      <c r="CI364" s="8">
        <f t="shared" ca="1" si="479"/>
        <v>-999</v>
      </c>
      <c r="CJ364" s="8">
        <f t="shared" ca="1" si="479"/>
        <v>-999</v>
      </c>
      <c r="CK364" s="8">
        <f t="shared" ca="1" si="479"/>
        <v>-999</v>
      </c>
      <c r="CL364" s="8">
        <f t="shared" ca="1" si="479"/>
        <v>-999</v>
      </c>
      <c r="CM364" s="8">
        <f t="shared" ca="1" si="479"/>
        <v>-999</v>
      </c>
      <c r="CN364" s="8">
        <f t="shared" ca="1" si="470"/>
        <v>-999</v>
      </c>
      <c r="CO364" s="8">
        <f t="shared" ca="1" si="470"/>
        <v>-999</v>
      </c>
      <c r="CP364" s="8">
        <f t="shared" ca="1" si="470"/>
        <v>-999</v>
      </c>
      <c r="CQ364" s="8">
        <f t="shared" ca="1" si="470"/>
        <v>-999</v>
      </c>
      <c r="CR364" s="8">
        <f t="shared" ca="1" si="470"/>
        <v>-999</v>
      </c>
      <c r="CS364" s="8">
        <f t="shared" ca="1" si="470"/>
        <v>-106.54932540655959</v>
      </c>
      <c r="CT364" s="8">
        <f t="shared" ca="1" si="468"/>
        <v>-999</v>
      </c>
      <c r="CU364" s="8">
        <f t="shared" ca="1" si="468"/>
        <v>-999</v>
      </c>
      <c r="CV364" s="8">
        <f t="shared" ca="1" si="468"/>
        <v>-113.23488662980279</v>
      </c>
      <c r="CW364" s="8">
        <f t="shared" ca="1" si="468"/>
        <v>-999</v>
      </c>
      <c r="CX364" s="8">
        <f t="shared" ca="1" si="468"/>
        <v>-999</v>
      </c>
      <c r="CY364" s="8">
        <f t="shared" ca="1" si="468"/>
        <v>-999</v>
      </c>
      <c r="CZ364" s="8">
        <f t="shared" ca="1" si="468"/>
        <v>-999</v>
      </c>
      <c r="DA364" s="8">
        <f t="shared" ca="1" si="468"/>
        <v>-999</v>
      </c>
    </row>
    <row r="365" spans="2:105" x14ac:dyDescent="0.35">
      <c r="B365" t="str">
        <f>'Postcode Data'!B365</f>
        <v>ES35 3FN</v>
      </c>
      <c r="C365" t="str">
        <f>'Postcode Data'!D365</f>
        <v>Delton</v>
      </c>
      <c r="D365" s="44" t="e">
        <f>'Postcode Data'!M365</f>
        <v>#N/A</v>
      </c>
      <c r="E365" s="28" t="e">
        <f>INDEX('Site Data'!$G$42:$G$77,MATCH('Frequency Plan Data'!D365,'Site Data'!$B$42:$B$77,0))</f>
        <v>#N/A</v>
      </c>
      <c r="F365" s="28" t="e">
        <f>'Coverage Data'!M365</f>
        <v>#N/A</v>
      </c>
      <c r="G365" s="28" t="e">
        <f t="shared" si="430"/>
        <v>#N/A</v>
      </c>
      <c r="H365" s="5" t="e">
        <f>'Postcode Data'!F365</f>
        <v>#N/A</v>
      </c>
      <c r="I365" s="5" t="e">
        <f>'Postcode Data'!G365</f>
        <v>#N/A</v>
      </c>
      <c r="J365" s="5" t="e">
        <f>'Postcode Data'!K365</f>
        <v>#N/A</v>
      </c>
      <c r="K365" s="5" t="e">
        <f>'Postcode Data'!L365</f>
        <v>#N/A</v>
      </c>
      <c r="L365" s="5"/>
      <c r="M365" s="28"/>
      <c r="N365" s="5" t="e">
        <f t="shared" si="459"/>
        <v>#N/A</v>
      </c>
      <c r="O365" s="5" t="e">
        <f t="shared" si="459"/>
        <v>#N/A</v>
      </c>
      <c r="P365" s="5" t="e">
        <f t="shared" si="459"/>
        <v>#N/A</v>
      </c>
      <c r="Q365" s="5" t="e">
        <f t="shared" si="459"/>
        <v>#N/A</v>
      </c>
      <c r="R365" s="5" t="e">
        <f t="shared" si="459"/>
        <v>#N/A</v>
      </c>
      <c r="S365" s="5" t="e">
        <f t="shared" si="459"/>
        <v>#N/A</v>
      </c>
      <c r="T365" s="5"/>
      <c r="U365" s="28"/>
      <c r="V365" s="28" t="e">
        <f t="shared" si="433"/>
        <v>#N/A</v>
      </c>
      <c r="W365" s="28" t="e">
        <f t="shared" ref="W365:Z365" si="482">IF(AND($G365&lt;V$5,$G365&gt;=W$5),$K365,NA())</f>
        <v>#N/A</v>
      </c>
      <c r="X365" s="28" t="e">
        <f t="shared" si="482"/>
        <v>#N/A</v>
      </c>
      <c r="Y365" s="28" t="e">
        <f t="shared" si="482"/>
        <v>#N/A</v>
      </c>
      <c r="Z365" s="28" t="e">
        <f t="shared" si="482"/>
        <v>#N/A</v>
      </c>
      <c r="AA365" s="28" t="e">
        <f t="shared" si="435"/>
        <v>#N/A</v>
      </c>
      <c r="AB365" s="28"/>
      <c r="AC365" s="28"/>
      <c r="AD365" s="5" t="e">
        <f t="shared" si="436"/>
        <v>#N/A</v>
      </c>
      <c r="AE365" s="15" t="e">
        <v>#N/A</v>
      </c>
      <c r="AF365" s="11" t="e">
        <v>#N/A</v>
      </c>
      <c r="AG365" s="11" t="e">
        <v>#N/A</v>
      </c>
      <c r="AH365" s="11" t="e">
        <v>#N/A</v>
      </c>
      <c r="AI365" s="11" t="e">
        <v>#N/A</v>
      </c>
      <c r="AJ365" s="11" t="e">
        <v>#N/A</v>
      </c>
      <c r="AK365" s="11" t="e">
        <v>#N/A</v>
      </c>
      <c r="AL365" s="11" t="e">
        <v>#N/A</v>
      </c>
      <c r="AM365" s="11" t="e">
        <v>#N/A</v>
      </c>
      <c r="AN365" s="11" t="e">
        <v>#N/A</v>
      </c>
      <c r="AO365" s="11" t="e">
        <v>#N/A</v>
      </c>
      <c r="AP365" s="11" t="e">
        <v>#N/A</v>
      </c>
      <c r="AQ365" s="11" t="e">
        <v>#N/A</v>
      </c>
      <c r="AR365" s="11" t="e">
        <v>#N/A</v>
      </c>
      <c r="AS365" s="11" t="e">
        <v>#N/A</v>
      </c>
      <c r="AT365" s="11" t="e">
        <v>#N/A</v>
      </c>
      <c r="AU365" s="11" t="e">
        <v>#N/A</v>
      </c>
      <c r="AV365" s="11" t="e">
        <v>#N/A</v>
      </c>
      <c r="AW365" s="11" t="e">
        <v>#N/A</v>
      </c>
      <c r="AX365" s="11" t="e">
        <v>#N/A</v>
      </c>
      <c r="AY365" s="11" t="e">
        <v>#N/A</v>
      </c>
      <c r="AZ365" s="11" t="e">
        <v>#N/A</v>
      </c>
      <c r="BA365" s="11" t="e">
        <v>#N/A</v>
      </c>
      <c r="BB365" s="11" t="e">
        <v>#N/A</v>
      </c>
      <c r="BC365" s="11" t="e">
        <v>#N/A</v>
      </c>
      <c r="BD365" s="11" t="e">
        <v>#N/A</v>
      </c>
      <c r="BE365" s="11" t="e">
        <v>#N/A</v>
      </c>
      <c r="BF365" s="11" t="e">
        <v>#N/A</v>
      </c>
      <c r="BG365" s="11" t="e">
        <v>#N/A</v>
      </c>
      <c r="BH365" s="11" t="e">
        <v>#N/A</v>
      </c>
      <c r="BI365" s="11" t="e">
        <v>#N/A</v>
      </c>
      <c r="BJ365" s="11" t="e">
        <v>#N/A</v>
      </c>
      <c r="BK365" s="11" t="e">
        <v>#N/A</v>
      </c>
      <c r="BL365" s="11" t="e">
        <v>#N/A</v>
      </c>
      <c r="BM365" s="11" t="e">
        <v>#N/A</v>
      </c>
      <c r="BN365" s="16" t="e">
        <v>#N/A</v>
      </c>
      <c r="BQ365" s="5" t="e">
        <f t="shared" ca="1" si="437"/>
        <v>#N/A</v>
      </c>
      <c r="BR365" s="8" t="e">
        <f t="shared" ca="1" si="470"/>
        <v>#N/A</v>
      </c>
      <c r="BS365" s="8" t="e">
        <f t="shared" ca="1" si="470"/>
        <v>#N/A</v>
      </c>
      <c r="BT365" s="8" t="e">
        <f t="shared" ca="1" si="470"/>
        <v>#N/A</v>
      </c>
      <c r="BU365" s="8" t="e">
        <f t="shared" ca="1" si="470"/>
        <v>#N/A</v>
      </c>
      <c r="BV365" s="8" t="e">
        <f t="shared" ca="1" si="470"/>
        <v>#N/A</v>
      </c>
      <c r="BW365" s="8" t="e">
        <f t="shared" ca="1" si="470"/>
        <v>#N/A</v>
      </c>
      <c r="BX365" s="8" t="e">
        <f t="shared" ca="1" si="470"/>
        <v>#N/A</v>
      </c>
      <c r="BY365" s="8" t="e">
        <f t="shared" ca="1" si="470"/>
        <v>#N/A</v>
      </c>
      <c r="BZ365" s="8" t="e">
        <f t="shared" ca="1" si="470"/>
        <v>#N/A</v>
      </c>
      <c r="CA365" s="8" t="e">
        <f t="shared" ca="1" si="470"/>
        <v>#N/A</v>
      </c>
      <c r="CB365" s="8" t="e">
        <f t="shared" ca="1" si="479"/>
        <v>#N/A</v>
      </c>
      <c r="CC365" s="8" t="e">
        <f t="shared" ca="1" si="479"/>
        <v>#N/A</v>
      </c>
      <c r="CD365" s="8" t="e">
        <f t="shared" ca="1" si="479"/>
        <v>#N/A</v>
      </c>
      <c r="CE365" s="8" t="e">
        <f t="shared" ca="1" si="479"/>
        <v>#N/A</v>
      </c>
      <c r="CF365" s="8" t="e">
        <f t="shared" ca="1" si="479"/>
        <v>#N/A</v>
      </c>
      <c r="CG365" s="8" t="e">
        <f t="shared" ca="1" si="479"/>
        <v>#N/A</v>
      </c>
      <c r="CH365" s="8" t="e">
        <f t="shared" ca="1" si="479"/>
        <v>#N/A</v>
      </c>
      <c r="CI365" s="8" t="e">
        <f t="shared" ca="1" si="479"/>
        <v>#N/A</v>
      </c>
      <c r="CJ365" s="8" t="e">
        <f t="shared" ca="1" si="479"/>
        <v>#N/A</v>
      </c>
      <c r="CK365" s="8" t="e">
        <f t="shared" ca="1" si="479"/>
        <v>#N/A</v>
      </c>
      <c r="CL365" s="8" t="e">
        <f t="shared" ca="1" si="479"/>
        <v>#N/A</v>
      </c>
      <c r="CM365" s="8" t="e">
        <f t="shared" ca="1" si="479"/>
        <v>#N/A</v>
      </c>
      <c r="CN365" s="8" t="e">
        <f t="shared" ca="1" si="470"/>
        <v>#N/A</v>
      </c>
      <c r="CO365" s="8" t="e">
        <f t="shared" ca="1" si="470"/>
        <v>#N/A</v>
      </c>
      <c r="CP365" s="8" t="e">
        <f t="shared" ca="1" si="470"/>
        <v>#N/A</v>
      </c>
      <c r="CQ365" s="8" t="e">
        <f t="shared" ca="1" si="470"/>
        <v>#N/A</v>
      </c>
      <c r="CR365" s="8" t="e">
        <f t="shared" ca="1" si="470"/>
        <v>#N/A</v>
      </c>
      <c r="CS365" s="8" t="e">
        <f t="shared" ca="1" si="470"/>
        <v>#N/A</v>
      </c>
      <c r="CT365" s="8" t="e">
        <f t="shared" ca="1" si="468"/>
        <v>#N/A</v>
      </c>
      <c r="CU365" s="8" t="e">
        <f t="shared" ca="1" si="468"/>
        <v>#N/A</v>
      </c>
      <c r="CV365" s="8" t="e">
        <f t="shared" ca="1" si="468"/>
        <v>#N/A</v>
      </c>
      <c r="CW365" s="8" t="e">
        <f t="shared" ca="1" si="468"/>
        <v>#N/A</v>
      </c>
      <c r="CX365" s="8" t="e">
        <f t="shared" ca="1" si="468"/>
        <v>#N/A</v>
      </c>
      <c r="CY365" s="8" t="e">
        <f t="shared" ca="1" si="468"/>
        <v>#N/A</v>
      </c>
      <c r="CZ365" s="8" t="e">
        <f t="shared" ca="1" si="468"/>
        <v>#N/A</v>
      </c>
      <c r="DA365" s="8" t="e">
        <f t="shared" ca="1" si="468"/>
        <v>#N/A</v>
      </c>
    </row>
    <row r="366" spans="2:105" x14ac:dyDescent="0.35">
      <c r="B366" t="str">
        <f>'Postcode Data'!B366</f>
        <v>ES35 3TL</v>
      </c>
      <c r="C366" t="str">
        <f>'Postcode Data'!D366</f>
        <v>Delton</v>
      </c>
      <c r="D366" s="44" t="e">
        <f>'Postcode Data'!M366</f>
        <v>#N/A</v>
      </c>
      <c r="E366" s="28" t="e">
        <f>INDEX('Site Data'!$G$42:$G$77,MATCH('Frequency Plan Data'!D366,'Site Data'!$B$42:$B$77,0))</f>
        <v>#N/A</v>
      </c>
      <c r="F366" s="28" t="e">
        <f>'Coverage Data'!M366</f>
        <v>#N/A</v>
      </c>
      <c r="G366" s="28" t="e">
        <f t="shared" si="430"/>
        <v>#N/A</v>
      </c>
      <c r="H366" s="5" t="e">
        <f>'Postcode Data'!F366</f>
        <v>#N/A</v>
      </c>
      <c r="I366" s="5" t="e">
        <f>'Postcode Data'!G366</f>
        <v>#N/A</v>
      </c>
      <c r="J366" s="5" t="e">
        <f>'Postcode Data'!K366</f>
        <v>#N/A</v>
      </c>
      <c r="K366" s="5" t="e">
        <f>'Postcode Data'!L366</f>
        <v>#N/A</v>
      </c>
      <c r="L366" s="5"/>
      <c r="M366" s="28"/>
      <c r="N366" s="5" t="e">
        <f t="shared" ref="N366:S385" si="483">IF($E366=N$5,$K366,NA())</f>
        <v>#N/A</v>
      </c>
      <c r="O366" s="5" t="e">
        <f t="shared" si="483"/>
        <v>#N/A</v>
      </c>
      <c r="P366" s="5" t="e">
        <f t="shared" si="483"/>
        <v>#N/A</v>
      </c>
      <c r="Q366" s="5" t="e">
        <f t="shared" si="483"/>
        <v>#N/A</v>
      </c>
      <c r="R366" s="5" t="e">
        <f t="shared" si="483"/>
        <v>#N/A</v>
      </c>
      <c r="S366" s="5" t="e">
        <f t="shared" si="483"/>
        <v>#N/A</v>
      </c>
      <c r="T366" s="5"/>
      <c r="U366" s="28"/>
      <c r="V366" s="28" t="e">
        <f t="shared" si="433"/>
        <v>#N/A</v>
      </c>
      <c r="W366" s="28" t="e">
        <f t="shared" ref="W366:Z366" si="484">IF(AND($G366&lt;V$5,$G366&gt;=W$5),$K366,NA())</f>
        <v>#N/A</v>
      </c>
      <c r="X366" s="28" t="e">
        <f t="shared" si="484"/>
        <v>#N/A</v>
      </c>
      <c r="Y366" s="28" t="e">
        <f t="shared" si="484"/>
        <v>#N/A</v>
      </c>
      <c r="Z366" s="28" t="e">
        <f t="shared" si="484"/>
        <v>#N/A</v>
      </c>
      <c r="AA366" s="28" t="e">
        <f t="shared" si="435"/>
        <v>#N/A</v>
      </c>
      <c r="AB366" s="28"/>
      <c r="AC366" s="28"/>
      <c r="AD366" s="5" t="e">
        <f t="shared" si="436"/>
        <v>#N/A</v>
      </c>
      <c r="AE366" s="15" t="e">
        <v>#N/A</v>
      </c>
      <c r="AF366" s="11" t="e">
        <v>#N/A</v>
      </c>
      <c r="AG366" s="11" t="e">
        <v>#N/A</v>
      </c>
      <c r="AH366" s="11" t="e">
        <v>#N/A</v>
      </c>
      <c r="AI366" s="11" t="e">
        <v>#N/A</v>
      </c>
      <c r="AJ366" s="11" t="e">
        <v>#N/A</v>
      </c>
      <c r="AK366" s="11" t="e">
        <v>#N/A</v>
      </c>
      <c r="AL366" s="11" t="e">
        <v>#N/A</v>
      </c>
      <c r="AM366" s="11" t="e">
        <v>#N/A</v>
      </c>
      <c r="AN366" s="11" t="e">
        <v>#N/A</v>
      </c>
      <c r="AO366" s="11" t="e">
        <v>#N/A</v>
      </c>
      <c r="AP366" s="11" t="e">
        <v>#N/A</v>
      </c>
      <c r="AQ366" s="11" t="e">
        <v>#N/A</v>
      </c>
      <c r="AR366" s="11" t="e">
        <v>#N/A</v>
      </c>
      <c r="AS366" s="11" t="e">
        <v>#N/A</v>
      </c>
      <c r="AT366" s="11" t="e">
        <v>#N/A</v>
      </c>
      <c r="AU366" s="11" t="e">
        <v>#N/A</v>
      </c>
      <c r="AV366" s="11" t="e">
        <v>#N/A</v>
      </c>
      <c r="AW366" s="11" t="e">
        <v>#N/A</v>
      </c>
      <c r="AX366" s="11" t="e">
        <v>#N/A</v>
      </c>
      <c r="AY366" s="11" t="e">
        <v>#N/A</v>
      </c>
      <c r="AZ366" s="11" t="e">
        <v>#N/A</v>
      </c>
      <c r="BA366" s="11" t="e">
        <v>#N/A</v>
      </c>
      <c r="BB366" s="11" t="e">
        <v>#N/A</v>
      </c>
      <c r="BC366" s="11" t="e">
        <v>#N/A</v>
      </c>
      <c r="BD366" s="11" t="e">
        <v>#N/A</v>
      </c>
      <c r="BE366" s="11" t="e">
        <v>#N/A</v>
      </c>
      <c r="BF366" s="11" t="e">
        <v>#N/A</v>
      </c>
      <c r="BG366" s="11" t="e">
        <v>#N/A</v>
      </c>
      <c r="BH366" s="11" t="e">
        <v>#N/A</v>
      </c>
      <c r="BI366" s="11" t="e">
        <v>#N/A</v>
      </c>
      <c r="BJ366" s="11" t="e">
        <v>#N/A</v>
      </c>
      <c r="BK366" s="11" t="e">
        <v>#N/A</v>
      </c>
      <c r="BL366" s="11" t="e">
        <v>#N/A</v>
      </c>
      <c r="BM366" s="11" t="e">
        <v>#N/A</v>
      </c>
      <c r="BN366" s="16" t="e">
        <v>#N/A</v>
      </c>
      <c r="BQ366" s="5" t="e">
        <f t="shared" ca="1" si="437"/>
        <v>#N/A</v>
      </c>
      <c r="BR366" s="8" t="e">
        <f t="shared" ca="1" si="470"/>
        <v>#N/A</v>
      </c>
      <c r="BS366" s="8" t="e">
        <f t="shared" ca="1" si="470"/>
        <v>#N/A</v>
      </c>
      <c r="BT366" s="8" t="e">
        <f t="shared" ca="1" si="470"/>
        <v>#N/A</v>
      </c>
      <c r="BU366" s="8" t="e">
        <f t="shared" ca="1" si="470"/>
        <v>#N/A</v>
      </c>
      <c r="BV366" s="8" t="e">
        <f t="shared" ca="1" si="470"/>
        <v>#N/A</v>
      </c>
      <c r="BW366" s="8" t="e">
        <f t="shared" ca="1" si="470"/>
        <v>#N/A</v>
      </c>
      <c r="BX366" s="8" t="e">
        <f t="shared" ca="1" si="470"/>
        <v>#N/A</v>
      </c>
      <c r="BY366" s="8" t="e">
        <f t="shared" ca="1" si="470"/>
        <v>#N/A</v>
      </c>
      <c r="BZ366" s="8" t="e">
        <f t="shared" ca="1" si="470"/>
        <v>#N/A</v>
      </c>
      <c r="CA366" s="8" t="e">
        <f t="shared" ca="1" si="470"/>
        <v>#N/A</v>
      </c>
      <c r="CB366" s="8" t="e">
        <f t="shared" ca="1" si="479"/>
        <v>#N/A</v>
      </c>
      <c r="CC366" s="8" t="e">
        <f t="shared" ca="1" si="479"/>
        <v>#N/A</v>
      </c>
      <c r="CD366" s="8" t="e">
        <f t="shared" ca="1" si="479"/>
        <v>#N/A</v>
      </c>
      <c r="CE366" s="8" t="e">
        <f t="shared" ca="1" si="479"/>
        <v>#N/A</v>
      </c>
      <c r="CF366" s="8" t="e">
        <f t="shared" ca="1" si="479"/>
        <v>#N/A</v>
      </c>
      <c r="CG366" s="8" t="e">
        <f t="shared" ca="1" si="479"/>
        <v>#N/A</v>
      </c>
      <c r="CH366" s="8" t="e">
        <f t="shared" ca="1" si="479"/>
        <v>#N/A</v>
      </c>
      <c r="CI366" s="8" t="e">
        <f t="shared" ca="1" si="479"/>
        <v>#N/A</v>
      </c>
      <c r="CJ366" s="8" t="e">
        <f t="shared" ca="1" si="479"/>
        <v>#N/A</v>
      </c>
      <c r="CK366" s="8" t="e">
        <f t="shared" ca="1" si="479"/>
        <v>#N/A</v>
      </c>
      <c r="CL366" s="8" t="e">
        <f t="shared" ca="1" si="479"/>
        <v>#N/A</v>
      </c>
      <c r="CM366" s="8" t="e">
        <f t="shared" ca="1" si="479"/>
        <v>#N/A</v>
      </c>
      <c r="CN366" s="8" t="e">
        <f t="shared" ca="1" si="470"/>
        <v>#N/A</v>
      </c>
      <c r="CO366" s="8" t="e">
        <f t="shared" ca="1" si="470"/>
        <v>#N/A</v>
      </c>
      <c r="CP366" s="8" t="e">
        <f t="shared" ca="1" si="470"/>
        <v>#N/A</v>
      </c>
      <c r="CQ366" s="8" t="e">
        <f t="shared" ca="1" si="470"/>
        <v>#N/A</v>
      </c>
      <c r="CR366" s="8" t="e">
        <f t="shared" ca="1" si="470"/>
        <v>#N/A</v>
      </c>
      <c r="CS366" s="8" t="e">
        <f t="shared" ca="1" si="470"/>
        <v>#N/A</v>
      </c>
      <c r="CT366" s="8" t="e">
        <f t="shared" ca="1" si="468"/>
        <v>#N/A</v>
      </c>
      <c r="CU366" s="8" t="e">
        <f t="shared" ca="1" si="468"/>
        <v>#N/A</v>
      </c>
      <c r="CV366" s="8" t="e">
        <f t="shared" ca="1" si="468"/>
        <v>#N/A</v>
      </c>
      <c r="CW366" s="8" t="e">
        <f t="shared" ca="1" si="468"/>
        <v>#N/A</v>
      </c>
      <c r="CX366" s="8" t="e">
        <f t="shared" ca="1" si="468"/>
        <v>#N/A</v>
      </c>
      <c r="CY366" s="8" t="e">
        <f t="shared" ca="1" si="468"/>
        <v>#N/A</v>
      </c>
      <c r="CZ366" s="8" t="e">
        <f t="shared" ca="1" si="468"/>
        <v>#N/A</v>
      </c>
      <c r="DA366" s="8" t="e">
        <f t="shared" ca="1" si="468"/>
        <v>#N/A</v>
      </c>
    </row>
    <row r="367" spans="2:105" x14ac:dyDescent="0.35">
      <c r="B367" t="str">
        <f>'Postcode Data'!B367</f>
        <v>ES35 5EU</v>
      </c>
      <c r="C367" t="str">
        <f>'Postcode Data'!D367</f>
        <v>Delton</v>
      </c>
      <c r="D367" s="44" t="e">
        <f>'Postcode Data'!M367</f>
        <v>#N/A</v>
      </c>
      <c r="E367" s="28" t="e">
        <f>INDEX('Site Data'!$G$42:$G$77,MATCH('Frequency Plan Data'!D367,'Site Data'!$B$42:$B$77,0))</f>
        <v>#N/A</v>
      </c>
      <c r="F367" s="28" t="e">
        <f>'Coverage Data'!M367</f>
        <v>#N/A</v>
      </c>
      <c r="G367" s="28" t="e">
        <f t="shared" si="430"/>
        <v>#N/A</v>
      </c>
      <c r="H367" s="5" t="e">
        <f>'Postcode Data'!F367</f>
        <v>#N/A</v>
      </c>
      <c r="I367" s="5" t="e">
        <f>'Postcode Data'!G367</f>
        <v>#N/A</v>
      </c>
      <c r="J367" s="5" t="e">
        <f>'Postcode Data'!K367</f>
        <v>#N/A</v>
      </c>
      <c r="K367" s="5" t="e">
        <f>'Postcode Data'!L367</f>
        <v>#N/A</v>
      </c>
      <c r="L367" s="5"/>
      <c r="M367" s="28"/>
      <c r="N367" s="5" t="e">
        <f t="shared" si="483"/>
        <v>#N/A</v>
      </c>
      <c r="O367" s="5" t="e">
        <f t="shared" si="483"/>
        <v>#N/A</v>
      </c>
      <c r="P367" s="5" t="e">
        <f t="shared" si="483"/>
        <v>#N/A</v>
      </c>
      <c r="Q367" s="5" t="e">
        <f t="shared" si="483"/>
        <v>#N/A</v>
      </c>
      <c r="R367" s="5" t="e">
        <f t="shared" si="483"/>
        <v>#N/A</v>
      </c>
      <c r="S367" s="5" t="e">
        <f t="shared" si="483"/>
        <v>#N/A</v>
      </c>
      <c r="T367" s="5"/>
      <c r="U367" s="28"/>
      <c r="V367" s="28" t="e">
        <f t="shared" si="433"/>
        <v>#N/A</v>
      </c>
      <c r="W367" s="28" t="e">
        <f t="shared" ref="W367:Z367" si="485">IF(AND($G367&lt;V$5,$G367&gt;=W$5),$K367,NA())</f>
        <v>#N/A</v>
      </c>
      <c r="X367" s="28" t="e">
        <f t="shared" si="485"/>
        <v>#N/A</v>
      </c>
      <c r="Y367" s="28" t="e">
        <f t="shared" si="485"/>
        <v>#N/A</v>
      </c>
      <c r="Z367" s="28" t="e">
        <f t="shared" si="485"/>
        <v>#N/A</v>
      </c>
      <c r="AA367" s="28" t="e">
        <f t="shared" si="435"/>
        <v>#N/A</v>
      </c>
      <c r="AB367" s="28"/>
      <c r="AC367" s="28"/>
      <c r="AD367" s="5" t="e">
        <f t="shared" si="436"/>
        <v>#N/A</v>
      </c>
      <c r="AE367" s="15" t="e">
        <v>#N/A</v>
      </c>
      <c r="AF367" s="11" t="e">
        <v>#N/A</v>
      </c>
      <c r="AG367" s="11" t="e">
        <v>#N/A</v>
      </c>
      <c r="AH367" s="11" t="e">
        <v>#N/A</v>
      </c>
      <c r="AI367" s="11" t="e">
        <v>#N/A</v>
      </c>
      <c r="AJ367" s="11" t="e">
        <v>#N/A</v>
      </c>
      <c r="AK367" s="11" t="e">
        <v>#N/A</v>
      </c>
      <c r="AL367" s="11" t="e">
        <v>#N/A</v>
      </c>
      <c r="AM367" s="11" t="e">
        <v>#N/A</v>
      </c>
      <c r="AN367" s="11" t="e">
        <v>#N/A</v>
      </c>
      <c r="AO367" s="11" t="e">
        <v>#N/A</v>
      </c>
      <c r="AP367" s="11" t="e">
        <v>#N/A</v>
      </c>
      <c r="AQ367" s="11" t="e">
        <v>#N/A</v>
      </c>
      <c r="AR367" s="11" t="e">
        <v>#N/A</v>
      </c>
      <c r="AS367" s="11" t="e">
        <v>#N/A</v>
      </c>
      <c r="AT367" s="11" t="e">
        <v>#N/A</v>
      </c>
      <c r="AU367" s="11" t="e">
        <v>#N/A</v>
      </c>
      <c r="AV367" s="11" t="e">
        <v>#N/A</v>
      </c>
      <c r="AW367" s="11" t="e">
        <v>#N/A</v>
      </c>
      <c r="AX367" s="11" t="e">
        <v>#N/A</v>
      </c>
      <c r="AY367" s="11" t="e">
        <v>#N/A</v>
      </c>
      <c r="AZ367" s="11" t="e">
        <v>#N/A</v>
      </c>
      <c r="BA367" s="11" t="e">
        <v>#N/A</v>
      </c>
      <c r="BB367" s="11" t="e">
        <v>#N/A</v>
      </c>
      <c r="BC367" s="11" t="e">
        <v>#N/A</v>
      </c>
      <c r="BD367" s="11" t="e">
        <v>#N/A</v>
      </c>
      <c r="BE367" s="11" t="e">
        <v>#N/A</v>
      </c>
      <c r="BF367" s="11" t="e">
        <v>#N/A</v>
      </c>
      <c r="BG367" s="11" t="e">
        <v>#N/A</v>
      </c>
      <c r="BH367" s="11" t="e">
        <v>#N/A</v>
      </c>
      <c r="BI367" s="11" t="e">
        <v>#N/A</v>
      </c>
      <c r="BJ367" s="11" t="e">
        <v>#N/A</v>
      </c>
      <c r="BK367" s="11" t="e">
        <v>#N/A</v>
      </c>
      <c r="BL367" s="11" t="e">
        <v>#N/A</v>
      </c>
      <c r="BM367" s="11" t="e">
        <v>#N/A</v>
      </c>
      <c r="BN367" s="16" t="e">
        <v>#N/A</v>
      </c>
      <c r="BQ367" s="5" t="e">
        <f t="shared" ca="1" si="437"/>
        <v>#N/A</v>
      </c>
      <c r="BR367" s="8" t="e">
        <f t="shared" ca="1" si="470"/>
        <v>#N/A</v>
      </c>
      <c r="BS367" s="8" t="e">
        <f t="shared" ca="1" si="470"/>
        <v>#N/A</v>
      </c>
      <c r="BT367" s="8" t="e">
        <f t="shared" ca="1" si="470"/>
        <v>#N/A</v>
      </c>
      <c r="BU367" s="8" t="e">
        <f t="shared" ca="1" si="470"/>
        <v>#N/A</v>
      </c>
      <c r="BV367" s="8" t="e">
        <f t="shared" ca="1" si="470"/>
        <v>#N/A</v>
      </c>
      <c r="BW367" s="8" t="e">
        <f t="shared" ca="1" si="470"/>
        <v>#N/A</v>
      </c>
      <c r="BX367" s="8" t="e">
        <f t="shared" ca="1" si="470"/>
        <v>#N/A</v>
      </c>
      <c r="BY367" s="8" t="e">
        <f t="shared" ca="1" si="470"/>
        <v>#N/A</v>
      </c>
      <c r="BZ367" s="8" t="e">
        <f t="shared" ca="1" si="470"/>
        <v>#N/A</v>
      </c>
      <c r="CA367" s="8" t="e">
        <f t="shared" ca="1" si="470"/>
        <v>#N/A</v>
      </c>
      <c r="CB367" s="8" t="e">
        <f t="shared" ca="1" si="479"/>
        <v>#N/A</v>
      </c>
      <c r="CC367" s="8" t="e">
        <f t="shared" ca="1" si="479"/>
        <v>#N/A</v>
      </c>
      <c r="CD367" s="8" t="e">
        <f t="shared" ca="1" si="479"/>
        <v>#N/A</v>
      </c>
      <c r="CE367" s="8" t="e">
        <f t="shared" ca="1" si="479"/>
        <v>#N/A</v>
      </c>
      <c r="CF367" s="8" t="e">
        <f t="shared" ca="1" si="479"/>
        <v>#N/A</v>
      </c>
      <c r="CG367" s="8" t="e">
        <f t="shared" ca="1" si="479"/>
        <v>#N/A</v>
      </c>
      <c r="CH367" s="8" t="e">
        <f t="shared" ca="1" si="479"/>
        <v>#N/A</v>
      </c>
      <c r="CI367" s="8" t="e">
        <f t="shared" ca="1" si="479"/>
        <v>#N/A</v>
      </c>
      <c r="CJ367" s="8" t="e">
        <f t="shared" ca="1" si="479"/>
        <v>#N/A</v>
      </c>
      <c r="CK367" s="8" t="e">
        <f t="shared" ca="1" si="479"/>
        <v>#N/A</v>
      </c>
      <c r="CL367" s="8" t="e">
        <f t="shared" ca="1" si="479"/>
        <v>#N/A</v>
      </c>
      <c r="CM367" s="8" t="e">
        <f t="shared" ca="1" si="479"/>
        <v>#N/A</v>
      </c>
      <c r="CN367" s="8" t="e">
        <f t="shared" ca="1" si="470"/>
        <v>#N/A</v>
      </c>
      <c r="CO367" s="8" t="e">
        <f t="shared" ca="1" si="470"/>
        <v>#N/A</v>
      </c>
      <c r="CP367" s="8" t="e">
        <f t="shared" ca="1" si="470"/>
        <v>#N/A</v>
      </c>
      <c r="CQ367" s="8" t="e">
        <f t="shared" ca="1" si="470"/>
        <v>#N/A</v>
      </c>
      <c r="CR367" s="8" t="e">
        <f t="shared" ca="1" si="470"/>
        <v>#N/A</v>
      </c>
      <c r="CS367" s="8" t="e">
        <f t="shared" ca="1" si="470"/>
        <v>#N/A</v>
      </c>
      <c r="CT367" s="8" t="e">
        <f t="shared" ca="1" si="468"/>
        <v>#N/A</v>
      </c>
      <c r="CU367" s="8" t="e">
        <f t="shared" ca="1" si="468"/>
        <v>#N/A</v>
      </c>
      <c r="CV367" s="8" t="e">
        <f t="shared" ca="1" si="468"/>
        <v>#N/A</v>
      </c>
      <c r="CW367" s="8" t="e">
        <f t="shared" ca="1" si="468"/>
        <v>#N/A</v>
      </c>
      <c r="CX367" s="8" t="e">
        <f t="shared" ca="1" si="468"/>
        <v>#N/A</v>
      </c>
      <c r="CY367" s="8" t="e">
        <f t="shared" ca="1" si="468"/>
        <v>#N/A</v>
      </c>
      <c r="CZ367" s="8" t="e">
        <f t="shared" ca="1" si="468"/>
        <v>#N/A</v>
      </c>
      <c r="DA367" s="8" t="e">
        <f t="shared" ca="1" si="468"/>
        <v>#N/A</v>
      </c>
    </row>
    <row r="368" spans="2:105" x14ac:dyDescent="0.35">
      <c r="B368" t="str">
        <f>'Postcode Data'!B368</f>
        <v>ES35 5LK</v>
      </c>
      <c r="C368" t="str">
        <f>'Postcode Data'!D368</f>
        <v>Delton</v>
      </c>
      <c r="D368" s="44" t="e">
        <f>'Postcode Data'!M368</f>
        <v>#N/A</v>
      </c>
      <c r="E368" s="28" t="e">
        <f>INDEX('Site Data'!$G$42:$G$77,MATCH('Frequency Plan Data'!D368,'Site Data'!$B$42:$B$77,0))</f>
        <v>#N/A</v>
      </c>
      <c r="F368" s="28" t="e">
        <f>'Coverage Data'!M368</f>
        <v>#N/A</v>
      </c>
      <c r="G368" s="28" t="e">
        <f t="shared" si="430"/>
        <v>#N/A</v>
      </c>
      <c r="H368" s="5" t="e">
        <f>'Postcode Data'!F368</f>
        <v>#N/A</v>
      </c>
      <c r="I368" s="5" t="e">
        <f>'Postcode Data'!G368</f>
        <v>#N/A</v>
      </c>
      <c r="J368" s="5" t="e">
        <f>'Postcode Data'!K368</f>
        <v>#N/A</v>
      </c>
      <c r="K368" s="5" t="e">
        <f>'Postcode Data'!L368</f>
        <v>#N/A</v>
      </c>
      <c r="L368" s="5"/>
      <c r="M368" s="28"/>
      <c r="N368" s="5" t="e">
        <f t="shared" si="483"/>
        <v>#N/A</v>
      </c>
      <c r="O368" s="5" t="e">
        <f t="shared" si="483"/>
        <v>#N/A</v>
      </c>
      <c r="P368" s="5" t="e">
        <f t="shared" si="483"/>
        <v>#N/A</v>
      </c>
      <c r="Q368" s="5" t="e">
        <f t="shared" si="483"/>
        <v>#N/A</v>
      </c>
      <c r="R368" s="5" t="e">
        <f t="shared" si="483"/>
        <v>#N/A</v>
      </c>
      <c r="S368" s="5" t="e">
        <f t="shared" si="483"/>
        <v>#N/A</v>
      </c>
      <c r="T368" s="5"/>
      <c r="U368" s="28"/>
      <c r="V368" s="28" t="e">
        <f t="shared" si="433"/>
        <v>#N/A</v>
      </c>
      <c r="W368" s="28" t="e">
        <f t="shared" ref="W368:Z368" si="486">IF(AND($G368&lt;V$5,$G368&gt;=W$5),$K368,NA())</f>
        <v>#N/A</v>
      </c>
      <c r="X368" s="28" t="e">
        <f t="shared" si="486"/>
        <v>#N/A</v>
      </c>
      <c r="Y368" s="28" t="e">
        <f t="shared" si="486"/>
        <v>#N/A</v>
      </c>
      <c r="Z368" s="28" t="e">
        <f t="shared" si="486"/>
        <v>#N/A</v>
      </c>
      <c r="AA368" s="28" t="e">
        <f t="shared" si="435"/>
        <v>#N/A</v>
      </c>
      <c r="AB368" s="28"/>
      <c r="AC368" s="28"/>
      <c r="AD368" s="5" t="e">
        <f t="shared" si="436"/>
        <v>#N/A</v>
      </c>
      <c r="AE368" s="15" t="e">
        <v>#N/A</v>
      </c>
      <c r="AF368" s="11" t="e">
        <v>#N/A</v>
      </c>
      <c r="AG368" s="11" t="e">
        <v>#N/A</v>
      </c>
      <c r="AH368" s="11" t="e">
        <v>#N/A</v>
      </c>
      <c r="AI368" s="11" t="e">
        <v>#N/A</v>
      </c>
      <c r="AJ368" s="11" t="e">
        <v>#N/A</v>
      </c>
      <c r="AK368" s="11" t="e">
        <v>#N/A</v>
      </c>
      <c r="AL368" s="11" t="e">
        <v>#N/A</v>
      </c>
      <c r="AM368" s="11" t="e">
        <v>#N/A</v>
      </c>
      <c r="AN368" s="11" t="e">
        <v>#N/A</v>
      </c>
      <c r="AO368" s="11" t="e">
        <v>#N/A</v>
      </c>
      <c r="AP368" s="11" t="e">
        <v>#N/A</v>
      </c>
      <c r="AQ368" s="11" t="e">
        <v>#N/A</v>
      </c>
      <c r="AR368" s="11" t="e">
        <v>#N/A</v>
      </c>
      <c r="AS368" s="11" t="e">
        <v>#N/A</v>
      </c>
      <c r="AT368" s="11" t="e">
        <v>#N/A</v>
      </c>
      <c r="AU368" s="11" t="e">
        <v>#N/A</v>
      </c>
      <c r="AV368" s="11" t="e">
        <v>#N/A</v>
      </c>
      <c r="AW368" s="11" t="e">
        <v>#N/A</v>
      </c>
      <c r="AX368" s="11" t="e">
        <v>#N/A</v>
      </c>
      <c r="AY368" s="11" t="e">
        <v>#N/A</v>
      </c>
      <c r="AZ368" s="11" t="e">
        <v>#N/A</v>
      </c>
      <c r="BA368" s="11" t="e">
        <v>#N/A</v>
      </c>
      <c r="BB368" s="11" t="e">
        <v>#N/A</v>
      </c>
      <c r="BC368" s="11" t="e">
        <v>#N/A</v>
      </c>
      <c r="BD368" s="11" t="e">
        <v>#N/A</v>
      </c>
      <c r="BE368" s="11" t="e">
        <v>#N/A</v>
      </c>
      <c r="BF368" s="11" t="e">
        <v>#N/A</v>
      </c>
      <c r="BG368" s="11" t="e">
        <v>#N/A</v>
      </c>
      <c r="BH368" s="11" t="e">
        <v>#N/A</v>
      </c>
      <c r="BI368" s="11" t="e">
        <v>#N/A</v>
      </c>
      <c r="BJ368" s="11" t="e">
        <v>#N/A</v>
      </c>
      <c r="BK368" s="11" t="e">
        <v>#N/A</v>
      </c>
      <c r="BL368" s="11" t="e">
        <v>#N/A</v>
      </c>
      <c r="BM368" s="11" t="e">
        <v>#N/A</v>
      </c>
      <c r="BN368" s="16" t="e">
        <v>#N/A</v>
      </c>
      <c r="BQ368" s="5" t="e">
        <f t="shared" ca="1" si="437"/>
        <v>#N/A</v>
      </c>
      <c r="BR368" s="8" t="e">
        <f t="shared" ca="1" si="470"/>
        <v>#N/A</v>
      </c>
      <c r="BS368" s="8" t="e">
        <f t="shared" ca="1" si="470"/>
        <v>#N/A</v>
      </c>
      <c r="BT368" s="8" t="e">
        <f t="shared" ca="1" si="470"/>
        <v>#N/A</v>
      </c>
      <c r="BU368" s="8" t="e">
        <f t="shared" ca="1" si="470"/>
        <v>#N/A</v>
      </c>
      <c r="BV368" s="8" t="e">
        <f t="shared" ca="1" si="470"/>
        <v>#N/A</v>
      </c>
      <c r="BW368" s="8" t="e">
        <f t="shared" ca="1" si="470"/>
        <v>#N/A</v>
      </c>
      <c r="BX368" s="8" t="e">
        <f t="shared" ca="1" si="470"/>
        <v>#N/A</v>
      </c>
      <c r="BY368" s="8" t="e">
        <f t="shared" ca="1" si="470"/>
        <v>#N/A</v>
      </c>
      <c r="BZ368" s="8" t="e">
        <f t="shared" ca="1" si="470"/>
        <v>#N/A</v>
      </c>
      <c r="CA368" s="8" t="e">
        <f t="shared" ca="1" si="470"/>
        <v>#N/A</v>
      </c>
      <c r="CB368" s="8" t="e">
        <f t="shared" ca="1" si="479"/>
        <v>#N/A</v>
      </c>
      <c r="CC368" s="8" t="e">
        <f t="shared" ca="1" si="479"/>
        <v>#N/A</v>
      </c>
      <c r="CD368" s="8" t="e">
        <f t="shared" ca="1" si="479"/>
        <v>#N/A</v>
      </c>
      <c r="CE368" s="8" t="e">
        <f t="shared" ca="1" si="479"/>
        <v>#N/A</v>
      </c>
      <c r="CF368" s="8" t="e">
        <f t="shared" ca="1" si="479"/>
        <v>#N/A</v>
      </c>
      <c r="CG368" s="8" t="e">
        <f t="shared" ca="1" si="479"/>
        <v>#N/A</v>
      </c>
      <c r="CH368" s="8" t="e">
        <f t="shared" ca="1" si="479"/>
        <v>#N/A</v>
      </c>
      <c r="CI368" s="8" t="e">
        <f t="shared" ca="1" si="479"/>
        <v>#N/A</v>
      </c>
      <c r="CJ368" s="8" t="e">
        <f t="shared" ca="1" si="479"/>
        <v>#N/A</v>
      </c>
      <c r="CK368" s="8" t="e">
        <f t="shared" ca="1" si="479"/>
        <v>#N/A</v>
      </c>
      <c r="CL368" s="8" t="e">
        <f t="shared" ca="1" si="479"/>
        <v>#N/A</v>
      </c>
      <c r="CM368" s="8" t="e">
        <f t="shared" ca="1" si="479"/>
        <v>#N/A</v>
      </c>
      <c r="CN368" s="8" t="e">
        <f t="shared" ca="1" si="470"/>
        <v>#N/A</v>
      </c>
      <c r="CO368" s="8" t="e">
        <f t="shared" ca="1" si="470"/>
        <v>#N/A</v>
      </c>
      <c r="CP368" s="8" t="e">
        <f t="shared" ca="1" si="470"/>
        <v>#N/A</v>
      </c>
      <c r="CQ368" s="8" t="e">
        <f t="shared" ca="1" si="470"/>
        <v>#N/A</v>
      </c>
      <c r="CR368" s="8" t="e">
        <f t="shared" ca="1" si="470"/>
        <v>#N/A</v>
      </c>
      <c r="CS368" s="8" t="e">
        <f t="shared" ca="1" si="470"/>
        <v>#N/A</v>
      </c>
      <c r="CT368" s="8" t="e">
        <f t="shared" ca="1" si="468"/>
        <v>#N/A</v>
      </c>
      <c r="CU368" s="8" t="e">
        <f t="shared" ca="1" si="468"/>
        <v>#N/A</v>
      </c>
      <c r="CV368" s="8" t="e">
        <f t="shared" ca="1" si="468"/>
        <v>#N/A</v>
      </c>
      <c r="CW368" s="8" t="e">
        <f t="shared" ca="1" si="468"/>
        <v>#N/A</v>
      </c>
      <c r="CX368" s="8" t="e">
        <f t="shared" ca="1" si="468"/>
        <v>#N/A</v>
      </c>
      <c r="CY368" s="8" t="e">
        <f t="shared" ca="1" si="468"/>
        <v>#N/A</v>
      </c>
      <c r="CZ368" s="8" t="e">
        <f t="shared" ca="1" si="468"/>
        <v>#N/A</v>
      </c>
      <c r="DA368" s="8" t="e">
        <f t="shared" ca="1" si="468"/>
        <v>#N/A</v>
      </c>
    </row>
    <row r="369" spans="2:105" x14ac:dyDescent="0.35">
      <c r="B369" t="str">
        <f>'Postcode Data'!B369</f>
        <v>ES35 7HT</v>
      </c>
      <c r="C369" t="str">
        <f>'Postcode Data'!D369</f>
        <v>Delton</v>
      </c>
      <c r="D369" s="44" t="e">
        <f>'Postcode Data'!M369</f>
        <v>#N/A</v>
      </c>
      <c r="E369" s="28" t="e">
        <f>INDEX('Site Data'!$G$42:$G$77,MATCH('Frequency Plan Data'!D369,'Site Data'!$B$42:$B$77,0))</f>
        <v>#N/A</v>
      </c>
      <c r="F369" s="28" t="e">
        <f>'Coverage Data'!M369</f>
        <v>#N/A</v>
      </c>
      <c r="G369" s="28" t="e">
        <f t="shared" si="430"/>
        <v>#N/A</v>
      </c>
      <c r="H369" s="5" t="e">
        <f>'Postcode Data'!F369</f>
        <v>#N/A</v>
      </c>
      <c r="I369" s="5" t="e">
        <f>'Postcode Data'!G369</f>
        <v>#N/A</v>
      </c>
      <c r="J369" s="5" t="e">
        <f>'Postcode Data'!K369</f>
        <v>#N/A</v>
      </c>
      <c r="K369" s="5" t="e">
        <f>'Postcode Data'!L369</f>
        <v>#N/A</v>
      </c>
      <c r="L369" s="5"/>
      <c r="M369" s="28"/>
      <c r="N369" s="5" t="e">
        <f t="shared" si="483"/>
        <v>#N/A</v>
      </c>
      <c r="O369" s="5" t="e">
        <f t="shared" si="483"/>
        <v>#N/A</v>
      </c>
      <c r="P369" s="5" t="e">
        <f t="shared" si="483"/>
        <v>#N/A</v>
      </c>
      <c r="Q369" s="5" t="e">
        <f t="shared" si="483"/>
        <v>#N/A</v>
      </c>
      <c r="R369" s="5" t="e">
        <f t="shared" si="483"/>
        <v>#N/A</v>
      </c>
      <c r="S369" s="5" t="e">
        <f t="shared" si="483"/>
        <v>#N/A</v>
      </c>
      <c r="T369" s="5"/>
      <c r="U369" s="28"/>
      <c r="V369" s="28" t="e">
        <f t="shared" si="433"/>
        <v>#N/A</v>
      </c>
      <c r="W369" s="28" t="e">
        <f t="shared" ref="W369:Z369" si="487">IF(AND($G369&lt;V$5,$G369&gt;=W$5),$K369,NA())</f>
        <v>#N/A</v>
      </c>
      <c r="X369" s="28" t="e">
        <f t="shared" si="487"/>
        <v>#N/A</v>
      </c>
      <c r="Y369" s="28" t="e">
        <f t="shared" si="487"/>
        <v>#N/A</v>
      </c>
      <c r="Z369" s="28" t="e">
        <f t="shared" si="487"/>
        <v>#N/A</v>
      </c>
      <c r="AA369" s="28" t="e">
        <f t="shared" si="435"/>
        <v>#N/A</v>
      </c>
      <c r="AB369" s="28"/>
      <c r="AC369" s="28"/>
      <c r="AD369" s="5" t="e">
        <f t="shared" si="436"/>
        <v>#N/A</v>
      </c>
      <c r="AE369" s="15" t="e">
        <v>#N/A</v>
      </c>
      <c r="AF369" s="11" t="e">
        <v>#N/A</v>
      </c>
      <c r="AG369" s="11" t="e">
        <v>#N/A</v>
      </c>
      <c r="AH369" s="11" t="e">
        <v>#N/A</v>
      </c>
      <c r="AI369" s="11" t="e">
        <v>#N/A</v>
      </c>
      <c r="AJ369" s="11" t="e">
        <v>#N/A</v>
      </c>
      <c r="AK369" s="11" t="e">
        <v>#N/A</v>
      </c>
      <c r="AL369" s="11" t="e">
        <v>#N/A</v>
      </c>
      <c r="AM369" s="11" t="e">
        <v>#N/A</v>
      </c>
      <c r="AN369" s="11" t="e">
        <v>#N/A</v>
      </c>
      <c r="AO369" s="11" t="e">
        <v>#N/A</v>
      </c>
      <c r="AP369" s="11" t="e">
        <v>#N/A</v>
      </c>
      <c r="AQ369" s="11" t="e">
        <v>#N/A</v>
      </c>
      <c r="AR369" s="11" t="e">
        <v>#N/A</v>
      </c>
      <c r="AS369" s="11" t="e">
        <v>#N/A</v>
      </c>
      <c r="AT369" s="11" t="e">
        <v>#N/A</v>
      </c>
      <c r="AU369" s="11" t="e">
        <v>#N/A</v>
      </c>
      <c r="AV369" s="11" t="e">
        <v>#N/A</v>
      </c>
      <c r="AW369" s="11" t="e">
        <v>#N/A</v>
      </c>
      <c r="AX369" s="11" t="e">
        <v>#N/A</v>
      </c>
      <c r="AY369" s="11" t="e">
        <v>#N/A</v>
      </c>
      <c r="AZ369" s="11" t="e">
        <v>#N/A</v>
      </c>
      <c r="BA369" s="11" t="e">
        <v>#N/A</v>
      </c>
      <c r="BB369" s="11" t="e">
        <v>#N/A</v>
      </c>
      <c r="BC369" s="11" t="e">
        <v>#N/A</v>
      </c>
      <c r="BD369" s="11" t="e">
        <v>#N/A</v>
      </c>
      <c r="BE369" s="11" t="e">
        <v>#N/A</v>
      </c>
      <c r="BF369" s="11" t="e">
        <v>#N/A</v>
      </c>
      <c r="BG369" s="11" t="e">
        <v>#N/A</v>
      </c>
      <c r="BH369" s="11" t="e">
        <v>#N/A</v>
      </c>
      <c r="BI369" s="11" t="e">
        <v>#N/A</v>
      </c>
      <c r="BJ369" s="11" t="e">
        <v>#N/A</v>
      </c>
      <c r="BK369" s="11" t="e">
        <v>#N/A</v>
      </c>
      <c r="BL369" s="11" t="e">
        <v>#N/A</v>
      </c>
      <c r="BM369" s="11" t="e">
        <v>#N/A</v>
      </c>
      <c r="BN369" s="16" t="e">
        <v>#N/A</v>
      </c>
      <c r="BQ369" s="5" t="e">
        <f t="shared" ca="1" si="437"/>
        <v>#N/A</v>
      </c>
      <c r="BR369" s="8" t="e">
        <f t="shared" ca="1" si="470"/>
        <v>#N/A</v>
      </c>
      <c r="BS369" s="8" t="e">
        <f t="shared" ca="1" si="470"/>
        <v>#N/A</v>
      </c>
      <c r="BT369" s="8" t="e">
        <f t="shared" ca="1" si="470"/>
        <v>#N/A</v>
      </c>
      <c r="BU369" s="8" t="e">
        <f t="shared" ca="1" si="470"/>
        <v>#N/A</v>
      </c>
      <c r="BV369" s="8" t="e">
        <f t="shared" ca="1" si="470"/>
        <v>#N/A</v>
      </c>
      <c r="BW369" s="8" t="e">
        <f t="shared" ca="1" si="470"/>
        <v>#N/A</v>
      </c>
      <c r="BX369" s="8" t="e">
        <f t="shared" ca="1" si="470"/>
        <v>#N/A</v>
      </c>
      <c r="BY369" s="8" t="e">
        <f t="shared" ca="1" si="470"/>
        <v>#N/A</v>
      </c>
      <c r="BZ369" s="8" t="e">
        <f t="shared" ca="1" si="470"/>
        <v>#N/A</v>
      </c>
      <c r="CA369" s="8" t="e">
        <f t="shared" ca="1" si="470"/>
        <v>#N/A</v>
      </c>
      <c r="CB369" s="8" t="e">
        <f t="shared" ca="1" si="479"/>
        <v>#N/A</v>
      </c>
      <c r="CC369" s="8" t="e">
        <f t="shared" ca="1" si="479"/>
        <v>#N/A</v>
      </c>
      <c r="CD369" s="8" t="e">
        <f t="shared" ca="1" si="479"/>
        <v>#N/A</v>
      </c>
      <c r="CE369" s="8" t="e">
        <f t="shared" ca="1" si="479"/>
        <v>#N/A</v>
      </c>
      <c r="CF369" s="8" t="e">
        <f t="shared" ca="1" si="479"/>
        <v>#N/A</v>
      </c>
      <c r="CG369" s="8" t="e">
        <f t="shared" ca="1" si="479"/>
        <v>#N/A</v>
      </c>
      <c r="CH369" s="8" t="e">
        <f t="shared" ca="1" si="479"/>
        <v>#N/A</v>
      </c>
      <c r="CI369" s="8" t="e">
        <f t="shared" ca="1" si="479"/>
        <v>#N/A</v>
      </c>
      <c r="CJ369" s="8" t="e">
        <f t="shared" ca="1" si="479"/>
        <v>#N/A</v>
      </c>
      <c r="CK369" s="8" t="e">
        <f t="shared" ca="1" si="479"/>
        <v>#N/A</v>
      </c>
      <c r="CL369" s="8" t="e">
        <f t="shared" ca="1" si="479"/>
        <v>#N/A</v>
      </c>
      <c r="CM369" s="8" t="e">
        <f t="shared" ca="1" si="479"/>
        <v>#N/A</v>
      </c>
      <c r="CN369" s="8" t="e">
        <f t="shared" ca="1" si="470"/>
        <v>#N/A</v>
      </c>
      <c r="CO369" s="8" t="e">
        <f t="shared" ca="1" si="470"/>
        <v>#N/A</v>
      </c>
      <c r="CP369" s="8" t="e">
        <f t="shared" ca="1" si="470"/>
        <v>#N/A</v>
      </c>
      <c r="CQ369" s="8" t="e">
        <f t="shared" ca="1" si="470"/>
        <v>#N/A</v>
      </c>
      <c r="CR369" s="8" t="e">
        <f t="shared" ca="1" si="470"/>
        <v>#N/A</v>
      </c>
      <c r="CS369" s="8" t="e">
        <f t="shared" ref="CS369:DA384" ca="1" si="488">IF(OR($D369=CS$5,$E369&lt;&gt;CS$4),-999,30+_xlfn.NORM.INV(RAND(),-20,3)-20*LOG10(SQRT(($H369-$J369)^2+($I369-$K369)^2))-20*LOG10(5570)-32.44+_xlfn.NORM.INV(RAND(),-3,3)+21+_xlfn.NORM.INV(RAND(),-20,3)-1)</f>
        <v>#N/A</v>
      </c>
      <c r="CT369" s="8" t="e">
        <f t="shared" ca="1" si="488"/>
        <v>#N/A</v>
      </c>
      <c r="CU369" s="8" t="e">
        <f t="shared" ca="1" si="488"/>
        <v>#N/A</v>
      </c>
      <c r="CV369" s="8" t="e">
        <f t="shared" ca="1" si="488"/>
        <v>#N/A</v>
      </c>
      <c r="CW369" s="8" t="e">
        <f t="shared" ca="1" si="488"/>
        <v>#N/A</v>
      </c>
      <c r="CX369" s="8" t="e">
        <f t="shared" ca="1" si="488"/>
        <v>#N/A</v>
      </c>
      <c r="CY369" s="8" t="e">
        <f t="shared" ca="1" si="488"/>
        <v>#N/A</v>
      </c>
      <c r="CZ369" s="8" t="e">
        <f t="shared" ca="1" si="488"/>
        <v>#N/A</v>
      </c>
      <c r="DA369" s="8" t="e">
        <f t="shared" ca="1" si="488"/>
        <v>#N/A</v>
      </c>
    </row>
    <row r="370" spans="2:105" x14ac:dyDescent="0.35">
      <c r="B370" t="str">
        <f>'Postcode Data'!B370</f>
        <v>ES35 8ZW</v>
      </c>
      <c r="C370" t="str">
        <f>'Postcode Data'!D370</f>
        <v>Delton</v>
      </c>
      <c r="D370" s="44" t="str">
        <f>'Postcode Data'!M370</f>
        <v>DW2b</v>
      </c>
      <c r="E370" s="28" t="str">
        <f>INDEX('Site Data'!$G$42:$G$77,MATCH('Frequency Plan Data'!D370,'Site Data'!$B$42:$B$77,0))</f>
        <v>f2</v>
      </c>
      <c r="F370" s="28">
        <f>'Coverage Data'!M370</f>
        <v>-66.467263321938162</v>
      </c>
      <c r="G370" s="28">
        <f t="shared" si="430"/>
        <v>30.424492764598483</v>
      </c>
      <c r="H370" s="5">
        <f>'Postcode Data'!F370</f>
        <v>10.659715015316081</v>
      </c>
      <c r="I370" s="5">
        <f>'Postcode Data'!G370</f>
        <v>6.5022538134086805</v>
      </c>
      <c r="J370" s="5">
        <f>'Postcode Data'!K370</f>
        <v>10.293048592585818</v>
      </c>
      <c r="K370" s="5">
        <f>'Postcode Data'!L370</f>
        <v>3.5159954431872267</v>
      </c>
      <c r="L370" s="5"/>
      <c r="M370" s="28"/>
      <c r="N370" s="5" t="e">
        <f t="shared" si="483"/>
        <v>#N/A</v>
      </c>
      <c r="O370" s="5">
        <f t="shared" si="483"/>
        <v>3.5159954431872267</v>
      </c>
      <c r="P370" s="5" t="e">
        <f t="shared" si="483"/>
        <v>#N/A</v>
      </c>
      <c r="Q370" s="5" t="e">
        <f t="shared" si="483"/>
        <v>#N/A</v>
      </c>
      <c r="R370" s="5" t="e">
        <f t="shared" si="483"/>
        <v>#N/A</v>
      </c>
      <c r="S370" s="5" t="e">
        <f t="shared" si="483"/>
        <v>#N/A</v>
      </c>
      <c r="T370" s="5"/>
      <c r="U370" s="28"/>
      <c r="V370" s="28">
        <f t="shared" si="433"/>
        <v>3.5159954431872267</v>
      </c>
      <c r="W370" s="28" t="e">
        <f t="shared" ref="W370:Z370" si="489">IF(AND($G370&lt;V$5,$G370&gt;=W$5),$K370,NA())</f>
        <v>#N/A</v>
      </c>
      <c r="X370" s="28" t="e">
        <f t="shared" si="489"/>
        <v>#N/A</v>
      </c>
      <c r="Y370" s="28" t="e">
        <f t="shared" si="489"/>
        <v>#N/A</v>
      </c>
      <c r="Z370" s="28" t="e">
        <f t="shared" si="489"/>
        <v>#N/A</v>
      </c>
      <c r="AA370" s="28" t="e">
        <f t="shared" si="435"/>
        <v>#N/A</v>
      </c>
      <c r="AB370" s="28"/>
      <c r="AC370" s="28"/>
      <c r="AD370" s="5">
        <f t="shared" si="436"/>
        <v>-96.891756086536645</v>
      </c>
      <c r="AE370" s="15">
        <v>-999</v>
      </c>
      <c r="AF370" s="11">
        <v>-114.63729096243667</v>
      </c>
      <c r="AG370" s="11">
        <v>-999</v>
      </c>
      <c r="AH370" s="11">
        <v>-999</v>
      </c>
      <c r="AI370" s="11">
        <v>-999</v>
      </c>
      <c r="AJ370" s="11">
        <v>-999</v>
      </c>
      <c r="AK370" s="11">
        <v>-999</v>
      </c>
      <c r="AL370" s="11">
        <v>-999</v>
      </c>
      <c r="AM370" s="11">
        <v>-999</v>
      </c>
      <c r="AN370" s="11">
        <v>-999</v>
      </c>
      <c r="AO370" s="11">
        <v>-112.21796027800747</v>
      </c>
      <c r="AP370" s="11">
        <v>-999</v>
      </c>
      <c r="AQ370" s="11">
        <v>-999</v>
      </c>
      <c r="AR370" s="11">
        <v>-102.81840212111155</v>
      </c>
      <c r="AS370" s="11">
        <v>-999</v>
      </c>
      <c r="AT370" s="11">
        <v>-999</v>
      </c>
      <c r="AU370" s="11">
        <v>-999</v>
      </c>
      <c r="AV370" s="11">
        <v>-999</v>
      </c>
      <c r="AW370" s="11">
        <v>-999</v>
      </c>
      <c r="AX370" s="11">
        <v>-999</v>
      </c>
      <c r="AY370" s="11">
        <v>-999</v>
      </c>
      <c r="AZ370" s="11">
        <v>-999</v>
      </c>
      <c r="BA370" s="11">
        <v>-999</v>
      </c>
      <c r="BB370" s="11">
        <v>-999</v>
      </c>
      <c r="BC370" s="11">
        <v>-999</v>
      </c>
      <c r="BD370" s="11">
        <v>-109.70612948671069</v>
      </c>
      <c r="BE370" s="11">
        <v>-999</v>
      </c>
      <c r="BF370" s="11">
        <v>-999</v>
      </c>
      <c r="BG370" s="11">
        <v>-999</v>
      </c>
      <c r="BH370" s="11">
        <v>-999</v>
      </c>
      <c r="BI370" s="11">
        <v>-999</v>
      </c>
      <c r="BJ370" s="11">
        <v>-999</v>
      </c>
      <c r="BK370" s="11">
        <v>-999</v>
      </c>
      <c r="BL370" s="11">
        <v>-999</v>
      </c>
      <c r="BM370" s="11">
        <v>-98.788856537803809</v>
      </c>
      <c r="BN370" s="16">
        <v>-999</v>
      </c>
      <c r="BQ370" s="5">
        <f t="shared" ca="1" si="437"/>
        <v>-104.1114559453631</v>
      </c>
      <c r="BR370" s="8">
        <f t="shared" ref="BR370:CS385" ca="1" si="490">IF(OR($D370=BR$5,$E370&lt;&gt;BR$4),-999,30+_xlfn.NORM.INV(RAND(),-20,3)-20*LOG10(SQRT(($H370-$J370)^2+($I370-$K370)^2))-20*LOG10(5570)-32.44+_xlfn.NORM.INV(RAND(),-3,3)+21+_xlfn.NORM.INV(RAND(),-20,3)-1)</f>
        <v>-999</v>
      </c>
      <c r="BS370" s="8">
        <f t="shared" ca="1" si="490"/>
        <v>-108.51448859927473</v>
      </c>
      <c r="BT370" s="8">
        <f t="shared" ca="1" si="490"/>
        <v>-999</v>
      </c>
      <c r="BU370" s="8">
        <f t="shared" ca="1" si="490"/>
        <v>-999</v>
      </c>
      <c r="BV370" s="8">
        <f t="shared" ca="1" si="490"/>
        <v>-999</v>
      </c>
      <c r="BW370" s="8">
        <f t="shared" ca="1" si="490"/>
        <v>-999</v>
      </c>
      <c r="BX370" s="8">
        <f t="shared" ca="1" si="490"/>
        <v>-999</v>
      </c>
      <c r="BY370" s="8">
        <f t="shared" ca="1" si="490"/>
        <v>-999</v>
      </c>
      <c r="BZ370" s="8">
        <f t="shared" ca="1" si="490"/>
        <v>-999</v>
      </c>
      <c r="CA370" s="8">
        <f t="shared" ca="1" si="490"/>
        <v>-999</v>
      </c>
      <c r="CB370" s="8">
        <f t="shared" ca="1" si="479"/>
        <v>-114.9697350047954</v>
      </c>
      <c r="CC370" s="8">
        <f t="shared" ca="1" si="479"/>
        <v>-999</v>
      </c>
      <c r="CD370" s="8">
        <f t="shared" ca="1" si="479"/>
        <v>-999</v>
      </c>
      <c r="CE370" s="8">
        <f t="shared" ca="1" si="479"/>
        <v>-108.57156469992368</v>
      </c>
      <c r="CF370" s="8">
        <f t="shared" ca="1" si="479"/>
        <v>-999</v>
      </c>
      <c r="CG370" s="8">
        <f t="shared" ca="1" si="479"/>
        <v>-999</v>
      </c>
      <c r="CH370" s="8">
        <f t="shared" ca="1" si="479"/>
        <v>-999</v>
      </c>
      <c r="CI370" s="8">
        <f t="shared" ca="1" si="479"/>
        <v>-999</v>
      </c>
      <c r="CJ370" s="8">
        <f t="shared" ca="1" si="479"/>
        <v>-999</v>
      </c>
      <c r="CK370" s="8">
        <f t="shared" ca="1" si="479"/>
        <v>-999</v>
      </c>
      <c r="CL370" s="8">
        <f t="shared" ca="1" si="479"/>
        <v>-999</v>
      </c>
      <c r="CM370" s="8">
        <f t="shared" ca="1" si="479"/>
        <v>-999</v>
      </c>
      <c r="CN370" s="8">
        <f t="shared" ca="1" si="490"/>
        <v>-999</v>
      </c>
      <c r="CO370" s="8">
        <f t="shared" ca="1" si="490"/>
        <v>-999</v>
      </c>
      <c r="CP370" s="8">
        <f t="shared" ca="1" si="490"/>
        <v>-999</v>
      </c>
      <c r="CQ370" s="8">
        <f t="shared" ca="1" si="490"/>
        <v>-116.76330787834931</v>
      </c>
      <c r="CR370" s="8">
        <f t="shared" ca="1" si="490"/>
        <v>-999</v>
      </c>
      <c r="CS370" s="8">
        <f t="shared" ca="1" si="490"/>
        <v>-999</v>
      </c>
      <c r="CT370" s="8">
        <f t="shared" ca="1" si="488"/>
        <v>-999</v>
      </c>
      <c r="CU370" s="8">
        <f t="shared" ca="1" si="488"/>
        <v>-999</v>
      </c>
      <c r="CV370" s="8">
        <f t="shared" ca="1" si="488"/>
        <v>-999</v>
      </c>
      <c r="CW370" s="8">
        <f t="shared" ca="1" si="488"/>
        <v>-999</v>
      </c>
      <c r="CX370" s="8">
        <f t="shared" ca="1" si="488"/>
        <v>-999</v>
      </c>
      <c r="CY370" s="8">
        <f t="shared" ca="1" si="488"/>
        <v>-999</v>
      </c>
      <c r="CZ370" s="8">
        <f t="shared" ca="1" si="488"/>
        <v>-112.5666568303911</v>
      </c>
      <c r="DA370" s="8">
        <f t="shared" ca="1" si="488"/>
        <v>-999</v>
      </c>
    </row>
    <row r="371" spans="2:105" x14ac:dyDescent="0.35">
      <c r="B371" t="str">
        <f>'Postcode Data'!B371</f>
        <v>ES36 0SQ</v>
      </c>
      <c r="C371" t="str">
        <f>'Postcode Data'!D371</f>
        <v>Delton</v>
      </c>
      <c r="D371" s="44" t="str">
        <f>'Postcode Data'!M371</f>
        <v>DW1c</v>
      </c>
      <c r="E371" s="28" t="str">
        <f>INDEX('Site Data'!$G$42:$G$77,MATCH('Frequency Plan Data'!D371,'Site Data'!$B$42:$B$77,0))</f>
        <v>f6</v>
      </c>
      <c r="F371" s="28">
        <f>'Coverage Data'!M371</f>
        <v>-70.481952880817786</v>
      </c>
      <c r="G371" s="28">
        <f t="shared" si="430"/>
        <v>33.251532855430185</v>
      </c>
      <c r="H371" s="5">
        <f>'Postcode Data'!F371</f>
        <v>14.816417462464095</v>
      </c>
      <c r="I371" s="5">
        <f>'Postcode Data'!G371</f>
        <v>10.364633946287318</v>
      </c>
      <c r="J371" s="5">
        <f>'Postcode Data'!K371</f>
        <v>11.340315253687734</v>
      </c>
      <c r="K371" s="5">
        <f>'Postcode Data'!L371</f>
        <v>7.9306409761146863</v>
      </c>
      <c r="L371" s="5"/>
      <c r="M371" s="28"/>
      <c r="N371" s="5" t="e">
        <f t="shared" si="483"/>
        <v>#N/A</v>
      </c>
      <c r="O371" s="5" t="e">
        <f t="shared" si="483"/>
        <v>#N/A</v>
      </c>
      <c r="P371" s="5" t="e">
        <f t="shared" si="483"/>
        <v>#N/A</v>
      </c>
      <c r="Q371" s="5" t="e">
        <f t="shared" si="483"/>
        <v>#N/A</v>
      </c>
      <c r="R371" s="5" t="e">
        <f t="shared" si="483"/>
        <v>#N/A</v>
      </c>
      <c r="S371" s="5">
        <f t="shared" si="483"/>
        <v>7.9306409761146863</v>
      </c>
      <c r="T371" s="5"/>
      <c r="U371" s="28"/>
      <c r="V371" s="28">
        <f t="shared" si="433"/>
        <v>7.9306409761146863</v>
      </c>
      <c r="W371" s="28" t="e">
        <f t="shared" ref="W371:Z371" si="491">IF(AND($G371&lt;V$5,$G371&gt;=W$5),$K371,NA())</f>
        <v>#N/A</v>
      </c>
      <c r="X371" s="28" t="e">
        <f t="shared" si="491"/>
        <v>#N/A</v>
      </c>
      <c r="Y371" s="28" t="e">
        <f t="shared" si="491"/>
        <v>#N/A</v>
      </c>
      <c r="Z371" s="28" t="e">
        <f t="shared" si="491"/>
        <v>#N/A</v>
      </c>
      <c r="AA371" s="28" t="e">
        <f t="shared" si="435"/>
        <v>#N/A</v>
      </c>
      <c r="AB371" s="28"/>
      <c r="AC371" s="28"/>
      <c r="AD371" s="5">
        <f t="shared" si="436"/>
        <v>-103.73348573624797</v>
      </c>
      <c r="AE371" s="15">
        <v>-999</v>
      </c>
      <c r="AF371" s="11">
        <v>-999</v>
      </c>
      <c r="AG371" s="11">
        <v>-999</v>
      </c>
      <c r="AH371" s="11">
        <v>-999</v>
      </c>
      <c r="AI371" s="11">
        <v>-999</v>
      </c>
      <c r="AJ371" s="11">
        <v>-108.9583176328517</v>
      </c>
      <c r="AK371" s="11">
        <v>-999</v>
      </c>
      <c r="AL371" s="11">
        <v>-999</v>
      </c>
      <c r="AM371" s="11">
        <v>-109.56458763641663</v>
      </c>
      <c r="AN371" s="11">
        <v>-999</v>
      </c>
      <c r="AO371" s="11">
        <v>-999</v>
      </c>
      <c r="AP371" s="11">
        <v>-999</v>
      </c>
      <c r="AQ371" s="11">
        <v>-999</v>
      </c>
      <c r="AR371" s="11">
        <v>-999</v>
      </c>
      <c r="AS371" s="11">
        <v>-999</v>
      </c>
      <c r="AT371" s="11">
        <v>-999</v>
      </c>
      <c r="AU371" s="11">
        <v>-999</v>
      </c>
      <c r="AV371" s="11">
        <v>-108.64457037123606</v>
      </c>
      <c r="AW371" s="11">
        <v>-999</v>
      </c>
      <c r="AX371" s="11">
        <v>-999</v>
      </c>
      <c r="AY371" s="11">
        <v>-999</v>
      </c>
      <c r="AZ371" s="11">
        <v>-999</v>
      </c>
      <c r="BA371" s="11">
        <v>-999</v>
      </c>
      <c r="BB371" s="11">
        <v>-999</v>
      </c>
      <c r="BC371" s="11">
        <v>-999</v>
      </c>
      <c r="BD371" s="11">
        <v>-999</v>
      </c>
      <c r="BE371" s="11">
        <v>-999</v>
      </c>
      <c r="BF371" s="11">
        <v>-999</v>
      </c>
      <c r="BG371" s="11">
        <v>-999</v>
      </c>
      <c r="BH371" s="11">
        <v>-115.60557676534773</v>
      </c>
      <c r="BI371" s="11">
        <v>-999</v>
      </c>
      <c r="BJ371" s="11">
        <v>-999</v>
      </c>
      <c r="BK371" s="11">
        <v>-116.67260063236054</v>
      </c>
      <c r="BL371" s="11">
        <v>-999</v>
      </c>
      <c r="BM371" s="11">
        <v>-999</v>
      </c>
      <c r="BN371" s="16">
        <v>-999</v>
      </c>
      <c r="BQ371" s="5">
        <f t="shared" ca="1" si="437"/>
        <v>-101.09226735945879</v>
      </c>
      <c r="BR371" s="8">
        <f t="shared" ca="1" si="490"/>
        <v>-999</v>
      </c>
      <c r="BS371" s="8">
        <f t="shared" ca="1" si="490"/>
        <v>-999</v>
      </c>
      <c r="BT371" s="8">
        <f t="shared" ca="1" si="490"/>
        <v>-999</v>
      </c>
      <c r="BU371" s="8">
        <f t="shared" ca="1" si="490"/>
        <v>-999</v>
      </c>
      <c r="BV371" s="8">
        <f t="shared" ca="1" si="490"/>
        <v>-999</v>
      </c>
      <c r="BW371" s="8">
        <f t="shared" ca="1" si="490"/>
        <v>-113.33992444894888</v>
      </c>
      <c r="BX371" s="8">
        <f t="shared" ca="1" si="490"/>
        <v>-999</v>
      </c>
      <c r="BY371" s="8">
        <f t="shared" ca="1" si="490"/>
        <v>-999</v>
      </c>
      <c r="BZ371" s="8">
        <f t="shared" ca="1" si="490"/>
        <v>-106.61058570690966</v>
      </c>
      <c r="CA371" s="8">
        <f t="shared" ca="1" si="490"/>
        <v>-999</v>
      </c>
      <c r="CB371" s="8">
        <f t="shared" ca="1" si="479"/>
        <v>-999</v>
      </c>
      <c r="CC371" s="8">
        <f t="shared" ca="1" si="479"/>
        <v>-999</v>
      </c>
      <c r="CD371" s="8">
        <f t="shared" ca="1" si="479"/>
        <v>-999</v>
      </c>
      <c r="CE371" s="8">
        <f t="shared" ca="1" si="479"/>
        <v>-999</v>
      </c>
      <c r="CF371" s="8">
        <f t="shared" ca="1" si="479"/>
        <v>-999</v>
      </c>
      <c r="CG371" s="8">
        <f t="shared" ca="1" si="479"/>
        <v>-999</v>
      </c>
      <c r="CH371" s="8">
        <f t="shared" ca="1" si="479"/>
        <v>-999</v>
      </c>
      <c r="CI371" s="8">
        <f t="shared" ca="1" si="479"/>
        <v>-106.06172159416464</v>
      </c>
      <c r="CJ371" s="8">
        <f t="shared" ca="1" si="479"/>
        <v>-999</v>
      </c>
      <c r="CK371" s="8">
        <f t="shared" ca="1" si="479"/>
        <v>-999</v>
      </c>
      <c r="CL371" s="8">
        <f t="shared" ca="1" si="479"/>
        <v>-999</v>
      </c>
      <c r="CM371" s="8">
        <f t="shared" ca="1" si="479"/>
        <v>-999</v>
      </c>
      <c r="CN371" s="8">
        <f t="shared" ca="1" si="490"/>
        <v>-999</v>
      </c>
      <c r="CO371" s="8">
        <f t="shared" ca="1" si="490"/>
        <v>-999</v>
      </c>
      <c r="CP371" s="8">
        <f t="shared" ca="1" si="490"/>
        <v>-999</v>
      </c>
      <c r="CQ371" s="8">
        <f t="shared" ca="1" si="490"/>
        <v>-999</v>
      </c>
      <c r="CR371" s="8">
        <f t="shared" ca="1" si="490"/>
        <v>-999</v>
      </c>
      <c r="CS371" s="8">
        <f t="shared" ca="1" si="490"/>
        <v>-999</v>
      </c>
      <c r="CT371" s="8">
        <f t="shared" ca="1" si="488"/>
        <v>-999</v>
      </c>
      <c r="CU371" s="8">
        <f t="shared" ca="1" si="488"/>
        <v>-111.29848769705802</v>
      </c>
      <c r="CV371" s="8">
        <f t="shared" ca="1" si="488"/>
        <v>-999</v>
      </c>
      <c r="CW371" s="8">
        <f t="shared" ca="1" si="488"/>
        <v>-999</v>
      </c>
      <c r="CX371" s="8">
        <f t="shared" ca="1" si="488"/>
        <v>-107.18420023772086</v>
      </c>
      <c r="CY371" s="8">
        <f t="shared" ca="1" si="488"/>
        <v>-999</v>
      </c>
      <c r="CZ371" s="8">
        <f t="shared" ca="1" si="488"/>
        <v>-999</v>
      </c>
      <c r="DA371" s="8">
        <f t="shared" ca="1" si="488"/>
        <v>-999</v>
      </c>
    </row>
    <row r="372" spans="2:105" x14ac:dyDescent="0.35">
      <c r="B372" t="str">
        <f>'Postcode Data'!B372</f>
        <v>ES36 1ZM</v>
      </c>
      <c r="C372" t="str">
        <f>'Postcode Data'!D372</f>
        <v>Delton</v>
      </c>
      <c r="D372" s="44" t="e">
        <f>'Postcode Data'!M372</f>
        <v>#N/A</v>
      </c>
      <c r="E372" s="28" t="e">
        <f>INDEX('Site Data'!$G$42:$G$77,MATCH('Frequency Plan Data'!D372,'Site Data'!$B$42:$B$77,0))</f>
        <v>#N/A</v>
      </c>
      <c r="F372" s="28" t="e">
        <f>'Coverage Data'!M372</f>
        <v>#N/A</v>
      </c>
      <c r="G372" s="28" t="e">
        <f t="shared" si="430"/>
        <v>#N/A</v>
      </c>
      <c r="H372" s="5" t="e">
        <f>'Postcode Data'!F372</f>
        <v>#N/A</v>
      </c>
      <c r="I372" s="5" t="e">
        <f>'Postcode Data'!G372</f>
        <v>#N/A</v>
      </c>
      <c r="J372" s="5" t="e">
        <f>'Postcode Data'!K372</f>
        <v>#N/A</v>
      </c>
      <c r="K372" s="5" t="e">
        <f>'Postcode Data'!L372</f>
        <v>#N/A</v>
      </c>
      <c r="L372" s="5"/>
      <c r="M372" s="28"/>
      <c r="N372" s="5" t="e">
        <f t="shared" si="483"/>
        <v>#N/A</v>
      </c>
      <c r="O372" s="5" t="e">
        <f t="shared" si="483"/>
        <v>#N/A</v>
      </c>
      <c r="P372" s="5" t="e">
        <f t="shared" si="483"/>
        <v>#N/A</v>
      </c>
      <c r="Q372" s="5" t="e">
        <f t="shared" si="483"/>
        <v>#N/A</v>
      </c>
      <c r="R372" s="5" t="e">
        <f t="shared" si="483"/>
        <v>#N/A</v>
      </c>
      <c r="S372" s="5" t="e">
        <f t="shared" si="483"/>
        <v>#N/A</v>
      </c>
      <c r="T372" s="5"/>
      <c r="U372" s="28"/>
      <c r="V372" s="28" t="e">
        <f t="shared" si="433"/>
        <v>#N/A</v>
      </c>
      <c r="W372" s="28" t="e">
        <f t="shared" ref="W372:Z372" si="492">IF(AND($G372&lt;V$5,$G372&gt;=W$5),$K372,NA())</f>
        <v>#N/A</v>
      </c>
      <c r="X372" s="28" t="e">
        <f t="shared" si="492"/>
        <v>#N/A</v>
      </c>
      <c r="Y372" s="28" t="e">
        <f t="shared" si="492"/>
        <v>#N/A</v>
      </c>
      <c r="Z372" s="28" t="e">
        <f t="shared" si="492"/>
        <v>#N/A</v>
      </c>
      <c r="AA372" s="28" t="e">
        <f t="shared" si="435"/>
        <v>#N/A</v>
      </c>
      <c r="AB372" s="28"/>
      <c r="AC372" s="28"/>
      <c r="AD372" s="5" t="e">
        <f t="shared" si="436"/>
        <v>#N/A</v>
      </c>
      <c r="AE372" s="15" t="e">
        <v>#N/A</v>
      </c>
      <c r="AF372" s="11" t="e">
        <v>#N/A</v>
      </c>
      <c r="AG372" s="11" t="e">
        <v>#N/A</v>
      </c>
      <c r="AH372" s="11" t="e">
        <v>#N/A</v>
      </c>
      <c r="AI372" s="11" t="e">
        <v>#N/A</v>
      </c>
      <c r="AJ372" s="11" t="e">
        <v>#N/A</v>
      </c>
      <c r="AK372" s="11" t="e">
        <v>#N/A</v>
      </c>
      <c r="AL372" s="11" t="e">
        <v>#N/A</v>
      </c>
      <c r="AM372" s="11" t="e">
        <v>#N/A</v>
      </c>
      <c r="AN372" s="11" t="e">
        <v>#N/A</v>
      </c>
      <c r="AO372" s="11" t="e">
        <v>#N/A</v>
      </c>
      <c r="AP372" s="11" t="e">
        <v>#N/A</v>
      </c>
      <c r="AQ372" s="11" t="e">
        <v>#N/A</v>
      </c>
      <c r="AR372" s="11" t="e">
        <v>#N/A</v>
      </c>
      <c r="AS372" s="11" t="e">
        <v>#N/A</v>
      </c>
      <c r="AT372" s="11" t="e">
        <v>#N/A</v>
      </c>
      <c r="AU372" s="11" t="e">
        <v>#N/A</v>
      </c>
      <c r="AV372" s="11" t="e">
        <v>#N/A</v>
      </c>
      <c r="AW372" s="11" t="e">
        <v>#N/A</v>
      </c>
      <c r="AX372" s="11" t="e">
        <v>#N/A</v>
      </c>
      <c r="AY372" s="11" t="e">
        <v>#N/A</v>
      </c>
      <c r="AZ372" s="11" t="e">
        <v>#N/A</v>
      </c>
      <c r="BA372" s="11" t="e">
        <v>#N/A</v>
      </c>
      <c r="BB372" s="11" t="e">
        <v>#N/A</v>
      </c>
      <c r="BC372" s="11" t="e">
        <v>#N/A</v>
      </c>
      <c r="BD372" s="11" t="e">
        <v>#N/A</v>
      </c>
      <c r="BE372" s="11" t="e">
        <v>#N/A</v>
      </c>
      <c r="BF372" s="11" t="e">
        <v>#N/A</v>
      </c>
      <c r="BG372" s="11" t="e">
        <v>#N/A</v>
      </c>
      <c r="BH372" s="11" t="e">
        <v>#N/A</v>
      </c>
      <c r="BI372" s="11" t="e">
        <v>#N/A</v>
      </c>
      <c r="BJ372" s="11" t="e">
        <v>#N/A</v>
      </c>
      <c r="BK372" s="11" t="e">
        <v>#N/A</v>
      </c>
      <c r="BL372" s="11" t="e">
        <v>#N/A</v>
      </c>
      <c r="BM372" s="11" t="e">
        <v>#N/A</v>
      </c>
      <c r="BN372" s="16" t="e">
        <v>#N/A</v>
      </c>
      <c r="BQ372" s="5" t="e">
        <f t="shared" ca="1" si="437"/>
        <v>#N/A</v>
      </c>
      <c r="BR372" s="8" t="e">
        <f t="shared" ca="1" si="490"/>
        <v>#N/A</v>
      </c>
      <c r="BS372" s="8" t="e">
        <f t="shared" ca="1" si="490"/>
        <v>#N/A</v>
      </c>
      <c r="BT372" s="8" t="e">
        <f t="shared" ca="1" si="490"/>
        <v>#N/A</v>
      </c>
      <c r="BU372" s="8" t="e">
        <f t="shared" ca="1" si="490"/>
        <v>#N/A</v>
      </c>
      <c r="BV372" s="8" t="e">
        <f t="shared" ca="1" si="490"/>
        <v>#N/A</v>
      </c>
      <c r="BW372" s="8" t="e">
        <f t="shared" ca="1" si="490"/>
        <v>#N/A</v>
      </c>
      <c r="BX372" s="8" t="e">
        <f t="shared" ca="1" si="490"/>
        <v>#N/A</v>
      </c>
      <c r="BY372" s="8" t="e">
        <f t="shared" ca="1" si="490"/>
        <v>#N/A</v>
      </c>
      <c r="BZ372" s="8" t="e">
        <f t="shared" ca="1" si="490"/>
        <v>#N/A</v>
      </c>
      <c r="CA372" s="8" t="e">
        <f t="shared" ca="1" si="490"/>
        <v>#N/A</v>
      </c>
      <c r="CB372" s="8" t="e">
        <f t="shared" ca="1" si="479"/>
        <v>#N/A</v>
      </c>
      <c r="CC372" s="8" t="e">
        <f t="shared" ca="1" si="479"/>
        <v>#N/A</v>
      </c>
      <c r="CD372" s="8" t="e">
        <f t="shared" ca="1" si="479"/>
        <v>#N/A</v>
      </c>
      <c r="CE372" s="8" t="e">
        <f t="shared" ca="1" si="479"/>
        <v>#N/A</v>
      </c>
      <c r="CF372" s="8" t="e">
        <f t="shared" ca="1" si="479"/>
        <v>#N/A</v>
      </c>
      <c r="CG372" s="8" t="e">
        <f t="shared" ca="1" si="479"/>
        <v>#N/A</v>
      </c>
      <c r="CH372" s="8" t="e">
        <f t="shared" ca="1" si="479"/>
        <v>#N/A</v>
      </c>
      <c r="CI372" s="8" t="e">
        <f t="shared" ca="1" si="479"/>
        <v>#N/A</v>
      </c>
      <c r="CJ372" s="8" t="e">
        <f t="shared" ca="1" si="479"/>
        <v>#N/A</v>
      </c>
      <c r="CK372" s="8" t="e">
        <f t="shared" ca="1" si="479"/>
        <v>#N/A</v>
      </c>
      <c r="CL372" s="8" t="e">
        <f t="shared" ca="1" si="479"/>
        <v>#N/A</v>
      </c>
      <c r="CM372" s="8" t="e">
        <f t="shared" ca="1" si="479"/>
        <v>#N/A</v>
      </c>
      <c r="CN372" s="8" t="e">
        <f t="shared" ca="1" si="490"/>
        <v>#N/A</v>
      </c>
      <c r="CO372" s="8" t="e">
        <f t="shared" ca="1" si="490"/>
        <v>#N/A</v>
      </c>
      <c r="CP372" s="8" t="e">
        <f t="shared" ca="1" si="490"/>
        <v>#N/A</v>
      </c>
      <c r="CQ372" s="8" t="e">
        <f t="shared" ca="1" si="490"/>
        <v>#N/A</v>
      </c>
      <c r="CR372" s="8" t="e">
        <f t="shared" ca="1" si="490"/>
        <v>#N/A</v>
      </c>
      <c r="CS372" s="8" t="e">
        <f t="shared" ca="1" si="490"/>
        <v>#N/A</v>
      </c>
      <c r="CT372" s="8" t="e">
        <f t="shared" ca="1" si="488"/>
        <v>#N/A</v>
      </c>
      <c r="CU372" s="8" t="e">
        <f t="shared" ca="1" si="488"/>
        <v>#N/A</v>
      </c>
      <c r="CV372" s="8" t="e">
        <f t="shared" ca="1" si="488"/>
        <v>#N/A</v>
      </c>
      <c r="CW372" s="8" t="e">
        <f t="shared" ca="1" si="488"/>
        <v>#N/A</v>
      </c>
      <c r="CX372" s="8" t="e">
        <f t="shared" ca="1" si="488"/>
        <v>#N/A</v>
      </c>
      <c r="CY372" s="8" t="e">
        <f t="shared" ca="1" si="488"/>
        <v>#N/A</v>
      </c>
      <c r="CZ372" s="8" t="e">
        <f t="shared" ca="1" si="488"/>
        <v>#N/A</v>
      </c>
      <c r="DA372" s="8" t="e">
        <f t="shared" ca="1" si="488"/>
        <v>#N/A</v>
      </c>
    </row>
    <row r="373" spans="2:105" x14ac:dyDescent="0.35">
      <c r="B373" t="str">
        <f>'Postcode Data'!B373</f>
        <v>ES36 2KW</v>
      </c>
      <c r="C373" t="str">
        <f>'Postcode Data'!D373</f>
        <v>Delton</v>
      </c>
      <c r="D373" s="44" t="str">
        <f>'Postcode Data'!M373</f>
        <v>DW1c</v>
      </c>
      <c r="E373" s="28" t="str">
        <f>INDEX('Site Data'!$G$42:$G$77,MATCH('Frequency Plan Data'!D373,'Site Data'!$B$42:$B$77,0))</f>
        <v>f6</v>
      </c>
      <c r="F373" s="28">
        <f>'Coverage Data'!M373</f>
        <v>-68.978339461607106</v>
      </c>
      <c r="G373" s="28">
        <f t="shared" si="430"/>
        <v>33.490075517962609</v>
      </c>
      <c r="H373" s="5">
        <f>'Postcode Data'!F373</f>
        <v>14.816417462464095</v>
      </c>
      <c r="I373" s="5">
        <f>'Postcode Data'!G373</f>
        <v>10.364633946287318</v>
      </c>
      <c r="J373" s="5">
        <f>'Postcode Data'!K373</f>
        <v>12.748524129686791</v>
      </c>
      <c r="K373" s="5">
        <f>'Postcode Data'!L373</f>
        <v>9.1707351739529077</v>
      </c>
      <c r="L373" s="5"/>
      <c r="M373" s="28"/>
      <c r="N373" s="5" t="e">
        <f t="shared" si="483"/>
        <v>#N/A</v>
      </c>
      <c r="O373" s="5" t="e">
        <f t="shared" si="483"/>
        <v>#N/A</v>
      </c>
      <c r="P373" s="5" t="e">
        <f t="shared" si="483"/>
        <v>#N/A</v>
      </c>
      <c r="Q373" s="5" t="e">
        <f t="shared" si="483"/>
        <v>#N/A</v>
      </c>
      <c r="R373" s="5" t="e">
        <f t="shared" si="483"/>
        <v>#N/A</v>
      </c>
      <c r="S373" s="5">
        <f t="shared" si="483"/>
        <v>9.1707351739529077</v>
      </c>
      <c r="T373" s="5"/>
      <c r="U373" s="28"/>
      <c r="V373" s="28">
        <f t="shared" si="433"/>
        <v>9.1707351739529077</v>
      </c>
      <c r="W373" s="28" t="e">
        <f t="shared" ref="W373:Z373" si="493">IF(AND($G373&lt;V$5,$G373&gt;=W$5),$K373,NA())</f>
        <v>#N/A</v>
      </c>
      <c r="X373" s="28" t="e">
        <f t="shared" si="493"/>
        <v>#N/A</v>
      </c>
      <c r="Y373" s="28" t="e">
        <f t="shared" si="493"/>
        <v>#N/A</v>
      </c>
      <c r="Z373" s="28" t="e">
        <f t="shared" si="493"/>
        <v>#N/A</v>
      </c>
      <c r="AA373" s="28" t="e">
        <f t="shared" si="435"/>
        <v>#N/A</v>
      </c>
      <c r="AB373" s="28"/>
      <c r="AC373" s="28"/>
      <c r="AD373" s="5">
        <f t="shared" si="436"/>
        <v>-102.46841497956972</v>
      </c>
      <c r="AE373" s="15">
        <v>-999</v>
      </c>
      <c r="AF373" s="11">
        <v>-999</v>
      </c>
      <c r="AG373" s="11">
        <v>-999</v>
      </c>
      <c r="AH373" s="11">
        <v>-999</v>
      </c>
      <c r="AI373" s="11">
        <v>-999</v>
      </c>
      <c r="AJ373" s="11">
        <v>-109.63570643517861</v>
      </c>
      <c r="AK373" s="11">
        <v>-999</v>
      </c>
      <c r="AL373" s="11">
        <v>-999</v>
      </c>
      <c r="AM373" s="11">
        <v>-110.91915498105102</v>
      </c>
      <c r="AN373" s="11">
        <v>-999</v>
      </c>
      <c r="AO373" s="11">
        <v>-999</v>
      </c>
      <c r="AP373" s="11">
        <v>-999</v>
      </c>
      <c r="AQ373" s="11">
        <v>-999</v>
      </c>
      <c r="AR373" s="11">
        <v>-999</v>
      </c>
      <c r="AS373" s="11">
        <v>-999</v>
      </c>
      <c r="AT373" s="11">
        <v>-999</v>
      </c>
      <c r="AU373" s="11">
        <v>-999</v>
      </c>
      <c r="AV373" s="11">
        <v>-106.12252209440932</v>
      </c>
      <c r="AW373" s="11">
        <v>-999</v>
      </c>
      <c r="AX373" s="11">
        <v>-999</v>
      </c>
      <c r="AY373" s="11">
        <v>-999</v>
      </c>
      <c r="AZ373" s="11">
        <v>-999</v>
      </c>
      <c r="BA373" s="11">
        <v>-999</v>
      </c>
      <c r="BB373" s="11">
        <v>-999</v>
      </c>
      <c r="BC373" s="11">
        <v>-999</v>
      </c>
      <c r="BD373" s="11">
        <v>-999</v>
      </c>
      <c r="BE373" s="11">
        <v>-999</v>
      </c>
      <c r="BF373" s="11">
        <v>-999</v>
      </c>
      <c r="BG373" s="11">
        <v>-999</v>
      </c>
      <c r="BH373" s="11">
        <v>-114.43790009809801</v>
      </c>
      <c r="BI373" s="11">
        <v>-999</v>
      </c>
      <c r="BJ373" s="11">
        <v>-999</v>
      </c>
      <c r="BK373" s="11">
        <v>-110.15125855824763</v>
      </c>
      <c r="BL373" s="11">
        <v>-999</v>
      </c>
      <c r="BM373" s="11">
        <v>-999</v>
      </c>
      <c r="BN373" s="16">
        <v>-999</v>
      </c>
      <c r="BQ373" s="5">
        <f t="shared" ca="1" si="437"/>
        <v>-98.281143784873279</v>
      </c>
      <c r="BR373" s="8">
        <f t="shared" ca="1" si="490"/>
        <v>-999</v>
      </c>
      <c r="BS373" s="8">
        <f t="shared" ca="1" si="490"/>
        <v>-999</v>
      </c>
      <c r="BT373" s="8">
        <f t="shared" ca="1" si="490"/>
        <v>-999</v>
      </c>
      <c r="BU373" s="8">
        <f t="shared" ca="1" si="490"/>
        <v>-999</v>
      </c>
      <c r="BV373" s="8">
        <f t="shared" ca="1" si="490"/>
        <v>-999</v>
      </c>
      <c r="BW373" s="8">
        <f t="shared" ca="1" si="490"/>
        <v>-100.3512960404866</v>
      </c>
      <c r="BX373" s="8">
        <f t="shared" ca="1" si="490"/>
        <v>-999</v>
      </c>
      <c r="BY373" s="8">
        <f t="shared" ca="1" si="490"/>
        <v>-999</v>
      </c>
      <c r="BZ373" s="8">
        <f t="shared" ca="1" si="490"/>
        <v>-104.76034742746148</v>
      </c>
      <c r="CA373" s="8">
        <f t="shared" ca="1" si="490"/>
        <v>-999</v>
      </c>
      <c r="CB373" s="8">
        <f t="shared" ca="1" si="479"/>
        <v>-999</v>
      </c>
      <c r="CC373" s="8">
        <f t="shared" ca="1" si="479"/>
        <v>-999</v>
      </c>
      <c r="CD373" s="8">
        <f t="shared" ca="1" si="479"/>
        <v>-999</v>
      </c>
      <c r="CE373" s="8">
        <f t="shared" ca="1" si="479"/>
        <v>-999</v>
      </c>
      <c r="CF373" s="8">
        <f t="shared" ca="1" si="479"/>
        <v>-999</v>
      </c>
      <c r="CG373" s="8">
        <f t="shared" ca="1" si="479"/>
        <v>-999</v>
      </c>
      <c r="CH373" s="8">
        <f t="shared" ca="1" si="479"/>
        <v>-999</v>
      </c>
      <c r="CI373" s="8">
        <f t="shared" ca="1" si="479"/>
        <v>-112.31849013319597</v>
      </c>
      <c r="CJ373" s="8">
        <f t="shared" ca="1" si="479"/>
        <v>-999</v>
      </c>
      <c r="CK373" s="8">
        <f t="shared" ca="1" si="479"/>
        <v>-999</v>
      </c>
      <c r="CL373" s="8">
        <f t="shared" ca="1" si="479"/>
        <v>-999</v>
      </c>
      <c r="CM373" s="8">
        <f t="shared" ca="1" si="479"/>
        <v>-999</v>
      </c>
      <c r="CN373" s="8">
        <f t="shared" ca="1" si="490"/>
        <v>-999</v>
      </c>
      <c r="CO373" s="8">
        <f t="shared" ca="1" si="490"/>
        <v>-999</v>
      </c>
      <c r="CP373" s="8">
        <f t="shared" ca="1" si="490"/>
        <v>-999</v>
      </c>
      <c r="CQ373" s="8">
        <f t="shared" ca="1" si="490"/>
        <v>-999</v>
      </c>
      <c r="CR373" s="8">
        <f t="shared" ca="1" si="490"/>
        <v>-999</v>
      </c>
      <c r="CS373" s="8">
        <f t="shared" ca="1" si="490"/>
        <v>-999</v>
      </c>
      <c r="CT373" s="8">
        <f t="shared" ca="1" si="488"/>
        <v>-999</v>
      </c>
      <c r="CU373" s="8">
        <f t="shared" ca="1" si="488"/>
        <v>-108.55610129728498</v>
      </c>
      <c r="CV373" s="8">
        <f t="shared" ca="1" si="488"/>
        <v>-999</v>
      </c>
      <c r="CW373" s="8">
        <f t="shared" ca="1" si="488"/>
        <v>-999</v>
      </c>
      <c r="CX373" s="8">
        <f t="shared" ca="1" si="488"/>
        <v>-115.08569764293816</v>
      </c>
      <c r="CY373" s="8">
        <f t="shared" ca="1" si="488"/>
        <v>-999</v>
      </c>
      <c r="CZ373" s="8">
        <f t="shared" ca="1" si="488"/>
        <v>-999</v>
      </c>
      <c r="DA373" s="8">
        <f t="shared" ca="1" si="488"/>
        <v>-999</v>
      </c>
    </row>
    <row r="374" spans="2:105" x14ac:dyDescent="0.35">
      <c r="B374" t="str">
        <f>'Postcode Data'!B374</f>
        <v>ES36 2RP</v>
      </c>
      <c r="C374" t="str">
        <f>'Postcode Data'!D374</f>
        <v>Delton</v>
      </c>
      <c r="D374" s="44" t="str">
        <f>'Postcode Data'!M374</f>
        <v>DW1b</v>
      </c>
      <c r="E374" s="28" t="str">
        <f>INDEX('Site Data'!$G$42:$G$77,MATCH('Frequency Plan Data'!D374,'Site Data'!$B$42:$B$77,0))</f>
        <v>f5</v>
      </c>
      <c r="F374" s="28">
        <f>'Coverage Data'!M374</f>
        <v>-78.570352255184247</v>
      </c>
      <c r="G374" s="28">
        <f t="shared" si="430"/>
        <v>25.319568454441892</v>
      </c>
      <c r="H374" s="5">
        <f>'Postcode Data'!F374</f>
        <v>14.816417462464095</v>
      </c>
      <c r="I374" s="5">
        <f>'Postcode Data'!G374</f>
        <v>10.364633946287318</v>
      </c>
      <c r="J374" s="5">
        <f>'Postcode Data'!K374</f>
        <v>18.903196277164731</v>
      </c>
      <c r="K374" s="5">
        <f>'Postcode Data'!L374</f>
        <v>12.44695175883197</v>
      </c>
      <c r="L374" s="5"/>
      <c r="M374" s="28"/>
      <c r="N374" s="5" t="e">
        <f t="shared" si="483"/>
        <v>#N/A</v>
      </c>
      <c r="O374" s="5" t="e">
        <f t="shared" si="483"/>
        <v>#N/A</v>
      </c>
      <c r="P374" s="5" t="e">
        <f t="shared" si="483"/>
        <v>#N/A</v>
      </c>
      <c r="Q374" s="5" t="e">
        <f t="shared" si="483"/>
        <v>#N/A</v>
      </c>
      <c r="R374" s="5">
        <f t="shared" si="483"/>
        <v>12.44695175883197</v>
      </c>
      <c r="S374" s="5" t="e">
        <f t="shared" si="483"/>
        <v>#N/A</v>
      </c>
      <c r="T374" s="5"/>
      <c r="U374" s="28"/>
      <c r="V374" s="28">
        <f t="shared" si="433"/>
        <v>12.44695175883197</v>
      </c>
      <c r="W374" s="28" t="e">
        <f t="shared" ref="W374:Z374" si="494">IF(AND($G374&lt;V$5,$G374&gt;=W$5),$K374,NA())</f>
        <v>#N/A</v>
      </c>
      <c r="X374" s="28" t="e">
        <f t="shared" si="494"/>
        <v>#N/A</v>
      </c>
      <c r="Y374" s="28" t="e">
        <f t="shared" si="494"/>
        <v>#N/A</v>
      </c>
      <c r="Z374" s="28" t="e">
        <f t="shared" si="494"/>
        <v>#N/A</v>
      </c>
      <c r="AA374" s="28" t="e">
        <f t="shared" si="435"/>
        <v>#N/A</v>
      </c>
      <c r="AB374" s="28"/>
      <c r="AC374" s="28"/>
      <c r="AD374" s="5">
        <f t="shared" si="436"/>
        <v>-103.88992070962614</v>
      </c>
      <c r="AE374" s="15">
        <v>-999</v>
      </c>
      <c r="AF374" s="11">
        <v>-999</v>
      </c>
      <c r="AG374" s="11">
        <v>-999</v>
      </c>
      <c r="AH374" s="11">
        <v>-999</v>
      </c>
      <c r="AI374" s="11">
        <v>-108.58215689651618</v>
      </c>
      <c r="AJ374" s="11">
        <v>-999</v>
      </c>
      <c r="AK374" s="11">
        <v>-999</v>
      </c>
      <c r="AL374" s="11">
        <v>-110.68911564128851</v>
      </c>
      <c r="AM374" s="11">
        <v>-999</v>
      </c>
      <c r="AN374" s="11">
        <v>-999</v>
      </c>
      <c r="AO374" s="11">
        <v>-999</v>
      </c>
      <c r="AP374" s="11">
        <v>-999</v>
      </c>
      <c r="AQ374" s="11">
        <v>-999</v>
      </c>
      <c r="AR374" s="11">
        <v>-999</v>
      </c>
      <c r="AS374" s="11">
        <v>-999</v>
      </c>
      <c r="AT374" s="11">
        <v>-999</v>
      </c>
      <c r="AU374" s="11">
        <v>-113.31808381822094</v>
      </c>
      <c r="AV374" s="11">
        <v>-999</v>
      </c>
      <c r="AW374" s="11">
        <v>-999</v>
      </c>
      <c r="AX374" s="11">
        <v>-999</v>
      </c>
      <c r="AY374" s="11">
        <v>-999</v>
      </c>
      <c r="AZ374" s="11">
        <v>-999</v>
      </c>
      <c r="BA374" s="11">
        <v>-999</v>
      </c>
      <c r="BB374" s="11">
        <v>-999</v>
      </c>
      <c r="BC374" s="11">
        <v>-999</v>
      </c>
      <c r="BD374" s="11">
        <v>-999</v>
      </c>
      <c r="BE374" s="11">
        <v>-999</v>
      </c>
      <c r="BF374" s="11">
        <v>-999</v>
      </c>
      <c r="BG374" s="11">
        <v>-119.31279462534118</v>
      </c>
      <c r="BH374" s="11">
        <v>-999</v>
      </c>
      <c r="BI374" s="11">
        <v>-999</v>
      </c>
      <c r="BJ374" s="11">
        <v>-108.99287809432472</v>
      </c>
      <c r="BK374" s="11">
        <v>-999</v>
      </c>
      <c r="BL374" s="11">
        <v>-999</v>
      </c>
      <c r="BM374" s="11">
        <v>-999</v>
      </c>
      <c r="BN374" s="16">
        <v>-999</v>
      </c>
      <c r="BQ374" s="5">
        <f t="shared" ca="1" si="437"/>
        <v>-104.56566492660627</v>
      </c>
      <c r="BR374" s="8">
        <f t="shared" ca="1" si="490"/>
        <v>-999</v>
      </c>
      <c r="BS374" s="8">
        <f t="shared" ca="1" si="490"/>
        <v>-999</v>
      </c>
      <c r="BT374" s="8">
        <f t="shared" ca="1" si="490"/>
        <v>-999</v>
      </c>
      <c r="BU374" s="8">
        <f t="shared" ca="1" si="490"/>
        <v>-999</v>
      </c>
      <c r="BV374" s="8">
        <f t="shared" ca="1" si="490"/>
        <v>-113.34613563664617</v>
      </c>
      <c r="BW374" s="8">
        <f t="shared" ca="1" si="490"/>
        <v>-999</v>
      </c>
      <c r="BX374" s="8">
        <f t="shared" ca="1" si="490"/>
        <v>-999</v>
      </c>
      <c r="BY374" s="8">
        <f t="shared" ca="1" si="490"/>
        <v>-108.70343666608818</v>
      </c>
      <c r="BZ374" s="8">
        <f t="shared" ca="1" si="490"/>
        <v>-999</v>
      </c>
      <c r="CA374" s="8">
        <f t="shared" ca="1" si="490"/>
        <v>-999</v>
      </c>
      <c r="CB374" s="8">
        <f t="shared" ca="1" si="479"/>
        <v>-999</v>
      </c>
      <c r="CC374" s="8">
        <f t="shared" ca="1" si="479"/>
        <v>-999</v>
      </c>
      <c r="CD374" s="8">
        <f t="shared" ca="1" si="479"/>
        <v>-999</v>
      </c>
      <c r="CE374" s="8">
        <f t="shared" ca="1" si="479"/>
        <v>-999</v>
      </c>
      <c r="CF374" s="8">
        <f t="shared" ca="1" si="479"/>
        <v>-999</v>
      </c>
      <c r="CG374" s="8">
        <f t="shared" ca="1" si="479"/>
        <v>-999</v>
      </c>
      <c r="CH374" s="8">
        <f t="shared" ca="1" si="479"/>
        <v>-122.28729769786375</v>
      </c>
      <c r="CI374" s="8">
        <f t="shared" ca="1" si="479"/>
        <v>-999</v>
      </c>
      <c r="CJ374" s="8">
        <f t="shared" ca="1" si="479"/>
        <v>-999</v>
      </c>
      <c r="CK374" s="8">
        <f t="shared" ca="1" si="479"/>
        <v>-999</v>
      </c>
      <c r="CL374" s="8">
        <f t="shared" ca="1" si="479"/>
        <v>-999</v>
      </c>
      <c r="CM374" s="8">
        <f t="shared" ca="1" si="479"/>
        <v>-999</v>
      </c>
      <c r="CN374" s="8">
        <f t="shared" ca="1" si="490"/>
        <v>-999</v>
      </c>
      <c r="CO374" s="8">
        <f t="shared" ca="1" si="490"/>
        <v>-999</v>
      </c>
      <c r="CP374" s="8">
        <f t="shared" ca="1" si="490"/>
        <v>-999</v>
      </c>
      <c r="CQ374" s="8">
        <f t="shared" ca="1" si="490"/>
        <v>-999</v>
      </c>
      <c r="CR374" s="8">
        <f t="shared" ca="1" si="490"/>
        <v>-999</v>
      </c>
      <c r="CS374" s="8">
        <f t="shared" ca="1" si="490"/>
        <v>-999</v>
      </c>
      <c r="CT374" s="8">
        <f t="shared" ca="1" si="488"/>
        <v>-108.15435031163859</v>
      </c>
      <c r="CU374" s="8">
        <f t="shared" ca="1" si="488"/>
        <v>-999</v>
      </c>
      <c r="CV374" s="8">
        <f t="shared" ca="1" si="488"/>
        <v>-999</v>
      </c>
      <c r="CW374" s="8">
        <f t="shared" ca="1" si="488"/>
        <v>-120.19587048521933</v>
      </c>
      <c r="CX374" s="8">
        <f t="shared" ca="1" si="488"/>
        <v>-999</v>
      </c>
      <c r="CY374" s="8">
        <f t="shared" ca="1" si="488"/>
        <v>-999</v>
      </c>
      <c r="CZ374" s="8">
        <f t="shared" ca="1" si="488"/>
        <v>-999</v>
      </c>
      <c r="DA374" s="8">
        <f t="shared" ca="1" si="488"/>
        <v>-999</v>
      </c>
    </row>
    <row r="375" spans="2:105" x14ac:dyDescent="0.35">
      <c r="B375" t="str">
        <f>'Postcode Data'!B375</f>
        <v>ES36 4GJ</v>
      </c>
      <c r="C375" t="str">
        <f>'Postcode Data'!D375</f>
        <v>Delton</v>
      </c>
      <c r="D375" s="44" t="str">
        <f>'Postcode Data'!M375</f>
        <v>DW1a</v>
      </c>
      <c r="E375" s="28" t="str">
        <f>INDEX('Site Data'!$G$42:$G$77,MATCH('Frequency Plan Data'!D375,'Site Data'!$B$42:$B$77,0))</f>
        <v>f4</v>
      </c>
      <c r="F375" s="28">
        <f>'Coverage Data'!M375</f>
        <v>-75.975177697547693</v>
      </c>
      <c r="G375" s="28">
        <f t="shared" si="430"/>
        <v>25.310705609229174</v>
      </c>
      <c r="H375" s="5">
        <f>'Postcode Data'!F375</f>
        <v>14.816417462464095</v>
      </c>
      <c r="I375" s="5">
        <f>'Postcode Data'!G375</f>
        <v>10.364633946287318</v>
      </c>
      <c r="J375" s="5">
        <f>'Postcode Data'!K375</f>
        <v>12.815197294405952</v>
      </c>
      <c r="K375" s="5">
        <f>'Postcode Data'!L375</f>
        <v>14.292249671947014</v>
      </c>
      <c r="L375" s="5"/>
      <c r="M375" s="28"/>
      <c r="N375" s="5" t="e">
        <f t="shared" si="483"/>
        <v>#N/A</v>
      </c>
      <c r="O375" s="5" t="e">
        <f t="shared" si="483"/>
        <v>#N/A</v>
      </c>
      <c r="P375" s="5" t="e">
        <f t="shared" si="483"/>
        <v>#N/A</v>
      </c>
      <c r="Q375" s="5">
        <f t="shared" si="483"/>
        <v>14.292249671947014</v>
      </c>
      <c r="R375" s="5" t="e">
        <f t="shared" si="483"/>
        <v>#N/A</v>
      </c>
      <c r="S375" s="5" t="e">
        <f t="shared" si="483"/>
        <v>#N/A</v>
      </c>
      <c r="T375" s="5"/>
      <c r="U375" s="28"/>
      <c r="V375" s="28">
        <f t="shared" si="433"/>
        <v>14.292249671947014</v>
      </c>
      <c r="W375" s="28" t="e">
        <f t="shared" ref="W375:Z375" si="495">IF(AND($G375&lt;V$5,$G375&gt;=W$5),$K375,NA())</f>
        <v>#N/A</v>
      </c>
      <c r="X375" s="28" t="e">
        <f t="shared" si="495"/>
        <v>#N/A</v>
      </c>
      <c r="Y375" s="28" t="e">
        <f t="shared" si="495"/>
        <v>#N/A</v>
      </c>
      <c r="Z375" s="28" t="e">
        <f t="shared" si="495"/>
        <v>#N/A</v>
      </c>
      <c r="AA375" s="28" t="e">
        <f t="shared" si="435"/>
        <v>#N/A</v>
      </c>
      <c r="AB375" s="28"/>
      <c r="AC375" s="28"/>
      <c r="AD375" s="5">
        <f t="shared" si="436"/>
        <v>-101.28588330677687</v>
      </c>
      <c r="AE375" s="15">
        <v>-999</v>
      </c>
      <c r="AF375" s="11">
        <v>-999</v>
      </c>
      <c r="AG375" s="11">
        <v>-999</v>
      </c>
      <c r="AH375" s="11">
        <v>-109.64775465200637</v>
      </c>
      <c r="AI375" s="11">
        <v>-999</v>
      </c>
      <c r="AJ375" s="11">
        <v>-999</v>
      </c>
      <c r="AK375" s="11">
        <v>-113.67824275265087</v>
      </c>
      <c r="AL375" s="11">
        <v>-999</v>
      </c>
      <c r="AM375" s="11">
        <v>-999</v>
      </c>
      <c r="AN375" s="11">
        <v>-999</v>
      </c>
      <c r="AO375" s="11">
        <v>-999</v>
      </c>
      <c r="AP375" s="11">
        <v>-999</v>
      </c>
      <c r="AQ375" s="11">
        <v>-999</v>
      </c>
      <c r="AR375" s="11">
        <v>-999</v>
      </c>
      <c r="AS375" s="11">
        <v>-999</v>
      </c>
      <c r="AT375" s="11">
        <v>-106.18839977133126</v>
      </c>
      <c r="AU375" s="11">
        <v>-999</v>
      </c>
      <c r="AV375" s="11">
        <v>-999</v>
      </c>
      <c r="AW375" s="11">
        <v>-999</v>
      </c>
      <c r="AX375" s="11">
        <v>-999</v>
      </c>
      <c r="AY375" s="11">
        <v>-999</v>
      </c>
      <c r="AZ375" s="11">
        <v>-999</v>
      </c>
      <c r="BA375" s="11">
        <v>-999</v>
      </c>
      <c r="BB375" s="11">
        <v>-999</v>
      </c>
      <c r="BC375" s="11">
        <v>-999</v>
      </c>
      <c r="BD375" s="11">
        <v>-999</v>
      </c>
      <c r="BE375" s="11">
        <v>-999</v>
      </c>
      <c r="BF375" s="11">
        <v>-105.4009861843904</v>
      </c>
      <c r="BG375" s="11">
        <v>-999</v>
      </c>
      <c r="BH375" s="11">
        <v>-999</v>
      </c>
      <c r="BI375" s="11">
        <v>-111.9695084923336</v>
      </c>
      <c r="BJ375" s="11">
        <v>-999</v>
      </c>
      <c r="BK375" s="11">
        <v>-999</v>
      </c>
      <c r="BL375" s="11">
        <v>-999</v>
      </c>
      <c r="BM375" s="11">
        <v>-999</v>
      </c>
      <c r="BN375" s="16">
        <v>-999</v>
      </c>
      <c r="BQ375" s="5">
        <f t="shared" ca="1" si="437"/>
        <v>-107.16894087983412</v>
      </c>
      <c r="BR375" s="8">
        <f t="shared" ca="1" si="490"/>
        <v>-999</v>
      </c>
      <c r="BS375" s="8">
        <f t="shared" ca="1" si="490"/>
        <v>-999</v>
      </c>
      <c r="BT375" s="8">
        <f t="shared" ca="1" si="490"/>
        <v>-999</v>
      </c>
      <c r="BU375" s="8">
        <f t="shared" ca="1" si="490"/>
        <v>-116.6971726135472</v>
      </c>
      <c r="BV375" s="8">
        <f t="shared" ca="1" si="490"/>
        <v>-999</v>
      </c>
      <c r="BW375" s="8">
        <f t="shared" ca="1" si="490"/>
        <v>-999</v>
      </c>
      <c r="BX375" s="8">
        <f t="shared" ca="1" si="490"/>
        <v>-109.72180652447189</v>
      </c>
      <c r="BY375" s="8">
        <f t="shared" ca="1" si="490"/>
        <v>-999</v>
      </c>
      <c r="BZ375" s="8">
        <f t="shared" ca="1" si="490"/>
        <v>-999</v>
      </c>
      <c r="CA375" s="8">
        <f t="shared" ca="1" si="490"/>
        <v>-999</v>
      </c>
      <c r="CB375" s="8">
        <f t="shared" ca="1" si="479"/>
        <v>-999</v>
      </c>
      <c r="CC375" s="8">
        <f t="shared" ca="1" si="479"/>
        <v>-999</v>
      </c>
      <c r="CD375" s="8">
        <f t="shared" ca="1" si="479"/>
        <v>-999</v>
      </c>
      <c r="CE375" s="8">
        <f t="shared" ca="1" si="479"/>
        <v>-999</v>
      </c>
      <c r="CF375" s="8">
        <f t="shared" ca="1" si="479"/>
        <v>-999</v>
      </c>
      <c r="CG375" s="8">
        <f t="shared" ca="1" si="479"/>
        <v>-121.56361533461191</v>
      </c>
      <c r="CH375" s="8">
        <f t="shared" ca="1" si="479"/>
        <v>-999</v>
      </c>
      <c r="CI375" s="8">
        <f t="shared" ca="1" si="479"/>
        <v>-999</v>
      </c>
      <c r="CJ375" s="8">
        <f t="shared" ca="1" si="479"/>
        <v>-999</v>
      </c>
      <c r="CK375" s="8">
        <f t="shared" ca="1" si="479"/>
        <v>-999</v>
      </c>
      <c r="CL375" s="8">
        <f t="shared" ca="1" si="479"/>
        <v>-999</v>
      </c>
      <c r="CM375" s="8">
        <f t="shared" ca="1" si="479"/>
        <v>-999</v>
      </c>
      <c r="CN375" s="8">
        <f t="shared" ca="1" si="490"/>
        <v>-999</v>
      </c>
      <c r="CO375" s="8">
        <f t="shared" ca="1" si="490"/>
        <v>-999</v>
      </c>
      <c r="CP375" s="8">
        <f t="shared" ca="1" si="490"/>
        <v>-999</v>
      </c>
      <c r="CQ375" s="8">
        <f t="shared" ca="1" si="490"/>
        <v>-999</v>
      </c>
      <c r="CR375" s="8">
        <f t="shared" ca="1" si="490"/>
        <v>-999</v>
      </c>
      <c r="CS375" s="8">
        <f t="shared" ca="1" si="490"/>
        <v>-113.79754049765042</v>
      </c>
      <c r="CT375" s="8">
        <f t="shared" ca="1" si="488"/>
        <v>-999</v>
      </c>
      <c r="CU375" s="8">
        <f t="shared" ca="1" si="488"/>
        <v>-999</v>
      </c>
      <c r="CV375" s="8">
        <f t="shared" ca="1" si="488"/>
        <v>-118.17647989708611</v>
      </c>
      <c r="CW375" s="8">
        <f t="shared" ca="1" si="488"/>
        <v>-999</v>
      </c>
      <c r="CX375" s="8">
        <f t="shared" ca="1" si="488"/>
        <v>-999</v>
      </c>
      <c r="CY375" s="8">
        <f t="shared" ca="1" si="488"/>
        <v>-999</v>
      </c>
      <c r="CZ375" s="8">
        <f t="shared" ca="1" si="488"/>
        <v>-999</v>
      </c>
      <c r="DA375" s="8">
        <f t="shared" ca="1" si="488"/>
        <v>-999</v>
      </c>
    </row>
    <row r="376" spans="2:105" x14ac:dyDescent="0.35">
      <c r="B376" t="str">
        <f>'Postcode Data'!B376</f>
        <v>ES36 4VU</v>
      </c>
      <c r="C376" t="str">
        <f>'Postcode Data'!D376</f>
        <v>Delton</v>
      </c>
      <c r="D376" s="44" t="e">
        <f>'Postcode Data'!M376</f>
        <v>#N/A</v>
      </c>
      <c r="E376" s="28" t="e">
        <f>INDEX('Site Data'!$G$42:$G$77,MATCH('Frequency Plan Data'!D376,'Site Data'!$B$42:$B$77,0))</f>
        <v>#N/A</v>
      </c>
      <c r="F376" s="28" t="e">
        <f>'Coverage Data'!M376</f>
        <v>#N/A</v>
      </c>
      <c r="G376" s="28" t="e">
        <f t="shared" si="430"/>
        <v>#N/A</v>
      </c>
      <c r="H376" s="5" t="e">
        <f>'Postcode Data'!F376</f>
        <v>#N/A</v>
      </c>
      <c r="I376" s="5" t="e">
        <f>'Postcode Data'!G376</f>
        <v>#N/A</v>
      </c>
      <c r="J376" s="5" t="e">
        <f>'Postcode Data'!K376</f>
        <v>#N/A</v>
      </c>
      <c r="K376" s="5" t="e">
        <f>'Postcode Data'!L376</f>
        <v>#N/A</v>
      </c>
      <c r="L376" s="5"/>
      <c r="M376" s="28"/>
      <c r="N376" s="5" t="e">
        <f t="shared" si="483"/>
        <v>#N/A</v>
      </c>
      <c r="O376" s="5" t="e">
        <f t="shared" si="483"/>
        <v>#N/A</v>
      </c>
      <c r="P376" s="5" t="e">
        <f t="shared" si="483"/>
        <v>#N/A</v>
      </c>
      <c r="Q376" s="5" t="e">
        <f t="shared" si="483"/>
        <v>#N/A</v>
      </c>
      <c r="R376" s="5" t="e">
        <f t="shared" si="483"/>
        <v>#N/A</v>
      </c>
      <c r="S376" s="5" t="e">
        <f t="shared" si="483"/>
        <v>#N/A</v>
      </c>
      <c r="T376" s="5"/>
      <c r="U376" s="28"/>
      <c r="V376" s="28" t="e">
        <f t="shared" si="433"/>
        <v>#N/A</v>
      </c>
      <c r="W376" s="28" t="e">
        <f t="shared" ref="W376:Z376" si="496">IF(AND($G376&lt;V$5,$G376&gt;=W$5),$K376,NA())</f>
        <v>#N/A</v>
      </c>
      <c r="X376" s="28" t="e">
        <f t="shared" si="496"/>
        <v>#N/A</v>
      </c>
      <c r="Y376" s="28" t="e">
        <f t="shared" si="496"/>
        <v>#N/A</v>
      </c>
      <c r="Z376" s="28" t="e">
        <f t="shared" si="496"/>
        <v>#N/A</v>
      </c>
      <c r="AA376" s="28" t="e">
        <f t="shared" si="435"/>
        <v>#N/A</v>
      </c>
      <c r="AB376" s="28"/>
      <c r="AC376" s="28"/>
      <c r="AD376" s="5" t="e">
        <f t="shared" si="436"/>
        <v>#N/A</v>
      </c>
      <c r="AE376" s="15" t="e">
        <v>#N/A</v>
      </c>
      <c r="AF376" s="11" t="e">
        <v>#N/A</v>
      </c>
      <c r="AG376" s="11" t="e">
        <v>#N/A</v>
      </c>
      <c r="AH376" s="11" t="e">
        <v>#N/A</v>
      </c>
      <c r="AI376" s="11" t="e">
        <v>#N/A</v>
      </c>
      <c r="AJ376" s="11" t="e">
        <v>#N/A</v>
      </c>
      <c r="AK376" s="11" t="e">
        <v>#N/A</v>
      </c>
      <c r="AL376" s="11" t="e">
        <v>#N/A</v>
      </c>
      <c r="AM376" s="11" t="e">
        <v>#N/A</v>
      </c>
      <c r="AN376" s="11" t="e">
        <v>#N/A</v>
      </c>
      <c r="AO376" s="11" t="e">
        <v>#N/A</v>
      </c>
      <c r="AP376" s="11" t="e">
        <v>#N/A</v>
      </c>
      <c r="AQ376" s="11" t="e">
        <v>#N/A</v>
      </c>
      <c r="AR376" s="11" t="e">
        <v>#N/A</v>
      </c>
      <c r="AS376" s="11" t="e">
        <v>#N/A</v>
      </c>
      <c r="AT376" s="11" t="e">
        <v>#N/A</v>
      </c>
      <c r="AU376" s="11" t="e">
        <v>#N/A</v>
      </c>
      <c r="AV376" s="11" t="e">
        <v>#N/A</v>
      </c>
      <c r="AW376" s="11" t="e">
        <v>#N/A</v>
      </c>
      <c r="AX376" s="11" t="e">
        <v>#N/A</v>
      </c>
      <c r="AY376" s="11" t="e">
        <v>#N/A</v>
      </c>
      <c r="AZ376" s="11" t="e">
        <v>#N/A</v>
      </c>
      <c r="BA376" s="11" t="e">
        <v>#N/A</v>
      </c>
      <c r="BB376" s="11" t="e">
        <v>#N/A</v>
      </c>
      <c r="BC376" s="11" t="e">
        <v>#N/A</v>
      </c>
      <c r="BD376" s="11" t="e">
        <v>#N/A</v>
      </c>
      <c r="BE376" s="11" t="e">
        <v>#N/A</v>
      </c>
      <c r="BF376" s="11" t="e">
        <v>#N/A</v>
      </c>
      <c r="BG376" s="11" t="e">
        <v>#N/A</v>
      </c>
      <c r="BH376" s="11" t="e">
        <v>#N/A</v>
      </c>
      <c r="BI376" s="11" t="e">
        <v>#N/A</v>
      </c>
      <c r="BJ376" s="11" t="e">
        <v>#N/A</v>
      </c>
      <c r="BK376" s="11" t="e">
        <v>#N/A</v>
      </c>
      <c r="BL376" s="11" t="e">
        <v>#N/A</v>
      </c>
      <c r="BM376" s="11" t="e">
        <v>#N/A</v>
      </c>
      <c r="BN376" s="16" t="e">
        <v>#N/A</v>
      </c>
      <c r="BQ376" s="5" t="e">
        <f t="shared" ca="1" si="437"/>
        <v>#N/A</v>
      </c>
      <c r="BR376" s="8" t="e">
        <f t="shared" ca="1" si="490"/>
        <v>#N/A</v>
      </c>
      <c r="BS376" s="8" t="e">
        <f t="shared" ca="1" si="490"/>
        <v>#N/A</v>
      </c>
      <c r="BT376" s="8" t="e">
        <f t="shared" ca="1" si="490"/>
        <v>#N/A</v>
      </c>
      <c r="BU376" s="8" t="e">
        <f t="shared" ca="1" si="490"/>
        <v>#N/A</v>
      </c>
      <c r="BV376" s="8" t="e">
        <f t="shared" ca="1" si="490"/>
        <v>#N/A</v>
      </c>
      <c r="BW376" s="8" t="e">
        <f t="shared" ca="1" si="490"/>
        <v>#N/A</v>
      </c>
      <c r="BX376" s="8" t="e">
        <f t="shared" ca="1" si="490"/>
        <v>#N/A</v>
      </c>
      <c r="BY376" s="8" t="e">
        <f t="shared" ca="1" si="490"/>
        <v>#N/A</v>
      </c>
      <c r="BZ376" s="8" t="e">
        <f t="shared" ca="1" si="490"/>
        <v>#N/A</v>
      </c>
      <c r="CA376" s="8" t="e">
        <f t="shared" ca="1" si="490"/>
        <v>#N/A</v>
      </c>
      <c r="CB376" s="8" t="e">
        <f t="shared" ca="1" si="479"/>
        <v>#N/A</v>
      </c>
      <c r="CC376" s="8" t="e">
        <f t="shared" ca="1" si="479"/>
        <v>#N/A</v>
      </c>
      <c r="CD376" s="8" t="e">
        <f t="shared" ca="1" si="479"/>
        <v>#N/A</v>
      </c>
      <c r="CE376" s="8" t="e">
        <f t="shared" ca="1" si="479"/>
        <v>#N/A</v>
      </c>
      <c r="CF376" s="8" t="e">
        <f t="shared" ca="1" si="479"/>
        <v>#N/A</v>
      </c>
      <c r="CG376" s="8" t="e">
        <f t="shared" ca="1" si="479"/>
        <v>#N/A</v>
      </c>
      <c r="CH376" s="8" t="e">
        <f t="shared" ca="1" si="479"/>
        <v>#N/A</v>
      </c>
      <c r="CI376" s="8" t="e">
        <f t="shared" ca="1" si="479"/>
        <v>#N/A</v>
      </c>
      <c r="CJ376" s="8" t="e">
        <f t="shared" ca="1" si="479"/>
        <v>#N/A</v>
      </c>
      <c r="CK376" s="8" t="e">
        <f t="shared" ca="1" si="479"/>
        <v>#N/A</v>
      </c>
      <c r="CL376" s="8" t="e">
        <f t="shared" ca="1" si="479"/>
        <v>#N/A</v>
      </c>
      <c r="CM376" s="8" t="e">
        <f t="shared" ca="1" si="479"/>
        <v>#N/A</v>
      </c>
      <c r="CN376" s="8" t="e">
        <f t="shared" ca="1" si="490"/>
        <v>#N/A</v>
      </c>
      <c r="CO376" s="8" t="e">
        <f t="shared" ca="1" si="490"/>
        <v>#N/A</v>
      </c>
      <c r="CP376" s="8" t="e">
        <f t="shared" ca="1" si="490"/>
        <v>#N/A</v>
      </c>
      <c r="CQ376" s="8" t="e">
        <f t="shared" ca="1" si="490"/>
        <v>#N/A</v>
      </c>
      <c r="CR376" s="8" t="e">
        <f t="shared" ca="1" si="490"/>
        <v>#N/A</v>
      </c>
      <c r="CS376" s="8" t="e">
        <f t="shared" ca="1" si="490"/>
        <v>#N/A</v>
      </c>
      <c r="CT376" s="8" t="e">
        <f t="shared" ca="1" si="488"/>
        <v>#N/A</v>
      </c>
      <c r="CU376" s="8" t="e">
        <f t="shared" ca="1" si="488"/>
        <v>#N/A</v>
      </c>
      <c r="CV376" s="8" t="e">
        <f t="shared" ca="1" si="488"/>
        <v>#N/A</v>
      </c>
      <c r="CW376" s="8" t="e">
        <f t="shared" ca="1" si="488"/>
        <v>#N/A</v>
      </c>
      <c r="CX376" s="8" t="e">
        <f t="shared" ca="1" si="488"/>
        <v>#N/A</v>
      </c>
      <c r="CY376" s="8" t="e">
        <f t="shared" ca="1" si="488"/>
        <v>#N/A</v>
      </c>
      <c r="CZ376" s="8" t="e">
        <f t="shared" ca="1" si="488"/>
        <v>#N/A</v>
      </c>
      <c r="DA376" s="8" t="e">
        <f t="shared" ca="1" si="488"/>
        <v>#N/A</v>
      </c>
    </row>
    <row r="377" spans="2:105" x14ac:dyDescent="0.35">
      <c r="B377" t="str">
        <f>'Postcode Data'!B377</f>
        <v>ES36 5EX</v>
      </c>
      <c r="C377" t="str">
        <f>'Postcode Data'!D377</f>
        <v>Delton</v>
      </c>
      <c r="D377" s="44" t="e">
        <f>'Postcode Data'!M377</f>
        <v>#N/A</v>
      </c>
      <c r="E377" s="28" t="e">
        <f>INDEX('Site Data'!$G$42:$G$77,MATCH('Frequency Plan Data'!D377,'Site Data'!$B$42:$B$77,0))</f>
        <v>#N/A</v>
      </c>
      <c r="F377" s="28" t="e">
        <f>'Coverage Data'!M377</f>
        <v>#N/A</v>
      </c>
      <c r="G377" s="28" t="e">
        <f t="shared" si="430"/>
        <v>#N/A</v>
      </c>
      <c r="H377" s="5" t="e">
        <f>'Postcode Data'!F377</f>
        <v>#N/A</v>
      </c>
      <c r="I377" s="5" t="e">
        <f>'Postcode Data'!G377</f>
        <v>#N/A</v>
      </c>
      <c r="J377" s="5" t="e">
        <f>'Postcode Data'!K377</f>
        <v>#N/A</v>
      </c>
      <c r="K377" s="5" t="e">
        <f>'Postcode Data'!L377</f>
        <v>#N/A</v>
      </c>
      <c r="L377" s="5"/>
      <c r="M377" s="28"/>
      <c r="N377" s="5" t="e">
        <f t="shared" si="483"/>
        <v>#N/A</v>
      </c>
      <c r="O377" s="5" t="e">
        <f t="shared" si="483"/>
        <v>#N/A</v>
      </c>
      <c r="P377" s="5" t="e">
        <f t="shared" si="483"/>
        <v>#N/A</v>
      </c>
      <c r="Q377" s="5" t="e">
        <f t="shared" si="483"/>
        <v>#N/A</v>
      </c>
      <c r="R377" s="5" t="e">
        <f t="shared" si="483"/>
        <v>#N/A</v>
      </c>
      <c r="S377" s="5" t="e">
        <f t="shared" si="483"/>
        <v>#N/A</v>
      </c>
      <c r="T377" s="5"/>
      <c r="U377" s="28"/>
      <c r="V377" s="28" t="e">
        <f t="shared" si="433"/>
        <v>#N/A</v>
      </c>
      <c r="W377" s="28" t="e">
        <f t="shared" ref="W377:Z377" si="497">IF(AND($G377&lt;V$5,$G377&gt;=W$5),$K377,NA())</f>
        <v>#N/A</v>
      </c>
      <c r="X377" s="28" t="e">
        <f t="shared" si="497"/>
        <v>#N/A</v>
      </c>
      <c r="Y377" s="28" t="e">
        <f t="shared" si="497"/>
        <v>#N/A</v>
      </c>
      <c r="Z377" s="28" t="e">
        <f t="shared" si="497"/>
        <v>#N/A</v>
      </c>
      <c r="AA377" s="28" t="e">
        <f t="shared" si="435"/>
        <v>#N/A</v>
      </c>
      <c r="AB377" s="28"/>
      <c r="AC377" s="28"/>
      <c r="AD377" s="5" t="e">
        <f t="shared" si="436"/>
        <v>#N/A</v>
      </c>
      <c r="AE377" s="15" t="e">
        <v>#N/A</v>
      </c>
      <c r="AF377" s="11" t="e">
        <v>#N/A</v>
      </c>
      <c r="AG377" s="11" t="e">
        <v>#N/A</v>
      </c>
      <c r="AH377" s="11" t="e">
        <v>#N/A</v>
      </c>
      <c r="AI377" s="11" t="e">
        <v>#N/A</v>
      </c>
      <c r="AJ377" s="11" t="e">
        <v>#N/A</v>
      </c>
      <c r="AK377" s="11" t="e">
        <v>#N/A</v>
      </c>
      <c r="AL377" s="11" t="e">
        <v>#N/A</v>
      </c>
      <c r="AM377" s="11" t="e">
        <v>#N/A</v>
      </c>
      <c r="AN377" s="11" t="e">
        <v>#N/A</v>
      </c>
      <c r="AO377" s="11" t="e">
        <v>#N/A</v>
      </c>
      <c r="AP377" s="11" t="e">
        <v>#N/A</v>
      </c>
      <c r="AQ377" s="11" t="e">
        <v>#N/A</v>
      </c>
      <c r="AR377" s="11" t="e">
        <v>#N/A</v>
      </c>
      <c r="AS377" s="11" t="e">
        <v>#N/A</v>
      </c>
      <c r="AT377" s="11" t="e">
        <v>#N/A</v>
      </c>
      <c r="AU377" s="11" t="e">
        <v>#N/A</v>
      </c>
      <c r="AV377" s="11" t="e">
        <v>#N/A</v>
      </c>
      <c r="AW377" s="11" t="e">
        <v>#N/A</v>
      </c>
      <c r="AX377" s="11" t="e">
        <v>#N/A</v>
      </c>
      <c r="AY377" s="11" t="e">
        <v>#N/A</v>
      </c>
      <c r="AZ377" s="11" t="e">
        <v>#N/A</v>
      </c>
      <c r="BA377" s="11" t="e">
        <v>#N/A</v>
      </c>
      <c r="BB377" s="11" t="e">
        <v>#N/A</v>
      </c>
      <c r="BC377" s="11" t="e">
        <v>#N/A</v>
      </c>
      <c r="BD377" s="11" t="e">
        <v>#N/A</v>
      </c>
      <c r="BE377" s="11" t="e">
        <v>#N/A</v>
      </c>
      <c r="BF377" s="11" t="e">
        <v>#N/A</v>
      </c>
      <c r="BG377" s="11" t="e">
        <v>#N/A</v>
      </c>
      <c r="BH377" s="11" t="e">
        <v>#N/A</v>
      </c>
      <c r="BI377" s="11" t="e">
        <v>#N/A</v>
      </c>
      <c r="BJ377" s="11" t="e">
        <v>#N/A</v>
      </c>
      <c r="BK377" s="11" t="e">
        <v>#N/A</v>
      </c>
      <c r="BL377" s="11" t="e">
        <v>#N/A</v>
      </c>
      <c r="BM377" s="11" t="e">
        <v>#N/A</v>
      </c>
      <c r="BN377" s="16" t="e">
        <v>#N/A</v>
      </c>
      <c r="BQ377" s="5" t="e">
        <f t="shared" ca="1" si="437"/>
        <v>#N/A</v>
      </c>
      <c r="BR377" s="8" t="e">
        <f t="shared" ca="1" si="490"/>
        <v>#N/A</v>
      </c>
      <c r="BS377" s="8" t="e">
        <f t="shared" ca="1" si="490"/>
        <v>#N/A</v>
      </c>
      <c r="BT377" s="8" t="e">
        <f t="shared" ca="1" si="490"/>
        <v>#N/A</v>
      </c>
      <c r="BU377" s="8" t="e">
        <f t="shared" ca="1" si="490"/>
        <v>#N/A</v>
      </c>
      <c r="BV377" s="8" t="e">
        <f t="shared" ca="1" si="490"/>
        <v>#N/A</v>
      </c>
      <c r="BW377" s="8" t="e">
        <f t="shared" ca="1" si="490"/>
        <v>#N/A</v>
      </c>
      <c r="BX377" s="8" t="e">
        <f t="shared" ca="1" si="490"/>
        <v>#N/A</v>
      </c>
      <c r="BY377" s="8" t="e">
        <f t="shared" ca="1" si="490"/>
        <v>#N/A</v>
      </c>
      <c r="BZ377" s="8" t="e">
        <f t="shared" ca="1" si="490"/>
        <v>#N/A</v>
      </c>
      <c r="CA377" s="8" t="e">
        <f t="shared" ca="1" si="490"/>
        <v>#N/A</v>
      </c>
      <c r="CB377" s="8" t="e">
        <f t="shared" ca="1" si="479"/>
        <v>#N/A</v>
      </c>
      <c r="CC377" s="8" t="e">
        <f t="shared" ca="1" si="479"/>
        <v>#N/A</v>
      </c>
      <c r="CD377" s="8" t="e">
        <f t="shared" ca="1" si="479"/>
        <v>#N/A</v>
      </c>
      <c r="CE377" s="8" t="e">
        <f t="shared" ca="1" si="479"/>
        <v>#N/A</v>
      </c>
      <c r="CF377" s="8" t="e">
        <f t="shared" ca="1" si="479"/>
        <v>#N/A</v>
      </c>
      <c r="CG377" s="8" t="e">
        <f t="shared" ca="1" si="479"/>
        <v>#N/A</v>
      </c>
      <c r="CH377" s="8" t="e">
        <f t="shared" ca="1" si="479"/>
        <v>#N/A</v>
      </c>
      <c r="CI377" s="8" t="e">
        <f t="shared" ca="1" si="479"/>
        <v>#N/A</v>
      </c>
      <c r="CJ377" s="8" t="e">
        <f t="shared" ca="1" si="479"/>
        <v>#N/A</v>
      </c>
      <c r="CK377" s="8" t="e">
        <f t="shared" ca="1" si="479"/>
        <v>#N/A</v>
      </c>
      <c r="CL377" s="8" t="e">
        <f t="shared" ca="1" si="479"/>
        <v>#N/A</v>
      </c>
      <c r="CM377" s="8" t="e">
        <f t="shared" ca="1" si="479"/>
        <v>#N/A</v>
      </c>
      <c r="CN377" s="8" t="e">
        <f t="shared" ca="1" si="490"/>
        <v>#N/A</v>
      </c>
      <c r="CO377" s="8" t="e">
        <f t="shared" ca="1" si="490"/>
        <v>#N/A</v>
      </c>
      <c r="CP377" s="8" t="e">
        <f t="shared" ca="1" si="490"/>
        <v>#N/A</v>
      </c>
      <c r="CQ377" s="8" t="e">
        <f t="shared" ca="1" si="490"/>
        <v>#N/A</v>
      </c>
      <c r="CR377" s="8" t="e">
        <f t="shared" ca="1" si="490"/>
        <v>#N/A</v>
      </c>
      <c r="CS377" s="8" t="e">
        <f t="shared" ca="1" si="490"/>
        <v>#N/A</v>
      </c>
      <c r="CT377" s="8" t="e">
        <f t="shared" ca="1" si="488"/>
        <v>#N/A</v>
      </c>
      <c r="CU377" s="8" t="e">
        <f t="shared" ca="1" si="488"/>
        <v>#N/A</v>
      </c>
      <c r="CV377" s="8" t="e">
        <f t="shared" ca="1" si="488"/>
        <v>#N/A</v>
      </c>
      <c r="CW377" s="8" t="e">
        <f t="shared" ca="1" si="488"/>
        <v>#N/A</v>
      </c>
      <c r="CX377" s="8" t="e">
        <f t="shared" ca="1" si="488"/>
        <v>#N/A</v>
      </c>
      <c r="CY377" s="8" t="e">
        <f t="shared" ca="1" si="488"/>
        <v>#N/A</v>
      </c>
      <c r="CZ377" s="8" t="e">
        <f t="shared" ca="1" si="488"/>
        <v>#N/A</v>
      </c>
      <c r="DA377" s="8" t="e">
        <f t="shared" ca="1" si="488"/>
        <v>#N/A</v>
      </c>
    </row>
    <row r="378" spans="2:105" x14ac:dyDescent="0.35">
      <c r="B378" t="str">
        <f>'Postcode Data'!B378</f>
        <v>ES36 6WX</v>
      </c>
      <c r="C378" t="str">
        <f>'Postcode Data'!D378</f>
        <v>Delton</v>
      </c>
      <c r="D378" s="44" t="str">
        <f>'Postcode Data'!M378</f>
        <v>DW2c</v>
      </c>
      <c r="E378" s="28" t="str">
        <f>INDEX('Site Data'!$G$42:$G$77,MATCH('Frequency Plan Data'!D378,'Site Data'!$B$42:$B$77,0))</f>
        <v>f3</v>
      </c>
      <c r="F378" s="28">
        <f>'Coverage Data'!M378</f>
        <v>-73.109491328750735</v>
      </c>
      <c r="G378" s="28">
        <f t="shared" si="430"/>
        <v>32.162254353368255</v>
      </c>
      <c r="H378" s="5">
        <f>'Postcode Data'!F378</f>
        <v>10.659715015316081</v>
      </c>
      <c r="I378" s="5">
        <f>'Postcode Data'!G378</f>
        <v>6.5022538134086805</v>
      </c>
      <c r="J378" s="5">
        <f>'Postcode Data'!K378</f>
        <v>7.1961570648287445</v>
      </c>
      <c r="K378" s="5">
        <f>'Postcode Data'!L378</f>
        <v>4.8129637285696205</v>
      </c>
      <c r="L378" s="5"/>
      <c r="M378" s="28"/>
      <c r="N378" s="5" t="e">
        <f t="shared" si="483"/>
        <v>#N/A</v>
      </c>
      <c r="O378" s="5" t="e">
        <f t="shared" si="483"/>
        <v>#N/A</v>
      </c>
      <c r="P378" s="5">
        <f t="shared" si="483"/>
        <v>4.8129637285696205</v>
      </c>
      <c r="Q378" s="5" t="e">
        <f t="shared" si="483"/>
        <v>#N/A</v>
      </c>
      <c r="R378" s="5" t="e">
        <f t="shared" si="483"/>
        <v>#N/A</v>
      </c>
      <c r="S378" s="5" t="e">
        <f t="shared" si="483"/>
        <v>#N/A</v>
      </c>
      <c r="T378" s="5"/>
      <c r="U378" s="28"/>
      <c r="V378" s="28">
        <f t="shared" si="433"/>
        <v>4.8129637285696205</v>
      </c>
      <c r="W378" s="28" t="e">
        <f t="shared" ref="W378:Z378" si="498">IF(AND($G378&lt;V$5,$G378&gt;=W$5),$K378,NA())</f>
        <v>#N/A</v>
      </c>
      <c r="X378" s="28" t="e">
        <f t="shared" si="498"/>
        <v>#N/A</v>
      </c>
      <c r="Y378" s="28" t="e">
        <f t="shared" si="498"/>
        <v>#N/A</v>
      </c>
      <c r="Z378" s="28" t="e">
        <f t="shared" si="498"/>
        <v>#N/A</v>
      </c>
      <c r="AA378" s="28" t="e">
        <f t="shared" si="435"/>
        <v>#N/A</v>
      </c>
      <c r="AB378" s="28"/>
      <c r="AC378" s="28"/>
      <c r="AD378" s="5">
        <f t="shared" si="436"/>
        <v>-105.27174568211899</v>
      </c>
      <c r="AE378" s="15">
        <v>-999</v>
      </c>
      <c r="AF378" s="11">
        <v>-999</v>
      </c>
      <c r="AG378" s="11">
        <v>-115.89849059752379</v>
      </c>
      <c r="AH378" s="11">
        <v>-999</v>
      </c>
      <c r="AI378" s="11">
        <v>-999</v>
      </c>
      <c r="AJ378" s="11">
        <v>-999</v>
      </c>
      <c r="AK378" s="11">
        <v>-999</v>
      </c>
      <c r="AL378" s="11">
        <v>-999</v>
      </c>
      <c r="AM378" s="11">
        <v>-999</v>
      </c>
      <c r="AN378" s="11">
        <v>-999</v>
      </c>
      <c r="AO378" s="11">
        <v>-999</v>
      </c>
      <c r="AP378" s="11">
        <v>-113.70312716419708</v>
      </c>
      <c r="AQ378" s="11">
        <v>-999</v>
      </c>
      <c r="AR378" s="11">
        <v>-999</v>
      </c>
      <c r="AS378" s="11">
        <v>-107.57562982273339</v>
      </c>
      <c r="AT378" s="11">
        <v>-999</v>
      </c>
      <c r="AU378" s="11">
        <v>-999</v>
      </c>
      <c r="AV378" s="11">
        <v>-999</v>
      </c>
      <c r="AW378" s="11">
        <v>-999</v>
      </c>
      <c r="AX378" s="11">
        <v>-999</v>
      </c>
      <c r="AY378" s="11">
        <v>-999</v>
      </c>
      <c r="AZ378" s="11">
        <v>-999</v>
      </c>
      <c r="BA378" s="11">
        <v>-999</v>
      </c>
      <c r="BB378" s="11">
        <v>-999</v>
      </c>
      <c r="BC378" s="11">
        <v>-999</v>
      </c>
      <c r="BD378" s="11">
        <v>-999</v>
      </c>
      <c r="BE378" s="11">
        <v>-114.90665672434028</v>
      </c>
      <c r="BF378" s="11">
        <v>-999</v>
      </c>
      <c r="BG378" s="11">
        <v>-999</v>
      </c>
      <c r="BH378" s="11">
        <v>-999</v>
      </c>
      <c r="BI378" s="11">
        <v>-999</v>
      </c>
      <c r="BJ378" s="11">
        <v>-999</v>
      </c>
      <c r="BK378" s="11">
        <v>-999</v>
      </c>
      <c r="BL378" s="11">
        <v>-999</v>
      </c>
      <c r="BM378" s="11">
        <v>-999</v>
      </c>
      <c r="BN378" s="16">
        <v>-116.64757715140811</v>
      </c>
      <c r="BQ378" s="5">
        <f t="shared" ca="1" si="437"/>
        <v>-100.86093436655004</v>
      </c>
      <c r="BR378" s="8">
        <f t="shared" ca="1" si="490"/>
        <v>-999</v>
      </c>
      <c r="BS378" s="8">
        <f t="shared" ca="1" si="490"/>
        <v>-999</v>
      </c>
      <c r="BT378" s="8">
        <f t="shared" ca="1" si="490"/>
        <v>-108.55446301832502</v>
      </c>
      <c r="BU378" s="8">
        <f t="shared" ca="1" si="490"/>
        <v>-999</v>
      </c>
      <c r="BV378" s="8">
        <f t="shared" ca="1" si="490"/>
        <v>-999</v>
      </c>
      <c r="BW378" s="8">
        <f t="shared" ca="1" si="490"/>
        <v>-999</v>
      </c>
      <c r="BX378" s="8">
        <f t="shared" ca="1" si="490"/>
        <v>-999</v>
      </c>
      <c r="BY378" s="8">
        <f t="shared" ca="1" si="490"/>
        <v>-999</v>
      </c>
      <c r="BZ378" s="8">
        <f t="shared" ca="1" si="490"/>
        <v>-999</v>
      </c>
      <c r="CA378" s="8">
        <f t="shared" ca="1" si="490"/>
        <v>-999</v>
      </c>
      <c r="CB378" s="8">
        <f t="shared" ca="1" si="479"/>
        <v>-999</v>
      </c>
      <c r="CC378" s="8">
        <f t="shared" ca="1" si="479"/>
        <v>-110.62404934403928</v>
      </c>
      <c r="CD378" s="8">
        <f t="shared" ca="1" si="479"/>
        <v>-999</v>
      </c>
      <c r="CE378" s="8">
        <f t="shared" ca="1" si="479"/>
        <v>-999</v>
      </c>
      <c r="CF378" s="8">
        <f t="shared" ca="1" si="479"/>
        <v>-110.21558185622622</v>
      </c>
      <c r="CG378" s="8">
        <f t="shared" ca="1" si="479"/>
        <v>-999</v>
      </c>
      <c r="CH378" s="8">
        <f t="shared" ca="1" si="479"/>
        <v>-999</v>
      </c>
      <c r="CI378" s="8">
        <f t="shared" ca="1" si="479"/>
        <v>-999</v>
      </c>
      <c r="CJ378" s="8">
        <f t="shared" ca="1" si="479"/>
        <v>-999</v>
      </c>
      <c r="CK378" s="8">
        <f t="shared" ca="1" si="479"/>
        <v>-999</v>
      </c>
      <c r="CL378" s="8">
        <f t="shared" ca="1" si="479"/>
        <v>-999</v>
      </c>
      <c r="CM378" s="8">
        <f t="shared" ca="1" si="479"/>
        <v>-999</v>
      </c>
      <c r="CN378" s="8">
        <f t="shared" ca="1" si="490"/>
        <v>-999</v>
      </c>
      <c r="CO378" s="8">
        <f t="shared" ca="1" si="490"/>
        <v>-999</v>
      </c>
      <c r="CP378" s="8">
        <f t="shared" ca="1" si="490"/>
        <v>-999</v>
      </c>
      <c r="CQ378" s="8">
        <f t="shared" ca="1" si="490"/>
        <v>-999</v>
      </c>
      <c r="CR378" s="8">
        <f t="shared" ca="1" si="490"/>
        <v>-103.99637858350843</v>
      </c>
      <c r="CS378" s="8">
        <f t="shared" ca="1" si="490"/>
        <v>-999</v>
      </c>
      <c r="CT378" s="8">
        <f t="shared" ca="1" si="488"/>
        <v>-999</v>
      </c>
      <c r="CU378" s="8">
        <f t="shared" ca="1" si="488"/>
        <v>-999</v>
      </c>
      <c r="CV378" s="8">
        <f t="shared" ca="1" si="488"/>
        <v>-999</v>
      </c>
      <c r="CW378" s="8">
        <f t="shared" ca="1" si="488"/>
        <v>-999</v>
      </c>
      <c r="CX378" s="8">
        <f t="shared" ca="1" si="488"/>
        <v>-999</v>
      </c>
      <c r="CY378" s="8">
        <f t="shared" ca="1" si="488"/>
        <v>-999</v>
      </c>
      <c r="CZ378" s="8">
        <f t="shared" ca="1" si="488"/>
        <v>-999</v>
      </c>
      <c r="DA378" s="8">
        <f t="shared" ca="1" si="488"/>
        <v>-109.97964655775922</v>
      </c>
    </row>
    <row r="379" spans="2:105" x14ac:dyDescent="0.35">
      <c r="B379" t="str">
        <f>'Postcode Data'!B379</f>
        <v>ES36 8IP</v>
      </c>
      <c r="C379" t="str">
        <f>'Postcode Data'!D379</f>
        <v>Delton</v>
      </c>
      <c r="D379" s="44" t="str">
        <f>'Postcode Data'!M379</f>
        <v>DW1a</v>
      </c>
      <c r="E379" s="28" t="str">
        <f>INDEX('Site Data'!$G$42:$G$77,MATCH('Frequency Plan Data'!D379,'Site Data'!$B$42:$B$77,0))</f>
        <v>f4</v>
      </c>
      <c r="F379" s="28">
        <f>'Coverage Data'!M379</f>
        <v>-75.492020777558608</v>
      </c>
      <c r="G379" s="28">
        <f t="shared" si="430"/>
        <v>28.563388801823962</v>
      </c>
      <c r="H379" s="5">
        <f>'Postcode Data'!F379</f>
        <v>14.816417462464095</v>
      </c>
      <c r="I379" s="5">
        <f>'Postcode Data'!G379</f>
        <v>10.364633946287318</v>
      </c>
      <c r="J379" s="5">
        <f>'Postcode Data'!K379</f>
        <v>17.6681843171392</v>
      </c>
      <c r="K379" s="5">
        <f>'Postcode Data'!L379</f>
        <v>13.023949560419201</v>
      </c>
      <c r="L379" s="5"/>
      <c r="M379" s="28"/>
      <c r="N379" s="5" t="e">
        <f t="shared" si="483"/>
        <v>#N/A</v>
      </c>
      <c r="O379" s="5" t="e">
        <f t="shared" si="483"/>
        <v>#N/A</v>
      </c>
      <c r="P379" s="5" t="e">
        <f t="shared" si="483"/>
        <v>#N/A</v>
      </c>
      <c r="Q379" s="5">
        <f t="shared" si="483"/>
        <v>13.023949560419201</v>
      </c>
      <c r="R379" s="5" t="e">
        <f t="shared" si="483"/>
        <v>#N/A</v>
      </c>
      <c r="S379" s="5" t="e">
        <f t="shared" si="483"/>
        <v>#N/A</v>
      </c>
      <c r="T379" s="5"/>
      <c r="U379" s="28"/>
      <c r="V379" s="28">
        <f t="shared" si="433"/>
        <v>13.023949560419201</v>
      </c>
      <c r="W379" s="28" t="e">
        <f t="shared" ref="W379:Z379" si="499">IF(AND($G379&lt;V$5,$G379&gt;=W$5),$K379,NA())</f>
        <v>#N/A</v>
      </c>
      <c r="X379" s="28" t="e">
        <f t="shared" si="499"/>
        <v>#N/A</v>
      </c>
      <c r="Y379" s="28" t="e">
        <f t="shared" si="499"/>
        <v>#N/A</v>
      </c>
      <c r="Z379" s="28" t="e">
        <f t="shared" si="499"/>
        <v>#N/A</v>
      </c>
      <c r="AA379" s="28" t="e">
        <f t="shared" si="435"/>
        <v>#N/A</v>
      </c>
      <c r="AB379" s="28"/>
      <c r="AC379" s="28"/>
      <c r="AD379" s="5">
        <f t="shared" si="436"/>
        <v>-104.05540957938257</v>
      </c>
      <c r="AE379" s="15">
        <v>-999</v>
      </c>
      <c r="AF379" s="11">
        <v>-999</v>
      </c>
      <c r="AG379" s="11">
        <v>-999</v>
      </c>
      <c r="AH379" s="11">
        <v>-110.91421235480291</v>
      </c>
      <c r="AI379" s="11">
        <v>-999</v>
      </c>
      <c r="AJ379" s="11">
        <v>-999</v>
      </c>
      <c r="AK379" s="11">
        <v>-118.25197900005628</v>
      </c>
      <c r="AL379" s="11">
        <v>-999</v>
      </c>
      <c r="AM379" s="11">
        <v>-999</v>
      </c>
      <c r="AN379" s="11">
        <v>-999</v>
      </c>
      <c r="AO379" s="11">
        <v>-999</v>
      </c>
      <c r="AP379" s="11">
        <v>-999</v>
      </c>
      <c r="AQ379" s="11">
        <v>-999</v>
      </c>
      <c r="AR379" s="11">
        <v>-999</v>
      </c>
      <c r="AS379" s="11">
        <v>-999</v>
      </c>
      <c r="AT379" s="11">
        <v>-117.35568785561628</v>
      </c>
      <c r="AU379" s="11">
        <v>-999</v>
      </c>
      <c r="AV379" s="11">
        <v>-999</v>
      </c>
      <c r="AW379" s="11">
        <v>-999</v>
      </c>
      <c r="AX379" s="11">
        <v>-999</v>
      </c>
      <c r="AY379" s="11">
        <v>-999</v>
      </c>
      <c r="AZ379" s="11">
        <v>-999</v>
      </c>
      <c r="BA379" s="11">
        <v>-999</v>
      </c>
      <c r="BB379" s="11">
        <v>-999</v>
      </c>
      <c r="BC379" s="11">
        <v>-999</v>
      </c>
      <c r="BD379" s="11">
        <v>-999</v>
      </c>
      <c r="BE379" s="11">
        <v>-999</v>
      </c>
      <c r="BF379" s="11">
        <v>-107.07717812414124</v>
      </c>
      <c r="BG379" s="11">
        <v>-999</v>
      </c>
      <c r="BH379" s="11">
        <v>-999</v>
      </c>
      <c r="BI379" s="11">
        <v>-110.82537905195792</v>
      </c>
      <c r="BJ379" s="11">
        <v>-999</v>
      </c>
      <c r="BK379" s="11">
        <v>-999</v>
      </c>
      <c r="BL379" s="11">
        <v>-999</v>
      </c>
      <c r="BM379" s="11">
        <v>-999</v>
      </c>
      <c r="BN379" s="16">
        <v>-999</v>
      </c>
      <c r="BQ379" s="5">
        <f t="shared" ca="1" si="437"/>
        <v>-102.91028827189477</v>
      </c>
      <c r="BR379" s="8">
        <f t="shared" ca="1" si="490"/>
        <v>-999</v>
      </c>
      <c r="BS379" s="8">
        <f t="shared" ca="1" si="490"/>
        <v>-999</v>
      </c>
      <c r="BT379" s="8">
        <f t="shared" ca="1" si="490"/>
        <v>-999</v>
      </c>
      <c r="BU379" s="8">
        <f t="shared" ca="1" si="490"/>
        <v>-113.29026171126274</v>
      </c>
      <c r="BV379" s="8">
        <f t="shared" ca="1" si="490"/>
        <v>-999</v>
      </c>
      <c r="BW379" s="8">
        <f t="shared" ca="1" si="490"/>
        <v>-999</v>
      </c>
      <c r="BX379" s="8">
        <f t="shared" ca="1" si="490"/>
        <v>-110.55818734136218</v>
      </c>
      <c r="BY379" s="8">
        <f t="shared" ca="1" si="490"/>
        <v>-999</v>
      </c>
      <c r="BZ379" s="8">
        <f t="shared" ca="1" si="490"/>
        <v>-999</v>
      </c>
      <c r="CA379" s="8">
        <f t="shared" ca="1" si="490"/>
        <v>-999</v>
      </c>
      <c r="CB379" s="8">
        <f t="shared" ca="1" si="479"/>
        <v>-999</v>
      </c>
      <c r="CC379" s="8">
        <f t="shared" ca="1" si="479"/>
        <v>-999</v>
      </c>
      <c r="CD379" s="8">
        <f t="shared" ca="1" si="479"/>
        <v>-999</v>
      </c>
      <c r="CE379" s="8">
        <f t="shared" ca="1" si="479"/>
        <v>-999</v>
      </c>
      <c r="CF379" s="8">
        <f t="shared" ca="1" si="479"/>
        <v>-999</v>
      </c>
      <c r="CG379" s="8">
        <f t="shared" ca="1" si="479"/>
        <v>-108.2505461811826</v>
      </c>
      <c r="CH379" s="8">
        <f t="shared" ca="1" si="479"/>
        <v>-999</v>
      </c>
      <c r="CI379" s="8">
        <f t="shared" ca="1" si="479"/>
        <v>-999</v>
      </c>
      <c r="CJ379" s="8">
        <f t="shared" ca="1" si="479"/>
        <v>-999</v>
      </c>
      <c r="CK379" s="8">
        <f t="shared" ca="1" si="479"/>
        <v>-999</v>
      </c>
      <c r="CL379" s="8">
        <f t="shared" ca="1" si="479"/>
        <v>-999</v>
      </c>
      <c r="CM379" s="8">
        <f t="shared" ca="1" si="479"/>
        <v>-999</v>
      </c>
      <c r="CN379" s="8">
        <f t="shared" ca="1" si="490"/>
        <v>-999</v>
      </c>
      <c r="CO379" s="8">
        <f t="shared" ca="1" si="490"/>
        <v>-999</v>
      </c>
      <c r="CP379" s="8">
        <f t="shared" ca="1" si="490"/>
        <v>-999</v>
      </c>
      <c r="CQ379" s="8">
        <f t="shared" ca="1" si="490"/>
        <v>-999</v>
      </c>
      <c r="CR379" s="8">
        <f t="shared" ca="1" si="490"/>
        <v>-999</v>
      </c>
      <c r="CS379" s="8">
        <f t="shared" ca="1" si="490"/>
        <v>-106.90242705126656</v>
      </c>
      <c r="CT379" s="8">
        <f t="shared" ca="1" si="488"/>
        <v>-999</v>
      </c>
      <c r="CU379" s="8">
        <f t="shared" ca="1" si="488"/>
        <v>-999</v>
      </c>
      <c r="CV379" s="8">
        <f t="shared" ca="1" si="488"/>
        <v>-116.35150112431995</v>
      </c>
      <c r="CW379" s="8">
        <f t="shared" ca="1" si="488"/>
        <v>-999</v>
      </c>
      <c r="CX379" s="8">
        <f t="shared" ca="1" si="488"/>
        <v>-999</v>
      </c>
      <c r="CY379" s="8">
        <f t="shared" ca="1" si="488"/>
        <v>-999</v>
      </c>
      <c r="CZ379" s="8">
        <f t="shared" ca="1" si="488"/>
        <v>-999</v>
      </c>
      <c r="DA379" s="8">
        <f t="shared" ca="1" si="488"/>
        <v>-999</v>
      </c>
    </row>
    <row r="380" spans="2:105" x14ac:dyDescent="0.35">
      <c r="B380" t="str">
        <f>'Postcode Data'!B380</f>
        <v>ES37 0BU</v>
      </c>
      <c r="C380" t="str">
        <f>'Postcode Data'!D380</f>
        <v>Delton</v>
      </c>
      <c r="D380" s="44" t="e">
        <f>'Postcode Data'!M380</f>
        <v>#N/A</v>
      </c>
      <c r="E380" s="28" t="e">
        <f>INDEX('Site Data'!$G$42:$G$77,MATCH('Frequency Plan Data'!D380,'Site Data'!$B$42:$B$77,0))</f>
        <v>#N/A</v>
      </c>
      <c r="F380" s="28" t="e">
        <f>'Coverage Data'!M380</f>
        <v>#N/A</v>
      </c>
      <c r="G380" s="28" t="e">
        <f t="shared" si="430"/>
        <v>#N/A</v>
      </c>
      <c r="H380" s="5" t="e">
        <f>'Postcode Data'!F380</f>
        <v>#N/A</v>
      </c>
      <c r="I380" s="5" t="e">
        <f>'Postcode Data'!G380</f>
        <v>#N/A</v>
      </c>
      <c r="J380" s="5" t="e">
        <f>'Postcode Data'!K380</f>
        <v>#N/A</v>
      </c>
      <c r="K380" s="5" t="e">
        <f>'Postcode Data'!L380</f>
        <v>#N/A</v>
      </c>
      <c r="L380" s="5"/>
      <c r="M380" s="28"/>
      <c r="N380" s="5" t="e">
        <f t="shared" si="483"/>
        <v>#N/A</v>
      </c>
      <c r="O380" s="5" t="e">
        <f t="shared" si="483"/>
        <v>#N/A</v>
      </c>
      <c r="P380" s="5" t="e">
        <f t="shared" si="483"/>
        <v>#N/A</v>
      </c>
      <c r="Q380" s="5" t="e">
        <f t="shared" si="483"/>
        <v>#N/A</v>
      </c>
      <c r="R380" s="5" t="e">
        <f t="shared" si="483"/>
        <v>#N/A</v>
      </c>
      <c r="S380" s="5" t="e">
        <f t="shared" si="483"/>
        <v>#N/A</v>
      </c>
      <c r="T380" s="5"/>
      <c r="U380" s="28"/>
      <c r="V380" s="28" t="e">
        <f t="shared" si="433"/>
        <v>#N/A</v>
      </c>
      <c r="W380" s="28" t="e">
        <f t="shared" ref="W380:Z380" si="500">IF(AND($G380&lt;V$5,$G380&gt;=W$5),$K380,NA())</f>
        <v>#N/A</v>
      </c>
      <c r="X380" s="28" t="e">
        <f t="shared" si="500"/>
        <v>#N/A</v>
      </c>
      <c r="Y380" s="28" t="e">
        <f t="shared" si="500"/>
        <v>#N/A</v>
      </c>
      <c r="Z380" s="28" t="e">
        <f t="shared" si="500"/>
        <v>#N/A</v>
      </c>
      <c r="AA380" s="28" t="e">
        <f t="shared" si="435"/>
        <v>#N/A</v>
      </c>
      <c r="AB380" s="28"/>
      <c r="AC380" s="28"/>
      <c r="AD380" s="5" t="e">
        <f t="shared" si="436"/>
        <v>#N/A</v>
      </c>
      <c r="AE380" s="15" t="e">
        <v>#N/A</v>
      </c>
      <c r="AF380" s="11" t="e">
        <v>#N/A</v>
      </c>
      <c r="AG380" s="11" t="e">
        <v>#N/A</v>
      </c>
      <c r="AH380" s="11" t="e">
        <v>#N/A</v>
      </c>
      <c r="AI380" s="11" t="e">
        <v>#N/A</v>
      </c>
      <c r="AJ380" s="11" t="e">
        <v>#N/A</v>
      </c>
      <c r="AK380" s="11" t="e">
        <v>#N/A</v>
      </c>
      <c r="AL380" s="11" t="e">
        <v>#N/A</v>
      </c>
      <c r="AM380" s="11" t="e">
        <v>#N/A</v>
      </c>
      <c r="AN380" s="11" t="e">
        <v>#N/A</v>
      </c>
      <c r="AO380" s="11" t="e">
        <v>#N/A</v>
      </c>
      <c r="AP380" s="11" t="e">
        <v>#N/A</v>
      </c>
      <c r="AQ380" s="11" t="e">
        <v>#N/A</v>
      </c>
      <c r="AR380" s="11" t="e">
        <v>#N/A</v>
      </c>
      <c r="AS380" s="11" t="e">
        <v>#N/A</v>
      </c>
      <c r="AT380" s="11" t="e">
        <v>#N/A</v>
      </c>
      <c r="AU380" s="11" t="e">
        <v>#N/A</v>
      </c>
      <c r="AV380" s="11" t="e">
        <v>#N/A</v>
      </c>
      <c r="AW380" s="11" t="e">
        <v>#N/A</v>
      </c>
      <c r="AX380" s="11" t="e">
        <v>#N/A</v>
      </c>
      <c r="AY380" s="11" t="e">
        <v>#N/A</v>
      </c>
      <c r="AZ380" s="11" t="e">
        <v>#N/A</v>
      </c>
      <c r="BA380" s="11" t="e">
        <v>#N/A</v>
      </c>
      <c r="BB380" s="11" t="e">
        <v>#N/A</v>
      </c>
      <c r="BC380" s="11" t="e">
        <v>#N/A</v>
      </c>
      <c r="BD380" s="11" t="e">
        <v>#N/A</v>
      </c>
      <c r="BE380" s="11" t="e">
        <v>#N/A</v>
      </c>
      <c r="BF380" s="11" t="e">
        <v>#N/A</v>
      </c>
      <c r="BG380" s="11" t="e">
        <v>#N/A</v>
      </c>
      <c r="BH380" s="11" t="e">
        <v>#N/A</v>
      </c>
      <c r="BI380" s="11" t="e">
        <v>#N/A</v>
      </c>
      <c r="BJ380" s="11" t="e">
        <v>#N/A</v>
      </c>
      <c r="BK380" s="11" t="e">
        <v>#N/A</v>
      </c>
      <c r="BL380" s="11" t="e">
        <v>#N/A</v>
      </c>
      <c r="BM380" s="11" t="e">
        <v>#N/A</v>
      </c>
      <c r="BN380" s="16" t="e">
        <v>#N/A</v>
      </c>
      <c r="BQ380" s="5" t="e">
        <f t="shared" ca="1" si="437"/>
        <v>#N/A</v>
      </c>
      <c r="BR380" s="8" t="e">
        <f t="shared" ca="1" si="490"/>
        <v>#N/A</v>
      </c>
      <c r="BS380" s="8" t="e">
        <f t="shared" ca="1" si="490"/>
        <v>#N/A</v>
      </c>
      <c r="BT380" s="8" t="e">
        <f t="shared" ca="1" si="490"/>
        <v>#N/A</v>
      </c>
      <c r="BU380" s="8" t="e">
        <f t="shared" ca="1" si="490"/>
        <v>#N/A</v>
      </c>
      <c r="BV380" s="8" t="e">
        <f t="shared" ca="1" si="490"/>
        <v>#N/A</v>
      </c>
      <c r="BW380" s="8" t="e">
        <f t="shared" ca="1" si="490"/>
        <v>#N/A</v>
      </c>
      <c r="BX380" s="8" t="e">
        <f t="shared" ca="1" si="490"/>
        <v>#N/A</v>
      </c>
      <c r="BY380" s="8" t="e">
        <f t="shared" ca="1" si="490"/>
        <v>#N/A</v>
      </c>
      <c r="BZ380" s="8" t="e">
        <f t="shared" ca="1" si="490"/>
        <v>#N/A</v>
      </c>
      <c r="CA380" s="8" t="e">
        <f t="shared" ca="1" si="490"/>
        <v>#N/A</v>
      </c>
      <c r="CB380" s="8" t="e">
        <f t="shared" ca="1" si="479"/>
        <v>#N/A</v>
      </c>
      <c r="CC380" s="8" t="e">
        <f t="shared" ca="1" si="479"/>
        <v>#N/A</v>
      </c>
      <c r="CD380" s="8" t="e">
        <f t="shared" ca="1" si="479"/>
        <v>#N/A</v>
      </c>
      <c r="CE380" s="8" t="e">
        <f t="shared" ca="1" si="479"/>
        <v>#N/A</v>
      </c>
      <c r="CF380" s="8" t="e">
        <f t="shared" ca="1" si="479"/>
        <v>#N/A</v>
      </c>
      <c r="CG380" s="8" t="e">
        <f t="shared" ca="1" si="479"/>
        <v>#N/A</v>
      </c>
      <c r="CH380" s="8" t="e">
        <f t="shared" ca="1" si="479"/>
        <v>#N/A</v>
      </c>
      <c r="CI380" s="8" t="e">
        <f t="shared" ca="1" si="479"/>
        <v>#N/A</v>
      </c>
      <c r="CJ380" s="8" t="e">
        <f t="shared" ca="1" si="479"/>
        <v>#N/A</v>
      </c>
      <c r="CK380" s="8" t="e">
        <f t="shared" ca="1" si="479"/>
        <v>#N/A</v>
      </c>
      <c r="CL380" s="8" t="e">
        <f t="shared" ca="1" si="479"/>
        <v>#N/A</v>
      </c>
      <c r="CM380" s="8" t="e">
        <f t="shared" ca="1" si="479"/>
        <v>#N/A</v>
      </c>
      <c r="CN380" s="8" t="e">
        <f t="shared" ca="1" si="490"/>
        <v>#N/A</v>
      </c>
      <c r="CO380" s="8" t="e">
        <f t="shared" ca="1" si="490"/>
        <v>#N/A</v>
      </c>
      <c r="CP380" s="8" t="e">
        <f t="shared" ca="1" si="490"/>
        <v>#N/A</v>
      </c>
      <c r="CQ380" s="8" t="e">
        <f t="shared" ca="1" si="490"/>
        <v>#N/A</v>
      </c>
      <c r="CR380" s="8" t="e">
        <f t="shared" ca="1" si="490"/>
        <v>#N/A</v>
      </c>
      <c r="CS380" s="8" t="e">
        <f t="shared" ca="1" si="490"/>
        <v>#N/A</v>
      </c>
      <c r="CT380" s="8" t="e">
        <f t="shared" ca="1" si="488"/>
        <v>#N/A</v>
      </c>
      <c r="CU380" s="8" t="e">
        <f t="shared" ca="1" si="488"/>
        <v>#N/A</v>
      </c>
      <c r="CV380" s="8" t="e">
        <f t="shared" ca="1" si="488"/>
        <v>#N/A</v>
      </c>
      <c r="CW380" s="8" t="e">
        <f t="shared" ca="1" si="488"/>
        <v>#N/A</v>
      </c>
      <c r="CX380" s="8" t="e">
        <f t="shared" ca="1" si="488"/>
        <v>#N/A</v>
      </c>
      <c r="CY380" s="8" t="e">
        <f t="shared" ca="1" si="488"/>
        <v>#N/A</v>
      </c>
      <c r="CZ380" s="8" t="e">
        <f t="shared" ca="1" si="488"/>
        <v>#N/A</v>
      </c>
      <c r="DA380" s="8" t="e">
        <f t="shared" ca="1" si="488"/>
        <v>#N/A</v>
      </c>
    </row>
    <row r="381" spans="2:105" x14ac:dyDescent="0.35">
      <c r="B381" t="str">
        <f>'Postcode Data'!B381</f>
        <v>ES37 0PE</v>
      </c>
      <c r="C381" t="str">
        <f>'Postcode Data'!D381</f>
        <v>Delton</v>
      </c>
      <c r="D381" s="44" t="e">
        <f>'Postcode Data'!M381</f>
        <v>#N/A</v>
      </c>
      <c r="E381" s="28" t="e">
        <f>INDEX('Site Data'!$G$42:$G$77,MATCH('Frequency Plan Data'!D381,'Site Data'!$B$42:$B$77,0))</f>
        <v>#N/A</v>
      </c>
      <c r="F381" s="28" t="e">
        <f>'Coverage Data'!M381</f>
        <v>#N/A</v>
      </c>
      <c r="G381" s="28" t="e">
        <f t="shared" si="430"/>
        <v>#N/A</v>
      </c>
      <c r="H381" s="5" t="e">
        <f>'Postcode Data'!F381</f>
        <v>#N/A</v>
      </c>
      <c r="I381" s="5" t="e">
        <f>'Postcode Data'!G381</f>
        <v>#N/A</v>
      </c>
      <c r="J381" s="5" t="e">
        <f>'Postcode Data'!K381</f>
        <v>#N/A</v>
      </c>
      <c r="K381" s="5" t="e">
        <f>'Postcode Data'!L381</f>
        <v>#N/A</v>
      </c>
      <c r="L381" s="5"/>
      <c r="M381" s="28"/>
      <c r="N381" s="5" t="e">
        <f t="shared" si="483"/>
        <v>#N/A</v>
      </c>
      <c r="O381" s="5" t="e">
        <f t="shared" si="483"/>
        <v>#N/A</v>
      </c>
      <c r="P381" s="5" t="e">
        <f t="shared" si="483"/>
        <v>#N/A</v>
      </c>
      <c r="Q381" s="5" t="e">
        <f t="shared" si="483"/>
        <v>#N/A</v>
      </c>
      <c r="R381" s="5" t="e">
        <f t="shared" si="483"/>
        <v>#N/A</v>
      </c>
      <c r="S381" s="5" t="e">
        <f t="shared" si="483"/>
        <v>#N/A</v>
      </c>
      <c r="T381" s="5"/>
      <c r="U381" s="28"/>
      <c r="V381" s="28" t="e">
        <f t="shared" si="433"/>
        <v>#N/A</v>
      </c>
      <c r="W381" s="28" t="e">
        <f t="shared" ref="W381:Z381" si="501">IF(AND($G381&lt;V$5,$G381&gt;=W$5),$K381,NA())</f>
        <v>#N/A</v>
      </c>
      <c r="X381" s="28" t="e">
        <f t="shared" si="501"/>
        <v>#N/A</v>
      </c>
      <c r="Y381" s="28" t="e">
        <f t="shared" si="501"/>
        <v>#N/A</v>
      </c>
      <c r="Z381" s="28" t="e">
        <f t="shared" si="501"/>
        <v>#N/A</v>
      </c>
      <c r="AA381" s="28" t="e">
        <f t="shared" si="435"/>
        <v>#N/A</v>
      </c>
      <c r="AB381" s="28"/>
      <c r="AC381" s="28"/>
      <c r="AD381" s="5" t="e">
        <f t="shared" si="436"/>
        <v>#N/A</v>
      </c>
      <c r="AE381" s="15" t="e">
        <v>#N/A</v>
      </c>
      <c r="AF381" s="11" t="e">
        <v>#N/A</v>
      </c>
      <c r="AG381" s="11" t="e">
        <v>#N/A</v>
      </c>
      <c r="AH381" s="11" t="e">
        <v>#N/A</v>
      </c>
      <c r="AI381" s="11" t="e">
        <v>#N/A</v>
      </c>
      <c r="AJ381" s="11" t="e">
        <v>#N/A</v>
      </c>
      <c r="AK381" s="11" t="e">
        <v>#N/A</v>
      </c>
      <c r="AL381" s="11" t="e">
        <v>#N/A</v>
      </c>
      <c r="AM381" s="11" t="e">
        <v>#N/A</v>
      </c>
      <c r="AN381" s="11" t="e">
        <v>#N/A</v>
      </c>
      <c r="AO381" s="11" t="e">
        <v>#N/A</v>
      </c>
      <c r="AP381" s="11" t="e">
        <v>#N/A</v>
      </c>
      <c r="AQ381" s="11" t="e">
        <v>#N/A</v>
      </c>
      <c r="AR381" s="11" t="e">
        <v>#N/A</v>
      </c>
      <c r="AS381" s="11" t="e">
        <v>#N/A</v>
      </c>
      <c r="AT381" s="11" t="e">
        <v>#N/A</v>
      </c>
      <c r="AU381" s="11" t="e">
        <v>#N/A</v>
      </c>
      <c r="AV381" s="11" t="e">
        <v>#N/A</v>
      </c>
      <c r="AW381" s="11" t="e">
        <v>#N/A</v>
      </c>
      <c r="AX381" s="11" t="e">
        <v>#N/A</v>
      </c>
      <c r="AY381" s="11" t="e">
        <v>#N/A</v>
      </c>
      <c r="AZ381" s="11" t="e">
        <v>#N/A</v>
      </c>
      <c r="BA381" s="11" t="e">
        <v>#N/A</v>
      </c>
      <c r="BB381" s="11" t="e">
        <v>#N/A</v>
      </c>
      <c r="BC381" s="11" t="e">
        <v>#N/A</v>
      </c>
      <c r="BD381" s="11" t="e">
        <v>#N/A</v>
      </c>
      <c r="BE381" s="11" t="e">
        <v>#N/A</v>
      </c>
      <c r="BF381" s="11" t="e">
        <v>#N/A</v>
      </c>
      <c r="BG381" s="11" t="e">
        <v>#N/A</v>
      </c>
      <c r="BH381" s="11" t="e">
        <v>#N/A</v>
      </c>
      <c r="BI381" s="11" t="e">
        <v>#N/A</v>
      </c>
      <c r="BJ381" s="11" t="e">
        <v>#N/A</v>
      </c>
      <c r="BK381" s="11" t="e">
        <v>#N/A</v>
      </c>
      <c r="BL381" s="11" t="e">
        <v>#N/A</v>
      </c>
      <c r="BM381" s="11" t="e">
        <v>#N/A</v>
      </c>
      <c r="BN381" s="16" t="e">
        <v>#N/A</v>
      </c>
      <c r="BQ381" s="5" t="e">
        <f t="shared" ca="1" si="437"/>
        <v>#N/A</v>
      </c>
      <c r="BR381" s="8" t="e">
        <f t="shared" ca="1" si="490"/>
        <v>#N/A</v>
      </c>
      <c r="BS381" s="8" t="e">
        <f t="shared" ca="1" si="490"/>
        <v>#N/A</v>
      </c>
      <c r="BT381" s="8" t="e">
        <f t="shared" ca="1" si="490"/>
        <v>#N/A</v>
      </c>
      <c r="BU381" s="8" t="e">
        <f t="shared" ca="1" si="490"/>
        <v>#N/A</v>
      </c>
      <c r="BV381" s="8" t="e">
        <f t="shared" ca="1" si="490"/>
        <v>#N/A</v>
      </c>
      <c r="BW381" s="8" t="e">
        <f t="shared" ca="1" si="490"/>
        <v>#N/A</v>
      </c>
      <c r="BX381" s="8" t="e">
        <f t="shared" ca="1" si="490"/>
        <v>#N/A</v>
      </c>
      <c r="BY381" s="8" t="e">
        <f t="shared" ca="1" si="490"/>
        <v>#N/A</v>
      </c>
      <c r="BZ381" s="8" t="e">
        <f t="shared" ca="1" si="490"/>
        <v>#N/A</v>
      </c>
      <c r="CA381" s="8" t="e">
        <f t="shared" ca="1" si="490"/>
        <v>#N/A</v>
      </c>
      <c r="CB381" s="8" t="e">
        <f t="shared" ca="1" si="479"/>
        <v>#N/A</v>
      </c>
      <c r="CC381" s="8" t="e">
        <f t="shared" ca="1" si="479"/>
        <v>#N/A</v>
      </c>
      <c r="CD381" s="8" t="e">
        <f t="shared" ca="1" si="479"/>
        <v>#N/A</v>
      </c>
      <c r="CE381" s="8" t="e">
        <f t="shared" ca="1" si="479"/>
        <v>#N/A</v>
      </c>
      <c r="CF381" s="8" t="e">
        <f t="shared" ca="1" si="479"/>
        <v>#N/A</v>
      </c>
      <c r="CG381" s="8" t="e">
        <f t="shared" ca="1" si="479"/>
        <v>#N/A</v>
      </c>
      <c r="CH381" s="8" t="e">
        <f t="shared" ca="1" si="479"/>
        <v>#N/A</v>
      </c>
      <c r="CI381" s="8" t="e">
        <f t="shared" ca="1" si="479"/>
        <v>#N/A</v>
      </c>
      <c r="CJ381" s="8" t="e">
        <f t="shared" ca="1" si="479"/>
        <v>#N/A</v>
      </c>
      <c r="CK381" s="8" t="e">
        <f t="shared" ca="1" si="479"/>
        <v>#N/A</v>
      </c>
      <c r="CL381" s="8" t="e">
        <f t="shared" ca="1" si="479"/>
        <v>#N/A</v>
      </c>
      <c r="CM381" s="8" t="e">
        <f t="shared" ca="1" si="479"/>
        <v>#N/A</v>
      </c>
      <c r="CN381" s="8" t="e">
        <f t="shared" ca="1" si="490"/>
        <v>#N/A</v>
      </c>
      <c r="CO381" s="8" t="e">
        <f t="shared" ca="1" si="490"/>
        <v>#N/A</v>
      </c>
      <c r="CP381" s="8" t="e">
        <f t="shared" ca="1" si="490"/>
        <v>#N/A</v>
      </c>
      <c r="CQ381" s="8" t="e">
        <f t="shared" ca="1" si="490"/>
        <v>#N/A</v>
      </c>
      <c r="CR381" s="8" t="e">
        <f t="shared" ca="1" si="490"/>
        <v>#N/A</v>
      </c>
      <c r="CS381" s="8" t="e">
        <f t="shared" ca="1" si="490"/>
        <v>#N/A</v>
      </c>
      <c r="CT381" s="8" t="e">
        <f t="shared" ca="1" si="488"/>
        <v>#N/A</v>
      </c>
      <c r="CU381" s="8" t="e">
        <f t="shared" ca="1" si="488"/>
        <v>#N/A</v>
      </c>
      <c r="CV381" s="8" t="e">
        <f t="shared" ca="1" si="488"/>
        <v>#N/A</v>
      </c>
      <c r="CW381" s="8" t="e">
        <f t="shared" ca="1" si="488"/>
        <v>#N/A</v>
      </c>
      <c r="CX381" s="8" t="e">
        <f t="shared" ca="1" si="488"/>
        <v>#N/A</v>
      </c>
      <c r="CY381" s="8" t="e">
        <f t="shared" ca="1" si="488"/>
        <v>#N/A</v>
      </c>
      <c r="CZ381" s="8" t="e">
        <f t="shared" ca="1" si="488"/>
        <v>#N/A</v>
      </c>
      <c r="DA381" s="8" t="e">
        <f t="shared" ca="1" si="488"/>
        <v>#N/A</v>
      </c>
    </row>
    <row r="382" spans="2:105" x14ac:dyDescent="0.35">
      <c r="B382" t="str">
        <f>'Postcode Data'!B382</f>
        <v>ES37 1RL</v>
      </c>
      <c r="C382" t="str">
        <f>'Postcode Data'!D382</f>
        <v>Delton</v>
      </c>
      <c r="D382" s="44" t="e">
        <f>'Postcode Data'!M382</f>
        <v>#N/A</v>
      </c>
      <c r="E382" s="28" t="e">
        <f>INDEX('Site Data'!$G$42:$G$77,MATCH('Frequency Plan Data'!D382,'Site Data'!$B$42:$B$77,0))</f>
        <v>#N/A</v>
      </c>
      <c r="F382" s="28" t="e">
        <f>'Coverage Data'!M382</f>
        <v>#N/A</v>
      </c>
      <c r="G382" s="28" t="e">
        <f t="shared" si="430"/>
        <v>#N/A</v>
      </c>
      <c r="H382" s="5" t="e">
        <f>'Postcode Data'!F382</f>
        <v>#N/A</v>
      </c>
      <c r="I382" s="5" t="e">
        <f>'Postcode Data'!G382</f>
        <v>#N/A</v>
      </c>
      <c r="J382" s="5" t="e">
        <f>'Postcode Data'!K382</f>
        <v>#N/A</v>
      </c>
      <c r="K382" s="5" t="e">
        <f>'Postcode Data'!L382</f>
        <v>#N/A</v>
      </c>
      <c r="L382" s="5"/>
      <c r="M382" s="28"/>
      <c r="N382" s="5" t="e">
        <f t="shared" si="483"/>
        <v>#N/A</v>
      </c>
      <c r="O382" s="5" t="e">
        <f t="shared" si="483"/>
        <v>#N/A</v>
      </c>
      <c r="P382" s="5" t="e">
        <f t="shared" si="483"/>
        <v>#N/A</v>
      </c>
      <c r="Q382" s="5" t="e">
        <f t="shared" si="483"/>
        <v>#N/A</v>
      </c>
      <c r="R382" s="5" t="e">
        <f t="shared" si="483"/>
        <v>#N/A</v>
      </c>
      <c r="S382" s="5" t="e">
        <f t="shared" si="483"/>
        <v>#N/A</v>
      </c>
      <c r="T382" s="5"/>
      <c r="U382" s="28"/>
      <c r="V382" s="28" t="e">
        <f t="shared" si="433"/>
        <v>#N/A</v>
      </c>
      <c r="W382" s="28" t="e">
        <f t="shared" ref="W382:Z382" si="502">IF(AND($G382&lt;V$5,$G382&gt;=W$5),$K382,NA())</f>
        <v>#N/A</v>
      </c>
      <c r="X382" s="28" t="e">
        <f t="shared" si="502"/>
        <v>#N/A</v>
      </c>
      <c r="Y382" s="28" t="e">
        <f t="shared" si="502"/>
        <v>#N/A</v>
      </c>
      <c r="Z382" s="28" t="e">
        <f t="shared" si="502"/>
        <v>#N/A</v>
      </c>
      <c r="AA382" s="28" t="e">
        <f t="shared" si="435"/>
        <v>#N/A</v>
      </c>
      <c r="AB382" s="28"/>
      <c r="AC382" s="28"/>
      <c r="AD382" s="5" t="e">
        <f t="shared" si="436"/>
        <v>#N/A</v>
      </c>
      <c r="AE382" s="15" t="e">
        <v>#N/A</v>
      </c>
      <c r="AF382" s="11" t="e">
        <v>#N/A</v>
      </c>
      <c r="AG382" s="11" t="e">
        <v>#N/A</v>
      </c>
      <c r="AH382" s="11" t="e">
        <v>#N/A</v>
      </c>
      <c r="AI382" s="11" t="e">
        <v>#N/A</v>
      </c>
      <c r="AJ382" s="11" t="e">
        <v>#N/A</v>
      </c>
      <c r="AK382" s="11" t="e">
        <v>#N/A</v>
      </c>
      <c r="AL382" s="11" t="e">
        <v>#N/A</v>
      </c>
      <c r="AM382" s="11" t="e">
        <v>#N/A</v>
      </c>
      <c r="AN382" s="11" t="e">
        <v>#N/A</v>
      </c>
      <c r="AO382" s="11" t="e">
        <v>#N/A</v>
      </c>
      <c r="AP382" s="11" t="e">
        <v>#N/A</v>
      </c>
      <c r="AQ382" s="11" t="e">
        <v>#N/A</v>
      </c>
      <c r="AR382" s="11" t="e">
        <v>#N/A</v>
      </c>
      <c r="AS382" s="11" t="e">
        <v>#N/A</v>
      </c>
      <c r="AT382" s="11" t="e">
        <v>#N/A</v>
      </c>
      <c r="AU382" s="11" t="e">
        <v>#N/A</v>
      </c>
      <c r="AV382" s="11" t="e">
        <v>#N/A</v>
      </c>
      <c r="AW382" s="11" t="e">
        <v>#N/A</v>
      </c>
      <c r="AX382" s="11" t="e">
        <v>#N/A</v>
      </c>
      <c r="AY382" s="11" t="e">
        <v>#N/A</v>
      </c>
      <c r="AZ382" s="11" t="e">
        <v>#N/A</v>
      </c>
      <c r="BA382" s="11" t="e">
        <v>#N/A</v>
      </c>
      <c r="BB382" s="11" t="e">
        <v>#N/A</v>
      </c>
      <c r="BC382" s="11" t="e">
        <v>#N/A</v>
      </c>
      <c r="BD382" s="11" t="e">
        <v>#N/A</v>
      </c>
      <c r="BE382" s="11" t="e">
        <v>#N/A</v>
      </c>
      <c r="BF382" s="11" t="e">
        <v>#N/A</v>
      </c>
      <c r="BG382" s="11" t="e">
        <v>#N/A</v>
      </c>
      <c r="BH382" s="11" t="e">
        <v>#N/A</v>
      </c>
      <c r="BI382" s="11" t="e">
        <v>#N/A</v>
      </c>
      <c r="BJ382" s="11" t="e">
        <v>#N/A</v>
      </c>
      <c r="BK382" s="11" t="e">
        <v>#N/A</v>
      </c>
      <c r="BL382" s="11" t="e">
        <v>#N/A</v>
      </c>
      <c r="BM382" s="11" t="e">
        <v>#N/A</v>
      </c>
      <c r="BN382" s="16" t="e">
        <v>#N/A</v>
      </c>
      <c r="BQ382" s="5" t="e">
        <f t="shared" ca="1" si="437"/>
        <v>#N/A</v>
      </c>
      <c r="BR382" s="8" t="e">
        <f t="shared" ca="1" si="490"/>
        <v>#N/A</v>
      </c>
      <c r="BS382" s="8" t="e">
        <f t="shared" ca="1" si="490"/>
        <v>#N/A</v>
      </c>
      <c r="BT382" s="8" t="e">
        <f t="shared" ca="1" si="490"/>
        <v>#N/A</v>
      </c>
      <c r="BU382" s="8" t="e">
        <f t="shared" ca="1" si="490"/>
        <v>#N/A</v>
      </c>
      <c r="BV382" s="8" t="e">
        <f t="shared" ca="1" si="490"/>
        <v>#N/A</v>
      </c>
      <c r="BW382" s="8" t="e">
        <f t="shared" ca="1" si="490"/>
        <v>#N/A</v>
      </c>
      <c r="BX382" s="8" t="e">
        <f t="shared" ca="1" si="490"/>
        <v>#N/A</v>
      </c>
      <c r="BY382" s="8" t="e">
        <f t="shared" ca="1" si="490"/>
        <v>#N/A</v>
      </c>
      <c r="BZ382" s="8" t="e">
        <f t="shared" ca="1" si="490"/>
        <v>#N/A</v>
      </c>
      <c r="CA382" s="8" t="e">
        <f t="shared" ca="1" si="490"/>
        <v>#N/A</v>
      </c>
      <c r="CB382" s="8" t="e">
        <f t="shared" ca="1" si="479"/>
        <v>#N/A</v>
      </c>
      <c r="CC382" s="8" t="e">
        <f t="shared" ca="1" si="479"/>
        <v>#N/A</v>
      </c>
      <c r="CD382" s="8" t="e">
        <f t="shared" ca="1" si="479"/>
        <v>#N/A</v>
      </c>
      <c r="CE382" s="8" t="e">
        <f t="shared" ca="1" si="479"/>
        <v>#N/A</v>
      </c>
      <c r="CF382" s="8" t="e">
        <f t="shared" ca="1" si="479"/>
        <v>#N/A</v>
      </c>
      <c r="CG382" s="8" t="e">
        <f t="shared" ca="1" si="479"/>
        <v>#N/A</v>
      </c>
      <c r="CH382" s="8" t="e">
        <f t="shared" ca="1" si="479"/>
        <v>#N/A</v>
      </c>
      <c r="CI382" s="8" t="e">
        <f t="shared" ca="1" si="479"/>
        <v>#N/A</v>
      </c>
      <c r="CJ382" s="8" t="e">
        <f t="shared" ca="1" si="479"/>
        <v>#N/A</v>
      </c>
      <c r="CK382" s="8" t="e">
        <f t="shared" ca="1" si="479"/>
        <v>#N/A</v>
      </c>
      <c r="CL382" s="8" t="e">
        <f t="shared" ca="1" si="479"/>
        <v>#N/A</v>
      </c>
      <c r="CM382" s="8" t="e">
        <f t="shared" ca="1" si="479"/>
        <v>#N/A</v>
      </c>
      <c r="CN382" s="8" t="e">
        <f t="shared" ca="1" si="490"/>
        <v>#N/A</v>
      </c>
      <c r="CO382" s="8" t="e">
        <f t="shared" ca="1" si="490"/>
        <v>#N/A</v>
      </c>
      <c r="CP382" s="8" t="e">
        <f t="shared" ca="1" si="490"/>
        <v>#N/A</v>
      </c>
      <c r="CQ382" s="8" t="e">
        <f t="shared" ca="1" si="490"/>
        <v>#N/A</v>
      </c>
      <c r="CR382" s="8" t="e">
        <f t="shared" ca="1" si="490"/>
        <v>#N/A</v>
      </c>
      <c r="CS382" s="8" t="e">
        <f t="shared" ca="1" si="490"/>
        <v>#N/A</v>
      </c>
      <c r="CT382" s="8" t="e">
        <f t="shared" ca="1" si="488"/>
        <v>#N/A</v>
      </c>
      <c r="CU382" s="8" t="e">
        <f t="shared" ca="1" si="488"/>
        <v>#N/A</v>
      </c>
      <c r="CV382" s="8" t="e">
        <f t="shared" ca="1" si="488"/>
        <v>#N/A</v>
      </c>
      <c r="CW382" s="8" t="e">
        <f t="shared" ca="1" si="488"/>
        <v>#N/A</v>
      </c>
      <c r="CX382" s="8" t="e">
        <f t="shared" ca="1" si="488"/>
        <v>#N/A</v>
      </c>
      <c r="CY382" s="8" t="e">
        <f t="shared" ca="1" si="488"/>
        <v>#N/A</v>
      </c>
      <c r="CZ382" s="8" t="e">
        <f t="shared" ca="1" si="488"/>
        <v>#N/A</v>
      </c>
      <c r="DA382" s="8" t="e">
        <f t="shared" ca="1" si="488"/>
        <v>#N/A</v>
      </c>
    </row>
    <row r="383" spans="2:105" x14ac:dyDescent="0.35">
      <c r="B383" t="str">
        <f>'Postcode Data'!B383</f>
        <v>ES37 2QF</v>
      </c>
      <c r="C383" t="str">
        <f>'Postcode Data'!D383</f>
        <v>Delton</v>
      </c>
      <c r="D383" s="44" t="e">
        <f>'Postcode Data'!M383</f>
        <v>#N/A</v>
      </c>
      <c r="E383" s="28" t="e">
        <f>INDEX('Site Data'!$G$42:$G$77,MATCH('Frequency Plan Data'!D383,'Site Data'!$B$42:$B$77,0))</f>
        <v>#N/A</v>
      </c>
      <c r="F383" s="28" t="e">
        <f>'Coverage Data'!M383</f>
        <v>#N/A</v>
      </c>
      <c r="G383" s="28" t="e">
        <f t="shared" si="430"/>
        <v>#N/A</v>
      </c>
      <c r="H383" s="5" t="e">
        <f>'Postcode Data'!F383</f>
        <v>#N/A</v>
      </c>
      <c r="I383" s="5" t="e">
        <f>'Postcode Data'!G383</f>
        <v>#N/A</v>
      </c>
      <c r="J383" s="5" t="e">
        <f>'Postcode Data'!K383</f>
        <v>#N/A</v>
      </c>
      <c r="K383" s="5" t="e">
        <f>'Postcode Data'!L383</f>
        <v>#N/A</v>
      </c>
      <c r="L383" s="5"/>
      <c r="M383" s="28"/>
      <c r="N383" s="5" t="e">
        <f t="shared" si="483"/>
        <v>#N/A</v>
      </c>
      <c r="O383" s="5" t="e">
        <f t="shared" si="483"/>
        <v>#N/A</v>
      </c>
      <c r="P383" s="5" t="e">
        <f t="shared" si="483"/>
        <v>#N/A</v>
      </c>
      <c r="Q383" s="5" t="e">
        <f t="shared" si="483"/>
        <v>#N/A</v>
      </c>
      <c r="R383" s="5" t="e">
        <f t="shared" si="483"/>
        <v>#N/A</v>
      </c>
      <c r="S383" s="5" t="e">
        <f t="shared" si="483"/>
        <v>#N/A</v>
      </c>
      <c r="T383" s="5"/>
      <c r="U383" s="28"/>
      <c r="V383" s="28" t="e">
        <f t="shared" si="433"/>
        <v>#N/A</v>
      </c>
      <c r="W383" s="28" t="e">
        <f t="shared" ref="W383:Z383" si="503">IF(AND($G383&lt;V$5,$G383&gt;=W$5),$K383,NA())</f>
        <v>#N/A</v>
      </c>
      <c r="X383" s="28" t="e">
        <f t="shared" si="503"/>
        <v>#N/A</v>
      </c>
      <c r="Y383" s="28" t="e">
        <f t="shared" si="503"/>
        <v>#N/A</v>
      </c>
      <c r="Z383" s="28" t="e">
        <f t="shared" si="503"/>
        <v>#N/A</v>
      </c>
      <c r="AA383" s="28" t="e">
        <f t="shared" si="435"/>
        <v>#N/A</v>
      </c>
      <c r="AB383" s="28"/>
      <c r="AC383" s="28"/>
      <c r="AD383" s="5" t="e">
        <f t="shared" si="436"/>
        <v>#N/A</v>
      </c>
      <c r="AE383" s="15" t="e">
        <v>#N/A</v>
      </c>
      <c r="AF383" s="11" t="e">
        <v>#N/A</v>
      </c>
      <c r="AG383" s="11" t="e">
        <v>#N/A</v>
      </c>
      <c r="AH383" s="11" t="e">
        <v>#N/A</v>
      </c>
      <c r="AI383" s="11" t="e">
        <v>#N/A</v>
      </c>
      <c r="AJ383" s="11" t="e">
        <v>#N/A</v>
      </c>
      <c r="AK383" s="11" t="e">
        <v>#N/A</v>
      </c>
      <c r="AL383" s="11" t="e">
        <v>#N/A</v>
      </c>
      <c r="AM383" s="11" t="e">
        <v>#N/A</v>
      </c>
      <c r="AN383" s="11" t="e">
        <v>#N/A</v>
      </c>
      <c r="AO383" s="11" t="e">
        <v>#N/A</v>
      </c>
      <c r="AP383" s="11" t="e">
        <v>#N/A</v>
      </c>
      <c r="AQ383" s="11" t="e">
        <v>#N/A</v>
      </c>
      <c r="AR383" s="11" t="e">
        <v>#N/A</v>
      </c>
      <c r="AS383" s="11" t="e">
        <v>#N/A</v>
      </c>
      <c r="AT383" s="11" t="e">
        <v>#N/A</v>
      </c>
      <c r="AU383" s="11" t="e">
        <v>#N/A</v>
      </c>
      <c r="AV383" s="11" t="e">
        <v>#N/A</v>
      </c>
      <c r="AW383" s="11" t="e">
        <v>#N/A</v>
      </c>
      <c r="AX383" s="11" t="e">
        <v>#N/A</v>
      </c>
      <c r="AY383" s="11" t="e">
        <v>#N/A</v>
      </c>
      <c r="AZ383" s="11" t="e">
        <v>#N/A</v>
      </c>
      <c r="BA383" s="11" t="e">
        <v>#N/A</v>
      </c>
      <c r="BB383" s="11" t="e">
        <v>#N/A</v>
      </c>
      <c r="BC383" s="11" t="e">
        <v>#N/A</v>
      </c>
      <c r="BD383" s="11" t="e">
        <v>#N/A</v>
      </c>
      <c r="BE383" s="11" t="e">
        <v>#N/A</v>
      </c>
      <c r="BF383" s="11" t="e">
        <v>#N/A</v>
      </c>
      <c r="BG383" s="11" t="e">
        <v>#N/A</v>
      </c>
      <c r="BH383" s="11" t="e">
        <v>#N/A</v>
      </c>
      <c r="BI383" s="11" t="e">
        <v>#N/A</v>
      </c>
      <c r="BJ383" s="11" t="e">
        <v>#N/A</v>
      </c>
      <c r="BK383" s="11" t="e">
        <v>#N/A</v>
      </c>
      <c r="BL383" s="11" t="e">
        <v>#N/A</v>
      </c>
      <c r="BM383" s="11" t="e">
        <v>#N/A</v>
      </c>
      <c r="BN383" s="16" t="e">
        <v>#N/A</v>
      </c>
      <c r="BQ383" s="5" t="e">
        <f t="shared" ca="1" si="437"/>
        <v>#N/A</v>
      </c>
      <c r="BR383" s="8" t="e">
        <f t="shared" ca="1" si="490"/>
        <v>#N/A</v>
      </c>
      <c r="BS383" s="8" t="e">
        <f t="shared" ca="1" si="490"/>
        <v>#N/A</v>
      </c>
      <c r="BT383" s="8" t="e">
        <f t="shared" ca="1" si="490"/>
        <v>#N/A</v>
      </c>
      <c r="BU383" s="8" t="e">
        <f t="shared" ca="1" si="490"/>
        <v>#N/A</v>
      </c>
      <c r="BV383" s="8" t="e">
        <f t="shared" ca="1" si="490"/>
        <v>#N/A</v>
      </c>
      <c r="BW383" s="8" t="e">
        <f t="shared" ca="1" si="490"/>
        <v>#N/A</v>
      </c>
      <c r="BX383" s="8" t="e">
        <f t="shared" ca="1" si="490"/>
        <v>#N/A</v>
      </c>
      <c r="BY383" s="8" t="e">
        <f t="shared" ca="1" si="490"/>
        <v>#N/A</v>
      </c>
      <c r="BZ383" s="8" t="e">
        <f t="shared" ca="1" si="490"/>
        <v>#N/A</v>
      </c>
      <c r="CA383" s="8" t="e">
        <f t="shared" ca="1" si="490"/>
        <v>#N/A</v>
      </c>
      <c r="CB383" s="8" t="e">
        <f t="shared" ca="1" si="479"/>
        <v>#N/A</v>
      </c>
      <c r="CC383" s="8" t="e">
        <f t="shared" ca="1" si="479"/>
        <v>#N/A</v>
      </c>
      <c r="CD383" s="8" t="e">
        <f t="shared" ca="1" si="479"/>
        <v>#N/A</v>
      </c>
      <c r="CE383" s="8" t="e">
        <f t="shared" ref="CB383:CM404" ca="1" si="504">IF(OR($D383=CE$5,$E383&lt;&gt;CE$4),-999,30+_xlfn.NORM.INV(RAND(),-20,3)-20*LOG10(SQRT(($H383-$J383)^2+($I383-$K383)^2))-20*LOG10(5570)-32.44+_xlfn.NORM.INV(RAND(),-3,3)+21+_xlfn.NORM.INV(RAND(),-20,3)-1)</f>
        <v>#N/A</v>
      </c>
      <c r="CF383" s="8" t="e">
        <f t="shared" ca="1" si="504"/>
        <v>#N/A</v>
      </c>
      <c r="CG383" s="8" t="e">
        <f t="shared" ca="1" si="504"/>
        <v>#N/A</v>
      </c>
      <c r="CH383" s="8" t="e">
        <f t="shared" ca="1" si="504"/>
        <v>#N/A</v>
      </c>
      <c r="CI383" s="8" t="e">
        <f t="shared" ca="1" si="504"/>
        <v>#N/A</v>
      </c>
      <c r="CJ383" s="8" t="e">
        <f t="shared" ca="1" si="504"/>
        <v>#N/A</v>
      </c>
      <c r="CK383" s="8" t="e">
        <f t="shared" ca="1" si="504"/>
        <v>#N/A</v>
      </c>
      <c r="CL383" s="8" t="e">
        <f t="shared" ca="1" si="504"/>
        <v>#N/A</v>
      </c>
      <c r="CM383" s="8" t="e">
        <f t="shared" ca="1" si="504"/>
        <v>#N/A</v>
      </c>
      <c r="CN383" s="8" t="e">
        <f t="shared" ca="1" si="490"/>
        <v>#N/A</v>
      </c>
      <c r="CO383" s="8" t="e">
        <f t="shared" ca="1" si="490"/>
        <v>#N/A</v>
      </c>
      <c r="CP383" s="8" t="e">
        <f t="shared" ca="1" si="490"/>
        <v>#N/A</v>
      </c>
      <c r="CQ383" s="8" t="e">
        <f t="shared" ca="1" si="490"/>
        <v>#N/A</v>
      </c>
      <c r="CR383" s="8" t="e">
        <f t="shared" ca="1" si="490"/>
        <v>#N/A</v>
      </c>
      <c r="CS383" s="8" t="e">
        <f t="shared" ca="1" si="490"/>
        <v>#N/A</v>
      </c>
      <c r="CT383" s="8" t="e">
        <f t="shared" ca="1" si="488"/>
        <v>#N/A</v>
      </c>
      <c r="CU383" s="8" t="e">
        <f t="shared" ca="1" si="488"/>
        <v>#N/A</v>
      </c>
      <c r="CV383" s="8" t="e">
        <f t="shared" ca="1" si="488"/>
        <v>#N/A</v>
      </c>
      <c r="CW383" s="8" t="e">
        <f t="shared" ca="1" si="488"/>
        <v>#N/A</v>
      </c>
      <c r="CX383" s="8" t="e">
        <f t="shared" ca="1" si="488"/>
        <v>#N/A</v>
      </c>
      <c r="CY383" s="8" t="e">
        <f t="shared" ca="1" si="488"/>
        <v>#N/A</v>
      </c>
      <c r="CZ383" s="8" t="e">
        <f t="shared" ca="1" si="488"/>
        <v>#N/A</v>
      </c>
      <c r="DA383" s="8" t="e">
        <f t="shared" ca="1" si="488"/>
        <v>#N/A</v>
      </c>
    </row>
    <row r="384" spans="2:105" x14ac:dyDescent="0.35">
      <c r="B384" t="str">
        <f>'Postcode Data'!B384</f>
        <v>ES37 4LN</v>
      </c>
      <c r="C384" t="str">
        <f>'Postcode Data'!D384</f>
        <v>Delton</v>
      </c>
      <c r="D384" s="44" t="e">
        <f>'Postcode Data'!M384</f>
        <v>#N/A</v>
      </c>
      <c r="E384" s="28" t="e">
        <f>INDEX('Site Data'!$G$42:$G$77,MATCH('Frequency Plan Data'!D384,'Site Data'!$B$42:$B$77,0))</f>
        <v>#N/A</v>
      </c>
      <c r="F384" s="28" t="e">
        <f>'Coverage Data'!M384</f>
        <v>#N/A</v>
      </c>
      <c r="G384" s="28" t="e">
        <f t="shared" si="430"/>
        <v>#N/A</v>
      </c>
      <c r="H384" s="5" t="e">
        <f>'Postcode Data'!F384</f>
        <v>#N/A</v>
      </c>
      <c r="I384" s="5" t="e">
        <f>'Postcode Data'!G384</f>
        <v>#N/A</v>
      </c>
      <c r="J384" s="5" t="e">
        <f>'Postcode Data'!K384</f>
        <v>#N/A</v>
      </c>
      <c r="K384" s="5" t="e">
        <f>'Postcode Data'!L384</f>
        <v>#N/A</v>
      </c>
      <c r="L384" s="5"/>
      <c r="M384" s="28"/>
      <c r="N384" s="5" t="e">
        <f t="shared" si="483"/>
        <v>#N/A</v>
      </c>
      <c r="O384" s="5" t="e">
        <f t="shared" si="483"/>
        <v>#N/A</v>
      </c>
      <c r="P384" s="5" t="e">
        <f t="shared" si="483"/>
        <v>#N/A</v>
      </c>
      <c r="Q384" s="5" t="e">
        <f t="shared" si="483"/>
        <v>#N/A</v>
      </c>
      <c r="R384" s="5" t="e">
        <f t="shared" si="483"/>
        <v>#N/A</v>
      </c>
      <c r="S384" s="5" t="e">
        <f t="shared" si="483"/>
        <v>#N/A</v>
      </c>
      <c r="T384" s="5"/>
      <c r="U384" s="28"/>
      <c r="V384" s="28" t="e">
        <f t="shared" si="433"/>
        <v>#N/A</v>
      </c>
      <c r="W384" s="28" t="e">
        <f t="shared" ref="W384:Z384" si="505">IF(AND($G384&lt;V$5,$G384&gt;=W$5),$K384,NA())</f>
        <v>#N/A</v>
      </c>
      <c r="X384" s="28" t="e">
        <f t="shared" si="505"/>
        <v>#N/A</v>
      </c>
      <c r="Y384" s="28" t="e">
        <f t="shared" si="505"/>
        <v>#N/A</v>
      </c>
      <c r="Z384" s="28" t="e">
        <f t="shared" si="505"/>
        <v>#N/A</v>
      </c>
      <c r="AA384" s="28" t="e">
        <f t="shared" si="435"/>
        <v>#N/A</v>
      </c>
      <c r="AB384" s="28"/>
      <c r="AC384" s="28"/>
      <c r="AD384" s="5" t="e">
        <f t="shared" si="436"/>
        <v>#N/A</v>
      </c>
      <c r="AE384" s="15" t="e">
        <v>#N/A</v>
      </c>
      <c r="AF384" s="11" t="e">
        <v>#N/A</v>
      </c>
      <c r="AG384" s="11" t="e">
        <v>#N/A</v>
      </c>
      <c r="AH384" s="11" t="e">
        <v>#N/A</v>
      </c>
      <c r="AI384" s="11" t="e">
        <v>#N/A</v>
      </c>
      <c r="AJ384" s="11" t="e">
        <v>#N/A</v>
      </c>
      <c r="AK384" s="11" t="e">
        <v>#N/A</v>
      </c>
      <c r="AL384" s="11" t="e">
        <v>#N/A</v>
      </c>
      <c r="AM384" s="11" t="e">
        <v>#N/A</v>
      </c>
      <c r="AN384" s="11" t="e">
        <v>#N/A</v>
      </c>
      <c r="AO384" s="11" t="e">
        <v>#N/A</v>
      </c>
      <c r="AP384" s="11" t="e">
        <v>#N/A</v>
      </c>
      <c r="AQ384" s="11" t="e">
        <v>#N/A</v>
      </c>
      <c r="AR384" s="11" t="e">
        <v>#N/A</v>
      </c>
      <c r="AS384" s="11" t="e">
        <v>#N/A</v>
      </c>
      <c r="AT384" s="11" t="e">
        <v>#N/A</v>
      </c>
      <c r="AU384" s="11" t="e">
        <v>#N/A</v>
      </c>
      <c r="AV384" s="11" t="e">
        <v>#N/A</v>
      </c>
      <c r="AW384" s="11" t="e">
        <v>#N/A</v>
      </c>
      <c r="AX384" s="11" t="e">
        <v>#N/A</v>
      </c>
      <c r="AY384" s="11" t="e">
        <v>#N/A</v>
      </c>
      <c r="AZ384" s="11" t="e">
        <v>#N/A</v>
      </c>
      <c r="BA384" s="11" t="e">
        <v>#N/A</v>
      </c>
      <c r="BB384" s="11" t="e">
        <v>#N/A</v>
      </c>
      <c r="BC384" s="11" t="e">
        <v>#N/A</v>
      </c>
      <c r="BD384" s="11" t="e">
        <v>#N/A</v>
      </c>
      <c r="BE384" s="11" t="e">
        <v>#N/A</v>
      </c>
      <c r="BF384" s="11" t="e">
        <v>#N/A</v>
      </c>
      <c r="BG384" s="11" t="e">
        <v>#N/A</v>
      </c>
      <c r="BH384" s="11" t="e">
        <v>#N/A</v>
      </c>
      <c r="BI384" s="11" t="e">
        <v>#N/A</v>
      </c>
      <c r="BJ384" s="11" t="e">
        <v>#N/A</v>
      </c>
      <c r="BK384" s="11" t="e">
        <v>#N/A</v>
      </c>
      <c r="BL384" s="11" t="e">
        <v>#N/A</v>
      </c>
      <c r="BM384" s="11" t="e">
        <v>#N/A</v>
      </c>
      <c r="BN384" s="16" t="e">
        <v>#N/A</v>
      </c>
      <c r="BQ384" s="5" t="e">
        <f t="shared" ca="1" si="437"/>
        <v>#N/A</v>
      </c>
      <c r="BR384" s="8" t="e">
        <f t="shared" ca="1" si="490"/>
        <v>#N/A</v>
      </c>
      <c r="BS384" s="8" t="e">
        <f t="shared" ca="1" si="490"/>
        <v>#N/A</v>
      </c>
      <c r="BT384" s="8" t="e">
        <f t="shared" ca="1" si="490"/>
        <v>#N/A</v>
      </c>
      <c r="BU384" s="8" t="e">
        <f t="shared" ca="1" si="490"/>
        <v>#N/A</v>
      </c>
      <c r="BV384" s="8" t="e">
        <f t="shared" ca="1" si="490"/>
        <v>#N/A</v>
      </c>
      <c r="BW384" s="8" t="e">
        <f t="shared" ca="1" si="490"/>
        <v>#N/A</v>
      </c>
      <c r="BX384" s="8" t="e">
        <f t="shared" ca="1" si="490"/>
        <v>#N/A</v>
      </c>
      <c r="BY384" s="8" t="e">
        <f t="shared" ca="1" si="490"/>
        <v>#N/A</v>
      </c>
      <c r="BZ384" s="8" t="e">
        <f t="shared" ca="1" si="490"/>
        <v>#N/A</v>
      </c>
      <c r="CA384" s="8" t="e">
        <f t="shared" ca="1" si="490"/>
        <v>#N/A</v>
      </c>
      <c r="CB384" s="8" t="e">
        <f t="shared" ca="1" si="504"/>
        <v>#N/A</v>
      </c>
      <c r="CC384" s="8" t="e">
        <f t="shared" ca="1" si="504"/>
        <v>#N/A</v>
      </c>
      <c r="CD384" s="8" t="e">
        <f t="shared" ca="1" si="504"/>
        <v>#N/A</v>
      </c>
      <c r="CE384" s="8" t="e">
        <f t="shared" ca="1" si="504"/>
        <v>#N/A</v>
      </c>
      <c r="CF384" s="8" t="e">
        <f t="shared" ca="1" si="504"/>
        <v>#N/A</v>
      </c>
      <c r="CG384" s="8" t="e">
        <f t="shared" ca="1" si="504"/>
        <v>#N/A</v>
      </c>
      <c r="CH384" s="8" t="e">
        <f t="shared" ca="1" si="504"/>
        <v>#N/A</v>
      </c>
      <c r="CI384" s="8" t="e">
        <f t="shared" ca="1" si="504"/>
        <v>#N/A</v>
      </c>
      <c r="CJ384" s="8" t="e">
        <f t="shared" ca="1" si="504"/>
        <v>#N/A</v>
      </c>
      <c r="CK384" s="8" t="e">
        <f t="shared" ca="1" si="504"/>
        <v>#N/A</v>
      </c>
      <c r="CL384" s="8" t="e">
        <f t="shared" ca="1" si="504"/>
        <v>#N/A</v>
      </c>
      <c r="CM384" s="8" t="e">
        <f t="shared" ca="1" si="504"/>
        <v>#N/A</v>
      </c>
      <c r="CN384" s="8" t="e">
        <f t="shared" ca="1" si="490"/>
        <v>#N/A</v>
      </c>
      <c r="CO384" s="8" t="e">
        <f t="shared" ca="1" si="490"/>
        <v>#N/A</v>
      </c>
      <c r="CP384" s="8" t="e">
        <f t="shared" ca="1" si="490"/>
        <v>#N/A</v>
      </c>
      <c r="CQ384" s="8" t="e">
        <f t="shared" ca="1" si="490"/>
        <v>#N/A</v>
      </c>
      <c r="CR384" s="8" t="e">
        <f t="shared" ca="1" si="490"/>
        <v>#N/A</v>
      </c>
      <c r="CS384" s="8" t="e">
        <f t="shared" ca="1" si="490"/>
        <v>#N/A</v>
      </c>
      <c r="CT384" s="8" t="e">
        <f t="shared" ca="1" si="488"/>
        <v>#N/A</v>
      </c>
      <c r="CU384" s="8" t="e">
        <f t="shared" ca="1" si="488"/>
        <v>#N/A</v>
      </c>
      <c r="CV384" s="8" t="e">
        <f t="shared" ca="1" si="488"/>
        <v>#N/A</v>
      </c>
      <c r="CW384" s="8" t="e">
        <f t="shared" ca="1" si="488"/>
        <v>#N/A</v>
      </c>
      <c r="CX384" s="8" t="e">
        <f t="shared" ca="1" si="488"/>
        <v>#N/A</v>
      </c>
      <c r="CY384" s="8" t="e">
        <f t="shared" ca="1" si="488"/>
        <v>#N/A</v>
      </c>
      <c r="CZ384" s="8" t="e">
        <f t="shared" ca="1" si="488"/>
        <v>#N/A</v>
      </c>
      <c r="DA384" s="8" t="e">
        <f t="shared" ca="1" si="488"/>
        <v>#N/A</v>
      </c>
    </row>
    <row r="385" spans="2:105" x14ac:dyDescent="0.35">
      <c r="B385" t="str">
        <f>'Postcode Data'!B385</f>
        <v>ES37 4RN</v>
      </c>
      <c r="C385" t="str">
        <f>'Postcode Data'!D385</f>
        <v>Delton</v>
      </c>
      <c r="D385" s="44" t="e">
        <f>'Postcode Data'!M385</f>
        <v>#N/A</v>
      </c>
      <c r="E385" s="28" t="e">
        <f>INDEX('Site Data'!$G$42:$G$77,MATCH('Frequency Plan Data'!D385,'Site Data'!$B$42:$B$77,0))</f>
        <v>#N/A</v>
      </c>
      <c r="F385" s="28" t="e">
        <f>'Coverage Data'!M385</f>
        <v>#N/A</v>
      </c>
      <c r="G385" s="28" t="e">
        <f t="shared" si="430"/>
        <v>#N/A</v>
      </c>
      <c r="H385" s="5" t="e">
        <f>'Postcode Data'!F385</f>
        <v>#N/A</v>
      </c>
      <c r="I385" s="5" t="e">
        <f>'Postcode Data'!G385</f>
        <v>#N/A</v>
      </c>
      <c r="J385" s="5" t="e">
        <f>'Postcode Data'!K385</f>
        <v>#N/A</v>
      </c>
      <c r="K385" s="5" t="e">
        <f>'Postcode Data'!L385</f>
        <v>#N/A</v>
      </c>
      <c r="L385" s="5"/>
      <c r="M385" s="28"/>
      <c r="N385" s="5" t="e">
        <f t="shared" si="483"/>
        <v>#N/A</v>
      </c>
      <c r="O385" s="5" t="e">
        <f t="shared" si="483"/>
        <v>#N/A</v>
      </c>
      <c r="P385" s="5" t="e">
        <f t="shared" si="483"/>
        <v>#N/A</v>
      </c>
      <c r="Q385" s="5" t="e">
        <f t="shared" si="483"/>
        <v>#N/A</v>
      </c>
      <c r="R385" s="5" t="e">
        <f t="shared" si="483"/>
        <v>#N/A</v>
      </c>
      <c r="S385" s="5" t="e">
        <f t="shared" si="483"/>
        <v>#N/A</v>
      </c>
      <c r="T385" s="5"/>
      <c r="U385" s="28"/>
      <c r="V385" s="28" t="e">
        <f t="shared" si="433"/>
        <v>#N/A</v>
      </c>
      <c r="W385" s="28" t="e">
        <f t="shared" ref="W385:Z385" si="506">IF(AND($G385&lt;V$5,$G385&gt;=W$5),$K385,NA())</f>
        <v>#N/A</v>
      </c>
      <c r="X385" s="28" t="e">
        <f t="shared" si="506"/>
        <v>#N/A</v>
      </c>
      <c r="Y385" s="28" t="e">
        <f t="shared" si="506"/>
        <v>#N/A</v>
      </c>
      <c r="Z385" s="28" t="e">
        <f t="shared" si="506"/>
        <v>#N/A</v>
      </c>
      <c r="AA385" s="28" t="e">
        <f t="shared" si="435"/>
        <v>#N/A</v>
      </c>
      <c r="AB385" s="28"/>
      <c r="AC385" s="28"/>
      <c r="AD385" s="5" t="e">
        <f t="shared" si="436"/>
        <v>#N/A</v>
      </c>
      <c r="AE385" s="15" t="e">
        <v>#N/A</v>
      </c>
      <c r="AF385" s="11" t="e">
        <v>#N/A</v>
      </c>
      <c r="AG385" s="11" t="e">
        <v>#N/A</v>
      </c>
      <c r="AH385" s="11" t="e">
        <v>#N/A</v>
      </c>
      <c r="AI385" s="11" t="e">
        <v>#N/A</v>
      </c>
      <c r="AJ385" s="11" t="e">
        <v>#N/A</v>
      </c>
      <c r="AK385" s="11" t="e">
        <v>#N/A</v>
      </c>
      <c r="AL385" s="11" t="e">
        <v>#N/A</v>
      </c>
      <c r="AM385" s="11" t="e">
        <v>#N/A</v>
      </c>
      <c r="AN385" s="11" t="e">
        <v>#N/A</v>
      </c>
      <c r="AO385" s="11" t="e">
        <v>#N/A</v>
      </c>
      <c r="AP385" s="11" t="e">
        <v>#N/A</v>
      </c>
      <c r="AQ385" s="11" t="e">
        <v>#N/A</v>
      </c>
      <c r="AR385" s="11" t="e">
        <v>#N/A</v>
      </c>
      <c r="AS385" s="11" t="e">
        <v>#N/A</v>
      </c>
      <c r="AT385" s="11" t="e">
        <v>#N/A</v>
      </c>
      <c r="AU385" s="11" t="e">
        <v>#N/A</v>
      </c>
      <c r="AV385" s="11" t="e">
        <v>#N/A</v>
      </c>
      <c r="AW385" s="11" t="e">
        <v>#N/A</v>
      </c>
      <c r="AX385" s="11" t="e">
        <v>#N/A</v>
      </c>
      <c r="AY385" s="11" t="e">
        <v>#N/A</v>
      </c>
      <c r="AZ385" s="11" t="e">
        <v>#N/A</v>
      </c>
      <c r="BA385" s="11" t="e">
        <v>#N/A</v>
      </c>
      <c r="BB385" s="11" t="e">
        <v>#N/A</v>
      </c>
      <c r="BC385" s="11" t="e">
        <v>#N/A</v>
      </c>
      <c r="BD385" s="11" t="e">
        <v>#N/A</v>
      </c>
      <c r="BE385" s="11" t="e">
        <v>#N/A</v>
      </c>
      <c r="BF385" s="11" t="e">
        <v>#N/A</v>
      </c>
      <c r="BG385" s="11" t="e">
        <v>#N/A</v>
      </c>
      <c r="BH385" s="11" t="e">
        <v>#N/A</v>
      </c>
      <c r="BI385" s="11" t="e">
        <v>#N/A</v>
      </c>
      <c r="BJ385" s="11" t="e">
        <v>#N/A</v>
      </c>
      <c r="BK385" s="11" t="e">
        <v>#N/A</v>
      </c>
      <c r="BL385" s="11" t="e">
        <v>#N/A</v>
      </c>
      <c r="BM385" s="11" t="e">
        <v>#N/A</v>
      </c>
      <c r="BN385" s="16" t="e">
        <v>#N/A</v>
      </c>
      <c r="BQ385" s="5" t="e">
        <f t="shared" ca="1" si="437"/>
        <v>#N/A</v>
      </c>
      <c r="BR385" s="8" t="e">
        <f t="shared" ca="1" si="490"/>
        <v>#N/A</v>
      </c>
      <c r="BS385" s="8" t="e">
        <f t="shared" ca="1" si="490"/>
        <v>#N/A</v>
      </c>
      <c r="BT385" s="8" t="e">
        <f t="shared" ca="1" si="490"/>
        <v>#N/A</v>
      </c>
      <c r="BU385" s="8" t="e">
        <f t="shared" ca="1" si="490"/>
        <v>#N/A</v>
      </c>
      <c r="BV385" s="8" t="e">
        <f t="shared" ca="1" si="490"/>
        <v>#N/A</v>
      </c>
      <c r="BW385" s="8" t="e">
        <f t="shared" ca="1" si="490"/>
        <v>#N/A</v>
      </c>
      <c r="BX385" s="8" t="e">
        <f t="shared" ca="1" si="490"/>
        <v>#N/A</v>
      </c>
      <c r="BY385" s="8" t="e">
        <f t="shared" ca="1" si="490"/>
        <v>#N/A</v>
      </c>
      <c r="BZ385" s="8" t="e">
        <f t="shared" ca="1" si="490"/>
        <v>#N/A</v>
      </c>
      <c r="CA385" s="8" t="e">
        <f t="shared" ca="1" si="490"/>
        <v>#N/A</v>
      </c>
      <c r="CB385" s="8" t="e">
        <f t="shared" ca="1" si="504"/>
        <v>#N/A</v>
      </c>
      <c r="CC385" s="8" t="e">
        <f t="shared" ca="1" si="504"/>
        <v>#N/A</v>
      </c>
      <c r="CD385" s="8" t="e">
        <f t="shared" ca="1" si="504"/>
        <v>#N/A</v>
      </c>
      <c r="CE385" s="8" t="e">
        <f t="shared" ca="1" si="504"/>
        <v>#N/A</v>
      </c>
      <c r="CF385" s="8" t="e">
        <f t="shared" ca="1" si="504"/>
        <v>#N/A</v>
      </c>
      <c r="CG385" s="8" t="e">
        <f t="shared" ca="1" si="504"/>
        <v>#N/A</v>
      </c>
      <c r="CH385" s="8" t="e">
        <f t="shared" ca="1" si="504"/>
        <v>#N/A</v>
      </c>
      <c r="CI385" s="8" t="e">
        <f t="shared" ca="1" si="504"/>
        <v>#N/A</v>
      </c>
      <c r="CJ385" s="8" t="e">
        <f t="shared" ca="1" si="504"/>
        <v>#N/A</v>
      </c>
      <c r="CK385" s="8" t="e">
        <f t="shared" ca="1" si="504"/>
        <v>#N/A</v>
      </c>
      <c r="CL385" s="8" t="e">
        <f t="shared" ca="1" si="504"/>
        <v>#N/A</v>
      </c>
      <c r="CM385" s="8" t="e">
        <f t="shared" ca="1" si="504"/>
        <v>#N/A</v>
      </c>
      <c r="CN385" s="8" t="e">
        <f t="shared" ca="1" si="490"/>
        <v>#N/A</v>
      </c>
      <c r="CO385" s="8" t="e">
        <f t="shared" ca="1" si="490"/>
        <v>#N/A</v>
      </c>
      <c r="CP385" s="8" t="e">
        <f t="shared" ca="1" si="490"/>
        <v>#N/A</v>
      </c>
      <c r="CQ385" s="8" t="e">
        <f t="shared" ca="1" si="490"/>
        <v>#N/A</v>
      </c>
      <c r="CR385" s="8" t="e">
        <f t="shared" ca="1" si="490"/>
        <v>#N/A</v>
      </c>
      <c r="CS385" s="8" t="e">
        <f t="shared" ref="CS385:DA400" ca="1" si="507">IF(OR($D385=CS$5,$E385&lt;&gt;CS$4),-999,30+_xlfn.NORM.INV(RAND(),-20,3)-20*LOG10(SQRT(($H385-$J385)^2+($I385-$K385)^2))-20*LOG10(5570)-32.44+_xlfn.NORM.INV(RAND(),-3,3)+21+_xlfn.NORM.INV(RAND(),-20,3)-1)</f>
        <v>#N/A</v>
      </c>
      <c r="CT385" s="8" t="e">
        <f t="shared" ca="1" si="507"/>
        <v>#N/A</v>
      </c>
      <c r="CU385" s="8" t="e">
        <f t="shared" ca="1" si="507"/>
        <v>#N/A</v>
      </c>
      <c r="CV385" s="8" t="e">
        <f t="shared" ca="1" si="507"/>
        <v>#N/A</v>
      </c>
      <c r="CW385" s="8" t="e">
        <f t="shared" ca="1" si="507"/>
        <v>#N/A</v>
      </c>
      <c r="CX385" s="8" t="e">
        <f t="shared" ca="1" si="507"/>
        <v>#N/A</v>
      </c>
      <c r="CY385" s="8" t="e">
        <f t="shared" ca="1" si="507"/>
        <v>#N/A</v>
      </c>
      <c r="CZ385" s="8" t="e">
        <f t="shared" ca="1" si="507"/>
        <v>#N/A</v>
      </c>
      <c r="DA385" s="8" t="e">
        <f t="shared" ca="1" si="507"/>
        <v>#N/A</v>
      </c>
    </row>
    <row r="386" spans="2:105" x14ac:dyDescent="0.35">
      <c r="B386" t="str">
        <f>'Postcode Data'!B386</f>
        <v>ES37 5ZV</v>
      </c>
      <c r="C386" t="str">
        <f>'Postcode Data'!D386</f>
        <v>Delton</v>
      </c>
      <c r="D386" s="44" t="e">
        <f>'Postcode Data'!M386</f>
        <v>#N/A</v>
      </c>
      <c r="E386" s="28" t="e">
        <f>INDEX('Site Data'!$G$42:$G$77,MATCH('Frequency Plan Data'!D386,'Site Data'!$B$42:$B$77,0))</f>
        <v>#N/A</v>
      </c>
      <c r="F386" s="28" t="e">
        <f>'Coverage Data'!M386</f>
        <v>#N/A</v>
      </c>
      <c r="G386" s="28" t="e">
        <f t="shared" si="430"/>
        <v>#N/A</v>
      </c>
      <c r="H386" s="5" t="e">
        <f>'Postcode Data'!F386</f>
        <v>#N/A</v>
      </c>
      <c r="I386" s="5" t="e">
        <f>'Postcode Data'!G386</f>
        <v>#N/A</v>
      </c>
      <c r="J386" s="5" t="e">
        <f>'Postcode Data'!K386</f>
        <v>#N/A</v>
      </c>
      <c r="K386" s="5" t="e">
        <f>'Postcode Data'!L386</f>
        <v>#N/A</v>
      </c>
      <c r="L386" s="5"/>
      <c r="M386" s="28"/>
      <c r="N386" s="5" t="e">
        <f t="shared" ref="N386:S405" si="508">IF($E386=N$5,$K386,NA())</f>
        <v>#N/A</v>
      </c>
      <c r="O386" s="5" t="e">
        <f t="shared" si="508"/>
        <v>#N/A</v>
      </c>
      <c r="P386" s="5" t="e">
        <f t="shared" si="508"/>
        <v>#N/A</v>
      </c>
      <c r="Q386" s="5" t="e">
        <f t="shared" si="508"/>
        <v>#N/A</v>
      </c>
      <c r="R386" s="5" t="e">
        <f t="shared" si="508"/>
        <v>#N/A</v>
      </c>
      <c r="S386" s="5" t="e">
        <f t="shared" si="508"/>
        <v>#N/A</v>
      </c>
      <c r="T386" s="5"/>
      <c r="U386" s="28"/>
      <c r="V386" s="28" t="e">
        <f t="shared" si="433"/>
        <v>#N/A</v>
      </c>
      <c r="W386" s="28" t="e">
        <f t="shared" ref="W386:Z386" si="509">IF(AND($G386&lt;V$5,$G386&gt;=W$5),$K386,NA())</f>
        <v>#N/A</v>
      </c>
      <c r="X386" s="28" t="e">
        <f t="shared" si="509"/>
        <v>#N/A</v>
      </c>
      <c r="Y386" s="28" t="e">
        <f t="shared" si="509"/>
        <v>#N/A</v>
      </c>
      <c r="Z386" s="28" t="e">
        <f t="shared" si="509"/>
        <v>#N/A</v>
      </c>
      <c r="AA386" s="28" t="e">
        <f t="shared" si="435"/>
        <v>#N/A</v>
      </c>
      <c r="AB386" s="28"/>
      <c r="AC386" s="28"/>
      <c r="AD386" s="5" t="e">
        <f t="shared" si="436"/>
        <v>#N/A</v>
      </c>
      <c r="AE386" s="15" t="e">
        <v>#N/A</v>
      </c>
      <c r="AF386" s="11" t="e">
        <v>#N/A</v>
      </c>
      <c r="AG386" s="11" t="e">
        <v>#N/A</v>
      </c>
      <c r="AH386" s="11" t="e">
        <v>#N/A</v>
      </c>
      <c r="AI386" s="11" t="e">
        <v>#N/A</v>
      </c>
      <c r="AJ386" s="11" t="e">
        <v>#N/A</v>
      </c>
      <c r="AK386" s="11" t="e">
        <v>#N/A</v>
      </c>
      <c r="AL386" s="11" t="e">
        <v>#N/A</v>
      </c>
      <c r="AM386" s="11" t="e">
        <v>#N/A</v>
      </c>
      <c r="AN386" s="11" t="e">
        <v>#N/A</v>
      </c>
      <c r="AO386" s="11" t="e">
        <v>#N/A</v>
      </c>
      <c r="AP386" s="11" t="e">
        <v>#N/A</v>
      </c>
      <c r="AQ386" s="11" t="e">
        <v>#N/A</v>
      </c>
      <c r="AR386" s="11" t="e">
        <v>#N/A</v>
      </c>
      <c r="AS386" s="11" t="e">
        <v>#N/A</v>
      </c>
      <c r="AT386" s="11" t="e">
        <v>#N/A</v>
      </c>
      <c r="AU386" s="11" t="e">
        <v>#N/A</v>
      </c>
      <c r="AV386" s="11" t="e">
        <v>#N/A</v>
      </c>
      <c r="AW386" s="11" t="e">
        <v>#N/A</v>
      </c>
      <c r="AX386" s="11" t="e">
        <v>#N/A</v>
      </c>
      <c r="AY386" s="11" t="e">
        <v>#N/A</v>
      </c>
      <c r="AZ386" s="11" t="e">
        <v>#N/A</v>
      </c>
      <c r="BA386" s="11" t="e">
        <v>#N/A</v>
      </c>
      <c r="BB386" s="11" t="e">
        <v>#N/A</v>
      </c>
      <c r="BC386" s="11" t="e">
        <v>#N/A</v>
      </c>
      <c r="BD386" s="11" t="e">
        <v>#N/A</v>
      </c>
      <c r="BE386" s="11" t="e">
        <v>#N/A</v>
      </c>
      <c r="BF386" s="11" t="e">
        <v>#N/A</v>
      </c>
      <c r="BG386" s="11" t="e">
        <v>#N/A</v>
      </c>
      <c r="BH386" s="11" t="e">
        <v>#N/A</v>
      </c>
      <c r="BI386" s="11" t="e">
        <v>#N/A</v>
      </c>
      <c r="BJ386" s="11" t="e">
        <v>#N/A</v>
      </c>
      <c r="BK386" s="11" t="e">
        <v>#N/A</v>
      </c>
      <c r="BL386" s="11" t="e">
        <v>#N/A</v>
      </c>
      <c r="BM386" s="11" t="e">
        <v>#N/A</v>
      </c>
      <c r="BN386" s="16" t="e">
        <v>#N/A</v>
      </c>
      <c r="BQ386" s="5" t="e">
        <f t="shared" ca="1" si="437"/>
        <v>#N/A</v>
      </c>
      <c r="BR386" s="8" t="e">
        <f t="shared" ref="BR386:CS401" ca="1" si="510">IF(OR($D386=BR$5,$E386&lt;&gt;BR$4),-999,30+_xlfn.NORM.INV(RAND(),-20,3)-20*LOG10(SQRT(($H386-$J386)^2+($I386-$K386)^2))-20*LOG10(5570)-32.44+_xlfn.NORM.INV(RAND(),-3,3)+21+_xlfn.NORM.INV(RAND(),-20,3)-1)</f>
        <v>#N/A</v>
      </c>
      <c r="BS386" s="8" t="e">
        <f t="shared" ca="1" si="510"/>
        <v>#N/A</v>
      </c>
      <c r="BT386" s="8" t="e">
        <f t="shared" ca="1" si="510"/>
        <v>#N/A</v>
      </c>
      <c r="BU386" s="8" t="e">
        <f t="shared" ca="1" si="510"/>
        <v>#N/A</v>
      </c>
      <c r="BV386" s="8" t="e">
        <f t="shared" ca="1" si="510"/>
        <v>#N/A</v>
      </c>
      <c r="BW386" s="8" t="e">
        <f t="shared" ca="1" si="510"/>
        <v>#N/A</v>
      </c>
      <c r="BX386" s="8" t="e">
        <f t="shared" ca="1" si="510"/>
        <v>#N/A</v>
      </c>
      <c r="BY386" s="8" t="e">
        <f t="shared" ca="1" si="510"/>
        <v>#N/A</v>
      </c>
      <c r="BZ386" s="8" t="e">
        <f t="shared" ca="1" si="510"/>
        <v>#N/A</v>
      </c>
      <c r="CA386" s="8" t="e">
        <f t="shared" ca="1" si="510"/>
        <v>#N/A</v>
      </c>
      <c r="CB386" s="8" t="e">
        <f t="shared" ca="1" si="504"/>
        <v>#N/A</v>
      </c>
      <c r="CC386" s="8" t="e">
        <f t="shared" ca="1" si="504"/>
        <v>#N/A</v>
      </c>
      <c r="CD386" s="8" t="e">
        <f t="shared" ca="1" si="504"/>
        <v>#N/A</v>
      </c>
      <c r="CE386" s="8" t="e">
        <f t="shared" ca="1" si="504"/>
        <v>#N/A</v>
      </c>
      <c r="CF386" s="8" t="e">
        <f t="shared" ca="1" si="504"/>
        <v>#N/A</v>
      </c>
      <c r="CG386" s="8" t="e">
        <f t="shared" ca="1" si="504"/>
        <v>#N/A</v>
      </c>
      <c r="CH386" s="8" t="e">
        <f t="shared" ca="1" si="504"/>
        <v>#N/A</v>
      </c>
      <c r="CI386" s="8" t="e">
        <f t="shared" ca="1" si="504"/>
        <v>#N/A</v>
      </c>
      <c r="CJ386" s="8" t="e">
        <f t="shared" ca="1" si="504"/>
        <v>#N/A</v>
      </c>
      <c r="CK386" s="8" t="e">
        <f t="shared" ca="1" si="504"/>
        <v>#N/A</v>
      </c>
      <c r="CL386" s="8" t="e">
        <f t="shared" ca="1" si="504"/>
        <v>#N/A</v>
      </c>
      <c r="CM386" s="8" t="e">
        <f t="shared" ca="1" si="504"/>
        <v>#N/A</v>
      </c>
      <c r="CN386" s="8" t="e">
        <f t="shared" ca="1" si="510"/>
        <v>#N/A</v>
      </c>
      <c r="CO386" s="8" t="e">
        <f t="shared" ca="1" si="510"/>
        <v>#N/A</v>
      </c>
      <c r="CP386" s="8" t="e">
        <f t="shared" ca="1" si="510"/>
        <v>#N/A</v>
      </c>
      <c r="CQ386" s="8" t="e">
        <f t="shared" ca="1" si="510"/>
        <v>#N/A</v>
      </c>
      <c r="CR386" s="8" t="e">
        <f t="shared" ca="1" si="510"/>
        <v>#N/A</v>
      </c>
      <c r="CS386" s="8" t="e">
        <f t="shared" ca="1" si="510"/>
        <v>#N/A</v>
      </c>
      <c r="CT386" s="8" t="e">
        <f t="shared" ca="1" si="507"/>
        <v>#N/A</v>
      </c>
      <c r="CU386" s="8" t="e">
        <f t="shared" ca="1" si="507"/>
        <v>#N/A</v>
      </c>
      <c r="CV386" s="8" t="e">
        <f t="shared" ca="1" si="507"/>
        <v>#N/A</v>
      </c>
      <c r="CW386" s="8" t="e">
        <f t="shared" ca="1" si="507"/>
        <v>#N/A</v>
      </c>
      <c r="CX386" s="8" t="e">
        <f t="shared" ca="1" si="507"/>
        <v>#N/A</v>
      </c>
      <c r="CY386" s="8" t="e">
        <f t="shared" ca="1" si="507"/>
        <v>#N/A</v>
      </c>
      <c r="CZ386" s="8" t="e">
        <f t="shared" ca="1" si="507"/>
        <v>#N/A</v>
      </c>
      <c r="DA386" s="8" t="e">
        <f t="shared" ca="1" si="507"/>
        <v>#N/A</v>
      </c>
    </row>
    <row r="387" spans="2:105" x14ac:dyDescent="0.35">
      <c r="B387" t="str">
        <f>'Postcode Data'!B387</f>
        <v>ES37 7HN</v>
      </c>
      <c r="C387" t="str">
        <f>'Postcode Data'!D387</f>
        <v>Delton</v>
      </c>
      <c r="D387" s="44" t="e">
        <f>'Postcode Data'!M387</f>
        <v>#N/A</v>
      </c>
      <c r="E387" s="28" t="e">
        <f>INDEX('Site Data'!$G$42:$G$77,MATCH('Frequency Plan Data'!D387,'Site Data'!$B$42:$B$77,0))</f>
        <v>#N/A</v>
      </c>
      <c r="F387" s="28" t="e">
        <f>'Coverage Data'!M387</f>
        <v>#N/A</v>
      </c>
      <c r="G387" s="28" t="e">
        <f t="shared" si="430"/>
        <v>#N/A</v>
      </c>
      <c r="H387" s="5" t="e">
        <f>'Postcode Data'!F387</f>
        <v>#N/A</v>
      </c>
      <c r="I387" s="5" t="e">
        <f>'Postcode Data'!G387</f>
        <v>#N/A</v>
      </c>
      <c r="J387" s="5" t="e">
        <f>'Postcode Data'!K387</f>
        <v>#N/A</v>
      </c>
      <c r="K387" s="5" t="e">
        <f>'Postcode Data'!L387</f>
        <v>#N/A</v>
      </c>
      <c r="L387" s="5"/>
      <c r="M387" s="28"/>
      <c r="N387" s="5" t="e">
        <f t="shared" si="508"/>
        <v>#N/A</v>
      </c>
      <c r="O387" s="5" t="e">
        <f t="shared" si="508"/>
        <v>#N/A</v>
      </c>
      <c r="P387" s="5" t="e">
        <f t="shared" si="508"/>
        <v>#N/A</v>
      </c>
      <c r="Q387" s="5" t="e">
        <f t="shared" si="508"/>
        <v>#N/A</v>
      </c>
      <c r="R387" s="5" t="e">
        <f t="shared" si="508"/>
        <v>#N/A</v>
      </c>
      <c r="S387" s="5" t="e">
        <f t="shared" si="508"/>
        <v>#N/A</v>
      </c>
      <c r="T387" s="5"/>
      <c r="U387" s="28"/>
      <c r="V387" s="28" t="e">
        <f t="shared" si="433"/>
        <v>#N/A</v>
      </c>
      <c r="W387" s="28" t="e">
        <f t="shared" ref="W387:Z387" si="511">IF(AND($G387&lt;V$5,$G387&gt;=W$5),$K387,NA())</f>
        <v>#N/A</v>
      </c>
      <c r="X387" s="28" t="e">
        <f t="shared" si="511"/>
        <v>#N/A</v>
      </c>
      <c r="Y387" s="28" t="e">
        <f t="shared" si="511"/>
        <v>#N/A</v>
      </c>
      <c r="Z387" s="28" t="e">
        <f t="shared" si="511"/>
        <v>#N/A</v>
      </c>
      <c r="AA387" s="28" t="e">
        <f t="shared" si="435"/>
        <v>#N/A</v>
      </c>
      <c r="AB387" s="28"/>
      <c r="AC387" s="28"/>
      <c r="AD387" s="5" t="e">
        <f t="shared" si="436"/>
        <v>#N/A</v>
      </c>
      <c r="AE387" s="15" t="e">
        <v>#N/A</v>
      </c>
      <c r="AF387" s="11" t="e">
        <v>#N/A</v>
      </c>
      <c r="AG387" s="11" t="e">
        <v>#N/A</v>
      </c>
      <c r="AH387" s="11" t="e">
        <v>#N/A</v>
      </c>
      <c r="AI387" s="11" t="e">
        <v>#N/A</v>
      </c>
      <c r="AJ387" s="11" t="e">
        <v>#N/A</v>
      </c>
      <c r="AK387" s="11" t="e">
        <v>#N/A</v>
      </c>
      <c r="AL387" s="11" t="e">
        <v>#N/A</v>
      </c>
      <c r="AM387" s="11" t="e">
        <v>#N/A</v>
      </c>
      <c r="AN387" s="11" t="e">
        <v>#N/A</v>
      </c>
      <c r="AO387" s="11" t="e">
        <v>#N/A</v>
      </c>
      <c r="AP387" s="11" t="e">
        <v>#N/A</v>
      </c>
      <c r="AQ387" s="11" t="e">
        <v>#N/A</v>
      </c>
      <c r="AR387" s="11" t="e">
        <v>#N/A</v>
      </c>
      <c r="AS387" s="11" t="e">
        <v>#N/A</v>
      </c>
      <c r="AT387" s="11" t="e">
        <v>#N/A</v>
      </c>
      <c r="AU387" s="11" t="e">
        <v>#N/A</v>
      </c>
      <c r="AV387" s="11" t="e">
        <v>#N/A</v>
      </c>
      <c r="AW387" s="11" t="e">
        <v>#N/A</v>
      </c>
      <c r="AX387" s="11" t="e">
        <v>#N/A</v>
      </c>
      <c r="AY387" s="11" t="e">
        <v>#N/A</v>
      </c>
      <c r="AZ387" s="11" t="e">
        <v>#N/A</v>
      </c>
      <c r="BA387" s="11" t="e">
        <v>#N/A</v>
      </c>
      <c r="BB387" s="11" t="e">
        <v>#N/A</v>
      </c>
      <c r="BC387" s="11" t="e">
        <v>#N/A</v>
      </c>
      <c r="BD387" s="11" t="e">
        <v>#N/A</v>
      </c>
      <c r="BE387" s="11" t="e">
        <v>#N/A</v>
      </c>
      <c r="BF387" s="11" t="e">
        <v>#N/A</v>
      </c>
      <c r="BG387" s="11" t="e">
        <v>#N/A</v>
      </c>
      <c r="BH387" s="11" t="e">
        <v>#N/A</v>
      </c>
      <c r="BI387" s="11" t="e">
        <v>#N/A</v>
      </c>
      <c r="BJ387" s="11" t="e">
        <v>#N/A</v>
      </c>
      <c r="BK387" s="11" t="e">
        <v>#N/A</v>
      </c>
      <c r="BL387" s="11" t="e">
        <v>#N/A</v>
      </c>
      <c r="BM387" s="11" t="e">
        <v>#N/A</v>
      </c>
      <c r="BN387" s="16" t="e">
        <v>#N/A</v>
      </c>
      <c r="BQ387" s="5" t="e">
        <f t="shared" ca="1" si="437"/>
        <v>#N/A</v>
      </c>
      <c r="BR387" s="8" t="e">
        <f t="shared" ca="1" si="510"/>
        <v>#N/A</v>
      </c>
      <c r="BS387" s="8" t="e">
        <f t="shared" ca="1" si="510"/>
        <v>#N/A</v>
      </c>
      <c r="BT387" s="8" t="e">
        <f t="shared" ca="1" si="510"/>
        <v>#N/A</v>
      </c>
      <c r="BU387" s="8" t="e">
        <f t="shared" ca="1" si="510"/>
        <v>#N/A</v>
      </c>
      <c r="BV387" s="8" t="e">
        <f t="shared" ca="1" si="510"/>
        <v>#N/A</v>
      </c>
      <c r="BW387" s="8" t="e">
        <f t="shared" ca="1" si="510"/>
        <v>#N/A</v>
      </c>
      <c r="BX387" s="8" t="e">
        <f t="shared" ca="1" si="510"/>
        <v>#N/A</v>
      </c>
      <c r="BY387" s="8" t="e">
        <f t="shared" ca="1" si="510"/>
        <v>#N/A</v>
      </c>
      <c r="BZ387" s="8" t="e">
        <f t="shared" ca="1" si="510"/>
        <v>#N/A</v>
      </c>
      <c r="CA387" s="8" t="e">
        <f t="shared" ca="1" si="510"/>
        <v>#N/A</v>
      </c>
      <c r="CB387" s="8" t="e">
        <f t="shared" ca="1" si="504"/>
        <v>#N/A</v>
      </c>
      <c r="CC387" s="8" t="e">
        <f t="shared" ca="1" si="504"/>
        <v>#N/A</v>
      </c>
      <c r="CD387" s="8" t="e">
        <f t="shared" ca="1" si="504"/>
        <v>#N/A</v>
      </c>
      <c r="CE387" s="8" t="e">
        <f t="shared" ca="1" si="504"/>
        <v>#N/A</v>
      </c>
      <c r="CF387" s="8" t="e">
        <f t="shared" ca="1" si="504"/>
        <v>#N/A</v>
      </c>
      <c r="CG387" s="8" t="e">
        <f t="shared" ca="1" si="504"/>
        <v>#N/A</v>
      </c>
      <c r="CH387" s="8" t="e">
        <f t="shared" ca="1" si="504"/>
        <v>#N/A</v>
      </c>
      <c r="CI387" s="8" t="e">
        <f t="shared" ca="1" si="504"/>
        <v>#N/A</v>
      </c>
      <c r="CJ387" s="8" t="e">
        <f t="shared" ca="1" si="504"/>
        <v>#N/A</v>
      </c>
      <c r="CK387" s="8" t="e">
        <f t="shared" ca="1" si="504"/>
        <v>#N/A</v>
      </c>
      <c r="CL387" s="8" t="e">
        <f t="shared" ca="1" si="504"/>
        <v>#N/A</v>
      </c>
      <c r="CM387" s="8" t="e">
        <f t="shared" ca="1" si="504"/>
        <v>#N/A</v>
      </c>
      <c r="CN387" s="8" t="e">
        <f t="shared" ca="1" si="510"/>
        <v>#N/A</v>
      </c>
      <c r="CO387" s="8" t="e">
        <f t="shared" ca="1" si="510"/>
        <v>#N/A</v>
      </c>
      <c r="CP387" s="8" t="e">
        <f t="shared" ca="1" si="510"/>
        <v>#N/A</v>
      </c>
      <c r="CQ387" s="8" t="e">
        <f t="shared" ca="1" si="510"/>
        <v>#N/A</v>
      </c>
      <c r="CR387" s="8" t="e">
        <f t="shared" ca="1" si="510"/>
        <v>#N/A</v>
      </c>
      <c r="CS387" s="8" t="e">
        <f t="shared" ca="1" si="510"/>
        <v>#N/A</v>
      </c>
      <c r="CT387" s="8" t="e">
        <f t="shared" ca="1" si="507"/>
        <v>#N/A</v>
      </c>
      <c r="CU387" s="8" t="e">
        <f t="shared" ca="1" si="507"/>
        <v>#N/A</v>
      </c>
      <c r="CV387" s="8" t="e">
        <f t="shared" ca="1" si="507"/>
        <v>#N/A</v>
      </c>
      <c r="CW387" s="8" t="e">
        <f t="shared" ca="1" si="507"/>
        <v>#N/A</v>
      </c>
      <c r="CX387" s="8" t="e">
        <f t="shared" ca="1" si="507"/>
        <v>#N/A</v>
      </c>
      <c r="CY387" s="8" t="e">
        <f t="shared" ca="1" si="507"/>
        <v>#N/A</v>
      </c>
      <c r="CZ387" s="8" t="e">
        <f t="shared" ca="1" si="507"/>
        <v>#N/A</v>
      </c>
      <c r="DA387" s="8" t="e">
        <f t="shared" ca="1" si="507"/>
        <v>#N/A</v>
      </c>
    </row>
    <row r="388" spans="2:105" x14ac:dyDescent="0.35">
      <c r="B388" t="str">
        <f>'Postcode Data'!B388</f>
        <v>ES37 8RW</v>
      </c>
      <c r="C388" t="str">
        <f>'Postcode Data'!D388</f>
        <v>Delton</v>
      </c>
      <c r="D388" s="44" t="str">
        <f>'Postcode Data'!M388</f>
        <v>DW1b</v>
      </c>
      <c r="E388" s="28" t="str">
        <f>INDEX('Site Data'!$G$42:$G$77,MATCH('Frequency Plan Data'!D388,'Site Data'!$B$42:$B$77,0))</f>
        <v>f5</v>
      </c>
      <c r="F388" s="28">
        <f>'Coverage Data'!M388</f>
        <v>-72.71695125997023</v>
      </c>
      <c r="G388" s="28">
        <f t="shared" si="430"/>
        <v>26.802013775721633</v>
      </c>
      <c r="H388" s="5">
        <f>'Postcode Data'!F388</f>
        <v>14.816417462464095</v>
      </c>
      <c r="I388" s="5">
        <f>'Postcode Data'!G388</f>
        <v>10.364633946287318</v>
      </c>
      <c r="J388" s="5">
        <f>'Postcode Data'!K388</f>
        <v>18.088343282402285</v>
      </c>
      <c r="K388" s="5">
        <f>'Postcode Data'!L388</f>
        <v>10.650890363429674</v>
      </c>
      <c r="L388" s="5"/>
      <c r="M388" s="28"/>
      <c r="N388" s="5" t="e">
        <f t="shared" si="508"/>
        <v>#N/A</v>
      </c>
      <c r="O388" s="5" t="e">
        <f t="shared" si="508"/>
        <v>#N/A</v>
      </c>
      <c r="P388" s="5" t="e">
        <f t="shared" si="508"/>
        <v>#N/A</v>
      </c>
      <c r="Q388" s="5" t="e">
        <f t="shared" si="508"/>
        <v>#N/A</v>
      </c>
      <c r="R388" s="5">
        <f t="shared" si="508"/>
        <v>10.650890363429674</v>
      </c>
      <c r="S388" s="5" t="e">
        <f t="shared" si="508"/>
        <v>#N/A</v>
      </c>
      <c r="T388" s="5"/>
      <c r="U388" s="28"/>
      <c r="V388" s="28">
        <f t="shared" si="433"/>
        <v>10.650890363429674</v>
      </c>
      <c r="W388" s="28" t="e">
        <f t="shared" ref="W388:Z388" si="512">IF(AND($G388&lt;V$5,$G388&gt;=W$5),$K388,NA())</f>
        <v>#N/A</v>
      </c>
      <c r="X388" s="28" t="e">
        <f t="shared" si="512"/>
        <v>#N/A</v>
      </c>
      <c r="Y388" s="28" t="e">
        <f t="shared" si="512"/>
        <v>#N/A</v>
      </c>
      <c r="Z388" s="28" t="e">
        <f t="shared" si="512"/>
        <v>#N/A</v>
      </c>
      <c r="AA388" s="28" t="e">
        <f t="shared" si="435"/>
        <v>#N/A</v>
      </c>
      <c r="AB388" s="28"/>
      <c r="AC388" s="28"/>
      <c r="AD388" s="5">
        <f t="shared" si="436"/>
        <v>-99.518965035691863</v>
      </c>
      <c r="AE388" s="15">
        <v>-999</v>
      </c>
      <c r="AF388" s="11">
        <v>-999</v>
      </c>
      <c r="AG388" s="11">
        <v>-999</v>
      </c>
      <c r="AH388" s="11">
        <v>-999</v>
      </c>
      <c r="AI388" s="11">
        <v>-116.37794669593313</v>
      </c>
      <c r="AJ388" s="11">
        <v>-999</v>
      </c>
      <c r="AK388" s="11">
        <v>-999</v>
      </c>
      <c r="AL388" s="11">
        <v>-109.3724010861358</v>
      </c>
      <c r="AM388" s="11">
        <v>-999</v>
      </c>
      <c r="AN388" s="11">
        <v>-999</v>
      </c>
      <c r="AO388" s="11">
        <v>-999</v>
      </c>
      <c r="AP388" s="11">
        <v>-999</v>
      </c>
      <c r="AQ388" s="11">
        <v>-999</v>
      </c>
      <c r="AR388" s="11">
        <v>-999</v>
      </c>
      <c r="AS388" s="11">
        <v>-999</v>
      </c>
      <c r="AT388" s="11">
        <v>-999</v>
      </c>
      <c r="AU388" s="11">
        <v>-106.94687663640552</v>
      </c>
      <c r="AV388" s="11">
        <v>-999</v>
      </c>
      <c r="AW388" s="11">
        <v>-999</v>
      </c>
      <c r="AX388" s="11">
        <v>-999</v>
      </c>
      <c r="AY388" s="11">
        <v>-999</v>
      </c>
      <c r="AZ388" s="11">
        <v>-999</v>
      </c>
      <c r="BA388" s="11">
        <v>-999</v>
      </c>
      <c r="BB388" s="11">
        <v>-999</v>
      </c>
      <c r="BC388" s="11">
        <v>-999</v>
      </c>
      <c r="BD388" s="11">
        <v>-999</v>
      </c>
      <c r="BE388" s="11">
        <v>-999</v>
      </c>
      <c r="BF388" s="11">
        <v>-999</v>
      </c>
      <c r="BG388" s="11">
        <v>-103.81064936128064</v>
      </c>
      <c r="BH388" s="11">
        <v>-999</v>
      </c>
      <c r="BI388" s="11">
        <v>-999</v>
      </c>
      <c r="BJ388" s="11">
        <v>-104.42821904571055</v>
      </c>
      <c r="BK388" s="11">
        <v>-999</v>
      </c>
      <c r="BL388" s="11">
        <v>-999</v>
      </c>
      <c r="BM388" s="11">
        <v>-999</v>
      </c>
      <c r="BN388" s="16">
        <v>-999</v>
      </c>
      <c r="BQ388" s="5">
        <f t="shared" ca="1" si="437"/>
        <v>-103.48844723490691</v>
      </c>
      <c r="BR388" s="8">
        <f t="shared" ca="1" si="510"/>
        <v>-999</v>
      </c>
      <c r="BS388" s="8">
        <f t="shared" ca="1" si="510"/>
        <v>-999</v>
      </c>
      <c r="BT388" s="8">
        <f t="shared" ca="1" si="510"/>
        <v>-999</v>
      </c>
      <c r="BU388" s="8">
        <f t="shared" ca="1" si="510"/>
        <v>-999</v>
      </c>
      <c r="BV388" s="8">
        <f t="shared" ca="1" si="510"/>
        <v>-123.00319508084189</v>
      </c>
      <c r="BW388" s="8">
        <f t="shared" ca="1" si="510"/>
        <v>-999</v>
      </c>
      <c r="BX388" s="8">
        <f t="shared" ca="1" si="510"/>
        <v>-999</v>
      </c>
      <c r="BY388" s="8">
        <f t="shared" ca="1" si="510"/>
        <v>-108.68619964817329</v>
      </c>
      <c r="BZ388" s="8">
        <f t="shared" ca="1" si="510"/>
        <v>-999</v>
      </c>
      <c r="CA388" s="8">
        <f t="shared" ca="1" si="510"/>
        <v>-999</v>
      </c>
      <c r="CB388" s="8">
        <f t="shared" ca="1" si="504"/>
        <v>-999</v>
      </c>
      <c r="CC388" s="8">
        <f t="shared" ca="1" si="504"/>
        <v>-999</v>
      </c>
      <c r="CD388" s="8">
        <f t="shared" ca="1" si="504"/>
        <v>-999</v>
      </c>
      <c r="CE388" s="8">
        <f t="shared" ca="1" si="504"/>
        <v>-999</v>
      </c>
      <c r="CF388" s="8">
        <f t="shared" ca="1" si="504"/>
        <v>-999</v>
      </c>
      <c r="CG388" s="8">
        <f t="shared" ca="1" si="504"/>
        <v>-999</v>
      </c>
      <c r="CH388" s="8">
        <f t="shared" ca="1" si="504"/>
        <v>-109.16478232019493</v>
      </c>
      <c r="CI388" s="8">
        <f t="shared" ca="1" si="504"/>
        <v>-999</v>
      </c>
      <c r="CJ388" s="8">
        <f t="shared" ca="1" si="504"/>
        <v>-999</v>
      </c>
      <c r="CK388" s="8">
        <f t="shared" ca="1" si="504"/>
        <v>-999</v>
      </c>
      <c r="CL388" s="8">
        <f t="shared" ca="1" si="504"/>
        <v>-999</v>
      </c>
      <c r="CM388" s="8">
        <f t="shared" ca="1" si="504"/>
        <v>-999</v>
      </c>
      <c r="CN388" s="8">
        <f t="shared" ca="1" si="510"/>
        <v>-999</v>
      </c>
      <c r="CO388" s="8">
        <f t="shared" ca="1" si="510"/>
        <v>-999</v>
      </c>
      <c r="CP388" s="8">
        <f t="shared" ca="1" si="510"/>
        <v>-999</v>
      </c>
      <c r="CQ388" s="8">
        <f t="shared" ca="1" si="510"/>
        <v>-999</v>
      </c>
      <c r="CR388" s="8">
        <f t="shared" ca="1" si="510"/>
        <v>-999</v>
      </c>
      <c r="CS388" s="8">
        <f t="shared" ca="1" si="510"/>
        <v>-999</v>
      </c>
      <c r="CT388" s="8">
        <f t="shared" ca="1" si="507"/>
        <v>-107.70210462242208</v>
      </c>
      <c r="CU388" s="8">
        <f t="shared" ca="1" si="507"/>
        <v>-999</v>
      </c>
      <c r="CV388" s="8">
        <f t="shared" ca="1" si="507"/>
        <v>-999</v>
      </c>
      <c r="CW388" s="8">
        <f t="shared" ca="1" si="507"/>
        <v>-117.80096899979483</v>
      </c>
      <c r="CX388" s="8">
        <f t="shared" ca="1" si="507"/>
        <v>-999</v>
      </c>
      <c r="CY388" s="8">
        <f t="shared" ca="1" si="507"/>
        <v>-999</v>
      </c>
      <c r="CZ388" s="8">
        <f t="shared" ca="1" si="507"/>
        <v>-999</v>
      </c>
      <c r="DA388" s="8">
        <f t="shared" ca="1" si="507"/>
        <v>-999</v>
      </c>
    </row>
    <row r="389" spans="2:105" x14ac:dyDescent="0.35">
      <c r="B389" t="str">
        <f>'Postcode Data'!B389</f>
        <v>ES37 8VL</v>
      </c>
      <c r="C389" t="str">
        <f>'Postcode Data'!D389</f>
        <v>Delton</v>
      </c>
      <c r="D389" s="44" t="e">
        <f>'Postcode Data'!M389</f>
        <v>#N/A</v>
      </c>
      <c r="E389" s="28" t="e">
        <f>INDEX('Site Data'!$G$42:$G$77,MATCH('Frequency Plan Data'!D389,'Site Data'!$B$42:$B$77,0))</f>
        <v>#N/A</v>
      </c>
      <c r="F389" s="28" t="e">
        <f>'Coverage Data'!M389</f>
        <v>#N/A</v>
      </c>
      <c r="G389" s="28" t="e">
        <f t="shared" si="430"/>
        <v>#N/A</v>
      </c>
      <c r="H389" s="5" t="e">
        <f>'Postcode Data'!F389</f>
        <v>#N/A</v>
      </c>
      <c r="I389" s="5" t="e">
        <f>'Postcode Data'!G389</f>
        <v>#N/A</v>
      </c>
      <c r="J389" s="5" t="e">
        <f>'Postcode Data'!K389</f>
        <v>#N/A</v>
      </c>
      <c r="K389" s="5" t="e">
        <f>'Postcode Data'!L389</f>
        <v>#N/A</v>
      </c>
      <c r="L389" s="5"/>
      <c r="M389" s="28"/>
      <c r="N389" s="5" t="e">
        <f t="shared" si="508"/>
        <v>#N/A</v>
      </c>
      <c r="O389" s="5" t="e">
        <f t="shared" si="508"/>
        <v>#N/A</v>
      </c>
      <c r="P389" s="5" t="e">
        <f t="shared" si="508"/>
        <v>#N/A</v>
      </c>
      <c r="Q389" s="5" t="e">
        <f t="shared" si="508"/>
        <v>#N/A</v>
      </c>
      <c r="R389" s="5" t="e">
        <f t="shared" si="508"/>
        <v>#N/A</v>
      </c>
      <c r="S389" s="5" t="e">
        <f t="shared" si="508"/>
        <v>#N/A</v>
      </c>
      <c r="T389" s="5"/>
      <c r="U389" s="28"/>
      <c r="V389" s="28" t="e">
        <f t="shared" si="433"/>
        <v>#N/A</v>
      </c>
      <c r="W389" s="28" t="e">
        <f t="shared" ref="W389:Z389" si="513">IF(AND($G389&lt;V$5,$G389&gt;=W$5),$K389,NA())</f>
        <v>#N/A</v>
      </c>
      <c r="X389" s="28" t="e">
        <f t="shared" si="513"/>
        <v>#N/A</v>
      </c>
      <c r="Y389" s="28" t="e">
        <f t="shared" si="513"/>
        <v>#N/A</v>
      </c>
      <c r="Z389" s="28" t="e">
        <f t="shared" si="513"/>
        <v>#N/A</v>
      </c>
      <c r="AA389" s="28" t="e">
        <f t="shared" si="435"/>
        <v>#N/A</v>
      </c>
      <c r="AB389" s="28"/>
      <c r="AC389" s="28"/>
      <c r="AD389" s="5" t="e">
        <f t="shared" si="436"/>
        <v>#N/A</v>
      </c>
      <c r="AE389" s="15" t="e">
        <v>#N/A</v>
      </c>
      <c r="AF389" s="11" t="e">
        <v>#N/A</v>
      </c>
      <c r="AG389" s="11" t="e">
        <v>#N/A</v>
      </c>
      <c r="AH389" s="11" t="e">
        <v>#N/A</v>
      </c>
      <c r="AI389" s="11" t="e">
        <v>#N/A</v>
      </c>
      <c r="AJ389" s="11" t="e">
        <v>#N/A</v>
      </c>
      <c r="AK389" s="11" t="e">
        <v>#N/A</v>
      </c>
      <c r="AL389" s="11" t="e">
        <v>#N/A</v>
      </c>
      <c r="AM389" s="11" t="e">
        <v>#N/A</v>
      </c>
      <c r="AN389" s="11" t="e">
        <v>#N/A</v>
      </c>
      <c r="AO389" s="11" t="e">
        <v>#N/A</v>
      </c>
      <c r="AP389" s="11" t="e">
        <v>#N/A</v>
      </c>
      <c r="AQ389" s="11" t="e">
        <v>#N/A</v>
      </c>
      <c r="AR389" s="11" t="e">
        <v>#N/A</v>
      </c>
      <c r="AS389" s="11" t="e">
        <v>#N/A</v>
      </c>
      <c r="AT389" s="11" t="e">
        <v>#N/A</v>
      </c>
      <c r="AU389" s="11" t="e">
        <v>#N/A</v>
      </c>
      <c r="AV389" s="11" t="e">
        <v>#N/A</v>
      </c>
      <c r="AW389" s="11" t="e">
        <v>#N/A</v>
      </c>
      <c r="AX389" s="11" t="e">
        <v>#N/A</v>
      </c>
      <c r="AY389" s="11" t="e">
        <v>#N/A</v>
      </c>
      <c r="AZ389" s="11" t="e">
        <v>#N/A</v>
      </c>
      <c r="BA389" s="11" t="e">
        <v>#N/A</v>
      </c>
      <c r="BB389" s="11" t="e">
        <v>#N/A</v>
      </c>
      <c r="BC389" s="11" t="e">
        <v>#N/A</v>
      </c>
      <c r="BD389" s="11" t="e">
        <v>#N/A</v>
      </c>
      <c r="BE389" s="11" t="e">
        <v>#N/A</v>
      </c>
      <c r="BF389" s="11" t="e">
        <v>#N/A</v>
      </c>
      <c r="BG389" s="11" t="e">
        <v>#N/A</v>
      </c>
      <c r="BH389" s="11" t="e">
        <v>#N/A</v>
      </c>
      <c r="BI389" s="11" t="e">
        <v>#N/A</v>
      </c>
      <c r="BJ389" s="11" t="e">
        <v>#N/A</v>
      </c>
      <c r="BK389" s="11" t="e">
        <v>#N/A</v>
      </c>
      <c r="BL389" s="11" t="e">
        <v>#N/A</v>
      </c>
      <c r="BM389" s="11" t="e">
        <v>#N/A</v>
      </c>
      <c r="BN389" s="16" t="e">
        <v>#N/A</v>
      </c>
      <c r="BQ389" s="5" t="e">
        <f t="shared" ca="1" si="437"/>
        <v>#N/A</v>
      </c>
      <c r="BR389" s="8" t="e">
        <f t="shared" ca="1" si="510"/>
        <v>#N/A</v>
      </c>
      <c r="BS389" s="8" t="e">
        <f t="shared" ca="1" si="510"/>
        <v>#N/A</v>
      </c>
      <c r="BT389" s="8" t="e">
        <f t="shared" ca="1" si="510"/>
        <v>#N/A</v>
      </c>
      <c r="BU389" s="8" t="e">
        <f t="shared" ca="1" si="510"/>
        <v>#N/A</v>
      </c>
      <c r="BV389" s="8" t="e">
        <f t="shared" ca="1" si="510"/>
        <v>#N/A</v>
      </c>
      <c r="BW389" s="8" t="e">
        <f t="shared" ca="1" si="510"/>
        <v>#N/A</v>
      </c>
      <c r="BX389" s="8" t="e">
        <f t="shared" ca="1" si="510"/>
        <v>#N/A</v>
      </c>
      <c r="BY389" s="8" t="e">
        <f t="shared" ca="1" si="510"/>
        <v>#N/A</v>
      </c>
      <c r="BZ389" s="8" t="e">
        <f t="shared" ca="1" si="510"/>
        <v>#N/A</v>
      </c>
      <c r="CA389" s="8" t="e">
        <f t="shared" ca="1" si="510"/>
        <v>#N/A</v>
      </c>
      <c r="CB389" s="8" t="e">
        <f t="shared" ca="1" si="504"/>
        <v>#N/A</v>
      </c>
      <c r="CC389" s="8" t="e">
        <f t="shared" ca="1" si="504"/>
        <v>#N/A</v>
      </c>
      <c r="CD389" s="8" t="e">
        <f t="shared" ca="1" si="504"/>
        <v>#N/A</v>
      </c>
      <c r="CE389" s="8" t="e">
        <f t="shared" ca="1" si="504"/>
        <v>#N/A</v>
      </c>
      <c r="CF389" s="8" t="e">
        <f t="shared" ca="1" si="504"/>
        <v>#N/A</v>
      </c>
      <c r="CG389" s="8" t="e">
        <f t="shared" ca="1" si="504"/>
        <v>#N/A</v>
      </c>
      <c r="CH389" s="8" t="e">
        <f t="shared" ca="1" si="504"/>
        <v>#N/A</v>
      </c>
      <c r="CI389" s="8" t="e">
        <f t="shared" ca="1" si="504"/>
        <v>#N/A</v>
      </c>
      <c r="CJ389" s="8" t="e">
        <f t="shared" ca="1" si="504"/>
        <v>#N/A</v>
      </c>
      <c r="CK389" s="8" t="e">
        <f t="shared" ca="1" si="504"/>
        <v>#N/A</v>
      </c>
      <c r="CL389" s="8" t="e">
        <f t="shared" ca="1" si="504"/>
        <v>#N/A</v>
      </c>
      <c r="CM389" s="8" t="e">
        <f t="shared" ca="1" si="504"/>
        <v>#N/A</v>
      </c>
      <c r="CN389" s="8" t="e">
        <f t="shared" ca="1" si="510"/>
        <v>#N/A</v>
      </c>
      <c r="CO389" s="8" t="e">
        <f t="shared" ca="1" si="510"/>
        <v>#N/A</v>
      </c>
      <c r="CP389" s="8" t="e">
        <f t="shared" ca="1" si="510"/>
        <v>#N/A</v>
      </c>
      <c r="CQ389" s="8" t="e">
        <f t="shared" ca="1" si="510"/>
        <v>#N/A</v>
      </c>
      <c r="CR389" s="8" t="e">
        <f t="shared" ca="1" si="510"/>
        <v>#N/A</v>
      </c>
      <c r="CS389" s="8" t="e">
        <f t="shared" ca="1" si="510"/>
        <v>#N/A</v>
      </c>
      <c r="CT389" s="8" t="e">
        <f t="shared" ca="1" si="507"/>
        <v>#N/A</v>
      </c>
      <c r="CU389" s="8" t="e">
        <f t="shared" ca="1" si="507"/>
        <v>#N/A</v>
      </c>
      <c r="CV389" s="8" t="e">
        <f t="shared" ca="1" si="507"/>
        <v>#N/A</v>
      </c>
      <c r="CW389" s="8" t="e">
        <f t="shared" ca="1" si="507"/>
        <v>#N/A</v>
      </c>
      <c r="CX389" s="8" t="e">
        <f t="shared" ca="1" si="507"/>
        <v>#N/A</v>
      </c>
      <c r="CY389" s="8" t="e">
        <f t="shared" ca="1" si="507"/>
        <v>#N/A</v>
      </c>
      <c r="CZ389" s="8" t="e">
        <f t="shared" ca="1" si="507"/>
        <v>#N/A</v>
      </c>
      <c r="DA389" s="8" t="e">
        <f t="shared" ca="1" si="507"/>
        <v>#N/A</v>
      </c>
    </row>
    <row r="390" spans="2:105" x14ac:dyDescent="0.35">
      <c r="B390" t="str">
        <f>'Postcode Data'!B390</f>
        <v>ES37 8ZI</v>
      </c>
      <c r="C390" t="str">
        <f>'Postcode Data'!D390</f>
        <v>Delton</v>
      </c>
      <c r="D390" s="44" t="e">
        <f>'Postcode Data'!M390</f>
        <v>#N/A</v>
      </c>
      <c r="E390" s="28" t="e">
        <f>INDEX('Site Data'!$G$42:$G$77,MATCH('Frequency Plan Data'!D390,'Site Data'!$B$42:$B$77,0))</f>
        <v>#N/A</v>
      </c>
      <c r="F390" s="28" t="e">
        <f>'Coverage Data'!M390</f>
        <v>#N/A</v>
      </c>
      <c r="G390" s="28" t="e">
        <f t="shared" ref="G390:G453" si="514">F390-AD390</f>
        <v>#N/A</v>
      </c>
      <c r="H390" s="5" t="e">
        <f>'Postcode Data'!F390</f>
        <v>#N/A</v>
      </c>
      <c r="I390" s="5" t="e">
        <f>'Postcode Data'!G390</f>
        <v>#N/A</v>
      </c>
      <c r="J390" s="5" t="e">
        <f>'Postcode Data'!K390</f>
        <v>#N/A</v>
      </c>
      <c r="K390" s="5" t="e">
        <f>'Postcode Data'!L390</f>
        <v>#N/A</v>
      </c>
      <c r="L390" s="5"/>
      <c r="M390" s="28"/>
      <c r="N390" s="5" t="e">
        <f t="shared" si="508"/>
        <v>#N/A</v>
      </c>
      <c r="O390" s="5" t="e">
        <f t="shared" si="508"/>
        <v>#N/A</v>
      </c>
      <c r="P390" s="5" t="e">
        <f t="shared" si="508"/>
        <v>#N/A</v>
      </c>
      <c r="Q390" s="5" t="e">
        <f t="shared" si="508"/>
        <v>#N/A</v>
      </c>
      <c r="R390" s="5" t="e">
        <f t="shared" si="508"/>
        <v>#N/A</v>
      </c>
      <c r="S390" s="5" t="e">
        <f t="shared" si="508"/>
        <v>#N/A</v>
      </c>
      <c r="T390" s="5"/>
      <c r="U390" s="28"/>
      <c r="V390" s="28" t="e">
        <f t="shared" si="433"/>
        <v>#N/A</v>
      </c>
      <c r="W390" s="28" t="e">
        <f t="shared" ref="W390:Z390" si="515">IF(AND($G390&lt;V$5,$G390&gt;=W$5),$K390,NA())</f>
        <v>#N/A</v>
      </c>
      <c r="X390" s="28" t="e">
        <f t="shared" si="515"/>
        <v>#N/A</v>
      </c>
      <c r="Y390" s="28" t="e">
        <f t="shared" si="515"/>
        <v>#N/A</v>
      </c>
      <c r="Z390" s="28" t="e">
        <f t="shared" si="515"/>
        <v>#N/A</v>
      </c>
      <c r="AA390" s="28" t="e">
        <f t="shared" si="435"/>
        <v>#N/A</v>
      </c>
      <c r="AB390" s="28"/>
      <c r="AC390" s="28"/>
      <c r="AD390" s="5" t="e">
        <f t="shared" si="436"/>
        <v>#N/A</v>
      </c>
      <c r="AE390" s="15" t="e">
        <v>#N/A</v>
      </c>
      <c r="AF390" s="11" t="e">
        <v>#N/A</v>
      </c>
      <c r="AG390" s="11" t="e">
        <v>#N/A</v>
      </c>
      <c r="AH390" s="11" t="e">
        <v>#N/A</v>
      </c>
      <c r="AI390" s="11" t="e">
        <v>#N/A</v>
      </c>
      <c r="AJ390" s="11" t="e">
        <v>#N/A</v>
      </c>
      <c r="AK390" s="11" t="e">
        <v>#N/A</v>
      </c>
      <c r="AL390" s="11" t="e">
        <v>#N/A</v>
      </c>
      <c r="AM390" s="11" t="e">
        <v>#N/A</v>
      </c>
      <c r="AN390" s="11" t="e">
        <v>#N/A</v>
      </c>
      <c r="AO390" s="11" t="e">
        <v>#N/A</v>
      </c>
      <c r="AP390" s="11" t="e">
        <v>#N/A</v>
      </c>
      <c r="AQ390" s="11" t="e">
        <v>#N/A</v>
      </c>
      <c r="AR390" s="11" t="e">
        <v>#N/A</v>
      </c>
      <c r="AS390" s="11" t="e">
        <v>#N/A</v>
      </c>
      <c r="AT390" s="11" t="e">
        <v>#N/A</v>
      </c>
      <c r="AU390" s="11" t="e">
        <v>#N/A</v>
      </c>
      <c r="AV390" s="11" t="e">
        <v>#N/A</v>
      </c>
      <c r="AW390" s="11" t="e">
        <v>#N/A</v>
      </c>
      <c r="AX390" s="11" t="e">
        <v>#N/A</v>
      </c>
      <c r="AY390" s="11" t="e">
        <v>#N/A</v>
      </c>
      <c r="AZ390" s="11" t="e">
        <v>#N/A</v>
      </c>
      <c r="BA390" s="11" t="e">
        <v>#N/A</v>
      </c>
      <c r="BB390" s="11" t="e">
        <v>#N/A</v>
      </c>
      <c r="BC390" s="11" t="e">
        <v>#N/A</v>
      </c>
      <c r="BD390" s="11" t="e">
        <v>#N/A</v>
      </c>
      <c r="BE390" s="11" t="e">
        <v>#N/A</v>
      </c>
      <c r="BF390" s="11" t="e">
        <v>#N/A</v>
      </c>
      <c r="BG390" s="11" t="e">
        <v>#N/A</v>
      </c>
      <c r="BH390" s="11" t="e">
        <v>#N/A</v>
      </c>
      <c r="BI390" s="11" t="e">
        <v>#N/A</v>
      </c>
      <c r="BJ390" s="11" t="e">
        <v>#N/A</v>
      </c>
      <c r="BK390" s="11" t="e">
        <v>#N/A</v>
      </c>
      <c r="BL390" s="11" t="e">
        <v>#N/A</v>
      </c>
      <c r="BM390" s="11" t="e">
        <v>#N/A</v>
      </c>
      <c r="BN390" s="16" t="e">
        <v>#N/A</v>
      </c>
      <c r="BQ390" s="5" t="e">
        <f t="shared" ca="1" si="437"/>
        <v>#N/A</v>
      </c>
      <c r="BR390" s="8" t="e">
        <f t="shared" ca="1" si="510"/>
        <v>#N/A</v>
      </c>
      <c r="BS390" s="8" t="e">
        <f t="shared" ca="1" si="510"/>
        <v>#N/A</v>
      </c>
      <c r="BT390" s="8" t="e">
        <f t="shared" ca="1" si="510"/>
        <v>#N/A</v>
      </c>
      <c r="BU390" s="8" t="e">
        <f t="shared" ca="1" si="510"/>
        <v>#N/A</v>
      </c>
      <c r="BV390" s="8" t="e">
        <f t="shared" ca="1" si="510"/>
        <v>#N/A</v>
      </c>
      <c r="BW390" s="8" t="e">
        <f t="shared" ca="1" si="510"/>
        <v>#N/A</v>
      </c>
      <c r="BX390" s="8" t="e">
        <f t="shared" ca="1" si="510"/>
        <v>#N/A</v>
      </c>
      <c r="BY390" s="8" t="e">
        <f t="shared" ca="1" si="510"/>
        <v>#N/A</v>
      </c>
      <c r="BZ390" s="8" t="e">
        <f t="shared" ca="1" si="510"/>
        <v>#N/A</v>
      </c>
      <c r="CA390" s="8" t="e">
        <f t="shared" ca="1" si="510"/>
        <v>#N/A</v>
      </c>
      <c r="CB390" s="8" t="e">
        <f t="shared" ca="1" si="504"/>
        <v>#N/A</v>
      </c>
      <c r="CC390" s="8" t="e">
        <f t="shared" ca="1" si="504"/>
        <v>#N/A</v>
      </c>
      <c r="CD390" s="8" t="e">
        <f t="shared" ca="1" si="504"/>
        <v>#N/A</v>
      </c>
      <c r="CE390" s="8" t="e">
        <f t="shared" ca="1" si="504"/>
        <v>#N/A</v>
      </c>
      <c r="CF390" s="8" t="e">
        <f t="shared" ca="1" si="504"/>
        <v>#N/A</v>
      </c>
      <c r="CG390" s="8" t="e">
        <f t="shared" ca="1" si="504"/>
        <v>#N/A</v>
      </c>
      <c r="CH390" s="8" t="e">
        <f t="shared" ca="1" si="504"/>
        <v>#N/A</v>
      </c>
      <c r="CI390" s="8" t="e">
        <f t="shared" ca="1" si="504"/>
        <v>#N/A</v>
      </c>
      <c r="CJ390" s="8" t="e">
        <f t="shared" ca="1" si="504"/>
        <v>#N/A</v>
      </c>
      <c r="CK390" s="8" t="e">
        <f t="shared" ca="1" si="504"/>
        <v>#N/A</v>
      </c>
      <c r="CL390" s="8" t="e">
        <f t="shared" ca="1" si="504"/>
        <v>#N/A</v>
      </c>
      <c r="CM390" s="8" t="e">
        <f t="shared" ca="1" si="504"/>
        <v>#N/A</v>
      </c>
      <c r="CN390" s="8" t="e">
        <f t="shared" ca="1" si="510"/>
        <v>#N/A</v>
      </c>
      <c r="CO390" s="8" t="e">
        <f t="shared" ca="1" si="510"/>
        <v>#N/A</v>
      </c>
      <c r="CP390" s="8" t="e">
        <f t="shared" ca="1" si="510"/>
        <v>#N/A</v>
      </c>
      <c r="CQ390" s="8" t="e">
        <f t="shared" ca="1" si="510"/>
        <v>#N/A</v>
      </c>
      <c r="CR390" s="8" t="e">
        <f t="shared" ca="1" si="510"/>
        <v>#N/A</v>
      </c>
      <c r="CS390" s="8" t="e">
        <f t="shared" ca="1" si="510"/>
        <v>#N/A</v>
      </c>
      <c r="CT390" s="8" t="e">
        <f t="shared" ca="1" si="507"/>
        <v>#N/A</v>
      </c>
      <c r="CU390" s="8" t="e">
        <f t="shared" ca="1" si="507"/>
        <v>#N/A</v>
      </c>
      <c r="CV390" s="8" t="e">
        <f t="shared" ca="1" si="507"/>
        <v>#N/A</v>
      </c>
      <c r="CW390" s="8" t="e">
        <f t="shared" ca="1" si="507"/>
        <v>#N/A</v>
      </c>
      <c r="CX390" s="8" t="e">
        <f t="shared" ca="1" si="507"/>
        <v>#N/A</v>
      </c>
      <c r="CY390" s="8" t="e">
        <f t="shared" ca="1" si="507"/>
        <v>#N/A</v>
      </c>
      <c r="CZ390" s="8" t="e">
        <f t="shared" ca="1" si="507"/>
        <v>#N/A</v>
      </c>
      <c r="DA390" s="8" t="e">
        <f t="shared" ca="1" si="507"/>
        <v>#N/A</v>
      </c>
    </row>
    <row r="391" spans="2:105" x14ac:dyDescent="0.35">
      <c r="B391" t="str">
        <f>'Postcode Data'!B391</f>
        <v>ES37 9UH</v>
      </c>
      <c r="C391" t="str">
        <f>'Postcode Data'!D391</f>
        <v>Delton</v>
      </c>
      <c r="D391" s="44" t="str">
        <f>'Postcode Data'!M391</f>
        <v>DW2b</v>
      </c>
      <c r="E391" s="28" t="str">
        <f>INDEX('Site Data'!$G$42:$G$77,MATCH('Frequency Plan Data'!D391,'Site Data'!$B$42:$B$77,0))</f>
        <v>f2</v>
      </c>
      <c r="F391" s="28">
        <f>'Coverage Data'!M391</f>
        <v>-76.17810452015641</v>
      </c>
      <c r="G391" s="28">
        <f t="shared" si="514"/>
        <v>29.893149367201971</v>
      </c>
      <c r="H391" s="5">
        <f>'Postcode Data'!F391</f>
        <v>10.659715015316081</v>
      </c>
      <c r="I391" s="5">
        <f>'Postcode Data'!G391</f>
        <v>6.5022538134086805</v>
      </c>
      <c r="J391" s="5">
        <f>'Postcode Data'!K391</f>
        <v>15.203472009697389</v>
      </c>
      <c r="K391" s="5">
        <f>'Postcode Data'!L391</f>
        <v>4.4792428604388244</v>
      </c>
      <c r="L391" s="5"/>
      <c r="M391" s="28"/>
      <c r="N391" s="5" t="e">
        <f t="shared" si="508"/>
        <v>#N/A</v>
      </c>
      <c r="O391" s="5">
        <f t="shared" si="508"/>
        <v>4.4792428604388244</v>
      </c>
      <c r="P391" s="5" t="e">
        <f t="shared" si="508"/>
        <v>#N/A</v>
      </c>
      <c r="Q391" s="5" t="e">
        <f t="shared" si="508"/>
        <v>#N/A</v>
      </c>
      <c r="R391" s="5" t="e">
        <f t="shared" si="508"/>
        <v>#N/A</v>
      </c>
      <c r="S391" s="5" t="e">
        <f t="shared" si="508"/>
        <v>#N/A</v>
      </c>
      <c r="T391" s="5"/>
      <c r="U391" s="28"/>
      <c r="V391" s="28">
        <f t="shared" ref="V391:V454" si="516">IF($G391&gt;=V$5,$K391,NA())</f>
        <v>4.4792428604388244</v>
      </c>
      <c r="W391" s="28" t="e">
        <f t="shared" ref="W391:Z391" si="517">IF(AND($G391&lt;V$5,$G391&gt;=W$5),$K391,NA())</f>
        <v>#N/A</v>
      </c>
      <c r="X391" s="28" t="e">
        <f t="shared" si="517"/>
        <v>#N/A</v>
      </c>
      <c r="Y391" s="28" t="e">
        <f t="shared" si="517"/>
        <v>#N/A</v>
      </c>
      <c r="Z391" s="28" t="e">
        <f t="shared" si="517"/>
        <v>#N/A</v>
      </c>
      <c r="AA391" s="28" t="e">
        <f t="shared" ref="AA391:AA454" si="518">IF($G391&lt;Z$5,$K391,NA())</f>
        <v>#N/A</v>
      </c>
      <c r="AB391" s="28"/>
      <c r="AC391" s="28"/>
      <c r="AD391" s="5">
        <f t="shared" ref="AD391:AD454" si="519">10*LOG10(SUMPRODUCT(10^(AE391:BN391/10)))</f>
        <v>-106.07125388735838</v>
      </c>
      <c r="AE391" s="15">
        <v>-999</v>
      </c>
      <c r="AF391" s="11">
        <v>-113.15357394305495</v>
      </c>
      <c r="AG391" s="11">
        <v>-999</v>
      </c>
      <c r="AH391" s="11">
        <v>-999</v>
      </c>
      <c r="AI391" s="11">
        <v>-999</v>
      </c>
      <c r="AJ391" s="11">
        <v>-999</v>
      </c>
      <c r="AK391" s="11">
        <v>-999</v>
      </c>
      <c r="AL391" s="11">
        <v>-999</v>
      </c>
      <c r="AM391" s="11">
        <v>-999</v>
      </c>
      <c r="AN391" s="11">
        <v>-999</v>
      </c>
      <c r="AO391" s="11">
        <v>-109.11416359545734</v>
      </c>
      <c r="AP391" s="11">
        <v>-999</v>
      </c>
      <c r="AQ391" s="11">
        <v>-999</v>
      </c>
      <c r="AR391" s="11">
        <v>-113.25375740928907</v>
      </c>
      <c r="AS391" s="11">
        <v>-999</v>
      </c>
      <c r="AT391" s="11">
        <v>-999</v>
      </c>
      <c r="AU391" s="11">
        <v>-999</v>
      </c>
      <c r="AV391" s="11">
        <v>-999</v>
      </c>
      <c r="AW391" s="11">
        <v>-999</v>
      </c>
      <c r="AX391" s="11">
        <v>-999</v>
      </c>
      <c r="AY391" s="11">
        <v>-999</v>
      </c>
      <c r="AZ391" s="11">
        <v>-999</v>
      </c>
      <c r="BA391" s="11">
        <v>-999</v>
      </c>
      <c r="BB391" s="11">
        <v>-999</v>
      </c>
      <c r="BC391" s="11">
        <v>-999</v>
      </c>
      <c r="BD391" s="11">
        <v>-117.89554523464329</v>
      </c>
      <c r="BE391" s="11">
        <v>-999</v>
      </c>
      <c r="BF391" s="11">
        <v>-999</v>
      </c>
      <c r="BG391" s="11">
        <v>-999</v>
      </c>
      <c r="BH391" s="11">
        <v>-999</v>
      </c>
      <c r="BI391" s="11">
        <v>-999</v>
      </c>
      <c r="BJ391" s="11">
        <v>-999</v>
      </c>
      <c r="BK391" s="11">
        <v>-999</v>
      </c>
      <c r="BL391" s="11">
        <v>-999</v>
      </c>
      <c r="BM391" s="11">
        <v>-119.00029634670568</v>
      </c>
      <c r="BN391" s="16">
        <v>-999</v>
      </c>
      <c r="BQ391" s="5">
        <f t="shared" ref="BQ391:BQ454" ca="1" si="520">10*LOG10(SUMPRODUCT(10^(BR391:DA391/10)))</f>
        <v>-103.87419550633416</v>
      </c>
      <c r="BR391" s="8">
        <f t="shared" ca="1" si="510"/>
        <v>-999</v>
      </c>
      <c r="BS391" s="8">
        <f t="shared" ca="1" si="510"/>
        <v>-116.75648967497656</v>
      </c>
      <c r="BT391" s="8">
        <f t="shared" ca="1" si="510"/>
        <v>-999</v>
      </c>
      <c r="BU391" s="8">
        <f t="shared" ca="1" si="510"/>
        <v>-999</v>
      </c>
      <c r="BV391" s="8">
        <f t="shared" ca="1" si="510"/>
        <v>-999</v>
      </c>
      <c r="BW391" s="8">
        <f t="shared" ca="1" si="510"/>
        <v>-999</v>
      </c>
      <c r="BX391" s="8">
        <f t="shared" ca="1" si="510"/>
        <v>-999</v>
      </c>
      <c r="BY391" s="8">
        <f t="shared" ca="1" si="510"/>
        <v>-999</v>
      </c>
      <c r="BZ391" s="8">
        <f t="shared" ca="1" si="510"/>
        <v>-999</v>
      </c>
      <c r="CA391" s="8">
        <f t="shared" ca="1" si="510"/>
        <v>-999</v>
      </c>
      <c r="CB391" s="8">
        <f t="shared" ca="1" si="504"/>
        <v>-113.28242248236859</v>
      </c>
      <c r="CC391" s="8">
        <f t="shared" ca="1" si="504"/>
        <v>-999</v>
      </c>
      <c r="CD391" s="8">
        <f t="shared" ca="1" si="504"/>
        <v>-999</v>
      </c>
      <c r="CE391" s="8">
        <f t="shared" ca="1" si="504"/>
        <v>-113.59614573137466</v>
      </c>
      <c r="CF391" s="8">
        <f t="shared" ca="1" si="504"/>
        <v>-999</v>
      </c>
      <c r="CG391" s="8">
        <f t="shared" ca="1" si="504"/>
        <v>-999</v>
      </c>
      <c r="CH391" s="8">
        <f t="shared" ca="1" si="504"/>
        <v>-999</v>
      </c>
      <c r="CI391" s="8">
        <f t="shared" ca="1" si="504"/>
        <v>-999</v>
      </c>
      <c r="CJ391" s="8">
        <f t="shared" ca="1" si="504"/>
        <v>-999</v>
      </c>
      <c r="CK391" s="8">
        <f t="shared" ca="1" si="504"/>
        <v>-999</v>
      </c>
      <c r="CL391" s="8">
        <f t="shared" ca="1" si="504"/>
        <v>-999</v>
      </c>
      <c r="CM391" s="8">
        <f t="shared" ca="1" si="504"/>
        <v>-999</v>
      </c>
      <c r="CN391" s="8">
        <f t="shared" ca="1" si="510"/>
        <v>-999</v>
      </c>
      <c r="CO391" s="8">
        <f t="shared" ca="1" si="510"/>
        <v>-999</v>
      </c>
      <c r="CP391" s="8">
        <f t="shared" ca="1" si="510"/>
        <v>-999</v>
      </c>
      <c r="CQ391" s="8">
        <f t="shared" ca="1" si="510"/>
        <v>-108.55325132168375</v>
      </c>
      <c r="CR391" s="8">
        <f t="shared" ca="1" si="510"/>
        <v>-999</v>
      </c>
      <c r="CS391" s="8">
        <f t="shared" ca="1" si="510"/>
        <v>-999</v>
      </c>
      <c r="CT391" s="8">
        <f t="shared" ca="1" si="507"/>
        <v>-999</v>
      </c>
      <c r="CU391" s="8">
        <f t="shared" ca="1" si="507"/>
        <v>-999</v>
      </c>
      <c r="CV391" s="8">
        <f t="shared" ca="1" si="507"/>
        <v>-999</v>
      </c>
      <c r="CW391" s="8">
        <f t="shared" ca="1" si="507"/>
        <v>-999</v>
      </c>
      <c r="CX391" s="8">
        <f t="shared" ca="1" si="507"/>
        <v>-999</v>
      </c>
      <c r="CY391" s="8">
        <f t="shared" ca="1" si="507"/>
        <v>-999</v>
      </c>
      <c r="CZ391" s="8">
        <f t="shared" ca="1" si="507"/>
        <v>-107.99919225475638</v>
      </c>
      <c r="DA391" s="8">
        <f t="shared" ca="1" si="507"/>
        <v>-999</v>
      </c>
    </row>
    <row r="392" spans="2:105" x14ac:dyDescent="0.35">
      <c r="B392" t="str">
        <f>'Postcode Data'!B392</f>
        <v>ES38 1HC</v>
      </c>
      <c r="C392" t="str">
        <f>'Postcode Data'!D392</f>
        <v>Delton</v>
      </c>
      <c r="D392" s="44" t="str">
        <f>'Postcode Data'!M392</f>
        <v>DW1c</v>
      </c>
      <c r="E392" s="28" t="str">
        <f>INDEX('Site Data'!$G$42:$G$77,MATCH('Frequency Plan Data'!D392,'Site Data'!$B$42:$B$77,0))</f>
        <v>f6</v>
      </c>
      <c r="F392" s="28">
        <f>'Coverage Data'!M392</f>
        <v>-70.892616684019686</v>
      </c>
      <c r="G392" s="28">
        <f t="shared" si="514"/>
        <v>31.188120867664168</v>
      </c>
      <c r="H392" s="5">
        <f>'Postcode Data'!F392</f>
        <v>14.816417462464095</v>
      </c>
      <c r="I392" s="5">
        <f>'Postcode Data'!G392</f>
        <v>10.364633946287318</v>
      </c>
      <c r="J392" s="5">
        <f>'Postcode Data'!K392</f>
        <v>11.180906546298672</v>
      </c>
      <c r="K392" s="5">
        <f>'Postcode Data'!L392</f>
        <v>7.5242615224790068</v>
      </c>
      <c r="L392" s="5"/>
      <c r="M392" s="28"/>
      <c r="N392" s="5" t="e">
        <f t="shared" si="508"/>
        <v>#N/A</v>
      </c>
      <c r="O392" s="5" t="e">
        <f t="shared" si="508"/>
        <v>#N/A</v>
      </c>
      <c r="P392" s="5" t="e">
        <f t="shared" si="508"/>
        <v>#N/A</v>
      </c>
      <c r="Q392" s="5" t="e">
        <f t="shared" si="508"/>
        <v>#N/A</v>
      </c>
      <c r="R392" s="5" t="e">
        <f t="shared" si="508"/>
        <v>#N/A</v>
      </c>
      <c r="S392" s="5">
        <f t="shared" si="508"/>
        <v>7.5242615224790068</v>
      </c>
      <c r="T392" s="5"/>
      <c r="U392" s="28"/>
      <c r="V392" s="28">
        <f t="shared" si="516"/>
        <v>7.5242615224790068</v>
      </c>
      <c r="W392" s="28" t="e">
        <f t="shared" ref="W392:Z392" si="521">IF(AND($G392&lt;V$5,$G392&gt;=W$5),$K392,NA())</f>
        <v>#N/A</v>
      </c>
      <c r="X392" s="28" t="e">
        <f t="shared" si="521"/>
        <v>#N/A</v>
      </c>
      <c r="Y392" s="28" t="e">
        <f t="shared" si="521"/>
        <v>#N/A</v>
      </c>
      <c r="Z392" s="28" t="e">
        <f t="shared" si="521"/>
        <v>#N/A</v>
      </c>
      <c r="AA392" s="28" t="e">
        <f t="shared" si="518"/>
        <v>#N/A</v>
      </c>
      <c r="AB392" s="28"/>
      <c r="AC392" s="28"/>
      <c r="AD392" s="5">
        <f t="shared" si="519"/>
        <v>-102.08073755168385</v>
      </c>
      <c r="AE392" s="15">
        <v>-999</v>
      </c>
      <c r="AF392" s="11">
        <v>-999</v>
      </c>
      <c r="AG392" s="11">
        <v>-999</v>
      </c>
      <c r="AH392" s="11">
        <v>-999</v>
      </c>
      <c r="AI392" s="11">
        <v>-999</v>
      </c>
      <c r="AJ392" s="11">
        <v>-109.58399512916593</v>
      </c>
      <c r="AK392" s="11">
        <v>-999</v>
      </c>
      <c r="AL392" s="11">
        <v>-999</v>
      </c>
      <c r="AM392" s="11">
        <v>-116.98823458606229</v>
      </c>
      <c r="AN392" s="11">
        <v>-999</v>
      </c>
      <c r="AO392" s="11">
        <v>-999</v>
      </c>
      <c r="AP392" s="11">
        <v>-999</v>
      </c>
      <c r="AQ392" s="11">
        <v>-999</v>
      </c>
      <c r="AR392" s="11">
        <v>-999</v>
      </c>
      <c r="AS392" s="11">
        <v>-999</v>
      </c>
      <c r="AT392" s="11">
        <v>-999</v>
      </c>
      <c r="AU392" s="11">
        <v>-999</v>
      </c>
      <c r="AV392" s="11">
        <v>-112.91095316668975</v>
      </c>
      <c r="AW392" s="11">
        <v>-999</v>
      </c>
      <c r="AX392" s="11">
        <v>-999</v>
      </c>
      <c r="AY392" s="11">
        <v>-999</v>
      </c>
      <c r="AZ392" s="11">
        <v>-999</v>
      </c>
      <c r="BA392" s="11">
        <v>-999</v>
      </c>
      <c r="BB392" s="11">
        <v>-999</v>
      </c>
      <c r="BC392" s="11">
        <v>-999</v>
      </c>
      <c r="BD392" s="11">
        <v>-999</v>
      </c>
      <c r="BE392" s="11">
        <v>-999</v>
      </c>
      <c r="BF392" s="11">
        <v>-999</v>
      </c>
      <c r="BG392" s="11">
        <v>-999</v>
      </c>
      <c r="BH392" s="11">
        <v>-103.64278976153257</v>
      </c>
      <c r="BI392" s="11">
        <v>-999</v>
      </c>
      <c r="BJ392" s="11">
        <v>-999</v>
      </c>
      <c r="BK392" s="11">
        <v>-122.30368090449556</v>
      </c>
      <c r="BL392" s="11">
        <v>-999</v>
      </c>
      <c r="BM392" s="11">
        <v>-999</v>
      </c>
      <c r="BN392" s="16">
        <v>-999</v>
      </c>
      <c r="BQ392" s="5">
        <f t="shared" ca="1" si="520"/>
        <v>-102.2496413077057</v>
      </c>
      <c r="BR392" s="8">
        <f t="shared" ca="1" si="510"/>
        <v>-999</v>
      </c>
      <c r="BS392" s="8">
        <f t="shared" ca="1" si="510"/>
        <v>-999</v>
      </c>
      <c r="BT392" s="8">
        <f t="shared" ca="1" si="510"/>
        <v>-999</v>
      </c>
      <c r="BU392" s="8">
        <f t="shared" ca="1" si="510"/>
        <v>-999</v>
      </c>
      <c r="BV392" s="8">
        <f t="shared" ca="1" si="510"/>
        <v>-999</v>
      </c>
      <c r="BW392" s="8">
        <f t="shared" ca="1" si="510"/>
        <v>-103.97318163714627</v>
      </c>
      <c r="BX392" s="8">
        <f t="shared" ca="1" si="510"/>
        <v>-999</v>
      </c>
      <c r="BY392" s="8">
        <f t="shared" ca="1" si="510"/>
        <v>-999</v>
      </c>
      <c r="BZ392" s="8">
        <f t="shared" ca="1" si="510"/>
        <v>-110.64258912167121</v>
      </c>
      <c r="CA392" s="8">
        <f t="shared" ca="1" si="510"/>
        <v>-999</v>
      </c>
      <c r="CB392" s="8">
        <f t="shared" ca="1" si="504"/>
        <v>-999</v>
      </c>
      <c r="CC392" s="8">
        <f t="shared" ca="1" si="504"/>
        <v>-999</v>
      </c>
      <c r="CD392" s="8">
        <f t="shared" ca="1" si="504"/>
        <v>-999</v>
      </c>
      <c r="CE392" s="8">
        <f t="shared" ca="1" si="504"/>
        <v>-999</v>
      </c>
      <c r="CF392" s="8">
        <f t="shared" ca="1" si="504"/>
        <v>-999</v>
      </c>
      <c r="CG392" s="8">
        <f t="shared" ca="1" si="504"/>
        <v>-999</v>
      </c>
      <c r="CH392" s="8">
        <f t="shared" ca="1" si="504"/>
        <v>-999</v>
      </c>
      <c r="CI392" s="8">
        <f t="shared" ca="1" si="504"/>
        <v>-113.26725251567409</v>
      </c>
      <c r="CJ392" s="8">
        <f t="shared" ca="1" si="504"/>
        <v>-999</v>
      </c>
      <c r="CK392" s="8">
        <f t="shared" ca="1" si="504"/>
        <v>-999</v>
      </c>
      <c r="CL392" s="8">
        <f t="shared" ca="1" si="504"/>
        <v>-999</v>
      </c>
      <c r="CM392" s="8">
        <f t="shared" ca="1" si="504"/>
        <v>-999</v>
      </c>
      <c r="CN392" s="8">
        <f t="shared" ca="1" si="510"/>
        <v>-999</v>
      </c>
      <c r="CO392" s="8">
        <f t="shared" ca="1" si="510"/>
        <v>-999</v>
      </c>
      <c r="CP392" s="8">
        <f t="shared" ca="1" si="510"/>
        <v>-999</v>
      </c>
      <c r="CQ392" s="8">
        <f t="shared" ca="1" si="510"/>
        <v>-999</v>
      </c>
      <c r="CR392" s="8">
        <f t="shared" ca="1" si="510"/>
        <v>-999</v>
      </c>
      <c r="CS392" s="8">
        <f t="shared" ca="1" si="510"/>
        <v>-999</v>
      </c>
      <c r="CT392" s="8">
        <f t="shared" ca="1" si="507"/>
        <v>-999</v>
      </c>
      <c r="CU392" s="8">
        <f t="shared" ca="1" si="507"/>
        <v>-116.64541703859626</v>
      </c>
      <c r="CV392" s="8">
        <f t="shared" ca="1" si="507"/>
        <v>-999</v>
      </c>
      <c r="CW392" s="8">
        <f t="shared" ca="1" si="507"/>
        <v>-999</v>
      </c>
      <c r="CX392" s="8">
        <f t="shared" ca="1" si="507"/>
        <v>-113.96701730215915</v>
      </c>
      <c r="CY392" s="8">
        <f t="shared" ca="1" si="507"/>
        <v>-999</v>
      </c>
      <c r="CZ392" s="8">
        <f t="shared" ca="1" si="507"/>
        <v>-999</v>
      </c>
      <c r="DA392" s="8">
        <f t="shared" ca="1" si="507"/>
        <v>-999</v>
      </c>
    </row>
    <row r="393" spans="2:105" x14ac:dyDescent="0.35">
      <c r="B393" t="str">
        <f>'Postcode Data'!B393</f>
        <v>ES38 1WU</v>
      </c>
      <c r="C393" t="str">
        <f>'Postcode Data'!D393</f>
        <v>Delton</v>
      </c>
      <c r="D393" s="44" t="e">
        <f>'Postcode Data'!M393</f>
        <v>#N/A</v>
      </c>
      <c r="E393" s="28" t="e">
        <f>INDEX('Site Data'!$G$42:$G$77,MATCH('Frequency Plan Data'!D393,'Site Data'!$B$42:$B$77,0))</f>
        <v>#N/A</v>
      </c>
      <c r="F393" s="28" t="e">
        <f>'Coverage Data'!M393</f>
        <v>#N/A</v>
      </c>
      <c r="G393" s="28" t="e">
        <f t="shared" si="514"/>
        <v>#N/A</v>
      </c>
      <c r="H393" s="5" t="e">
        <f>'Postcode Data'!F393</f>
        <v>#N/A</v>
      </c>
      <c r="I393" s="5" t="e">
        <f>'Postcode Data'!G393</f>
        <v>#N/A</v>
      </c>
      <c r="J393" s="5" t="e">
        <f>'Postcode Data'!K393</f>
        <v>#N/A</v>
      </c>
      <c r="K393" s="5" t="e">
        <f>'Postcode Data'!L393</f>
        <v>#N/A</v>
      </c>
      <c r="L393" s="5"/>
      <c r="M393" s="28"/>
      <c r="N393" s="5" t="e">
        <f t="shared" si="508"/>
        <v>#N/A</v>
      </c>
      <c r="O393" s="5" t="e">
        <f t="shared" si="508"/>
        <v>#N/A</v>
      </c>
      <c r="P393" s="5" t="e">
        <f t="shared" si="508"/>
        <v>#N/A</v>
      </c>
      <c r="Q393" s="5" t="e">
        <f t="shared" si="508"/>
        <v>#N/A</v>
      </c>
      <c r="R393" s="5" t="e">
        <f t="shared" si="508"/>
        <v>#N/A</v>
      </c>
      <c r="S393" s="5" t="e">
        <f t="shared" si="508"/>
        <v>#N/A</v>
      </c>
      <c r="T393" s="5"/>
      <c r="U393" s="28"/>
      <c r="V393" s="28" t="e">
        <f t="shared" si="516"/>
        <v>#N/A</v>
      </c>
      <c r="W393" s="28" t="e">
        <f t="shared" ref="W393:Z393" si="522">IF(AND($G393&lt;V$5,$G393&gt;=W$5),$K393,NA())</f>
        <v>#N/A</v>
      </c>
      <c r="X393" s="28" t="e">
        <f t="shared" si="522"/>
        <v>#N/A</v>
      </c>
      <c r="Y393" s="28" t="e">
        <f t="shared" si="522"/>
        <v>#N/A</v>
      </c>
      <c r="Z393" s="28" t="e">
        <f t="shared" si="522"/>
        <v>#N/A</v>
      </c>
      <c r="AA393" s="28" t="e">
        <f t="shared" si="518"/>
        <v>#N/A</v>
      </c>
      <c r="AB393" s="28"/>
      <c r="AC393" s="28"/>
      <c r="AD393" s="5" t="e">
        <f t="shared" si="519"/>
        <v>#N/A</v>
      </c>
      <c r="AE393" s="15" t="e">
        <v>#N/A</v>
      </c>
      <c r="AF393" s="11" t="e">
        <v>#N/A</v>
      </c>
      <c r="AG393" s="11" t="e">
        <v>#N/A</v>
      </c>
      <c r="AH393" s="11" t="e">
        <v>#N/A</v>
      </c>
      <c r="AI393" s="11" t="e">
        <v>#N/A</v>
      </c>
      <c r="AJ393" s="11" t="e">
        <v>#N/A</v>
      </c>
      <c r="AK393" s="11" t="e">
        <v>#N/A</v>
      </c>
      <c r="AL393" s="11" t="e">
        <v>#N/A</v>
      </c>
      <c r="AM393" s="11" t="e">
        <v>#N/A</v>
      </c>
      <c r="AN393" s="11" t="e">
        <v>#N/A</v>
      </c>
      <c r="AO393" s="11" t="e">
        <v>#N/A</v>
      </c>
      <c r="AP393" s="11" t="e">
        <v>#N/A</v>
      </c>
      <c r="AQ393" s="11" t="e">
        <v>#N/A</v>
      </c>
      <c r="AR393" s="11" t="e">
        <v>#N/A</v>
      </c>
      <c r="AS393" s="11" t="e">
        <v>#N/A</v>
      </c>
      <c r="AT393" s="11" t="e">
        <v>#N/A</v>
      </c>
      <c r="AU393" s="11" t="e">
        <v>#N/A</v>
      </c>
      <c r="AV393" s="11" t="e">
        <v>#N/A</v>
      </c>
      <c r="AW393" s="11" t="e">
        <v>#N/A</v>
      </c>
      <c r="AX393" s="11" t="e">
        <v>#N/A</v>
      </c>
      <c r="AY393" s="11" t="e">
        <v>#N/A</v>
      </c>
      <c r="AZ393" s="11" t="e">
        <v>#N/A</v>
      </c>
      <c r="BA393" s="11" t="e">
        <v>#N/A</v>
      </c>
      <c r="BB393" s="11" t="e">
        <v>#N/A</v>
      </c>
      <c r="BC393" s="11" t="e">
        <v>#N/A</v>
      </c>
      <c r="BD393" s="11" t="e">
        <v>#N/A</v>
      </c>
      <c r="BE393" s="11" t="e">
        <v>#N/A</v>
      </c>
      <c r="BF393" s="11" t="e">
        <v>#N/A</v>
      </c>
      <c r="BG393" s="11" t="e">
        <v>#N/A</v>
      </c>
      <c r="BH393" s="11" t="e">
        <v>#N/A</v>
      </c>
      <c r="BI393" s="11" t="e">
        <v>#N/A</v>
      </c>
      <c r="BJ393" s="11" t="e">
        <v>#N/A</v>
      </c>
      <c r="BK393" s="11" t="e">
        <v>#N/A</v>
      </c>
      <c r="BL393" s="11" t="e">
        <v>#N/A</v>
      </c>
      <c r="BM393" s="11" t="e">
        <v>#N/A</v>
      </c>
      <c r="BN393" s="16" t="e">
        <v>#N/A</v>
      </c>
      <c r="BQ393" s="5" t="e">
        <f t="shared" ca="1" si="520"/>
        <v>#N/A</v>
      </c>
      <c r="BR393" s="8" t="e">
        <f t="shared" ca="1" si="510"/>
        <v>#N/A</v>
      </c>
      <c r="BS393" s="8" t="e">
        <f t="shared" ca="1" si="510"/>
        <v>#N/A</v>
      </c>
      <c r="BT393" s="8" t="e">
        <f t="shared" ca="1" si="510"/>
        <v>#N/A</v>
      </c>
      <c r="BU393" s="8" t="e">
        <f t="shared" ca="1" si="510"/>
        <v>#N/A</v>
      </c>
      <c r="BV393" s="8" t="e">
        <f t="shared" ca="1" si="510"/>
        <v>#N/A</v>
      </c>
      <c r="BW393" s="8" t="e">
        <f t="shared" ca="1" si="510"/>
        <v>#N/A</v>
      </c>
      <c r="BX393" s="8" t="e">
        <f t="shared" ca="1" si="510"/>
        <v>#N/A</v>
      </c>
      <c r="BY393" s="8" t="e">
        <f t="shared" ca="1" si="510"/>
        <v>#N/A</v>
      </c>
      <c r="BZ393" s="8" t="e">
        <f t="shared" ca="1" si="510"/>
        <v>#N/A</v>
      </c>
      <c r="CA393" s="8" t="e">
        <f t="shared" ca="1" si="510"/>
        <v>#N/A</v>
      </c>
      <c r="CB393" s="8" t="e">
        <f t="shared" ca="1" si="504"/>
        <v>#N/A</v>
      </c>
      <c r="CC393" s="8" t="e">
        <f t="shared" ca="1" si="504"/>
        <v>#N/A</v>
      </c>
      <c r="CD393" s="8" t="e">
        <f t="shared" ca="1" si="504"/>
        <v>#N/A</v>
      </c>
      <c r="CE393" s="8" t="e">
        <f t="shared" ca="1" si="504"/>
        <v>#N/A</v>
      </c>
      <c r="CF393" s="8" t="e">
        <f t="shared" ca="1" si="504"/>
        <v>#N/A</v>
      </c>
      <c r="CG393" s="8" t="e">
        <f t="shared" ca="1" si="504"/>
        <v>#N/A</v>
      </c>
      <c r="CH393" s="8" t="e">
        <f t="shared" ca="1" si="504"/>
        <v>#N/A</v>
      </c>
      <c r="CI393" s="8" t="e">
        <f t="shared" ca="1" si="504"/>
        <v>#N/A</v>
      </c>
      <c r="CJ393" s="8" t="e">
        <f t="shared" ca="1" si="504"/>
        <v>#N/A</v>
      </c>
      <c r="CK393" s="8" t="e">
        <f t="shared" ca="1" si="504"/>
        <v>#N/A</v>
      </c>
      <c r="CL393" s="8" t="e">
        <f t="shared" ca="1" si="504"/>
        <v>#N/A</v>
      </c>
      <c r="CM393" s="8" t="e">
        <f t="shared" ca="1" si="504"/>
        <v>#N/A</v>
      </c>
      <c r="CN393" s="8" t="e">
        <f t="shared" ca="1" si="510"/>
        <v>#N/A</v>
      </c>
      <c r="CO393" s="8" t="e">
        <f t="shared" ca="1" si="510"/>
        <v>#N/A</v>
      </c>
      <c r="CP393" s="8" t="e">
        <f t="shared" ca="1" si="510"/>
        <v>#N/A</v>
      </c>
      <c r="CQ393" s="8" t="e">
        <f t="shared" ca="1" si="510"/>
        <v>#N/A</v>
      </c>
      <c r="CR393" s="8" t="e">
        <f t="shared" ca="1" si="510"/>
        <v>#N/A</v>
      </c>
      <c r="CS393" s="8" t="e">
        <f t="shared" ca="1" si="510"/>
        <v>#N/A</v>
      </c>
      <c r="CT393" s="8" t="e">
        <f t="shared" ca="1" si="507"/>
        <v>#N/A</v>
      </c>
      <c r="CU393" s="8" t="e">
        <f t="shared" ca="1" si="507"/>
        <v>#N/A</v>
      </c>
      <c r="CV393" s="8" t="e">
        <f t="shared" ca="1" si="507"/>
        <v>#N/A</v>
      </c>
      <c r="CW393" s="8" t="e">
        <f t="shared" ca="1" si="507"/>
        <v>#N/A</v>
      </c>
      <c r="CX393" s="8" t="e">
        <f t="shared" ca="1" si="507"/>
        <v>#N/A</v>
      </c>
      <c r="CY393" s="8" t="e">
        <f t="shared" ca="1" si="507"/>
        <v>#N/A</v>
      </c>
      <c r="CZ393" s="8" t="e">
        <f t="shared" ca="1" si="507"/>
        <v>#N/A</v>
      </c>
      <c r="DA393" s="8" t="e">
        <f t="shared" ca="1" si="507"/>
        <v>#N/A</v>
      </c>
    </row>
    <row r="394" spans="2:105" x14ac:dyDescent="0.35">
      <c r="B394" t="str">
        <f>'Postcode Data'!B394</f>
        <v>ES38 3PT</v>
      </c>
      <c r="C394" t="str">
        <f>'Postcode Data'!D394</f>
        <v>Delton</v>
      </c>
      <c r="D394" s="44" t="str">
        <f>'Postcode Data'!M394</f>
        <v>DW1b</v>
      </c>
      <c r="E394" s="28" t="str">
        <f>INDEX('Site Data'!$G$42:$G$77,MATCH('Frequency Plan Data'!D394,'Site Data'!$B$42:$B$77,0))</f>
        <v>f5</v>
      </c>
      <c r="F394" s="28">
        <f>'Coverage Data'!M394</f>
        <v>-56.331836909672859</v>
      </c>
      <c r="G394" s="28">
        <f t="shared" si="514"/>
        <v>27.97409277820087</v>
      </c>
      <c r="H394" s="5">
        <f>'Postcode Data'!F394</f>
        <v>14.816417462464095</v>
      </c>
      <c r="I394" s="5">
        <f>'Postcode Data'!G394</f>
        <v>10.364633946287318</v>
      </c>
      <c r="J394" s="5">
        <f>'Postcode Data'!K394</f>
        <v>15.189412970409968</v>
      </c>
      <c r="K394" s="5">
        <f>'Postcode Data'!L394</f>
        <v>10.06258813949929</v>
      </c>
      <c r="L394" s="5"/>
      <c r="M394" s="28"/>
      <c r="N394" s="5" t="e">
        <f t="shared" si="508"/>
        <v>#N/A</v>
      </c>
      <c r="O394" s="5" t="e">
        <f t="shared" si="508"/>
        <v>#N/A</v>
      </c>
      <c r="P394" s="5" t="e">
        <f t="shared" si="508"/>
        <v>#N/A</v>
      </c>
      <c r="Q394" s="5" t="e">
        <f t="shared" si="508"/>
        <v>#N/A</v>
      </c>
      <c r="R394" s="5">
        <f t="shared" si="508"/>
        <v>10.06258813949929</v>
      </c>
      <c r="S394" s="5" t="e">
        <f t="shared" si="508"/>
        <v>#N/A</v>
      </c>
      <c r="T394" s="5"/>
      <c r="U394" s="28"/>
      <c r="V394" s="28">
        <f t="shared" si="516"/>
        <v>10.06258813949929</v>
      </c>
      <c r="W394" s="28" t="e">
        <f t="shared" ref="W394:Z394" si="523">IF(AND($G394&lt;V$5,$G394&gt;=W$5),$K394,NA())</f>
        <v>#N/A</v>
      </c>
      <c r="X394" s="28" t="e">
        <f t="shared" si="523"/>
        <v>#N/A</v>
      </c>
      <c r="Y394" s="28" t="e">
        <f t="shared" si="523"/>
        <v>#N/A</v>
      </c>
      <c r="Z394" s="28" t="e">
        <f t="shared" si="523"/>
        <v>#N/A</v>
      </c>
      <c r="AA394" s="28" t="e">
        <f t="shared" si="518"/>
        <v>#N/A</v>
      </c>
      <c r="AB394" s="28"/>
      <c r="AC394" s="28"/>
      <c r="AD394" s="5">
        <f t="shared" si="519"/>
        <v>-84.305929687873729</v>
      </c>
      <c r="AE394" s="15">
        <v>-999</v>
      </c>
      <c r="AF394" s="11">
        <v>-999</v>
      </c>
      <c r="AG394" s="11">
        <v>-999</v>
      </c>
      <c r="AH394" s="11">
        <v>-999</v>
      </c>
      <c r="AI394" s="11">
        <v>-101.37784375610002</v>
      </c>
      <c r="AJ394" s="11">
        <v>-999</v>
      </c>
      <c r="AK394" s="11">
        <v>-999</v>
      </c>
      <c r="AL394" s="11">
        <v>-85.181832364383951</v>
      </c>
      <c r="AM394" s="11">
        <v>-999</v>
      </c>
      <c r="AN394" s="11">
        <v>-999</v>
      </c>
      <c r="AO394" s="11">
        <v>-999</v>
      </c>
      <c r="AP394" s="11">
        <v>-999</v>
      </c>
      <c r="AQ394" s="11">
        <v>-999</v>
      </c>
      <c r="AR394" s="11">
        <v>-999</v>
      </c>
      <c r="AS394" s="11">
        <v>-999</v>
      </c>
      <c r="AT394" s="11">
        <v>-999</v>
      </c>
      <c r="AU394" s="11">
        <v>-101.9668273965718</v>
      </c>
      <c r="AV394" s="11">
        <v>-999</v>
      </c>
      <c r="AW394" s="11">
        <v>-999</v>
      </c>
      <c r="AX394" s="11">
        <v>-999</v>
      </c>
      <c r="AY394" s="11">
        <v>-999</v>
      </c>
      <c r="AZ394" s="11">
        <v>-999</v>
      </c>
      <c r="BA394" s="11">
        <v>-999</v>
      </c>
      <c r="BB394" s="11">
        <v>-999</v>
      </c>
      <c r="BC394" s="11">
        <v>-999</v>
      </c>
      <c r="BD394" s="11">
        <v>-999</v>
      </c>
      <c r="BE394" s="11">
        <v>-999</v>
      </c>
      <c r="BF394" s="11">
        <v>-999</v>
      </c>
      <c r="BG394" s="11">
        <v>-94.607659458688516</v>
      </c>
      <c r="BH394" s="11">
        <v>-999</v>
      </c>
      <c r="BI394" s="11">
        <v>-999</v>
      </c>
      <c r="BJ394" s="11">
        <v>-97.096268998645627</v>
      </c>
      <c r="BK394" s="11">
        <v>-999</v>
      </c>
      <c r="BL394" s="11">
        <v>-999</v>
      </c>
      <c r="BM394" s="11">
        <v>-999</v>
      </c>
      <c r="BN394" s="16">
        <v>-999</v>
      </c>
      <c r="BQ394" s="5">
        <f t="shared" ca="1" si="520"/>
        <v>-85.884857167370981</v>
      </c>
      <c r="BR394" s="8">
        <f t="shared" ca="1" si="510"/>
        <v>-999</v>
      </c>
      <c r="BS394" s="8">
        <f t="shared" ca="1" si="510"/>
        <v>-999</v>
      </c>
      <c r="BT394" s="8">
        <f t="shared" ca="1" si="510"/>
        <v>-999</v>
      </c>
      <c r="BU394" s="8">
        <f t="shared" ca="1" si="510"/>
        <v>-999</v>
      </c>
      <c r="BV394" s="8">
        <f t="shared" ca="1" si="510"/>
        <v>-100.45936063777461</v>
      </c>
      <c r="BW394" s="8">
        <f t="shared" ca="1" si="510"/>
        <v>-999</v>
      </c>
      <c r="BX394" s="8">
        <f t="shared" ca="1" si="510"/>
        <v>-999</v>
      </c>
      <c r="BY394" s="8">
        <f t="shared" ca="1" si="510"/>
        <v>-93.050331070220452</v>
      </c>
      <c r="BZ394" s="8">
        <f t="shared" ca="1" si="510"/>
        <v>-999</v>
      </c>
      <c r="CA394" s="8">
        <f t="shared" ca="1" si="510"/>
        <v>-999</v>
      </c>
      <c r="CB394" s="8">
        <f t="shared" ca="1" si="504"/>
        <v>-999</v>
      </c>
      <c r="CC394" s="8">
        <f t="shared" ca="1" si="504"/>
        <v>-999</v>
      </c>
      <c r="CD394" s="8">
        <f t="shared" ca="1" si="504"/>
        <v>-999</v>
      </c>
      <c r="CE394" s="8">
        <f t="shared" ca="1" si="504"/>
        <v>-999</v>
      </c>
      <c r="CF394" s="8">
        <f t="shared" ca="1" si="504"/>
        <v>-999</v>
      </c>
      <c r="CG394" s="8">
        <f t="shared" ca="1" si="504"/>
        <v>-999</v>
      </c>
      <c r="CH394" s="8">
        <f t="shared" ca="1" si="504"/>
        <v>-96.043682375334498</v>
      </c>
      <c r="CI394" s="8">
        <f t="shared" ca="1" si="504"/>
        <v>-999</v>
      </c>
      <c r="CJ394" s="8">
        <f t="shared" ca="1" si="504"/>
        <v>-999</v>
      </c>
      <c r="CK394" s="8">
        <f t="shared" ca="1" si="504"/>
        <v>-999</v>
      </c>
      <c r="CL394" s="8">
        <f t="shared" ca="1" si="504"/>
        <v>-999</v>
      </c>
      <c r="CM394" s="8">
        <f t="shared" ca="1" si="504"/>
        <v>-999</v>
      </c>
      <c r="CN394" s="8">
        <f t="shared" ca="1" si="510"/>
        <v>-999</v>
      </c>
      <c r="CO394" s="8">
        <f t="shared" ca="1" si="510"/>
        <v>-999</v>
      </c>
      <c r="CP394" s="8">
        <f t="shared" ca="1" si="510"/>
        <v>-999</v>
      </c>
      <c r="CQ394" s="8">
        <f t="shared" ca="1" si="510"/>
        <v>-999</v>
      </c>
      <c r="CR394" s="8">
        <f t="shared" ca="1" si="510"/>
        <v>-999</v>
      </c>
      <c r="CS394" s="8">
        <f t="shared" ca="1" si="510"/>
        <v>-999</v>
      </c>
      <c r="CT394" s="8">
        <f t="shared" ca="1" si="507"/>
        <v>-88.574683616181972</v>
      </c>
      <c r="CU394" s="8">
        <f t="shared" ca="1" si="507"/>
        <v>-999</v>
      </c>
      <c r="CV394" s="8">
        <f t="shared" ca="1" si="507"/>
        <v>-999</v>
      </c>
      <c r="CW394" s="8">
        <f t="shared" ca="1" si="507"/>
        <v>-94.474910261337484</v>
      </c>
      <c r="CX394" s="8">
        <f t="shared" ca="1" si="507"/>
        <v>-999</v>
      </c>
      <c r="CY394" s="8">
        <f t="shared" ca="1" si="507"/>
        <v>-999</v>
      </c>
      <c r="CZ394" s="8">
        <f t="shared" ca="1" si="507"/>
        <v>-999</v>
      </c>
      <c r="DA394" s="8">
        <f t="shared" ca="1" si="507"/>
        <v>-999</v>
      </c>
    </row>
    <row r="395" spans="2:105" x14ac:dyDescent="0.35">
      <c r="B395" t="str">
        <f>'Postcode Data'!B395</f>
        <v>ES38 4OU</v>
      </c>
      <c r="C395" t="str">
        <f>'Postcode Data'!D395</f>
        <v>Delton</v>
      </c>
      <c r="D395" s="44" t="str">
        <f>'Postcode Data'!M395</f>
        <v>DW1b</v>
      </c>
      <c r="E395" s="28" t="str">
        <f>INDEX('Site Data'!$G$42:$G$77,MATCH('Frequency Plan Data'!D395,'Site Data'!$B$42:$B$77,0))</f>
        <v>f5</v>
      </c>
      <c r="F395" s="28">
        <f>'Coverage Data'!M395</f>
        <v>-77.501903868024144</v>
      </c>
      <c r="G395" s="28">
        <f t="shared" si="514"/>
        <v>27.004155145362915</v>
      </c>
      <c r="H395" s="5">
        <f>'Postcode Data'!F395</f>
        <v>14.816417462464095</v>
      </c>
      <c r="I395" s="5">
        <f>'Postcode Data'!G395</f>
        <v>10.364633946287318</v>
      </c>
      <c r="J395" s="5">
        <f>'Postcode Data'!K395</f>
        <v>19.017774634168696</v>
      </c>
      <c r="K395" s="5">
        <f>'Postcode Data'!L395</f>
        <v>7.9389792522419036</v>
      </c>
      <c r="L395" s="5"/>
      <c r="M395" s="28"/>
      <c r="N395" s="5" t="e">
        <f t="shared" si="508"/>
        <v>#N/A</v>
      </c>
      <c r="O395" s="5" t="e">
        <f t="shared" si="508"/>
        <v>#N/A</v>
      </c>
      <c r="P395" s="5" t="e">
        <f t="shared" si="508"/>
        <v>#N/A</v>
      </c>
      <c r="Q395" s="5" t="e">
        <f t="shared" si="508"/>
        <v>#N/A</v>
      </c>
      <c r="R395" s="5">
        <f t="shared" si="508"/>
        <v>7.9389792522419036</v>
      </c>
      <c r="S395" s="5" t="e">
        <f t="shared" si="508"/>
        <v>#N/A</v>
      </c>
      <c r="T395" s="5"/>
      <c r="U395" s="28"/>
      <c r="V395" s="28">
        <f t="shared" si="516"/>
        <v>7.9389792522419036</v>
      </c>
      <c r="W395" s="28" t="e">
        <f t="shared" ref="W395:Z395" si="524">IF(AND($G395&lt;V$5,$G395&gt;=W$5),$K395,NA())</f>
        <v>#N/A</v>
      </c>
      <c r="X395" s="28" t="e">
        <f t="shared" si="524"/>
        <v>#N/A</v>
      </c>
      <c r="Y395" s="28" t="e">
        <f t="shared" si="524"/>
        <v>#N/A</v>
      </c>
      <c r="Z395" s="28" t="e">
        <f t="shared" si="524"/>
        <v>#N/A</v>
      </c>
      <c r="AA395" s="28" t="e">
        <f t="shared" si="518"/>
        <v>#N/A</v>
      </c>
      <c r="AB395" s="28"/>
      <c r="AC395" s="28"/>
      <c r="AD395" s="5">
        <f t="shared" si="519"/>
        <v>-104.50605901338706</v>
      </c>
      <c r="AE395" s="15">
        <v>-999</v>
      </c>
      <c r="AF395" s="11">
        <v>-999</v>
      </c>
      <c r="AG395" s="11">
        <v>-999</v>
      </c>
      <c r="AH395" s="11">
        <v>-999</v>
      </c>
      <c r="AI395" s="11">
        <v>-116.58698177709354</v>
      </c>
      <c r="AJ395" s="11">
        <v>-999</v>
      </c>
      <c r="AK395" s="11">
        <v>-999</v>
      </c>
      <c r="AL395" s="11">
        <v>-116.93108789297233</v>
      </c>
      <c r="AM395" s="11">
        <v>-999</v>
      </c>
      <c r="AN395" s="11">
        <v>-999</v>
      </c>
      <c r="AO395" s="11">
        <v>-999</v>
      </c>
      <c r="AP395" s="11">
        <v>-999</v>
      </c>
      <c r="AQ395" s="11">
        <v>-999</v>
      </c>
      <c r="AR395" s="11">
        <v>-999</v>
      </c>
      <c r="AS395" s="11">
        <v>-999</v>
      </c>
      <c r="AT395" s="11">
        <v>-999</v>
      </c>
      <c r="AU395" s="11">
        <v>-115.83367730432622</v>
      </c>
      <c r="AV395" s="11">
        <v>-999</v>
      </c>
      <c r="AW395" s="11">
        <v>-999</v>
      </c>
      <c r="AX395" s="11">
        <v>-999</v>
      </c>
      <c r="AY395" s="11">
        <v>-999</v>
      </c>
      <c r="AZ395" s="11">
        <v>-999</v>
      </c>
      <c r="BA395" s="11">
        <v>-999</v>
      </c>
      <c r="BB395" s="11">
        <v>-999</v>
      </c>
      <c r="BC395" s="11">
        <v>-999</v>
      </c>
      <c r="BD395" s="11">
        <v>-999</v>
      </c>
      <c r="BE395" s="11">
        <v>-999</v>
      </c>
      <c r="BF395" s="11">
        <v>-999</v>
      </c>
      <c r="BG395" s="11">
        <v>-122.04387293443315</v>
      </c>
      <c r="BH395" s="11">
        <v>-999</v>
      </c>
      <c r="BI395" s="11">
        <v>-999</v>
      </c>
      <c r="BJ395" s="11">
        <v>-105.53217456813974</v>
      </c>
      <c r="BK395" s="11">
        <v>-999</v>
      </c>
      <c r="BL395" s="11">
        <v>-999</v>
      </c>
      <c r="BM395" s="11">
        <v>-999</v>
      </c>
      <c r="BN395" s="16">
        <v>-999</v>
      </c>
      <c r="BQ395" s="5">
        <f t="shared" ca="1" si="520"/>
        <v>-106.0607778234988</v>
      </c>
      <c r="BR395" s="8">
        <f t="shared" ca="1" si="510"/>
        <v>-999</v>
      </c>
      <c r="BS395" s="8">
        <f t="shared" ca="1" si="510"/>
        <v>-999</v>
      </c>
      <c r="BT395" s="8">
        <f t="shared" ca="1" si="510"/>
        <v>-999</v>
      </c>
      <c r="BU395" s="8">
        <f t="shared" ca="1" si="510"/>
        <v>-999</v>
      </c>
      <c r="BV395" s="8">
        <f t="shared" ca="1" si="510"/>
        <v>-114.87516180075158</v>
      </c>
      <c r="BW395" s="8">
        <f t="shared" ca="1" si="510"/>
        <v>-999</v>
      </c>
      <c r="BX395" s="8">
        <f t="shared" ca="1" si="510"/>
        <v>-999</v>
      </c>
      <c r="BY395" s="8">
        <f t="shared" ca="1" si="510"/>
        <v>-111.38156050409999</v>
      </c>
      <c r="BZ395" s="8">
        <f t="shared" ca="1" si="510"/>
        <v>-999</v>
      </c>
      <c r="CA395" s="8">
        <f t="shared" ca="1" si="510"/>
        <v>-999</v>
      </c>
      <c r="CB395" s="8">
        <f t="shared" ca="1" si="504"/>
        <v>-999</v>
      </c>
      <c r="CC395" s="8">
        <f t="shared" ca="1" si="504"/>
        <v>-999</v>
      </c>
      <c r="CD395" s="8">
        <f t="shared" ca="1" si="504"/>
        <v>-999</v>
      </c>
      <c r="CE395" s="8">
        <f t="shared" ca="1" si="504"/>
        <v>-999</v>
      </c>
      <c r="CF395" s="8">
        <f t="shared" ca="1" si="504"/>
        <v>-999</v>
      </c>
      <c r="CG395" s="8">
        <f t="shared" ca="1" si="504"/>
        <v>-999</v>
      </c>
      <c r="CH395" s="8">
        <f t="shared" ca="1" si="504"/>
        <v>-110.76857430111374</v>
      </c>
      <c r="CI395" s="8">
        <f t="shared" ca="1" si="504"/>
        <v>-999</v>
      </c>
      <c r="CJ395" s="8">
        <f t="shared" ca="1" si="504"/>
        <v>-999</v>
      </c>
      <c r="CK395" s="8">
        <f t="shared" ca="1" si="504"/>
        <v>-999</v>
      </c>
      <c r="CL395" s="8">
        <f t="shared" ca="1" si="504"/>
        <v>-999</v>
      </c>
      <c r="CM395" s="8">
        <f t="shared" ca="1" si="504"/>
        <v>-999</v>
      </c>
      <c r="CN395" s="8">
        <f t="shared" ca="1" si="510"/>
        <v>-999</v>
      </c>
      <c r="CO395" s="8">
        <f t="shared" ca="1" si="510"/>
        <v>-999</v>
      </c>
      <c r="CP395" s="8">
        <f t="shared" ca="1" si="510"/>
        <v>-999</v>
      </c>
      <c r="CQ395" s="8">
        <f t="shared" ca="1" si="510"/>
        <v>-999</v>
      </c>
      <c r="CR395" s="8">
        <f t="shared" ca="1" si="510"/>
        <v>-999</v>
      </c>
      <c r="CS395" s="8">
        <f t="shared" ca="1" si="510"/>
        <v>-999</v>
      </c>
      <c r="CT395" s="8">
        <f t="shared" ca="1" si="507"/>
        <v>-113.97090567372996</v>
      </c>
      <c r="CU395" s="8">
        <f t="shared" ca="1" si="507"/>
        <v>-999</v>
      </c>
      <c r="CV395" s="8">
        <f t="shared" ca="1" si="507"/>
        <v>-999</v>
      </c>
      <c r="CW395" s="8">
        <f t="shared" ca="1" si="507"/>
        <v>-117.31836432571616</v>
      </c>
      <c r="CX395" s="8">
        <f t="shared" ca="1" si="507"/>
        <v>-999</v>
      </c>
      <c r="CY395" s="8">
        <f t="shared" ca="1" si="507"/>
        <v>-999</v>
      </c>
      <c r="CZ395" s="8">
        <f t="shared" ca="1" si="507"/>
        <v>-999</v>
      </c>
      <c r="DA395" s="8">
        <f t="shared" ca="1" si="507"/>
        <v>-999</v>
      </c>
    </row>
    <row r="396" spans="2:105" x14ac:dyDescent="0.35">
      <c r="B396" t="str">
        <f>'Postcode Data'!B396</f>
        <v>ES38 5RJ</v>
      </c>
      <c r="C396" t="str">
        <f>'Postcode Data'!D396</f>
        <v>Delton</v>
      </c>
      <c r="D396" s="44" t="e">
        <f>'Postcode Data'!M396</f>
        <v>#N/A</v>
      </c>
      <c r="E396" s="28" t="e">
        <f>INDEX('Site Data'!$G$42:$G$77,MATCH('Frequency Plan Data'!D396,'Site Data'!$B$42:$B$77,0))</f>
        <v>#N/A</v>
      </c>
      <c r="F396" s="28" t="e">
        <f>'Coverage Data'!M396</f>
        <v>#N/A</v>
      </c>
      <c r="G396" s="28" t="e">
        <f t="shared" si="514"/>
        <v>#N/A</v>
      </c>
      <c r="H396" s="5" t="e">
        <f>'Postcode Data'!F396</f>
        <v>#N/A</v>
      </c>
      <c r="I396" s="5" t="e">
        <f>'Postcode Data'!G396</f>
        <v>#N/A</v>
      </c>
      <c r="J396" s="5" t="e">
        <f>'Postcode Data'!K396</f>
        <v>#N/A</v>
      </c>
      <c r="K396" s="5" t="e">
        <f>'Postcode Data'!L396</f>
        <v>#N/A</v>
      </c>
      <c r="L396" s="5"/>
      <c r="M396" s="28"/>
      <c r="N396" s="5" t="e">
        <f t="shared" si="508"/>
        <v>#N/A</v>
      </c>
      <c r="O396" s="5" t="e">
        <f t="shared" si="508"/>
        <v>#N/A</v>
      </c>
      <c r="P396" s="5" t="e">
        <f t="shared" si="508"/>
        <v>#N/A</v>
      </c>
      <c r="Q396" s="5" t="e">
        <f t="shared" si="508"/>
        <v>#N/A</v>
      </c>
      <c r="R396" s="5" t="e">
        <f t="shared" si="508"/>
        <v>#N/A</v>
      </c>
      <c r="S396" s="5" t="e">
        <f t="shared" si="508"/>
        <v>#N/A</v>
      </c>
      <c r="T396" s="5"/>
      <c r="U396" s="28"/>
      <c r="V396" s="28" t="e">
        <f t="shared" si="516"/>
        <v>#N/A</v>
      </c>
      <c r="W396" s="28" t="e">
        <f t="shared" ref="W396:Z396" si="525">IF(AND($G396&lt;V$5,$G396&gt;=W$5),$K396,NA())</f>
        <v>#N/A</v>
      </c>
      <c r="X396" s="28" t="e">
        <f t="shared" si="525"/>
        <v>#N/A</v>
      </c>
      <c r="Y396" s="28" t="e">
        <f t="shared" si="525"/>
        <v>#N/A</v>
      </c>
      <c r="Z396" s="28" t="e">
        <f t="shared" si="525"/>
        <v>#N/A</v>
      </c>
      <c r="AA396" s="28" t="e">
        <f t="shared" si="518"/>
        <v>#N/A</v>
      </c>
      <c r="AB396" s="28"/>
      <c r="AC396" s="28"/>
      <c r="AD396" s="5" t="e">
        <f t="shared" si="519"/>
        <v>#N/A</v>
      </c>
      <c r="AE396" s="15" t="e">
        <v>#N/A</v>
      </c>
      <c r="AF396" s="11" t="e">
        <v>#N/A</v>
      </c>
      <c r="AG396" s="11" t="e">
        <v>#N/A</v>
      </c>
      <c r="AH396" s="11" t="e">
        <v>#N/A</v>
      </c>
      <c r="AI396" s="11" t="e">
        <v>#N/A</v>
      </c>
      <c r="AJ396" s="11" t="e">
        <v>#N/A</v>
      </c>
      <c r="AK396" s="11" t="e">
        <v>#N/A</v>
      </c>
      <c r="AL396" s="11" t="e">
        <v>#N/A</v>
      </c>
      <c r="AM396" s="11" t="e">
        <v>#N/A</v>
      </c>
      <c r="AN396" s="11" t="e">
        <v>#N/A</v>
      </c>
      <c r="AO396" s="11" t="e">
        <v>#N/A</v>
      </c>
      <c r="AP396" s="11" t="e">
        <v>#N/A</v>
      </c>
      <c r="AQ396" s="11" t="e">
        <v>#N/A</v>
      </c>
      <c r="AR396" s="11" t="e">
        <v>#N/A</v>
      </c>
      <c r="AS396" s="11" t="e">
        <v>#N/A</v>
      </c>
      <c r="AT396" s="11" t="e">
        <v>#N/A</v>
      </c>
      <c r="AU396" s="11" t="e">
        <v>#N/A</v>
      </c>
      <c r="AV396" s="11" t="e">
        <v>#N/A</v>
      </c>
      <c r="AW396" s="11" t="e">
        <v>#N/A</v>
      </c>
      <c r="AX396" s="11" t="e">
        <v>#N/A</v>
      </c>
      <c r="AY396" s="11" t="e">
        <v>#N/A</v>
      </c>
      <c r="AZ396" s="11" t="e">
        <v>#N/A</v>
      </c>
      <c r="BA396" s="11" t="e">
        <v>#N/A</v>
      </c>
      <c r="BB396" s="11" t="e">
        <v>#N/A</v>
      </c>
      <c r="BC396" s="11" t="e">
        <v>#N/A</v>
      </c>
      <c r="BD396" s="11" t="e">
        <v>#N/A</v>
      </c>
      <c r="BE396" s="11" t="e">
        <v>#N/A</v>
      </c>
      <c r="BF396" s="11" t="e">
        <v>#N/A</v>
      </c>
      <c r="BG396" s="11" t="e">
        <v>#N/A</v>
      </c>
      <c r="BH396" s="11" t="e">
        <v>#N/A</v>
      </c>
      <c r="BI396" s="11" t="e">
        <v>#N/A</v>
      </c>
      <c r="BJ396" s="11" t="e">
        <v>#N/A</v>
      </c>
      <c r="BK396" s="11" t="e">
        <v>#N/A</v>
      </c>
      <c r="BL396" s="11" t="e">
        <v>#N/A</v>
      </c>
      <c r="BM396" s="11" t="e">
        <v>#N/A</v>
      </c>
      <c r="BN396" s="16" t="e">
        <v>#N/A</v>
      </c>
      <c r="BQ396" s="5" t="e">
        <f t="shared" ca="1" si="520"/>
        <v>#N/A</v>
      </c>
      <c r="BR396" s="8" t="e">
        <f t="shared" ca="1" si="510"/>
        <v>#N/A</v>
      </c>
      <c r="BS396" s="8" t="e">
        <f t="shared" ca="1" si="510"/>
        <v>#N/A</v>
      </c>
      <c r="BT396" s="8" t="e">
        <f t="shared" ca="1" si="510"/>
        <v>#N/A</v>
      </c>
      <c r="BU396" s="8" t="e">
        <f t="shared" ca="1" si="510"/>
        <v>#N/A</v>
      </c>
      <c r="BV396" s="8" t="e">
        <f t="shared" ca="1" si="510"/>
        <v>#N/A</v>
      </c>
      <c r="BW396" s="8" t="e">
        <f t="shared" ca="1" si="510"/>
        <v>#N/A</v>
      </c>
      <c r="BX396" s="8" t="e">
        <f t="shared" ca="1" si="510"/>
        <v>#N/A</v>
      </c>
      <c r="BY396" s="8" t="e">
        <f t="shared" ca="1" si="510"/>
        <v>#N/A</v>
      </c>
      <c r="BZ396" s="8" t="e">
        <f t="shared" ca="1" si="510"/>
        <v>#N/A</v>
      </c>
      <c r="CA396" s="8" t="e">
        <f t="shared" ca="1" si="510"/>
        <v>#N/A</v>
      </c>
      <c r="CB396" s="8" t="e">
        <f t="shared" ca="1" si="504"/>
        <v>#N/A</v>
      </c>
      <c r="CC396" s="8" t="e">
        <f t="shared" ca="1" si="504"/>
        <v>#N/A</v>
      </c>
      <c r="CD396" s="8" t="e">
        <f t="shared" ca="1" si="504"/>
        <v>#N/A</v>
      </c>
      <c r="CE396" s="8" t="e">
        <f t="shared" ca="1" si="504"/>
        <v>#N/A</v>
      </c>
      <c r="CF396" s="8" t="e">
        <f t="shared" ca="1" si="504"/>
        <v>#N/A</v>
      </c>
      <c r="CG396" s="8" t="e">
        <f t="shared" ca="1" si="504"/>
        <v>#N/A</v>
      </c>
      <c r="CH396" s="8" t="e">
        <f t="shared" ca="1" si="504"/>
        <v>#N/A</v>
      </c>
      <c r="CI396" s="8" t="e">
        <f t="shared" ca="1" si="504"/>
        <v>#N/A</v>
      </c>
      <c r="CJ396" s="8" t="e">
        <f t="shared" ca="1" si="504"/>
        <v>#N/A</v>
      </c>
      <c r="CK396" s="8" t="e">
        <f t="shared" ca="1" si="504"/>
        <v>#N/A</v>
      </c>
      <c r="CL396" s="8" t="e">
        <f t="shared" ca="1" si="504"/>
        <v>#N/A</v>
      </c>
      <c r="CM396" s="8" t="e">
        <f t="shared" ca="1" si="504"/>
        <v>#N/A</v>
      </c>
      <c r="CN396" s="8" t="e">
        <f t="shared" ca="1" si="510"/>
        <v>#N/A</v>
      </c>
      <c r="CO396" s="8" t="e">
        <f t="shared" ca="1" si="510"/>
        <v>#N/A</v>
      </c>
      <c r="CP396" s="8" t="e">
        <f t="shared" ca="1" si="510"/>
        <v>#N/A</v>
      </c>
      <c r="CQ396" s="8" t="e">
        <f t="shared" ca="1" si="510"/>
        <v>#N/A</v>
      </c>
      <c r="CR396" s="8" t="e">
        <f t="shared" ca="1" si="510"/>
        <v>#N/A</v>
      </c>
      <c r="CS396" s="8" t="e">
        <f t="shared" ca="1" si="510"/>
        <v>#N/A</v>
      </c>
      <c r="CT396" s="8" t="e">
        <f t="shared" ca="1" si="507"/>
        <v>#N/A</v>
      </c>
      <c r="CU396" s="8" t="e">
        <f t="shared" ca="1" si="507"/>
        <v>#N/A</v>
      </c>
      <c r="CV396" s="8" t="e">
        <f t="shared" ca="1" si="507"/>
        <v>#N/A</v>
      </c>
      <c r="CW396" s="8" t="e">
        <f t="shared" ca="1" si="507"/>
        <v>#N/A</v>
      </c>
      <c r="CX396" s="8" t="e">
        <f t="shared" ca="1" si="507"/>
        <v>#N/A</v>
      </c>
      <c r="CY396" s="8" t="e">
        <f t="shared" ca="1" si="507"/>
        <v>#N/A</v>
      </c>
      <c r="CZ396" s="8" t="e">
        <f t="shared" ca="1" si="507"/>
        <v>#N/A</v>
      </c>
      <c r="DA396" s="8" t="e">
        <f t="shared" ca="1" si="507"/>
        <v>#N/A</v>
      </c>
    </row>
    <row r="397" spans="2:105" x14ac:dyDescent="0.35">
      <c r="B397" t="str">
        <f>'Postcode Data'!B397</f>
        <v>ES38 6PU</v>
      </c>
      <c r="C397" t="str">
        <f>'Postcode Data'!D397</f>
        <v>Delton</v>
      </c>
      <c r="D397" s="44" t="str">
        <f>'Postcode Data'!M397</f>
        <v>DW2b</v>
      </c>
      <c r="E397" s="28" t="str">
        <f>INDEX('Site Data'!$G$42:$G$77,MATCH('Frequency Plan Data'!D397,'Site Data'!$B$42:$B$77,0))</f>
        <v>f2</v>
      </c>
      <c r="F397" s="28">
        <f>'Coverage Data'!M397</f>
        <v>-61.576445913584507</v>
      </c>
      <c r="G397" s="28">
        <f t="shared" si="514"/>
        <v>34.855166271767203</v>
      </c>
      <c r="H397" s="5">
        <f>'Postcode Data'!F397</f>
        <v>10.659715015316081</v>
      </c>
      <c r="I397" s="5">
        <f>'Postcode Data'!G397</f>
        <v>6.5022538134086805</v>
      </c>
      <c r="J397" s="5">
        <f>'Postcode Data'!K397</f>
        <v>12.408415487927106</v>
      </c>
      <c r="K397" s="5">
        <f>'Postcode Data'!L397</f>
        <v>6.033690933968634</v>
      </c>
      <c r="L397" s="5"/>
      <c r="M397" s="28"/>
      <c r="N397" s="5" t="e">
        <f t="shared" si="508"/>
        <v>#N/A</v>
      </c>
      <c r="O397" s="5">
        <f t="shared" si="508"/>
        <v>6.033690933968634</v>
      </c>
      <c r="P397" s="5" t="e">
        <f t="shared" si="508"/>
        <v>#N/A</v>
      </c>
      <c r="Q397" s="5" t="e">
        <f t="shared" si="508"/>
        <v>#N/A</v>
      </c>
      <c r="R397" s="5" t="e">
        <f t="shared" si="508"/>
        <v>#N/A</v>
      </c>
      <c r="S397" s="5" t="e">
        <f t="shared" si="508"/>
        <v>#N/A</v>
      </c>
      <c r="T397" s="5"/>
      <c r="U397" s="28"/>
      <c r="V397" s="28">
        <f t="shared" si="516"/>
        <v>6.033690933968634</v>
      </c>
      <c r="W397" s="28" t="e">
        <f t="shared" ref="W397:Z397" si="526">IF(AND($G397&lt;V$5,$G397&gt;=W$5),$K397,NA())</f>
        <v>#N/A</v>
      </c>
      <c r="X397" s="28" t="e">
        <f t="shared" si="526"/>
        <v>#N/A</v>
      </c>
      <c r="Y397" s="28" t="e">
        <f t="shared" si="526"/>
        <v>#N/A</v>
      </c>
      <c r="Z397" s="28" t="e">
        <f t="shared" si="526"/>
        <v>#N/A</v>
      </c>
      <c r="AA397" s="28" t="e">
        <f t="shared" si="518"/>
        <v>#N/A</v>
      </c>
      <c r="AB397" s="28"/>
      <c r="AC397" s="28"/>
      <c r="AD397" s="5">
        <f t="shared" si="519"/>
        <v>-96.43161218535171</v>
      </c>
      <c r="AE397" s="15">
        <v>-999</v>
      </c>
      <c r="AF397" s="11">
        <v>-106.08940399478576</v>
      </c>
      <c r="AG397" s="11">
        <v>-999</v>
      </c>
      <c r="AH397" s="11">
        <v>-999</v>
      </c>
      <c r="AI397" s="11">
        <v>-999</v>
      </c>
      <c r="AJ397" s="11">
        <v>-999</v>
      </c>
      <c r="AK397" s="11">
        <v>-999</v>
      </c>
      <c r="AL397" s="11">
        <v>-999</v>
      </c>
      <c r="AM397" s="11">
        <v>-999</v>
      </c>
      <c r="AN397" s="11">
        <v>-999</v>
      </c>
      <c r="AO397" s="11">
        <v>-104.18662128758407</v>
      </c>
      <c r="AP397" s="11">
        <v>-999</v>
      </c>
      <c r="AQ397" s="11">
        <v>-999</v>
      </c>
      <c r="AR397" s="11">
        <v>-99.883977641090212</v>
      </c>
      <c r="AS397" s="11">
        <v>-999</v>
      </c>
      <c r="AT397" s="11">
        <v>-999</v>
      </c>
      <c r="AU397" s="11">
        <v>-999</v>
      </c>
      <c r="AV397" s="11">
        <v>-999</v>
      </c>
      <c r="AW397" s="11">
        <v>-999</v>
      </c>
      <c r="AX397" s="11">
        <v>-999</v>
      </c>
      <c r="AY397" s="11">
        <v>-999</v>
      </c>
      <c r="AZ397" s="11">
        <v>-999</v>
      </c>
      <c r="BA397" s="11">
        <v>-999</v>
      </c>
      <c r="BB397" s="11">
        <v>-999</v>
      </c>
      <c r="BC397" s="11">
        <v>-999</v>
      </c>
      <c r="BD397" s="11">
        <v>-104.02062430556657</v>
      </c>
      <c r="BE397" s="11">
        <v>-999</v>
      </c>
      <c r="BF397" s="11">
        <v>-999</v>
      </c>
      <c r="BG397" s="11">
        <v>-999</v>
      </c>
      <c r="BH397" s="11">
        <v>-999</v>
      </c>
      <c r="BI397" s="11">
        <v>-999</v>
      </c>
      <c r="BJ397" s="11">
        <v>-999</v>
      </c>
      <c r="BK397" s="11">
        <v>-999</v>
      </c>
      <c r="BL397" s="11">
        <v>-999</v>
      </c>
      <c r="BM397" s="11">
        <v>-106.50676142852201</v>
      </c>
      <c r="BN397" s="16">
        <v>-999</v>
      </c>
      <c r="BQ397" s="5">
        <f t="shared" ca="1" si="520"/>
        <v>-95.993856183044599</v>
      </c>
      <c r="BR397" s="8">
        <f t="shared" ca="1" si="510"/>
        <v>-999</v>
      </c>
      <c r="BS397" s="8">
        <f t="shared" ca="1" si="510"/>
        <v>-100.80814467791743</v>
      </c>
      <c r="BT397" s="8">
        <f t="shared" ca="1" si="510"/>
        <v>-999</v>
      </c>
      <c r="BU397" s="8">
        <f t="shared" ca="1" si="510"/>
        <v>-999</v>
      </c>
      <c r="BV397" s="8">
        <f t="shared" ca="1" si="510"/>
        <v>-999</v>
      </c>
      <c r="BW397" s="8">
        <f t="shared" ca="1" si="510"/>
        <v>-999</v>
      </c>
      <c r="BX397" s="8">
        <f t="shared" ca="1" si="510"/>
        <v>-999</v>
      </c>
      <c r="BY397" s="8">
        <f t="shared" ca="1" si="510"/>
        <v>-999</v>
      </c>
      <c r="BZ397" s="8">
        <f t="shared" ca="1" si="510"/>
        <v>-999</v>
      </c>
      <c r="CA397" s="8">
        <f t="shared" ca="1" si="510"/>
        <v>-999</v>
      </c>
      <c r="CB397" s="8">
        <f t="shared" ca="1" si="504"/>
        <v>-106.51528096803162</v>
      </c>
      <c r="CC397" s="8">
        <f t="shared" ca="1" si="504"/>
        <v>-999</v>
      </c>
      <c r="CD397" s="8">
        <f t="shared" ca="1" si="504"/>
        <v>-999</v>
      </c>
      <c r="CE397" s="8">
        <f t="shared" ca="1" si="504"/>
        <v>-102.62208796251609</v>
      </c>
      <c r="CF397" s="8">
        <f t="shared" ca="1" si="504"/>
        <v>-999</v>
      </c>
      <c r="CG397" s="8">
        <f t="shared" ca="1" si="504"/>
        <v>-999</v>
      </c>
      <c r="CH397" s="8">
        <f t="shared" ca="1" si="504"/>
        <v>-999</v>
      </c>
      <c r="CI397" s="8">
        <f t="shared" ca="1" si="504"/>
        <v>-999</v>
      </c>
      <c r="CJ397" s="8">
        <f t="shared" ca="1" si="504"/>
        <v>-999</v>
      </c>
      <c r="CK397" s="8">
        <f t="shared" ca="1" si="504"/>
        <v>-999</v>
      </c>
      <c r="CL397" s="8">
        <f t="shared" ca="1" si="504"/>
        <v>-999</v>
      </c>
      <c r="CM397" s="8">
        <f t="shared" ca="1" si="504"/>
        <v>-999</v>
      </c>
      <c r="CN397" s="8">
        <f t="shared" ca="1" si="510"/>
        <v>-999</v>
      </c>
      <c r="CO397" s="8">
        <f t="shared" ca="1" si="510"/>
        <v>-999</v>
      </c>
      <c r="CP397" s="8">
        <f t="shared" ca="1" si="510"/>
        <v>-999</v>
      </c>
      <c r="CQ397" s="8">
        <f t="shared" ca="1" si="510"/>
        <v>-101.36743304949705</v>
      </c>
      <c r="CR397" s="8">
        <f t="shared" ca="1" si="510"/>
        <v>-999</v>
      </c>
      <c r="CS397" s="8">
        <f t="shared" ca="1" si="510"/>
        <v>-999</v>
      </c>
      <c r="CT397" s="8">
        <f t="shared" ca="1" si="507"/>
        <v>-999</v>
      </c>
      <c r="CU397" s="8">
        <f t="shared" ca="1" si="507"/>
        <v>-999</v>
      </c>
      <c r="CV397" s="8">
        <f t="shared" ca="1" si="507"/>
        <v>-999</v>
      </c>
      <c r="CW397" s="8">
        <f t="shared" ca="1" si="507"/>
        <v>-999</v>
      </c>
      <c r="CX397" s="8">
        <f t="shared" ca="1" si="507"/>
        <v>-999</v>
      </c>
      <c r="CY397" s="8">
        <f t="shared" ca="1" si="507"/>
        <v>-999</v>
      </c>
      <c r="CZ397" s="8">
        <f t="shared" ca="1" si="507"/>
        <v>-107.31633958590815</v>
      </c>
      <c r="DA397" s="8">
        <f t="shared" ca="1" si="507"/>
        <v>-999</v>
      </c>
    </row>
    <row r="398" spans="2:105" x14ac:dyDescent="0.35">
      <c r="B398" t="str">
        <f>'Postcode Data'!B398</f>
        <v>ES38 8HE</v>
      </c>
      <c r="C398" t="str">
        <f>'Postcode Data'!D398</f>
        <v>Delton</v>
      </c>
      <c r="D398" s="44" t="e">
        <f>'Postcode Data'!M398</f>
        <v>#N/A</v>
      </c>
      <c r="E398" s="28" t="e">
        <f>INDEX('Site Data'!$G$42:$G$77,MATCH('Frequency Plan Data'!D398,'Site Data'!$B$42:$B$77,0))</f>
        <v>#N/A</v>
      </c>
      <c r="F398" s="28" t="e">
        <f>'Coverage Data'!M398</f>
        <v>#N/A</v>
      </c>
      <c r="G398" s="28" t="e">
        <f t="shared" si="514"/>
        <v>#N/A</v>
      </c>
      <c r="H398" s="5" t="e">
        <f>'Postcode Data'!F398</f>
        <v>#N/A</v>
      </c>
      <c r="I398" s="5" t="e">
        <f>'Postcode Data'!G398</f>
        <v>#N/A</v>
      </c>
      <c r="J398" s="5" t="e">
        <f>'Postcode Data'!K398</f>
        <v>#N/A</v>
      </c>
      <c r="K398" s="5" t="e">
        <f>'Postcode Data'!L398</f>
        <v>#N/A</v>
      </c>
      <c r="L398" s="5"/>
      <c r="M398" s="28"/>
      <c r="N398" s="5" t="e">
        <f t="shared" si="508"/>
        <v>#N/A</v>
      </c>
      <c r="O398" s="5" t="e">
        <f t="shared" si="508"/>
        <v>#N/A</v>
      </c>
      <c r="P398" s="5" t="e">
        <f t="shared" si="508"/>
        <v>#N/A</v>
      </c>
      <c r="Q398" s="5" t="e">
        <f t="shared" si="508"/>
        <v>#N/A</v>
      </c>
      <c r="R398" s="5" t="e">
        <f t="shared" si="508"/>
        <v>#N/A</v>
      </c>
      <c r="S398" s="5" t="e">
        <f t="shared" si="508"/>
        <v>#N/A</v>
      </c>
      <c r="T398" s="5"/>
      <c r="U398" s="28"/>
      <c r="V398" s="28" t="e">
        <f t="shared" si="516"/>
        <v>#N/A</v>
      </c>
      <c r="W398" s="28" t="e">
        <f t="shared" ref="W398:Z398" si="527">IF(AND($G398&lt;V$5,$G398&gt;=W$5),$K398,NA())</f>
        <v>#N/A</v>
      </c>
      <c r="X398" s="28" t="e">
        <f t="shared" si="527"/>
        <v>#N/A</v>
      </c>
      <c r="Y398" s="28" t="e">
        <f t="shared" si="527"/>
        <v>#N/A</v>
      </c>
      <c r="Z398" s="28" t="e">
        <f t="shared" si="527"/>
        <v>#N/A</v>
      </c>
      <c r="AA398" s="28" t="e">
        <f t="shared" si="518"/>
        <v>#N/A</v>
      </c>
      <c r="AB398" s="28"/>
      <c r="AC398" s="28"/>
      <c r="AD398" s="5" t="e">
        <f t="shared" si="519"/>
        <v>#N/A</v>
      </c>
      <c r="AE398" s="15" t="e">
        <v>#N/A</v>
      </c>
      <c r="AF398" s="11" t="e">
        <v>#N/A</v>
      </c>
      <c r="AG398" s="11" t="e">
        <v>#N/A</v>
      </c>
      <c r="AH398" s="11" t="e">
        <v>#N/A</v>
      </c>
      <c r="AI398" s="11" t="e">
        <v>#N/A</v>
      </c>
      <c r="AJ398" s="11" t="e">
        <v>#N/A</v>
      </c>
      <c r="AK398" s="11" t="e">
        <v>#N/A</v>
      </c>
      <c r="AL398" s="11" t="e">
        <v>#N/A</v>
      </c>
      <c r="AM398" s="11" t="e">
        <v>#N/A</v>
      </c>
      <c r="AN398" s="11" t="e">
        <v>#N/A</v>
      </c>
      <c r="AO398" s="11" t="e">
        <v>#N/A</v>
      </c>
      <c r="AP398" s="11" t="e">
        <v>#N/A</v>
      </c>
      <c r="AQ398" s="11" t="e">
        <v>#N/A</v>
      </c>
      <c r="AR398" s="11" t="e">
        <v>#N/A</v>
      </c>
      <c r="AS398" s="11" t="e">
        <v>#N/A</v>
      </c>
      <c r="AT398" s="11" t="e">
        <v>#N/A</v>
      </c>
      <c r="AU398" s="11" t="e">
        <v>#N/A</v>
      </c>
      <c r="AV398" s="11" t="e">
        <v>#N/A</v>
      </c>
      <c r="AW398" s="11" t="e">
        <v>#N/A</v>
      </c>
      <c r="AX398" s="11" t="e">
        <v>#N/A</v>
      </c>
      <c r="AY398" s="11" t="e">
        <v>#N/A</v>
      </c>
      <c r="AZ398" s="11" t="e">
        <v>#N/A</v>
      </c>
      <c r="BA398" s="11" t="e">
        <v>#N/A</v>
      </c>
      <c r="BB398" s="11" t="e">
        <v>#N/A</v>
      </c>
      <c r="BC398" s="11" t="e">
        <v>#N/A</v>
      </c>
      <c r="BD398" s="11" t="e">
        <v>#N/A</v>
      </c>
      <c r="BE398" s="11" t="e">
        <v>#N/A</v>
      </c>
      <c r="BF398" s="11" t="e">
        <v>#N/A</v>
      </c>
      <c r="BG398" s="11" t="e">
        <v>#N/A</v>
      </c>
      <c r="BH398" s="11" t="e">
        <v>#N/A</v>
      </c>
      <c r="BI398" s="11" t="e">
        <v>#N/A</v>
      </c>
      <c r="BJ398" s="11" t="e">
        <v>#N/A</v>
      </c>
      <c r="BK398" s="11" t="e">
        <v>#N/A</v>
      </c>
      <c r="BL398" s="11" t="e">
        <v>#N/A</v>
      </c>
      <c r="BM398" s="11" t="e">
        <v>#N/A</v>
      </c>
      <c r="BN398" s="16" t="e">
        <v>#N/A</v>
      </c>
      <c r="BQ398" s="5" t="e">
        <f t="shared" ca="1" si="520"/>
        <v>#N/A</v>
      </c>
      <c r="BR398" s="8" t="e">
        <f t="shared" ca="1" si="510"/>
        <v>#N/A</v>
      </c>
      <c r="BS398" s="8" t="e">
        <f t="shared" ca="1" si="510"/>
        <v>#N/A</v>
      </c>
      <c r="BT398" s="8" t="e">
        <f t="shared" ca="1" si="510"/>
        <v>#N/A</v>
      </c>
      <c r="BU398" s="8" t="e">
        <f t="shared" ca="1" si="510"/>
        <v>#N/A</v>
      </c>
      <c r="BV398" s="8" t="e">
        <f t="shared" ca="1" si="510"/>
        <v>#N/A</v>
      </c>
      <c r="BW398" s="8" t="e">
        <f t="shared" ca="1" si="510"/>
        <v>#N/A</v>
      </c>
      <c r="BX398" s="8" t="e">
        <f t="shared" ca="1" si="510"/>
        <v>#N/A</v>
      </c>
      <c r="BY398" s="8" t="e">
        <f t="shared" ca="1" si="510"/>
        <v>#N/A</v>
      </c>
      <c r="BZ398" s="8" t="e">
        <f t="shared" ca="1" si="510"/>
        <v>#N/A</v>
      </c>
      <c r="CA398" s="8" t="e">
        <f t="shared" ca="1" si="510"/>
        <v>#N/A</v>
      </c>
      <c r="CB398" s="8" t="e">
        <f t="shared" ca="1" si="504"/>
        <v>#N/A</v>
      </c>
      <c r="CC398" s="8" t="e">
        <f t="shared" ca="1" si="504"/>
        <v>#N/A</v>
      </c>
      <c r="CD398" s="8" t="e">
        <f t="shared" ca="1" si="504"/>
        <v>#N/A</v>
      </c>
      <c r="CE398" s="8" t="e">
        <f t="shared" ca="1" si="504"/>
        <v>#N/A</v>
      </c>
      <c r="CF398" s="8" t="e">
        <f t="shared" ca="1" si="504"/>
        <v>#N/A</v>
      </c>
      <c r="CG398" s="8" t="e">
        <f t="shared" ca="1" si="504"/>
        <v>#N/A</v>
      </c>
      <c r="CH398" s="8" t="e">
        <f t="shared" ca="1" si="504"/>
        <v>#N/A</v>
      </c>
      <c r="CI398" s="8" t="e">
        <f t="shared" ca="1" si="504"/>
        <v>#N/A</v>
      </c>
      <c r="CJ398" s="8" t="e">
        <f t="shared" ca="1" si="504"/>
        <v>#N/A</v>
      </c>
      <c r="CK398" s="8" t="e">
        <f t="shared" ca="1" si="504"/>
        <v>#N/A</v>
      </c>
      <c r="CL398" s="8" t="e">
        <f t="shared" ca="1" si="504"/>
        <v>#N/A</v>
      </c>
      <c r="CM398" s="8" t="e">
        <f t="shared" ca="1" si="504"/>
        <v>#N/A</v>
      </c>
      <c r="CN398" s="8" t="e">
        <f t="shared" ca="1" si="510"/>
        <v>#N/A</v>
      </c>
      <c r="CO398" s="8" t="e">
        <f t="shared" ca="1" si="510"/>
        <v>#N/A</v>
      </c>
      <c r="CP398" s="8" t="e">
        <f t="shared" ca="1" si="510"/>
        <v>#N/A</v>
      </c>
      <c r="CQ398" s="8" t="e">
        <f t="shared" ca="1" si="510"/>
        <v>#N/A</v>
      </c>
      <c r="CR398" s="8" t="e">
        <f t="shared" ca="1" si="510"/>
        <v>#N/A</v>
      </c>
      <c r="CS398" s="8" t="e">
        <f t="shared" ca="1" si="510"/>
        <v>#N/A</v>
      </c>
      <c r="CT398" s="8" t="e">
        <f t="shared" ca="1" si="507"/>
        <v>#N/A</v>
      </c>
      <c r="CU398" s="8" t="e">
        <f t="shared" ca="1" si="507"/>
        <v>#N/A</v>
      </c>
      <c r="CV398" s="8" t="e">
        <f t="shared" ca="1" si="507"/>
        <v>#N/A</v>
      </c>
      <c r="CW398" s="8" t="e">
        <f t="shared" ca="1" si="507"/>
        <v>#N/A</v>
      </c>
      <c r="CX398" s="8" t="e">
        <f t="shared" ca="1" si="507"/>
        <v>#N/A</v>
      </c>
      <c r="CY398" s="8" t="e">
        <f t="shared" ca="1" si="507"/>
        <v>#N/A</v>
      </c>
      <c r="CZ398" s="8" t="e">
        <f t="shared" ca="1" si="507"/>
        <v>#N/A</v>
      </c>
      <c r="DA398" s="8" t="e">
        <f t="shared" ca="1" si="507"/>
        <v>#N/A</v>
      </c>
    </row>
    <row r="399" spans="2:105" x14ac:dyDescent="0.35">
      <c r="B399" t="str">
        <f>'Postcode Data'!B399</f>
        <v>ES38 9LX</v>
      </c>
      <c r="C399" t="str">
        <f>'Postcode Data'!D399</f>
        <v>Delton</v>
      </c>
      <c r="D399" s="44" t="e">
        <f>'Postcode Data'!M399</f>
        <v>#N/A</v>
      </c>
      <c r="E399" s="28" t="e">
        <f>INDEX('Site Data'!$G$42:$G$77,MATCH('Frequency Plan Data'!D399,'Site Data'!$B$42:$B$77,0))</f>
        <v>#N/A</v>
      </c>
      <c r="F399" s="28" t="e">
        <f>'Coverage Data'!M399</f>
        <v>#N/A</v>
      </c>
      <c r="G399" s="28" t="e">
        <f t="shared" si="514"/>
        <v>#N/A</v>
      </c>
      <c r="H399" s="5" t="e">
        <f>'Postcode Data'!F399</f>
        <v>#N/A</v>
      </c>
      <c r="I399" s="5" t="e">
        <f>'Postcode Data'!G399</f>
        <v>#N/A</v>
      </c>
      <c r="J399" s="5" t="e">
        <f>'Postcode Data'!K399</f>
        <v>#N/A</v>
      </c>
      <c r="K399" s="5" t="e">
        <f>'Postcode Data'!L399</f>
        <v>#N/A</v>
      </c>
      <c r="L399" s="5"/>
      <c r="M399" s="28"/>
      <c r="N399" s="5" t="e">
        <f t="shared" si="508"/>
        <v>#N/A</v>
      </c>
      <c r="O399" s="5" t="e">
        <f t="shared" si="508"/>
        <v>#N/A</v>
      </c>
      <c r="P399" s="5" t="e">
        <f t="shared" si="508"/>
        <v>#N/A</v>
      </c>
      <c r="Q399" s="5" t="e">
        <f t="shared" si="508"/>
        <v>#N/A</v>
      </c>
      <c r="R399" s="5" t="e">
        <f t="shared" si="508"/>
        <v>#N/A</v>
      </c>
      <c r="S399" s="5" t="e">
        <f t="shared" si="508"/>
        <v>#N/A</v>
      </c>
      <c r="T399" s="5"/>
      <c r="U399" s="28"/>
      <c r="V399" s="28" t="e">
        <f t="shared" si="516"/>
        <v>#N/A</v>
      </c>
      <c r="W399" s="28" t="e">
        <f t="shared" ref="W399:Z399" si="528">IF(AND($G399&lt;V$5,$G399&gt;=W$5),$K399,NA())</f>
        <v>#N/A</v>
      </c>
      <c r="X399" s="28" t="e">
        <f t="shared" si="528"/>
        <v>#N/A</v>
      </c>
      <c r="Y399" s="28" t="e">
        <f t="shared" si="528"/>
        <v>#N/A</v>
      </c>
      <c r="Z399" s="28" t="e">
        <f t="shared" si="528"/>
        <v>#N/A</v>
      </c>
      <c r="AA399" s="28" t="e">
        <f t="shared" si="518"/>
        <v>#N/A</v>
      </c>
      <c r="AB399" s="28"/>
      <c r="AC399" s="28"/>
      <c r="AD399" s="5" t="e">
        <f t="shared" si="519"/>
        <v>#N/A</v>
      </c>
      <c r="AE399" s="15" t="e">
        <v>#N/A</v>
      </c>
      <c r="AF399" s="11" t="e">
        <v>#N/A</v>
      </c>
      <c r="AG399" s="11" t="e">
        <v>#N/A</v>
      </c>
      <c r="AH399" s="11" t="e">
        <v>#N/A</v>
      </c>
      <c r="AI399" s="11" t="e">
        <v>#N/A</v>
      </c>
      <c r="AJ399" s="11" t="e">
        <v>#N/A</v>
      </c>
      <c r="AK399" s="11" t="e">
        <v>#N/A</v>
      </c>
      <c r="AL399" s="11" t="e">
        <v>#N/A</v>
      </c>
      <c r="AM399" s="11" t="e">
        <v>#N/A</v>
      </c>
      <c r="AN399" s="11" t="e">
        <v>#N/A</v>
      </c>
      <c r="AO399" s="11" t="e">
        <v>#N/A</v>
      </c>
      <c r="AP399" s="11" t="e">
        <v>#N/A</v>
      </c>
      <c r="AQ399" s="11" t="e">
        <v>#N/A</v>
      </c>
      <c r="AR399" s="11" t="e">
        <v>#N/A</v>
      </c>
      <c r="AS399" s="11" t="e">
        <v>#N/A</v>
      </c>
      <c r="AT399" s="11" t="e">
        <v>#N/A</v>
      </c>
      <c r="AU399" s="11" t="e">
        <v>#N/A</v>
      </c>
      <c r="AV399" s="11" t="e">
        <v>#N/A</v>
      </c>
      <c r="AW399" s="11" t="e">
        <v>#N/A</v>
      </c>
      <c r="AX399" s="11" t="e">
        <v>#N/A</v>
      </c>
      <c r="AY399" s="11" t="e">
        <v>#N/A</v>
      </c>
      <c r="AZ399" s="11" t="e">
        <v>#N/A</v>
      </c>
      <c r="BA399" s="11" t="e">
        <v>#N/A</v>
      </c>
      <c r="BB399" s="11" t="e">
        <v>#N/A</v>
      </c>
      <c r="BC399" s="11" t="e">
        <v>#N/A</v>
      </c>
      <c r="BD399" s="11" t="e">
        <v>#N/A</v>
      </c>
      <c r="BE399" s="11" t="e">
        <v>#N/A</v>
      </c>
      <c r="BF399" s="11" t="e">
        <v>#N/A</v>
      </c>
      <c r="BG399" s="11" t="e">
        <v>#N/A</v>
      </c>
      <c r="BH399" s="11" t="e">
        <v>#N/A</v>
      </c>
      <c r="BI399" s="11" t="e">
        <v>#N/A</v>
      </c>
      <c r="BJ399" s="11" t="e">
        <v>#N/A</v>
      </c>
      <c r="BK399" s="11" t="e">
        <v>#N/A</v>
      </c>
      <c r="BL399" s="11" t="e">
        <v>#N/A</v>
      </c>
      <c r="BM399" s="11" t="e">
        <v>#N/A</v>
      </c>
      <c r="BN399" s="16" t="e">
        <v>#N/A</v>
      </c>
      <c r="BQ399" s="5" t="e">
        <f t="shared" ca="1" si="520"/>
        <v>#N/A</v>
      </c>
      <c r="BR399" s="8" t="e">
        <f t="shared" ca="1" si="510"/>
        <v>#N/A</v>
      </c>
      <c r="BS399" s="8" t="e">
        <f t="shared" ca="1" si="510"/>
        <v>#N/A</v>
      </c>
      <c r="BT399" s="8" t="e">
        <f t="shared" ca="1" si="510"/>
        <v>#N/A</v>
      </c>
      <c r="BU399" s="8" t="e">
        <f t="shared" ca="1" si="510"/>
        <v>#N/A</v>
      </c>
      <c r="BV399" s="8" t="e">
        <f t="shared" ca="1" si="510"/>
        <v>#N/A</v>
      </c>
      <c r="BW399" s="8" t="e">
        <f t="shared" ca="1" si="510"/>
        <v>#N/A</v>
      </c>
      <c r="BX399" s="8" t="e">
        <f t="shared" ca="1" si="510"/>
        <v>#N/A</v>
      </c>
      <c r="BY399" s="8" t="e">
        <f t="shared" ca="1" si="510"/>
        <v>#N/A</v>
      </c>
      <c r="BZ399" s="8" t="e">
        <f t="shared" ca="1" si="510"/>
        <v>#N/A</v>
      </c>
      <c r="CA399" s="8" t="e">
        <f t="shared" ca="1" si="510"/>
        <v>#N/A</v>
      </c>
      <c r="CB399" s="8" t="e">
        <f t="shared" ca="1" si="504"/>
        <v>#N/A</v>
      </c>
      <c r="CC399" s="8" t="e">
        <f t="shared" ca="1" si="504"/>
        <v>#N/A</v>
      </c>
      <c r="CD399" s="8" t="e">
        <f t="shared" ca="1" si="504"/>
        <v>#N/A</v>
      </c>
      <c r="CE399" s="8" t="e">
        <f t="shared" ca="1" si="504"/>
        <v>#N/A</v>
      </c>
      <c r="CF399" s="8" t="e">
        <f t="shared" ca="1" si="504"/>
        <v>#N/A</v>
      </c>
      <c r="CG399" s="8" t="e">
        <f t="shared" ca="1" si="504"/>
        <v>#N/A</v>
      </c>
      <c r="CH399" s="8" t="e">
        <f t="shared" ca="1" si="504"/>
        <v>#N/A</v>
      </c>
      <c r="CI399" s="8" t="e">
        <f t="shared" ca="1" si="504"/>
        <v>#N/A</v>
      </c>
      <c r="CJ399" s="8" t="e">
        <f t="shared" ca="1" si="504"/>
        <v>#N/A</v>
      </c>
      <c r="CK399" s="8" t="e">
        <f t="shared" ca="1" si="504"/>
        <v>#N/A</v>
      </c>
      <c r="CL399" s="8" t="e">
        <f t="shared" ca="1" si="504"/>
        <v>#N/A</v>
      </c>
      <c r="CM399" s="8" t="e">
        <f t="shared" ca="1" si="504"/>
        <v>#N/A</v>
      </c>
      <c r="CN399" s="8" t="e">
        <f t="shared" ca="1" si="510"/>
        <v>#N/A</v>
      </c>
      <c r="CO399" s="8" t="e">
        <f t="shared" ca="1" si="510"/>
        <v>#N/A</v>
      </c>
      <c r="CP399" s="8" t="e">
        <f t="shared" ca="1" si="510"/>
        <v>#N/A</v>
      </c>
      <c r="CQ399" s="8" t="e">
        <f t="shared" ca="1" si="510"/>
        <v>#N/A</v>
      </c>
      <c r="CR399" s="8" t="e">
        <f t="shared" ca="1" si="510"/>
        <v>#N/A</v>
      </c>
      <c r="CS399" s="8" t="e">
        <f t="shared" ca="1" si="510"/>
        <v>#N/A</v>
      </c>
      <c r="CT399" s="8" t="e">
        <f t="shared" ca="1" si="507"/>
        <v>#N/A</v>
      </c>
      <c r="CU399" s="8" t="e">
        <f t="shared" ca="1" si="507"/>
        <v>#N/A</v>
      </c>
      <c r="CV399" s="8" t="e">
        <f t="shared" ca="1" si="507"/>
        <v>#N/A</v>
      </c>
      <c r="CW399" s="8" t="e">
        <f t="shared" ca="1" si="507"/>
        <v>#N/A</v>
      </c>
      <c r="CX399" s="8" t="e">
        <f t="shared" ca="1" si="507"/>
        <v>#N/A</v>
      </c>
      <c r="CY399" s="8" t="e">
        <f t="shared" ca="1" si="507"/>
        <v>#N/A</v>
      </c>
      <c r="CZ399" s="8" t="e">
        <f t="shared" ca="1" si="507"/>
        <v>#N/A</v>
      </c>
      <c r="DA399" s="8" t="e">
        <f t="shared" ca="1" si="507"/>
        <v>#N/A</v>
      </c>
    </row>
    <row r="400" spans="2:105" x14ac:dyDescent="0.35">
      <c r="B400" t="str">
        <f>'Postcode Data'!B400</f>
        <v>ES38 9PP</v>
      </c>
      <c r="C400" t="str">
        <f>'Postcode Data'!D400</f>
        <v>Delton</v>
      </c>
      <c r="D400" s="44" t="e">
        <f>'Postcode Data'!M400</f>
        <v>#N/A</v>
      </c>
      <c r="E400" s="28" t="e">
        <f>INDEX('Site Data'!$G$42:$G$77,MATCH('Frequency Plan Data'!D400,'Site Data'!$B$42:$B$77,0))</f>
        <v>#N/A</v>
      </c>
      <c r="F400" s="28" t="e">
        <f>'Coverage Data'!M400</f>
        <v>#N/A</v>
      </c>
      <c r="G400" s="28" t="e">
        <f t="shared" si="514"/>
        <v>#N/A</v>
      </c>
      <c r="H400" s="5" t="e">
        <f>'Postcode Data'!F400</f>
        <v>#N/A</v>
      </c>
      <c r="I400" s="5" t="e">
        <f>'Postcode Data'!G400</f>
        <v>#N/A</v>
      </c>
      <c r="J400" s="5" t="e">
        <f>'Postcode Data'!K400</f>
        <v>#N/A</v>
      </c>
      <c r="K400" s="5" t="e">
        <f>'Postcode Data'!L400</f>
        <v>#N/A</v>
      </c>
      <c r="L400" s="5"/>
      <c r="M400" s="28"/>
      <c r="N400" s="5" t="e">
        <f t="shared" si="508"/>
        <v>#N/A</v>
      </c>
      <c r="O400" s="5" t="e">
        <f t="shared" si="508"/>
        <v>#N/A</v>
      </c>
      <c r="P400" s="5" t="e">
        <f t="shared" si="508"/>
        <v>#N/A</v>
      </c>
      <c r="Q400" s="5" t="e">
        <f t="shared" si="508"/>
        <v>#N/A</v>
      </c>
      <c r="R400" s="5" t="e">
        <f t="shared" si="508"/>
        <v>#N/A</v>
      </c>
      <c r="S400" s="5" t="e">
        <f t="shared" si="508"/>
        <v>#N/A</v>
      </c>
      <c r="T400" s="5"/>
      <c r="U400" s="28"/>
      <c r="V400" s="28" t="e">
        <f t="shared" si="516"/>
        <v>#N/A</v>
      </c>
      <c r="W400" s="28" t="e">
        <f t="shared" ref="W400:Z400" si="529">IF(AND($G400&lt;V$5,$G400&gt;=W$5),$K400,NA())</f>
        <v>#N/A</v>
      </c>
      <c r="X400" s="28" t="e">
        <f t="shared" si="529"/>
        <v>#N/A</v>
      </c>
      <c r="Y400" s="28" t="e">
        <f t="shared" si="529"/>
        <v>#N/A</v>
      </c>
      <c r="Z400" s="28" t="e">
        <f t="shared" si="529"/>
        <v>#N/A</v>
      </c>
      <c r="AA400" s="28" t="e">
        <f t="shared" si="518"/>
        <v>#N/A</v>
      </c>
      <c r="AB400" s="28"/>
      <c r="AC400" s="28"/>
      <c r="AD400" s="5" t="e">
        <f t="shared" si="519"/>
        <v>#N/A</v>
      </c>
      <c r="AE400" s="15" t="e">
        <v>#N/A</v>
      </c>
      <c r="AF400" s="11" t="e">
        <v>#N/A</v>
      </c>
      <c r="AG400" s="11" t="e">
        <v>#N/A</v>
      </c>
      <c r="AH400" s="11" t="e">
        <v>#N/A</v>
      </c>
      <c r="AI400" s="11" t="e">
        <v>#N/A</v>
      </c>
      <c r="AJ400" s="11" t="e">
        <v>#N/A</v>
      </c>
      <c r="AK400" s="11" t="e">
        <v>#N/A</v>
      </c>
      <c r="AL400" s="11" t="e">
        <v>#N/A</v>
      </c>
      <c r="AM400" s="11" t="e">
        <v>#N/A</v>
      </c>
      <c r="AN400" s="11" t="e">
        <v>#N/A</v>
      </c>
      <c r="AO400" s="11" t="e">
        <v>#N/A</v>
      </c>
      <c r="AP400" s="11" t="e">
        <v>#N/A</v>
      </c>
      <c r="AQ400" s="11" t="e">
        <v>#N/A</v>
      </c>
      <c r="AR400" s="11" t="e">
        <v>#N/A</v>
      </c>
      <c r="AS400" s="11" t="e">
        <v>#N/A</v>
      </c>
      <c r="AT400" s="11" t="e">
        <v>#N/A</v>
      </c>
      <c r="AU400" s="11" t="e">
        <v>#N/A</v>
      </c>
      <c r="AV400" s="11" t="e">
        <v>#N/A</v>
      </c>
      <c r="AW400" s="11" t="e">
        <v>#N/A</v>
      </c>
      <c r="AX400" s="11" t="e">
        <v>#N/A</v>
      </c>
      <c r="AY400" s="11" t="e">
        <v>#N/A</v>
      </c>
      <c r="AZ400" s="11" t="e">
        <v>#N/A</v>
      </c>
      <c r="BA400" s="11" t="e">
        <v>#N/A</v>
      </c>
      <c r="BB400" s="11" t="e">
        <v>#N/A</v>
      </c>
      <c r="BC400" s="11" t="e">
        <v>#N/A</v>
      </c>
      <c r="BD400" s="11" t="e">
        <v>#N/A</v>
      </c>
      <c r="BE400" s="11" t="e">
        <v>#N/A</v>
      </c>
      <c r="BF400" s="11" t="e">
        <v>#N/A</v>
      </c>
      <c r="BG400" s="11" t="e">
        <v>#N/A</v>
      </c>
      <c r="BH400" s="11" t="e">
        <v>#N/A</v>
      </c>
      <c r="BI400" s="11" t="e">
        <v>#N/A</v>
      </c>
      <c r="BJ400" s="11" t="e">
        <v>#N/A</v>
      </c>
      <c r="BK400" s="11" t="e">
        <v>#N/A</v>
      </c>
      <c r="BL400" s="11" t="e">
        <v>#N/A</v>
      </c>
      <c r="BM400" s="11" t="e">
        <v>#N/A</v>
      </c>
      <c r="BN400" s="16" t="e">
        <v>#N/A</v>
      </c>
      <c r="BQ400" s="5" t="e">
        <f t="shared" ca="1" si="520"/>
        <v>#N/A</v>
      </c>
      <c r="BR400" s="8" t="e">
        <f t="shared" ca="1" si="510"/>
        <v>#N/A</v>
      </c>
      <c r="BS400" s="8" t="e">
        <f t="shared" ca="1" si="510"/>
        <v>#N/A</v>
      </c>
      <c r="BT400" s="8" t="e">
        <f t="shared" ca="1" si="510"/>
        <v>#N/A</v>
      </c>
      <c r="BU400" s="8" t="e">
        <f t="shared" ca="1" si="510"/>
        <v>#N/A</v>
      </c>
      <c r="BV400" s="8" t="e">
        <f t="shared" ca="1" si="510"/>
        <v>#N/A</v>
      </c>
      <c r="BW400" s="8" t="e">
        <f t="shared" ca="1" si="510"/>
        <v>#N/A</v>
      </c>
      <c r="BX400" s="8" t="e">
        <f t="shared" ca="1" si="510"/>
        <v>#N/A</v>
      </c>
      <c r="BY400" s="8" t="e">
        <f t="shared" ca="1" si="510"/>
        <v>#N/A</v>
      </c>
      <c r="BZ400" s="8" t="e">
        <f t="shared" ca="1" si="510"/>
        <v>#N/A</v>
      </c>
      <c r="CA400" s="8" t="e">
        <f t="shared" ca="1" si="510"/>
        <v>#N/A</v>
      </c>
      <c r="CB400" s="8" t="e">
        <f t="shared" ca="1" si="504"/>
        <v>#N/A</v>
      </c>
      <c r="CC400" s="8" t="e">
        <f t="shared" ca="1" si="504"/>
        <v>#N/A</v>
      </c>
      <c r="CD400" s="8" t="e">
        <f t="shared" ca="1" si="504"/>
        <v>#N/A</v>
      </c>
      <c r="CE400" s="8" t="e">
        <f t="shared" ca="1" si="504"/>
        <v>#N/A</v>
      </c>
      <c r="CF400" s="8" t="e">
        <f t="shared" ca="1" si="504"/>
        <v>#N/A</v>
      </c>
      <c r="CG400" s="8" t="e">
        <f t="shared" ca="1" si="504"/>
        <v>#N/A</v>
      </c>
      <c r="CH400" s="8" t="e">
        <f t="shared" ca="1" si="504"/>
        <v>#N/A</v>
      </c>
      <c r="CI400" s="8" t="e">
        <f t="shared" ca="1" si="504"/>
        <v>#N/A</v>
      </c>
      <c r="CJ400" s="8" t="e">
        <f t="shared" ca="1" si="504"/>
        <v>#N/A</v>
      </c>
      <c r="CK400" s="8" t="e">
        <f t="shared" ca="1" si="504"/>
        <v>#N/A</v>
      </c>
      <c r="CL400" s="8" t="e">
        <f t="shared" ca="1" si="504"/>
        <v>#N/A</v>
      </c>
      <c r="CM400" s="8" t="e">
        <f t="shared" ca="1" si="504"/>
        <v>#N/A</v>
      </c>
      <c r="CN400" s="8" t="e">
        <f t="shared" ca="1" si="510"/>
        <v>#N/A</v>
      </c>
      <c r="CO400" s="8" t="e">
        <f t="shared" ca="1" si="510"/>
        <v>#N/A</v>
      </c>
      <c r="CP400" s="8" t="e">
        <f t="shared" ca="1" si="510"/>
        <v>#N/A</v>
      </c>
      <c r="CQ400" s="8" t="e">
        <f t="shared" ca="1" si="510"/>
        <v>#N/A</v>
      </c>
      <c r="CR400" s="8" t="e">
        <f t="shared" ca="1" si="510"/>
        <v>#N/A</v>
      </c>
      <c r="CS400" s="8" t="e">
        <f t="shared" ca="1" si="510"/>
        <v>#N/A</v>
      </c>
      <c r="CT400" s="8" t="e">
        <f t="shared" ca="1" si="507"/>
        <v>#N/A</v>
      </c>
      <c r="CU400" s="8" t="e">
        <f t="shared" ca="1" si="507"/>
        <v>#N/A</v>
      </c>
      <c r="CV400" s="8" t="e">
        <f t="shared" ca="1" si="507"/>
        <v>#N/A</v>
      </c>
      <c r="CW400" s="8" t="e">
        <f t="shared" ca="1" si="507"/>
        <v>#N/A</v>
      </c>
      <c r="CX400" s="8" t="e">
        <f t="shared" ca="1" si="507"/>
        <v>#N/A</v>
      </c>
      <c r="CY400" s="8" t="e">
        <f t="shared" ca="1" si="507"/>
        <v>#N/A</v>
      </c>
      <c r="CZ400" s="8" t="e">
        <f t="shared" ca="1" si="507"/>
        <v>#N/A</v>
      </c>
      <c r="DA400" s="8" t="e">
        <f t="shared" ca="1" si="507"/>
        <v>#N/A</v>
      </c>
    </row>
    <row r="401" spans="2:105" x14ac:dyDescent="0.35">
      <c r="B401" t="str">
        <f>'Postcode Data'!B401</f>
        <v>ES39 0ZA</v>
      </c>
      <c r="C401" t="str">
        <f>'Postcode Data'!D401</f>
        <v>Delton</v>
      </c>
      <c r="D401" s="44" t="str">
        <f>'Postcode Data'!M401</f>
        <v>DW1a</v>
      </c>
      <c r="E401" s="28" t="str">
        <f>INDEX('Site Data'!$G$42:$G$77,MATCH('Frequency Plan Data'!D401,'Site Data'!$B$42:$B$77,0))</f>
        <v>f4</v>
      </c>
      <c r="F401" s="28">
        <f>'Coverage Data'!M401</f>
        <v>-71.184775905444994</v>
      </c>
      <c r="G401" s="28">
        <f t="shared" si="514"/>
        <v>30.78808274126888</v>
      </c>
      <c r="H401" s="5">
        <f>'Postcode Data'!F401</f>
        <v>14.816417462464095</v>
      </c>
      <c r="I401" s="5">
        <f>'Postcode Data'!G401</f>
        <v>10.364633946287318</v>
      </c>
      <c r="J401" s="5">
        <f>'Postcode Data'!K401</f>
        <v>15.672376010755867</v>
      </c>
      <c r="K401" s="5">
        <f>'Postcode Data'!L401</f>
        <v>13.797696171672976</v>
      </c>
      <c r="L401" s="5"/>
      <c r="M401" s="28"/>
      <c r="N401" s="5" t="e">
        <f t="shared" si="508"/>
        <v>#N/A</v>
      </c>
      <c r="O401" s="5" t="e">
        <f t="shared" si="508"/>
        <v>#N/A</v>
      </c>
      <c r="P401" s="5" t="e">
        <f t="shared" si="508"/>
        <v>#N/A</v>
      </c>
      <c r="Q401" s="5">
        <f t="shared" si="508"/>
        <v>13.797696171672976</v>
      </c>
      <c r="R401" s="5" t="e">
        <f t="shared" si="508"/>
        <v>#N/A</v>
      </c>
      <c r="S401" s="5" t="e">
        <f t="shared" si="508"/>
        <v>#N/A</v>
      </c>
      <c r="T401" s="5"/>
      <c r="U401" s="28"/>
      <c r="V401" s="28">
        <f t="shared" si="516"/>
        <v>13.797696171672976</v>
      </c>
      <c r="W401" s="28" t="e">
        <f t="shared" ref="W401:Z401" si="530">IF(AND($G401&lt;V$5,$G401&gt;=W$5),$K401,NA())</f>
        <v>#N/A</v>
      </c>
      <c r="X401" s="28" t="e">
        <f t="shared" si="530"/>
        <v>#N/A</v>
      </c>
      <c r="Y401" s="28" t="e">
        <f t="shared" si="530"/>
        <v>#N/A</v>
      </c>
      <c r="Z401" s="28" t="e">
        <f t="shared" si="530"/>
        <v>#N/A</v>
      </c>
      <c r="AA401" s="28" t="e">
        <f t="shared" si="518"/>
        <v>#N/A</v>
      </c>
      <c r="AB401" s="28"/>
      <c r="AC401" s="28"/>
      <c r="AD401" s="5">
        <f t="shared" si="519"/>
        <v>-101.97285864671387</v>
      </c>
      <c r="AE401" s="15">
        <v>-999</v>
      </c>
      <c r="AF401" s="11">
        <v>-999</v>
      </c>
      <c r="AG401" s="11">
        <v>-999</v>
      </c>
      <c r="AH401" s="11">
        <v>-111.69789595769161</v>
      </c>
      <c r="AI401" s="11">
        <v>-999</v>
      </c>
      <c r="AJ401" s="11">
        <v>-999</v>
      </c>
      <c r="AK401" s="11">
        <v>-112.74994593150491</v>
      </c>
      <c r="AL401" s="11">
        <v>-999</v>
      </c>
      <c r="AM401" s="11">
        <v>-999</v>
      </c>
      <c r="AN401" s="11">
        <v>-999</v>
      </c>
      <c r="AO401" s="11">
        <v>-999</v>
      </c>
      <c r="AP401" s="11">
        <v>-999</v>
      </c>
      <c r="AQ401" s="11">
        <v>-999</v>
      </c>
      <c r="AR401" s="11">
        <v>-999</v>
      </c>
      <c r="AS401" s="11">
        <v>-999</v>
      </c>
      <c r="AT401" s="11">
        <v>-103.70430108823916</v>
      </c>
      <c r="AU401" s="11">
        <v>-999</v>
      </c>
      <c r="AV401" s="11">
        <v>-999</v>
      </c>
      <c r="AW401" s="11">
        <v>-999</v>
      </c>
      <c r="AX401" s="11">
        <v>-999</v>
      </c>
      <c r="AY401" s="11">
        <v>-999</v>
      </c>
      <c r="AZ401" s="11">
        <v>-999</v>
      </c>
      <c r="BA401" s="11">
        <v>-999</v>
      </c>
      <c r="BB401" s="11">
        <v>-999</v>
      </c>
      <c r="BC401" s="11">
        <v>-999</v>
      </c>
      <c r="BD401" s="11">
        <v>-999</v>
      </c>
      <c r="BE401" s="11">
        <v>-999</v>
      </c>
      <c r="BF401" s="11">
        <v>-113.54259318054892</v>
      </c>
      <c r="BG401" s="11">
        <v>-999</v>
      </c>
      <c r="BH401" s="11">
        <v>-999</v>
      </c>
      <c r="BI401" s="11">
        <v>-113.5859496629575</v>
      </c>
      <c r="BJ401" s="11">
        <v>-999</v>
      </c>
      <c r="BK401" s="11">
        <v>-999</v>
      </c>
      <c r="BL401" s="11">
        <v>-999</v>
      </c>
      <c r="BM401" s="11">
        <v>-999</v>
      </c>
      <c r="BN401" s="16">
        <v>-999</v>
      </c>
      <c r="BQ401" s="5">
        <f t="shared" ca="1" si="520"/>
        <v>-93.243517810861235</v>
      </c>
      <c r="BR401" s="8">
        <f t="shared" ca="1" si="510"/>
        <v>-999</v>
      </c>
      <c r="BS401" s="8">
        <f t="shared" ca="1" si="510"/>
        <v>-999</v>
      </c>
      <c r="BT401" s="8">
        <f t="shared" ca="1" si="510"/>
        <v>-999</v>
      </c>
      <c r="BU401" s="8">
        <f t="shared" ca="1" si="510"/>
        <v>-109.93664293921404</v>
      </c>
      <c r="BV401" s="8">
        <f t="shared" ca="1" si="510"/>
        <v>-999</v>
      </c>
      <c r="BW401" s="8">
        <f t="shared" ca="1" si="510"/>
        <v>-999</v>
      </c>
      <c r="BX401" s="8">
        <f t="shared" ca="1" si="510"/>
        <v>-93.575511716930407</v>
      </c>
      <c r="BY401" s="8">
        <f t="shared" ca="1" si="510"/>
        <v>-999</v>
      </c>
      <c r="BZ401" s="8">
        <f t="shared" ca="1" si="510"/>
        <v>-999</v>
      </c>
      <c r="CA401" s="8">
        <f t="shared" ca="1" si="510"/>
        <v>-999</v>
      </c>
      <c r="CB401" s="8">
        <f t="shared" ca="1" si="504"/>
        <v>-999</v>
      </c>
      <c r="CC401" s="8">
        <f t="shared" ca="1" si="504"/>
        <v>-999</v>
      </c>
      <c r="CD401" s="8">
        <f t="shared" ca="1" si="504"/>
        <v>-999</v>
      </c>
      <c r="CE401" s="8">
        <f t="shared" ca="1" si="504"/>
        <v>-999</v>
      </c>
      <c r="CF401" s="8">
        <f t="shared" ca="1" si="504"/>
        <v>-999</v>
      </c>
      <c r="CG401" s="8">
        <f t="shared" ca="1" si="504"/>
        <v>-117.60396148327013</v>
      </c>
      <c r="CH401" s="8">
        <f t="shared" ca="1" si="504"/>
        <v>-999</v>
      </c>
      <c r="CI401" s="8">
        <f t="shared" ca="1" si="504"/>
        <v>-999</v>
      </c>
      <c r="CJ401" s="8">
        <f t="shared" ca="1" si="504"/>
        <v>-999</v>
      </c>
      <c r="CK401" s="8">
        <f t="shared" ca="1" si="504"/>
        <v>-999</v>
      </c>
      <c r="CL401" s="8">
        <f t="shared" ca="1" si="504"/>
        <v>-999</v>
      </c>
      <c r="CM401" s="8">
        <f t="shared" ca="1" si="504"/>
        <v>-999</v>
      </c>
      <c r="CN401" s="8">
        <f t="shared" ca="1" si="510"/>
        <v>-999</v>
      </c>
      <c r="CO401" s="8">
        <f t="shared" ca="1" si="510"/>
        <v>-999</v>
      </c>
      <c r="CP401" s="8">
        <f t="shared" ca="1" si="510"/>
        <v>-999</v>
      </c>
      <c r="CQ401" s="8">
        <f t="shared" ca="1" si="510"/>
        <v>-999</v>
      </c>
      <c r="CR401" s="8">
        <f t="shared" ca="1" si="510"/>
        <v>-999</v>
      </c>
      <c r="CS401" s="8">
        <f t="shared" ref="CS401:DA416" ca="1" si="531">IF(OR($D401=CS$5,$E401&lt;&gt;CS$4),-999,30+_xlfn.NORM.INV(RAND(),-20,3)-20*LOG10(SQRT(($H401-$J401)^2+($I401-$K401)^2))-20*LOG10(5570)-32.44+_xlfn.NORM.INV(RAND(),-3,3)+21+_xlfn.NORM.INV(RAND(),-20,3)-1)</f>
        <v>-108.0855690087828</v>
      </c>
      <c r="CT401" s="8">
        <f t="shared" ca="1" si="531"/>
        <v>-999</v>
      </c>
      <c r="CU401" s="8">
        <f t="shared" ca="1" si="531"/>
        <v>-999</v>
      </c>
      <c r="CV401" s="8">
        <f t="shared" ca="1" si="531"/>
        <v>-111.27786826077073</v>
      </c>
      <c r="CW401" s="8">
        <f t="shared" ca="1" si="531"/>
        <v>-999</v>
      </c>
      <c r="CX401" s="8">
        <f t="shared" ca="1" si="531"/>
        <v>-999</v>
      </c>
      <c r="CY401" s="8">
        <f t="shared" ca="1" si="531"/>
        <v>-999</v>
      </c>
      <c r="CZ401" s="8">
        <f t="shared" ca="1" si="531"/>
        <v>-999</v>
      </c>
      <c r="DA401" s="8">
        <f t="shared" ca="1" si="531"/>
        <v>-999</v>
      </c>
    </row>
    <row r="402" spans="2:105" x14ac:dyDescent="0.35">
      <c r="B402" t="str">
        <f>'Postcode Data'!B402</f>
        <v>ES39 1VH</v>
      </c>
      <c r="C402" t="str">
        <f>'Postcode Data'!D402</f>
        <v>Delton</v>
      </c>
      <c r="D402" s="44" t="e">
        <f>'Postcode Data'!M402</f>
        <v>#N/A</v>
      </c>
      <c r="E402" s="28" t="e">
        <f>INDEX('Site Data'!$G$42:$G$77,MATCH('Frequency Plan Data'!D402,'Site Data'!$B$42:$B$77,0))</f>
        <v>#N/A</v>
      </c>
      <c r="F402" s="28" t="e">
        <f>'Coverage Data'!M402</f>
        <v>#N/A</v>
      </c>
      <c r="G402" s="28" t="e">
        <f t="shared" si="514"/>
        <v>#N/A</v>
      </c>
      <c r="H402" s="5" t="e">
        <f>'Postcode Data'!F402</f>
        <v>#N/A</v>
      </c>
      <c r="I402" s="5" t="e">
        <f>'Postcode Data'!G402</f>
        <v>#N/A</v>
      </c>
      <c r="J402" s="5" t="e">
        <f>'Postcode Data'!K402</f>
        <v>#N/A</v>
      </c>
      <c r="K402" s="5" t="e">
        <f>'Postcode Data'!L402</f>
        <v>#N/A</v>
      </c>
      <c r="L402" s="5"/>
      <c r="M402" s="28"/>
      <c r="N402" s="5" t="e">
        <f t="shared" si="508"/>
        <v>#N/A</v>
      </c>
      <c r="O402" s="5" t="e">
        <f t="shared" si="508"/>
        <v>#N/A</v>
      </c>
      <c r="P402" s="5" t="e">
        <f t="shared" si="508"/>
        <v>#N/A</v>
      </c>
      <c r="Q402" s="5" t="e">
        <f t="shared" si="508"/>
        <v>#N/A</v>
      </c>
      <c r="R402" s="5" t="e">
        <f t="shared" si="508"/>
        <v>#N/A</v>
      </c>
      <c r="S402" s="5" t="e">
        <f t="shared" si="508"/>
        <v>#N/A</v>
      </c>
      <c r="T402" s="5"/>
      <c r="U402" s="28"/>
      <c r="V402" s="28" t="e">
        <f t="shared" si="516"/>
        <v>#N/A</v>
      </c>
      <c r="W402" s="28" t="e">
        <f t="shared" ref="W402:Z402" si="532">IF(AND($G402&lt;V$5,$G402&gt;=W$5),$K402,NA())</f>
        <v>#N/A</v>
      </c>
      <c r="X402" s="28" t="e">
        <f t="shared" si="532"/>
        <v>#N/A</v>
      </c>
      <c r="Y402" s="28" t="e">
        <f t="shared" si="532"/>
        <v>#N/A</v>
      </c>
      <c r="Z402" s="28" t="e">
        <f t="shared" si="532"/>
        <v>#N/A</v>
      </c>
      <c r="AA402" s="28" t="e">
        <f t="shared" si="518"/>
        <v>#N/A</v>
      </c>
      <c r="AB402" s="28"/>
      <c r="AC402" s="28"/>
      <c r="AD402" s="5" t="e">
        <f t="shared" si="519"/>
        <v>#N/A</v>
      </c>
      <c r="AE402" s="15" t="e">
        <v>#N/A</v>
      </c>
      <c r="AF402" s="11" t="e">
        <v>#N/A</v>
      </c>
      <c r="AG402" s="11" t="e">
        <v>#N/A</v>
      </c>
      <c r="AH402" s="11" t="e">
        <v>#N/A</v>
      </c>
      <c r="AI402" s="11" t="e">
        <v>#N/A</v>
      </c>
      <c r="AJ402" s="11" t="e">
        <v>#N/A</v>
      </c>
      <c r="AK402" s="11" t="e">
        <v>#N/A</v>
      </c>
      <c r="AL402" s="11" t="e">
        <v>#N/A</v>
      </c>
      <c r="AM402" s="11" t="e">
        <v>#N/A</v>
      </c>
      <c r="AN402" s="11" t="e">
        <v>#N/A</v>
      </c>
      <c r="AO402" s="11" t="e">
        <v>#N/A</v>
      </c>
      <c r="AP402" s="11" t="e">
        <v>#N/A</v>
      </c>
      <c r="AQ402" s="11" t="e">
        <v>#N/A</v>
      </c>
      <c r="AR402" s="11" t="e">
        <v>#N/A</v>
      </c>
      <c r="AS402" s="11" t="e">
        <v>#N/A</v>
      </c>
      <c r="AT402" s="11" t="e">
        <v>#N/A</v>
      </c>
      <c r="AU402" s="11" t="e">
        <v>#N/A</v>
      </c>
      <c r="AV402" s="11" t="e">
        <v>#N/A</v>
      </c>
      <c r="AW402" s="11" t="e">
        <v>#N/A</v>
      </c>
      <c r="AX402" s="11" t="e">
        <v>#N/A</v>
      </c>
      <c r="AY402" s="11" t="e">
        <v>#N/A</v>
      </c>
      <c r="AZ402" s="11" t="e">
        <v>#N/A</v>
      </c>
      <c r="BA402" s="11" t="e">
        <v>#N/A</v>
      </c>
      <c r="BB402" s="11" t="e">
        <v>#N/A</v>
      </c>
      <c r="BC402" s="11" t="e">
        <v>#N/A</v>
      </c>
      <c r="BD402" s="11" t="e">
        <v>#N/A</v>
      </c>
      <c r="BE402" s="11" t="e">
        <v>#N/A</v>
      </c>
      <c r="BF402" s="11" t="e">
        <v>#N/A</v>
      </c>
      <c r="BG402" s="11" t="e">
        <v>#N/A</v>
      </c>
      <c r="BH402" s="11" t="e">
        <v>#N/A</v>
      </c>
      <c r="BI402" s="11" t="e">
        <v>#N/A</v>
      </c>
      <c r="BJ402" s="11" t="e">
        <v>#N/A</v>
      </c>
      <c r="BK402" s="11" t="e">
        <v>#N/A</v>
      </c>
      <c r="BL402" s="11" t="e">
        <v>#N/A</v>
      </c>
      <c r="BM402" s="11" t="e">
        <v>#N/A</v>
      </c>
      <c r="BN402" s="16" t="e">
        <v>#N/A</v>
      </c>
      <c r="BQ402" s="5" t="e">
        <f t="shared" ca="1" si="520"/>
        <v>#N/A</v>
      </c>
      <c r="BR402" s="8" t="e">
        <f t="shared" ref="BR402:CS417" ca="1" si="533">IF(OR($D402=BR$5,$E402&lt;&gt;BR$4),-999,30+_xlfn.NORM.INV(RAND(),-20,3)-20*LOG10(SQRT(($H402-$J402)^2+($I402-$K402)^2))-20*LOG10(5570)-32.44+_xlfn.NORM.INV(RAND(),-3,3)+21+_xlfn.NORM.INV(RAND(),-20,3)-1)</f>
        <v>#N/A</v>
      </c>
      <c r="BS402" s="8" t="e">
        <f t="shared" ca="1" si="533"/>
        <v>#N/A</v>
      </c>
      <c r="BT402" s="8" t="e">
        <f t="shared" ca="1" si="533"/>
        <v>#N/A</v>
      </c>
      <c r="BU402" s="8" t="e">
        <f t="shared" ca="1" si="533"/>
        <v>#N/A</v>
      </c>
      <c r="BV402" s="8" t="e">
        <f t="shared" ca="1" si="533"/>
        <v>#N/A</v>
      </c>
      <c r="BW402" s="8" t="e">
        <f t="shared" ca="1" si="533"/>
        <v>#N/A</v>
      </c>
      <c r="BX402" s="8" t="e">
        <f t="shared" ca="1" si="533"/>
        <v>#N/A</v>
      </c>
      <c r="BY402" s="8" t="e">
        <f t="shared" ca="1" si="533"/>
        <v>#N/A</v>
      </c>
      <c r="BZ402" s="8" t="e">
        <f t="shared" ca="1" si="533"/>
        <v>#N/A</v>
      </c>
      <c r="CA402" s="8" t="e">
        <f t="shared" ca="1" si="533"/>
        <v>#N/A</v>
      </c>
      <c r="CB402" s="8" t="e">
        <f t="shared" ca="1" si="504"/>
        <v>#N/A</v>
      </c>
      <c r="CC402" s="8" t="e">
        <f t="shared" ca="1" si="504"/>
        <v>#N/A</v>
      </c>
      <c r="CD402" s="8" t="e">
        <f t="shared" ca="1" si="504"/>
        <v>#N/A</v>
      </c>
      <c r="CE402" s="8" t="e">
        <f t="shared" ca="1" si="504"/>
        <v>#N/A</v>
      </c>
      <c r="CF402" s="8" t="e">
        <f t="shared" ca="1" si="504"/>
        <v>#N/A</v>
      </c>
      <c r="CG402" s="8" t="e">
        <f t="shared" ca="1" si="504"/>
        <v>#N/A</v>
      </c>
      <c r="CH402" s="8" t="e">
        <f t="shared" ca="1" si="504"/>
        <v>#N/A</v>
      </c>
      <c r="CI402" s="8" t="e">
        <f t="shared" ca="1" si="504"/>
        <v>#N/A</v>
      </c>
      <c r="CJ402" s="8" t="e">
        <f t="shared" ca="1" si="504"/>
        <v>#N/A</v>
      </c>
      <c r="CK402" s="8" t="e">
        <f t="shared" ca="1" si="504"/>
        <v>#N/A</v>
      </c>
      <c r="CL402" s="8" t="e">
        <f t="shared" ca="1" si="504"/>
        <v>#N/A</v>
      </c>
      <c r="CM402" s="8" t="e">
        <f t="shared" ca="1" si="504"/>
        <v>#N/A</v>
      </c>
      <c r="CN402" s="8" t="e">
        <f t="shared" ca="1" si="533"/>
        <v>#N/A</v>
      </c>
      <c r="CO402" s="8" t="e">
        <f t="shared" ca="1" si="533"/>
        <v>#N/A</v>
      </c>
      <c r="CP402" s="8" t="e">
        <f t="shared" ca="1" si="533"/>
        <v>#N/A</v>
      </c>
      <c r="CQ402" s="8" t="e">
        <f t="shared" ca="1" si="533"/>
        <v>#N/A</v>
      </c>
      <c r="CR402" s="8" t="e">
        <f t="shared" ca="1" si="533"/>
        <v>#N/A</v>
      </c>
      <c r="CS402" s="8" t="e">
        <f t="shared" ca="1" si="533"/>
        <v>#N/A</v>
      </c>
      <c r="CT402" s="8" t="e">
        <f t="shared" ca="1" si="531"/>
        <v>#N/A</v>
      </c>
      <c r="CU402" s="8" t="e">
        <f t="shared" ca="1" si="531"/>
        <v>#N/A</v>
      </c>
      <c r="CV402" s="8" t="e">
        <f t="shared" ca="1" si="531"/>
        <v>#N/A</v>
      </c>
      <c r="CW402" s="8" t="e">
        <f t="shared" ca="1" si="531"/>
        <v>#N/A</v>
      </c>
      <c r="CX402" s="8" t="e">
        <f t="shared" ca="1" si="531"/>
        <v>#N/A</v>
      </c>
      <c r="CY402" s="8" t="e">
        <f t="shared" ca="1" si="531"/>
        <v>#N/A</v>
      </c>
      <c r="CZ402" s="8" t="e">
        <f t="shared" ca="1" si="531"/>
        <v>#N/A</v>
      </c>
      <c r="DA402" s="8" t="e">
        <f t="shared" ca="1" si="531"/>
        <v>#N/A</v>
      </c>
    </row>
    <row r="403" spans="2:105" x14ac:dyDescent="0.35">
      <c r="B403" t="str">
        <f>'Postcode Data'!B403</f>
        <v>ES39 2UJ</v>
      </c>
      <c r="C403" t="str">
        <f>'Postcode Data'!D403</f>
        <v>Delton</v>
      </c>
      <c r="D403" s="44" t="e">
        <f>'Postcode Data'!M403</f>
        <v>#N/A</v>
      </c>
      <c r="E403" s="28" t="e">
        <f>INDEX('Site Data'!$G$42:$G$77,MATCH('Frequency Plan Data'!D403,'Site Data'!$B$42:$B$77,0))</f>
        <v>#N/A</v>
      </c>
      <c r="F403" s="28" t="e">
        <f>'Coverage Data'!M403</f>
        <v>#N/A</v>
      </c>
      <c r="G403" s="28" t="e">
        <f t="shared" si="514"/>
        <v>#N/A</v>
      </c>
      <c r="H403" s="5" t="e">
        <f>'Postcode Data'!F403</f>
        <v>#N/A</v>
      </c>
      <c r="I403" s="5" t="e">
        <f>'Postcode Data'!G403</f>
        <v>#N/A</v>
      </c>
      <c r="J403" s="5" t="e">
        <f>'Postcode Data'!K403</f>
        <v>#N/A</v>
      </c>
      <c r="K403" s="5" t="e">
        <f>'Postcode Data'!L403</f>
        <v>#N/A</v>
      </c>
      <c r="L403" s="5"/>
      <c r="M403" s="28"/>
      <c r="N403" s="5" t="e">
        <f t="shared" si="508"/>
        <v>#N/A</v>
      </c>
      <c r="O403" s="5" t="e">
        <f t="shared" si="508"/>
        <v>#N/A</v>
      </c>
      <c r="P403" s="5" t="e">
        <f t="shared" si="508"/>
        <v>#N/A</v>
      </c>
      <c r="Q403" s="5" t="e">
        <f t="shared" si="508"/>
        <v>#N/A</v>
      </c>
      <c r="R403" s="5" t="e">
        <f t="shared" si="508"/>
        <v>#N/A</v>
      </c>
      <c r="S403" s="5" t="e">
        <f t="shared" si="508"/>
        <v>#N/A</v>
      </c>
      <c r="T403" s="5"/>
      <c r="U403" s="28"/>
      <c r="V403" s="28" t="e">
        <f t="shared" si="516"/>
        <v>#N/A</v>
      </c>
      <c r="W403" s="28" t="e">
        <f t="shared" ref="W403:Z403" si="534">IF(AND($G403&lt;V$5,$G403&gt;=W$5),$K403,NA())</f>
        <v>#N/A</v>
      </c>
      <c r="X403" s="28" t="e">
        <f t="shared" si="534"/>
        <v>#N/A</v>
      </c>
      <c r="Y403" s="28" t="e">
        <f t="shared" si="534"/>
        <v>#N/A</v>
      </c>
      <c r="Z403" s="28" t="e">
        <f t="shared" si="534"/>
        <v>#N/A</v>
      </c>
      <c r="AA403" s="28" t="e">
        <f t="shared" si="518"/>
        <v>#N/A</v>
      </c>
      <c r="AB403" s="28"/>
      <c r="AC403" s="28"/>
      <c r="AD403" s="5" t="e">
        <f t="shared" si="519"/>
        <v>#N/A</v>
      </c>
      <c r="AE403" s="15" t="e">
        <v>#N/A</v>
      </c>
      <c r="AF403" s="11" t="e">
        <v>#N/A</v>
      </c>
      <c r="AG403" s="11" t="e">
        <v>#N/A</v>
      </c>
      <c r="AH403" s="11" t="e">
        <v>#N/A</v>
      </c>
      <c r="AI403" s="11" t="e">
        <v>#N/A</v>
      </c>
      <c r="AJ403" s="11" t="e">
        <v>#N/A</v>
      </c>
      <c r="AK403" s="11" t="e">
        <v>#N/A</v>
      </c>
      <c r="AL403" s="11" t="e">
        <v>#N/A</v>
      </c>
      <c r="AM403" s="11" t="e">
        <v>#N/A</v>
      </c>
      <c r="AN403" s="11" t="e">
        <v>#N/A</v>
      </c>
      <c r="AO403" s="11" t="e">
        <v>#N/A</v>
      </c>
      <c r="AP403" s="11" t="e">
        <v>#N/A</v>
      </c>
      <c r="AQ403" s="11" t="e">
        <v>#N/A</v>
      </c>
      <c r="AR403" s="11" t="e">
        <v>#N/A</v>
      </c>
      <c r="AS403" s="11" t="e">
        <v>#N/A</v>
      </c>
      <c r="AT403" s="11" t="e">
        <v>#N/A</v>
      </c>
      <c r="AU403" s="11" t="e">
        <v>#N/A</v>
      </c>
      <c r="AV403" s="11" t="e">
        <v>#N/A</v>
      </c>
      <c r="AW403" s="11" t="e">
        <v>#N/A</v>
      </c>
      <c r="AX403" s="11" t="e">
        <v>#N/A</v>
      </c>
      <c r="AY403" s="11" t="e">
        <v>#N/A</v>
      </c>
      <c r="AZ403" s="11" t="e">
        <v>#N/A</v>
      </c>
      <c r="BA403" s="11" t="e">
        <v>#N/A</v>
      </c>
      <c r="BB403" s="11" t="e">
        <v>#N/A</v>
      </c>
      <c r="BC403" s="11" t="e">
        <v>#N/A</v>
      </c>
      <c r="BD403" s="11" t="e">
        <v>#N/A</v>
      </c>
      <c r="BE403" s="11" t="e">
        <v>#N/A</v>
      </c>
      <c r="BF403" s="11" t="e">
        <v>#N/A</v>
      </c>
      <c r="BG403" s="11" t="e">
        <v>#N/A</v>
      </c>
      <c r="BH403" s="11" t="e">
        <v>#N/A</v>
      </c>
      <c r="BI403" s="11" t="e">
        <v>#N/A</v>
      </c>
      <c r="BJ403" s="11" t="e">
        <v>#N/A</v>
      </c>
      <c r="BK403" s="11" t="e">
        <v>#N/A</v>
      </c>
      <c r="BL403" s="11" t="e">
        <v>#N/A</v>
      </c>
      <c r="BM403" s="11" t="e">
        <v>#N/A</v>
      </c>
      <c r="BN403" s="16" t="e">
        <v>#N/A</v>
      </c>
      <c r="BQ403" s="5" t="e">
        <f t="shared" ca="1" si="520"/>
        <v>#N/A</v>
      </c>
      <c r="BR403" s="8" t="e">
        <f t="shared" ca="1" si="533"/>
        <v>#N/A</v>
      </c>
      <c r="BS403" s="8" t="e">
        <f t="shared" ca="1" si="533"/>
        <v>#N/A</v>
      </c>
      <c r="BT403" s="8" t="e">
        <f t="shared" ca="1" si="533"/>
        <v>#N/A</v>
      </c>
      <c r="BU403" s="8" t="e">
        <f t="shared" ca="1" si="533"/>
        <v>#N/A</v>
      </c>
      <c r="BV403" s="8" t="e">
        <f t="shared" ca="1" si="533"/>
        <v>#N/A</v>
      </c>
      <c r="BW403" s="8" t="e">
        <f t="shared" ca="1" si="533"/>
        <v>#N/A</v>
      </c>
      <c r="BX403" s="8" t="e">
        <f t="shared" ca="1" si="533"/>
        <v>#N/A</v>
      </c>
      <c r="BY403" s="8" t="e">
        <f t="shared" ca="1" si="533"/>
        <v>#N/A</v>
      </c>
      <c r="BZ403" s="8" t="e">
        <f t="shared" ca="1" si="533"/>
        <v>#N/A</v>
      </c>
      <c r="CA403" s="8" t="e">
        <f t="shared" ca="1" si="533"/>
        <v>#N/A</v>
      </c>
      <c r="CB403" s="8" t="e">
        <f t="shared" ca="1" si="504"/>
        <v>#N/A</v>
      </c>
      <c r="CC403" s="8" t="e">
        <f t="shared" ca="1" si="504"/>
        <v>#N/A</v>
      </c>
      <c r="CD403" s="8" t="e">
        <f t="shared" ca="1" si="504"/>
        <v>#N/A</v>
      </c>
      <c r="CE403" s="8" t="e">
        <f t="shared" ca="1" si="504"/>
        <v>#N/A</v>
      </c>
      <c r="CF403" s="8" t="e">
        <f t="shared" ca="1" si="504"/>
        <v>#N/A</v>
      </c>
      <c r="CG403" s="8" t="e">
        <f t="shared" ca="1" si="504"/>
        <v>#N/A</v>
      </c>
      <c r="CH403" s="8" t="e">
        <f t="shared" ca="1" si="504"/>
        <v>#N/A</v>
      </c>
      <c r="CI403" s="8" t="e">
        <f t="shared" ca="1" si="504"/>
        <v>#N/A</v>
      </c>
      <c r="CJ403" s="8" t="e">
        <f t="shared" ca="1" si="504"/>
        <v>#N/A</v>
      </c>
      <c r="CK403" s="8" t="e">
        <f t="shared" ca="1" si="504"/>
        <v>#N/A</v>
      </c>
      <c r="CL403" s="8" t="e">
        <f t="shared" ca="1" si="504"/>
        <v>#N/A</v>
      </c>
      <c r="CM403" s="8" t="e">
        <f t="shared" ca="1" si="504"/>
        <v>#N/A</v>
      </c>
      <c r="CN403" s="8" t="e">
        <f t="shared" ca="1" si="533"/>
        <v>#N/A</v>
      </c>
      <c r="CO403" s="8" t="e">
        <f t="shared" ca="1" si="533"/>
        <v>#N/A</v>
      </c>
      <c r="CP403" s="8" t="e">
        <f t="shared" ca="1" si="533"/>
        <v>#N/A</v>
      </c>
      <c r="CQ403" s="8" t="e">
        <f t="shared" ca="1" si="533"/>
        <v>#N/A</v>
      </c>
      <c r="CR403" s="8" t="e">
        <f t="shared" ca="1" si="533"/>
        <v>#N/A</v>
      </c>
      <c r="CS403" s="8" t="e">
        <f t="shared" ca="1" si="533"/>
        <v>#N/A</v>
      </c>
      <c r="CT403" s="8" t="e">
        <f t="shared" ca="1" si="531"/>
        <v>#N/A</v>
      </c>
      <c r="CU403" s="8" t="e">
        <f t="shared" ca="1" si="531"/>
        <v>#N/A</v>
      </c>
      <c r="CV403" s="8" t="e">
        <f t="shared" ca="1" si="531"/>
        <v>#N/A</v>
      </c>
      <c r="CW403" s="8" t="e">
        <f t="shared" ca="1" si="531"/>
        <v>#N/A</v>
      </c>
      <c r="CX403" s="8" t="e">
        <f t="shared" ca="1" si="531"/>
        <v>#N/A</v>
      </c>
      <c r="CY403" s="8" t="e">
        <f t="shared" ca="1" si="531"/>
        <v>#N/A</v>
      </c>
      <c r="CZ403" s="8" t="e">
        <f t="shared" ca="1" si="531"/>
        <v>#N/A</v>
      </c>
      <c r="DA403" s="8" t="e">
        <f t="shared" ca="1" si="531"/>
        <v>#N/A</v>
      </c>
    </row>
    <row r="404" spans="2:105" x14ac:dyDescent="0.35">
      <c r="B404" t="str">
        <f>'Postcode Data'!B404</f>
        <v>ES39 3QV</v>
      </c>
      <c r="C404" t="str">
        <f>'Postcode Data'!D404</f>
        <v>Delton</v>
      </c>
      <c r="D404" s="44" t="e">
        <f>'Postcode Data'!M404</f>
        <v>#N/A</v>
      </c>
      <c r="E404" s="28" t="e">
        <f>INDEX('Site Data'!$G$42:$G$77,MATCH('Frequency Plan Data'!D404,'Site Data'!$B$42:$B$77,0))</f>
        <v>#N/A</v>
      </c>
      <c r="F404" s="28" t="e">
        <f>'Coverage Data'!M404</f>
        <v>#N/A</v>
      </c>
      <c r="G404" s="28" t="e">
        <f t="shared" si="514"/>
        <v>#N/A</v>
      </c>
      <c r="H404" s="5" t="e">
        <f>'Postcode Data'!F404</f>
        <v>#N/A</v>
      </c>
      <c r="I404" s="5" t="e">
        <f>'Postcode Data'!G404</f>
        <v>#N/A</v>
      </c>
      <c r="J404" s="5" t="e">
        <f>'Postcode Data'!K404</f>
        <v>#N/A</v>
      </c>
      <c r="K404" s="5" t="e">
        <f>'Postcode Data'!L404</f>
        <v>#N/A</v>
      </c>
      <c r="L404" s="5"/>
      <c r="M404" s="28"/>
      <c r="N404" s="5" t="e">
        <f t="shared" si="508"/>
        <v>#N/A</v>
      </c>
      <c r="O404" s="5" t="e">
        <f t="shared" si="508"/>
        <v>#N/A</v>
      </c>
      <c r="P404" s="5" t="e">
        <f t="shared" si="508"/>
        <v>#N/A</v>
      </c>
      <c r="Q404" s="5" t="e">
        <f t="shared" si="508"/>
        <v>#N/A</v>
      </c>
      <c r="R404" s="5" t="e">
        <f t="shared" si="508"/>
        <v>#N/A</v>
      </c>
      <c r="S404" s="5" t="e">
        <f t="shared" si="508"/>
        <v>#N/A</v>
      </c>
      <c r="T404" s="5"/>
      <c r="U404" s="28"/>
      <c r="V404" s="28" t="e">
        <f t="shared" si="516"/>
        <v>#N/A</v>
      </c>
      <c r="W404" s="28" t="e">
        <f t="shared" ref="W404:Z404" si="535">IF(AND($G404&lt;V$5,$G404&gt;=W$5),$K404,NA())</f>
        <v>#N/A</v>
      </c>
      <c r="X404" s="28" t="e">
        <f t="shared" si="535"/>
        <v>#N/A</v>
      </c>
      <c r="Y404" s="28" t="e">
        <f t="shared" si="535"/>
        <v>#N/A</v>
      </c>
      <c r="Z404" s="28" t="e">
        <f t="shared" si="535"/>
        <v>#N/A</v>
      </c>
      <c r="AA404" s="28" t="e">
        <f t="shared" si="518"/>
        <v>#N/A</v>
      </c>
      <c r="AB404" s="28"/>
      <c r="AC404" s="28"/>
      <c r="AD404" s="5" t="e">
        <f t="shared" si="519"/>
        <v>#N/A</v>
      </c>
      <c r="AE404" s="15" t="e">
        <v>#N/A</v>
      </c>
      <c r="AF404" s="11" t="e">
        <v>#N/A</v>
      </c>
      <c r="AG404" s="11" t="e">
        <v>#N/A</v>
      </c>
      <c r="AH404" s="11" t="e">
        <v>#N/A</v>
      </c>
      <c r="AI404" s="11" t="e">
        <v>#N/A</v>
      </c>
      <c r="AJ404" s="11" t="e">
        <v>#N/A</v>
      </c>
      <c r="AK404" s="11" t="e">
        <v>#N/A</v>
      </c>
      <c r="AL404" s="11" t="e">
        <v>#N/A</v>
      </c>
      <c r="AM404" s="11" t="e">
        <v>#N/A</v>
      </c>
      <c r="AN404" s="11" t="e">
        <v>#N/A</v>
      </c>
      <c r="AO404" s="11" t="e">
        <v>#N/A</v>
      </c>
      <c r="AP404" s="11" t="e">
        <v>#N/A</v>
      </c>
      <c r="AQ404" s="11" t="e">
        <v>#N/A</v>
      </c>
      <c r="AR404" s="11" t="e">
        <v>#N/A</v>
      </c>
      <c r="AS404" s="11" t="e">
        <v>#N/A</v>
      </c>
      <c r="AT404" s="11" t="e">
        <v>#N/A</v>
      </c>
      <c r="AU404" s="11" t="e">
        <v>#N/A</v>
      </c>
      <c r="AV404" s="11" t="e">
        <v>#N/A</v>
      </c>
      <c r="AW404" s="11" t="e">
        <v>#N/A</v>
      </c>
      <c r="AX404" s="11" t="e">
        <v>#N/A</v>
      </c>
      <c r="AY404" s="11" t="e">
        <v>#N/A</v>
      </c>
      <c r="AZ404" s="11" t="e">
        <v>#N/A</v>
      </c>
      <c r="BA404" s="11" t="e">
        <v>#N/A</v>
      </c>
      <c r="BB404" s="11" t="e">
        <v>#N/A</v>
      </c>
      <c r="BC404" s="11" t="e">
        <v>#N/A</v>
      </c>
      <c r="BD404" s="11" t="e">
        <v>#N/A</v>
      </c>
      <c r="BE404" s="11" t="e">
        <v>#N/A</v>
      </c>
      <c r="BF404" s="11" t="e">
        <v>#N/A</v>
      </c>
      <c r="BG404" s="11" t="e">
        <v>#N/A</v>
      </c>
      <c r="BH404" s="11" t="e">
        <v>#N/A</v>
      </c>
      <c r="BI404" s="11" t="e">
        <v>#N/A</v>
      </c>
      <c r="BJ404" s="11" t="e">
        <v>#N/A</v>
      </c>
      <c r="BK404" s="11" t="e">
        <v>#N/A</v>
      </c>
      <c r="BL404" s="11" t="e">
        <v>#N/A</v>
      </c>
      <c r="BM404" s="11" t="e">
        <v>#N/A</v>
      </c>
      <c r="BN404" s="16" t="e">
        <v>#N/A</v>
      </c>
      <c r="BQ404" s="5" t="e">
        <f t="shared" ca="1" si="520"/>
        <v>#N/A</v>
      </c>
      <c r="BR404" s="8" t="e">
        <f t="shared" ca="1" si="533"/>
        <v>#N/A</v>
      </c>
      <c r="BS404" s="8" t="e">
        <f t="shared" ca="1" si="533"/>
        <v>#N/A</v>
      </c>
      <c r="BT404" s="8" t="e">
        <f t="shared" ca="1" si="533"/>
        <v>#N/A</v>
      </c>
      <c r="BU404" s="8" t="e">
        <f t="shared" ca="1" si="533"/>
        <v>#N/A</v>
      </c>
      <c r="BV404" s="8" t="e">
        <f t="shared" ca="1" si="533"/>
        <v>#N/A</v>
      </c>
      <c r="BW404" s="8" t="e">
        <f t="shared" ca="1" si="533"/>
        <v>#N/A</v>
      </c>
      <c r="BX404" s="8" t="e">
        <f t="shared" ca="1" si="533"/>
        <v>#N/A</v>
      </c>
      <c r="BY404" s="8" t="e">
        <f t="shared" ca="1" si="533"/>
        <v>#N/A</v>
      </c>
      <c r="BZ404" s="8" t="e">
        <f t="shared" ca="1" si="533"/>
        <v>#N/A</v>
      </c>
      <c r="CA404" s="8" t="e">
        <f t="shared" ca="1" si="533"/>
        <v>#N/A</v>
      </c>
      <c r="CB404" s="8" t="e">
        <f t="shared" ca="1" si="504"/>
        <v>#N/A</v>
      </c>
      <c r="CC404" s="8" t="e">
        <f t="shared" ca="1" si="504"/>
        <v>#N/A</v>
      </c>
      <c r="CD404" s="8" t="e">
        <f t="shared" ca="1" si="504"/>
        <v>#N/A</v>
      </c>
      <c r="CE404" s="8" t="e">
        <f t="shared" ca="1" si="504"/>
        <v>#N/A</v>
      </c>
      <c r="CF404" s="8" t="e">
        <f t="shared" ca="1" si="504"/>
        <v>#N/A</v>
      </c>
      <c r="CG404" s="8" t="e">
        <f t="shared" ca="1" si="504"/>
        <v>#N/A</v>
      </c>
      <c r="CH404" s="8" t="e">
        <f t="shared" ref="CB404:CM425" ca="1" si="536">IF(OR($D404=CH$5,$E404&lt;&gt;CH$4),-999,30+_xlfn.NORM.INV(RAND(),-20,3)-20*LOG10(SQRT(($H404-$J404)^2+($I404-$K404)^2))-20*LOG10(5570)-32.44+_xlfn.NORM.INV(RAND(),-3,3)+21+_xlfn.NORM.INV(RAND(),-20,3)-1)</f>
        <v>#N/A</v>
      </c>
      <c r="CI404" s="8" t="e">
        <f t="shared" ca="1" si="536"/>
        <v>#N/A</v>
      </c>
      <c r="CJ404" s="8" t="e">
        <f t="shared" ca="1" si="536"/>
        <v>#N/A</v>
      </c>
      <c r="CK404" s="8" t="e">
        <f t="shared" ca="1" si="536"/>
        <v>#N/A</v>
      </c>
      <c r="CL404" s="8" t="e">
        <f t="shared" ca="1" si="536"/>
        <v>#N/A</v>
      </c>
      <c r="CM404" s="8" t="e">
        <f t="shared" ca="1" si="536"/>
        <v>#N/A</v>
      </c>
      <c r="CN404" s="8" t="e">
        <f t="shared" ca="1" si="533"/>
        <v>#N/A</v>
      </c>
      <c r="CO404" s="8" t="e">
        <f t="shared" ca="1" si="533"/>
        <v>#N/A</v>
      </c>
      <c r="CP404" s="8" t="e">
        <f t="shared" ca="1" si="533"/>
        <v>#N/A</v>
      </c>
      <c r="CQ404" s="8" t="e">
        <f t="shared" ca="1" si="533"/>
        <v>#N/A</v>
      </c>
      <c r="CR404" s="8" t="e">
        <f t="shared" ca="1" si="533"/>
        <v>#N/A</v>
      </c>
      <c r="CS404" s="8" t="e">
        <f t="shared" ca="1" si="533"/>
        <v>#N/A</v>
      </c>
      <c r="CT404" s="8" t="e">
        <f t="shared" ca="1" si="531"/>
        <v>#N/A</v>
      </c>
      <c r="CU404" s="8" t="e">
        <f t="shared" ca="1" si="531"/>
        <v>#N/A</v>
      </c>
      <c r="CV404" s="8" t="e">
        <f t="shared" ca="1" si="531"/>
        <v>#N/A</v>
      </c>
      <c r="CW404" s="8" t="e">
        <f t="shared" ca="1" si="531"/>
        <v>#N/A</v>
      </c>
      <c r="CX404" s="8" t="e">
        <f t="shared" ca="1" si="531"/>
        <v>#N/A</v>
      </c>
      <c r="CY404" s="8" t="e">
        <f t="shared" ca="1" si="531"/>
        <v>#N/A</v>
      </c>
      <c r="CZ404" s="8" t="e">
        <f t="shared" ca="1" si="531"/>
        <v>#N/A</v>
      </c>
      <c r="DA404" s="8" t="e">
        <f t="shared" ca="1" si="531"/>
        <v>#N/A</v>
      </c>
    </row>
    <row r="405" spans="2:105" x14ac:dyDescent="0.35">
      <c r="B405" t="str">
        <f>'Postcode Data'!B405</f>
        <v>ES39 4WS</v>
      </c>
      <c r="C405" t="str">
        <f>'Postcode Data'!D405</f>
        <v>Delton</v>
      </c>
      <c r="D405" s="44" t="e">
        <f>'Postcode Data'!M405</f>
        <v>#N/A</v>
      </c>
      <c r="E405" s="28" t="e">
        <f>INDEX('Site Data'!$G$42:$G$77,MATCH('Frequency Plan Data'!D405,'Site Data'!$B$42:$B$77,0))</f>
        <v>#N/A</v>
      </c>
      <c r="F405" s="28" t="e">
        <f>'Coverage Data'!M405</f>
        <v>#N/A</v>
      </c>
      <c r="G405" s="28" t="e">
        <f t="shared" si="514"/>
        <v>#N/A</v>
      </c>
      <c r="H405" s="5" t="e">
        <f>'Postcode Data'!F405</f>
        <v>#N/A</v>
      </c>
      <c r="I405" s="5" t="e">
        <f>'Postcode Data'!G405</f>
        <v>#N/A</v>
      </c>
      <c r="J405" s="5" t="e">
        <f>'Postcode Data'!K405</f>
        <v>#N/A</v>
      </c>
      <c r="K405" s="5" t="e">
        <f>'Postcode Data'!L405</f>
        <v>#N/A</v>
      </c>
      <c r="L405" s="5"/>
      <c r="M405" s="28"/>
      <c r="N405" s="5" t="e">
        <f t="shared" si="508"/>
        <v>#N/A</v>
      </c>
      <c r="O405" s="5" t="e">
        <f t="shared" si="508"/>
        <v>#N/A</v>
      </c>
      <c r="P405" s="5" t="e">
        <f t="shared" si="508"/>
        <v>#N/A</v>
      </c>
      <c r="Q405" s="5" t="e">
        <f t="shared" si="508"/>
        <v>#N/A</v>
      </c>
      <c r="R405" s="5" t="e">
        <f t="shared" si="508"/>
        <v>#N/A</v>
      </c>
      <c r="S405" s="5" t="e">
        <f t="shared" si="508"/>
        <v>#N/A</v>
      </c>
      <c r="T405" s="5"/>
      <c r="U405" s="28"/>
      <c r="V405" s="28" t="e">
        <f t="shared" si="516"/>
        <v>#N/A</v>
      </c>
      <c r="W405" s="28" t="e">
        <f t="shared" ref="W405:Z405" si="537">IF(AND($G405&lt;V$5,$G405&gt;=W$5),$K405,NA())</f>
        <v>#N/A</v>
      </c>
      <c r="X405" s="28" t="e">
        <f t="shared" si="537"/>
        <v>#N/A</v>
      </c>
      <c r="Y405" s="28" t="e">
        <f t="shared" si="537"/>
        <v>#N/A</v>
      </c>
      <c r="Z405" s="28" t="e">
        <f t="shared" si="537"/>
        <v>#N/A</v>
      </c>
      <c r="AA405" s="28" t="e">
        <f t="shared" si="518"/>
        <v>#N/A</v>
      </c>
      <c r="AB405" s="28"/>
      <c r="AC405" s="28"/>
      <c r="AD405" s="5" t="e">
        <f t="shared" si="519"/>
        <v>#N/A</v>
      </c>
      <c r="AE405" s="15" t="e">
        <v>#N/A</v>
      </c>
      <c r="AF405" s="11" t="e">
        <v>#N/A</v>
      </c>
      <c r="AG405" s="11" t="e">
        <v>#N/A</v>
      </c>
      <c r="AH405" s="11" t="e">
        <v>#N/A</v>
      </c>
      <c r="AI405" s="11" t="e">
        <v>#N/A</v>
      </c>
      <c r="AJ405" s="11" t="e">
        <v>#N/A</v>
      </c>
      <c r="AK405" s="11" t="e">
        <v>#N/A</v>
      </c>
      <c r="AL405" s="11" t="e">
        <v>#N/A</v>
      </c>
      <c r="AM405" s="11" t="e">
        <v>#N/A</v>
      </c>
      <c r="AN405" s="11" t="e">
        <v>#N/A</v>
      </c>
      <c r="AO405" s="11" t="e">
        <v>#N/A</v>
      </c>
      <c r="AP405" s="11" t="e">
        <v>#N/A</v>
      </c>
      <c r="AQ405" s="11" t="e">
        <v>#N/A</v>
      </c>
      <c r="AR405" s="11" t="e">
        <v>#N/A</v>
      </c>
      <c r="AS405" s="11" t="e">
        <v>#N/A</v>
      </c>
      <c r="AT405" s="11" t="e">
        <v>#N/A</v>
      </c>
      <c r="AU405" s="11" t="e">
        <v>#N/A</v>
      </c>
      <c r="AV405" s="11" t="e">
        <v>#N/A</v>
      </c>
      <c r="AW405" s="11" t="e">
        <v>#N/A</v>
      </c>
      <c r="AX405" s="11" t="e">
        <v>#N/A</v>
      </c>
      <c r="AY405" s="11" t="e">
        <v>#N/A</v>
      </c>
      <c r="AZ405" s="11" t="e">
        <v>#N/A</v>
      </c>
      <c r="BA405" s="11" t="e">
        <v>#N/A</v>
      </c>
      <c r="BB405" s="11" t="e">
        <v>#N/A</v>
      </c>
      <c r="BC405" s="11" t="e">
        <v>#N/A</v>
      </c>
      <c r="BD405" s="11" t="e">
        <v>#N/A</v>
      </c>
      <c r="BE405" s="11" t="e">
        <v>#N/A</v>
      </c>
      <c r="BF405" s="11" t="e">
        <v>#N/A</v>
      </c>
      <c r="BG405" s="11" t="e">
        <v>#N/A</v>
      </c>
      <c r="BH405" s="11" t="e">
        <v>#N/A</v>
      </c>
      <c r="BI405" s="11" t="e">
        <v>#N/A</v>
      </c>
      <c r="BJ405" s="11" t="e">
        <v>#N/A</v>
      </c>
      <c r="BK405" s="11" t="e">
        <v>#N/A</v>
      </c>
      <c r="BL405" s="11" t="e">
        <v>#N/A</v>
      </c>
      <c r="BM405" s="11" t="e">
        <v>#N/A</v>
      </c>
      <c r="BN405" s="16" t="e">
        <v>#N/A</v>
      </c>
      <c r="BQ405" s="5" t="e">
        <f t="shared" ca="1" si="520"/>
        <v>#N/A</v>
      </c>
      <c r="BR405" s="8" t="e">
        <f t="shared" ca="1" si="533"/>
        <v>#N/A</v>
      </c>
      <c r="BS405" s="8" t="e">
        <f t="shared" ca="1" si="533"/>
        <v>#N/A</v>
      </c>
      <c r="BT405" s="8" t="e">
        <f t="shared" ca="1" si="533"/>
        <v>#N/A</v>
      </c>
      <c r="BU405" s="8" t="e">
        <f t="shared" ca="1" si="533"/>
        <v>#N/A</v>
      </c>
      <c r="BV405" s="8" t="e">
        <f t="shared" ca="1" si="533"/>
        <v>#N/A</v>
      </c>
      <c r="BW405" s="8" t="e">
        <f t="shared" ca="1" si="533"/>
        <v>#N/A</v>
      </c>
      <c r="BX405" s="8" t="e">
        <f t="shared" ca="1" si="533"/>
        <v>#N/A</v>
      </c>
      <c r="BY405" s="8" t="e">
        <f t="shared" ca="1" si="533"/>
        <v>#N/A</v>
      </c>
      <c r="BZ405" s="8" t="e">
        <f t="shared" ca="1" si="533"/>
        <v>#N/A</v>
      </c>
      <c r="CA405" s="8" t="e">
        <f t="shared" ca="1" si="533"/>
        <v>#N/A</v>
      </c>
      <c r="CB405" s="8" t="e">
        <f t="shared" ca="1" si="536"/>
        <v>#N/A</v>
      </c>
      <c r="CC405" s="8" t="e">
        <f t="shared" ca="1" si="536"/>
        <v>#N/A</v>
      </c>
      <c r="CD405" s="8" t="e">
        <f t="shared" ca="1" si="536"/>
        <v>#N/A</v>
      </c>
      <c r="CE405" s="8" t="e">
        <f t="shared" ca="1" si="536"/>
        <v>#N/A</v>
      </c>
      <c r="CF405" s="8" t="e">
        <f t="shared" ca="1" si="536"/>
        <v>#N/A</v>
      </c>
      <c r="CG405" s="8" t="e">
        <f t="shared" ca="1" si="536"/>
        <v>#N/A</v>
      </c>
      <c r="CH405" s="8" t="e">
        <f t="shared" ca="1" si="536"/>
        <v>#N/A</v>
      </c>
      <c r="CI405" s="8" t="e">
        <f t="shared" ca="1" si="536"/>
        <v>#N/A</v>
      </c>
      <c r="CJ405" s="8" t="e">
        <f t="shared" ca="1" si="536"/>
        <v>#N/A</v>
      </c>
      <c r="CK405" s="8" t="e">
        <f t="shared" ca="1" si="536"/>
        <v>#N/A</v>
      </c>
      <c r="CL405" s="8" t="e">
        <f t="shared" ca="1" si="536"/>
        <v>#N/A</v>
      </c>
      <c r="CM405" s="8" t="e">
        <f t="shared" ca="1" si="536"/>
        <v>#N/A</v>
      </c>
      <c r="CN405" s="8" t="e">
        <f t="shared" ca="1" si="533"/>
        <v>#N/A</v>
      </c>
      <c r="CO405" s="8" t="e">
        <f t="shared" ca="1" si="533"/>
        <v>#N/A</v>
      </c>
      <c r="CP405" s="8" t="e">
        <f t="shared" ca="1" si="533"/>
        <v>#N/A</v>
      </c>
      <c r="CQ405" s="8" t="e">
        <f t="shared" ca="1" si="533"/>
        <v>#N/A</v>
      </c>
      <c r="CR405" s="8" t="e">
        <f t="shared" ca="1" si="533"/>
        <v>#N/A</v>
      </c>
      <c r="CS405" s="8" t="e">
        <f t="shared" ca="1" si="533"/>
        <v>#N/A</v>
      </c>
      <c r="CT405" s="8" t="e">
        <f t="shared" ca="1" si="531"/>
        <v>#N/A</v>
      </c>
      <c r="CU405" s="8" t="e">
        <f t="shared" ca="1" si="531"/>
        <v>#N/A</v>
      </c>
      <c r="CV405" s="8" t="e">
        <f t="shared" ca="1" si="531"/>
        <v>#N/A</v>
      </c>
      <c r="CW405" s="8" t="e">
        <f t="shared" ca="1" si="531"/>
        <v>#N/A</v>
      </c>
      <c r="CX405" s="8" t="e">
        <f t="shared" ca="1" si="531"/>
        <v>#N/A</v>
      </c>
      <c r="CY405" s="8" t="e">
        <f t="shared" ca="1" si="531"/>
        <v>#N/A</v>
      </c>
      <c r="CZ405" s="8" t="e">
        <f t="shared" ca="1" si="531"/>
        <v>#N/A</v>
      </c>
      <c r="DA405" s="8" t="e">
        <f t="shared" ca="1" si="531"/>
        <v>#N/A</v>
      </c>
    </row>
    <row r="406" spans="2:105" x14ac:dyDescent="0.35">
      <c r="B406" t="str">
        <f>'Postcode Data'!B406</f>
        <v>ES39 5OT</v>
      </c>
      <c r="C406" t="str">
        <f>'Postcode Data'!D406</f>
        <v>Delton</v>
      </c>
      <c r="D406" s="44" t="e">
        <f>'Postcode Data'!M406</f>
        <v>#N/A</v>
      </c>
      <c r="E406" s="28" t="e">
        <f>INDEX('Site Data'!$G$42:$G$77,MATCH('Frequency Plan Data'!D406,'Site Data'!$B$42:$B$77,0))</f>
        <v>#N/A</v>
      </c>
      <c r="F406" s="28" t="e">
        <f>'Coverage Data'!M406</f>
        <v>#N/A</v>
      </c>
      <c r="G406" s="28" t="e">
        <f t="shared" si="514"/>
        <v>#N/A</v>
      </c>
      <c r="H406" s="5" t="e">
        <f>'Postcode Data'!F406</f>
        <v>#N/A</v>
      </c>
      <c r="I406" s="5" t="e">
        <f>'Postcode Data'!G406</f>
        <v>#N/A</v>
      </c>
      <c r="J406" s="5" t="e">
        <f>'Postcode Data'!K406</f>
        <v>#N/A</v>
      </c>
      <c r="K406" s="5" t="e">
        <f>'Postcode Data'!L406</f>
        <v>#N/A</v>
      </c>
      <c r="L406" s="5"/>
      <c r="M406" s="28"/>
      <c r="N406" s="5" t="e">
        <f t="shared" ref="N406:S425" si="538">IF($E406=N$5,$K406,NA())</f>
        <v>#N/A</v>
      </c>
      <c r="O406" s="5" t="e">
        <f t="shared" si="538"/>
        <v>#N/A</v>
      </c>
      <c r="P406" s="5" t="e">
        <f t="shared" si="538"/>
        <v>#N/A</v>
      </c>
      <c r="Q406" s="5" t="e">
        <f t="shared" si="538"/>
        <v>#N/A</v>
      </c>
      <c r="R406" s="5" t="e">
        <f t="shared" si="538"/>
        <v>#N/A</v>
      </c>
      <c r="S406" s="5" t="e">
        <f t="shared" si="538"/>
        <v>#N/A</v>
      </c>
      <c r="T406" s="5"/>
      <c r="U406" s="28"/>
      <c r="V406" s="28" t="e">
        <f t="shared" si="516"/>
        <v>#N/A</v>
      </c>
      <c r="W406" s="28" t="e">
        <f t="shared" ref="W406:Z406" si="539">IF(AND($G406&lt;V$5,$G406&gt;=W$5),$K406,NA())</f>
        <v>#N/A</v>
      </c>
      <c r="X406" s="28" t="e">
        <f t="shared" si="539"/>
        <v>#N/A</v>
      </c>
      <c r="Y406" s="28" t="e">
        <f t="shared" si="539"/>
        <v>#N/A</v>
      </c>
      <c r="Z406" s="28" t="e">
        <f t="shared" si="539"/>
        <v>#N/A</v>
      </c>
      <c r="AA406" s="28" t="e">
        <f t="shared" si="518"/>
        <v>#N/A</v>
      </c>
      <c r="AB406" s="28"/>
      <c r="AC406" s="28"/>
      <c r="AD406" s="5" t="e">
        <f t="shared" si="519"/>
        <v>#N/A</v>
      </c>
      <c r="AE406" s="15" t="e">
        <v>#N/A</v>
      </c>
      <c r="AF406" s="11" t="e">
        <v>#N/A</v>
      </c>
      <c r="AG406" s="11" t="e">
        <v>#N/A</v>
      </c>
      <c r="AH406" s="11" t="e">
        <v>#N/A</v>
      </c>
      <c r="AI406" s="11" t="e">
        <v>#N/A</v>
      </c>
      <c r="AJ406" s="11" t="e">
        <v>#N/A</v>
      </c>
      <c r="AK406" s="11" t="e">
        <v>#N/A</v>
      </c>
      <c r="AL406" s="11" t="e">
        <v>#N/A</v>
      </c>
      <c r="AM406" s="11" t="e">
        <v>#N/A</v>
      </c>
      <c r="AN406" s="11" t="e">
        <v>#N/A</v>
      </c>
      <c r="AO406" s="11" t="e">
        <v>#N/A</v>
      </c>
      <c r="AP406" s="11" t="e">
        <v>#N/A</v>
      </c>
      <c r="AQ406" s="11" t="e">
        <v>#N/A</v>
      </c>
      <c r="AR406" s="11" t="e">
        <v>#N/A</v>
      </c>
      <c r="AS406" s="11" t="e">
        <v>#N/A</v>
      </c>
      <c r="AT406" s="11" t="e">
        <v>#N/A</v>
      </c>
      <c r="AU406" s="11" t="e">
        <v>#N/A</v>
      </c>
      <c r="AV406" s="11" t="e">
        <v>#N/A</v>
      </c>
      <c r="AW406" s="11" t="e">
        <v>#N/A</v>
      </c>
      <c r="AX406" s="11" t="e">
        <v>#N/A</v>
      </c>
      <c r="AY406" s="11" t="e">
        <v>#N/A</v>
      </c>
      <c r="AZ406" s="11" t="e">
        <v>#N/A</v>
      </c>
      <c r="BA406" s="11" t="e">
        <v>#N/A</v>
      </c>
      <c r="BB406" s="11" t="e">
        <v>#N/A</v>
      </c>
      <c r="BC406" s="11" t="e">
        <v>#N/A</v>
      </c>
      <c r="BD406" s="11" t="e">
        <v>#N/A</v>
      </c>
      <c r="BE406" s="11" t="e">
        <v>#N/A</v>
      </c>
      <c r="BF406" s="11" t="e">
        <v>#N/A</v>
      </c>
      <c r="BG406" s="11" t="e">
        <v>#N/A</v>
      </c>
      <c r="BH406" s="11" t="e">
        <v>#N/A</v>
      </c>
      <c r="BI406" s="11" t="e">
        <v>#N/A</v>
      </c>
      <c r="BJ406" s="11" t="e">
        <v>#N/A</v>
      </c>
      <c r="BK406" s="11" t="e">
        <v>#N/A</v>
      </c>
      <c r="BL406" s="11" t="e">
        <v>#N/A</v>
      </c>
      <c r="BM406" s="11" t="e">
        <v>#N/A</v>
      </c>
      <c r="BN406" s="16" t="e">
        <v>#N/A</v>
      </c>
      <c r="BQ406" s="5" t="e">
        <f t="shared" ca="1" si="520"/>
        <v>#N/A</v>
      </c>
      <c r="BR406" s="8" t="e">
        <f t="shared" ca="1" si="533"/>
        <v>#N/A</v>
      </c>
      <c r="BS406" s="8" t="e">
        <f t="shared" ca="1" si="533"/>
        <v>#N/A</v>
      </c>
      <c r="BT406" s="8" t="e">
        <f t="shared" ca="1" si="533"/>
        <v>#N/A</v>
      </c>
      <c r="BU406" s="8" t="e">
        <f t="shared" ca="1" si="533"/>
        <v>#N/A</v>
      </c>
      <c r="BV406" s="8" t="e">
        <f t="shared" ca="1" si="533"/>
        <v>#N/A</v>
      </c>
      <c r="BW406" s="8" t="e">
        <f t="shared" ca="1" si="533"/>
        <v>#N/A</v>
      </c>
      <c r="BX406" s="8" t="e">
        <f t="shared" ca="1" si="533"/>
        <v>#N/A</v>
      </c>
      <c r="BY406" s="8" t="e">
        <f t="shared" ca="1" si="533"/>
        <v>#N/A</v>
      </c>
      <c r="BZ406" s="8" t="e">
        <f t="shared" ca="1" si="533"/>
        <v>#N/A</v>
      </c>
      <c r="CA406" s="8" t="e">
        <f t="shared" ca="1" si="533"/>
        <v>#N/A</v>
      </c>
      <c r="CB406" s="8" t="e">
        <f t="shared" ca="1" si="536"/>
        <v>#N/A</v>
      </c>
      <c r="CC406" s="8" t="e">
        <f t="shared" ca="1" si="536"/>
        <v>#N/A</v>
      </c>
      <c r="CD406" s="8" t="e">
        <f t="shared" ca="1" si="536"/>
        <v>#N/A</v>
      </c>
      <c r="CE406" s="8" t="e">
        <f t="shared" ca="1" si="536"/>
        <v>#N/A</v>
      </c>
      <c r="CF406" s="8" t="e">
        <f t="shared" ca="1" si="536"/>
        <v>#N/A</v>
      </c>
      <c r="CG406" s="8" t="e">
        <f t="shared" ca="1" si="536"/>
        <v>#N/A</v>
      </c>
      <c r="CH406" s="8" t="e">
        <f t="shared" ca="1" si="536"/>
        <v>#N/A</v>
      </c>
      <c r="CI406" s="8" t="e">
        <f t="shared" ca="1" si="536"/>
        <v>#N/A</v>
      </c>
      <c r="CJ406" s="8" t="e">
        <f t="shared" ca="1" si="536"/>
        <v>#N/A</v>
      </c>
      <c r="CK406" s="8" t="e">
        <f t="shared" ca="1" si="536"/>
        <v>#N/A</v>
      </c>
      <c r="CL406" s="8" t="e">
        <f t="shared" ca="1" si="536"/>
        <v>#N/A</v>
      </c>
      <c r="CM406" s="8" t="e">
        <f t="shared" ca="1" si="536"/>
        <v>#N/A</v>
      </c>
      <c r="CN406" s="8" t="e">
        <f t="shared" ca="1" si="533"/>
        <v>#N/A</v>
      </c>
      <c r="CO406" s="8" t="e">
        <f t="shared" ca="1" si="533"/>
        <v>#N/A</v>
      </c>
      <c r="CP406" s="8" t="e">
        <f t="shared" ca="1" si="533"/>
        <v>#N/A</v>
      </c>
      <c r="CQ406" s="8" t="e">
        <f t="shared" ca="1" si="533"/>
        <v>#N/A</v>
      </c>
      <c r="CR406" s="8" t="e">
        <f t="shared" ca="1" si="533"/>
        <v>#N/A</v>
      </c>
      <c r="CS406" s="8" t="e">
        <f t="shared" ca="1" si="533"/>
        <v>#N/A</v>
      </c>
      <c r="CT406" s="8" t="e">
        <f t="shared" ca="1" si="531"/>
        <v>#N/A</v>
      </c>
      <c r="CU406" s="8" t="e">
        <f t="shared" ca="1" si="531"/>
        <v>#N/A</v>
      </c>
      <c r="CV406" s="8" t="e">
        <f t="shared" ca="1" si="531"/>
        <v>#N/A</v>
      </c>
      <c r="CW406" s="8" t="e">
        <f t="shared" ca="1" si="531"/>
        <v>#N/A</v>
      </c>
      <c r="CX406" s="8" t="e">
        <f t="shared" ca="1" si="531"/>
        <v>#N/A</v>
      </c>
      <c r="CY406" s="8" t="e">
        <f t="shared" ca="1" si="531"/>
        <v>#N/A</v>
      </c>
      <c r="CZ406" s="8" t="e">
        <f t="shared" ca="1" si="531"/>
        <v>#N/A</v>
      </c>
      <c r="DA406" s="8" t="e">
        <f t="shared" ca="1" si="531"/>
        <v>#N/A</v>
      </c>
    </row>
    <row r="407" spans="2:105" x14ac:dyDescent="0.35">
      <c r="B407" t="str">
        <f>'Postcode Data'!B407</f>
        <v>ES39 6GT</v>
      </c>
      <c r="C407" t="str">
        <f>'Postcode Data'!D407</f>
        <v>Delton</v>
      </c>
      <c r="D407" s="44" t="str">
        <f>'Postcode Data'!M407</f>
        <v>DW1b</v>
      </c>
      <c r="E407" s="28" t="str">
        <f>INDEX('Site Data'!$G$42:$G$77,MATCH('Frequency Plan Data'!D407,'Site Data'!$B$42:$B$77,0))</f>
        <v>f5</v>
      </c>
      <c r="F407" s="28">
        <f>'Coverage Data'!M407</f>
        <v>-70.496511230465586</v>
      </c>
      <c r="G407" s="28">
        <f t="shared" si="514"/>
        <v>30.607086262816495</v>
      </c>
      <c r="H407" s="5">
        <f>'Postcode Data'!F407</f>
        <v>14.816417462464095</v>
      </c>
      <c r="I407" s="5">
        <f>'Postcode Data'!G407</f>
        <v>10.364633946287318</v>
      </c>
      <c r="J407" s="5">
        <f>'Postcode Data'!K407</f>
        <v>15.1283089530677</v>
      </c>
      <c r="K407" s="5">
        <f>'Postcode Data'!L407</f>
        <v>6.7996978959019128</v>
      </c>
      <c r="L407" s="5"/>
      <c r="M407" s="28"/>
      <c r="N407" s="5" t="e">
        <f t="shared" si="538"/>
        <v>#N/A</v>
      </c>
      <c r="O407" s="5" t="e">
        <f t="shared" si="538"/>
        <v>#N/A</v>
      </c>
      <c r="P407" s="5" t="e">
        <f t="shared" si="538"/>
        <v>#N/A</v>
      </c>
      <c r="Q407" s="5" t="e">
        <f t="shared" si="538"/>
        <v>#N/A</v>
      </c>
      <c r="R407" s="5">
        <f t="shared" si="538"/>
        <v>6.7996978959019128</v>
      </c>
      <c r="S407" s="5" t="e">
        <f t="shared" si="538"/>
        <v>#N/A</v>
      </c>
      <c r="T407" s="5"/>
      <c r="U407" s="28"/>
      <c r="V407" s="28">
        <f t="shared" si="516"/>
        <v>6.7996978959019128</v>
      </c>
      <c r="W407" s="28" t="e">
        <f t="shared" ref="W407:Z407" si="540">IF(AND($G407&lt;V$5,$G407&gt;=W$5),$K407,NA())</f>
        <v>#N/A</v>
      </c>
      <c r="X407" s="28" t="e">
        <f t="shared" si="540"/>
        <v>#N/A</v>
      </c>
      <c r="Y407" s="28" t="e">
        <f t="shared" si="540"/>
        <v>#N/A</v>
      </c>
      <c r="Z407" s="28" t="e">
        <f t="shared" si="540"/>
        <v>#N/A</v>
      </c>
      <c r="AA407" s="28" t="e">
        <f t="shared" si="518"/>
        <v>#N/A</v>
      </c>
      <c r="AB407" s="28"/>
      <c r="AC407" s="28"/>
      <c r="AD407" s="5">
        <f t="shared" si="519"/>
        <v>-101.10359749328208</v>
      </c>
      <c r="AE407" s="15">
        <v>-999</v>
      </c>
      <c r="AF407" s="11">
        <v>-999</v>
      </c>
      <c r="AG407" s="11">
        <v>-999</v>
      </c>
      <c r="AH407" s="11">
        <v>-999</v>
      </c>
      <c r="AI407" s="11">
        <v>-104.8606510725667</v>
      </c>
      <c r="AJ407" s="11">
        <v>-999</v>
      </c>
      <c r="AK407" s="11">
        <v>-999</v>
      </c>
      <c r="AL407" s="11">
        <v>-106.45667673077863</v>
      </c>
      <c r="AM407" s="11">
        <v>-999</v>
      </c>
      <c r="AN407" s="11">
        <v>-999</v>
      </c>
      <c r="AO407" s="11">
        <v>-999</v>
      </c>
      <c r="AP407" s="11">
        <v>-999</v>
      </c>
      <c r="AQ407" s="11">
        <v>-999</v>
      </c>
      <c r="AR407" s="11">
        <v>-999</v>
      </c>
      <c r="AS407" s="11">
        <v>-999</v>
      </c>
      <c r="AT407" s="11">
        <v>-999</v>
      </c>
      <c r="AU407" s="11">
        <v>-109.50994606329485</v>
      </c>
      <c r="AV407" s="11">
        <v>-999</v>
      </c>
      <c r="AW407" s="11">
        <v>-999</v>
      </c>
      <c r="AX407" s="11">
        <v>-999</v>
      </c>
      <c r="AY407" s="11">
        <v>-999</v>
      </c>
      <c r="AZ407" s="11">
        <v>-999</v>
      </c>
      <c r="BA407" s="11">
        <v>-999</v>
      </c>
      <c r="BB407" s="11">
        <v>-999</v>
      </c>
      <c r="BC407" s="11">
        <v>-999</v>
      </c>
      <c r="BD407" s="11">
        <v>-999</v>
      </c>
      <c r="BE407" s="11">
        <v>-999</v>
      </c>
      <c r="BF407" s="11">
        <v>-999</v>
      </c>
      <c r="BG407" s="11">
        <v>-110.81220464838256</v>
      </c>
      <c r="BH407" s="11">
        <v>-999</v>
      </c>
      <c r="BI407" s="11">
        <v>-999</v>
      </c>
      <c r="BJ407" s="11">
        <v>-115.51899593039073</v>
      </c>
      <c r="BK407" s="11">
        <v>-999</v>
      </c>
      <c r="BL407" s="11">
        <v>-999</v>
      </c>
      <c r="BM407" s="11">
        <v>-999</v>
      </c>
      <c r="BN407" s="16">
        <v>-999</v>
      </c>
      <c r="BQ407" s="5">
        <f t="shared" ca="1" si="520"/>
        <v>-108.11796707109875</v>
      </c>
      <c r="BR407" s="8">
        <f t="shared" ca="1" si="533"/>
        <v>-999</v>
      </c>
      <c r="BS407" s="8">
        <f t="shared" ca="1" si="533"/>
        <v>-999</v>
      </c>
      <c r="BT407" s="8">
        <f t="shared" ca="1" si="533"/>
        <v>-999</v>
      </c>
      <c r="BU407" s="8">
        <f t="shared" ca="1" si="533"/>
        <v>-999</v>
      </c>
      <c r="BV407" s="8">
        <f t="shared" ca="1" si="533"/>
        <v>-115.03668214595973</v>
      </c>
      <c r="BW407" s="8">
        <f t="shared" ca="1" si="533"/>
        <v>-999</v>
      </c>
      <c r="BX407" s="8">
        <f t="shared" ca="1" si="533"/>
        <v>-999</v>
      </c>
      <c r="BY407" s="8">
        <f t="shared" ca="1" si="533"/>
        <v>-119.40260129448832</v>
      </c>
      <c r="BZ407" s="8">
        <f t="shared" ca="1" si="533"/>
        <v>-999</v>
      </c>
      <c r="CA407" s="8">
        <f t="shared" ca="1" si="533"/>
        <v>-999</v>
      </c>
      <c r="CB407" s="8">
        <f t="shared" ca="1" si="536"/>
        <v>-999</v>
      </c>
      <c r="CC407" s="8">
        <f t="shared" ca="1" si="536"/>
        <v>-999</v>
      </c>
      <c r="CD407" s="8">
        <f t="shared" ca="1" si="536"/>
        <v>-999</v>
      </c>
      <c r="CE407" s="8">
        <f t="shared" ca="1" si="536"/>
        <v>-999</v>
      </c>
      <c r="CF407" s="8">
        <f t="shared" ca="1" si="536"/>
        <v>-999</v>
      </c>
      <c r="CG407" s="8">
        <f t="shared" ca="1" si="536"/>
        <v>-999</v>
      </c>
      <c r="CH407" s="8">
        <f t="shared" ca="1" si="536"/>
        <v>-128.04912497377822</v>
      </c>
      <c r="CI407" s="8">
        <f t="shared" ca="1" si="536"/>
        <v>-999</v>
      </c>
      <c r="CJ407" s="8">
        <f t="shared" ca="1" si="536"/>
        <v>-999</v>
      </c>
      <c r="CK407" s="8">
        <f t="shared" ca="1" si="536"/>
        <v>-999</v>
      </c>
      <c r="CL407" s="8">
        <f t="shared" ca="1" si="536"/>
        <v>-999</v>
      </c>
      <c r="CM407" s="8">
        <f t="shared" ca="1" si="536"/>
        <v>-999</v>
      </c>
      <c r="CN407" s="8">
        <f t="shared" ca="1" si="533"/>
        <v>-999</v>
      </c>
      <c r="CO407" s="8">
        <f t="shared" ca="1" si="533"/>
        <v>-999</v>
      </c>
      <c r="CP407" s="8">
        <f t="shared" ca="1" si="533"/>
        <v>-999</v>
      </c>
      <c r="CQ407" s="8">
        <f t="shared" ca="1" si="533"/>
        <v>-999</v>
      </c>
      <c r="CR407" s="8">
        <f t="shared" ca="1" si="533"/>
        <v>-999</v>
      </c>
      <c r="CS407" s="8">
        <f t="shared" ca="1" si="533"/>
        <v>-999</v>
      </c>
      <c r="CT407" s="8">
        <f t="shared" ca="1" si="531"/>
        <v>-117.78392378046067</v>
      </c>
      <c r="CU407" s="8">
        <f t="shared" ca="1" si="531"/>
        <v>-999</v>
      </c>
      <c r="CV407" s="8">
        <f t="shared" ca="1" si="531"/>
        <v>-999</v>
      </c>
      <c r="CW407" s="8">
        <f t="shared" ca="1" si="531"/>
        <v>-110.30648016015337</v>
      </c>
      <c r="CX407" s="8">
        <f t="shared" ca="1" si="531"/>
        <v>-999</v>
      </c>
      <c r="CY407" s="8">
        <f t="shared" ca="1" si="531"/>
        <v>-999</v>
      </c>
      <c r="CZ407" s="8">
        <f t="shared" ca="1" si="531"/>
        <v>-999</v>
      </c>
      <c r="DA407" s="8">
        <f t="shared" ca="1" si="531"/>
        <v>-999</v>
      </c>
    </row>
    <row r="408" spans="2:105" x14ac:dyDescent="0.35">
      <c r="B408" t="str">
        <f>'Postcode Data'!B408</f>
        <v>ES39 7DT</v>
      </c>
      <c r="C408" t="str">
        <f>'Postcode Data'!D408</f>
        <v>Delton</v>
      </c>
      <c r="D408" s="44" t="e">
        <f>'Postcode Data'!M408</f>
        <v>#N/A</v>
      </c>
      <c r="E408" s="28" t="e">
        <f>INDEX('Site Data'!$G$42:$G$77,MATCH('Frequency Plan Data'!D408,'Site Data'!$B$42:$B$77,0))</f>
        <v>#N/A</v>
      </c>
      <c r="F408" s="28" t="e">
        <f>'Coverage Data'!M408</f>
        <v>#N/A</v>
      </c>
      <c r="G408" s="28" t="e">
        <f t="shared" si="514"/>
        <v>#N/A</v>
      </c>
      <c r="H408" s="5" t="e">
        <f>'Postcode Data'!F408</f>
        <v>#N/A</v>
      </c>
      <c r="I408" s="5" t="e">
        <f>'Postcode Data'!G408</f>
        <v>#N/A</v>
      </c>
      <c r="J408" s="5" t="e">
        <f>'Postcode Data'!K408</f>
        <v>#N/A</v>
      </c>
      <c r="K408" s="5" t="e">
        <f>'Postcode Data'!L408</f>
        <v>#N/A</v>
      </c>
      <c r="L408" s="5"/>
      <c r="M408" s="28"/>
      <c r="N408" s="5" t="e">
        <f t="shared" si="538"/>
        <v>#N/A</v>
      </c>
      <c r="O408" s="5" t="e">
        <f t="shared" si="538"/>
        <v>#N/A</v>
      </c>
      <c r="P408" s="5" t="e">
        <f t="shared" si="538"/>
        <v>#N/A</v>
      </c>
      <c r="Q408" s="5" t="e">
        <f t="shared" si="538"/>
        <v>#N/A</v>
      </c>
      <c r="R408" s="5" t="e">
        <f t="shared" si="538"/>
        <v>#N/A</v>
      </c>
      <c r="S408" s="5" t="e">
        <f t="shared" si="538"/>
        <v>#N/A</v>
      </c>
      <c r="T408" s="5"/>
      <c r="U408" s="28"/>
      <c r="V408" s="28" t="e">
        <f t="shared" si="516"/>
        <v>#N/A</v>
      </c>
      <c r="W408" s="28" t="e">
        <f t="shared" ref="W408:Z408" si="541">IF(AND($G408&lt;V$5,$G408&gt;=W$5),$K408,NA())</f>
        <v>#N/A</v>
      </c>
      <c r="X408" s="28" t="e">
        <f t="shared" si="541"/>
        <v>#N/A</v>
      </c>
      <c r="Y408" s="28" t="e">
        <f t="shared" si="541"/>
        <v>#N/A</v>
      </c>
      <c r="Z408" s="28" t="e">
        <f t="shared" si="541"/>
        <v>#N/A</v>
      </c>
      <c r="AA408" s="28" t="e">
        <f t="shared" si="518"/>
        <v>#N/A</v>
      </c>
      <c r="AB408" s="28"/>
      <c r="AC408" s="28"/>
      <c r="AD408" s="5" t="e">
        <f t="shared" si="519"/>
        <v>#N/A</v>
      </c>
      <c r="AE408" s="15" t="e">
        <v>#N/A</v>
      </c>
      <c r="AF408" s="11" t="e">
        <v>#N/A</v>
      </c>
      <c r="AG408" s="11" t="e">
        <v>#N/A</v>
      </c>
      <c r="AH408" s="11" t="e">
        <v>#N/A</v>
      </c>
      <c r="AI408" s="11" t="e">
        <v>#N/A</v>
      </c>
      <c r="AJ408" s="11" t="e">
        <v>#N/A</v>
      </c>
      <c r="AK408" s="11" t="e">
        <v>#N/A</v>
      </c>
      <c r="AL408" s="11" t="e">
        <v>#N/A</v>
      </c>
      <c r="AM408" s="11" t="e">
        <v>#N/A</v>
      </c>
      <c r="AN408" s="11" t="e">
        <v>#N/A</v>
      </c>
      <c r="AO408" s="11" t="e">
        <v>#N/A</v>
      </c>
      <c r="AP408" s="11" t="e">
        <v>#N/A</v>
      </c>
      <c r="AQ408" s="11" t="e">
        <v>#N/A</v>
      </c>
      <c r="AR408" s="11" t="e">
        <v>#N/A</v>
      </c>
      <c r="AS408" s="11" t="e">
        <v>#N/A</v>
      </c>
      <c r="AT408" s="11" t="e">
        <v>#N/A</v>
      </c>
      <c r="AU408" s="11" t="e">
        <v>#N/A</v>
      </c>
      <c r="AV408" s="11" t="e">
        <v>#N/A</v>
      </c>
      <c r="AW408" s="11" t="e">
        <v>#N/A</v>
      </c>
      <c r="AX408" s="11" t="e">
        <v>#N/A</v>
      </c>
      <c r="AY408" s="11" t="e">
        <v>#N/A</v>
      </c>
      <c r="AZ408" s="11" t="e">
        <v>#N/A</v>
      </c>
      <c r="BA408" s="11" t="e">
        <v>#N/A</v>
      </c>
      <c r="BB408" s="11" t="e">
        <v>#N/A</v>
      </c>
      <c r="BC408" s="11" t="e">
        <v>#N/A</v>
      </c>
      <c r="BD408" s="11" t="e">
        <v>#N/A</v>
      </c>
      <c r="BE408" s="11" t="e">
        <v>#N/A</v>
      </c>
      <c r="BF408" s="11" t="e">
        <v>#N/A</v>
      </c>
      <c r="BG408" s="11" t="e">
        <v>#N/A</v>
      </c>
      <c r="BH408" s="11" t="e">
        <v>#N/A</v>
      </c>
      <c r="BI408" s="11" t="e">
        <v>#N/A</v>
      </c>
      <c r="BJ408" s="11" t="e">
        <v>#N/A</v>
      </c>
      <c r="BK408" s="11" t="e">
        <v>#N/A</v>
      </c>
      <c r="BL408" s="11" t="e">
        <v>#N/A</v>
      </c>
      <c r="BM408" s="11" t="e">
        <v>#N/A</v>
      </c>
      <c r="BN408" s="16" t="e">
        <v>#N/A</v>
      </c>
      <c r="BQ408" s="5" t="e">
        <f t="shared" ca="1" si="520"/>
        <v>#N/A</v>
      </c>
      <c r="BR408" s="8" t="e">
        <f t="shared" ca="1" si="533"/>
        <v>#N/A</v>
      </c>
      <c r="BS408" s="8" t="e">
        <f t="shared" ca="1" si="533"/>
        <v>#N/A</v>
      </c>
      <c r="BT408" s="8" t="e">
        <f t="shared" ca="1" si="533"/>
        <v>#N/A</v>
      </c>
      <c r="BU408" s="8" t="e">
        <f t="shared" ca="1" si="533"/>
        <v>#N/A</v>
      </c>
      <c r="BV408" s="8" t="e">
        <f t="shared" ca="1" si="533"/>
        <v>#N/A</v>
      </c>
      <c r="BW408" s="8" t="e">
        <f t="shared" ca="1" si="533"/>
        <v>#N/A</v>
      </c>
      <c r="BX408" s="8" t="e">
        <f t="shared" ca="1" si="533"/>
        <v>#N/A</v>
      </c>
      <c r="BY408" s="8" t="e">
        <f t="shared" ca="1" si="533"/>
        <v>#N/A</v>
      </c>
      <c r="BZ408" s="8" t="e">
        <f t="shared" ca="1" si="533"/>
        <v>#N/A</v>
      </c>
      <c r="CA408" s="8" t="e">
        <f t="shared" ca="1" si="533"/>
        <v>#N/A</v>
      </c>
      <c r="CB408" s="8" t="e">
        <f t="shared" ca="1" si="536"/>
        <v>#N/A</v>
      </c>
      <c r="CC408" s="8" t="e">
        <f t="shared" ca="1" si="536"/>
        <v>#N/A</v>
      </c>
      <c r="CD408" s="8" t="e">
        <f t="shared" ca="1" si="536"/>
        <v>#N/A</v>
      </c>
      <c r="CE408" s="8" t="e">
        <f t="shared" ca="1" si="536"/>
        <v>#N/A</v>
      </c>
      <c r="CF408" s="8" t="e">
        <f t="shared" ca="1" si="536"/>
        <v>#N/A</v>
      </c>
      <c r="CG408" s="8" t="e">
        <f t="shared" ca="1" si="536"/>
        <v>#N/A</v>
      </c>
      <c r="CH408" s="8" t="e">
        <f t="shared" ca="1" si="536"/>
        <v>#N/A</v>
      </c>
      <c r="CI408" s="8" t="e">
        <f t="shared" ca="1" si="536"/>
        <v>#N/A</v>
      </c>
      <c r="CJ408" s="8" t="e">
        <f t="shared" ca="1" si="536"/>
        <v>#N/A</v>
      </c>
      <c r="CK408" s="8" t="e">
        <f t="shared" ca="1" si="536"/>
        <v>#N/A</v>
      </c>
      <c r="CL408" s="8" t="e">
        <f t="shared" ca="1" si="536"/>
        <v>#N/A</v>
      </c>
      <c r="CM408" s="8" t="e">
        <f t="shared" ca="1" si="536"/>
        <v>#N/A</v>
      </c>
      <c r="CN408" s="8" t="e">
        <f t="shared" ca="1" si="533"/>
        <v>#N/A</v>
      </c>
      <c r="CO408" s="8" t="e">
        <f t="shared" ca="1" si="533"/>
        <v>#N/A</v>
      </c>
      <c r="CP408" s="8" t="e">
        <f t="shared" ca="1" si="533"/>
        <v>#N/A</v>
      </c>
      <c r="CQ408" s="8" t="e">
        <f t="shared" ca="1" si="533"/>
        <v>#N/A</v>
      </c>
      <c r="CR408" s="8" t="e">
        <f t="shared" ca="1" si="533"/>
        <v>#N/A</v>
      </c>
      <c r="CS408" s="8" t="e">
        <f t="shared" ca="1" si="533"/>
        <v>#N/A</v>
      </c>
      <c r="CT408" s="8" t="e">
        <f t="shared" ca="1" si="531"/>
        <v>#N/A</v>
      </c>
      <c r="CU408" s="8" t="e">
        <f t="shared" ca="1" si="531"/>
        <v>#N/A</v>
      </c>
      <c r="CV408" s="8" t="e">
        <f t="shared" ca="1" si="531"/>
        <v>#N/A</v>
      </c>
      <c r="CW408" s="8" t="e">
        <f t="shared" ca="1" si="531"/>
        <v>#N/A</v>
      </c>
      <c r="CX408" s="8" t="e">
        <f t="shared" ca="1" si="531"/>
        <v>#N/A</v>
      </c>
      <c r="CY408" s="8" t="e">
        <f t="shared" ca="1" si="531"/>
        <v>#N/A</v>
      </c>
      <c r="CZ408" s="8" t="e">
        <f t="shared" ca="1" si="531"/>
        <v>#N/A</v>
      </c>
      <c r="DA408" s="8" t="e">
        <f t="shared" ca="1" si="531"/>
        <v>#N/A</v>
      </c>
    </row>
    <row r="409" spans="2:105" x14ac:dyDescent="0.35">
      <c r="B409" t="str">
        <f>'Postcode Data'!B409</f>
        <v>ES39 7KM</v>
      </c>
      <c r="C409" t="str">
        <f>'Postcode Data'!D409</f>
        <v>Delton</v>
      </c>
      <c r="D409" s="44" t="e">
        <f>'Postcode Data'!M409</f>
        <v>#N/A</v>
      </c>
      <c r="E409" s="28" t="e">
        <f>INDEX('Site Data'!$G$42:$G$77,MATCH('Frequency Plan Data'!D409,'Site Data'!$B$42:$B$77,0))</f>
        <v>#N/A</v>
      </c>
      <c r="F409" s="28" t="e">
        <f>'Coverage Data'!M409</f>
        <v>#N/A</v>
      </c>
      <c r="G409" s="28" t="e">
        <f t="shared" si="514"/>
        <v>#N/A</v>
      </c>
      <c r="H409" s="5" t="e">
        <f>'Postcode Data'!F409</f>
        <v>#N/A</v>
      </c>
      <c r="I409" s="5" t="e">
        <f>'Postcode Data'!G409</f>
        <v>#N/A</v>
      </c>
      <c r="J409" s="5" t="e">
        <f>'Postcode Data'!K409</f>
        <v>#N/A</v>
      </c>
      <c r="K409" s="5" t="e">
        <f>'Postcode Data'!L409</f>
        <v>#N/A</v>
      </c>
      <c r="L409" s="5"/>
      <c r="M409" s="28"/>
      <c r="N409" s="5" t="e">
        <f t="shared" si="538"/>
        <v>#N/A</v>
      </c>
      <c r="O409" s="5" t="e">
        <f t="shared" si="538"/>
        <v>#N/A</v>
      </c>
      <c r="P409" s="5" t="e">
        <f t="shared" si="538"/>
        <v>#N/A</v>
      </c>
      <c r="Q409" s="5" t="e">
        <f t="shared" si="538"/>
        <v>#N/A</v>
      </c>
      <c r="R409" s="5" t="e">
        <f t="shared" si="538"/>
        <v>#N/A</v>
      </c>
      <c r="S409" s="5" t="e">
        <f t="shared" si="538"/>
        <v>#N/A</v>
      </c>
      <c r="T409" s="5"/>
      <c r="U409" s="28"/>
      <c r="V409" s="28" t="e">
        <f t="shared" si="516"/>
        <v>#N/A</v>
      </c>
      <c r="W409" s="28" t="e">
        <f t="shared" ref="W409:Z409" si="542">IF(AND($G409&lt;V$5,$G409&gt;=W$5),$K409,NA())</f>
        <v>#N/A</v>
      </c>
      <c r="X409" s="28" t="e">
        <f t="shared" si="542"/>
        <v>#N/A</v>
      </c>
      <c r="Y409" s="28" t="e">
        <f t="shared" si="542"/>
        <v>#N/A</v>
      </c>
      <c r="Z409" s="28" t="e">
        <f t="shared" si="542"/>
        <v>#N/A</v>
      </c>
      <c r="AA409" s="28" t="e">
        <f t="shared" si="518"/>
        <v>#N/A</v>
      </c>
      <c r="AB409" s="28"/>
      <c r="AC409" s="28"/>
      <c r="AD409" s="5" t="e">
        <f t="shared" si="519"/>
        <v>#N/A</v>
      </c>
      <c r="AE409" s="15" t="e">
        <v>#N/A</v>
      </c>
      <c r="AF409" s="11" t="e">
        <v>#N/A</v>
      </c>
      <c r="AG409" s="11" t="e">
        <v>#N/A</v>
      </c>
      <c r="AH409" s="11" t="e">
        <v>#N/A</v>
      </c>
      <c r="AI409" s="11" t="e">
        <v>#N/A</v>
      </c>
      <c r="AJ409" s="11" t="e">
        <v>#N/A</v>
      </c>
      <c r="AK409" s="11" t="e">
        <v>#N/A</v>
      </c>
      <c r="AL409" s="11" t="e">
        <v>#N/A</v>
      </c>
      <c r="AM409" s="11" t="e">
        <v>#N/A</v>
      </c>
      <c r="AN409" s="11" t="e">
        <v>#N/A</v>
      </c>
      <c r="AO409" s="11" t="e">
        <v>#N/A</v>
      </c>
      <c r="AP409" s="11" t="e">
        <v>#N/A</v>
      </c>
      <c r="AQ409" s="11" t="e">
        <v>#N/A</v>
      </c>
      <c r="AR409" s="11" t="e">
        <v>#N/A</v>
      </c>
      <c r="AS409" s="11" t="e">
        <v>#N/A</v>
      </c>
      <c r="AT409" s="11" t="e">
        <v>#N/A</v>
      </c>
      <c r="AU409" s="11" t="e">
        <v>#N/A</v>
      </c>
      <c r="AV409" s="11" t="e">
        <v>#N/A</v>
      </c>
      <c r="AW409" s="11" t="e">
        <v>#N/A</v>
      </c>
      <c r="AX409" s="11" t="e">
        <v>#N/A</v>
      </c>
      <c r="AY409" s="11" t="e">
        <v>#N/A</v>
      </c>
      <c r="AZ409" s="11" t="e">
        <v>#N/A</v>
      </c>
      <c r="BA409" s="11" t="e">
        <v>#N/A</v>
      </c>
      <c r="BB409" s="11" t="e">
        <v>#N/A</v>
      </c>
      <c r="BC409" s="11" t="e">
        <v>#N/A</v>
      </c>
      <c r="BD409" s="11" t="e">
        <v>#N/A</v>
      </c>
      <c r="BE409" s="11" t="e">
        <v>#N/A</v>
      </c>
      <c r="BF409" s="11" t="e">
        <v>#N/A</v>
      </c>
      <c r="BG409" s="11" t="e">
        <v>#N/A</v>
      </c>
      <c r="BH409" s="11" t="e">
        <v>#N/A</v>
      </c>
      <c r="BI409" s="11" t="e">
        <v>#N/A</v>
      </c>
      <c r="BJ409" s="11" t="e">
        <v>#N/A</v>
      </c>
      <c r="BK409" s="11" t="e">
        <v>#N/A</v>
      </c>
      <c r="BL409" s="11" t="e">
        <v>#N/A</v>
      </c>
      <c r="BM409" s="11" t="e">
        <v>#N/A</v>
      </c>
      <c r="BN409" s="16" t="e">
        <v>#N/A</v>
      </c>
      <c r="BQ409" s="5" t="e">
        <f t="shared" ca="1" si="520"/>
        <v>#N/A</v>
      </c>
      <c r="BR409" s="8" t="e">
        <f t="shared" ca="1" si="533"/>
        <v>#N/A</v>
      </c>
      <c r="BS409" s="8" t="e">
        <f t="shared" ca="1" si="533"/>
        <v>#N/A</v>
      </c>
      <c r="BT409" s="8" t="e">
        <f t="shared" ca="1" si="533"/>
        <v>#N/A</v>
      </c>
      <c r="BU409" s="8" t="e">
        <f t="shared" ca="1" si="533"/>
        <v>#N/A</v>
      </c>
      <c r="BV409" s="8" t="e">
        <f t="shared" ca="1" si="533"/>
        <v>#N/A</v>
      </c>
      <c r="BW409" s="8" t="e">
        <f t="shared" ca="1" si="533"/>
        <v>#N/A</v>
      </c>
      <c r="BX409" s="8" t="e">
        <f t="shared" ca="1" si="533"/>
        <v>#N/A</v>
      </c>
      <c r="BY409" s="8" t="e">
        <f t="shared" ca="1" si="533"/>
        <v>#N/A</v>
      </c>
      <c r="BZ409" s="8" t="e">
        <f t="shared" ca="1" si="533"/>
        <v>#N/A</v>
      </c>
      <c r="CA409" s="8" t="e">
        <f t="shared" ca="1" si="533"/>
        <v>#N/A</v>
      </c>
      <c r="CB409" s="8" t="e">
        <f t="shared" ca="1" si="536"/>
        <v>#N/A</v>
      </c>
      <c r="CC409" s="8" t="e">
        <f t="shared" ca="1" si="536"/>
        <v>#N/A</v>
      </c>
      <c r="CD409" s="8" t="e">
        <f t="shared" ca="1" si="536"/>
        <v>#N/A</v>
      </c>
      <c r="CE409" s="8" t="e">
        <f t="shared" ca="1" si="536"/>
        <v>#N/A</v>
      </c>
      <c r="CF409" s="8" t="e">
        <f t="shared" ca="1" si="536"/>
        <v>#N/A</v>
      </c>
      <c r="CG409" s="8" t="e">
        <f t="shared" ca="1" si="536"/>
        <v>#N/A</v>
      </c>
      <c r="CH409" s="8" t="e">
        <f t="shared" ca="1" si="536"/>
        <v>#N/A</v>
      </c>
      <c r="CI409" s="8" t="e">
        <f t="shared" ca="1" si="536"/>
        <v>#N/A</v>
      </c>
      <c r="CJ409" s="8" t="e">
        <f t="shared" ca="1" si="536"/>
        <v>#N/A</v>
      </c>
      <c r="CK409" s="8" t="e">
        <f t="shared" ca="1" si="536"/>
        <v>#N/A</v>
      </c>
      <c r="CL409" s="8" t="e">
        <f t="shared" ca="1" si="536"/>
        <v>#N/A</v>
      </c>
      <c r="CM409" s="8" t="e">
        <f t="shared" ca="1" si="536"/>
        <v>#N/A</v>
      </c>
      <c r="CN409" s="8" t="e">
        <f t="shared" ca="1" si="533"/>
        <v>#N/A</v>
      </c>
      <c r="CO409" s="8" t="e">
        <f t="shared" ca="1" si="533"/>
        <v>#N/A</v>
      </c>
      <c r="CP409" s="8" t="e">
        <f t="shared" ca="1" si="533"/>
        <v>#N/A</v>
      </c>
      <c r="CQ409" s="8" t="e">
        <f t="shared" ca="1" si="533"/>
        <v>#N/A</v>
      </c>
      <c r="CR409" s="8" t="e">
        <f t="shared" ca="1" si="533"/>
        <v>#N/A</v>
      </c>
      <c r="CS409" s="8" t="e">
        <f t="shared" ca="1" si="533"/>
        <v>#N/A</v>
      </c>
      <c r="CT409" s="8" t="e">
        <f t="shared" ca="1" si="531"/>
        <v>#N/A</v>
      </c>
      <c r="CU409" s="8" t="e">
        <f t="shared" ca="1" si="531"/>
        <v>#N/A</v>
      </c>
      <c r="CV409" s="8" t="e">
        <f t="shared" ca="1" si="531"/>
        <v>#N/A</v>
      </c>
      <c r="CW409" s="8" t="e">
        <f t="shared" ca="1" si="531"/>
        <v>#N/A</v>
      </c>
      <c r="CX409" s="8" t="e">
        <f t="shared" ca="1" si="531"/>
        <v>#N/A</v>
      </c>
      <c r="CY409" s="8" t="e">
        <f t="shared" ca="1" si="531"/>
        <v>#N/A</v>
      </c>
      <c r="CZ409" s="8" t="e">
        <f t="shared" ca="1" si="531"/>
        <v>#N/A</v>
      </c>
      <c r="DA409" s="8" t="e">
        <f t="shared" ca="1" si="531"/>
        <v>#N/A</v>
      </c>
    </row>
    <row r="410" spans="2:105" x14ac:dyDescent="0.35">
      <c r="B410" t="str">
        <f>'Postcode Data'!B410</f>
        <v>ES39 7RI</v>
      </c>
      <c r="C410" t="str">
        <f>'Postcode Data'!D410</f>
        <v>Delton</v>
      </c>
      <c r="D410" s="44" t="e">
        <f>'Postcode Data'!M410</f>
        <v>#N/A</v>
      </c>
      <c r="E410" s="28" t="e">
        <f>INDEX('Site Data'!$G$42:$G$77,MATCH('Frequency Plan Data'!D410,'Site Data'!$B$42:$B$77,0))</f>
        <v>#N/A</v>
      </c>
      <c r="F410" s="28" t="e">
        <f>'Coverage Data'!M410</f>
        <v>#N/A</v>
      </c>
      <c r="G410" s="28" t="e">
        <f t="shared" si="514"/>
        <v>#N/A</v>
      </c>
      <c r="H410" s="5" t="e">
        <f>'Postcode Data'!F410</f>
        <v>#N/A</v>
      </c>
      <c r="I410" s="5" t="e">
        <f>'Postcode Data'!G410</f>
        <v>#N/A</v>
      </c>
      <c r="J410" s="5" t="e">
        <f>'Postcode Data'!K410</f>
        <v>#N/A</v>
      </c>
      <c r="K410" s="5" t="e">
        <f>'Postcode Data'!L410</f>
        <v>#N/A</v>
      </c>
      <c r="L410" s="5"/>
      <c r="M410" s="28"/>
      <c r="N410" s="5" t="e">
        <f t="shared" si="538"/>
        <v>#N/A</v>
      </c>
      <c r="O410" s="5" t="e">
        <f t="shared" si="538"/>
        <v>#N/A</v>
      </c>
      <c r="P410" s="5" t="e">
        <f t="shared" si="538"/>
        <v>#N/A</v>
      </c>
      <c r="Q410" s="5" t="e">
        <f t="shared" si="538"/>
        <v>#N/A</v>
      </c>
      <c r="R410" s="5" t="e">
        <f t="shared" si="538"/>
        <v>#N/A</v>
      </c>
      <c r="S410" s="5" t="e">
        <f t="shared" si="538"/>
        <v>#N/A</v>
      </c>
      <c r="T410" s="5"/>
      <c r="U410" s="28"/>
      <c r="V410" s="28" t="e">
        <f t="shared" si="516"/>
        <v>#N/A</v>
      </c>
      <c r="W410" s="28" t="e">
        <f t="shared" ref="W410:Z410" si="543">IF(AND($G410&lt;V$5,$G410&gt;=W$5),$K410,NA())</f>
        <v>#N/A</v>
      </c>
      <c r="X410" s="28" t="e">
        <f t="shared" si="543"/>
        <v>#N/A</v>
      </c>
      <c r="Y410" s="28" t="e">
        <f t="shared" si="543"/>
        <v>#N/A</v>
      </c>
      <c r="Z410" s="28" t="e">
        <f t="shared" si="543"/>
        <v>#N/A</v>
      </c>
      <c r="AA410" s="28" t="e">
        <f t="shared" si="518"/>
        <v>#N/A</v>
      </c>
      <c r="AB410" s="28"/>
      <c r="AC410" s="28"/>
      <c r="AD410" s="5" t="e">
        <f t="shared" si="519"/>
        <v>#N/A</v>
      </c>
      <c r="AE410" s="15" t="e">
        <v>#N/A</v>
      </c>
      <c r="AF410" s="11" t="e">
        <v>#N/A</v>
      </c>
      <c r="AG410" s="11" t="e">
        <v>#N/A</v>
      </c>
      <c r="AH410" s="11" t="e">
        <v>#N/A</v>
      </c>
      <c r="AI410" s="11" t="e">
        <v>#N/A</v>
      </c>
      <c r="AJ410" s="11" t="e">
        <v>#N/A</v>
      </c>
      <c r="AK410" s="11" t="e">
        <v>#N/A</v>
      </c>
      <c r="AL410" s="11" t="e">
        <v>#N/A</v>
      </c>
      <c r="AM410" s="11" t="e">
        <v>#N/A</v>
      </c>
      <c r="AN410" s="11" t="e">
        <v>#N/A</v>
      </c>
      <c r="AO410" s="11" t="e">
        <v>#N/A</v>
      </c>
      <c r="AP410" s="11" t="e">
        <v>#N/A</v>
      </c>
      <c r="AQ410" s="11" t="e">
        <v>#N/A</v>
      </c>
      <c r="AR410" s="11" t="e">
        <v>#N/A</v>
      </c>
      <c r="AS410" s="11" t="e">
        <v>#N/A</v>
      </c>
      <c r="AT410" s="11" t="e">
        <v>#N/A</v>
      </c>
      <c r="AU410" s="11" t="e">
        <v>#N/A</v>
      </c>
      <c r="AV410" s="11" t="e">
        <v>#N/A</v>
      </c>
      <c r="AW410" s="11" t="e">
        <v>#N/A</v>
      </c>
      <c r="AX410" s="11" t="e">
        <v>#N/A</v>
      </c>
      <c r="AY410" s="11" t="e">
        <v>#N/A</v>
      </c>
      <c r="AZ410" s="11" t="e">
        <v>#N/A</v>
      </c>
      <c r="BA410" s="11" t="e">
        <v>#N/A</v>
      </c>
      <c r="BB410" s="11" t="e">
        <v>#N/A</v>
      </c>
      <c r="BC410" s="11" t="e">
        <v>#N/A</v>
      </c>
      <c r="BD410" s="11" t="e">
        <v>#N/A</v>
      </c>
      <c r="BE410" s="11" t="e">
        <v>#N/A</v>
      </c>
      <c r="BF410" s="11" t="e">
        <v>#N/A</v>
      </c>
      <c r="BG410" s="11" t="e">
        <v>#N/A</v>
      </c>
      <c r="BH410" s="11" t="e">
        <v>#N/A</v>
      </c>
      <c r="BI410" s="11" t="e">
        <v>#N/A</v>
      </c>
      <c r="BJ410" s="11" t="e">
        <v>#N/A</v>
      </c>
      <c r="BK410" s="11" t="e">
        <v>#N/A</v>
      </c>
      <c r="BL410" s="11" t="e">
        <v>#N/A</v>
      </c>
      <c r="BM410" s="11" t="e">
        <v>#N/A</v>
      </c>
      <c r="BN410" s="16" t="e">
        <v>#N/A</v>
      </c>
      <c r="BQ410" s="5" t="e">
        <f t="shared" ca="1" si="520"/>
        <v>#N/A</v>
      </c>
      <c r="BR410" s="8" t="e">
        <f t="shared" ca="1" si="533"/>
        <v>#N/A</v>
      </c>
      <c r="BS410" s="8" t="e">
        <f t="shared" ca="1" si="533"/>
        <v>#N/A</v>
      </c>
      <c r="BT410" s="8" t="e">
        <f t="shared" ca="1" si="533"/>
        <v>#N/A</v>
      </c>
      <c r="BU410" s="8" t="e">
        <f t="shared" ca="1" si="533"/>
        <v>#N/A</v>
      </c>
      <c r="BV410" s="8" t="e">
        <f t="shared" ca="1" si="533"/>
        <v>#N/A</v>
      </c>
      <c r="BW410" s="8" t="e">
        <f t="shared" ca="1" si="533"/>
        <v>#N/A</v>
      </c>
      <c r="BX410" s="8" t="e">
        <f t="shared" ca="1" si="533"/>
        <v>#N/A</v>
      </c>
      <c r="BY410" s="8" t="e">
        <f t="shared" ca="1" si="533"/>
        <v>#N/A</v>
      </c>
      <c r="BZ410" s="8" t="e">
        <f t="shared" ca="1" si="533"/>
        <v>#N/A</v>
      </c>
      <c r="CA410" s="8" t="e">
        <f t="shared" ca="1" si="533"/>
        <v>#N/A</v>
      </c>
      <c r="CB410" s="8" t="e">
        <f t="shared" ca="1" si="536"/>
        <v>#N/A</v>
      </c>
      <c r="CC410" s="8" t="e">
        <f t="shared" ca="1" si="536"/>
        <v>#N/A</v>
      </c>
      <c r="CD410" s="8" t="e">
        <f t="shared" ca="1" si="536"/>
        <v>#N/A</v>
      </c>
      <c r="CE410" s="8" t="e">
        <f t="shared" ca="1" si="536"/>
        <v>#N/A</v>
      </c>
      <c r="CF410" s="8" t="e">
        <f t="shared" ca="1" si="536"/>
        <v>#N/A</v>
      </c>
      <c r="CG410" s="8" t="e">
        <f t="shared" ca="1" si="536"/>
        <v>#N/A</v>
      </c>
      <c r="CH410" s="8" t="e">
        <f t="shared" ca="1" si="536"/>
        <v>#N/A</v>
      </c>
      <c r="CI410" s="8" t="e">
        <f t="shared" ca="1" si="536"/>
        <v>#N/A</v>
      </c>
      <c r="CJ410" s="8" t="e">
        <f t="shared" ca="1" si="536"/>
        <v>#N/A</v>
      </c>
      <c r="CK410" s="8" t="e">
        <f t="shared" ca="1" si="536"/>
        <v>#N/A</v>
      </c>
      <c r="CL410" s="8" t="e">
        <f t="shared" ca="1" si="536"/>
        <v>#N/A</v>
      </c>
      <c r="CM410" s="8" t="e">
        <f t="shared" ca="1" si="536"/>
        <v>#N/A</v>
      </c>
      <c r="CN410" s="8" t="e">
        <f t="shared" ca="1" si="533"/>
        <v>#N/A</v>
      </c>
      <c r="CO410" s="8" t="e">
        <f t="shared" ca="1" si="533"/>
        <v>#N/A</v>
      </c>
      <c r="CP410" s="8" t="e">
        <f t="shared" ca="1" si="533"/>
        <v>#N/A</v>
      </c>
      <c r="CQ410" s="8" t="e">
        <f t="shared" ca="1" si="533"/>
        <v>#N/A</v>
      </c>
      <c r="CR410" s="8" t="e">
        <f t="shared" ca="1" si="533"/>
        <v>#N/A</v>
      </c>
      <c r="CS410" s="8" t="e">
        <f t="shared" ca="1" si="533"/>
        <v>#N/A</v>
      </c>
      <c r="CT410" s="8" t="e">
        <f t="shared" ca="1" si="531"/>
        <v>#N/A</v>
      </c>
      <c r="CU410" s="8" t="e">
        <f t="shared" ca="1" si="531"/>
        <v>#N/A</v>
      </c>
      <c r="CV410" s="8" t="e">
        <f t="shared" ca="1" si="531"/>
        <v>#N/A</v>
      </c>
      <c r="CW410" s="8" t="e">
        <f t="shared" ca="1" si="531"/>
        <v>#N/A</v>
      </c>
      <c r="CX410" s="8" t="e">
        <f t="shared" ca="1" si="531"/>
        <v>#N/A</v>
      </c>
      <c r="CY410" s="8" t="e">
        <f t="shared" ca="1" si="531"/>
        <v>#N/A</v>
      </c>
      <c r="CZ410" s="8" t="e">
        <f t="shared" ca="1" si="531"/>
        <v>#N/A</v>
      </c>
      <c r="DA410" s="8" t="e">
        <f t="shared" ca="1" si="531"/>
        <v>#N/A</v>
      </c>
    </row>
    <row r="411" spans="2:105" x14ac:dyDescent="0.35">
      <c r="B411" t="str">
        <f>'Postcode Data'!B411</f>
        <v>ES39 8JO</v>
      </c>
      <c r="C411" t="str">
        <f>'Postcode Data'!D411</f>
        <v>Delton</v>
      </c>
      <c r="D411" s="44" t="e">
        <f>'Postcode Data'!M411</f>
        <v>#N/A</v>
      </c>
      <c r="E411" s="28" t="e">
        <f>INDEX('Site Data'!$G$42:$G$77,MATCH('Frequency Plan Data'!D411,'Site Data'!$B$42:$B$77,0))</f>
        <v>#N/A</v>
      </c>
      <c r="F411" s="28" t="e">
        <f>'Coverage Data'!M411</f>
        <v>#N/A</v>
      </c>
      <c r="G411" s="28" t="e">
        <f t="shared" si="514"/>
        <v>#N/A</v>
      </c>
      <c r="H411" s="5" t="e">
        <f>'Postcode Data'!F411</f>
        <v>#N/A</v>
      </c>
      <c r="I411" s="5" t="e">
        <f>'Postcode Data'!G411</f>
        <v>#N/A</v>
      </c>
      <c r="J411" s="5" t="e">
        <f>'Postcode Data'!K411</f>
        <v>#N/A</v>
      </c>
      <c r="K411" s="5" t="e">
        <f>'Postcode Data'!L411</f>
        <v>#N/A</v>
      </c>
      <c r="L411" s="5"/>
      <c r="M411" s="28"/>
      <c r="N411" s="5" t="e">
        <f t="shared" si="538"/>
        <v>#N/A</v>
      </c>
      <c r="O411" s="5" t="e">
        <f t="shared" si="538"/>
        <v>#N/A</v>
      </c>
      <c r="P411" s="5" t="e">
        <f t="shared" si="538"/>
        <v>#N/A</v>
      </c>
      <c r="Q411" s="5" t="e">
        <f t="shared" si="538"/>
        <v>#N/A</v>
      </c>
      <c r="R411" s="5" t="e">
        <f t="shared" si="538"/>
        <v>#N/A</v>
      </c>
      <c r="S411" s="5" t="e">
        <f t="shared" si="538"/>
        <v>#N/A</v>
      </c>
      <c r="T411" s="5"/>
      <c r="U411" s="28"/>
      <c r="V411" s="28" t="e">
        <f t="shared" si="516"/>
        <v>#N/A</v>
      </c>
      <c r="W411" s="28" t="e">
        <f t="shared" ref="W411:Z411" si="544">IF(AND($G411&lt;V$5,$G411&gt;=W$5),$K411,NA())</f>
        <v>#N/A</v>
      </c>
      <c r="X411" s="28" t="e">
        <f t="shared" si="544"/>
        <v>#N/A</v>
      </c>
      <c r="Y411" s="28" t="e">
        <f t="shared" si="544"/>
        <v>#N/A</v>
      </c>
      <c r="Z411" s="28" t="e">
        <f t="shared" si="544"/>
        <v>#N/A</v>
      </c>
      <c r="AA411" s="28" t="e">
        <f t="shared" si="518"/>
        <v>#N/A</v>
      </c>
      <c r="AB411" s="28"/>
      <c r="AC411" s="28"/>
      <c r="AD411" s="5" t="e">
        <f t="shared" si="519"/>
        <v>#N/A</v>
      </c>
      <c r="AE411" s="15" t="e">
        <v>#N/A</v>
      </c>
      <c r="AF411" s="11" t="e">
        <v>#N/A</v>
      </c>
      <c r="AG411" s="11" t="e">
        <v>#N/A</v>
      </c>
      <c r="AH411" s="11" t="e">
        <v>#N/A</v>
      </c>
      <c r="AI411" s="11" t="e">
        <v>#N/A</v>
      </c>
      <c r="AJ411" s="11" t="e">
        <v>#N/A</v>
      </c>
      <c r="AK411" s="11" t="e">
        <v>#N/A</v>
      </c>
      <c r="AL411" s="11" t="e">
        <v>#N/A</v>
      </c>
      <c r="AM411" s="11" t="e">
        <v>#N/A</v>
      </c>
      <c r="AN411" s="11" t="e">
        <v>#N/A</v>
      </c>
      <c r="AO411" s="11" t="e">
        <v>#N/A</v>
      </c>
      <c r="AP411" s="11" t="e">
        <v>#N/A</v>
      </c>
      <c r="AQ411" s="11" t="e">
        <v>#N/A</v>
      </c>
      <c r="AR411" s="11" t="e">
        <v>#N/A</v>
      </c>
      <c r="AS411" s="11" t="e">
        <v>#N/A</v>
      </c>
      <c r="AT411" s="11" t="e">
        <v>#N/A</v>
      </c>
      <c r="AU411" s="11" t="e">
        <v>#N/A</v>
      </c>
      <c r="AV411" s="11" t="e">
        <v>#N/A</v>
      </c>
      <c r="AW411" s="11" t="e">
        <v>#N/A</v>
      </c>
      <c r="AX411" s="11" t="e">
        <v>#N/A</v>
      </c>
      <c r="AY411" s="11" t="e">
        <v>#N/A</v>
      </c>
      <c r="AZ411" s="11" t="e">
        <v>#N/A</v>
      </c>
      <c r="BA411" s="11" t="e">
        <v>#N/A</v>
      </c>
      <c r="BB411" s="11" t="e">
        <v>#N/A</v>
      </c>
      <c r="BC411" s="11" t="e">
        <v>#N/A</v>
      </c>
      <c r="BD411" s="11" t="e">
        <v>#N/A</v>
      </c>
      <c r="BE411" s="11" t="e">
        <v>#N/A</v>
      </c>
      <c r="BF411" s="11" t="e">
        <v>#N/A</v>
      </c>
      <c r="BG411" s="11" t="e">
        <v>#N/A</v>
      </c>
      <c r="BH411" s="11" t="e">
        <v>#N/A</v>
      </c>
      <c r="BI411" s="11" t="e">
        <v>#N/A</v>
      </c>
      <c r="BJ411" s="11" t="e">
        <v>#N/A</v>
      </c>
      <c r="BK411" s="11" t="e">
        <v>#N/A</v>
      </c>
      <c r="BL411" s="11" t="e">
        <v>#N/A</v>
      </c>
      <c r="BM411" s="11" t="e">
        <v>#N/A</v>
      </c>
      <c r="BN411" s="16" t="e">
        <v>#N/A</v>
      </c>
      <c r="BQ411" s="5" t="e">
        <f t="shared" ca="1" si="520"/>
        <v>#N/A</v>
      </c>
      <c r="BR411" s="8" t="e">
        <f t="shared" ca="1" si="533"/>
        <v>#N/A</v>
      </c>
      <c r="BS411" s="8" t="e">
        <f t="shared" ca="1" si="533"/>
        <v>#N/A</v>
      </c>
      <c r="BT411" s="8" t="e">
        <f t="shared" ca="1" si="533"/>
        <v>#N/A</v>
      </c>
      <c r="BU411" s="8" t="e">
        <f t="shared" ca="1" si="533"/>
        <v>#N/A</v>
      </c>
      <c r="BV411" s="8" t="e">
        <f t="shared" ca="1" si="533"/>
        <v>#N/A</v>
      </c>
      <c r="BW411" s="8" t="e">
        <f t="shared" ca="1" si="533"/>
        <v>#N/A</v>
      </c>
      <c r="BX411" s="8" t="e">
        <f t="shared" ca="1" si="533"/>
        <v>#N/A</v>
      </c>
      <c r="BY411" s="8" t="e">
        <f t="shared" ca="1" si="533"/>
        <v>#N/A</v>
      </c>
      <c r="BZ411" s="8" t="e">
        <f t="shared" ca="1" si="533"/>
        <v>#N/A</v>
      </c>
      <c r="CA411" s="8" t="e">
        <f t="shared" ca="1" si="533"/>
        <v>#N/A</v>
      </c>
      <c r="CB411" s="8" t="e">
        <f t="shared" ca="1" si="536"/>
        <v>#N/A</v>
      </c>
      <c r="CC411" s="8" t="e">
        <f t="shared" ca="1" si="536"/>
        <v>#N/A</v>
      </c>
      <c r="CD411" s="8" t="e">
        <f t="shared" ca="1" si="536"/>
        <v>#N/A</v>
      </c>
      <c r="CE411" s="8" t="e">
        <f t="shared" ca="1" si="536"/>
        <v>#N/A</v>
      </c>
      <c r="CF411" s="8" t="e">
        <f t="shared" ca="1" si="536"/>
        <v>#N/A</v>
      </c>
      <c r="CG411" s="8" t="e">
        <f t="shared" ca="1" si="536"/>
        <v>#N/A</v>
      </c>
      <c r="CH411" s="8" t="e">
        <f t="shared" ca="1" si="536"/>
        <v>#N/A</v>
      </c>
      <c r="CI411" s="8" t="e">
        <f t="shared" ca="1" si="536"/>
        <v>#N/A</v>
      </c>
      <c r="CJ411" s="8" t="e">
        <f t="shared" ca="1" si="536"/>
        <v>#N/A</v>
      </c>
      <c r="CK411" s="8" t="e">
        <f t="shared" ca="1" si="536"/>
        <v>#N/A</v>
      </c>
      <c r="CL411" s="8" t="e">
        <f t="shared" ca="1" si="536"/>
        <v>#N/A</v>
      </c>
      <c r="CM411" s="8" t="e">
        <f t="shared" ca="1" si="536"/>
        <v>#N/A</v>
      </c>
      <c r="CN411" s="8" t="e">
        <f t="shared" ca="1" si="533"/>
        <v>#N/A</v>
      </c>
      <c r="CO411" s="8" t="e">
        <f t="shared" ca="1" si="533"/>
        <v>#N/A</v>
      </c>
      <c r="CP411" s="8" t="e">
        <f t="shared" ca="1" si="533"/>
        <v>#N/A</v>
      </c>
      <c r="CQ411" s="8" t="e">
        <f t="shared" ca="1" si="533"/>
        <v>#N/A</v>
      </c>
      <c r="CR411" s="8" t="e">
        <f t="shared" ca="1" si="533"/>
        <v>#N/A</v>
      </c>
      <c r="CS411" s="8" t="e">
        <f t="shared" ca="1" si="533"/>
        <v>#N/A</v>
      </c>
      <c r="CT411" s="8" t="e">
        <f t="shared" ca="1" si="531"/>
        <v>#N/A</v>
      </c>
      <c r="CU411" s="8" t="e">
        <f t="shared" ca="1" si="531"/>
        <v>#N/A</v>
      </c>
      <c r="CV411" s="8" t="e">
        <f t="shared" ca="1" si="531"/>
        <v>#N/A</v>
      </c>
      <c r="CW411" s="8" t="e">
        <f t="shared" ca="1" si="531"/>
        <v>#N/A</v>
      </c>
      <c r="CX411" s="8" t="e">
        <f t="shared" ca="1" si="531"/>
        <v>#N/A</v>
      </c>
      <c r="CY411" s="8" t="e">
        <f t="shared" ca="1" si="531"/>
        <v>#N/A</v>
      </c>
      <c r="CZ411" s="8" t="e">
        <f t="shared" ca="1" si="531"/>
        <v>#N/A</v>
      </c>
      <c r="DA411" s="8" t="e">
        <f t="shared" ca="1" si="531"/>
        <v>#N/A</v>
      </c>
    </row>
    <row r="412" spans="2:105" x14ac:dyDescent="0.35">
      <c r="B412" t="str">
        <f>'Postcode Data'!B412</f>
        <v>ES40 0HL</v>
      </c>
      <c r="C412" t="str">
        <f>'Postcode Data'!D412</f>
        <v>Delton</v>
      </c>
      <c r="D412" s="44" t="str">
        <f>'Postcode Data'!M412</f>
        <v>DW1a</v>
      </c>
      <c r="E412" s="28" t="str">
        <f>INDEX('Site Data'!$G$42:$G$77,MATCH('Frequency Plan Data'!D412,'Site Data'!$B$42:$B$77,0))</f>
        <v>f4</v>
      </c>
      <c r="F412" s="28">
        <f>'Coverage Data'!M412</f>
        <v>-73.503015009595103</v>
      </c>
      <c r="G412" s="28">
        <f t="shared" si="514"/>
        <v>29.78486399273406</v>
      </c>
      <c r="H412" s="5">
        <f>'Postcode Data'!F412</f>
        <v>14.816417462464095</v>
      </c>
      <c r="I412" s="5">
        <f>'Postcode Data'!G412</f>
        <v>10.364633946287318</v>
      </c>
      <c r="J412" s="5">
        <f>'Postcode Data'!K412</f>
        <v>16.197215787242715</v>
      </c>
      <c r="K412" s="5">
        <f>'Postcode Data'!L412</f>
        <v>13.465957761085434</v>
      </c>
      <c r="L412" s="5"/>
      <c r="M412" s="28"/>
      <c r="N412" s="5" t="e">
        <f t="shared" si="538"/>
        <v>#N/A</v>
      </c>
      <c r="O412" s="5" t="e">
        <f t="shared" si="538"/>
        <v>#N/A</v>
      </c>
      <c r="P412" s="5" t="e">
        <f t="shared" si="538"/>
        <v>#N/A</v>
      </c>
      <c r="Q412" s="5">
        <f t="shared" si="538"/>
        <v>13.465957761085434</v>
      </c>
      <c r="R412" s="5" t="e">
        <f t="shared" si="538"/>
        <v>#N/A</v>
      </c>
      <c r="S412" s="5" t="e">
        <f t="shared" si="538"/>
        <v>#N/A</v>
      </c>
      <c r="T412" s="5"/>
      <c r="U412" s="28"/>
      <c r="V412" s="28">
        <f t="shared" si="516"/>
        <v>13.465957761085434</v>
      </c>
      <c r="W412" s="28" t="e">
        <f t="shared" ref="W412:Z412" si="545">IF(AND($G412&lt;V$5,$G412&gt;=W$5),$K412,NA())</f>
        <v>#N/A</v>
      </c>
      <c r="X412" s="28" t="e">
        <f t="shared" si="545"/>
        <v>#N/A</v>
      </c>
      <c r="Y412" s="28" t="e">
        <f t="shared" si="545"/>
        <v>#N/A</v>
      </c>
      <c r="Z412" s="28" t="e">
        <f t="shared" si="545"/>
        <v>#N/A</v>
      </c>
      <c r="AA412" s="28" t="e">
        <f t="shared" si="518"/>
        <v>#N/A</v>
      </c>
      <c r="AB412" s="28"/>
      <c r="AC412" s="28"/>
      <c r="AD412" s="5">
        <f t="shared" si="519"/>
        <v>-103.28787900232916</v>
      </c>
      <c r="AE412" s="15">
        <v>-999</v>
      </c>
      <c r="AF412" s="11">
        <v>-999</v>
      </c>
      <c r="AG412" s="11">
        <v>-999</v>
      </c>
      <c r="AH412" s="11">
        <v>-111.77368458660486</v>
      </c>
      <c r="AI412" s="11">
        <v>-999</v>
      </c>
      <c r="AJ412" s="11">
        <v>-999</v>
      </c>
      <c r="AK412" s="11">
        <v>-111.56287636540137</v>
      </c>
      <c r="AL412" s="11">
        <v>-999</v>
      </c>
      <c r="AM412" s="11">
        <v>-999</v>
      </c>
      <c r="AN412" s="11">
        <v>-999</v>
      </c>
      <c r="AO412" s="11">
        <v>-999</v>
      </c>
      <c r="AP412" s="11">
        <v>-999</v>
      </c>
      <c r="AQ412" s="11">
        <v>-999</v>
      </c>
      <c r="AR412" s="11">
        <v>-999</v>
      </c>
      <c r="AS412" s="11">
        <v>-999</v>
      </c>
      <c r="AT412" s="11">
        <v>-112.09797772751007</v>
      </c>
      <c r="AU412" s="11">
        <v>-999</v>
      </c>
      <c r="AV412" s="11">
        <v>-999</v>
      </c>
      <c r="AW412" s="11">
        <v>-999</v>
      </c>
      <c r="AX412" s="11">
        <v>-999</v>
      </c>
      <c r="AY412" s="11">
        <v>-999</v>
      </c>
      <c r="AZ412" s="11">
        <v>-999</v>
      </c>
      <c r="BA412" s="11">
        <v>-999</v>
      </c>
      <c r="BB412" s="11">
        <v>-999</v>
      </c>
      <c r="BC412" s="11">
        <v>-999</v>
      </c>
      <c r="BD412" s="11">
        <v>-999</v>
      </c>
      <c r="BE412" s="11">
        <v>-999</v>
      </c>
      <c r="BF412" s="11">
        <v>-112.39409565309182</v>
      </c>
      <c r="BG412" s="11">
        <v>-999</v>
      </c>
      <c r="BH412" s="11">
        <v>-999</v>
      </c>
      <c r="BI412" s="11">
        <v>-106.70634689444324</v>
      </c>
      <c r="BJ412" s="11">
        <v>-999</v>
      </c>
      <c r="BK412" s="11">
        <v>-999</v>
      </c>
      <c r="BL412" s="11">
        <v>-999</v>
      </c>
      <c r="BM412" s="11">
        <v>-999</v>
      </c>
      <c r="BN412" s="16">
        <v>-999</v>
      </c>
      <c r="BQ412" s="5">
        <f t="shared" ca="1" si="520"/>
        <v>-101.82790546124835</v>
      </c>
      <c r="BR412" s="8">
        <f t="shared" ca="1" si="533"/>
        <v>-999</v>
      </c>
      <c r="BS412" s="8">
        <f t="shared" ca="1" si="533"/>
        <v>-999</v>
      </c>
      <c r="BT412" s="8">
        <f t="shared" ca="1" si="533"/>
        <v>-999</v>
      </c>
      <c r="BU412" s="8">
        <f t="shared" ca="1" si="533"/>
        <v>-115.97297649185623</v>
      </c>
      <c r="BV412" s="8">
        <f t="shared" ca="1" si="533"/>
        <v>-999</v>
      </c>
      <c r="BW412" s="8">
        <f t="shared" ca="1" si="533"/>
        <v>-999</v>
      </c>
      <c r="BX412" s="8">
        <f t="shared" ca="1" si="533"/>
        <v>-112.17842764915289</v>
      </c>
      <c r="BY412" s="8">
        <f t="shared" ca="1" si="533"/>
        <v>-999</v>
      </c>
      <c r="BZ412" s="8">
        <f t="shared" ca="1" si="533"/>
        <v>-999</v>
      </c>
      <c r="CA412" s="8">
        <f t="shared" ca="1" si="533"/>
        <v>-999</v>
      </c>
      <c r="CB412" s="8">
        <f t="shared" ca="1" si="536"/>
        <v>-999</v>
      </c>
      <c r="CC412" s="8">
        <f t="shared" ca="1" si="536"/>
        <v>-999</v>
      </c>
      <c r="CD412" s="8">
        <f t="shared" ca="1" si="536"/>
        <v>-999</v>
      </c>
      <c r="CE412" s="8">
        <f t="shared" ca="1" si="536"/>
        <v>-999</v>
      </c>
      <c r="CF412" s="8">
        <f t="shared" ca="1" si="536"/>
        <v>-999</v>
      </c>
      <c r="CG412" s="8">
        <f t="shared" ca="1" si="536"/>
        <v>-110.67158504181242</v>
      </c>
      <c r="CH412" s="8">
        <f t="shared" ca="1" si="536"/>
        <v>-999</v>
      </c>
      <c r="CI412" s="8">
        <f t="shared" ca="1" si="536"/>
        <v>-999</v>
      </c>
      <c r="CJ412" s="8">
        <f t="shared" ca="1" si="536"/>
        <v>-999</v>
      </c>
      <c r="CK412" s="8">
        <f t="shared" ca="1" si="536"/>
        <v>-999</v>
      </c>
      <c r="CL412" s="8">
        <f t="shared" ca="1" si="536"/>
        <v>-999</v>
      </c>
      <c r="CM412" s="8">
        <f t="shared" ca="1" si="536"/>
        <v>-999</v>
      </c>
      <c r="CN412" s="8">
        <f t="shared" ca="1" si="533"/>
        <v>-999</v>
      </c>
      <c r="CO412" s="8">
        <f t="shared" ca="1" si="533"/>
        <v>-999</v>
      </c>
      <c r="CP412" s="8">
        <f t="shared" ca="1" si="533"/>
        <v>-999</v>
      </c>
      <c r="CQ412" s="8">
        <f t="shared" ca="1" si="533"/>
        <v>-999</v>
      </c>
      <c r="CR412" s="8">
        <f t="shared" ca="1" si="533"/>
        <v>-999</v>
      </c>
      <c r="CS412" s="8">
        <f t="shared" ca="1" si="533"/>
        <v>-104.49795948716638</v>
      </c>
      <c r="CT412" s="8">
        <f t="shared" ca="1" si="531"/>
        <v>-999</v>
      </c>
      <c r="CU412" s="8">
        <f t="shared" ca="1" si="531"/>
        <v>-999</v>
      </c>
      <c r="CV412" s="8">
        <f t="shared" ca="1" si="531"/>
        <v>-108.86131866071572</v>
      </c>
      <c r="CW412" s="8">
        <f t="shared" ca="1" si="531"/>
        <v>-999</v>
      </c>
      <c r="CX412" s="8">
        <f t="shared" ca="1" si="531"/>
        <v>-999</v>
      </c>
      <c r="CY412" s="8">
        <f t="shared" ca="1" si="531"/>
        <v>-999</v>
      </c>
      <c r="CZ412" s="8">
        <f t="shared" ca="1" si="531"/>
        <v>-999</v>
      </c>
      <c r="DA412" s="8">
        <f t="shared" ca="1" si="531"/>
        <v>-999</v>
      </c>
    </row>
    <row r="413" spans="2:105" x14ac:dyDescent="0.35">
      <c r="B413" t="str">
        <f>'Postcode Data'!B413</f>
        <v>ES40 0JF</v>
      </c>
      <c r="C413" t="str">
        <f>'Postcode Data'!D413</f>
        <v>Delton</v>
      </c>
      <c r="D413" s="44" t="e">
        <f>'Postcode Data'!M413</f>
        <v>#N/A</v>
      </c>
      <c r="E413" s="28" t="e">
        <f>INDEX('Site Data'!$G$42:$G$77,MATCH('Frequency Plan Data'!D413,'Site Data'!$B$42:$B$77,0))</f>
        <v>#N/A</v>
      </c>
      <c r="F413" s="28" t="e">
        <f>'Coverage Data'!M413</f>
        <v>#N/A</v>
      </c>
      <c r="G413" s="28" t="e">
        <f t="shared" si="514"/>
        <v>#N/A</v>
      </c>
      <c r="H413" s="5" t="e">
        <f>'Postcode Data'!F413</f>
        <v>#N/A</v>
      </c>
      <c r="I413" s="5" t="e">
        <f>'Postcode Data'!G413</f>
        <v>#N/A</v>
      </c>
      <c r="J413" s="5" t="e">
        <f>'Postcode Data'!K413</f>
        <v>#N/A</v>
      </c>
      <c r="K413" s="5" t="e">
        <f>'Postcode Data'!L413</f>
        <v>#N/A</v>
      </c>
      <c r="L413" s="5"/>
      <c r="M413" s="28"/>
      <c r="N413" s="5" t="e">
        <f t="shared" si="538"/>
        <v>#N/A</v>
      </c>
      <c r="O413" s="5" t="e">
        <f t="shared" si="538"/>
        <v>#N/A</v>
      </c>
      <c r="P413" s="5" t="e">
        <f t="shared" si="538"/>
        <v>#N/A</v>
      </c>
      <c r="Q413" s="5" t="e">
        <f t="shared" si="538"/>
        <v>#N/A</v>
      </c>
      <c r="R413" s="5" t="e">
        <f t="shared" si="538"/>
        <v>#N/A</v>
      </c>
      <c r="S413" s="5" t="e">
        <f t="shared" si="538"/>
        <v>#N/A</v>
      </c>
      <c r="T413" s="5"/>
      <c r="U413" s="28"/>
      <c r="V413" s="28" t="e">
        <f t="shared" si="516"/>
        <v>#N/A</v>
      </c>
      <c r="W413" s="28" t="e">
        <f t="shared" ref="W413:Z413" si="546">IF(AND($G413&lt;V$5,$G413&gt;=W$5),$K413,NA())</f>
        <v>#N/A</v>
      </c>
      <c r="X413" s="28" t="e">
        <f t="shared" si="546"/>
        <v>#N/A</v>
      </c>
      <c r="Y413" s="28" t="e">
        <f t="shared" si="546"/>
        <v>#N/A</v>
      </c>
      <c r="Z413" s="28" t="e">
        <f t="shared" si="546"/>
        <v>#N/A</v>
      </c>
      <c r="AA413" s="28" t="e">
        <f t="shared" si="518"/>
        <v>#N/A</v>
      </c>
      <c r="AB413" s="28"/>
      <c r="AC413" s="28"/>
      <c r="AD413" s="5" t="e">
        <f t="shared" si="519"/>
        <v>#N/A</v>
      </c>
      <c r="AE413" s="15" t="e">
        <v>#N/A</v>
      </c>
      <c r="AF413" s="11" t="e">
        <v>#N/A</v>
      </c>
      <c r="AG413" s="11" t="e">
        <v>#N/A</v>
      </c>
      <c r="AH413" s="11" t="e">
        <v>#N/A</v>
      </c>
      <c r="AI413" s="11" t="e">
        <v>#N/A</v>
      </c>
      <c r="AJ413" s="11" t="e">
        <v>#N/A</v>
      </c>
      <c r="AK413" s="11" t="e">
        <v>#N/A</v>
      </c>
      <c r="AL413" s="11" t="e">
        <v>#N/A</v>
      </c>
      <c r="AM413" s="11" t="e">
        <v>#N/A</v>
      </c>
      <c r="AN413" s="11" t="e">
        <v>#N/A</v>
      </c>
      <c r="AO413" s="11" t="e">
        <v>#N/A</v>
      </c>
      <c r="AP413" s="11" t="e">
        <v>#N/A</v>
      </c>
      <c r="AQ413" s="11" t="e">
        <v>#N/A</v>
      </c>
      <c r="AR413" s="11" t="e">
        <v>#N/A</v>
      </c>
      <c r="AS413" s="11" t="e">
        <v>#N/A</v>
      </c>
      <c r="AT413" s="11" t="e">
        <v>#N/A</v>
      </c>
      <c r="AU413" s="11" t="e">
        <v>#N/A</v>
      </c>
      <c r="AV413" s="11" t="e">
        <v>#N/A</v>
      </c>
      <c r="AW413" s="11" t="e">
        <v>#N/A</v>
      </c>
      <c r="AX413" s="11" t="e">
        <v>#N/A</v>
      </c>
      <c r="AY413" s="11" t="e">
        <v>#N/A</v>
      </c>
      <c r="AZ413" s="11" t="e">
        <v>#N/A</v>
      </c>
      <c r="BA413" s="11" t="e">
        <v>#N/A</v>
      </c>
      <c r="BB413" s="11" t="e">
        <v>#N/A</v>
      </c>
      <c r="BC413" s="11" t="e">
        <v>#N/A</v>
      </c>
      <c r="BD413" s="11" t="e">
        <v>#N/A</v>
      </c>
      <c r="BE413" s="11" t="e">
        <v>#N/A</v>
      </c>
      <c r="BF413" s="11" t="e">
        <v>#N/A</v>
      </c>
      <c r="BG413" s="11" t="e">
        <v>#N/A</v>
      </c>
      <c r="BH413" s="11" t="e">
        <v>#N/A</v>
      </c>
      <c r="BI413" s="11" t="e">
        <v>#N/A</v>
      </c>
      <c r="BJ413" s="11" t="e">
        <v>#N/A</v>
      </c>
      <c r="BK413" s="11" t="e">
        <v>#N/A</v>
      </c>
      <c r="BL413" s="11" t="e">
        <v>#N/A</v>
      </c>
      <c r="BM413" s="11" t="e">
        <v>#N/A</v>
      </c>
      <c r="BN413" s="16" t="e">
        <v>#N/A</v>
      </c>
      <c r="BQ413" s="5" t="e">
        <f t="shared" ca="1" si="520"/>
        <v>#N/A</v>
      </c>
      <c r="BR413" s="8" t="e">
        <f t="shared" ca="1" si="533"/>
        <v>#N/A</v>
      </c>
      <c r="BS413" s="8" t="e">
        <f t="shared" ca="1" si="533"/>
        <v>#N/A</v>
      </c>
      <c r="BT413" s="8" t="e">
        <f t="shared" ca="1" si="533"/>
        <v>#N/A</v>
      </c>
      <c r="BU413" s="8" t="e">
        <f t="shared" ca="1" si="533"/>
        <v>#N/A</v>
      </c>
      <c r="BV413" s="8" t="e">
        <f t="shared" ca="1" si="533"/>
        <v>#N/A</v>
      </c>
      <c r="BW413" s="8" t="e">
        <f t="shared" ca="1" si="533"/>
        <v>#N/A</v>
      </c>
      <c r="BX413" s="8" t="e">
        <f t="shared" ca="1" si="533"/>
        <v>#N/A</v>
      </c>
      <c r="BY413" s="8" t="e">
        <f t="shared" ca="1" si="533"/>
        <v>#N/A</v>
      </c>
      <c r="BZ413" s="8" t="e">
        <f t="shared" ca="1" si="533"/>
        <v>#N/A</v>
      </c>
      <c r="CA413" s="8" t="e">
        <f t="shared" ca="1" si="533"/>
        <v>#N/A</v>
      </c>
      <c r="CB413" s="8" t="e">
        <f t="shared" ca="1" si="536"/>
        <v>#N/A</v>
      </c>
      <c r="CC413" s="8" t="e">
        <f t="shared" ca="1" si="536"/>
        <v>#N/A</v>
      </c>
      <c r="CD413" s="8" t="e">
        <f t="shared" ca="1" si="536"/>
        <v>#N/A</v>
      </c>
      <c r="CE413" s="8" t="e">
        <f t="shared" ca="1" si="536"/>
        <v>#N/A</v>
      </c>
      <c r="CF413" s="8" t="e">
        <f t="shared" ca="1" si="536"/>
        <v>#N/A</v>
      </c>
      <c r="CG413" s="8" t="e">
        <f t="shared" ca="1" si="536"/>
        <v>#N/A</v>
      </c>
      <c r="CH413" s="8" t="e">
        <f t="shared" ca="1" si="536"/>
        <v>#N/A</v>
      </c>
      <c r="CI413" s="8" t="e">
        <f t="shared" ca="1" si="536"/>
        <v>#N/A</v>
      </c>
      <c r="CJ413" s="8" t="e">
        <f t="shared" ca="1" si="536"/>
        <v>#N/A</v>
      </c>
      <c r="CK413" s="8" t="e">
        <f t="shared" ca="1" si="536"/>
        <v>#N/A</v>
      </c>
      <c r="CL413" s="8" t="e">
        <f t="shared" ca="1" si="536"/>
        <v>#N/A</v>
      </c>
      <c r="CM413" s="8" t="e">
        <f t="shared" ca="1" si="536"/>
        <v>#N/A</v>
      </c>
      <c r="CN413" s="8" t="e">
        <f t="shared" ca="1" si="533"/>
        <v>#N/A</v>
      </c>
      <c r="CO413" s="8" t="e">
        <f t="shared" ca="1" si="533"/>
        <v>#N/A</v>
      </c>
      <c r="CP413" s="8" t="e">
        <f t="shared" ca="1" si="533"/>
        <v>#N/A</v>
      </c>
      <c r="CQ413" s="8" t="e">
        <f t="shared" ca="1" si="533"/>
        <v>#N/A</v>
      </c>
      <c r="CR413" s="8" t="e">
        <f t="shared" ca="1" si="533"/>
        <v>#N/A</v>
      </c>
      <c r="CS413" s="8" t="e">
        <f t="shared" ca="1" si="533"/>
        <v>#N/A</v>
      </c>
      <c r="CT413" s="8" t="e">
        <f t="shared" ca="1" si="531"/>
        <v>#N/A</v>
      </c>
      <c r="CU413" s="8" t="e">
        <f t="shared" ca="1" si="531"/>
        <v>#N/A</v>
      </c>
      <c r="CV413" s="8" t="e">
        <f t="shared" ca="1" si="531"/>
        <v>#N/A</v>
      </c>
      <c r="CW413" s="8" t="e">
        <f t="shared" ca="1" si="531"/>
        <v>#N/A</v>
      </c>
      <c r="CX413" s="8" t="e">
        <f t="shared" ca="1" si="531"/>
        <v>#N/A</v>
      </c>
      <c r="CY413" s="8" t="e">
        <f t="shared" ca="1" si="531"/>
        <v>#N/A</v>
      </c>
      <c r="CZ413" s="8" t="e">
        <f t="shared" ca="1" si="531"/>
        <v>#N/A</v>
      </c>
      <c r="DA413" s="8" t="e">
        <f t="shared" ca="1" si="531"/>
        <v>#N/A</v>
      </c>
    </row>
    <row r="414" spans="2:105" x14ac:dyDescent="0.35">
      <c r="B414" t="str">
        <f>'Postcode Data'!B414</f>
        <v>ES40 1JK</v>
      </c>
      <c r="C414" t="str">
        <f>'Postcode Data'!D414</f>
        <v>Delton</v>
      </c>
      <c r="D414" s="44" t="e">
        <f>'Postcode Data'!M414</f>
        <v>#N/A</v>
      </c>
      <c r="E414" s="28" t="e">
        <f>INDEX('Site Data'!$G$42:$G$77,MATCH('Frequency Plan Data'!D414,'Site Data'!$B$42:$B$77,0))</f>
        <v>#N/A</v>
      </c>
      <c r="F414" s="28" t="e">
        <f>'Coverage Data'!M414</f>
        <v>#N/A</v>
      </c>
      <c r="G414" s="28" t="e">
        <f t="shared" si="514"/>
        <v>#N/A</v>
      </c>
      <c r="H414" s="5" t="e">
        <f>'Postcode Data'!F414</f>
        <v>#N/A</v>
      </c>
      <c r="I414" s="5" t="e">
        <f>'Postcode Data'!G414</f>
        <v>#N/A</v>
      </c>
      <c r="J414" s="5" t="e">
        <f>'Postcode Data'!K414</f>
        <v>#N/A</v>
      </c>
      <c r="K414" s="5" t="e">
        <f>'Postcode Data'!L414</f>
        <v>#N/A</v>
      </c>
      <c r="L414" s="5"/>
      <c r="M414" s="28"/>
      <c r="N414" s="5" t="e">
        <f t="shared" si="538"/>
        <v>#N/A</v>
      </c>
      <c r="O414" s="5" t="e">
        <f t="shared" si="538"/>
        <v>#N/A</v>
      </c>
      <c r="P414" s="5" t="e">
        <f t="shared" si="538"/>
        <v>#N/A</v>
      </c>
      <c r="Q414" s="5" t="e">
        <f t="shared" si="538"/>
        <v>#N/A</v>
      </c>
      <c r="R414" s="5" t="e">
        <f t="shared" si="538"/>
        <v>#N/A</v>
      </c>
      <c r="S414" s="5" t="e">
        <f t="shared" si="538"/>
        <v>#N/A</v>
      </c>
      <c r="T414" s="5"/>
      <c r="U414" s="28"/>
      <c r="V414" s="28" t="e">
        <f t="shared" si="516"/>
        <v>#N/A</v>
      </c>
      <c r="W414" s="28" t="e">
        <f t="shared" ref="W414:Z414" si="547">IF(AND($G414&lt;V$5,$G414&gt;=W$5),$K414,NA())</f>
        <v>#N/A</v>
      </c>
      <c r="X414" s="28" t="e">
        <f t="shared" si="547"/>
        <v>#N/A</v>
      </c>
      <c r="Y414" s="28" t="e">
        <f t="shared" si="547"/>
        <v>#N/A</v>
      </c>
      <c r="Z414" s="28" t="e">
        <f t="shared" si="547"/>
        <v>#N/A</v>
      </c>
      <c r="AA414" s="28" t="e">
        <f t="shared" si="518"/>
        <v>#N/A</v>
      </c>
      <c r="AB414" s="28"/>
      <c r="AC414" s="28"/>
      <c r="AD414" s="5" t="e">
        <f t="shared" si="519"/>
        <v>#N/A</v>
      </c>
      <c r="AE414" s="15" t="e">
        <v>#N/A</v>
      </c>
      <c r="AF414" s="11" t="e">
        <v>#N/A</v>
      </c>
      <c r="AG414" s="11" t="e">
        <v>#N/A</v>
      </c>
      <c r="AH414" s="11" t="e">
        <v>#N/A</v>
      </c>
      <c r="AI414" s="11" t="e">
        <v>#N/A</v>
      </c>
      <c r="AJ414" s="11" t="e">
        <v>#N/A</v>
      </c>
      <c r="AK414" s="11" t="e">
        <v>#N/A</v>
      </c>
      <c r="AL414" s="11" t="e">
        <v>#N/A</v>
      </c>
      <c r="AM414" s="11" t="e">
        <v>#N/A</v>
      </c>
      <c r="AN414" s="11" t="e">
        <v>#N/A</v>
      </c>
      <c r="AO414" s="11" t="e">
        <v>#N/A</v>
      </c>
      <c r="AP414" s="11" t="e">
        <v>#N/A</v>
      </c>
      <c r="AQ414" s="11" t="e">
        <v>#N/A</v>
      </c>
      <c r="AR414" s="11" t="e">
        <v>#N/A</v>
      </c>
      <c r="AS414" s="11" t="e">
        <v>#N/A</v>
      </c>
      <c r="AT414" s="11" t="e">
        <v>#N/A</v>
      </c>
      <c r="AU414" s="11" t="e">
        <v>#N/A</v>
      </c>
      <c r="AV414" s="11" t="e">
        <v>#N/A</v>
      </c>
      <c r="AW414" s="11" t="e">
        <v>#N/A</v>
      </c>
      <c r="AX414" s="11" t="e">
        <v>#N/A</v>
      </c>
      <c r="AY414" s="11" t="e">
        <v>#N/A</v>
      </c>
      <c r="AZ414" s="11" t="e">
        <v>#N/A</v>
      </c>
      <c r="BA414" s="11" t="e">
        <v>#N/A</v>
      </c>
      <c r="BB414" s="11" t="e">
        <v>#N/A</v>
      </c>
      <c r="BC414" s="11" t="e">
        <v>#N/A</v>
      </c>
      <c r="BD414" s="11" t="e">
        <v>#N/A</v>
      </c>
      <c r="BE414" s="11" t="e">
        <v>#N/A</v>
      </c>
      <c r="BF414" s="11" t="e">
        <v>#N/A</v>
      </c>
      <c r="BG414" s="11" t="e">
        <v>#N/A</v>
      </c>
      <c r="BH414" s="11" t="e">
        <v>#N/A</v>
      </c>
      <c r="BI414" s="11" t="e">
        <v>#N/A</v>
      </c>
      <c r="BJ414" s="11" t="e">
        <v>#N/A</v>
      </c>
      <c r="BK414" s="11" t="e">
        <v>#N/A</v>
      </c>
      <c r="BL414" s="11" t="e">
        <v>#N/A</v>
      </c>
      <c r="BM414" s="11" t="e">
        <v>#N/A</v>
      </c>
      <c r="BN414" s="16" t="e">
        <v>#N/A</v>
      </c>
      <c r="BQ414" s="5" t="e">
        <f t="shared" ca="1" si="520"/>
        <v>#N/A</v>
      </c>
      <c r="BR414" s="8" t="e">
        <f t="shared" ca="1" si="533"/>
        <v>#N/A</v>
      </c>
      <c r="BS414" s="8" t="e">
        <f t="shared" ca="1" si="533"/>
        <v>#N/A</v>
      </c>
      <c r="BT414" s="8" t="e">
        <f t="shared" ca="1" si="533"/>
        <v>#N/A</v>
      </c>
      <c r="BU414" s="8" t="e">
        <f t="shared" ca="1" si="533"/>
        <v>#N/A</v>
      </c>
      <c r="BV414" s="8" t="e">
        <f t="shared" ca="1" si="533"/>
        <v>#N/A</v>
      </c>
      <c r="BW414" s="8" t="e">
        <f t="shared" ca="1" si="533"/>
        <v>#N/A</v>
      </c>
      <c r="BX414" s="8" t="e">
        <f t="shared" ca="1" si="533"/>
        <v>#N/A</v>
      </c>
      <c r="BY414" s="8" t="e">
        <f t="shared" ca="1" si="533"/>
        <v>#N/A</v>
      </c>
      <c r="BZ414" s="8" t="e">
        <f t="shared" ca="1" si="533"/>
        <v>#N/A</v>
      </c>
      <c r="CA414" s="8" t="e">
        <f t="shared" ca="1" si="533"/>
        <v>#N/A</v>
      </c>
      <c r="CB414" s="8" t="e">
        <f t="shared" ca="1" si="536"/>
        <v>#N/A</v>
      </c>
      <c r="CC414" s="8" t="e">
        <f t="shared" ca="1" si="536"/>
        <v>#N/A</v>
      </c>
      <c r="CD414" s="8" t="e">
        <f t="shared" ca="1" si="536"/>
        <v>#N/A</v>
      </c>
      <c r="CE414" s="8" t="e">
        <f t="shared" ca="1" si="536"/>
        <v>#N/A</v>
      </c>
      <c r="CF414" s="8" t="e">
        <f t="shared" ca="1" si="536"/>
        <v>#N/A</v>
      </c>
      <c r="CG414" s="8" t="e">
        <f t="shared" ca="1" si="536"/>
        <v>#N/A</v>
      </c>
      <c r="CH414" s="8" t="e">
        <f t="shared" ca="1" si="536"/>
        <v>#N/A</v>
      </c>
      <c r="CI414" s="8" t="e">
        <f t="shared" ca="1" si="536"/>
        <v>#N/A</v>
      </c>
      <c r="CJ414" s="8" t="e">
        <f t="shared" ca="1" si="536"/>
        <v>#N/A</v>
      </c>
      <c r="CK414" s="8" t="e">
        <f t="shared" ca="1" si="536"/>
        <v>#N/A</v>
      </c>
      <c r="CL414" s="8" t="e">
        <f t="shared" ca="1" si="536"/>
        <v>#N/A</v>
      </c>
      <c r="CM414" s="8" t="e">
        <f t="shared" ca="1" si="536"/>
        <v>#N/A</v>
      </c>
      <c r="CN414" s="8" t="e">
        <f t="shared" ca="1" si="533"/>
        <v>#N/A</v>
      </c>
      <c r="CO414" s="8" t="e">
        <f t="shared" ca="1" si="533"/>
        <v>#N/A</v>
      </c>
      <c r="CP414" s="8" t="e">
        <f t="shared" ca="1" si="533"/>
        <v>#N/A</v>
      </c>
      <c r="CQ414" s="8" t="e">
        <f t="shared" ca="1" si="533"/>
        <v>#N/A</v>
      </c>
      <c r="CR414" s="8" t="e">
        <f t="shared" ca="1" si="533"/>
        <v>#N/A</v>
      </c>
      <c r="CS414" s="8" t="e">
        <f t="shared" ca="1" si="533"/>
        <v>#N/A</v>
      </c>
      <c r="CT414" s="8" t="e">
        <f t="shared" ca="1" si="531"/>
        <v>#N/A</v>
      </c>
      <c r="CU414" s="8" t="e">
        <f t="shared" ca="1" si="531"/>
        <v>#N/A</v>
      </c>
      <c r="CV414" s="8" t="e">
        <f t="shared" ca="1" si="531"/>
        <v>#N/A</v>
      </c>
      <c r="CW414" s="8" t="e">
        <f t="shared" ca="1" si="531"/>
        <v>#N/A</v>
      </c>
      <c r="CX414" s="8" t="e">
        <f t="shared" ca="1" si="531"/>
        <v>#N/A</v>
      </c>
      <c r="CY414" s="8" t="e">
        <f t="shared" ca="1" si="531"/>
        <v>#N/A</v>
      </c>
      <c r="CZ414" s="8" t="e">
        <f t="shared" ca="1" si="531"/>
        <v>#N/A</v>
      </c>
      <c r="DA414" s="8" t="e">
        <f t="shared" ca="1" si="531"/>
        <v>#N/A</v>
      </c>
    </row>
    <row r="415" spans="2:105" x14ac:dyDescent="0.35">
      <c r="B415" t="str">
        <f>'Postcode Data'!B415</f>
        <v>ES40 2KU</v>
      </c>
      <c r="C415" t="str">
        <f>'Postcode Data'!D415</f>
        <v>Delton</v>
      </c>
      <c r="D415" s="44" t="str">
        <f>'Postcode Data'!M415</f>
        <v>DW2a</v>
      </c>
      <c r="E415" s="28" t="str">
        <f>INDEX('Site Data'!$G$42:$G$77,MATCH('Frequency Plan Data'!D415,'Site Data'!$B$42:$B$77,0))</f>
        <v>f1</v>
      </c>
      <c r="F415" s="28">
        <f>'Coverage Data'!M415</f>
        <v>-74.454677398810219</v>
      </c>
      <c r="G415" s="28">
        <f t="shared" si="514"/>
        <v>27.90685949576411</v>
      </c>
      <c r="H415" s="5">
        <f>'Postcode Data'!F415</f>
        <v>10.659715015316081</v>
      </c>
      <c r="I415" s="5">
        <f>'Postcode Data'!G415</f>
        <v>6.5022538134086805</v>
      </c>
      <c r="J415" s="5">
        <f>'Postcode Data'!K415</f>
        <v>8.9761796225690205</v>
      </c>
      <c r="K415" s="5">
        <f>'Postcode Data'!L415</f>
        <v>11.127729289833901</v>
      </c>
      <c r="L415" s="5"/>
      <c r="M415" s="28"/>
      <c r="N415" s="5">
        <f t="shared" si="538"/>
        <v>11.127729289833901</v>
      </c>
      <c r="O415" s="5" t="e">
        <f t="shared" si="538"/>
        <v>#N/A</v>
      </c>
      <c r="P415" s="5" t="e">
        <f t="shared" si="538"/>
        <v>#N/A</v>
      </c>
      <c r="Q415" s="5" t="e">
        <f t="shared" si="538"/>
        <v>#N/A</v>
      </c>
      <c r="R415" s="5" t="e">
        <f t="shared" si="538"/>
        <v>#N/A</v>
      </c>
      <c r="S415" s="5" t="e">
        <f t="shared" si="538"/>
        <v>#N/A</v>
      </c>
      <c r="T415" s="5"/>
      <c r="U415" s="28"/>
      <c r="V415" s="28">
        <f t="shared" si="516"/>
        <v>11.127729289833901</v>
      </c>
      <c r="W415" s="28" t="e">
        <f t="shared" ref="W415:Z415" si="548">IF(AND($G415&lt;V$5,$G415&gt;=W$5),$K415,NA())</f>
        <v>#N/A</v>
      </c>
      <c r="X415" s="28" t="e">
        <f t="shared" si="548"/>
        <v>#N/A</v>
      </c>
      <c r="Y415" s="28" t="e">
        <f t="shared" si="548"/>
        <v>#N/A</v>
      </c>
      <c r="Z415" s="28" t="e">
        <f t="shared" si="548"/>
        <v>#N/A</v>
      </c>
      <c r="AA415" s="28" t="e">
        <f t="shared" si="518"/>
        <v>#N/A</v>
      </c>
      <c r="AB415" s="28"/>
      <c r="AC415" s="28"/>
      <c r="AD415" s="5">
        <f t="shared" si="519"/>
        <v>-102.36153689457433</v>
      </c>
      <c r="AE415" s="15">
        <v>-111.94220778837877</v>
      </c>
      <c r="AF415" s="11">
        <v>-999</v>
      </c>
      <c r="AG415" s="11">
        <v>-999</v>
      </c>
      <c r="AH415" s="11">
        <v>-999</v>
      </c>
      <c r="AI415" s="11">
        <v>-999</v>
      </c>
      <c r="AJ415" s="11">
        <v>-999</v>
      </c>
      <c r="AK415" s="11">
        <v>-999</v>
      </c>
      <c r="AL415" s="11">
        <v>-999</v>
      </c>
      <c r="AM415" s="11">
        <v>-999</v>
      </c>
      <c r="AN415" s="11">
        <v>-123.29452765680017</v>
      </c>
      <c r="AO415" s="11">
        <v>-999</v>
      </c>
      <c r="AP415" s="11">
        <v>-999</v>
      </c>
      <c r="AQ415" s="11">
        <v>-103.92803257289913</v>
      </c>
      <c r="AR415" s="11">
        <v>-999</v>
      </c>
      <c r="AS415" s="11">
        <v>-999</v>
      </c>
      <c r="AT415" s="11">
        <v>-999</v>
      </c>
      <c r="AU415" s="11">
        <v>-999</v>
      </c>
      <c r="AV415" s="11">
        <v>-999</v>
      </c>
      <c r="AW415" s="11">
        <v>-999</v>
      </c>
      <c r="AX415" s="11">
        <v>-999</v>
      </c>
      <c r="AY415" s="11">
        <v>-999</v>
      </c>
      <c r="AZ415" s="11">
        <v>-999</v>
      </c>
      <c r="BA415" s="11">
        <v>-999</v>
      </c>
      <c r="BB415" s="11">
        <v>-999</v>
      </c>
      <c r="BC415" s="11">
        <v>-113.18256166989448</v>
      </c>
      <c r="BD415" s="11">
        <v>-999</v>
      </c>
      <c r="BE415" s="11">
        <v>-999</v>
      </c>
      <c r="BF415" s="11">
        <v>-999</v>
      </c>
      <c r="BG415" s="11">
        <v>-999</v>
      </c>
      <c r="BH415" s="11">
        <v>-999</v>
      </c>
      <c r="BI415" s="11">
        <v>-999</v>
      </c>
      <c r="BJ415" s="11">
        <v>-999</v>
      </c>
      <c r="BK415" s="11">
        <v>-999</v>
      </c>
      <c r="BL415" s="11">
        <v>-112.28266175142812</v>
      </c>
      <c r="BM415" s="11">
        <v>-999</v>
      </c>
      <c r="BN415" s="16">
        <v>-999</v>
      </c>
      <c r="BQ415" s="5">
        <f t="shared" ca="1" si="520"/>
        <v>-102.43239000707791</v>
      </c>
      <c r="BR415" s="8">
        <f t="shared" ca="1" si="533"/>
        <v>-119.69430666558397</v>
      </c>
      <c r="BS415" s="8">
        <f t="shared" ca="1" si="533"/>
        <v>-999</v>
      </c>
      <c r="BT415" s="8">
        <f t="shared" ca="1" si="533"/>
        <v>-999</v>
      </c>
      <c r="BU415" s="8">
        <f t="shared" ca="1" si="533"/>
        <v>-999</v>
      </c>
      <c r="BV415" s="8">
        <f t="shared" ca="1" si="533"/>
        <v>-999</v>
      </c>
      <c r="BW415" s="8">
        <f t="shared" ca="1" si="533"/>
        <v>-999</v>
      </c>
      <c r="BX415" s="8">
        <f t="shared" ca="1" si="533"/>
        <v>-999</v>
      </c>
      <c r="BY415" s="8">
        <f t="shared" ca="1" si="533"/>
        <v>-999</v>
      </c>
      <c r="BZ415" s="8">
        <f t="shared" ca="1" si="533"/>
        <v>-999</v>
      </c>
      <c r="CA415" s="8">
        <f t="shared" ca="1" si="533"/>
        <v>-107.79830268697445</v>
      </c>
      <c r="CB415" s="8">
        <f t="shared" ca="1" si="536"/>
        <v>-999</v>
      </c>
      <c r="CC415" s="8">
        <f t="shared" ca="1" si="536"/>
        <v>-999</v>
      </c>
      <c r="CD415" s="8">
        <f t="shared" ca="1" si="536"/>
        <v>-105.38291905247405</v>
      </c>
      <c r="CE415" s="8">
        <f t="shared" ca="1" si="536"/>
        <v>-999</v>
      </c>
      <c r="CF415" s="8">
        <f t="shared" ca="1" si="536"/>
        <v>-999</v>
      </c>
      <c r="CG415" s="8">
        <f t="shared" ca="1" si="536"/>
        <v>-999</v>
      </c>
      <c r="CH415" s="8">
        <f t="shared" ca="1" si="536"/>
        <v>-999</v>
      </c>
      <c r="CI415" s="8">
        <f t="shared" ca="1" si="536"/>
        <v>-999</v>
      </c>
      <c r="CJ415" s="8">
        <f t="shared" ca="1" si="536"/>
        <v>-999</v>
      </c>
      <c r="CK415" s="8">
        <f t="shared" ca="1" si="536"/>
        <v>-999</v>
      </c>
      <c r="CL415" s="8">
        <f t="shared" ca="1" si="536"/>
        <v>-999</v>
      </c>
      <c r="CM415" s="8">
        <f t="shared" ca="1" si="536"/>
        <v>-999</v>
      </c>
      <c r="CN415" s="8">
        <f t="shared" ca="1" si="533"/>
        <v>-999</v>
      </c>
      <c r="CO415" s="8">
        <f t="shared" ca="1" si="533"/>
        <v>-999</v>
      </c>
      <c r="CP415" s="8">
        <f t="shared" ca="1" si="533"/>
        <v>-110.8038732335298</v>
      </c>
      <c r="CQ415" s="8">
        <f t="shared" ca="1" si="533"/>
        <v>-999</v>
      </c>
      <c r="CR415" s="8">
        <f t="shared" ca="1" si="533"/>
        <v>-999</v>
      </c>
      <c r="CS415" s="8">
        <f t="shared" ca="1" si="533"/>
        <v>-999</v>
      </c>
      <c r="CT415" s="8">
        <f t="shared" ca="1" si="531"/>
        <v>-999</v>
      </c>
      <c r="CU415" s="8">
        <f t="shared" ca="1" si="531"/>
        <v>-999</v>
      </c>
      <c r="CV415" s="8">
        <f t="shared" ca="1" si="531"/>
        <v>-999</v>
      </c>
      <c r="CW415" s="8">
        <f t="shared" ca="1" si="531"/>
        <v>-999</v>
      </c>
      <c r="CX415" s="8">
        <f t="shared" ca="1" si="531"/>
        <v>-999</v>
      </c>
      <c r="CY415" s="8">
        <f t="shared" ca="1" si="531"/>
        <v>-116.62151510429125</v>
      </c>
      <c r="CZ415" s="8">
        <f t="shared" ca="1" si="531"/>
        <v>-999</v>
      </c>
      <c r="DA415" s="8">
        <f t="shared" ca="1" si="531"/>
        <v>-999</v>
      </c>
    </row>
    <row r="416" spans="2:105" x14ac:dyDescent="0.35">
      <c r="B416" t="str">
        <f>'Postcode Data'!B416</f>
        <v>ES40 4ER</v>
      </c>
      <c r="C416" t="str">
        <f>'Postcode Data'!D416</f>
        <v>Delton</v>
      </c>
      <c r="D416" s="44" t="str">
        <f>'Postcode Data'!M416</f>
        <v>DW2a</v>
      </c>
      <c r="E416" s="28" t="str">
        <f>INDEX('Site Data'!$G$42:$G$77,MATCH('Frequency Plan Data'!D416,'Site Data'!$B$42:$B$77,0))</f>
        <v>f1</v>
      </c>
      <c r="F416" s="28">
        <f>'Coverage Data'!M416</f>
        <v>-68.364219442462726</v>
      </c>
      <c r="G416" s="28">
        <f t="shared" si="514"/>
        <v>33.753375385921728</v>
      </c>
      <c r="H416" s="5">
        <f>'Postcode Data'!F416</f>
        <v>10.659715015316081</v>
      </c>
      <c r="I416" s="5">
        <f>'Postcode Data'!G416</f>
        <v>6.5022538134086805</v>
      </c>
      <c r="J416" s="5">
        <f>'Postcode Data'!K416</f>
        <v>10.099283976038521</v>
      </c>
      <c r="K416" s="5">
        <f>'Postcode Data'!L416</f>
        <v>9.6806161776129613</v>
      </c>
      <c r="L416" s="5"/>
      <c r="M416" s="28"/>
      <c r="N416" s="5">
        <f t="shared" si="538"/>
        <v>9.6806161776129613</v>
      </c>
      <c r="O416" s="5" t="e">
        <f t="shared" si="538"/>
        <v>#N/A</v>
      </c>
      <c r="P416" s="5" t="e">
        <f t="shared" si="538"/>
        <v>#N/A</v>
      </c>
      <c r="Q416" s="5" t="e">
        <f t="shared" si="538"/>
        <v>#N/A</v>
      </c>
      <c r="R416" s="5" t="e">
        <f t="shared" si="538"/>
        <v>#N/A</v>
      </c>
      <c r="S416" s="5" t="e">
        <f t="shared" si="538"/>
        <v>#N/A</v>
      </c>
      <c r="T416" s="5"/>
      <c r="U416" s="28"/>
      <c r="V416" s="28">
        <f t="shared" si="516"/>
        <v>9.6806161776129613</v>
      </c>
      <c r="W416" s="28" t="e">
        <f t="shared" ref="W416:Z416" si="549">IF(AND($G416&lt;V$5,$G416&gt;=W$5),$K416,NA())</f>
        <v>#N/A</v>
      </c>
      <c r="X416" s="28" t="e">
        <f t="shared" si="549"/>
        <v>#N/A</v>
      </c>
      <c r="Y416" s="28" t="e">
        <f t="shared" si="549"/>
        <v>#N/A</v>
      </c>
      <c r="Z416" s="28" t="e">
        <f t="shared" si="549"/>
        <v>#N/A</v>
      </c>
      <c r="AA416" s="28" t="e">
        <f t="shared" si="518"/>
        <v>#N/A</v>
      </c>
      <c r="AB416" s="28"/>
      <c r="AC416" s="28"/>
      <c r="AD416" s="5">
        <f t="shared" si="519"/>
        <v>-102.11759482838445</v>
      </c>
      <c r="AE416" s="15">
        <v>-108.22548739671619</v>
      </c>
      <c r="AF416" s="11">
        <v>-999</v>
      </c>
      <c r="AG416" s="11">
        <v>-999</v>
      </c>
      <c r="AH416" s="11">
        <v>-999</v>
      </c>
      <c r="AI416" s="11">
        <v>-999</v>
      </c>
      <c r="AJ416" s="11">
        <v>-999</v>
      </c>
      <c r="AK416" s="11">
        <v>-999</v>
      </c>
      <c r="AL416" s="11">
        <v>-999</v>
      </c>
      <c r="AM416" s="11">
        <v>-999</v>
      </c>
      <c r="AN416" s="11">
        <v>-110.17412352495938</v>
      </c>
      <c r="AO416" s="11">
        <v>-999</v>
      </c>
      <c r="AP416" s="11">
        <v>-999</v>
      </c>
      <c r="AQ416" s="11">
        <v>-107.53403292731038</v>
      </c>
      <c r="AR416" s="11">
        <v>-999</v>
      </c>
      <c r="AS416" s="11">
        <v>-999</v>
      </c>
      <c r="AT416" s="11">
        <v>-999</v>
      </c>
      <c r="AU416" s="11">
        <v>-999</v>
      </c>
      <c r="AV416" s="11">
        <v>-999</v>
      </c>
      <c r="AW416" s="11">
        <v>-999</v>
      </c>
      <c r="AX416" s="11">
        <v>-999</v>
      </c>
      <c r="AY416" s="11">
        <v>-999</v>
      </c>
      <c r="AZ416" s="11">
        <v>-999</v>
      </c>
      <c r="BA416" s="11">
        <v>-999</v>
      </c>
      <c r="BB416" s="11">
        <v>-999</v>
      </c>
      <c r="BC416" s="11">
        <v>-114.67623750319068</v>
      </c>
      <c r="BD416" s="11">
        <v>-999</v>
      </c>
      <c r="BE416" s="11">
        <v>-999</v>
      </c>
      <c r="BF416" s="11">
        <v>-999</v>
      </c>
      <c r="BG416" s="11">
        <v>-999</v>
      </c>
      <c r="BH416" s="11">
        <v>-999</v>
      </c>
      <c r="BI416" s="11">
        <v>-999</v>
      </c>
      <c r="BJ416" s="11">
        <v>-999</v>
      </c>
      <c r="BK416" s="11">
        <v>-999</v>
      </c>
      <c r="BL416" s="11">
        <v>-108.03958212171541</v>
      </c>
      <c r="BM416" s="11">
        <v>-999</v>
      </c>
      <c r="BN416" s="16">
        <v>-999</v>
      </c>
      <c r="BQ416" s="5">
        <f t="shared" ca="1" si="520"/>
        <v>-100.92668358054019</v>
      </c>
      <c r="BR416" s="8">
        <f t="shared" ca="1" si="533"/>
        <v>-110.76416962188313</v>
      </c>
      <c r="BS416" s="8">
        <f t="shared" ca="1" si="533"/>
        <v>-999</v>
      </c>
      <c r="BT416" s="8">
        <f t="shared" ca="1" si="533"/>
        <v>-999</v>
      </c>
      <c r="BU416" s="8">
        <f t="shared" ca="1" si="533"/>
        <v>-999</v>
      </c>
      <c r="BV416" s="8">
        <f t="shared" ca="1" si="533"/>
        <v>-999</v>
      </c>
      <c r="BW416" s="8">
        <f t="shared" ca="1" si="533"/>
        <v>-999</v>
      </c>
      <c r="BX416" s="8">
        <f t="shared" ca="1" si="533"/>
        <v>-999</v>
      </c>
      <c r="BY416" s="8">
        <f t="shared" ca="1" si="533"/>
        <v>-999</v>
      </c>
      <c r="BZ416" s="8">
        <f t="shared" ca="1" si="533"/>
        <v>-999</v>
      </c>
      <c r="CA416" s="8">
        <f t="shared" ca="1" si="533"/>
        <v>-111.73936909386654</v>
      </c>
      <c r="CB416" s="8">
        <f t="shared" ca="1" si="536"/>
        <v>-999</v>
      </c>
      <c r="CC416" s="8">
        <f t="shared" ca="1" si="536"/>
        <v>-999</v>
      </c>
      <c r="CD416" s="8">
        <f t="shared" ca="1" si="536"/>
        <v>-114.73582377545151</v>
      </c>
      <c r="CE416" s="8">
        <f t="shared" ca="1" si="536"/>
        <v>-999</v>
      </c>
      <c r="CF416" s="8">
        <f t="shared" ca="1" si="536"/>
        <v>-999</v>
      </c>
      <c r="CG416" s="8">
        <f t="shared" ca="1" si="536"/>
        <v>-999</v>
      </c>
      <c r="CH416" s="8">
        <f t="shared" ca="1" si="536"/>
        <v>-999</v>
      </c>
      <c r="CI416" s="8">
        <f t="shared" ca="1" si="536"/>
        <v>-999</v>
      </c>
      <c r="CJ416" s="8">
        <f t="shared" ca="1" si="536"/>
        <v>-999</v>
      </c>
      <c r="CK416" s="8">
        <f t="shared" ca="1" si="536"/>
        <v>-999</v>
      </c>
      <c r="CL416" s="8">
        <f t="shared" ca="1" si="536"/>
        <v>-999</v>
      </c>
      <c r="CM416" s="8">
        <f t="shared" ca="1" si="536"/>
        <v>-999</v>
      </c>
      <c r="CN416" s="8">
        <f t="shared" ca="1" si="533"/>
        <v>-999</v>
      </c>
      <c r="CO416" s="8">
        <f t="shared" ca="1" si="533"/>
        <v>-999</v>
      </c>
      <c r="CP416" s="8">
        <f t="shared" ca="1" si="533"/>
        <v>-104.5536524508625</v>
      </c>
      <c r="CQ416" s="8">
        <f t="shared" ca="1" si="533"/>
        <v>-999</v>
      </c>
      <c r="CR416" s="8">
        <f t="shared" ca="1" si="533"/>
        <v>-999</v>
      </c>
      <c r="CS416" s="8">
        <f t="shared" ca="1" si="533"/>
        <v>-999</v>
      </c>
      <c r="CT416" s="8">
        <f t="shared" ca="1" si="531"/>
        <v>-999</v>
      </c>
      <c r="CU416" s="8">
        <f t="shared" ca="1" si="531"/>
        <v>-999</v>
      </c>
      <c r="CV416" s="8">
        <f t="shared" ca="1" si="531"/>
        <v>-999</v>
      </c>
      <c r="CW416" s="8">
        <f t="shared" ca="1" si="531"/>
        <v>-999</v>
      </c>
      <c r="CX416" s="8">
        <f t="shared" ca="1" si="531"/>
        <v>-999</v>
      </c>
      <c r="CY416" s="8">
        <f t="shared" ca="1" si="531"/>
        <v>-105.63956699796987</v>
      </c>
      <c r="CZ416" s="8">
        <f t="shared" ca="1" si="531"/>
        <v>-999</v>
      </c>
      <c r="DA416" s="8">
        <f t="shared" ca="1" si="531"/>
        <v>-999</v>
      </c>
    </row>
    <row r="417" spans="2:105" x14ac:dyDescent="0.35">
      <c r="B417" t="str">
        <f>'Postcode Data'!B417</f>
        <v>ES40 4NT</v>
      </c>
      <c r="C417" t="str">
        <f>'Postcode Data'!D417</f>
        <v>Delton</v>
      </c>
      <c r="D417" s="44" t="str">
        <f>'Postcode Data'!M417</f>
        <v>DW1c</v>
      </c>
      <c r="E417" s="28" t="str">
        <f>INDEX('Site Data'!$G$42:$G$77,MATCH('Frequency Plan Data'!D417,'Site Data'!$B$42:$B$77,0))</f>
        <v>f6</v>
      </c>
      <c r="F417" s="28">
        <f>'Coverage Data'!M417</f>
        <v>-66.444798674832199</v>
      </c>
      <c r="G417" s="28">
        <f t="shared" si="514"/>
        <v>33.620247260105359</v>
      </c>
      <c r="H417" s="5">
        <f>'Postcode Data'!F417</f>
        <v>14.816417462464095</v>
      </c>
      <c r="I417" s="5">
        <f>'Postcode Data'!G417</f>
        <v>10.364633946287318</v>
      </c>
      <c r="J417" s="5">
        <f>'Postcode Data'!K417</f>
        <v>13.736227437271999</v>
      </c>
      <c r="K417" s="5">
        <f>'Postcode Data'!L417</f>
        <v>8.3330919783054238</v>
      </c>
      <c r="L417" s="5"/>
      <c r="M417" s="28"/>
      <c r="N417" s="5" t="e">
        <f t="shared" si="538"/>
        <v>#N/A</v>
      </c>
      <c r="O417" s="5" t="e">
        <f t="shared" si="538"/>
        <v>#N/A</v>
      </c>
      <c r="P417" s="5" t="e">
        <f t="shared" si="538"/>
        <v>#N/A</v>
      </c>
      <c r="Q417" s="5" t="e">
        <f t="shared" si="538"/>
        <v>#N/A</v>
      </c>
      <c r="R417" s="5" t="e">
        <f t="shared" si="538"/>
        <v>#N/A</v>
      </c>
      <c r="S417" s="5">
        <f t="shared" si="538"/>
        <v>8.3330919783054238</v>
      </c>
      <c r="T417" s="5"/>
      <c r="U417" s="28"/>
      <c r="V417" s="28">
        <f t="shared" si="516"/>
        <v>8.3330919783054238</v>
      </c>
      <c r="W417" s="28" t="e">
        <f t="shared" ref="W417:Z417" si="550">IF(AND($G417&lt;V$5,$G417&gt;=W$5),$K417,NA())</f>
        <v>#N/A</v>
      </c>
      <c r="X417" s="28" t="e">
        <f t="shared" si="550"/>
        <v>#N/A</v>
      </c>
      <c r="Y417" s="28" t="e">
        <f t="shared" si="550"/>
        <v>#N/A</v>
      </c>
      <c r="Z417" s="28" t="e">
        <f t="shared" si="550"/>
        <v>#N/A</v>
      </c>
      <c r="AA417" s="28" t="e">
        <f t="shared" si="518"/>
        <v>#N/A</v>
      </c>
      <c r="AB417" s="28"/>
      <c r="AC417" s="28"/>
      <c r="AD417" s="5">
        <f t="shared" si="519"/>
        <v>-100.06504593493756</v>
      </c>
      <c r="AE417" s="15">
        <v>-999</v>
      </c>
      <c r="AF417" s="11">
        <v>-999</v>
      </c>
      <c r="AG417" s="11">
        <v>-999</v>
      </c>
      <c r="AH417" s="11">
        <v>-999</v>
      </c>
      <c r="AI417" s="11">
        <v>-999</v>
      </c>
      <c r="AJ417" s="11">
        <v>-107.91428036494892</v>
      </c>
      <c r="AK417" s="11">
        <v>-999</v>
      </c>
      <c r="AL417" s="11">
        <v>-999</v>
      </c>
      <c r="AM417" s="11">
        <v>-103.92683154517844</v>
      </c>
      <c r="AN417" s="11">
        <v>-999</v>
      </c>
      <c r="AO417" s="11">
        <v>-999</v>
      </c>
      <c r="AP417" s="11">
        <v>-999</v>
      </c>
      <c r="AQ417" s="11">
        <v>-999</v>
      </c>
      <c r="AR417" s="11">
        <v>-999</v>
      </c>
      <c r="AS417" s="11">
        <v>-999</v>
      </c>
      <c r="AT417" s="11">
        <v>-999</v>
      </c>
      <c r="AU417" s="11">
        <v>-999</v>
      </c>
      <c r="AV417" s="11">
        <v>-104.82584464638423</v>
      </c>
      <c r="AW417" s="11">
        <v>-999</v>
      </c>
      <c r="AX417" s="11">
        <v>-999</v>
      </c>
      <c r="AY417" s="11">
        <v>-999</v>
      </c>
      <c r="AZ417" s="11">
        <v>-999</v>
      </c>
      <c r="BA417" s="11">
        <v>-999</v>
      </c>
      <c r="BB417" s="11">
        <v>-999</v>
      </c>
      <c r="BC417" s="11">
        <v>-999</v>
      </c>
      <c r="BD417" s="11">
        <v>-999</v>
      </c>
      <c r="BE417" s="11">
        <v>-999</v>
      </c>
      <c r="BF417" s="11">
        <v>-999</v>
      </c>
      <c r="BG417" s="11">
        <v>-999</v>
      </c>
      <c r="BH417" s="11">
        <v>-114.88398037346425</v>
      </c>
      <c r="BI417" s="11">
        <v>-999</v>
      </c>
      <c r="BJ417" s="11">
        <v>-999</v>
      </c>
      <c r="BK417" s="11">
        <v>-112.44360818872062</v>
      </c>
      <c r="BL417" s="11">
        <v>-999</v>
      </c>
      <c r="BM417" s="11">
        <v>-999</v>
      </c>
      <c r="BN417" s="16">
        <v>-999</v>
      </c>
      <c r="BQ417" s="5">
        <f t="shared" ca="1" si="520"/>
        <v>-101.4504521968432</v>
      </c>
      <c r="BR417" s="8">
        <f t="shared" ca="1" si="533"/>
        <v>-999</v>
      </c>
      <c r="BS417" s="8">
        <f t="shared" ca="1" si="533"/>
        <v>-999</v>
      </c>
      <c r="BT417" s="8">
        <f t="shared" ca="1" si="533"/>
        <v>-999</v>
      </c>
      <c r="BU417" s="8">
        <f t="shared" ca="1" si="533"/>
        <v>-999</v>
      </c>
      <c r="BV417" s="8">
        <f t="shared" ca="1" si="533"/>
        <v>-999</v>
      </c>
      <c r="BW417" s="8">
        <f t="shared" ca="1" si="533"/>
        <v>-110.06052268257065</v>
      </c>
      <c r="BX417" s="8">
        <f t="shared" ca="1" si="533"/>
        <v>-999</v>
      </c>
      <c r="BY417" s="8">
        <f t="shared" ca="1" si="533"/>
        <v>-999</v>
      </c>
      <c r="BZ417" s="8">
        <f t="shared" ca="1" si="533"/>
        <v>-108.29651905578589</v>
      </c>
      <c r="CA417" s="8">
        <f t="shared" ca="1" si="533"/>
        <v>-999</v>
      </c>
      <c r="CB417" s="8">
        <f t="shared" ca="1" si="536"/>
        <v>-999</v>
      </c>
      <c r="CC417" s="8">
        <f t="shared" ca="1" si="536"/>
        <v>-999</v>
      </c>
      <c r="CD417" s="8">
        <f t="shared" ca="1" si="536"/>
        <v>-999</v>
      </c>
      <c r="CE417" s="8">
        <f t="shared" ca="1" si="536"/>
        <v>-999</v>
      </c>
      <c r="CF417" s="8">
        <f t="shared" ca="1" si="536"/>
        <v>-999</v>
      </c>
      <c r="CG417" s="8">
        <f t="shared" ca="1" si="536"/>
        <v>-999</v>
      </c>
      <c r="CH417" s="8">
        <f t="shared" ca="1" si="536"/>
        <v>-999</v>
      </c>
      <c r="CI417" s="8">
        <f t="shared" ca="1" si="536"/>
        <v>-110.17814169131796</v>
      </c>
      <c r="CJ417" s="8">
        <f t="shared" ca="1" si="536"/>
        <v>-999</v>
      </c>
      <c r="CK417" s="8">
        <f t="shared" ca="1" si="536"/>
        <v>-999</v>
      </c>
      <c r="CL417" s="8">
        <f t="shared" ca="1" si="536"/>
        <v>-999</v>
      </c>
      <c r="CM417" s="8">
        <f t="shared" ca="1" si="536"/>
        <v>-999</v>
      </c>
      <c r="CN417" s="8">
        <f t="shared" ca="1" si="533"/>
        <v>-999</v>
      </c>
      <c r="CO417" s="8">
        <f t="shared" ca="1" si="533"/>
        <v>-999</v>
      </c>
      <c r="CP417" s="8">
        <f t="shared" ca="1" si="533"/>
        <v>-999</v>
      </c>
      <c r="CQ417" s="8">
        <f t="shared" ca="1" si="533"/>
        <v>-999</v>
      </c>
      <c r="CR417" s="8">
        <f t="shared" ca="1" si="533"/>
        <v>-999</v>
      </c>
      <c r="CS417" s="8">
        <f t="shared" ref="CS417:DA432" ca="1" si="551">IF(OR($D417=CS$5,$E417&lt;&gt;CS$4),-999,30+_xlfn.NORM.INV(RAND(),-20,3)-20*LOG10(SQRT(($H417-$J417)^2+($I417-$K417)^2))-20*LOG10(5570)-32.44+_xlfn.NORM.INV(RAND(),-3,3)+21+_xlfn.NORM.INV(RAND(),-20,3)-1)</f>
        <v>-999</v>
      </c>
      <c r="CT417" s="8">
        <f t="shared" ca="1" si="551"/>
        <v>-999</v>
      </c>
      <c r="CU417" s="8">
        <f t="shared" ca="1" si="551"/>
        <v>-105.32318615050261</v>
      </c>
      <c r="CV417" s="8">
        <f t="shared" ca="1" si="551"/>
        <v>-999</v>
      </c>
      <c r="CW417" s="8">
        <f t="shared" ca="1" si="551"/>
        <v>-999</v>
      </c>
      <c r="CX417" s="8">
        <f t="shared" ca="1" si="551"/>
        <v>-110.97493019861631</v>
      </c>
      <c r="CY417" s="8">
        <f t="shared" ca="1" si="551"/>
        <v>-999</v>
      </c>
      <c r="CZ417" s="8">
        <f t="shared" ca="1" si="551"/>
        <v>-999</v>
      </c>
      <c r="DA417" s="8">
        <f t="shared" ca="1" si="551"/>
        <v>-999</v>
      </c>
    </row>
    <row r="418" spans="2:105" x14ac:dyDescent="0.35">
      <c r="B418" t="str">
        <f>'Postcode Data'!B418</f>
        <v>ES40 6BN</v>
      </c>
      <c r="C418" t="str">
        <f>'Postcode Data'!D418</f>
        <v>Delton</v>
      </c>
      <c r="D418" s="44" t="e">
        <f>'Postcode Data'!M418</f>
        <v>#N/A</v>
      </c>
      <c r="E418" s="28" t="e">
        <f>INDEX('Site Data'!$G$42:$G$77,MATCH('Frequency Plan Data'!D418,'Site Data'!$B$42:$B$77,0))</f>
        <v>#N/A</v>
      </c>
      <c r="F418" s="28" t="e">
        <f>'Coverage Data'!M418</f>
        <v>#N/A</v>
      </c>
      <c r="G418" s="28" t="e">
        <f t="shared" si="514"/>
        <v>#N/A</v>
      </c>
      <c r="H418" s="5" t="e">
        <f>'Postcode Data'!F418</f>
        <v>#N/A</v>
      </c>
      <c r="I418" s="5" t="e">
        <f>'Postcode Data'!G418</f>
        <v>#N/A</v>
      </c>
      <c r="J418" s="5" t="e">
        <f>'Postcode Data'!K418</f>
        <v>#N/A</v>
      </c>
      <c r="K418" s="5" t="e">
        <f>'Postcode Data'!L418</f>
        <v>#N/A</v>
      </c>
      <c r="L418" s="5"/>
      <c r="M418" s="28"/>
      <c r="N418" s="5" t="e">
        <f t="shared" si="538"/>
        <v>#N/A</v>
      </c>
      <c r="O418" s="5" t="e">
        <f t="shared" si="538"/>
        <v>#N/A</v>
      </c>
      <c r="P418" s="5" t="e">
        <f t="shared" si="538"/>
        <v>#N/A</v>
      </c>
      <c r="Q418" s="5" t="e">
        <f t="shared" si="538"/>
        <v>#N/A</v>
      </c>
      <c r="R418" s="5" t="e">
        <f t="shared" si="538"/>
        <v>#N/A</v>
      </c>
      <c r="S418" s="5" t="e">
        <f t="shared" si="538"/>
        <v>#N/A</v>
      </c>
      <c r="T418" s="5"/>
      <c r="U418" s="28"/>
      <c r="V418" s="28" t="e">
        <f t="shared" si="516"/>
        <v>#N/A</v>
      </c>
      <c r="W418" s="28" t="e">
        <f t="shared" ref="W418:Z418" si="552">IF(AND($G418&lt;V$5,$G418&gt;=W$5),$K418,NA())</f>
        <v>#N/A</v>
      </c>
      <c r="X418" s="28" t="e">
        <f t="shared" si="552"/>
        <v>#N/A</v>
      </c>
      <c r="Y418" s="28" t="e">
        <f t="shared" si="552"/>
        <v>#N/A</v>
      </c>
      <c r="Z418" s="28" t="e">
        <f t="shared" si="552"/>
        <v>#N/A</v>
      </c>
      <c r="AA418" s="28" t="e">
        <f t="shared" si="518"/>
        <v>#N/A</v>
      </c>
      <c r="AB418" s="28"/>
      <c r="AC418" s="28"/>
      <c r="AD418" s="5" t="e">
        <f t="shared" si="519"/>
        <v>#N/A</v>
      </c>
      <c r="AE418" s="15" t="e">
        <v>#N/A</v>
      </c>
      <c r="AF418" s="11" t="e">
        <v>#N/A</v>
      </c>
      <c r="AG418" s="11" t="e">
        <v>#N/A</v>
      </c>
      <c r="AH418" s="11" t="e">
        <v>#N/A</v>
      </c>
      <c r="AI418" s="11" t="e">
        <v>#N/A</v>
      </c>
      <c r="AJ418" s="11" t="e">
        <v>#N/A</v>
      </c>
      <c r="AK418" s="11" t="e">
        <v>#N/A</v>
      </c>
      <c r="AL418" s="11" t="e">
        <v>#N/A</v>
      </c>
      <c r="AM418" s="11" t="e">
        <v>#N/A</v>
      </c>
      <c r="AN418" s="11" t="e">
        <v>#N/A</v>
      </c>
      <c r="AO418" s="11" t="e">
        <v>#N/A</v>
      </c>
      <c r="AP418" s="11" t="e">
        <v>#N/A</v>
      </c>
      <c r="AQ418" s="11" t="e">
        <v>#N/A</v>
      </c>
      <c r="AR418" s="11" t="e">
        <v>#N/A</v>
      </c>
      <c r="AS418" s="11" t="e">
        <v>#N/A</v>
      </c>
      <c r="AT418" s="11" t="e">
        <v>#N/A</v>
      </c>
      <c r="AU418" s="11" t="e">
        <v>#N/A</v>
      </c>
      <c r="AV418" s="11" t="e">
        <v>#N/A</v>
      </c>
      <c r="AW418" s="11" t="e">
        <v>#N/A</v>
      </c>
      <c r="AX418" s="11" t="e">
        <v>#N/A</v>
      </c>
      <c r="AY418" s="11" t="e">
        <v>#N/A</v>
      </c>
      <c r="AZ418" s="11" t="e">
        <v>#N/A</v>
      </c>
      <c r="BA418" s="11" t="e">
        <v>#N/A</v>
      </c>
      <c r="BB418" s="11" t="e">
        <v>#N/A</v>
      </c>
      <c r="BC418" s="11" t="e">
        <v>#N/A</v>
      </c>
      <c r="BD418" s="11" t="e">
        <v>#N/A</v>
      </c>
      <c r="BE418" s="11" t="e">
        <v>#N/A</v>
      </c>
      <c r="BF418" s="11" t="e">
        <v>#N/A</v>
      </c>
      <c r="BG418" s="11" t="e">
        <v>#N/A</v>
      </c>
      <c r="BH418" s="11" t="e">
        <v>#N/A</v>
      </c>
      <c r="BI418" s="11" t="e">
        <v>#N/A</v>
      </c>
      <c r="BJ418" s="11" t="e">
        <v>#N/A</v>
      </c>
      <c r="BK418" s="11" t="e">
        <v>#N/A</v>
      </c>
      <c r="BL418" s="11" t="e">
        <v>#N/A</v>
      </c>
      <c r="BM418" s="11" t="e">
        <v>#N/A</v>
      </c>
      <c r="BN418" s="16" t="e">
        <v>#N/A</v>
      </c>
      <c r="BQ418" s="5" t="e">
        <f t="shared" ca="1" si="520"/>
        <v>#N/A</v>
      </c>
      <c r="BR418" s="8" t="e">
        <f t="shared" ref="BR418:CS433" ca="1" si="553">IF(OR($D418=BR$5,$E418&lt;&gt;BR$4),-999,30+_xlfn.NORM.INV(RAND(),-20,3)-20*LOG10(SQRT(($H418-$J418)^2+($I418-$K418)^2))-20*LOG10(5570)-32.44+_xlfn.NORM.INV(RAND(),-3,3)+21+_xlfn.NORM.INV(RAND(),-20,3)-1)</f>
        <v>#N/A</v>
      </c>
      <c r="BS418" s="8" t="e">
        <f t="shared" ca="1" si="553"/>
        <v>#N/A</v>
      </c>
      <c r="BT418" s="8" t="e">
        <f t="shared" ca="1" si="553"/>
        <v>#N/A</v>
      </c>
      <c r="BU418" s="8" t="e">
        <f t="shared" ca="1" si="553"/>
        <v>#N/A</v>
      </c>
      <c r="BV418" s="8" t="e">
        <f t="shared" ca="1" si="553"/>
        <v>#N/A</v>
      </c>
      <c r="BW418" s="8" t="e">
        <f t="shared" ca="1" si="553"/>
        <v>#N/A</v>
      </c>
      <c r="BX418" s="8" t="e">
        <f t="shared" ca="1" si="553"/>
        <v>#N/A</v>
      </c>
      <c r="BY418" s="8" t="e">
        <f t="shared" ca="1" si="553"/>
        <v>#N/A</v>
      </c>
      <c r="BZ418" s="8" t="e">
        <f t="shared" ca="1" si="553"/>
        <v>#N/A</v>
      </c>
      <c r="CA418" s="8" t="e">
        <f t="shared" ca="1" si="553"/>
        <v>#N/A</v>
      </c>
      <c r="CB418" s="8" t="e">
        <f t="shared" ca="1" si="536"/>
        <v>#N/A</v>
      </c>
      <c r="CC418" s="8" t="e">
        <f t="shared" ca="1" si="536"/>
        <v>#N/A</v>
      </c>
      <c r="CD418" s="8" t="e">
        <f t="shared" ca="1" si="536"/>
        <v>#N/A</v>
      </c>
      <c r="CE418" s="8" t="e">
        <f t="shared" ca="1" si="536"/>
        <v>#N/A</v>
      </c>
      <c r="CF418" s="8" t="e">
        <f t="shared" ca="1" si="536"/>
        <v>#N/A</v>
      </c>
      <c r="CG418" s="8" t="e">
        <f t="shared" ca="1" si="536"/>
        <v>#N/A</v>
      </c>
      <c r="CH418" s="8" t="e">
        <f t="shared" ca="1" si="536"/>
        <v>#N/A</v>
      </c>
      <c r="CI418" s="8" t="e">
        <f t="shared" ca="1" si="536"/>
        <v>#N/A</v>
      </c>
      <c r="CJ418" s="8" t="e">
        <f t="shared" ca="1" si="536"/>
        <v>#N/A</v>
      </c>
      <c r="CK418" s="8" t="e">
        <f t="shared" ca="1" si="536"/>
        <v>#N/A</v>
      </c>
      <c r="CL418" s="8" t="e">
        <f t="shared" ca="1" si="536"/>
        <v>#N/A</v>
      </c>
      <c r="CM418" s="8" t="e">
        <f t="shared" ca="1" si="536"/>
        <v>#N/A</v>
      </c>
      <c r="CN418" s="8" t="e">
        <f t="shared" ca="1" si="553"/>
        <v>#N/A</v>
      </c>
      <c r="CO418" s="8" t="e">
        <f t="shared" ca="1" si="553"/>
        <v>#N/A</v>
      </c>
      <c r="CP418" s="8" t="e">
        <f t="shared" ca="1" si="553"/>
        <v>#N/A</v>
      </c>
      <c r="CQ418" s="8" t="e">
        <f t="shared" ca="1" si="553"/>
        <v>#N/A</v>
      </c>
      <c r="CR418" s="8" t="e">
        <f t="shared" ca="1" si="553"/>
        <v>#N/A</v>
      </c>
      <c r="CS418" s="8" t="e">
        <f t="shared" ca="1" si="553"/>
        <v>#N/A</v>
      </c>
      <c r="CT418" s="8" t="e">
        <f t="shared" ca="1" si="551"/>
        <v>#N/A</v>
      </c>
      <c r="CU418" s="8" t="e">
        <f t="shared" ca="1" si="551"/>
        <v>#N/A</v>
      </c>
      <c r="CV418" s="8" t="e">
        <f t="shared" ca="1" si="551"/>
        <v>#N/A</v>
      </c>
      <c r="CW418" s="8" t="e">
        <f t="shared" ca="1" si="551"/>
        <v>#N/A</v>
      </c>
      <c r="CX418" s="8" t="e">
        <f t="shared" ca="1" si="551"/>
        <v>#N/A</v>
      </c>
      <c r="CY418" s="8" t="e">
        <f t="shared" ca="1" si="551"/>
        <v>#N/A</v>
      </c>
      <c r="CZ418" s="8" t="e">
        <f t="shared" ca="1" si="551"/>
        <v>#N/A</v>
      </c>
      <c r="DA418" s="8" t="e">
        <f t="shared" ca="1" si="551"/>
        <v>#N/A</v>
      </c>
    </row>
    <row r="419" spans="2:105" x14ac:dyDescent="0.35">
      <c r="B419" t="str">
        <f>'Postcode Data'!B419</f>
        <v>ES40 7CB</v>
      </c>
      <c r="C419" t="str">
        <f>'Postcode Data'!D419</f>
        <v>Delton</v>
      </c>
      <c r="D419" s="44" t="e">
        <f>'Postcode Data'!M419</f>
        <v>#N/A</v>
      </c>
      <c r="E419" s="28" t="e">
        <f>INDEX('Site Data'!$G$42:$G$77,MATCH('Frequency Plan Data'!D419,'Site Data'!$B$42:$B$77,0))</f>
        <v>#N/A</v>
      </c>
      <c r="F419" s="28" t="e">
        <f>'Coverage Data'!M419</f>
        <v>#N/A</v>
      </c>
      <c r="G419" s="28" t="e">
        <f t="shared" si="514"/>
        <v>#N/A</v>
      </c>
      <c r="H419" s="5" t="e">
        <f>'Postcode Data'!F419</f>
        <v>#N/A</v>
      </c>
      <c r="I419" s="5" t="e">
        <f>'Postcode Data'!G419</f>
        <v>#N/A</v>
      </c>
      <c r="J419" s="5" t="e">
        <f>'Postcode Data'!K419</f>
        <v>#N/A</v>
      </c>
      <c r="K419" s="5" t="e">
        <f>'Postcode Data'!L419</f>
        <v>#N/A</v>
      </c>
      <c r="L419" s="5"/>
      <c r="M419" s="28"/>
      <c r="N419" s="5" t="e">
        <f t="shared" si="538"/>
        <v>#N/A</v>
      </c>
      <c r="O419" s="5" t="e">
        <f t="shared" si="538"/>
        <v>#N/A</v>
      </c>
      <c r="P419" s="5" t="e">
        <f t="shared" si="538"/>
        <v>#N/A</v>
      </c>
      <c r="Q419" s="5" t="e">
        <f t="shared" si="538"/>
        <v>#N/A</v>
      </c>
      <c r="R419" s="5" t="e">
        <f t="shared" si="538"/>
        <v>#N/A</v>
      </c>
      <c r="S419" s="5" t="e">
        <f t="shared" si="538"/>
        <v>#N/A</v>
      </c>
      <c r="T419" s="5"/>
      <c r="U419" s="28"/>
      <c r="V419" s="28" t="e">
        <f t="shared" si="516"/>
        <v>#N/A</v>
      </c>
      <c r="W419" s="28" t="e">
        <f t="shared" ref="W419:Z419" si="554">IF(AND($G419&lt;V$5,$G419&gt;=W$5),$K419,NA())</f>
        <v>#N/A</v>
      </c>
      <c r="X419" s="28" t="e">
        <f t="shared" si="554"/>
        <v>#N/A</v>
      </c>
      <c r="Y419" s="28" t="e">
        <f t="shared" si="554"/>
        <v>#N/A</v>
      </c>
      <c r="Z419" s="28" t="e">
        <f t="shared" si="554"/>
        <v>#N/A</v>
      </c>
      <c r="AA419" s="28" t="e">
        <f t="shared" si="518"/>
        <v>#N/A</v>
      </c>
      <c r="AB419" s="28"/>
      <c r="AC419" s="28"/>
      <c r="AD419" s="5" t="e">
        <f t="shared" si="519"/>
        <v>#N/A</v>
      </c>
      <c r="AE419" s="15" t="e">
        <v>#N/A</v>
      </c>
      <c r="AF419" s="11" t="e">
        <v>#N/A</v>
      </c>
      <c r="AG419" s="11" t="e">
        <v>#N/A</v>
      </c>
      <c r="AH419" s="11" t="e">
        <v>#N/A</v>
      </c>
      <c r="AI419" s="11" t="e">
        <v>#N/A</v>
      </c>
      <c r="AJ419" s="11" t="e">
        <v>#N/A</v>
      </c>
      <c r="AK419" s="11" t="e">
        <v>#N/A</v>
      </c>
      <c r="AL419" s="11" t="e">
        <v>#N/A</v>
      </c>
      <c r="AM419" s="11" t="e">
        <v>#N/A</v>
      </c>
      <c r="AN419" s="11" t="e">
        <v>#N/A</v>
      </c>
      <c r="AO419" s="11" t="e">
        <v>#N/A</v>
      </c>
      <c r="AP419" s="11" t="e">
        <v>#N/A</v>
      </c>
      <c r="AQ419" s="11" t="e">
        <v>#N/A</v>
      </c>
      <c r="AR419" s="11" t="e">
        <v>#N/A</v>
      </c>
      <c r="AS419" s="11" t="e">
        <v>#N/A</v>
      </c>
      <c r="AT419" s="11" t="e">
        <v>#N/A</v>
      </c>
      <c r="AU419" s="11" t="e">
        <v>#N/A</v>
      </c>
      <c r="AV419" s="11" t="e">
        <v>#N/A</v>
      </c>
      <c r="AW419" s="11" t="e">
        <v>#N/A</v>
      </c>
      <c r="AX419" s="11" t="e">
        <v>#N/A</v>
      </c>
      <c r="AY419" s="11" t="e">
        <v>#N/A</v>
      </c>
      <c r="AZ419" s="11" t="e">
        <v>#N/A</v>
      </c>
      <c r="BA419" s="11" t="e">
        <v>#N/A</v>
      </c>
      <c r="BB419" s="11" t="e">
        <v>#N/A</v>
      </c>
      <c r="BC419" s="11" t="e">
        <v>#N/A</v>
      </c>
      <c r="BD419" s="11" t="e">
        <v>#N/A</v>
      </c>
      <c r="BE419" s="11" t="e">
        <v>#N/A</v>
      </c>
      <c r="BF419" s="11" t="e">
        <v>#N/A</v>
      </c>
      <c r="BG419" s="11" t="e">
        <v>#N/A</v>
      </c>
      <c r="BH419" s="11" t="e">
        <v>#N/A</v>
      </c>
      <c r="BI419" s="11" t="e">
        <v>#N/A</v>
      </c>
      <c r="BJ419" s="11" t="e">
        <v>#N/A</v>
      </c>
      <c r="BK419" s="11" t="e">
        <v>#N/A</v>
      </c>
      <c r="BL419" s="11" t="e">
        <v>#N/A</v>
      </c>
      <c r="BM419" s="11" t="e">
        <v>#N/A</v>
      </c>
      <c r="BN419" s="16" t="e">
        <v>#N/A</v>
      </c>
      <c r="BQ419" s="5" t="e">
        <f t="shared" ca="1" si="520"/>
        <v>#N/A</v>
      </c>
      <c r="BR419" s="8" t="e">
        <f t="shared" ca="1" si="553"/>
        <v>#N/A</v>
      </c>
      <c r="BS419" s="8" t="e">
        <f t="shared" ca="1" si="553"/>
        <v>#N/A</v>
      </c>
      <c r="BT419" s="8" t="e">
        <f t="shared" ca="1" si="553"/>
        <v>#N/A</v>
      </c>
      <c r="BU419" s="8" t="e">
        <f t="shared" ca="1" si="553"/>
        <v>#N/A</v>
      </c>
      <c r="BV419" s="8" t="e">
        <f t="shared" ca="1" si="553"/>
        <v>#N/A</v>
      </c>
      <c r="BW419" s="8" t="e">
        <f t="shared" ca="1" si="553"/>
        <v>#N/A</v>
      </c>
      <c r="BX419" s="8" t="e">
        <f t="shared" ca="1" si="553"/>
        <v>#N/A</v>
      </c>
      <c r="BY419" s="8" t="e">
        <f t="shared" ca="1" si="553"/>
        <v>#N/A</v>
      </c>
      <c r="BZ419" s="8" t="e">
        <f t="shared" ca="1" si="553"/>
        <v>#N/A</v>
      </c>
      <c r="CA419" s="8" t="e">
        <f t="shared" ca="1" si="553"/>
        <v>#N/A</v>
      </c>
      <c r="CB419" s="8" t="e">
        <f t="shared" ca="1" si="536"/>
        <v>#N/A</v>
      </c>
      <c r="CC419" s="8" t="e">
        <f t="shared" ca="1" si="536"/>
        <v>#N/A</v>
      </c>
      <c r="CD419" s="8" t="e">
        <f t="shared" ca="1" si="536"/>
        <v>#N/A</v>
      </c>
      <c r="CE419" s="8" t="e">
        <f t="shared" ca="1" si="536"/>
        <v>#N/A</v>
      </c>
      <c r="CF419" s="8" t="e">
        <f t="shared" ca="1" si="536"/>
        <v>#N/A</v>
      </c>
      <c r="CG419" s="8" t="e">
        <f t="shared" ca="1" si="536"/>
        <v>#N/A</v>
      </c>
      <c r="CH419" s="8" t="e">
        <f t="shared" ca="1" si="536"/>
        <v>#N/A</v>
      </c>
      <c r="CI419" s="8" t="e">
        <f t="shared" ca="1" si="536"/>
        <v>#N/A</v>
      </c>
      <c r="CJ419" s="8" t="e">
        <f t="shared" ca="1" si="536"/>
        <v>#N/A</v>
      </c>
      <c r="CK419" s="8" t="e">
        <f t="shared" ca="1" si="536"/>
        <v>#N/A</v>
      </c>
      <c r="CL419" s="8" t="e">
        <f t="shared" ca="1" si="536"/>
        <v>#N/A</v>
      </c>
      <c r="CM419" s="8" t="e">
        <f t="shared" ca="1" si="536"/>
        <v>#N/A</v>
      </c>
      <c r="CN419" s="8" t="e">
        <f t="shared" ca="1" si="553"/>
        <v>#N/A</v>
      </c>
      <c r="CO419" s="8" t="e">
        <f t="shared" ca="1" si="553"/>
        <v>#N/A</v>
      </c>
      <c r="CP419" s="8" t="e">
        <f t="shared" ca="1" si="553"/>
        <v>#N/A</v>
      </c>
      <c r="CQ419" s="8" t="e">
        <f t="shared" ca="1" si="553"/>
        <v>#N/A</v>
      </c>
      <c r="CR419" s="8" t="e">
        <f t="shared" ca="1" si="553"/>
        <v>#N/A</v>
      </c>
      <c r="CS419" s="8" t="e">
        <f t="shared" ca="1" si="553"/>
        <v>#N/A</v>
      </c>
      <c r="CT419" s="8" t="e">
        <f t="shared" ca="1" si="551"/>
        <v>#N/A</v>
      </c>
      <c r="CU419" s="8" t="e">
        <f t="shared" ca="1" si="551"/>
        <v>#N/A</v>
      </c>
      <c r="CV419" s="8" t="e">
        <f t="shared" ca="1" si="551"/>
        <v>#N/A</v>
      </c>
      <c r="CW419" s="8" t="e">
        <f t="shared" ca="1" si="551"/>
        <v>#N/A</v>
      </c>
      <c r="CX419" s="8" t="e">
        <f t="shared" ca="1" si="551"/>
        <v>#N/A</v>
      </c>
      <c r="CY419" s="8" t="e">
        <f t="shared" ca="1" si="551"/>
        <v>#N/A</v>
      </c>
      <c r="CZ419" s="8" t="e">
        <f t="shared" ca="1" si="551"/>
        <v>#N/A</v>
      </c>
      <c r="DA419" s="8" t="e">
        <f t="shared" ca="1" si="551"/>
        <v>#N/A</v>
      </c>
    </row>
    <row r="420" spans="2:105" x14ac:dyDescent="0.35">
      <c r="B420" t="str">
        <f>'Postcode Data'!B420</f>
        <v>ES40 7HX</v>
      </c>
      <c r="C420" t="str">
        <f>'Postcode Data'!D420</f>
        <v>Delton</v>
      </c>
      <c r="D420" s="44" t="e">
        <f>'Postcode Data'!M420</f>
        <v>#N/A</v>
      </c>
      <c r="E420" s="28" t="e">
        <f>INDEX('Site Data'!$G$42:$G$77,MATCH('Frequency Plan Data'!D420,'Site Data'!$B$42:$B$77,0))</f>
        <v>#N/A</v>
      </c>
      <c r="F420" s="28" t="e">
        <f>'Coverage Data'!M420</f>
        <v>#N/A</v>
      </c>
      <c r="G420" s="28" t="e">
        <f t="shared" si="514"/>
        <v>#N/A</v>
      </c>
      <c r="H420" s="5" t="e">
        <f>'Postcode Data'!F420</f>
        <v>#N/A</v>
      </c>
      <c r="I420" s="5" t="e">
        <f>'Postcode Data'!G420</f>
        <v>#N/A</v>
      </c>
      <c r="J420" s="5" t="e">
        <f>'Postcode Data'!K420</f>
        <v>#N/A</v>
      </c>
      <c r="K420" s="5" t="e">
        <f>'Postcode Data'!L420</f>
        <v>#N/A</v>
      </c>
      <c r="L420" s="5"/>
      <c r="M420" s="28"/>
      <c r="N420" s="5" t="e">
        <f t="shared" si="538"/>
        <v>#N/A</v>
      </c>
      <c r="O420" s="5" t="e">
        <f t="shared" si="538"/>
        <v>#N/A</v>
      </c>
      <c r="P420" s="5" t="e">
        <f t="shared" si="538"/>
        <v>#N/A</v>
      </c>
      <c r="Q420" s="5" t="e">
        <f t="shared" si="538"/>
        <v>#N/A</v>
      </c>
      <c r="R420" s="5" t="e">
        <f t="shared" si="538"/>
        <v>#N/A</v>
      </c>
      <c r="S420" s="5" t="e">
        <f t="shared" si="538"/>
        <v>#N/A</v>
      </c>
      <c r="T420" s="5"/>
      <c r="U420" s="28"/>
      <c r="V420" s="28" t="e">
        <f t="shared" si="516"/>
        <v>#N/A</v>
      </c>
      <c r="W420" s="28" t="e">
        <f t="shared" ref="W420:Z420" si="555">IF(AND($G420&lt;V$5,$G420&gt;=W$5),$K420,NA())</f>
        <v>#N/A</v>
      </c>
      <c r="X420" s="28" t="e">
        <f t="shared" si="555"/>
        <v>#N/A</v>
      </c>
      <c r="Y420" s="28" t="e">
        <f t="shared" si="555"/>
        <v>#N/A</v>
      </c>
      <c r="Z420" s="28" t="e">
        <f t="shared" si="555"/>
        <v>#N/A</v>
      </c>
      <c r="AA420" s="28" t="e">
        <f t="shared" si="518"/>
        <v>#N/A</v>
      </c>
      <c r="AB420" s="28"/>
      <c r="AC420" s="28"/>
      <c r="AD420" s="5" t="e">
        <f t="shared" si="519"/>
        <v>#N/A</v>
      </c>
      <c r="AE420" s="15" t="e">
        <v>#N/A</v>
      </c>
      <c r="AF420" s="11" t="e">
        <v>#N/A</v>
      </c>
      <c r="AG420" s="11" t="e">
        <v>#N/A</v>
      </c>
      <c r="AH420" s="11" t="e">
        <v>#N/A</v>
      </c>
      <c r="AI420" s="11" t="e">
        <v>#N/A</v>
      </c>
      <c r="AJ420" s="11" t="e">
        <v>#N/A</v>
      </c>
      <c r="AK420" s="11" t="e">
        <v>#N/A</v>
      </c>
      <c r="AL420" s="11" t="e">
        <v>#N/A</v>
      </c>
      <c r="AM420" s="11" t="e">
        <v>#N/A</v>
      </c>
      <c r="AN420" s="11" t="e">
        <v>#N/A</v>
      </c>
      <c r="AO420" s="11" t="e">
        <v>#N/A</v>
      </c>
      <c r="AP420" s="11" t="e">
        <v>#N/A</v>
      </c>
      <c r="AQ420" s="11" t="e">
        <v>#N/A</v>
      </c>
      <c r="AR420" s="11" t="e">
        <v>#N/A</v>
      </c>
      <c r="AS420" s="11" t="e">
        <v>#N/A</v>
      </c>
      <c r="AT420" s="11" t="e">
        <v>#N/A</v>
      </c>
      <c r="AU420" s="11" t="e">
        <v>#N/A</v>
      </c>
      <c r="AV420" s="11" t="e">
        <v>#N/A</v>
      </c>
      <c r="AW420" s="11" t="e">
        <v>#N/A</v>
      </c>
      <c r="AX420" s="11" t="e">
        <v>#N/A</v>
      </c>
      <c r="AY420" s="11" t="e">
        <v>#N/A</v>
      </c>
      <c r="AZ420" s="11" t="e">
        <v>#N/A</v>
      </c>
      <c r="BA420" s="11" t="e">
        <v>#N/A</v>
      </c>
      <c r="BB420" s="11" t="e">
        <v>#N/A</v>
      </c>
      <c r="BC420" s="11" t="e">
        <v>#N/A</v>
      </c>
      <c r="BD420" s="11" t="e">
        <v>#N/A</v>
      </c>
      <c r="BE420" s="11" t="e">
        <v>#N/A</v>
      </c>
      <c r="BF420" s="11" t="e">
        <v>#N/A</v>
      </c>
      <c r="BG420" s="11" t="e">
        <v>#N/A</v>
      </c>
      <c r="BH420" s="11" t="e">
        <v>#N/A</v>
      </c>
      <c r="BI420" s="11" t="e">
        <v>#N/A</v>
      </c>
      <c r="BJ420" s="11" t="e">
        <v>#N/A</v>
      </c>
      <c r="BK420" s="11" t="e">
        <v>#N/A</v>
      </c>
      <c r="BL420" s="11" t="e">
        <v>#N/A</v>
      </c>
      <c r="BM420" s="11" t="e">
        <v>#N/A</v>
      </c>
      <c r="BN420" s="16" t="e">
        <v>#N/A</v>
      </c>
      <c r="BQ420" s="5" t="e">
        <f t="shared" ca="1" si="520"/>
        <v>#N/A</v>
      </c>
      <c r="BR420" s="8" t="e">
        <f t="shared" ca="1" si="553"/>
        <v>#N/A</v>
      </c>
      <c r="BS420" s="8" t="e">
        <f t="shared" ca="1" si="553"/>
        <v>#N/A</v>
      </c>
      <c r="BT420" s="8" t="e">
        <f t="shared" ca="1" si="553"/>
        <v>#N/A</v>
      </c>
      <c r="BU420" s="8" t="e">
        <f t="shared" ca="1" si="553"/>
        <v>#N/A</v>
      </c>
      <c r="BV420" s="8" t="e">
        <f t="shared" ca="1" si="553"/>
        <v>#N/A</v>
      </c>
      <c r="BW420" s="8" t="e">
        <f t="shared" ca="1" si="553"/>
        <v>#N/A</v>
      </c>
      <c r="BX420" s="8" t="e">
        <f t="shared" ca="1" si="553"/>
        <v>#N/A</v>
      </c>
      <c r="BY420" s="8" t="e">
        <f t="shared" ca="1" si="553"/>
        <v>#N/A</v>
      </c>
      <c r="BZ420" s="8" t="e">
        <f t="shared" ca="1" si="553"/>
        <v>#N/A</v>
      </c>
      <c r="CA420" s="8" t="e">
        <f t="shared" ca="1" si="553"/>
        <v>#N/A</v>
      </c>
      <c r="CB420" s="8" t="e">
        <f t="shared" ca="1" si="536"/>
        <v>#N/A</v>
      </c>
      <c r="CC420" s="8" t="e">
        <f t="shared" ca="1" si="536"/>
        <v>#N/A</v>
      </c>
      <c r="CD420" s="8" t="e">
        <f t="shared" ca="1" si="536"/>
        <v>#N/A</v>
      </c>
      <c r="CE420" s="8" t="e">
        <f t="shared" ca="1" si="536"/>
        <v>#N/A</v>
      </c>
      <c r="CF420" s="8" t="e">
        <f t="shared" ca="1" si="536"/>
        <v>#N/A</v>
      </c>
      <c r="CG420" s="8" t="e">
        <f t="shared" ca="1" si="536"/>
        <v>#N/A</v>
      </c>
      <c r="CH420" s="8" t="e">
        <f t="shared" ca="1" si="536"/>
        <v>#N/A</v>
      </c>
      <c r="CI420" s="8" t="e">
        <f t="shared" ca="1" si="536"/>
        <v>#N/A</v>
      </c>
      <c r="CJ420" s="8" t="e">
        <f t="shared" ca="1" si="536"/>
        <v>#N/A</v>
      </c>
      <c r="CK420" s="8" t="e">
        <f t="shared" ca="1" si="536"/>
        <v>#N/A</v>
      </c>
      <c r="CL420" s="8" t="e">
        <f t="shared" ca="1" si="536"/>
        <v>#N/A</v>
      </c>
      <c r="CM420" s="8" t="e">
        <f t="shared" ca="1" si="536"/>
        <v>#N/A</v>
      </c>
      <c r="CN420" s="8" t="e">
        <f t="shared" ca="1" si="553"/>
        <v>#N/A</v>
      </c>
      <c r="CO420" s="8" t="e">
        <f t="shared" ca="1" si="553"/>
        <v>#N/A</v>
      </c>
      <c r="CP420" s="8" t="e">
        <f t="shared" ca="1" si="553"/>
        <v>#N/A</v>
      </c>
      <c r="CQ420" s="8" t="e">
        <f t="shared" ca="1" si="553"/>
        <v>#N/A</v>
      </c>
      <c r="CR420" s="8" t="e">
        <f t="shared" ca="1" si="553"/>
        <v>#N/A</v>
      </c>
      <c r="CS420" s="8" t="e">
        <f t="shared" ca="1" si="553"/>
        <v>#N/A</v>
      </c>
      <c r="CT420" s="8" t="e">
        <f t="shared" ca="1" si="551"/>
        <v>#N/A</v>
      </c>
      <c r="CU420" s="8" t="e">
        <f t="shared" ca="1" si="551"/>
        <v>#N/A</v>
      </c>
      <c r="CV420" s="8" t="e">
        <f t="shared" ca="1" si="551"/>
        <v>#N/A</v>
      </c>
      <c r="CW420" s="8" t="e">
        <f t="shared" ca="1" si="551"/>
        <v>#N/A</v>
      </c>
      <c r="CX420" s="8" t="e">
        <f t="shared" ca="1" si="551"/>
        <v>#N/A</v>
      </c>
      <c r="CY420" s="8" t="e">
        <f t="shared" ca="1" si="551"/>
        <v>#N/A</v>
      </c>
      <c r="CZ420" s="8" t="e">
        <f t="shared" ca="1" si="551"/>
        <v>#N/A</v>
      </c>
      <c r="DA420" s="8" t="e">
        <f t="shared" ca="1" si="551"/>
        <v>#N/A</v>
      </c>
    </row>
    <row r="421" spans="2:105" x14ac:dyDescent="0.35">
      <c r="B421" t="str">
        <f>'Postcode Data'!B421</f>
        <v>ES40 8AT</v>
      </c>
      <c r="C421" t="str">
        <f>'Postcode Data'!D421</f>
        <v>Delton</v>
      </c>
      <c r="D421" s="44" t="str">
        <f>'Postcode Data'!M421</f>
        <v>DW2c</v>
      </c>
      <c r="E421" s="28" t="str">
        <f>INDEX('Site Data'!$G$42:$G$77,MATCH('Frequency Plan Data'!D421,'Site Data'!$B$42:$B$77,0))</f>
        <v>f3</v>
      </c>
      <c r="F421" s="28">
        <f>'Coverage Data'!M421</f>
        <v>-68.534438928566743</v>
      </c>
      <c r="G421" s="28">
        <f t="shared" si="514"/>
        <v>30.363169555171055</v>
      </c>
      <c r="H421" s="5">
        <f>'Postcode Data'!F421</f>
        <v>10.659715015316081</v>
      </c>
      <c r="I421" s="5">
        <f>'Postcode Data'!G421</f>
        <v>6.5022538134086805</v>
      </c>
      <c r="J421" s="5">
        <f>'Postcode Data'!K421</f>
        <v>8.5552701317009223</v>
      </c>
      <c r="K421" s="5">
        <f>'Postcode Data'!L421</f>
        <v>5.9775567734833626</v>
      </c>
      <c r="L421" s="5"/>
      <c r="M421" s="28"/>
      <c r="N421" s="5" t="e">
        <f t="shared" si="538"/>
        <v>#N/A</v>
      </c>
      <c r="O421" s="5" t="e">
        <f t="shared" si="538"/>
        <v>#N/A</v>
      </c>
      <c r="P421" s="5">
        <f t="shared" si="538"/>
        <v>5.9775567734833626</v>
      </c>
      <c r="Q421" s="5" t="e">
        <f t="shared" si="538"/>
        <v>#N/A</v>
      </c>
      <c r="R421" s="5" t="e">
        <f t="shared" si="538"/>
        <v>#N/A</v>
      </c>
      <c r="S421" s="5" t="e">
        <f t="shared" si="538"/>
        <v>#N/A</v>
      </c>
      <c r="T421" s="5"/>
      <c r="U421" s="28"/>
      <c r="V421" s="28">
        <f t="shared" si="516"/>
        <v>5.9775567734833626</v>
      </c>
      <c r="W421" s="28" t="e">
        <f t="shared" ref="W421:Z421" si="556">IF(AND($G421&lt;V$5,$G421&gt;=W$5),$K421,NA())</f>
        <v>#N/A</v>
      </c>
      <c r="X421" s="28" t="e">
        <f t="shared" si="556"/>
        <v>#N/A</v>
      </c>
      <c r="Y421" s="28" t="e">
        <f t="shared" si="556"/>
        <v>#N/A</v>
      </c>
      <c r="Z421" s="28" t="e">
        <f t="shared" si="556"/>
        <v>#N/A</v>
      </c>
      <c r="AA421" s="28" t="e">
        <f t="shared" si="518"/>
        <v>#N/A</v>
      </c>
      <c r="AB421" s="28"/>
      <c r="AC421" s="28"/>
      <c r="AD421" s="5">
        <f t="shared" si="519"/>
        <v>-98.897608483737798</v>
      </c>
      <c r="AE421" s="15">
        <v>-999</v>
      </c>
      <c r="AF421" s="11">
        <v>-999</v>
      </c>
      <c r="AG421" s="11">
        <v>-114.18639717022327</v>
      </c>
      <c r="AH421" s="11">
        <v>-999</v>
      </c>
      <c r="AI421" s="11">
        <v>-999</v>
      </c>
      <c r="AJ421" s="11">
        <v>-999</v>
      </c>
      <c r="AK421" s="11">
        <v>-999</v>
      </c>
      <c r="AL421" s="11">
        <v>-999</v>
      </c>
      <c r="AM421" s="11">
        <v>-999</v>
      </c>
      <c r="AN421" s="11">
        <v>-999</v>
      </c>
      <c r="AO421" s="11">
        <v>-999</v>
      </c>
      <c r="AP421" s="11">
        <v>-108.52374325790498</v>
      </c>
      <c r="AQ421" s="11">
        <v>-999</v>
      </c>
      <c r="AR421" s="11">
        <v>-999</v>
      </c>
      <c r="AS421" s="11">
        <v>-110.46848302932877</v>
      </c>
      <c r="AT421" s="11">
        <v>-999</v>
      </c>
      <c r="AU421" s="11">
        <v>-999</v>
      </c>
      <c r="AV421" s="11">
        <v>-999</v>
      </c>
      <c r="AW421" s="11">
        <v>-999</v>
      </c>
      <c r="AX421" s="11">
        <v>-999</v>
      </c>
      <c r="AY421" s="11">
        <v>-999</v>
      </c>
      <c r="AZ421" s="11">
        <v>-999</v>
      </c>
      <c r="BA421" s="11">
        <v>-999</v>
      </c>
      <c r="BB421" s="11">
        <v>-999</v>
      </c>
      <c r="BC421" s="11">
        <v>-999</v>
      </c>
      <c r="BD421" s="11">
        <v>-999</v>
      </c>
      <c r="BE421" s="11">
        <v>-100.44320149221858</v>
      </c>
      <c r="BF421" s="11">
        <v>-999</v>
      </c>
      <c r="BG421" s="11">
        <v>-999</v>
      </c>
      <c r="BH421" s="11">
        <v>-999</v>
      </c>
      <c r="BI421" s="11">
        <v>-999</v>
      </c>
      <c r="BJ421" s="11">
        <v>-999</v>
      </c>
      <c r="BK421" s="11">
        <v>-999</v>
      </c>
      <c r="BL421" s="11">
        <v>-999</v>
      </c>
      <c r="BM421" s="11">
        <v>-999</v>
      </c>
      <c r="BN421" s="16">
        <v>-109.29668340495562</v>
      </c>
      <c r="BQ421" s="5">
        <f t="shared" ca="1" si="520"/>
        <v>-97.265435193852156</v>
      </c>
      <c r="BR421" s="8">
        <f t="shared" ca="1" si="553"/>
        <v>-999</v>
      </c>
      <c r="BS421" s="8">
        <f t="shared" ca="1" si="553"/>
        <v>-999</v>
      </c>
      <c r="BT421" s="8">
        <f t="shared" ca="1" si="553"/>
        <v>-112.31590577638109</v>
      </c>
      <c r="BU421" s="8">
        <f t="shared" ca="1" si="553"/>
        <v>-999</v>
      </c>
      <c r="BV421" s="8">
        <f t="shared" ca="1" si="553"/>
        <v>-999</v>
      </c>
      <c r="BW421" s="8">
        <f t="shared" ca="1" si="553"/>
        <v>-999</v>
      </c>
      <c r="BX421" s="8">
        <f t="shared" ca="1" si="553"/>
        <v>-999</v>
      </c>
      <c r="BY421" s="8">
        <f t="shared" ca="1" si="553"/>
        <v>-999</v>
      </c>
      <c r="BZ421" s="8">
        <f t="shared" ca="1" si="553"/>
        <v>-999</v>
      </c>
      <c r="CA421" s="8">
        <f t="shared" ca="1" si="553"/>
        <v>-999</v>
      </c>
      <c r="CB421" s="8">
        <f t="shared" ca="1" si="536"/>
        <v>-999</v>
      </c>
      <c r="CC421" s="8">
        <f t="shared" ca="1" si="536"/>
        <v>-106.8861097516361</v>
      </c>
      <c r="CD421" s="8">
        <f t="shared" ca="1" si="536"/>
        <v>-999</v>
      </c>
      <c r="CE421" s="8">
        <f t="shared" ca="1" si="536"/>
        <v>-999</v>
      </c>
      <c r="CF421" s="8">
        <f t="shared" ca="1" si="536"/>
        <v>-107.89923017156433</v>
      </c>
      <c r="CG421" s="8">
        <f t="shared" ca="1" si="536"/>
        <v>-999</v>
      </c>
      <c r="CH421" s="8">
        <f t="shared" ca="1" si="536"/>
        <v>-999</v>
      </c>
      <c r="CI421" s="8">
        <f t="shared" ca="1" si="536"/>
        <v>-999</v>
      </c>
      <c r="CJ421" s="8">
        <f t="shared" ca="1" si="536"/>
        <v>-999</v>
      </c>
      <c r="CK421" s="8">
        <f t="shared" ca="1" si="536"/>
        <v>-999</v>
      </c>
      <c r="CL421" s="8">
        <f t="shared" ca="1" si="536"/>
        <v>-999</v>
      </c>
      <c r="CM421" s="8">
        <f t="shared" ca="1" si="536"/>
        <v>-999</v>
      </c>
      <c r="CN421" s="8">
        <f t="shared" ca="1" si="553"/>
        <v>-999</v>
      </c>
      <c r="CO421" s="8">
        <f t="shared" ca="1" si="553"/>
        <v>-999</v>
      </c>
      <c r="CP421" s="8">
        <f t="shared" ca="1" si="553"/>
        <v>-999</v>
      </c>
      <c r="CQ421" s="8">
        <f t="shared" ca="1" si="553"/>
        <v>-999</v>
      </c>
      <c r="CR421" s="8">
        <f t="shared" ca="1" si="553"/>
        <v>-112.32334920436199</v>
      </c>
      <c r="CS421" s="8">
        <f t="shared" ca="1" si="553"/>
        <v>-999</v>
      </c>
      <c r="CT421" s="8">
        <f t="shared" ca="1" si="551"/>
        <v>-999</v>
      </c>
      <c r="CU421" s="8">
        <f t="shared" ca="1" si="551"/>
        <v>-999</v>
      </c>
      <c r="CV421" s="8">
        <f t="shared" ca="1" si="551"/>
        <v>-999</v>
      </c>
      <c r="CW421" s="8">
        <f t="shared" ca="1" si="551"/>
        <v>-999</v>
      </c>
      <c r="CX421" s="8">
        <f t="shared" ca="1" si="551"/>
        <v>-999</v>
      </c>
      <c r="CY421" s="8">
        <f t="shared" ca="1" si="551"/>
        <v>-999</v>
      </c>
      <c r="CZ421" s="8">
        <f t="shared" ca="1" si="551"/>
        <v>-999</v>
      </c>
      <c r="DA421" s="8">
        <f t="shared" ca="1" si="551"/>
        <v>-98.561452393298666</v>
      </c>
    </row>
    <row r="422" spans="2:105" x14ac:dyDescent="0.35">
      <c r="B422" t="str">
        <f>'Postcode Data'!B422</f>
        <v>ES40 8BZ</v>
      </c>
      <c r="C422" t="str">
        <f>'Postcode Data'!D422</f>
        <v>Delton</v>
      </c>
      <c r="D422" s="44" t="e">
        <f>'Postcode Data'!M422</f>
        <v>#N/A</v>
      </c>
      <c r="E422" s="28" t="e">
        <f>INDEX('Site Data'!$G$42:$G$77,MATCH('Frequency Plan Data'!D422,'Site Data'!$B$42:$B$77,0))</f>
        <v>#N/A</v>
      </c>
      <c r="F422" s="28" t="e">
        <f>'Coverage Data'!M422</f>
        <v>#N/A</v>
      </c>
      <c r="G422" s="28" t="e">
        <f t="shared" si="514"/>
        <v>#N/A</v>
      </c>
      <c r="H422" s="5" t="e">
        <f>'Postcode Data'!F422</f>
        <v>#N/A</v>
      </c>
      <c r="I422" s="5" t="e">
        <f>'Postcode Data'!G422</f>
        <v>#N/A</v>
      </c>
      <c r="J422" s="5" t="e">
        <f>'Postcode Data'!K422</f>
        <v>#N/A</v>
      </c>
      <c r="K422" s="5" t="e">
        <f>'Postcode Data'!L422</f>
        <v>#N/A</v>
      </c>
      <c r="L422" s="5"/>
      <c r="M422" s="28"/>
      <c r="N422" s="5" t="e">
        <f t="shared" si="538"/>
        <v>#N/A</v>
      </c>
      <c r="O422" s="5" t="e">
        <f t="shared" si="538"/>
        <v>#N/A</v>
      </c>
      <c r="P422" s="5" t="e">
        <f t="shared" si="538"/>
        <v>#N/A</v>
      </c>
      <c r="Q422" s="5" t="e">
        <f t="shared" si="538"/>
        <v>#N/A</v>
      </c>
      <c r="R422" s="5" t="e">
        <f t="shared" si="538"/>
        <v>#N/A</v>
      </c>
      <c r="S422" s="5" t="e">
        <f t="shared" si="538"/>
        <v>#N/A</v>
      </c>
      <c r="T422" s="5"/>
      <c r="U422" s="28"/>
      <c r="V422" s="28" t="e">
        <f t="shared" si="516"/>
        <v>#N/A</v>
      </c>
      <c r="W422" s="28" t="e">
        <f t="shared" ref="W422:Z422" si="557">IF(AND($G422&lt;V$5,$G422&gt;=W$5),$K422,NA())</f>
        <v>#N/A</v>
      </c>
      <c r="X422" s="28" t="e">
        <f t="shared" si="557"/>
        <v>#N/A</v>
      </c>
      <c r="Y422" s="28" t="e">
        <f t="shared" si="557"/>
        <v>#N/A</v>
      </c>
      <c r="Z422" s="28" t="e">
        <f t="shared" si="557"/>
        <v>#N/A</v>
      </c>
      <c r="AA422" s="28" t="e">
        <f t="shared" si="518"/>
        <v>#N/A</v>
      </c>
      <c r="AB422" s="28"/>
      <c r="AC422" s="28"/>
      <c r="AD422" s="5" t="e">
        <f t="shared" si="519"/>
        <v>#N/A</v>
      </c>
      <c r="AE422" s="15" t="e">
        <v>#N/A</v>
      </c>
      <c r="AF422" s="11" t="e">
        <v>#N/A</v>
      </c>
      <c r="AG422" s="11" t="e">
        <v>#N/A</v>
      </c>
      <c r="AH422" s="11" t="e">
        <v>#N/A</v>
      </c>
      <c r="AI422" s="11" t="e">
        <v>#N/A</v>
      </c>
      <c r="AJ422" s="11" t="e">
        <v>#N/A</v>
      </c>
      <c r="AK422" s="11" t="e">
        <v>#N/A</v>
      </c>
      <c r="AL422" s="11" t="e">
        <v>#N/A</v>
      </c>
      <c r="AM422" s="11" t="e">
        <v>#N/A</v>
      </c>
      <c r="AN422" s="11" t="e">
        <v>#N/A</v>
      </c>
      <c r="AO422" s="11" t="e">
        <v>#N/A</v>
      </c>
      <c r="AP422" s="11" t="e">
        <v>#N/A</v>
      </c>
      <c r="AQ422" s="11" t="e">
        <v>#N/A</v>
      </c>
      <c r="AR422" s="11" t="e">
        <v>#N/A</v>
      </c>
      <c r="AS422" s="11" t="e">
        <v>#N/A</v>
      </c>
      <c r="AT422" s="11" t="e">
        <v>#N/A</v>
      </c>
      <c r="AU422" s="11" t="e">
        <v>#N/A</v>
      </c>
      <c r="AV422" s="11" t="e">
        <v>#N/A</v>
      </c>
      <c r="AW422" s="11" t="e">
        <v>#N/A</v>
      </c>
      <c r="AX422" s="11" t="e">
        <v>#N/A</v>
      </c>
      <c r="AY422" s="11" t="e">
        <v>#N/A</v>
      </c>
      <c r="AZ422" s="11" t="e">
        <v>#N/A</v>
      </c>
      <c r="BA422" s="11" t="e">
        <v>#N/A</v>
      </c>
      <c r="BB422" s="11" t="e">
        <v>#N/A</v>
      </c>
      <c r="BC422" s="11" t="e">
        <v>#N/A</v>
      </c>
      <c r="BD422" s="11" t="e">
        <v>#N/A</v>
      </c>
      <c r="BE422" s="11" t="e">
        <v>#N/A</v>
      </c>
      <c r="BF422" s="11" t="e">
        <v>#N/A</v>
      </c>
      <c r="BG422" s="11" t="e">
        <v>#N/A</v>
      </c>
      <c r="BH422" s="11" t="e">
        <v>#N/A</v>
      </c>
      <c r="BI422" s="11" t="e">
        <v>#N/A</v>
      </c>
      <c r="BJ422" s="11" t="e">
        <v>#N/A</v>
      </c>
      <c r="BK422" s="11" t="e">
        <v>#N/A</v>
      </c>
      <c r="BL422" s="11" t="e">
        <v>#N/A</v>
      </c>
      <c r="BM422" s="11" t="e">
        <v>#N/A</v>
      </c>
      <c r="BN422" s="16" t="e">
        <v>#N/A</v>
      </c>
      <c r="BQ422" s="5" t="e">
        <f t="shared" ca="1" si="520"/>
        <v>#N/A</v>
      </c>
      <c r="BR422" s="8" t="e">
        <f t="shared" ca="1" si="553"/>
        <v>#N/A</v>
      </c>
      <c r="BS422" s="8" t="e">
        <f t="shared" ca="1" si="553"/>
        <v>#N/A</v>
      </c>
      <c r="BT422" s="8" t="e">
        <f t="shared" ca="1" si="553"/>
        <v>#N/A</v>
      </c>
      <c r="BU422" s="8" t="e">
        <f t="shared" ca="1" si="553"/>
        <v>#N/A</v>
      </c>
      <c r="BV422" s="8" t="e">
        <f t="shared" ca="1" si="553"/>
        <v>#N/A</v>
      </c>
      <c r="BW422" s="8" t="e">
        <f t="shared" ca="1" si="553"/>
        <v>#N/A</v>
      </c>
      <c r="BX422" s="8" t="e">
        <f t="shared" ca="1" si="553"/>
        <v>#N/A</v>
      </c>
      <c r="BY422" s="8" t="e">
        <f t="shared" ca="1" si="553"/>
        <v>#N/A</v>
      </c>
      <c r="BZ422" s="8" t="e">
        <f t="shared" ca="1" si="553"/>
        <v>#N/A</v>
      </c>
      <c r="CA422" s="8" t="e">
        <f t="shared" ca="1" si="553"/>
        <v>#N/A</v>
      </c>
      <c r="CB422" s="8" t="e">
        <f t="shared" ca="1" si="536"/>
        <v>#N/A</v>
      </c>
      <c r="CC422" s="8" t="e">
        <f t="shared" ca="1" si="536"/>
        <v>#N/A</v>
      </c>
      <c r="CD422" s="8" t="e">
        <f t="shared" ca="1" si="536"/>
        <v>#N/A</v>
      </c>
      <c r="CE422" s="8" t="e">
        <f t="shared" ca="1" si="536"/>
        <v>#N/A</v>
      </c>
      <c r="CF422" s="8" t="e">
        <f t="shared" ca="1" si="536"/>
        <v>#N/A</v>
      </c>
      <c r="CG422" s="8" t="e">
        <f t="shared" ca="1" si="536"/>
        <v>#N/A</v>
      </c>
      <c r="CH422" s="8" t="e">
        <f t="shared" ca="1" si="536"/>
        <v>#N/A</v>
      </c>
      <c r="CI422" s="8" t="e">
        <f t="shared" ca="1" si="536"/>
        <v>#N/A</v>
      </c>
      <c r="CJ422" s="8" t="e">
        <f t="shared" ca="1" si="536"/>
        <v>#N/A</v>
      </c>
      <c r="CK422" s="8" t="e">
        <f t="shared" ca="1" si="536"/>
        <v>#N/A</v>
      </c>
      <c r="CL422" s="8" t="e">
        <f t="shared" ca="1" si="536"/>
        <v>#N/A</v>
      </c>
      <c r="CM422" s="8" t="e">
        <f t="shared" ca="1" si="536"/>
        <v>#N/A</v>
      </c>
      <c r="CN422" s="8" t="e">
        <f t="shared" ca="1" si="553"/>
        <v>#N/A</v>
      </c>
      <c r="CO422" s="8" t="e">
        <f t="shared" ca="1" si="553"/>
        <v>#N/A</v>
      </c>
      <c r="CP422" s="8" t="e">
        <f t="shared" ca="1" si="553"/>
        <v>#N/A</v>
      </c>
      <c r="CQ422" s="8" t="e">
        <f t="shared" ca="1" si="553"/>
        <v>#N/A</v>
      </c>
      <c r="CR422" s="8" t="e">
        <f t="shared" ca="1" si="553"/>
        <v>#N/A</v>
      </c>
      <c r="CS422" s="8" t="e">
        <f t="shared" ca="1" si="553"/>
        <v>#N/A</v>
      </c>
      <c r="CT422" s="8" t="e">
        <f t="shared" ca="1" si="551"/>
        <v>#N/A</v>
      </c>
      <c r="CU422" s="8" t="e">
        <f t="shared" ca="1" si="551"/>
        <v>#N/A</v>
      </c>
      <c r="CV422" s="8" t="e">
        <f t="shared" ca="1" si="551"/>
        <v>#N/A</v>
      </c>
      <c r="CW422" s="8" t="e">
        <f t="shared" ca="1" si="551"/>
        <v>#N/A</v>
      </c>
      <c r="CX422" s="8" t="e">
        <f t="shared" ca="1" si="551"/>
        <v>#N/A</v>
      </c>
      <c r="CY422" s="8" t="e">
        <f t="shared" ca="1" si="551"/>
        <v>#N/A</v>
      </c>
      <c r="CZ422" s="8" t="e">
        <f t="shared" ca="1" si="551"/>
        <v>#N/A</v>
      </c>
      <c r="DA422" s="8" t="e">
        <f t="shared" ca="1" si="551"/>
        <v>#N/A</v>
      </c>
    </row>
    <row r="423" spans="2:105" x14ac:dyDescent="0.35">
      <c r="B423" t="str">
        <f>'Postcode Data'!B423</f>
        <v>ES40 9YQ</v>
      </c>
      <c r="C423" t="str">
        <f>'Postcode Data'!D423</f>
        <v>Delton</v>
      </c>
      <c r="D423" s="44" t="e">
        <f>'Postcode Data'!M423</f>
        <v>#N/A</v>
      </c>
      <c r="E423" s="28" t="e">
        <f>INDEX('Site Data'!$G$42:$G$77,MATCH('Frequency Plan Data'!D423,'Site Data'!$B$42:$B$77,0))</f>
        <v>#N/A</v>
      </c>
      <c r="F423" s="28" t="e">
        <f>'Coverage Data'!M423</f>
        <v>#N/A</v>
      </c>
      <c r="G423" s="28" t="e">
        <f t="shared" si="514"/>
        <v>#N/A</v>
      </c>
      <c r="H423" s="5" t="e">
        <f>'Postcode Data'!F423</f>
        <v>#N/A</v>
      </c>
      <c r="I423" s="5" t="e">
        <f>'Postcode Data'!G423</f>
        <v>#N/A</v>
      </c>
      <c r="J423" s="5" t="e">
        <f>'Postcode Data'!K423</f>
        <v>#N/A</v>
      </c>
      <c r="K423" s="5" t="e">
        <f>'Postcode Data'!L423</f>
        <v>#N/A</v>
      </c>
      <c r="L423" s="5"/>
      <c r="M423" s="28"/>
      <c r="N423" s="5" t="e">
        <f t="shared" si="538"/>
        <v>#N/A</v>
      </c>
      <c r="O423" s="5" t="e">
        <f t="shared" si="538"/>
        <v>#N/A</v>
      </c>
      <c r="P423" s="5" t="e">
        <f t="shared" si="538"/>
        <v>#N/A</v>
      </c>
      <c r="Q423" s="5" t="e">
        <f t="shared" si="538"/>
        <v>#N/A</v>
      </c>
      <c r="R423" s="5" t="e">
        <f t="shared" si="538"/>
        <v>#N/A</v>
      </c>
      <c r="S423" s="5" t="e">
        <f t="shared" si="538"/>
        <v>#N/A</v>
      </c>
      <c r="T423" s="5"/>
      <c r="U423" s="28"/>
      <c r="V423" s="28" t="e">
        <f t="shared" si="516"/>
        <v>#N/A</v>
      </c>
      <c r="W423" s="28" t="e">
        <f t="shared" ref="W423:Z423" si="558">IF(AND($G423&lt;V$5,$G423&gt;=W$5),$K423,NA())</f>
        <v>#N/A</v>
      </c>
      <c r="X423" s="28" t="e">
        <f t="shared" si="558"/>
        <v>#N/A</v>
      </c>
      <c r="Y423" s="28" t="e">
        <f t="shared" si="558"/>
        <v>#N/A</v>
      </c>
      <c r="Z423" s="28" t="e">
        <f t="shared" si="558"/>
        <v>#N/A</v>
      </c>
      <c r="AA423" s="28" t="e">
        <f t="shared" si="518"/>
        <v>#N/A</v>
      </c>
      <c r="AB423" s="28"/>
      <c r="AC423" s="28"/>
      <c r="AD423" s="5" t="e">
        <f t="shared" si="519"/>
        <v>#N/A</v>
      </c>
      <c r="AE423" s="15" t="e">
        <v>#N/A</v>
      </c>
      <c r="AF423" s="11" t="e">
        <v>#N/A</v>
      </c>
      <c r="AG423" s="11" t="e">
        <v>#N/A</v>
      </c>
      <c r="AH423" s="11" t="e">
        <v>#N/A</v>
      </c>
      <c r="AI423" s="11" t="e">
        <v>#N/A</v>
      </c>
      <c r="AJ423" s="11" t="e">
        <v>#N/A</v>
      </c>
      <c r="AK423" s="11" t="e">
        <v>#N/A</v>
      </c>
      <c r="AL423" s="11" t="e">
        <v>#N/A</v>
      </c>
      <c r="AM423" s="11" t="e">
        <v>#N/A</v>
      </c>
      <c r="AN423" s="11" t="e">
        <v>#N/A</v>
      </c>
      <c r="AO423" s="11" t="e">
        <v>#N/A</v>
      </c>
      <c r="AP423" s="11" t="e">
        <v>#N/A</v>
      </c>
      <c r="AQ423" s="11" t="e">
        <v>#N/A</v>
      </c>
      <c r="AR423" s="11" t="e">
        <v>#N/A</v>
      </c>
      <c r="AS423" s="11" t="e">
        <v>#N/A</v>
      </c>
      <c r="AT423" s="11" t="e">
        <v>#N/A</v>
      </c>
      <c r="AU423" s="11" t="e">
        <v>#N/A</v>
      </c>
      <c r="AV423" s="11" t="e">
        <v>#N/A</v>
      </c>
      <c r="AW423" s="11" t="e">
        <v>#N/A</v>
      </c>
      <c r="AX423" s="11" t="e">
        <v>#N/A</v>
      </c>
      <c r="AY423" s="11" t="e">
        <v>#N/A</v>
      </c>
      <c r="AZ423" s="11" t="e">
        <v>#N/A</v>
      </c>
      <c r="BA423" s="11" t="e">
        <v>#N/A</v>
      </c>
      <c r="BB423" s="11" t="e">
        <v>#N/A</v>
      </c>
      <c r="BC423" s="11" t="e">
        <v>#N/A</v>
      </c>
      <c r="BD423" s="11" t="e">
        <v>#N/A</v>
      </c>
      <c r="BE423" s="11" t="e">
        <v>#N/A</v>
      </c>
      <c r="BF423" s="11" t="e">
        <v>#N/A</v>
      </c>
      <c r="BG423" s="11" t="e">
        <v>#N/A</v>
      </c>
      <c r="BH423" s="11" t="e">
        <v>#N/A</v>
      </c>
      <c r="BI423" s="11" t="e">
        <v>#N/A</v>
      </c>
      <c r="BJ423" s="11" t="e">
        <v>#N/A</v>
      </c>
      <c r="BK423" s="11" t="e">
        <v>#N/A</v>
      </c>
      <c r="BL423" s="11" t="e">
        <v>#N/A</v>
      </c>
      <c r="BM423" s="11" t="e">
        <v>#N/A</v>
      </c>
      <c r="BN423" s="16" t="e">
        <v>#N/A</v>
      </c>
      <c r="BQ423" s="5" t="e">
        <f t="shared" ca="1" si="520"/>
        <v>#N/A</v>
      </c>
      <c r="BR423" s="8" t="e">
        <f t="shared" ca="1" si="553"/>
        <v>#N/A</v>
      </c>
      <c r="BS423" s="8" t="e">
        <f t="shared" ca="1" si="553"/>
        <v>#N/A</v>
      </c>
      <c r="BT423" s="8" t="e">
        <f t="shared" ca="1" si="553"/>
        <v>#N/A</v>
      </c>
      <c r="BU423" s="8" t="e">
        <f t="shared" ca="1" si="553"/>
        <v>#N/A</v>
      </c>
      <c r="BV423" s="8" t="e">
        <f t="shared" ca="1" si="553"/>
        <v>#N/A</v>
      </c>
      <c r="BW423" s="8" t="e">
        <f t="shared" ca="1" si="553"/>
        <v>#N/A</v>
      </c>
      <c r="BX423" s="8" t="e">
        <f t="shared" ca="1" si="553"/>
        <v>#N/A</v>
      </c>
      <c r="BY423" s="8" t="e">
        <f t="shared" ca="1" si="553"/>
        <v>#N/A</v>
      </c>
      <c r="BZ423" s="8" t="e">
        <f t="shared" ca="1" si="553"/>
        <v>#N/A</v>
      </c>
      <c r="CA423" s="8" t="e">
        <f t="shared" ca="1" si="553"/>
        <v>#N/A</v>
      </c>
      <c r="CB423" s="8" t="e">
        <f t="shared" ca="1" si="536"/>
        <v>#N/A</v>
      </c>
      <c r="CC423" s="8" t="e">
        <f t="shared" ca="1" si="536"/>
        <v>#N/A</v>
      </c>
      <c r="CD423" s="8" t="e">
        <f t="shared" ca="1" si="536"/>
        <v>#N/A</v>
      </c>
      <c r="CE423" s="8" t="e">
        <f t="shared" ca="1" si="536"/>
        <v>#N/A</v>
      </c>
      <c r="CF423" s="8" t="e">
        <f t="shared" ca="1" si="536"/>
        <v>#N/A</v>
      </c>
      <c r="CG423" s="8" t="e">
        <f t="shared" ca="1" si="536"/>
        <v>#N/A</v>
      </c>
      <c r="CH423" s="8" t="e">
        <f t="shared" ca="1" si="536"/>
        <v>#N/A</v>
      </c>
      <c r="CI423" s="8" t="e">
        <f t="shared" ca="1" si="536"/>
        <v>#N/A</v>
      </c>
      <c r="CJ423" s="8" t="e">
        <f t="shared" ca="1" si="536"/>
        <v>#N/A</v>
      </c>
      <c r="CK423" s="8" t="e">
        <f t="shared" ca="1" si="536"/>
        <v>#N/A</v>
      </c>
      <c r="CL423" s="8" t="e">
        <f t="shared" ca="1" si="536"/>
        <v>#N/A</v>
      </c>
      <c r="CM423" s="8" t="e">
        <f t="shared" ca="1" si="536"/>
        <v>#N/A</v>
      </c>
      <c r="CN423" s="8" t="e">
        <f t="shared" ca="1" si="553"/>
        <v>#N/A</v>
      </c>
      <c r="CO423" s="8" t="e">
        <f t="shared" ca="1" si="553"/>
        <v>#N/A</v>
      </c>
      <c r="CP423" s="8" t="e">
        <f t="shared" ca="1" si="553"/>
        <v>#N/A</v>
      </c>
      <c r="CQ423" s="8" t="e">
        <f t="shared" ca="1" si="553"/>
        <v>#N/A</v>
      </c>
      <c r="CR423" s="8" t="e">
        <f t="shared" ca="1" si="553"/>
        <v>#N/A</v>
      </c>
      <c r="CS423" s="8" t="e">
        <f t="shared" ca="1" si="553"/>
        <v>#N/A</v>
      </c>
      <c r="CT423" s="8" t="e">
        <f t="shared" ca="1" si="551"/>
        <v>#N/A</v>
      </c>
      <c r="CU423" s="8" t="e">
        <f t="shared" ca="1" si="551"/>
        <v>#N/A</v>
      </c>
      <c r="CV423" s="8" t="e">
        <f t="shared" ca="1" si="551"/>
        <v>#N/A</v>
      </c>
      <c r="CW423" s="8" t="e">
        <f t="shared" ca="1" si="551"/>
        <v>#N/A</v>
      </c>
      <c r="CX423" s="8" t="e">
        <f t="shared" ca="1" si="551"/>
        <v>#N/A</v>
      </c>
      <c r="CY423" s="8" t="e">
        <f t="shared" ca="1" si="551"/>
        <v>#N/A</v>
      </c>
      <c r="CZ423" s="8" t="e">
        <f t="shared" ca="1" si="551"/>
        <v>#N/A</v>
      </c>
      <c r="DA423" s="8" t="e">
        <f t="shared" ca="1" si="551"/>
        <v>#N/A</v>
      </c>
    </row>
    <row r="424" spans="2:105" x14ac:dyDescent="0.35">
      <c r="B424" t="str">
        <f>'Postcode Data'!B424</f>
        <v>ES41 1GC</v>
      </c>
      <c r="C424" t="str">
        <f>'Postcode Data'!D424</f>
        <v>Echton</v>
      </c>
      <c r="D424" s="44" t="e">
        <f>'Postcode Data'!M424</f>
        <v>#N/A</v>
      </c>
      <c r="E424" s="28" t="e">
        <f>INDEX('Site Data'!$G$42:$G$77,MATCH('Frequency Plan Data'!D424,'Site Data'!$B$42:$B$77,0))</f>
        <v>#N/A</v>
      </c>
      <c r="F424" s="28" t="e">
        <f>'Coverage Data'!M424</f>
        <v>#N/A</v>
      </c>
      <c r="G424" s="28" t="e">
        <f t="shared" si="514"/>
        <v>#N/A</v>
      </c>
      <c r="H424" s="5" t="e">
        <f>'Postcode Data'!F424</f>
        <v>#N/A</v>
      </c>
      <c r="I424" s="5" t="e">
        <f>'Postcode Data'!G424</f>
        <v>#N/A</v>
      </c>
      <c r="J424" s="5" t="e">
        <f>'Postcode Data'!K424</f>
        <v>#N/A</v>
      </c>
      <c r="K424" s="5" t="e">
        <f>'Postcode Data'!L424</f>
        <v>#N/A</v>
      </c>
      <c r="L424" s="5"/>
      <c r="M424" s="28"/>
      <c r="N424" s="5" t="e">
        <f t="shared" si="538"/>
        <v>#N/A</v>
      </c>
      <c r="O424" s="5" t="e">
        <f t="shared" si="538"/>
        <v>#N/A</v>
      </c>
      <c r="P424" s="5" t="e">
        <f t="shared" si="538"/>
        <v>#N/A</v>
      </c>
      <c r="Q424" s="5" t="e">
        <f t="shared" si="538"/>
        <v>#N/A</v>
      </c>
      <c r="R424" s="5" t="e">
        <f t="shared" si="538"/>
        <v>#N/A</v>
      </c>
      <c r="S424" s="5" t="e">
        <f t="shared" si="538"/>
        <v>#N/A</v>
      </c>
      <c r="T424" s="5"/>
      <c r="U424" s="28"/>
      <c r="V424" s="28" t="e">
        <f t="shared" si="516"/>
        <v>#N/A</v>
      </c>
      <c r="W424" s="28" t="e">
        <f t="shared" ref="W424:Z424" si="559">IF(AND($G424&lt;V$5,$G424&gt;=W$5),$K424,NA())</f>
        <v>#N/A</v>
      </c>
      <c r="X424" s="28" t="e">
        <f t="shared" si="559"/>
        <v>#N/A</v>
      </c>
      <c r="Y424" s="28" t="e">
        <f t="shared" si="559"/>
        <v>#N/A</v>
      </c>
      <c r="Z424" s="28" t="e">
        <f t="shared" si="559"/>
        <v>#N/A</v>
      </c>
      <c r="AA424" s="28" t="e">
        <f t="shared" si="518"/>
        <v>#N/A</v>
      </c>
      <c r="AB424" s="28"/>
      <c r="AC424" s="28"/>
      <c r="AD424" s="5" t="e">
        <f t="shared" si="519"/>
        <v>#N/A</v>
      </c>
      <c r="AE424" s="15" t="e">
        <v>#N/A</v>
      </c>
      <c r="AF424" s="11" t="e">
        <v>#N/A</v>
      </c>
      <c r="AG424" s="11" t="e">
        <v>#N/A</v>
      </c>
      <c r="AH424" s="11" t="e">
        <v>#N/A</v>
      </c>
      <c r="AI424" s="11" t="e">
        <v>#N/A</v>
      </c>
      <c r="AJ424" s="11" t="e">
        <v>#N/A</v>
      </c>
      <c r="AK424" s="11" t="e">
        <v>#N/A</v>
      </c>
      <c r="AL424" s="11" t="e">
        <v>#N/A</v>
      </c>
      <c r="AM424" s="11" t="e">
        <v>#N/A</v>
      </c>
      <c r="AN424" s="11" t="e">
        <v>#N/A</v>
      </c>
      <c r="AO424" s="11" t="e">
        <v>#N/A</v>
      </c>
      <c r="AP424" s="11" t="e">
        <v>#N/A</v>
      </c>
      <c r="AQ424" s="11" t="e">
        <v>#N/A</v>
      </c>
      <c r="AR424" s="11" t="e">
        <v>#N/A</v>
      </c>
      <c r="AS424" s="11" t="e">
        <v>#N/A</v>
      </c>
      <c r="AT424" s="11" t="e">
        <v>#N/A</v>
      </c>
      <c r="AU424" s="11" t="e">
        <v>#N/A</v>
      </c>
      <c r="AV424" s="11" t="e">
        <v>#N/A</v>
      </c>
      <c r="AW424" s="11" t="e">
        <v>#N/A</v>
      </c>
      <c r="AX424" s="11" t="e">
        <v>#N/A</v>
      </c>
      <c r="AY424" s="11" t="e">
        <v>#N/A</v>
      </c>
      <c r="AZ424" s="11" t="e">
        <v>#N/A</v>
      </c>
      <c r="BA424" s="11" t="e">
        <v>#N/A</v>
      </c>
      <c r="BB424" s="11" t="e">
        <v>#N/A</v>
      </c>
      <c r="BC424" s="11" t="e">
        <v>#N/A</v>
      </c>
      <c r="BD424" s="11" t="e">
        <v>#N/A</v>
      </c>
      <c r="BE424" s="11" t="e">
        <v>#N/A</v>
      </c>
      <c r="BF424" s="11" t="e">
        <v>#N/A</v>
      </c>
      <c r="BG424" s="11" t="e">
        <v>#N/A</v>
      </c>
      <c r="BH424" s="11" t="e">
        <v>#N/A</v>
      </c>
      <c r="BI424" s="11" t="e">
        <v>#N/A</v>
      </c>
      <c r="BJ424" s="11" t="e">
        <v>#N/A</v>
      </c>
      <c r="BK424" s="11" t="e">
        <v>#N/A</v>
      </c>
      <c r="BL424" s="11" t="e">
        <v>#N/A</v>
      </c>
      <c r="BM424" s="11" t="e">
        <v>#N/A</v>
      </c>
      <c r="BN424" s="16" t="e">
        <v>#N/A</v>
      </c>
      <c r="BQ424" s="5" t="e">
        <f t="shared" ca="1" si="520"/>
        <v>#N/A</v>
      </c>
      <c r="BR424" s="8" t="e">
        <f t="shared" ca="1" si="553"/>
        <v>#N/A</v>
      </c>
      <c r="BS424" s="8" t="e">
        <f t="shared" ca="1" si="553"/>
        <v>#N/A</v>
      </c>
      <c r="BT424" s="8" t="e">
        <f t="shared" ca="1" si="553"/>
        <v>#N/A</v>
      </c>
      <c r="BU424" s="8" t="e">
        <f t="shared" ca="1" si="553"/>
        <v>#N/A</v>
      </c>
      <c r="BV424" s="8" t="e">
        <f t="shared" ca="1" si="553"/>
        <v>#N/A</v>
      </c>
      <c r="BW424" s="8" t="e">
        <f t="shared" ca="1" si="553"/>
        <v>#N/A</v>
      </c>
      <c r="BX424" s="8" t="e">
        <f t="shared" ca="1" si="553"/>
        <v>#N/A</v>
      </c>
      <c r="BY424" s="8" t="e">
        <f t="shared" ca="1" si="553"/>
        <v>#N/A</v>
      </c>
      <c r="BZ424" s="8" t="e">
        <f t="shared" ca="1" si="553"/>
        <v>#N/A</v>
      </c>
      <c r="CA424" s="8" t="e">
        <f t="shared" ca="1" si="553"/>
        <v>#N/A</v>
      </c>
      <c r="CB424" s="8" t="e">
        <f t="shared" ca="1" si="536"/>
        <v>#N/A</v>
      </c>
      <c r="CC424" s="8" t="e">
        <f t="shared" ca="1" si="536"/>
        <v>#N/A</v>
      </c>
      <c r="CD424" s="8" t="e">
        <f t="shared" ca="1" si="536"/>
        <v>#N/A</v>
      </c>
      <c r="CE424" s="8" t="e">
        <f t="shared" ca="1" si="536"/>
        <v>#N/A</v>
      </c>
      <c r="CF424" s="8" t="e">
        <f t="shared" ca="1" si="536"/>
        <v>#N/A</v>
      </c>
      <c r="CG424" s="8" t="e">
        <f t="shared" ca="1" si="536"/>
        <v>#N/A</v>
      </c>
      <c r="CH424" s="8" t="e">
        <f t="shared" ca="1" si="536"/>
        <v>#N/A</v>
      </c>
      <c r="CI424" s="8" t="e">
        <f t="shared" ca="1" si="536"/>
        <v>#N/A</v>
      </c>
      <c r="CJ424" s="8" t="e">
        <f t="shared" ca="1" si="536"/>
        <v>#N/A</v>
      </c>
      <c r="CK424" s="8" t="e">
        <f t="shared" ca="1" si="536"/>
        <v>#N/A</v>
      </c>
      <c r="CL424" s="8" t="e">
        <f t="shared" ca="1" si="536"/>
        <v>#N/A</v>
      </c>
      <c r="CM424" s="8" t="e">
        <f t="shared" ca="1" si="536"/>
        <v>#N/A</v>
      </c>
      <c r="CN424" s="8" t="e">
        <f t="shared" ca="1" si="553"/>
        <v>#N/A</v>
      </c>
      <c r="CO424" s="8" t="e">
        <f t="shared" ca="1" si="553"/>
        <v>#N/A</v>
      </c>
      <c r="CP424" s="8" t="e">
        <f t="shared" ca="1" si="553"/>
        <v>#N/A</v>
      </c>
      <c r="CQ424" s="8" t="e">
        <f t="shared" ca="1" si="553"/>
        <v>#N/A</v>
      </c>
      <c r="CR424" s="8" t="e">
        <f t="shared" ca="1" si="553"/>
        <v>#N/A</v>
      </c>
      <c r="CS424" s="8" t="e">
        <f t="shared" ca="1" si="553"/>
        <v>#N/A</v>
      </c>
      <c r="CT424" s="8" t="e">
        <f t="shared" ca="1" si="551"/>
        <v>#N/A</v>
      </c>
      <c r="CU424" s="8" t="e">
        <f t="shared" ca="1" si="551"/>
        <v>#N/A</v>
      </c>
      <c r="CV424" s="8" t="e">
        <f t="shared" ca="1" si="551"/>
        <v>#N/A</v>
      </c>
      <c r="CW424" s="8" t="e">
        <f t="shared" ca="1" si="551"/>
        <v>#N/A</v>
      </c>
      <c r="CX424" s="8" t="e">
        <f t="shared" ca="1" si="551"/>
        <v>#N/A</v>
      </c>
      <c r="CY424" s="8" t="e">
        <f t="shared" ca="1" si="551"/>
        <v>#N/A</v>
      </c>
      <c r="CZ424" s="8" t="e">
        <f t="shared" ca="1" si="551"/>
        <v>#N/A</v>
      </c>
      <c r="DA424" s="8" t="e">
        <f t="shared" ca="1" si="551"/>
        <v>#N/A</v>
      </c>
    </row>
    <row r="425" spans="2:105" x14ac:dyDescent="0.35">
      <c r="B425" t="str">
        <f>'Postcode Data'!B425</f>
        <v>ES41 1NB</v>
      </c>
      <c r="C425" t="str">
        <f>'Postcode Data'!D425</f>
        <v>Echton</v>
      </c>
      <c r="D425" s="44" t="str">
        <f>'Postcode Data'!M425</f>
        <v>EW2c</v>
      </c>
      <c r="E425" s="28" t="str">
        <f>INDEX('Site Data'!$G$42:$G$77,MATCH('Frequency Plan Data'!D425,'Site Data'!$B$42:$B$77,0))</f>
        <v>f6</v>
      </c>
      <c r="F425" s="28">
        <f>'Coverage Data'!M425</f>
        <v>-74.596560285674684</v>
      </c>
      <c r="G425" s="28">
        <f t="shared" si="514"/>
        <v>26.906559838496776</v>
      </c>
      <c r="H425" s="5">
        <f>'Postcode Data'!F425</f>
        <v>7.9578812090310675</v>
      </c>
      <c r="I425" s="5">
        <f>'Postcode Data'!G425</f>
        <v>13.55919920395557</v>
      </c>
      <c r="J425" s="5">
        <f>'Postcode Data'!K425</f>
        <v>3.4035684193579678</v>
      </c>
      <c r="K425" s="5">
        <f>'Postcode Data'!L425</f>
        <v>14.527248271298291</v>
      </c>
      <c r="L425" s="5"/>
      <c r="M425" s="28"/>
      <c r="N425" s="5" t="e">
        <f t="shared" si="538"/>
        <v>#N/A</v>
      </c>
      <c r="O425" s="5" t="e">
        <f t="shared" si="538"/>
        <v>#N/A</v>
      </c>
      <c r="P425" s="5" t="e">
        <f t="shared" si="538"/>
        <v>#N/A</v>
      </c>
      <c r="Q425" s="5" t="e">
        <f t="shared" si="538"/>
        <v>#N/A</v>
      </c>
      <c r="R425" s="5" t="e">
        <f t="shared" si="538"/>
        <v>#N/A</v>
      </c>
      <c r="S425" s="5">
        <f t="shared" si="538"/>
        <v>14.527248271298291</v>
      </c>
      <c r="T425" s="5"/>
      <c r="U425" s="28"/>
      <c r="V425" s="28">
        <f t="shared" si="516"/>
        <v>14.527248271298291</v>
      </c>
      <c r="W425" s="28" t="e">
        <f t="shared" ref="W425:Z425" si="560">IF(AND($G425&lt;V$5,$G425&gt;=W$5),$K425,NA())</f>
        <v>#N/A</v>
      </c>
      <c r="X425" s="28" t="e">
        <f t="shared" si="560"/>
        <v>#N/A</v>
      </c>
      <c r="Y425" s="28" t="e">
        <f t="shared" si="560"/>
        <v>#N/A</v>
      </c>
      <c r="Z425" s="28" t="e">
        <f t="shared" si="560"/>
        <v>#N/A</v>
      </c>
      <c r="AA425" s="28" t="e">
        <f t="shared" si="518"/>
        <v>#N/A</v>
      </c>
      <c r="AB425" s="28"/>
      <c r="AC425" s="28"/>
      <c r="AD425" s="5">
        <f t="shared" si="519"/>
        <v>-101.50312012417146</v>
      </c>
      <c r="AE425" s="15">
        <v>-999</v>
      </c>
      <c r="AF425" s="11">
        <v>-999</v>
      </c>
      <c r="AG425" s="11">
        <v>-999</v>
      </c>
      <c r="AH425" s="11">
        <v>-999</v>
      </c>
      <c r="AI425" s="11">
        <v>-999</v>
      </c>
      <c r="AJ425" s="11">
        <v>-109.03968968992868</v>
      </c>
      <c r="AK425" s="11">
        <v>-999</v>
      </c>
      <c r="AL425" s="11">
        <v>-999</v>
      </c>
      <c r="AM425" s="11">
        <v>-117.88617513582741</v>
      </c>
      <c r="AN425" s="11">
        <v>-999</v>
      </c>
      <c r="AO425" s="11">
        <v>-999</v>
      </c>
      <c r="AP425" s="11">
        <v>-999</v>
      </c>
      <c r="AQ425" s="11">
        <v>-999</v>
      </c>
      <c r="AR425" s="11">
        <v>-999</v>
      </c>
      <c r="AS425" s="11">
        <v>-999</v>
      </c>
      <c r="AT425" s="11">
        <v>-999</v>
      </c>
      <c r="AU425" s="11">
        <v>-999</v>
      </c>
      <c r="AV425" s="11">
        <v>-114.74053560758335</v>
      </c>
      <c r="AW425" s="11">
        <v>-999</v>
      </c>
      <c r="AX425" s="11">
        <v>-999</v>
      </c>
      <c r="AY425" s="11">
        <v>-121.27339210050411</v>
      </c>
      <c r="AZ425" s="11">
        <v>-999</v>
      </c>
      <c r="BA425" s="11">
        <v>-999</v>
      </c>
      <c r="BB425" s="11">
        <v>-999</v>
      </c>
      <c r="BC425" s="11">
        <v>-999</v>
      </c>
      <c r="BD425" s="11">
        <v>-999</v>
      </c>
      <c r="BE425" s="11">
        <v>-999</v>
      </c>
      <c r="BF425" s="11">
        <v>-999</v>
      </c>
      <c r="BG425" s="11">
        <v>-999</v>
      </c>
      <c r="BH425" s="11">
        <v>-999</v>
      </c>
      <c r="BI425" s="11">
        <v>-999</v>
      </c>
      <c r="BJ425" s="11">
        <v>-999</v>
      </c>
      <c r="BK425" s="11">
        <v>-102.7951654562641</v>
      </c>
      <c r="BL425" s="11">
        <v>-999</v>
      </c>
      <c r="BM425" s="11">
        <v>-999</v>
      </c>
      <c r="BN425" s="16">
        <v>-999</v>
      </c>
      <c r="BQ425" s="5">
        <f t="shared" ca="1" si="520"/>
        <v>-108.28354250880524</v>
      </c>
      <c r="BR425" s="8">
        <f t="shared" ca="1" si="553"/>
        <v>-999</v>
      </c>
      <c r="BS425" s="8">
        <f t="shared" ca="1" si="553"/>
        <v>-999</v>
      </c>
      <c r="BT425" s="8">
        <f t="shared" ca="1" si="553"/>
        <v>-999</v>
      </c>
      <c r="BU425" s="8">
        <f t="shared" ca="1" si="553"/>
        <v>-999</v>
      </c>
      <c r="BV425" s="8">
        <f t="shared" ca="1" si="553"/>
        <v>-999</v>
      </c>
      <c r="BW425" s="8">
        <f t="shared" ca="1" si="553"/>
        <v>-114.58592965745548</v>
      </c>
      <c r="BX425" s="8">
        <f t="shared" ca="1" si="553"/>
        <v>-999</v>
      </c>
      <c r="BY425" s="8">
        <f t="shared" ca="1" si="553"/>
        <v>-999</v>
      </c>
      <c r="BZ425" s="8">
        <f t="shared" ca="1" si="553"/>
        <v>-114.43639379393206</v>
      </c>
      <c r="CA425" s="8">
        <f t="shared" ca="1" si="553"/>
        <v>-999</v>
      </c>
      <c r="CB425" s="8">
        <f t="shared" ca="1" si="536"/>
        <v>-999</v>
      </c>
      <c r="CC425" s="8">
        <f t="shared" ca="1" si="536"/>
        <v>-999</v>
      </c>
      <c r="CD425" s="8">
        <f t="shared" ca="1" si="536"/>
        <v>-999</v>
      </c>
      <c r="CE425" s="8">
        <f t="shared" ca="1" si="536"/>
        <v>-999</v>
      </c>
      <c r="CF425" s="8">
        <f t="shared" ca="1" si="536"/>
        <v>-999</v>
      </c>
      <c r="CG425" s="8">
        <f t="shared" ca="1" si="536"/>
        <v>-999</v>
      </c>
      <c r="CH425" s="8">
        <f t="shared" ca="1" si="536"/>
        <v>-999</v>
      </c>
      <c r="CI425" s="8">
        <f t="shared" ca="1" si="536"/>
        <v>-114.64860412576252</v>
      </c>
      <c r="CJ425" s="8">
        <f t="shared" ca="1" si="536"/>
        <v>-999</v>
      </c>
      <c r="CK425" s="8">
        <f t="shared" ref="CB425:CM446" ca="1" si="561">IF(OR($D425=CK$5,$E425&lt;&gt;CK$4),-999,30+_xlfn.NORM.INV(RAND(),-20,3)-20*LOG10(SQRT(($H425-$J425)^2+($I425-$K425)^2))-20*LOG10(5570)-32.44+_xlfn.NORM.INV(RAND(),-3,3)+21+_xlfn.NORM.INV(RAND(),-20,3)-1)</f>
        <v>-999</v>
      </c>
      <c r="CL425" s="8">
        <f t="shared" ca="1" si="561"/>
        <v>-118.68022133480845</v>
      </c>
      <c r="CM425" s="8">
        <f t="shared" ca="1" si="561"/>
        <v>-999</v>
      </c>
      <c r="CN425" s="8">
        <f t="shared" ca="1" si="553"/>
        <v>-999</v>
      </c>
      <c r="CO425" s="8">
        <f t="shared" ca="1" si="553"/>
        <v>-999</v>
      </c>
      <c r="CP425" s="8">
        <f t="shared" ca="1" si="553"/>
        <v>-999</v>
      </c>
      <c r="CQ425" s="8">
        <f t="shared" ca="1" si="553"/>
        <v>-999</v>
      </c>
      <c r="CR425" s="8">
        <f t="shared" ca="1" si="553"/>
        <v>-999</v>
      </c>
      <c r="CS425" s="8">
        <f t="shared" ca="1" si="553"/>
        <v>-999</v>
      </c>
      <c r="CT425" s="8">
        <f t="shared" ca="1" si="551"/>
        <v>-999</v>
      </c>
      <c r="CU425" s="8">
        <f t="shared" ca="1" si="551"/>
        <v>-999</v>
      </c>
      <c r="CV425" s="8">
        <f t="shared" ca="1" si="551"/>
        <v>-999</v>
      </c>
      <c r="CW425" s="8">
        <f t="shared" ca="1" si="551"/>
        <v>-999</v>
      </c>
      <c r="CX425" s="8">
        <f t="shared" ca="1" si="551"/>
        <v>-115.25166479115528</v>
      </c>
      <c r="CY425" s="8">
        <f t="shared" ca="1" si="551"/>
        <v>-999</v>
      </c>
      <c r="CZ425" s="8">
        <f t="shared" ca="1" si="551"/>
        <v>-999</v>
      </c>
      <c r="DA425" s="8">
        <f t="shared" ca="1" si="551"/>
        <v>-999</v>
      </c>
    </row>
    <row r="426" spans="2:105" x14ac:dyDescent="0.35">
      <c r="B426" t="str">
        <f>'Postcode Data'!B426</f>
        <v>ES41 2TW</v>
      </c>
      <c r="C426" t="str">
        <f>'Postcode Data'!D426</f>
        <v>Echton</v>
      </c>
      <c r="D426" s="44" t="e">
        <f>'Postcode Data'!M426</f>
        <v>#N/A</v>
      </c>
      <c r="E426" s="28" t="e">
        <f>INDEX('Site Data'!$G$42:$G$77,MATCH('Frequency Plan Data'!D426,'Site Data'!$B$42:$B$77,0))</f>
        <v>#N/A</v>
      </c>
      <c r="F426" s="28" t="e">
        <f>'Coverage Data'!M426</f>
        <v>#N/A</v>
      </c>
      <c r="G426" s="28" t="e">
        <f t="shared" si="514"/>
        <v>#N/A</v>
      </c>
      <c r="H426" s="5" t="e">
        <f>'Postcode Data'!F426</f>
        <v>#N/A</v>
      </c>
      <c r="I426" s="5" t="e">
        <f>'Postcode Data'!G426</f>
        <v>#N/A</v>
      </c>
      <c r="J426" s="5" t="e">
        <f>'Postcode Data'!K426</f>
        <v>#N/A</v>
      </c>
      <c r="K426" s="5" t="e">
        <f>'Postcode Data'!L426</f>
        <v>#N/A</v>
      </c>
      <c r="L426" s="5"/>
      <c r="M426" s="28"/>
      <c r="N426" s="5" t="e">
        <f t="shared" ref="N426:S445" si="562">IF($E426=N$5,$K426,NA())</f>
        <v>#N/A</v>
      </c>
      <c r="O426" s="5" t="e">
        <f t="shared" si="562"/>
        <v>#N/A</v>
      </c>
      <c r="P426" s="5" t="e">
        <f t="shared" si="562"/>
        <v>#N/A</v>
      </c>
      <c r="Q426" s="5" t="e">
        <f t="shared" si="562"/>
        <v>#N/A</v>
      </c>
      <c r="R426" s="5" t="e">
        <f t="shared" si="562"/>
        <v>#N/A</v>
      </c>
      <c r="S426" s="5" t="e">
        <f t="shared" si="562"/>
        <v>#N/A</v>
      </c>
      <c r="T426" s="5"/>
      <c r="U426" s="28"/>
      <c r="V426" s="28" t="e">
        <f t="shared" si="516"/>
        <v>#N/A</v>
      </c>
      <c r="W426" s="28" t="e">
        <f t="shared" ref="W426:Z426" si="563">IF(AND($G426&lt;V$5,$G426&gt;=W$5),$K426,NA())</f>
        <v>#N/A</v>
      </c>
      <c r="X426" s="28" t="e">
        <f t="shared" si="563"/>
        <v>#N/A</v>
      </c>
      <c r="Y426" s="28" t="e">
        <f t="shared" si="563"/>
        <v>#N/A</v>
      </c>
      <c r="Z426" s="28" t="e">
        <f t="shared" si="563"/>
        <v>#N/A</v>
      </c>
      <c r="AA426" s="28" t="e">
        <f t="shared" si="518"/>
        <v>#N/A</v>
      </c>
      <c r="AB426" s="28"/>
      <c r="AC426" s="28"/>
      <c r="AD426" s="5" t="e">
        <f t="shared" si="519"/>
        <v>#N/A</v>
      </c>
      <c r="AE426" s="15" t="e">
        <v>#N/A</v>
      </c>
      <c r="AF426" s="11" t="e">
        <v>#N/A</v>
      </c>
      <c r="AG426" s="11" t="e">
        <v>#N/A</v>
      </c>
      <c r="AH426" s="11" t="e">
        <v>#N/A</v>
      </c>
      <c r="AI426" s="11" t="e">
        <v>#N/A</v>
      </c>
      <c r="AJ426" s="11" t="e">
        <v>#N/A</v>
      </c>
      <c r="AK426" s="11" t="e">
        <v>#N/A</v>
      </c>
      <c r="AL426" s="11" t="e">
        <v>#N/A</v>
      </c>
      <c r="AM426" s="11" t="e">
        <v>#N/A</v>
      </c>
      <c r="AN426" s="11" t="e">
        <v>#N/A</v>
      </c>
      <c r="AO426" s="11" t="e">
        <v>#N/A</v>
      </c>
      <c r="AP426" s="11" t="e">
        <v>#N/A</v>
      </c>
      <c r="AQ426" s="11" t="e">
        <v>#N/A</v>
      </c>
      <c r="AR426" s="11" t="e">
        <v>#N/A</v>
      </c>
      <c r="AS426" s="11" t="e">
        <v>#N/A</v>
      </c>
      <c r="AT426" s="11" t="e">
        <v>#N/A</v>
      </c>
      <c r="AU426" s="11" t="e">
        <v>#N/A</v>
      </c>
      <c r="AV426" s="11" t="e">
        <v>#N/A</v>
      </c>
      <c r="AW426" s="11" t="e">
        <v>#N/A</v>
      </c>
      <c r="AX426" s="11" t="e">
        <v>#N/A</v>
      </c>
      <c r="AY426" s="11" t="e">
        <v>#N/A</v>
      </c>
      <c r="AZ426" s="11" t="e">
        <v>#N/A</v>
      </c>
      <c r="BA426" s="11" t="e">
        <v>#N/A</v>
      </c>
      <c r="BB426" s="11" t="e">
        <v>#N/A</v>
      </c>
      <c r="BC426" s="11" t="e">
        <v>#N/A</v>
      </c>
      <c r="BD426" s="11" t="e">
        <v>#N/A</v>
      </c>
      <c r="BE426" s="11" t="e">
        <v>#N/A</v>
      </c>
      <c r="BF426" s="11" t="e">
        <v>#N/A</v>
      </c>
      <c r="BG426" s="11" t="e">
        <v>#N/A</v>
      </c>
      <c r="BH426" s="11" t="e">
        <v>#N/A</v>
      </c>
      <c r="BI426" s="11" t="e">
        <v>#N/A</v>
      </c>
      <c r="BJ426" s="11" t="e">
        <v>#N/A</v>
      </c>
      <c r="BK426" s="11" t="e">
        <v>#N/A</v>
      </c>
      <c r="BL426" s="11" t="e">
        <v>#N/A</v>
      </c>
      <c r="BM426" s="11" t="e">
        <v>#N/A</v>
      </c>
      <c r="BN426" s="16" t="e">
        <v>#N/A</v>
      </c>
      <c r="BQ426" s="5" t="e">
        <f t="shared" ca="1" si="520"/>
        <v>#N/A</v>
      </c>
      <c r="BR426" s="8" t="e">
        <f t="shared" ca="1" si="553"/>
        <v>#N/A</v>
      </c>
      <c r="BS426" s="8" t="e">
        <f t="shared" ca="1" si="553"/>
        <v>#N/A</v>
      </c>
      <c r="BT426" s="8" t="e">
        <f t="shared" ca="1" si="553"/>
        <v>#N/A</v>
      </c>
      <c r="BU426" s="8" t="e">
        <f t="shared" ca="1" si="553"/>
        <v>#N/A</v>
      </c>
      <c r="BV426" s="8" t="e">
        <f t="shared" ca="1" si="553"/>
        <v>#N/A</v>
      </c>
      <c r="BW426" s="8" t="e">
        <f t="shared" ca="1" si="553"/>
        <v>#N/A</v>
      </c>
      <c r="BX426" s="8" t="e">
        <f t="shared" ca="1" si="553"/>
        <v>#N/A</v>
      </c>
      <c r="BY426" s="8" t="e">
        <f t="shared" ca="1" si="553"/>
        <v>#N/A</v>
      </c>
      <c r="BZ426" s="8" t="e">
        <f t="shared" ca="1" si="553"/>
        <v>#N/A</v>
      </c>
      <c r="CA426" s="8" t="e">
        <f t="shared" ca="1" si="553"/>
        <v>#N/A</v>
      </c>
      <c r="CB426" s="8" t="e">
        <f t="shared" ca="1" si="561"/>
        <v>#N/A</v>
      </c>
      <c r="CC426" s="8" t="e">
        <f t="shared" ca="1" si="561"/>
        <v>#N/A</v>
      </c>
      <c r="CD426" s="8" t="e">
        <f t="shared" ca="1" si="561"/>
        <v>#N/A</v>
      </c>
      <c r="CE426" s="8" t="e">
        <f t="shared" ca="1" si="561"/>
        <v>#N/A</v>
      </c>
      <c r="CF426" s="8" t="e">
        <f t="shared" ca="1" si="561"/>
        <v>#N/A</v>
      </c>
      <c r="CG426" s="8" t="e">
        <f t="shared" ca="1" si="561"/>
        <v>#N/A</v>
      </c>
      <c r="CH426" s="8" t="e">
        <f t="shared" ca="1" si="561"/>
        <v>#N/A</v>
      </c>
      <c r="CI426" s="8" t="e">
        <f t="shared" ca="1" si="561"/>
        <v>#N/A</v>
      </c>
      <c r="CJ426" s="8" t="e">
        <f t="shared" ca="1" si="561"/>
        <v>#N/A</v>
      </c>
      <c r="CK426" s="8" t="e">
        <f t="shared" ca="1" si="561"/>
        <v>#N/A</v>
      </c>
      <c r="CL426" s="8" t="e">
        <f t="shared" ca="1" si="561"/>
        <v>#N/A</v>
      </c>
      <c r="CM426" s="8" t="e">
        <f t="shared" ca="1" si="561"/>
        <v>#N/A</v>
      </c>
      <c r="CN426" s="8" t="e">
        <f t="shared" ca="1" si="553"/>
        <v>#N/A</v>
      </c>
      <c r="CO426" s="8" t="e">
        <f t="shared" ca="1" si="553"/>
        <v>#N/A</v>
      </c>
      <c r="CP426" s="8" t="e">
        <f t="shared" ca="1" si="553"/>
        <v>#N/A</v>
      </c>
      <c r="CQ426" s="8" t="e">
        <f t="shared" ca="1" si="553"/>
        <v>#N/A</v>
      </c>
      <c r="CR426" s="8" t="e">
        <f t="shared" ca="1" si="553"/>
        <v>#N/A</v>
      </c>
      <c r="CS426" s="8" t="e">
        <f t="shared" ca="1" si="553"/>
        <v>#N/A</v>
      </c>
      <c r="CT426" s="8" t="e">
        <f t="shared" ca="1" si="551"/>
        <v>#N/A</v>
      </c>
      <c r="CU426" s="8" t="e">
        <f t="shared" ca="1" si="551"/>
        <v>#N/A</v>
      </c>
      <c r="CV426" s="8" t="e">
        <f t="shared" ca="1" si="551"/>
        <v>#N/A</v>
      </c>
      <c r="CW426" s="8" t="e">
        <f t="shared" ca="1" si="551"/>
        <v>#N/A</v>
      </c>
      <c r="CX426" s="8" t="e">
        <f t="shared" ca="1" si="551"/>
        <v>#N/A</v>
      </c>
      <c r="CY426" s="8" t="e">
        <f t="shared" ca="1" si="551"/>
        <v>#N/A</v>
      </c>
      <c r="CZ426" s="8" t="e">
        <f t="shared" ca="1" si="551"/>
        <v>#N/A</v>
      </c>
      <c r="DA426" s="8" t="e">
        <f t="shared" ca="1" si="551"/>
        <v>#N/A</v>
      </c>
    </row>
    <row r="427" spans="2:105" x14ac:dyDescent="0.35">
      <c r="B427" t="str">
        <f>'Postcode Data'!B427</f>
        <v>ES41 3WQ</v>
      </c>
      <c r="C427" t="str">
        <f>'Postcode Data'!D427</f>
        <v>Echton</v>
      </c>
      <c r="D427" s="44" t="e">
        <f>'Postcode Data'!M427</f>
        <v>#N/A</v>
      </c>
      <c r="E427" s="28" t="e">
        <f>INDEX('Site Data'!$G$42:$G$77,MATCH('Frequency Plan Data'!D427,'Site Data'!$B$42:$B$77,0))</f>
        <v>#N/A</v>
      </c>
      <c r="F427" s="28" t="e">
        <f>'Coverage Data'!M427</f>
        <v>#N/A</v>
      </c>
      <c r="G427" s="28" t="e">
        <f t="shared" si="514"/>
        <v>#N/A</v>
      </c>
      <c r="H427" s="5" t="e">
        <f>'Postcode Data'!F427</f>
        <v>#N/A</v>
      </c>
      <c r="I427" s="5" t="e">
        <f>'Postcode Data'!G427</f>
        <v>#N/A</v>
      </c>
      <c r="J427" s="5" t="e">
        <f>'Postcode Data'!K427</f>
        <v>#N/A</v>
      </c>
      <c r="K427" s="5" t="e">
        <f>'Postcode Data'!L427</f>
        <v>#N/A</v>
      </c>
      <c r="L427" s="5"/>
      <c r="M427" s="28"/>
      <c r="N427" s="5" t="e">
        <f t="shared" si="562"/>
        <v>#N/A</v>
      </c>
      <c r="O427" s="5" t="e">
        <f t="shared" si="562"/>
        <v>#N/A</v>
      </c>
      <c r="P427" s="5" t="e">
        <f t="shared" si="562"/>
        <v>#N/A</v>
      </c>
      <c r="Q427" s="5" t="e">
        <f t="shared" si="562"/>
        <v>#N/A</v>
      </c>
      <c r="R427" s="5" t="e">
        <f t="shared" si="562"/>
        <v>#N/A</v>
      </c>
      <c r="S427" s="5" t="e">
        <f t="shared" si="562"/>
        <v>#N/A</v>
      </c>
      <c r="T427" s="5"/>
      <c r="U427" s="28"/>
      <c r="V427" s="28" t="e">
        <f t="shared" si="516"/>
        <v>#N/A</v>
      </c>
      <c r="W427" s="28" t="e">
        <f t="shared" ref="W427:Z427" si="564">IF(AND($G427&lt;V$5,$G427&gt;=W$5),$K427,NA())</f>
        <v>#N/A</v>
      </c>
      <c r="X427" s="28" t="e">
        <f t="shared" si="564"/>
        <v>#N/A</v>
      </c>
      <c r="Y427" s="28" t="e">
        <f t="shared" si="564"/>
        <v>#N/A</v>
      </c>
      <c r="Z427" s="28" t="e">
        <f t="shared" si="564"/>
        <v>#N/A</v>
      </c>
      <c r="AA427" s="28" t="e">
        <f t="shared" si="518"/>
        <v>#N/A</v>
      </c>
      <c r="AB427" s="28"/>
      <c r="AC427" s="28"/>
      <c r="AD427" s="5" t="e">
        <f t="shared" si="519"/>
        <v>#N/A</v>
      </c>
      <c r="AE427" s="15" t="e">
        <v>#N/A</v>
      </c>
      <c r="AF427" s="11" t="e">
        <v>#N/A</v>
      </c>
      <c r="AG427" s="11" t="e">
        <v>#N/A</v>
      </c>
      <c r="AH427" s="11" t="e">
        <v>#N/A</v>
      </c>
      <c r="AI427" s="11" t="e">
        <v>#N/A</v>
      </c>
      <c r="AJ427" s="11" t="e">
        <v>#N/A</v>
      </c>
      <c r="AK427" s="11" t="e">
        <v>#N/A</v>
      </c>
      <c r="AL427" s="11" t="e">
        <v>#N/A</v>
      </c>
      <c r="AM427" s="11" t="e">
        <v>#N/A</v>
      </c>
      <c r="AN427" s="11" t="e">
        <v>#N/A</v>
      </c>
      <c r="AO427" s="11" t="e">
        <v>#N/A</v>
      </c>
      <c r="AP427" s="11" t="e">
        <v>#N/A</v>
      </c>
      <c r="AQ427" s="11" t="e">
        <v>#N/A</v>
      </c>
      <c r="AR427" s="11" t="e">
        <v>#N/A</v>
      </c>
      <c r="AS427" s="11" t="e">
        <v>#N/A</v>
      </c>
      <c r="AT427" s="11" t="e">
        <v>#N/A</v>
      </c>
      <c r="AU427" s="11" t="e">
        <v>#N/A</v>
      </c>
      <c r="AV427" s="11" t="e">
        <v>#N/A</v>
      </c>
      <c r="AW427" s="11" t="e">
        <v>#N/A</v>
      </c>
      <c r="AX427" s="11" t="e">
        <v>#N/A</v>
      </c>
      <c r="AY427" s="11" t="e">
        <v>#N/A</v>
      </c>
      <c r="AZ427" s="11" t="e">
        <v>#N/A</v>
      </c>
      <c r="BA427" s="11" t="e">
        <v>#N/A</v>
      </c>
      <c r="BB427" s="11" t="e">
        <v>#N/A</v>
      </c>
      <c r="BC427" s="11" t="e">
        <v>#N/A</v>
      </c>
      <c r="BD427" s="11" t="e">
        <v>#N/A</v>
      </c>
      <c r="BE427" s="11" t="e">
        <v>#N/A</v>
      </c>
      <c r="BF427" s="11" t="e">
        <v>#N/A</v>
      </c>
      <c r="BG427" s="11" t="e">
        <v>#N/A</v>
      </c>
      <c r="BH427" s="11" t="e">
        <v>#N/A</v>
      </c>
      <c r="BI427" s="11" t="e">
        <v>#N/A</v>
      </c>
      <c r="BJ427" s="11" t="e">
        <v>#N/A</v>
      </c>
      <c r="BK427" s="11" t="e">
        <v>#N/A</v>
      </c>
      <c r="BL427" s="11" t="e">
        <v>#N/A</v>
      </c>
      <c r="BM427" s="11" t="e">
        <v>#N/A</v>
      </c>
      <c r="BN427" s="16" t="e">
        <v>#N/A</v>
      </c>
      <c r="BQ427" s="5" t="e">
        <f t="shared" ca="1" si="520"/>
        <v>#N/A</v>
      </c>
      <c r="BR427" s="8" t="e">
        <f t="shared" ca="1" si="553"/>
        <v>#N/A</v>
      </c>
      <c r="BS427" s="8" t="e">
        <f t="shared" ca="1" si="553"/>
        <v>#N/A</v>
      </c>
      <c r="BT427" s="8" t="e">
        <f t="shared" ca="1" si="553"/>
        <v>#N/A</v>
      </c>
      <c r="BU427" s="8" t="e">
        <f t="shared" ca="1" si="553"/>
        <v>#N/A</v>
      </c>
      <c r="BV427" s="8" t="e">
        <f t="shared" ca="1" si="553"/>
        <v>#N/A</v>
      </c>
      <c r="BW427" s="8" t="e">
        <f t="shared" ca="1" si="553"/>
        <v>#N/A</v>
      </c>
      <c r="BX427" s="8" t="e">
        <f t="shared" ca="1" si="553"/>
        <v>#N/A</v>
      </c>
      <c r="BY427" s="8" t="e">
        <f t="shared" ca="1" si="553"/>
        <v>#N/A</v>
      </c>
      <c r="BZ427" s="8" t="e">
        <f t="shared" ca="1" si="553"/>
        <v>#N/A</v>
      </c>
      <c r="CA427" s="8" t="e">
        <f t="shared" ca="1" si="553"/>
        <v>#N/A</v>
      </c>
      <c r="CB427" s="8" t="e">
        <f t="shared" ca="1" si="561"/>
        <v>#N/A</v>
      </c>
      <c r="CC427" s="8" t="e">
        <f t="shared" ca="1" si="561"/>
        <v>#N/A</v>
      </c>
      <c r="CD427" s="8" t="e">
        <f t="shared" ca="1" si="561"/>
        <v>#N/A</v>
      </c>
      <c r="CE427" s="8" t="e">
        <f t="shared" ca="1" si="561"/>
        <v>#N/A</v>
      </c>
      <c r="CF427" s="8" t="e">
        <f t="shared" ca="1" si="561"/>
        <v>#N/A</v>
      </c>
      <c r="CG427" s="8" t="e">
        <f t="shared" ca="1" si="561"/>
        <v>#N/A</v>
      </c>
      <c r="CH427" s="8" t="e">
        <f t="shared" ca="1" si="561"/>
        <v>#N/A</v>
      </c>
      <c r="CI427" s="8" t="e">
        <f t="shared" ca="1" si="561"/>
        <v>#N/A</v>
      </c>
      <c r="CJ427" s="8" t="e">
        <f t="shared" ca="1" si="561"/>
        <v>#N/A</v>
      </c>
      <c r="CK427" s="8" t="e">
        <f t="shared" ca="1" si="561"/>
        <v>#N/A</v>
      </c>
      <c r="CL427" s="8" t="e">
        <f t="shared" ca="1" si="561"/>
        <v>#N/A</v>
      </c>
      <c r="CM427" s="8" t="e">
        <f t="shared" ca="1" si="561"/>
        <v>#N/A</v>
      </c>
      <c r="CN427" s="8" t="e">
        <f t="shared" ca="1" si="553"/>
        <v>#N/A</v>
      </c>
      <c r="CO427" s="8" t="e">
        <f t="shared" ca="1" si="553"/>
        <v>#N/A</v>
      </c>
      <c r="CP427" s="8" t="e">
        <f t="shared" ca="1" si="553"/>
        <v>#N/A</v>
      </c>
      <c r="CQ427" s="8" t="e">
        <f t="shared" ca="1" si="553"/>
        <v>#N/A</v>
      </c>
      <c r="CR427" s="8" t="e">
        <f t="shared" ca="1" si="553"/>
        <v>#N/A</v>
      </c>
      <c r="CS427" s="8" t="e">
        <f t="shared" ca="1" si="553"/>
        <v>#N/A</v>
      </c>
      <c r="CT427" s="8" t="e">
        <f t="shared" ca="1" si="551"/>
        <v>#N/A</v>
      </c>
      <c r="CU427" s="8" t="e">
        <f t="shared" ca="1" si="551"/>
        <v>#N/A</v>
      </c>
      <c r="CV427" s="8" t="e">
        <f t="shared" ca="1" si="551"/>
        <v>#N/A</v>
      </c>
      <c r="CW427" s="8" t="e">
        <f t="shared" ca="1" si="551"/>
        <v>#N/A</v>
      </c>
      <c r="CX427" s="8" t="e">
        <f t="shared" ca="1" si="551"/>
        <v>#N/A</v>
      </c>
      <c r="CY427" s="8" t="e">
        <f t="shared" ca="1" si="551"/>
        <v>#N/A</v>
      </c>
      <c r="CZ427" s="8" t="e">
        <f t="shared" ca="1" si="551"/>
        <v>#N/A</v>
      </c>
      <c r="DA427" s="8" t="e">
        <f t="shared" ca="1" si="551"/>
        <v>#N/A</v>
      </c>
    </row>
    <row r="428" spans="2:105" x14ac:dyDescent="0.35">
      <c r="B428" t="str">
        <f>'Postcode Data'!B428</f>
        <v>ES41 4IE</v>
      </c>
      <c r="C428" t="str">
        <f>'Postcode Data'!D428</f>
        <v>Echton</v>
      </c>
      <c r="D428" s="44" t="e">
        <f>'Postcode Data'!M428</f>
        <v>#N/A</v>
      </c>
      <c r="E428" s="28" t="e">
        <f>INDEX('Site Data'!$G$42:$G$77,MATCH('Frequency Plan Data'!D428,'Site Data'!$B$42:$B$77,0))</f>
        <v>#N/A</v>
      </c>
      <c r="F428" s="28" t="e">
        <f>'Coverage Data'!M428</f>
        <v>#N/A</v>
      </c>
      <c r="G428" s="28" t="e">
        <f t="shared" si="514"/>
        <v>#N/A</v>
      </c>
      <c r="H428" s="5" t="e">
        <f>'Postcode Data'!F428</f>
        <v>#N/A</v>
      </c>
      <c r="I428" s="5" t="e">
        <f>'Postcode Data'!G428</f>
        <v>#N/A</v>
      </c>
      <c r="J428" s="5" t="e">
        <f>'Postcode Data'!K428</f>
        <v>#N/A</v>
      </c>
      <c r="K428" s="5" t="e">
        <f>'Postcode Data'!L428</f>
        <v>#N/A</v>
      </c>
      <c r="L428" s="5"/>
      <c r="M428" s="28"/>
      <c r="N428" s="5" t="e">
        <f t="shared" si="562"/>
        <v>#N/A</v>
      </c>
      <c r="O428" s="5" t="e">
        <f t="shared" si="562"/>
        <v>#N/A</v>
      </c>
      <c r="P428" s="5" t="e">
        <f t="shared" si="562"/>
        <v>#N/A</v>
      </c>
      <c r="Q428" s="5" t="e">
        <f t="shared" si="562"/>
        <v>#N/A</v>
      </c>
      <c r="R428" s="5" t="e">
        <f t="shared" si="562"/>
        <v>#N/A</v>
      </c>
      <c r="S428" s="5" t="e">
        <f t="shared" si="562"/>
        <v>#N/A</v>
      </c>
      <c r="T428" s="5"/>
      <c r="U428" s="28"/>
      <c r="V428" s="28" t="e">
        <f t="shared" si="516"/>
        <v>#N/A</v>
      </c>
      <c r="W428" s="28" t="e">
        <f t="shared" ref="W428:Z428" si="565">IF(AND($G428&lt;V$5,$G428&gt;=W$5),$K428,NA())</f>
        <v>#N/A</v>
      </c>
      <c r="X428" s="28" t="e">
        <f t="shared" si="565"/>
        <v>#N/A</v>
      </c>
      <c r="Y428" s="28" t="e">
        <f t="shared" si="565"/>
        <v>#N/A</v>
      </c>
      <c r="Z428" s="28" t="e">
        <f t="shared" si="565"/>
        <v>#N/A</v>
      </c>
      <c r="AA428" s="28" t="e">
        <f t="shared" si="518"/>
        <v>#N/A</v>
      </c>
      <c r="AB428" s="28"/>
      <c r="AC428" s="28"/>
      <c r="AD428" s="5" t="e">
        <f t="shared" si="519"/>
        <v>#N/A</v>
      </c>
      <c r="AE428" s="15" t="e">
        <v>#N/A</v>
      </c>
      <c r="AF428" s="11" t="e">
        <v>#N/A</v>
      </c>
      <c r="AG428" s="11" t="e">
        <v>#N/A</v>
      </c>
      <c r="AH428" s="11" t="e">
        <v>#N/A</v>
      </c>
      <c r="AI428" s="11" t="e">
        <v>#N/A</v>
      </c>
      <c r="AJ428" s="11" t="e">
        <v>#N/A</v>
      </c>
      <c r="AK428" s="11" t="e">
        <v>#N/A</v>
      </c>
      <c r="AL428" s="11" t="e">
        <v>#N/A</v>
      </c>
      <c r="AM428" s="11" t="e">
        <v>#N/A</v>
      </c>
      <c r="AN428" s="11" t="e">
        <v>#N/A</v>
      </c>
      <c r="AO428" s="11" t="e">
        <v>#N/A</v>
      </c>
      <c r="AP428" s="11" t="e">
        <v>#N/A</v>
      </c>
      <c r="AQ428" s="11" t="e">
        <v>#N/A</v>
      </c>
      <c r="AR428" s="11" t="e">
        <v>#N/A</v>
      </c>
      <c r="AS428" s="11" t="e">
        <v>#N/A</v>
      </c>
      <c r="AT428" s="11" t="e">
        <v>#N/A</v>
      </c>
      <c r="AU428" s="11" t="e">
        <v>#N/A</v>
      </c>
      <c r="AV428" s="11" t="e">
        <v>#N/A</v>
      </c>
      <c r="AW428" s="11" t="e">
        <v>#N/A</v>
      </c>
      <c r="AX428" s="11" t="e">
        <v>#N/A</v>
      </c>
      <c r="AY428" s="11" t="e">
        <v>#N/A</v>
      </c>
      <c r="AZ428" s="11" t="e">
        <v>#N/A</v>
      </c>
      <c r="BA428" s="11" t="e">
        <v>#N/A</v>
      </c>
      <c r="BB428" s="11" t="e">
        <v>#N/A</v>
      </c>
      <c r="BC428" s="11" t="e">
        <v>#N/A</v>
      </c>
      <c r="BD428" s="11" t="e">
        <v>#N/A</v>
      </c>
      <c r="BE428" s="11" t="e">
        <v>#N/A</v>
      </c>
      <c r="BF428" s="11" t="e">
        <v>#N/A</v>
      </c>
      <c r="BG428" s="11" t="e">
        <v>#N/A</v>
      </c>
      <c r="BH428" s="11" t="e">
        <v>#N/A</v>
      </c>
      <c r="BI428" s="11" t="e">
        <v>#N/A</v>
      </c>
      <c r="BJ428" s="11" t="e">
        <v>#N/A</v>
      </c>
      <c r="BK428" s="11" t="e">
        <v>#N/A</v>
      </c>
      <c r="BL428" s="11" t="e">
        <v>#N/A</v>
      </c>
      <c r="BM428" s="11" t="e">
        <v>#N/A</v>
      </c>
      <c r="BN428" s="16" t="e">
        <v>#N/A</v>
      </c>
      <c r="BQ428" s="5" t="e">
        <f t="shared" ca="1" si="520"/>
        <v>#N/A</v>
      </c>
      <c r="BR428" s="8" t="e">
        <f t="shared" ca="1" si="553"/>
        <v>#N/A</v>
      </c>
      <c r="BS428" s="8" t="e">
        <f t="shared" ca="1" si="553"/>
        <v>#N/A</v>
      </c>
      <c r="BT428" s="8" t="e">
        <f t="shared" ca="1" si="553"/>
        <v>#N/A</v>
      </c>
      <c r="BU428" s="8" t="e">
        <f t="shared" ca="1" si="553"/>
        <v>#N/A</v>
      </c>
      <c r="BV428" s="8" t="e">
        <f t="shared" ca="1" si="553"/>
        <v>#N/A</v>
      </c>
      <c r="BW428" s="8" t="e">
        <f t="shared" ca="1" si="553"/>
        <v>#N/A</v>
      </c>
      <c r="BX428" s="8" t="e">
        <f t="shared" ca="1" si="553"/>
        <v>#N/A</v>
      </c>
      <c r="BY428" s="8" t="e">
        <f t="shared" ca="1" si="553"/>
        <v>#N/A</v>
      </c>
      <c r="BZ428" s="8" t="e">
        <f t="shared" ca="1" si="553"/>
        <v>#N/A</v>
      </c>
      <c r="CA428" s="8" t="e">
        <f t="shared" ca="1" si="553"/>
        <v>#N/A</v>
      </c>
      <c r="CB428" s="8" t="e">
        <f t="shared" ca="1" si="561"/>
        <v>#N/A</v>
      </c>
      <c r="CC428" s="8" t="e">
        <f t="shared" ca="1" si="561"/>
        <v>#N/A</v>
      </c>
      <c r="CD428" s="8" t="e">
        <f t="shared" ca="1" si="561"/>
        <v>#N/A</v>
      </c>
      <c r="CE428" s="8" t="e">
        <f t="shared" ca="1" si="561"/>
        <v>#N/A</v>
      </c>
      <c r="CF428" s="8" t="e">
        <f t="shared" ca="1" si="561"/>
        <v>#N/A</v>
      </c>
      <c r="CG428" s="8" t="e">
        <f t="shared" ca="1" si="561"/>
        <v>#N/A</v>
      </c>
      <c r="CH428" s="8" t="e">
        <f t="shared" ca="1" si="561"/>
        <v>#N/A</v>
      </c>
      <c r="CI428" s="8" t="e">
        <f t="shared" ca="1" si="561"/>
        <v>#N/A</v>
      </c>
      <c r="CJ428" s="8" t="e">
        <f t="shared" ca="1" si="561"/>
        <v>#N/A</v>
      </c>
      <c r="CK428" s="8" t="e">
        <f t="shared" ca="1" si="561"/>
        <v>#N/A</v>
      </c>
      <c r="CL428" s="8" t="e">
        <f t="shared" ca="1" si="561"/>
        <v>#N/A</v>
      </c>
      <c r="CM428" s="8" t="e">
        <f t="shared" ca="1" si="561"/>
        <v>#N/A</v>
      </c>
      <c r="CN428" s="8" t="e">
        <f t="shared" ca="1" si="553"/>
        <v>#N/A</v>
      </c>
      <c r="CO428" s="8" t="e">
        <f t="shared" ca="1" si="553"/>
        <v>#N/A</v>
      </c>
      <c r="CP428" s="8" t="e">
        <f t="shared" ca="1" si="553"/>
        <v>#N/A</v>
      </c>
      <c r="CQ428" s="8" t="e">
        <f t="shared" ca="1" si="553"/>
        <v>#N/A</v>
      </c>
      <c r="CR428" s="8" t="e">
        <f t="shared" ca="1" si="553"/>
        <v>#N/A</v>
      </c>
      <c r="CS428" s="8" t="e">
        <f t="shared" ca="1" si="553"/>
        <v>#N/A</v>
      </c>
      <c r="CT428" s="8" t="e">
        <f t="shared" ca="1" si="551"/>
        <v>#N/A</v>
      </c>
      <c r="CU428" s="8" t="e">
        <f t="shared" ca="1" si="551"/>
        <v>#N/A</v>
      </c>
      <c r="CV428" s="8" t="e">
        <f t="shared" ca="1" si="551"/>
        <v>#N/A</v>
      </c>
      <c r="CW428" s="8" t="e">
        <f t="shared" ca="1" si="551"/>
        <v>#N/A</v>
      </c>
      <c r="CX428" s="8" t="e">
        <f t="shared" ca="1" si="551"/>
        <v>#N/A</v>
      </c>
      <c r="CY428" s="8" t="e">
        <f t="shared" ca="1" si="551"/>
        <v>#N/A</v>
      </c>
      <c r="CZ428" s="8" t="e">
        <f t="shared" ca="1" si="551"/>
        <v>#N/A</v>
      </c>
      <c r="DA428" s="8" t="e">
        <f t="shared" ca="1" si="551"/>
        <v>#N/A</v>
      </c>
    </row>
    <row r="429" spans="2:105" x14ac:dyDescent="0.35">
      <c r="B429" t="str">
        <f>'Postcode Data'!B429</f>
        <v>ES41 5SM</v>
      </c>
      <c r="C429" t="str">
        <f>'Postcode Data'!D429</f>
        <v>Echton</v>
      </c>
      <c r="D429" s="44" t="e">
        <f>'Postcode Data'!M429</f>
        <v>#N/A</v>
      </c>
      <c r="E429" s="28" t="e">
        <f>INDEX('Site Data'!$G$42:$G$77,MATCH('Frequency Plan Data'!D429,'Site Data'!$B$42:$B$77,0))</f>
        <v>#N/A</v>
      </c>
      <c r="F429" s="28" t="e">
        <f>'Coverage Data'!M429</f>
        <v>#N/A</v>
      </c>
      <c r="G429" s="28" t="e">
        <f t="shared" si="514"/>
        <v>#N/A</v>
      </c>
      <c r="H429" s="5" t="e">
        <f>'Postcode Data'!F429</f>
        <v>#N/A</v>
      </c>
      <c r="I429" s="5" t="e">
        <f>'Postcode Data'!G429</f>
        <v>#N/A</v>
      </c>
      <c r="J429" s="5" t="e">
        <f>'Postcode Data'!K429</f>
        <v>#N/A</v>
      </c>
      <c r="K429" s="5" t="e">
        <f>'Postcode Data'!L429</f>
        <v>#N/A</v>
      </c>
      <c r="L429" s="5"/>
      <c r="M429" s="28"/>
      <c r="N429" s="5" t="e">
        <f t="shared" si="562"/>
        <v>#N/A</v>
      </c>
      <c r="O429" s="5" t="e">
        <f t="shared" si="562"/>
        <v>#N/A</v>
      </c>
      <c r="P429" s="5" t="e">
        <f t="shared" si="562"/>
        <v>#N/A</v>
      </c>
      <c r="Q429" s="5" t="e">
        <f t="shared" si="562"/>
        <v>#N/A</v>
      </c>
      <c r="R429" s="5" t="e">
        <f t="shared" si="562"/>
        <v>#N/A</v>
      </c>
      <c r="S429" s="5" t="e">
        <f t="shared" si="562"/>
        <v>#N/A</v>
      </c>
      <c r="T429" s="5"/>
      <c r="U429" s="28"/>
      <c r="V429" s="28" t="e">
        <f t="shared" si="516"/>
        <v>#N/A</v>
      </c>
      <c r="W429" s="28" t="e">
        <f t="shared" ref="W429:Z429" si="566">IF(AND($G429&lt;V$5,$G429&gt;=W$5),$K429,NA())</f>
        <v>#N/A</v>
      </c>
      <c r="X429" s="28" t="e">
        <f t="shared" si="566"/>
        <v>#N/A</v>
      </c>
      <c r="Y429" s="28" t="e">
        <f t="shared" si="566"/>
        <v>#N/A</v>
      </c>
      <c r="Z429" s="28" t="e">
        <f t="shared" si="566"/>
        <v>#N/A</v>
      </c>
      <c r="AA429" s="28" t="e">
        <f t="shared" si="518"/>
        <v>#N/A</v>
      </c>
      <c r="AB429" s="28"/>
      <c r="AC429" s="28"/>
      <c r="AD429" s="5" t="e">
        <f t="shared" si="519"/>
        <v>#N/A</v>
      </c>
      <c r="AE429" s="15" t="e">
        <v>#N/A</v>
      </c>
      <c r="AF429" s="11" t="e">
        <v>#N/A</v>
      </c>
      <c r="AG429" s="11" t="e">
        <v>#N/A</v>
      </c>
      <c r="AH429" s="11" t="e">
        <v>#N/A</v>
      </c>
      <c r="AI429" s="11" t="e">
        <v>#N/A</v>
      </c>
      <c r="AJ429" s="11" t="e">
        <v>#N/A</v>
      </c>
      <c r="AK429" s="11" t="e">
        <v>#N/A</v>
      </c>
      <c r="AL429" s="11" t="e">
        <v>#N/A</v>
      </c>
      <c r="AM429" s="11" t="e">
        <v>#N/A</v>
      </c>
      <c r="AN429" s="11" t="e">
        <v>#N/A</v>
      </c>
      <c r="AO429" s="11" t="e">
        <v>#N/A</v>
      </c>
      <c r="AP429" s="11" t="e">
        <v>#N/A</v>
      </c>
      <c r="AQ429" s="11" t="e">
        <v>#N/A</v>
      </c>
      <c r="AR429" s="11" t="e">
        <v>#N/A</v>
      </c>
      <c r="AS429" s="11" t="e">
        <v>#N/A</v>
      </c>
      <c r="AT429" s="11" t="e">
        <v>#N/A</v>
      </c>
      <c r="AU429" s="11" t="e">
        <v>#N/A</v>
      </c>
      <c r="AV429" s="11" t="e">
        <v>#N/A</v>
      </c>
      <c r="AW429" s="11" t="e">
        <v>#N/A</v>
      </c>
      <c r="AX429" s="11" t="e">
        <v>#N/A</v>
      </c>
      <c r="AY429" s="11" t="e">
        <v>#N/A</v>
      </c>
      <c r="AZ429" s="11" t="e">
        <v>#N/A</v>
      </c>
      <c r="BA429" s="11" t="e">
        <v>#N/A</v>
      </c>
      <c r="BB429" s="11" t="e">
        <v>#N/A</v>
      </c>
      <c r="BC429" s="11" t="e">
        <v>#N/A</v>
      </c>
      <c r="BD429" s="11" t="e">
        <v>#N/A</v>
      </c>
      <c r="BE429" s="11" t="e">
        <v>#N/A</v>
      </c>
      <c r="BF429" s="11" t="e">
        <v>#N/A</v>
      </c>
      <c r="BG429" s="11" t="e">
        <v>#N/A</v>
      </c>
      <c r="BH429" s="11" t="e">
        <v>#N/A</v>
      </c>
      <c r="BI429" s="11" t="e">
        <v>#N/A</v>
      </c>
      <c r="BJ429" s="11" t="e">
        <v>#N/A</v>
      </c>
      <c r="BK429" s="11" t="e">
        <v>#N/A</v>
      </c>
      <c r="BL429" s="11" t="e">
        <v>#N/A</v>
      </c>
      <c r="BM429" s="11" t="e">
        <v>#N/A</v>
      </c>
      <c r="BN429" s="16" t="e">
        <v>#N/A</v>
      </c>
      <c r="BQ429" s="5" t="e">
        <f t="shared" ca="1" si="520"/>
        <v>#N/A</v>
      </c>
      <c r="BR429" s="8" t="e">
        <f t="shared" ca="1" si="553"/>
        <v>#N/A</v>
      </c>
      <c r="BS429" s="8" t="e">
        <f t="shared" ca="1" si="553"/>
        <v>#N/A</v>
      </c>
      <c r="BT429" s="8" t="e">
        <f t="shared" ca="1" si="553"/>
        <v>#N/A</v>
      </c>
      <c r="BU429" s="8" t="e">
        <f t="shared" ca="1" si="553"/>
        <v>#N/A</v>
      </c>
      <c r="BV429" s="8" t="e">
        <f t="shared" ca="1" si="553"/>
        <v>#N/A</v>
      </c>
      <c r="BW429" s="8" t="e">
        <f t="shared" ca="1" si="553"/>
        <v>#N/A</v>
      </c>
      <c r="BX429" s="8" t="e">
        <f t="shared" ca="1" si="553"/>
        <v>#N/A</v>
      </c>
      <c r="BY429" s="8" t="e">
        <f t="shared" ca="1" si="553"/>
        <v>#N/A</v>
      </c>
      <c r="BZ429" s="8" t="e">
        <f t="shared" ca="1" si="553"/>
        <v>#N/A</v>
      </c>
      <c r="CA429" s="8" t="e">
        <f t="shared" ca="1" si="553"/>
        <v>#N/A</v>
      </c>
      <c r="CB429" s="8" t="e">
        <f t="shared" ca="1" si="561"/>
        <v>#N/A</v>
      </c>
      <c r="CC429" s="8" t="e">
        <f t="shared" ca="1" si="561"/>
        <v>#N/A</v>
      </c>
      <c r="CD429" s="8" t="e">
        <f t="shared" ca="1" si="561"/>
        <v>#N/A</v>
      </c>
      <c r="CE429" s="8" t="e">
        <f t="shared" ca="1" si="561"/>
        <v>#N/A</v>
      </c>
      <c r="CF429" s="8" t="e">
        <f t="shared" ca="1" si="561"/>
        <v>#N/A</v>
      </c>
      <c r="CG429" s="8" t="e">
        <f t="shared" ca="1" si="561"/>
        <v>#N/A</v>
      </c>
      <c r="CH429" s="8" t="e">
        <f t="shared" ca="1" si="561"/>
        <v>#N/A</v>
      </c>
      <c r="CI429" s="8" t="e">
        <f t="shared" ca="1" si="561"/>
        <v>#N/A</v>
      </c>
      <c r="CJ429" s="8" t="e">
        <f t="shared" ca="1" si="561"/>
        <v>#N/A</v>
      </c>
      <c r="CK429" s="8" t="e">
        <f t="shared" ca="1" si="561"/>
        <v>#N/A</v>
      </c>
      <c r="CL429" s="8" t="e">
        <f t="shared" ca="1" si="561"/>
        <v>#N/A</v>
      </c>
      <c r="CM429" s="8" t="e">
        <f t="shared" ca="1" si="561"/>
        <v>#N/A</v>
      </c>
      <c r="CN429" s="8" t="e">
        <f t="shared" ca="1" si="553"/>
        <v>#N/A</v>
      </c>
      <c r="CO429" s="8" t="e">
        <f t="shared" ca="1" si="553"/>
        <v>#N/A</v>
      </c>
      <c r="CP429" s="8" t="e">
        <f t="shared" ca="1" si="553"/>
        <v>#N/A</v>
      </c>
      <c r="CQ429" s="8" t="e">
        <f t="shared" ca="1" si="553"/>
        <v>#N/A</v>
      </c>
      <c r="CR429" s="8" t="e">
        <f t="shared" ca="1" si="553"/>
        <v>#N/A</v>
      </c>
      <c r="CS429" s="8" t="e">
        <f t="shared" ca="1" si="553"/>
        <v>#N/A</v>
      </c>
      <c r="CT429" s="8" t="e">
        <f t="shared" ca="1" si="551"/>
        <v>#N/A</v>
      </c>
      <c r="CU429" s="8" t="e">
        <f t="shared" ca="1" si="551"/>
        <v>#N/A</v>
      </c>
      <c r="CV429" s="8" t="e">
        <f t="shared" ca="1" si="551"/>
        <v>#N/A</v>
      </c>
      <c r="CW429" s="8" t="e">
        <f t="shared" ca="1" si="551"/>
        <v>#N/A</v>
      </c>
      <c r="CX429" s="8" t="e">
        <f t="shared" ca="1" si="551"/>
        <v>#N/A</v>
      </c>
      <c r="CY429" s="8" t="e">
        <f t="shared" ca="1" si="551"/>
        <v>#N/A</v>
      </c>
      <c r="CZ429" s="8" t="e">
        <f t="shared" ca="1" si="551"/>
        <v>#N/A</v>
      </c>
      <c r="DA429" s="8" t="e">
        <f t="shared" ca="1" si="551"/>
        <v>#N/A</v>
      </c>
    </row>
    <row r="430" spans="2:105" x14ac:dyDescent="0.35">
      <c r="B430" t="str">
        <f>'Postcode Data'!B430</f>
        <v>ES41 7HT</v>
      </c>
      <c r="C430" t="str">
        <f>'Postcode Data'!D430</f>
        <v>Echton</v>
      </c>
      <c r="D430" s="44" t="e">
        <f>'Postcode Data'!M430</f>
        <v>#N/A</v>
      </c>
      <c r="E430" s="28" t="e">
        <f>INDEX('Site Data'!$G$42:$G$77,MATCH('Frequency Plan Data'!D430,'Site Data'!$B$42:$B$77,0))</f>
        <v>#N/A</v>
      </c>
      <c r="F430" s="28" t="e">
        <f>'Coverage Data'!M430</f>
        <v>#N/A</v>
      </c>
      <c r="G430" s="28" t="e">
        <f t="shared" si="514"/>
        <v>#N/A</v>
      </c>
      <c r="H430" s="5" t="e">
        <f>'Postcode Data'!F430</f>
        <v>#N/A</v>
      </c>
      <c r="I430" s="5" t="e">
        <f>'Postcode Data'!G430</f>
        <v>#N/A</v>
      </c>
      <c r="J430" s="5" t="e">
        <f>'Postcode Data'!K430</f>
        <v>#N/A</v>
      </c>
      <c r="K430" s="5" t="e">
        <f>'Postcode Data'!L430</f>
        <v>#N/A</v>
      </c>
      <c r="L430" s="5"/>
      <c r="M430" s="28"/>
      <c r="N430" s="5" t="e">
        <f t="shared" si="562"/>
        <v>#N/A</v>
      </c>
      <c r="O430" s="5" t="e">
        <f t="shared" si="562"/>
        <v>#N/A</v>
      </c>
      <c r="P430" s="5" t="e">
        <f t="shared" si="562"/>
        <v>#N/A</v>
      </c>
      <c r="Q430" s="5" t="e">
        <f t="shared" si="562"/>
        <v>#N/A</v>
      </c>
      <c r="R430" s="5" t="e">
        <f t="shared" si="562"/>
        <v>#N/A</v>
      </c>
      <c r="S430" s="5" t="e">
        <f t="shared" si="562"/>
        <v>#N/A</v>
      </c>
      <c r="T430" s="5"/>
      <c r="U430" s="28"/>
      <c r="V430" s="28" t="e">
        <f t="shared" si="516"/>
        <v>#N/A</v>
      </c>
      <c r="W430" s="28" t="e">
        <f t="shared" ref="W430:Z430" si="567">IF(AND($G430&lt;V$5,$G430&gt;=W$5),$K430,NA())</f>
        <v>#N/A</v>
      </c>
      <c r="X430" s="28" t="e">
        <f t="shared" si="567"/>
        <v>#N/A</v>
      </c>
      <c r="Y430" s="28" t="e">
        <f t="shared" si="567"/>
        <v>#N/A</v>
      </c>
      <c r="Z430" s="28" t="e">
        <f t="shared" si="567"/>
        <v>#N/A</v>
      </c>
      <c r="AA430" s="28" t="e">
        <f t="shared" si="518"/>
        <v>#N/A</v>
      </c>
      <c r="AB430" s="28"/>
      <c r="AC430" s="28"/>
      <c r="AD430" s="5" t="e">
        <f t="shared" si="519"/>
        <v>#N/A</v>
      </c>
      <c r="AE430" s="15" t="e">
        <v>#N/A</v>
      </c>
      <c r="AF430" s="11" t="e">
        <v>#N/A</v>
      </c>
      <c r="AG430" s="11" t="e">
        <v>#N/A</v>
      </c>
      <c r="AH430" s="11" t="e">
        <v>#N/A</v>
      </c>
      <c r="AI430" s="11" t="e">
        <v>#N/A</v>
      </c>
      <c r="AJ430" s="11" t="e">
        <v>#N/A</v>
      </c>
      <c r="AK430" s="11" t="e">
        <v>#N/A</v>
      </c>
      <c r="AL430" s="11" t="e">
        <v>#N/A</v>
      </c>
      <c r="AM430" s="11" t="e">
        <v>#N/A</v>
      </c>
      <c r="AN430" s="11" t="e">
        <v>#N/A</v>
      </c>
      <c r="AO430" s="11" t="e">
        <v>#N/A</v>
      </c>
      <c r="AP430" s="11" t="e">
        <v>#N/A</v>
      </c>
      <c r="AQ430" s="11" t="e">
        <v>#N/A</v>
      </c>
      <c r="AR430" s="11" t="e">
        <v>#N/A</v>
      </c>
      <c r="AS430" s="11" t="e">
        <v>#N/A</v>
      </c>
      <c r="AT430" s="11" t="e">
        <v>#N/A</v>
      </c>
      <c r="AU430" s="11" t="e">
        <v>#N/A</v>
      </c>
      <c r="AV430" s="11" t="e">
        <v>#N/A</v>
      </c>
      <c r="AW430" s="11" t="e">
        <v>#N/A</v>
      </c>
      <c r="AX430" s="11" t="e">
        <v>#N/A</v>
      </c>
      <c r="AY430" s="11" t="e">
        <v>#N/A</v>
      </c>
      <c r="AZ430" s="11" t="e">
        <v>#N/A</v>
      </c>
      <c r="BA430" s="11" t="e">
        <v>#N/A</v>
      </c>
      <c r="BB430" s="11" t="e">
        <v>#N/A</v>
      </c>
      <c r="BC430" s="11" t="e">
        <v>#N/A</v>
      </c>
      <c r="BD430" s="11" t="e">
        <v>#N/A</v>
      </c>
      <c r="BE430" s="11" t="e">
        <v>#N/A</v>
      </c>
      <c r="BF430" s="11" t="e">
        <v>#N/A</v>
      </c>
      <c r="BG430" s="11" t="e">
        <v>#N/A</v>
      </c>
      <c r="BH430" s="11" t="e">
        <v>#N/A</v>
      </c>
      <c r="BI430" s="11" t="e">
        <v>#N/A</v>
      </c>
      <c r="BJ430" s="11" t="e">
        <v>#N/A</v>
      </c>
      <c r="BK430" s="11" t="e">
        <v>#N/A</v>
      </c>
      <c r="BL430" s="11" t="e">
        <v>#N/A</v>
      </c>
      <c r="BM430" s="11" t="e">
        <v>#N/A</v>
      </c>
      <c r="BN430" s="16" t="e">
        <v>#N/A</v>
      </c>
      <c r="BQ430" s="5" t="e">
        <f t="shared" ca="1" si="520"/>
        <v>#N/A</v>
      </c>
      <c r="BR430" s="8" t="e">
        <f t="shared" ca="1" si="553"/>
        <v>#N/A</v>
      </c>
      <c r="BS430" s="8" t="e">
        <f t="shared" ca="1" si="553"/>
        <v>#N/A</v>
      </c>
      <c r="BT430" s="8" t="e">
        <f t="shared" ca="1" si="553"/>
        <v>#N/A</v>
      </c>
      <c r="BU430" s="8" t="e">
        <f t="shared" ca="1" si="553"/>
        <v>#N/A</v>
      </c>
      <c r="BV430" s="8" t="e">
        <f t="shared" ca="1" si="553"/>
        <v>#N/A</v>
      </c>
      <c r="BW430" s="8" t="e">
        <f t="shared" ca="1" si="553"/>
        <v>#N/A</v>
      </c>
      <c r="BX430" s="8" t="e">
        <f t="shared" ca="1" si="553"/>
        <v>#N/A</v>
      </c>
      <c r="BY430" s="8" t="e">
        <f t="shared" ca="1" si="553"/>
        <v>#N/A</v>
      </c>
      <c r="BZ430" s="8" t="e">
        <f t="shared" ca="1" si="553"/>
        <v>#N/A</v>
      </c>
      <c r="CA430" s="8" t="e">
        <f t="shared" ca="1" si="553"/>
        <v>#N/A</v>
      </c>
      <c r="CB430" s="8" t="e">
        <f t="shared" ca="1" si="561"/>
        <v>#N/A</v>
      </c>
      <c r="CC430" s="8" t="e">
        <f t="shared" ca="1" si="561"/>
        <v>#N/A</v>
      </c>
      <c r="CD430" s="8" t="e">
        <f t="shared" ca="1" si="561"/>
        <v>#N/A</v>
      </c>
      <c r="CE430" s="8" t="e">
        <f t="shared" ca="1" si="561"/>
        <v>#N/A</v>
      </c>
      <c r="CF430" s="8" t="e">
        <f t="shared" ca="1" si="561"/>
        <v>#N/A</v>
      </c>
      <c r="CG430" s="8" t="e">
        <f t="shared" ca="1" si="561"/>
        <v>#N/A</v>
      </c>
      <c r="CH430" s="8" t="e">
        <f t="shared" ca="1" si="561"/>
        <v>#N/A</v>
      </c>
      <c r="CI430" s="8" t="e">
        <f t="shared" ca="1" si="561"/>
        <v>#N/A</v>
      </c>
      <c r="CJ430" s="8" t="e">
        <f t="shared" ca="1" si="561"/>
        <v>#N/A</v>
      </c>
      <c r="CK430" s="8" t="e">
        <f t="shared" ca="1" si="561"/>
        <v>#N/A</v>
      </c>
      <c r="CL430" s="8" t="e">
        <f t="shared" ca="1" si="561"/>
        <v>#N/A</v>
      </c>
      <c r="CM430" s="8" t="e">
        <f t="shared" ca="1" si="561"/>
        <v>#N/A</v>
      </c>
      <c r="CN430" s="8" t="e">
        <f t="shared" ca="1" si="553"/>
        <v>#N/A</v>
      </c>
      <c r="CO430" s="8" t="e">
        <f t="shared" ca="1" si="553"/>
        <v>#N/A</v>
      </c>
      <c r="CP430" s="8" t="e">
        <f t="shared" ca="1" si="553"/>
        <v>#N/A</v>
      </c>
      <c r="CQ430" s="8" t="e">
        <f t="shared" ca="1" si="553"/>
        <v>#N/A</v>
      </c>
      <c r="CR430" s="8" t="e">
        <f t="shared" ca="1" si="553"/>
        <v>#N/A</v>
      </c>
      <c r="CS430" s="8" t="e">
        <f t="shared" ca="1" si="553"/>
        <v>#N/A</v>
      </c>
      <c r="CT430" s="8" t="e">
        <f t="shared" ca="1" si="551"/>
        <v>#N/A</v>
      </c>
      <c r="CU430" s="8" t="e">
        <f t="shared" ca="1" si="551"/>
        <v>#N/A</v>
      </c>
      <c r="CV430" s="8" t="e">
        <f t="shared" ca="1" si="551"/>
        <v>#N/A</v>
      </c>
      <c r="CW430" s="8" t="e">
        <f t="shared" ca="1" si="551"/>
        <v>#N/A</v>
      </c>
      <c r="CX430" s="8" t="e">
        <f t="shared" ca="1" si="551"/>
        <v>#N/A</v>
      </c>
      <c r="CY430" s="8" t="e">
        <f t="shared" ca="1" si="551"/>
        <v>#N/A</v>
      </c>
      <c r="CZ430" s="8" t="e">
        <f t="shared" ca="1" si="551"/>
        <v>#N/A</v>
      </c>
      <c r="DA430" s="8" t="e">
        <f t="shared" ca="1" si="551"/>
        <v>#N/A</v>
      </c>
    </row>
    <row r="431" spans="2:105" x14ac:dyDescent="0.35">
      <c r="B431" t="str">
        <f>'Postcode Data'!B431</f>
        <v>ES41 8BW</v>
      </c>
      <c r="C431" t="str">
        <f>'Postcode Data'!D431</f>
        <v>Echton</v>
      </c>
      <c r="D431" s="44" t="e">
        <f>'Postcode Data'!M431</f>
        <v>#N/A</v>
      </c>
      <c r="E431" s="28" t="e">
        <f>INDEX('Site Data'!$G$42:$G$77,MATCH('Frequency Plan Data'!D431,'Site Data'!$B$42:$B$77,0))</f>
        <v>#N/A</v>
      </c>
      <c r="F431" s="28" t="e">
        <f>'Coverage Data'!M431</f>
        <v>#N/A</v>
      </c>
      <c r="G431" s="28" t="e">
        <f t="shared" si="514"/>
        <v>#N/A</v>
      </c>
      <c r="H431" s="5" t="e">
        <f>'Postcode Data'!F431</f>
        <v>#N/A</v>
      </c>
      <c r="I431" s="5" t="e">
        <f>'Postcode Data'!G431</f>
        <v>#N/A</v>
      </c>
      <c r="J431" s="5" t="e">
        <f>'Postcode Data'!K431</f>
        <v>#N/A</v>
      </c>
      <c r="K431" s="5" t="e">
        <f>'Postcode Data'!L431</f>
        <v>#N/A</v>
      </c>
      <c r="L431" s="5"/>
      <c r="M431" s="28"/>
      <c r="N431" s="5" t="e">
        <f t="shared" si="562"/>
        <v>#N/A</v>
      </c>
      <c r="O431" s="5" t="e">
        <f t="shared" si="562"/>
        <v>#N/A</v>
      </c>
      <c r="P431" s="5" t="e">
        <f t="shared" si="562"/>
        <v>#N/A</v>
      </c>
      <c r="Q431" s="5" t="e">
        <f t="shared" si="562"/>
        <v>#N/A</v>
      </c>
      <c r="R431" s="5" t="e">
        <f t="shared" si="562"/>
        <v>#N/A</v>
      </c>
      <c r="S431" s="5" t="e">
        <f t="shared" si="562"/>
        <v>#N/A</v>
      </c>
      <c r="T431" s="5"/>
      <c r="U431" s="28"/>
      <c r="V431" s="28" t="e">
        <f t="shared" si="516"/>
        <v>#N/A</v>
      </c>
      <c r="W431" s="28" t="e">
        <f t="shared" ref="W431:Z431" si="568">IF(AND($G431&lt;V$5,$G431&gt;=W$5),$K431,NA())</f>
        <v>#N/A</v>
      </c>
      <c r="X431" s="28" t="e">
        <f t="shared" si="568"/>
        <v>#N/A</v>
      </c>
      <c r="Y431" s="28" t="e">
        <f t="shared" si="568"/>
        <v>#N/A</v>
      </c>
      <c r="Z431" s="28" t="e">
        <f t="shared" si="568"/>
        <v>#N/A</v>
      </c>
      <c r="AA431" s="28" t="e">
        <f t="shared" si="518"/>
        <v>#N/A</v>
      </c>
      <c r="AB431" s="28"/>
      <c r="AC431" s="28"/>
      <c r="AD431" s="5" t="e">
        <f t="shared" si="519"/>
        <v>#N/A</v>
      </c>
      <c r="AE431" s="15" t="e">
        <v>#N/A</v>
      </c>
      <c r="AF431" s="11" t="e">
        <v>#N/A</v>
      </c>
      <c r="AG431" s="11" t="e">
        <v>#N/A</v>
      </c>
      <c r="AH431" s="11" t="e">
        <v>#N/A</v>
      </c>
      <c r="AI431" s="11" t="e">
        <v>#N/A</v>
      </c>
      <c r="AJ431" s="11" t="e">
        <v>#N/A</v>
      </c>
      <c r="AK431" s="11" t="e">
        <v>#N/A</v>
      </c>
      <c r="AL431" s="11" t="e">
        <v>#N/A</v>
      </c>
      <c r="AM431" s="11" t="e">
        <v>#N/A</v>
      </c>
      <c r="AN431" s="11" t="e">
        <v>#N/A</v>
      </c>
      <c r="AO431" s="11" t="e">
        <v>#N/A</v>
      </c>
      <c r="AP431" s="11" t="e">
        <v>#N/A</v>
      </c>
      <c r="AQ431" s="11" t="e">
        <v>#N/A</v>
      </c>
      <c r="AR431" s="11" t="e">
        <v>#N/A</v>
      </c>
      <c r="AS431" s="11" t="e">
        <v>#N/A</v>
      </c>
      <c r="AT431" s="11" t="e">
        <v>#N/A</v>
      </c>
      <c r="AU431" s="11" t="e">
        <v>#N/A</v>
      </c>
      <c r="AV431" s="11" t="e">
        <v>#N/A</v>
      </c>
      <c r="AW431" s="11" t="e">
        <v>#N/A</v>
      </c>
      <c r="AX431" s="11" t="e">
        <v>#N/A</v>
      </c>
      <c r="AY431" s="11" t="e">
        <v>#N/A</v>
      </c>
      <c r="AZ431" s="11" t="e">
        <v>#N/A</v>
      </c>
      <c r="BA431" s="11" t="e">
        <v>#N/A</v>
      </c>
      <c r="BB431" s="11" t="e">
        <v>#N/A</v>
      </c>
      <c r="BC431" s="11" t="e">
        <v>#N/A</v>
      </c>
      <c r="BD431" s="11" t="e">
        <v>#N/A</v>
      </c>
      <c r="BE431" s="11" t="e">
        <v>#N/A</v>
      </c>
      <c r="BF431" s="11" t="e">
        <v>#N/A</v>
      </c>
      <c r="BG431" s="11" t="e">
        <v>#N/A</v>
      </c>
      <c r="BH431" s="11" t="e">
        <v>#N/A</v>
      </c>
      <c r="BI431" s="11" t="e">
        <v>#N/A</v>
      </c>
      <c r="BJ431" s="11" t="e">
        <v>#N/A</v>
      </c>
      <c r="BK431" s="11" t="e">
        <v>#N/A</v>
      </c>
      <c r="BL431" s="11" t="e">
        <v>#N/A</v>
      </c>
      <c r="BM431" s="11" t="e">
        <v>#N/A</v>
      </c>
      <c r="BN431" s="16" t="e">
        <v>#N/A</v>
      </c>
      <c r="BQ431" s="5" t="e">
        <f t="shared" ca="1" si="520"/>
        <v>#N/A</v>
      </c>
      <c r="BR431" s="8" t="e">
        <f t="shared" ca="1" si="553"/>
        <v>#N/A</v>
      </c>
      <c r="BS431" s="8" t="e">
        <f t="shared" ca="1" si="553"/>
        <v>#N/A</v>
      </c>
      <c r="BT431" s="8" t="e">
        <f t="shared" ca="1" si="553"/>
        <v>#N/A</v>
      </c>
      <c r="BU431" s="8" t="e">
        <f t="shared" ca="1" si="553"/>
        <v>#N/A</v>
      </c>
      <c r="BV431" s="8" t="e">
        <f t="shared" ca="1" si="553"/>
        <v>#N/A</v>
      </c>
      <c r="BW431" s="8" t="e">
        <f t="shared" ca="1" si="553"/>
        <v>#N/A</v>
      </c>
      <c r="BX431" s="8" t="e">
        <f t="shared" ca="1" si="553"/>
        <v>#N/A</v>
      </c>
      <c r="BY431" s="8" t="e">
        <f t="shared" ca="1" si="553"/>
        <v>#N/A</v>
      </c>
      <c r="BZ431" s="8" t="e">
        <f t="shared" ca="1" si="553"/>
        <v>#N/A</v>
      </c>
      <c r="CA431" s="8" t="e">
        <f t="shared" ca="1" si="553"/>
        <v>#N/A</v>
      </c>
      <c r="CB431" s="8" t="e">
        <f t="shared" ca="1" si="561"/>
        <v>#N/A</v>
      </c>
      <c r="CC431" s="8" t="e">
        <f t="shared" ca="1" si="561"/>
        <v>#N/A</v>
      </c>
      <c r="CD431" s="8" t="e">
        <f t="shared" ca="1" si="561"/>
        <v>#N/A</v>
      </c>
      <c r="CE431" s="8" t="e">
        <f t="shared" ca="1" si="561"/>
        <v>#N/A</v>
      </c>
      <c r="CF431" s="8" t="e">
        <f t="shared" ca="1" si="561"/>
        <v>#N/A</v>
      </c>
      <c r="CG431" s="8" t="e">
        <f t="shared" ca="1" si="561"/>
        <v>#N/A</v>
      </c>
      <c r="CH431" s="8" t="e">
        <f t="shared" ca="1" si="561"/>
        <v>#N/A</v>
      </c>
      <c r="CI431" s="8" t="e">
        <f t="shared" ca="1" si="561"/>
        <v>#N/A</v>
      </c>
      <c r="CJ431" s="8" t="e">
        <f t="shared" ca="1" si="561"/>
        <v>#N/A</v>
      </c>
      <c r="CK431" s="8" t="e">
        <f t="shared" ca="1" si="561"/>
        <v>#N/A</v>
      </c>
      <c r="CL431" s="8" t="e">
        <f t="shared" ca="1" si="561"/>
        <v>#N/A</v>
      </c>
      <c r="CM431" s="8" t="e">
        <f t="shared" ca="1" si="561"/>
        <v>#N/A</v>
      </c>
      <c r="CN431" s="8" t="e">
        <f t="shared" ca="1" si="553"/>
        <v>#N/A</v>
      </c>
      <c r="CO431" s="8" t="e">
        <f t="shared" ca="1" si="553"/>
        <v>#N/A</v>
      </c>
      <c r="CP431" s="8" t="e">
        <f t="shared" ca="1" si="553"/>
        <v>#N/A</v>
      </c>
      <c r="CQ431" s="8" t="e">
        <f t="shared" ca="1" si="553"/>
        <v>#N/A</v>
      </c>
      <c r="CR431" s="8" t="e">
        <f t="shared" ca="1" si="553"/>
        <v>#N/A</v>
      </c>
      <c r="CS431" s="8" t="e">
        <f t="shared" ca="1" si="553"/>
        <v>#N/A</v>
      </c>
      <c r="CT431" s="8" t="e">
        <f t="shared" ca="1" si="551"/>
        <v>#N/A</v>
      </c>
      <c r="CU431" s="8" t="e">
        <f t="shared" ca="1" si="551"/>
        <v>#N/A</v>
      </c>
      <c r="CV431" s="8" t="e">
        <f t="shared" ca="1" si="551"/>
        <v>#N/A</v>
      </c>
      <c r="CW431" s="8" t="e">
        <f t="shared" ca="1" si="551"/>
        <v>#N/A</v>
      </c>
      <c r="CX431" s="8" t="e">
        <f t="shared" ca="1" si="551"/>
        <v>#N/A</v>
      </c>
      <c r="CY431" s="8" t="e">
        <f t="shared" ca="1" si="551"/>
        <v>#N/A</v>
      </c>
      <c r="CZ431" s="8" t="e">
        <f t="shared" ca="1" si="551"/>
        <v>#N/A</v>
      </c>
      <c r="DA431" s="8" t="e">
        <f t="shared" ca="1" si="551"/>
        <v>#N/A</v>
      </c>
    </row>
    <row r="432" spans="2:105" x14ac:dyDescent="0.35">
      <c r="B432" t="str">
        <f>'Postcode Data'!B432</f>
        <v>ES41 9SB</v>
      </c>
      <c r="C432" t="str">
        <f>'Postcode Data'!D432</f>
        <v>Echton</v>
      </c>
      <c r="D432" s="44" t="e">
        <f>'Postcode Data'!M432</f>
        <v>#N/A</v>
      </c>
      <c r="E432" s="28" t="e">
        <f>INDEX('Site Data'!$G$42:$G$77,MATCH('Frequency Plan Data'!D432,'Site Data'!$B$42:$B$77,0))</f>
        <v>#N/A</v>
      </c>
      <c r="F432" s="28" t="e">
        <f>'Coverage Data'!M432</f>
        <v>#N/A</v>
      </c>
      <c r="G432" s="28" t="e">
        <f t="shared" si="514"/>
        <v>#N/A</v>
      </c>
      <c r="H432" s="5" t="e">
        <f>'Postcode Data'!F432</f>
        <v>#N/A</v>
      </c>
      <c r="I432" s="5" t="e">
        <f>'Postcode Data'!G432</f>
        <v>#N/A</v>
      </c>
      <c r="J432" s="5" t="e">
        <f>'Postcode Data'!K432</f>
        <v>#N/A</v>
      </c>
      <c r="K432" s="5" t="e">
        <f>'Postcode Data'!L432</f>
        <v>#N/A</v>
      </c>
      <c r="L432" s="5"/>
      <c r="M432" s="28"/>
      <c r="N432" s="5" t="e">
        <f t="shared" si="562"/>
        <v>#N/A</v>
      </c>
      <c r="O432" s="5" t="e">
        <f t="shared" si="562"/>
        <v>#N/A</v>
      </c>
      <c r="P432" s="5" t="e">
        <f t="shared" si="562"/>
        <v>#N/A</v>
      </c>
      <c r="Q432" s="5" t="e">
        <f t="shared" si="562"/>
        <v>#N/A</v>
      </c>
      <c r="R432" s="5" t="e">
        <f t="shared" si="562"/>
        <v>#N/A</v>
      </c>
      <c r="S432" s="5" t="e">
        <f t="shared" si="562"/>
        <v>#N/A</v>
      </c>
      <c r="T432" s="5"/>
      <c r="U432" s="28"/>
      <c r="V432" s="28" t="e">
        <f t="shared" si="516"/>
        <v>#N/A</v>
      </c>
      <c r="W432" s="28" t="e">
        <f t="shared" ref="W432:Z432" si="569">IF(AND($G432&lt;V$5,$G432&gt;=W$5),$K432,NA())</f>
        <v>#N/A</v>
      </c>
      <c r="X432" s="28" t="e">
        <f t="shared" si="569"/>
        <v>#N/A</v>
      </c>
      <c r="Y432" s="28" t="e">
        <f t="shared" si="569"/>
        <v>#N/A</v>
      </c>
      <c r="Z432" s="28" t="e">
        <f t="shared" si="569"/>
        <v>#N/A</v>
      </c>
      <c r="AA432" s="28" t="e">
        <f t="shared" si="518"/>
        <v>#N/A</v>
      </c>
      <c r="AB432" s="28"/>
      <c r="AC432" s="28"/>
      <c r="AD432" s="5" t="e">
        <f t="shared" si="519"/>
        <v>#N/A</v>
      </c>
      <c r="AE432" s="15" t="e">
        <v>#N/A</v>
      </c>
      <c r="AF432" s="11" t="e">
        <v>#N/A</v>
      </c>
      <c r="AG432" s="11" t="e">
        <v>#N/A</v>
      </c>
      <c r="AH432" s="11" t="e">
        <v>#N/A</v>
      </c>
      <c r="AI432" s="11" t="e">
        <v>#N/A</v>
      </c>
      <c r="AJ432" s="11" t="e">
        <v>#N/A</v>
      </c>
      <c r="AK432" s="11" t="e">
        <v>#N/A</v>
      </c>
      <c r="AL432" s="11" t="e">
        <v>#N/A</v>
      </c>
      <c r="AM432" s="11" t="e">
        <v>#N/A</v>
      </c>
      <c r="AN432" s="11" t="e">
        <v>#N/A</v>
      </c>
      <c r="AO432" s="11" t="e">
        <v>#N/A</v>
      </c>
      <c r="AP432" s="11" t="e">
        <v>#N/A</v>
      </c>
      <c r="AQ432" s="11" t="e">
        <v>#N/A</v>
      </c>
      <c r="AR432" s="11" t="e">
        <v>#N/A</v>
      </c>
      <c r="AS432" s="11" t="e">
        <v>#N/A</v>
      </c>
      <c r="AT432" s="11" t="e">
        <v>#N/A</v>
      </c>
      <c r="AU432" s="11" t="e">
        <v>#N/A</v>
      </c>
      <c r="AV432" s="11" t="e">
        <v>#N/A</v>
      </c>
      <c r="AW432" s="11" t="e">
        <v>#N/A</v>
      </c>
      <c r="AX432" s="11" t="e">
        <v>#N/A</v>
      </c>
      <c r="AY432" s="11" t="e">
        <v>#N/A</v>
      </c>
      <c r="AZ432" s="11" t="e">
        <v>#N/A</v>
      </c>
      <c r="BA432" s="11" t="e">
        <v>#N/A</v>
      </c>
      <c r="BB432" s="11" t="e">
        <v>#N/A</v>
      </c>
      <c r="BC432" s="11" t="e">
        <v>#N/A</v>
      </c>
      <c r="BD432" s="11" t="e">
        <v>#N/A</v>
      </c>
      <c r="BE432" s="11" t="e">
        <v>#N/A</v>
      </c>
      <c r="BF432" s="11" t="e">
        <v>#N/A</v>
      </c>
      <c r="BG432" s="11" t="e">
        <v>#N/A</v>
      </c>
      <c r="BH432" s="11" t="e">
        <v>#N/A</v>
      </c>
      <c r="BI432" s="11" t="e">
        <v>#N/A</v>
      </c>
      <c r="BJ432" s="11" t="e">
        <v>#N/A</v>
      </c>
      <c r="BK432" s="11" t="e">
        <v>#N/A</v>
      </c>
      <c r="BL432" s="11" t="e">
        <v>#N/A</v>
      </c>
      <c r="BM432" s="11" t="e">
        <v>#N/A</v>
      </c>
      <c r="BN432" s="16" t="e">
        <v>#N/A</v>
      </c>
      <c r="BQ432" s="5" t="e">
        <f t="shared" ca="1" si="520"/>
        <v>#N/A</v>
      </c>
      <c r="BR432" s="8" t="e">
        <f t="shared" ca="1" si="553"/>
        <v>#N/A</v>
      </c>
      <c r="BS432" s="8" t="e">
        <f t="shared" ca="1" si="553"/>
        <v>#N/A</v>
      </c>
      <c r="BT432" s="8" t="e">
        <f t="shared" ca="1" si="553"/>
        <v>#N/A</v>
      </c>
      <c r="BU432" s="8" t="e">
        <f t="shared" ca="1" si="553"/>
        <v>#N/A</v>
      </c>
      <c r="BV432" s="8" t="e">
        <f t="shared" ca="1" si="553"/>
        <v>#N/A</v>
      </c>
      <c r="BW432" s="8" t="e">
        <f t="shared" ca="1" si="553"/>
        <v>#N/A</v>
      </c>
      <c r="BX432" s="8" t="e">
        <f t="shared" ca="1" si="553"/>
        <v>#N/A</v>
      </c>
      <c r="BY432" s="8" t="e">
        <f t="shared" ca="1" si="553"/>
        <v>#N/A</v>
      </c>
      <c r="BZ432" s="8" t="e">
        <f t="shared" ca="1" si="553"/>
        <v>#N/A</v>
      </c>
      <c r="CA432" s="8" t="e">
        <f t="shared" ca="1" si="553"/>
        <v>#N/A</v>
      </c>
      <c r="CB432" s="8" t="e">
        <f t="shared" ca="1" si="561"/>
        <v>#N/A</v>
      </c>
      <c r="CC432" s="8" t="e">
        <f t="shared" ca="1" si="561"/>
        <v>#N/A</v>
      </c>
      <c r="CD432" s="8" t="e">
        <f t="shared" ca="1" si="561"/>
        <v>#N/A</v>
      </c>
      <c r="CE432" s="8" t="e">
        <f t="shared" ca="1" si="561"/>
        <v>#N/A</v>
      </c>
      <c r="CF432" s="8" t="e">
        <f t="shared" ca="1" si="561"/>
        <v>#N/A</v>
      </c>
      <c r="CG432" s="8" t="e">
        <f t="shared" ca="1" si="561"/>
        <v>#N/A</v>
      </c>
      <c r="CH432" s="8" t="e">
        <f t="shared" ca="1" si="561"/>
        <v>#N/A</v>
      </c>
      <c r="CI432" s="8" t="e">
        <f t="shared" ca="1" si="561"/>
        <v>#N/A</v>
      </c>
      <c r="CJ432" s="8" t="e">
        <f t="shared" ca="1" si="561"/>
        <v>#N/A</v>
      </c>
      <c r="CK432" s="8" t="e">
        <f t="shared" ca="1" si="561"/>
        <v>#N/A</v>
      </c>
      <c r="CL432" s="8" t="e">
        <f t="shared" ca="1" si="561"/>
        <v>#N/A</v>
      </c>
      <c r="CM432" s="8" t="e">
        <f t="shared" ca="1" si="561"/>
        <v>#N/A</v>
      </c>
      <c r="CN432" s="8" t="e">
        <f t="shared" ca="1" si="553"/>
        <v>#N/A</v>
      </c>
      <c r="CO432" s="8" t="e">
        <f t="shared" ca="1" si="553"/>
        <v>#N/A</v>
      </c>
      <c r="CP432" s="8" t="e">
        <f t="shared" ca="1" si="553"/>
        <v>#N/A</v>
      </c>
      <c r="CQ432" s="8" t="e">
        <f t="shared" ca="1" si="553"/>
        <v>#N/A</v>
      </c>
      <c r="CR432" s="8" t="e">
        <f t="shared" ca="1" si="553"/>
        <v>#N/A</v>
      </c>
      <c r="CS432" s="8" t="e">
        <f t="shared" ca="1" si="553"/>
        <v>#N/A</v>
      </c>
      <c r="CT432" s="8" t="e">
        <f t="shared" ca="1" si="551"/>
        <v>#N/A</v>
      </c>
      <c r="CU432" s="8" t="e">
        <f t="shared" ca="1" si="551"/>
        <v>#N/A</v>
      </c>
      <c r="CV432" s="8" t="e">
        <f t="shared" ca="1" si="551"/>
        <v>#N/A</v>
      </c>
      <c r="CW432" s="8" t="e">
        <f t="shared" ca="1" si="551"/>
        <v>#N/A</v>
      </c>
      <c r="CX432" s="8" t="e">
        <f t="shared" ca="1" si="551"/>
        <v>#N/A</v>
      </c>
      <c r="CY432" s="8" t="e">
        <f t="shared" ca="1" si="551"/>
        <v>#N/A</v>
      </c>
      <c r="CZ432" s="8" t="e">
        <f t="shared" ca="1" si="551"/>
        <v>#N/A</v>
      </c>
      <c r="DA432" s="8" t="e">
        <f t="shared" ca="1" si="551"/>
        <v>#N/A</v>
      </c>
    </row>
    <row r="433" spans="2:105" x14ac:dyDescent="0.35">
      <c r="B433" t="str">
        <f>'Postcode Data'!B433</f>
        <v>ES42 0UN</v>
      </c>
      <c r="C433" t="str">
        <f>'Postcode Data'!D433</f>
        <v>Echton</v>
      </c>
      <c r="D433" s="44" t="e">
        <f>'Postcode Data'!M433</f>
        <v>#N/A</v>
      </c>
      <c r="E433" s="28" t="e">
        <f>INDEX('Site Data'!$G$42:$G$77,MATCH('Frequency Plan Data'!D433,'Site Data'!$B$42:$B$77,0))</f>
        <v>#N/A</v>
      </c>
      <c r="F433" s="28" t="e">
        <f>'Coverage Data'!M433</f>
        <v>#N/A</v>
      </c>
      <c r="G433" s="28" t="e">
        <f t="shared" si="514"/>
        <v>#N/A</v>
      </c>
      <c r="H433" s="5" t="e">
        <f>'Postcode Data'!F433</f>
        <v>#N/A</v>
      </c>
      <c r="I433" s="5" t="e">
        <f>'Postcode Data'!G433</f>
        <v>#N/A</v>
      </c>
      <c r="J433" s="5" t="e">
        <f>'Postcode Data'!K433</f>
        <v>#N/A</v>
      </c>
      <c r="K433" s="5" t="e">
        <f>'Postcode Data'!L433</f>
        <v>#N/A</v>
      </c>
      <c r="L433" s="5"/>
      <c r="M433" s="28"/>
      <c r="N433" s="5" t="e">
        <f t="shared" si="562"/>
        <v>#N/A</v>
      </c>
      <c r="O433" s="5" t="e">
        <f t="shared" si="562"/>
        <v>#N/A</v>
      </c>
      <c r="P433" s="5" t="e">
        <f t="shared" si="562"/>
        <v>#N/A</v>
      </c>
      <c r="Q433" s="5" t="e">
        <f t="shared" si="562"/>
        <v>#N/A</v>
      </c>
      <c r="R433" s="5" t="e">
        <f t="shared" si="562"/>
        <v>#N/A</v>
      </c>
      <c r="S433" s="5" t="e">
        <f t="shared" si="562"/>
        <v>#N/A</v>
      </c>
      <c r="T433" s="5"/>
      <c r="U433" s="28"/>
      <c r="V433" s="28" t="e">
        <f t="shared" si="516"/>
        <v>#N/A</v>
      </c>
      <c r="W433" s="28" t="e">
        <f t="shared" ref="W433:Z433" si="570">IF(AND($G433&lt;V$5,$G433&gt;=W$5),$K433,NA())</f>
        <v>#N/A</v>
      </c>
      <c r="X433" s="28" t="e">
        <f t="shared" si="570"/>
        <v>#N/A</v>
      </c>
      <c r="Y433" s="28" t="e">
        <f t="shared" si="570"/>
        <v>#N/A</v>
      </c>
      <c r="Z433" s="28" t="e">
        <f t="shared" si="570"/>
        <v>#N/A</v>
      </c>
      <c r="AA433" s="28" t="e">
        <f t="shared" si="518"/>
        <v>#N/A</v>
      </c>
      <c r="AB433" s="28"/>
      <c r="AC433" s="28"/>
      <c r="AD433" s="5" t="e">
        <f t="shared" si="519"/>
        <v>#N/A</v>
      </c>
      <c r="AE433" s="15" t="e">
        <v>#N/A</v>
      </c>
      <c r="AF433" s="11" t="e">
        <v>#N/A</v>
      </c>
      <c r="AG433" s="11" t="e">
        <v>#N/A</v>
      </c>
      <c r="AH433" s="11" t="e">
        <v>#N/A</v>
      </c>
      <c r="AI433" s="11" t="e">
        <v>#N/A</v>
      </c>
      <c r="AJ433" s="11" t="e">
        <v>#N/A</v>
      </c>
      <c r="AK433" s="11" t="e">
        <v>#N/A</v>
      </c>
      <c r="AL433" s="11" t="e">
        <v>#N/A</v>
      </c>
      <c r="AM433" s="11" t="e">
        <v>#N/A</v>
      </c>
      <c r="AN433" s="11" t="e">
        <v>#N/A</v>
      </c>
      <c r="AO433" s="11" t="e">
        <v>#N/A</v>
      </c>
      <c r="AP433" s="11" t="e">
        <v>#N/A</v>
      </c>
      <c r="AQ433" s="11" t="e">
        <v>#N/A</v>
      </c>
      <c r="AR433" s="11" t="e">
        <v>#N/A</v>
      </c>
      <c r="AS433" s="11" t="e">
        <v>#N/A</v>
      </c>
      <c r="AT433" s="11" t="e">
        <v>#N/A</v>
      </c>
      <c r="AU433" s="11" t="e">
        <v>#N/A</v>
      </c>
      <c r="AV433" s="11" t="e">
        <v>#N/A</v>
      </c>
      <c r="AW433" s="11" t="e">
        <v>#N/A</v>
      </c>
      <c r="AX433" s="11" t="e">
        <v>#N/A</v>
      </c>
      <c r="AY433" s="11" t="e">
        <v>#N/A</v>
      </c>
      <c r="AZ433" s="11" t="e">
        <v>#N/A</v>
      </c>
      <c r="BA433" s="11" t="e">
        <v>#N/A</v>
      </c>
      <c r="BB433" s="11" t="e">
        <v>#N/A</v>
      </c>
      <c r="BC433" s="11" t="e">
        <v>#N/A</v>
      </c>
      <c r="BD433" s="11" t="e">
        <v>#N/A</v>
      </c>
      <c r="BE433" s="11" t="e">
        <v>#N/A</v>
      </c>
      <c r="BF433" s="11" t="e">
        <v>#N/A</v>
      </c>
      <c r="BG433" s="11" t="e">
        <v>#N/A</v>
      </c>
      <c r="BH433" s="11" t="e">
        <v>#N/A</v>
      </c>
      <c r="BI433" s="11" t="e">
        <v>#N/A</v>
      </c>
      <c r="BJ433" s="11" t="e">
        <v>#N/A</v>
      </c>
      <c r="BK433" s="11" t="e">
        <v>#N/A</v>
      </c>
      <c r="BL433" s="11" t="e">
        <v>#N/A</v>
      </c>
      <c r="BM433" s="11" t="e">
        <v>#N/A</v>
      </c>
      <c r="BN433" s="16" t="e">
        <v>#N/A</v>
      </c>
      <c r="BQ433" s="5" t="e">
        <f t="shared" ca="1" si="520"/>
        <v>#N/A</v>
      </c>
      <c r="BR433" s="8" t="e">
        <f t="shared" ca="1" si="553"/>
        <v>#N/A</v>
      </c>
      <c r="BS433" s="8" t="e">
        <f t="shared" ca="1" si="553"/>
        <v>#N/A</v>
      </c>
      <c r="BT433" s="8" t="e">
        <f t="shared" ca="1" si="553"/>
        <v>#N/A</v>
      </c>
      <c r="BU433" s="8" t="e">
        <f t="shared" ca="1" si="553"/>
        <v>#N/A</v>
      </c>
      <c r="BV433" s="8" t="e">
        <f t="shared" ca="1" si="553"/>
        <v>#N/A</v>
      </c>
      <c r="BW433" s="8" t="e">
        <f t="shared" ca="1" si="553"/>
        <v>#N/A</v>
      </c>
      <c r="BX433" s="8" t="e">
        <f t="shared" ca="1" si="553"/>
        <v>#N/A</v>
      </c>
      <c r="BY433" s="8" t="e">
        <f t="shared" ca="1" si="553"/>
        <v>#N/A</v>
      </c>
      <c r="BZ433" s="8" t="e">
        <f t="shared" ca="1" si="553"/>
        <v>#N/A</v>
      </c>
      <c r="CA433" s="8" t="e">
        <f t="shared" ca="1" si="553"/>
        <v>#N/A</v>
      </c>
      <c r="CB433" s="8" t="e">
        <f t="shared" ca="1" si="561"/>
        <v>#N/A</v>
      </c>
      <c r="CC433" s="8" t="e">
        <f t="shared" ca="1" si="561"/>
        <v>#N/A</v>
      </c>
      <c r="CD433" s="8" t="e">
        <f t="shared" ca="1" si="561"/>
        <v>#N/A</v>
      </c>
      <c r="CE433" s="8" t="e">
        <f t="shared" ca="1" si="561"/>
        <v>#N/A</v>
      </c>
      <c r="CF433" s="8" t="e">
        <f t="shared" ca="1" si="561"/>
        <v>#N/A</v>
      </c>
      <c r="CG433" s="8" t="e">
        <f t="shared" ca="1" si="561"/>
        <v>#N/A</v>
      </c>
      <c r="CH433" s="8" t="e">
        <f t="shared" ca="1" si="561"/>
        <v>#N/A</v>
      </c>
      <c r="CI433" s="8" t="e">
        <f t="shared" ca="1" si="561"/>
        <v>#N/A</v>
      </c>
      <c r="CJ433" s="8" t="e">
        <f t="shared" ca="1" si="561"/>
        <v>#N/A</v>
      </c>
      <c r="CK433" s="8" t="e">
        <f t="shared" ca="1" si="561"/>
        <v>#N/A</v>
      </c>
      <c r="CL433" s="8" t="e">
        <f t="shared" ca="1" si="561"/>
        <v>#N/A</v>
      </c>
      <c r="CM433" s="8" t="e">
        <f t="shared" ca="1" si="561"/>
        <v>#N/A</v>
      </c>
      <c r="CN433" s="8" t="e">
        <f t="shared" ca="1" si="553"/>
        <v>#N/A</v>
      </c>
      <c r="CO433" s="8" t="e">
        <f t="shared" ca="1" si="553"/>
        <v>#N/A</v>
      </c>
      <c r="CP433" s="8" t="e">
        <f t="shared" ca="1" si="553"/>
        <v>#N/A</v>
      </c>
      <c r="CQ433" s="8" t="e">
        <f t="shared" ca="1" si="553"/>
        <v>#N/A</v>
      </c>
      <c r="CR433" s="8" t="e">
        <f t="shared" ca="1" si="553"/>
        <v>#N/A</v>
      </c>
      <c r="CS433" s="8" t="e">
        <f t="shared" ref="CS433:DA448" ca="1" si="571">IF(OR($D433=CS$5,$E433&lt;&gt;CS$4),-999,30+_xlfn.NORM.INV(RAND(),-20,3)-20*LOG10(SQRT(($H433-$J433)^2+($I433-$K433)^2))-20*LOG10(5570)-32.44+_xlfn.NORM.INV(RAND(),-3,3)+21+_xlfn.NORM.INV(RAND(),-20,3)-1)</f>
        <v>#N/A</v>
      </c>
      <c r="CT433" s="8" t="e">
        <f t="shared" ca="1" si="571"/>
        <v>#N/A</v>
      </c>
      <c r="CU433" s="8" t="e">
        <f t="shared" ca="1" si="571"/>
        <v>#N/A</v>
      </c>
      <c r="CV433" s="8" t="e">
        <f t="shared" ca="1" si="571"/>
        <v>#N/A</v>
      </c>
      <c r="CW433" s="8" t="e">
        <f t="shared" ca="1" si="571"/>
        <v>#N/A</v>
      </c>
      <c r="CX433" s="8" t="e">
        <f t="shared" ca="1" si="571"/>
        <v>#N/A</v>
      </c>
      <c r="CY433" s="8" t="e">
        <f t="shared" ca="1" si="571"/>
        <v>#N/A</v>
      </c>
      <c r="CZ433" s="8" t="e">
        <f t="shared" ca="1" si="571"/>
        <v>#N/A</v>
      </c>
      <c r="DA433" s="8" t="e">
        <f t="shared" ca="1" si="571"/>
        <v>#N/A</v>
      </c>
    </row>
    <row r="434" spans="2:105" x14ac:dyDescent="0.35">
      <c r="B434" t="str">
        <f>'Postcode Data'!B434</f>
        <v>ES42 1UY</v>
      </c>
      <c r="C434" t="str">
        <f>'Postcode Data'!D434</f>
        <v>Echton</v>
      </c>
      <c r="D434" s="44" t="e">
        <f>'Postcode Data'!M434</f>
        <v>#N/A</v>
      </c>
      <c r="E434" s="28" t="e">
        <f>INDEX('Site Data'!$G$42:$G$77,MATCH('Frequency Plan Data'!D434,'Site Data'!$B$42:$B$77,0))</f>
        <v>#N/A</v>
      </c>
      <c r="F434" s="28" t="e">
        <f>'Coverage Data'!M434</f>
        <v>#N/A</v>
      </c>
      <c r="G434" s="28" t="e">
        <f t="shared" si="514"/>
        <v>#N/A</v>
      </c>
      <c r="H434" s="5" t="e">
        <f>'Postcode Data'!F434</f>
        <v>#N/A</v>
      </c>
      <c r="I434" s="5" t="e">
        <f>'Postcode Data'!G434</f>
        <v>#N/A</v>
      </c>
      <c r="J434" s="5" t="e">
        <f>'Postcode Data'!K434</f>
        <v>#N/A</v>
      </c>
      <c r="K434" s="5" t="e">
        <f>'Postcode Data'!L434</f>
        <v>#N/A</v>
      </c>
      <c r="L434" s="5"/>
      <c r="M434" s="28"/>
      <c r="N434" s="5" t="e">
        <f t="shared" si="562"/>
        <v>#N/A</v>
      </c>
      <c r="O434" s="5" t="e">
        <f t="shared" si="562"/>
        <v>#N/A</v>
      </c>
      <c r="P434" s="5" t="e">
        <f t="shared" si="562"/>
        <v>#N/A</v>
      </c>
      <c r="Q434" s="5" t="e">
        <f t="shared" si="562"/>
        <v>#N/A</v>
      </c>
      <c r="R434" s="5" t="e">
        <f t="shared" si="562"/>
        <v>#N/A</v>
      </c>
      <c r="S434" s="5" t="e">
        <f t="shared" si="562"/>
        <v>#N/A</v>
      </c>
      <c r="T434" s="5"/>
      <c r="U434" s="28"/>
      <c r="V434" s="28" t="e">
        <f t="shared" si="516"/>
        <v>#N/A</v>
      </c>
      <c r="W434" s="28" t="e">
        <f t="shared" ref="W434:Z434" si="572">IF(AND($G434&lt;V$5,$G434&gt;=W$5),$K434,NA())</f>
        <v>#N/A</v>
      </c>
      <c r="X434" s="28" t="e">
        <f t="shared" si="572"/>
        <v>#N/A</v>
      </c>
      <c r="Y434" s="28" t="e">
        <f t="shared" si="572"/>
        <v>#N/A</v>
      </c>
      <c r="Z434" s="28" t="e">
        <f t="shared" si="572"/>
        <v>#N/A</v>
      </c>
      <c r="AA434" s="28" t="e">
        <f t="shared" si="518"/>
        <v>#N/A</v>
      </c>
      <c r="AB434" s="28"/>
      <c r="AC434" s="28"/>
      <c r="AD434" s="5" t="e">
        <f t="shared" si="519"/>
        <v>#N/A</v>
      </c>
      <c r="AE434" s="15" t="e">
        <v>#N/A</v>
      </c>
      <c r="AF434" s="11" t="e">
        <v>#N/A</v>
      </c>
      <c r="AG434" s="11" t="e">
        <v>#N/A</v>
      </c>
      <c r="AH434" s="11" t="e">
        <v>#N/A</v>
      </c>
      <c r="AI434" s="11" t="e">
        <v>#N/A</v>
      </c>
      <c r="AJ434" s="11" t="e">
        <v>#N/A</v>
      </c>
      <c r="AK434" s="11" t="e">
        <v>#N/A</v>
      </c>
      <c r="AL434" s="11" t="e">
        <v>#N/A</v>
      </c>
      <c r="AM434" s="11" t="e">
        <v>#N/A</v>
      </c>
      <c r="AN434" s="11" t="e">
        <v>#N/A</v>
      </c>
      <c r="AO434" s="11" t="e">
        <v>#N/A</v>
      </c>
      <c r="AP434" s="11" t="e">
        <v>#N/A</v>
      </c>
      <c r="AQ434" s="11" t="e">
        <v>#N/A</v>
      </c>
      <c r="AR434" s="11" t="e">
        <v>#N/A</v>
      </c>
      <c r="AS434" s="11" t="e">
        <v>#N/A</v>
      </c>
      <c r="AT434" s="11" t="e">
        <v>#N/A</v>
      </c>
      <c r="AU434" s="11" t="e">
        <v>#N/A</v>
      </c>
      <c r="AV434" s="11" t="e">
        <v>#N/A</v>
      </c>
      <c r="AW434" s="11" t="e">
        <v>#N/A</v>
      </c>
      <c r="AX434" s="11" t="e">
        <v>#N/A</v>
      </c>
      <c r="AY434" s="11" t="e">
        <v>#N/A</v>
      </c>
      <c r="AZ434" s="11" t="e">
        <v>#N/A</v>
      </c>
      <c r="BA434" s="11" t="e">
        <v>#N/A</v>
      </c>
      <c r="BB434" s="11" t="e">
        <v>#N/A</v>
      </c>
      <c r="BC434" s="11" t="e">
        <v>#N/A</v>
      </c>
      <c r="BD434" s="11" t="e">
        <v>#N/A</v>
      </c>
      <c r="BE434" s="11" t="e">
        <v>#N/A</v>
      </c>
      <c r="BF434" s="11" t="e">
        <v>#N/A</v>
      </c>
      <c r="BG434" s="11" t="e">
        <v>#N/A</v>
      </c>
      <c r="BH434" s="11" t="e">
        <v>#N/A</v>
      </c>
      <c r="BI434" s="11" t="e">
        <v>#N/A</v>
      </c>
      <c r="BJ434" s="11" t="e">
        <v>#N/A</v>
      </c>
      <c r="BK434" s="11" t="e">
        <v>#N/A</v>
      </c>
      <c r="BL434" s="11" t="e">
        <v>#N/A</v>
      </c>
      <c r="BM434" s="11" t="e">
        <v>#N/A</v>
      </c>
      <c r="BN434" s="16" t="e">
        <v>#N/A</v>
      </c>
      <c r="BQ434" s="5" t="e">
        <f t="shared" ca="1" si="520"/>
        <v>#N/A</v>
      </c>
      <c r="BR434" s="8" t="e">
        <f t="shared" ref="BR434:CS449" ca="1" si="573">IF(OR($D434=BR$5,$E434&lt;&gt;BR$4),-999,30+_xlfn.NORM.INV(RAND(),-20,3)-20*LOG10(SQRT(($H434-$J434)^2+($I434-$K434)^2))-20*LOG10(5570)-32.44+_xlfn.NORM.INV(RAND(),-3,3)+21+_xlfn.NORM.INV(RAND(),-20,3)-1)</f>
        <v>#N/A</v>
      </c>
      <c r="BS434" s="8" t="e">
        <f t="shared" ca="1" si="573"/>
        <v>#N/A</v>
      </c>
      <c r="BT434" s="8" t="e">
        <f t="shared" ca="1" si="573"/>
        <v>#N/A</v>
      </c>
      <c r="BU434" s="8" t="e">
        <f t="shared" ca="1" si="573"/>
        <v>#N/A</v>
      </c>
      <c r="BV434" s="8" t="e">
        <f t="shared" ca="1" si="573"/>
        <v>#N/A</v>
      </c>
      <c r="BW434" s="8" t="e">
        <f t="shared" ca="1" si="573"/>
        <v>#N/A</v>
      </c>
      <c r="BX434" s="8" t="e">
        <f t="shared" ca="1" si="573"/>
        <v>#N/A</v>
      </c>
      <c r="BY434" s="8" t="e">
        <f t="shared" ca="1" si="573"/>
        <v>#N/A</v>
      </c>
      <c r="BZ434" s="8" t="e">
        <f t="shared" ca="1" si="573"/>
        <v>#N/A</v>
      </c>
      <c r="CA434" s="8" t="e">
        <f t="shared" ca="1" si="573"/>
        <v>#N/A</v>
      </c>
      <c r="CB434" s="8" t="e">
        <f t="shared" ca="1" si="561"/>
        <v>#N/A</v>
      </c>
      <c r="CC434" s="8" t="e">
        <f t="shared" ca="1" si="561"/>
        <v>#N/A</v>
      </c>
      <c r="CD434" s="8" t="e">
        <f t="shared" ca="1" si="561"/>
        <v>#N/A</v>
      </c>
      <c r="CE434" s="8" t="e">
        <f t="shared" ca="1" si="561"/>
        <v>#N/A</v>
      </c>
      <c r="CF434" s="8" t="e">
        <f t="shared" ca="1" si="561"/>
        <v>#N/A</v>
      </c>
      <c r="CG434" s="8" t="e">
        <f t="shared" ca="1" si="561"/>
        <v>#N/A</v>
      </c>
      <c r="CH434" s="8" t="e">
        <f t="shared" ca="1" si="561"/>
        <v>#N/A</v>
      </c>
      <c r="CI434" s="8" t="e">
        <f t="shared" ca="1" si="561"/>
        <v>#N/A</v>
      </c>
      <c r="CJ434" s="8" t="e">
        <f t="shared" ca="1" si="561"/>
        <v>#N/A</v>
      </c>
      <c r="CK434" s="8" t="e">
        <f t="shared" ca="1" si="561"/>
        <v>#N/A</v>
      </c>
      <c r="CL434" s="8" t="e">
        <f t="shared" ca="1" si="561"/>
        <v>#N/A</v>
      </c>
      <c r="CM434" s="8" t="e">
        <f t="shared" ca="1" si="561"/>
        <v>#N/A</v>
      </c>
      <c r="CN434" s="8" t="e">
        <f t="shared" ca="1" si="573"/>
        <v>#N/A</v>
      </c>
      <c r="CO434" s="8" t="e">
        <f t="shared" ca="1" si="573"/>
        <v>#N/A</v>
      </c>
      <c r="CP434" s="8" t="e">
        <f t="shared" ca="1" si="573"/>
        <v>#N/A</v>
      </c>
      <c r="CQ434" s="8" t="e">
        <f t="shared" ca="1" si="573"/>
        <v>#N/A</v>
      </c>
      <c r="CR434" s="8" t="e">
        <f t="shared" ca="1" si="573"/>
        <v>#N/A</v>
      </c>
      <c r="CS434" s="8" t="e">
        <f t="shared" ca="1" si="573"/>
        <v>#N/A</v>
      </c>
      <c r="CT434" s="8" t="e">
        <f t="shared" ca="1" si="571"/>
        <v>#N/A</v>
      </c>
      <c r="CU434" s="8" t="e">
        <f t="shared" ca="1" si="571"/>
        <v>#N/A</v>
      </c>
      <c r="CV434" s="8" t="e">
        <f t="shared" ca="1" si="571"/>
        <v>#N/A</v>
      </c>
      <c r="CW434" s="8" t="e">
        <f t="shared" ca="1" si="571"/>
        <v>#N/A</v>
      </c>
      <c r="CX434" s="8" t="e">
        <f t="shared" ca="1" si="571"/>
        <v>#N/A</v>
      </c>
      <c r="CY434" s="8" t="e">
        <f t="shared" ca="1" si="571"/>
        <v>#N/A</v>
      </c>
      <c r="CZ434" s="8" t="e">
        <f t="shared" ca="1" si="571"/>
        <v>#N/A</v>
      </c>
      <c r="DA434" s="8" t="e">
        <f t="shared" ca="1" si="571"/>
        <v>#N/A</v>
      </c>
    </row>
    <row r="435" spans="2:105" x14ac:dyDescent="0.35">
      <c r="B435" t="str">
        <f>'Postcode Data'!B435</f>
        <v>ES42 2OM</v>
      </c>
      <c r="C435" t="str">
        <f>'Postcode Data'!D435</f>
        <v>Echton</v>
      </c>
      <c r="D435" s="44" t="e">
        <f>'Postcode Data'!M435</f>
        <v>#N/A</v>
      </c>
      <c r="E435" s="28" t="e">
        <f>INDEX('Site Data'!$G$42:$G$77,MATCH('Frequency Plan Data'!D435,'Site Data'!$B$42:$B$77,0))</f>
        <v>#N/A</v>
      </c>
      <c r="F435" s="28" t="e">
        <f>'Coverage Data'!M435</f>
        <v>#N/A</v>
      </c>
      <c r="G435" s="28" t="e">
        <f t="shared" si="514"/>
        <v>#N/A</v>
      </c>
      <c r="H435" s="5" t="e">
        <f>'Postcode Data'!F435</f>
        <v>#N/A</v>
      </c>
      <c r="I435" s="5" t="e">
        <f>'Postcode Data'!G435</f>
        <v>#N/A</v>
      </c>
      <c r="J435" s="5" t="e">
        <f>'Postcode Data'!K435</f>
        <v>#N/A</v>
      </c>
      <c r="K435" s="5" t="e">
        <f>'Postcode Data'!L435</f>
        <v>#N/A</v>
      </c>
      <c r="L435" s="5"/>
      <c r="M435" s="28"/>
      <c r="N435" s="5" t="e">
        <f t="shared" si="562"/>
        <v>#N/A</v>
      </c>
      <c r="O435" s="5" t="e">
        <f t="shared" si="562"/>
        <v>#N/A</v>
      </c>
      <c r="P435" s="5" t="e">
        <f t="shared" si="562"/>
        <v>#N/A</v>
      </c>
      <c r="Q435" s="5" t="e">
        <f t="shared" si="562"/>
        <v>#N/A</v>
      </c>
      <c r="R435" s="5" t="e">
        <f t="shared" si="562"/>
        <v>#N/A</v>
      </c>
      <c r="S435" s="5" t="e">
        <f t="shared" si="562"/>
        <v>#N/A</v>
      </c>
      <c r="T435" s="5"/>
      <c r="U435" s="28"/>
      <c r="V435" s="28" t="e">
        <f t="shared" si="516"/>
        <v>#N/A</v>
      </c>
      <c r="W435" s="28" t="e">
        <f t="shared" ref="W435:Z435" si="574">IF(AND($G435&lt;V$5,$G435&gt;=W$5),$K435,NA())</f>
        <v>#N/A</v>
      </c>
      <c r="X435" s="28" t="e">
        <f t="shared" si="574"/>
        <v>#N/A</v>
      </c>
      <c r="Y435" s="28" t="e">
        <f t="shared" si="574"/>
        <v>#N/A</v>
      </c>
      <c r="Z435" s="28" t="e">
        <f t="shared" si="574"/>
        <v>#N/A</v>
      </c>
      <c r="AA435" s="28" t="e">
        <f t="shared" si="518"/>
        <v>#N/A</v>
      </c>
      <c r="AB435" s="28"/>
      <c r="AC435" s="28"/>
      <c r="AD435" s="5" t="e">
        <f t="shared" si="519"/>
        <v>#N/A</v>
      </c>
      <c r="AE435" s="15" t="e">
        <v>#N/A</v>
      </c>
      <c r="AF435" s="11" t="e">
        <v>#N/A</v>
      </c>
      <c r="AG435" s="11" t="e">
        <v>#N/A</v>
      </c>
      <c r="AH435" s="11" t="e">
        <v>#N/A</v>
      </c>
      <c r="AI435" s="11" t="e">
        <v>#N/A</v>
      </c>
      <c r="AJ435" s="11" t="e">
        <v>#N/A</v>
      </c>
      <c r="AK435" s="11" t="e">
        <v>#N/A</v>
      </c>
      <c r="AL435" s="11" t="e">
        <v>#N/A</v>
      </c>
      <c r="AM435" s="11" t="e">
        <v>#N/A</v>
      </c>
      <c r="AN435" s="11" t="e">
        <v>#N/A</v>
      </c>
      <c r="AO435" s="11" t="e">
        <v>#N/A</v>
      </c>
      <c r="AP435" s="11" t="e">
        <v>#N/A</v>
      </c>
      <c r="AQ435" s="11" t="e">
        <v>#N/A</v>
      </c>
      <c r="AR435" s="11" t="e">
        <v>#N/A</v>
      </c>
      <c r="AS435" s="11" t="e">
        <v>#N/A</v>
      </c>
      <c r="AT435" s="11" t="e">
        <v>#N/A</v>
      </c>
      <c r="AU435" s="11" t="e">
        <v>#N/A</v>
      </c>
      <c r="AV435" s="11" t="e">
        <v>#N/A</v>
      </c>
      <c r="AW435" s="11" t="e">
        <v>#N/A</v>
      </c>
      <c r="AX435" s="11" t="e">
        <v>#N/A</v>
      </c>
      <c r="AY435" s="11" t="e">
        <v>#N/A</v>
      </c>
      <c r="AZ435" s="11" t="e">
        <v>#N/A</v>
      </c>
      <c r="BA435" s="11" t="e">
        <v>#N/A</v>
      </c>
      <c r="BB435" s="11" t="e">
        <v>#N/A</v>
      </c>
      <c r="BC435" s="11" t="e">
        <v>#N/A</v>
      </c>
      <c r="BD435" s="11" t="e">
        <v>#N/A</v>
      </c>
      <c r="BE435" s="11" t="e">
        <v>#N/A</v>
      </c>
      <c r="BF435" s="11" t="e">
        <v>#N/A</v>
      </c>
      <c r="BG435" s="11" t="e">
        <v>#N/A</v>
      </c>
      <c r="BH435" s="11" t="e">
        <v>#N/A</v>
      </c>
      <c r="BI435" s="11" t="e">
        <v>#N/A</v>
      </c>
      <c r="BJ435" s="11" t="e">
        <v>#N/A</v>
      </c>
      <c r="BK435" s="11" t="e">
        <v>#N/A</v>
      </c>
      <c r="BL435" s="11" t="e">
        <v>#N/A</v>
      </c>
      <c r="BM435" s="11" t="e">
        <v>#N/A</v>
      </c>
      <c r="BN435" s="16" t="e">
        <v>#N/A</v>
      </c>
      <c r="BQ435" s="5" t="e">
        <f t="shared" ca="1" si="520"/>
        <v>#N/A</v>
      </c>
      <c r="BR435" s="8" t="e">
        <f t="shared" ca="1" si="573"/>
        <v>#N/A</v>
      </c>
      <c r="BS435" s="8" t="e">
        <f t="shared" ca="1" si="573"/>
        <v>#N/A</v>
      </c>
      <c r="BT435" s="8" t="e">
        <f t="shared" ca="1" si="573"/>
        <v>#N/A</v>
      </c>
      <c r="BU435" s="8" t="e">
        <f t="shared" ca="1" si="573"/>
        <v>#N/A</v>
      </c>
      <c r="BV435" s="8" t="e">
        <f t="shared" ca="1" si="573"/>
        <v>#N/A</v>
      </c>
      <c r="BW435" s="8" t="e">
        <f t="shared" ca="1" si="573"/>
        <v>#N/A</v>
      </c>
      <c r="BX435" s="8" t="e">
        <f t="shared" ca="1" si="573"/>
        <v>#N/A</v>
      </c>
      <c r="BY435" s="8" t="e">
        <f t="shared" ca="1" si="573"/>
        <v>#N/A</v>
      </c>
      <c r="BZ435" s="8" t="e">
        <f t="shared" ca="1" si="573"/>
        <v>#N/A</v>
      </c>
      <c r="CA435" s="8" t="e">
        <f t="shared" ca="1" si="573"/>
        <v>#N/A</v>
      </c>
      <c r="CB435" s="8" t="e">
        <f t="shared" ca="1" si="561"/>
        <v>#N/A</v>
      </c>
      <c r="CC435" s="8" t="e">
        <f t="shared" ca="1" si="561"/>
        <v>#N/A</v>
      </c>
      <c r="CD435" s="8" t="e">
        <f t="shared" ca="1" si="561"/>
        <v>#N/A</v>
      </c>
      <c r="CE435" s="8" t="e">
        <f t="shared" ca="1" si="561"/>
        <v>#N/A</v>
      </c>
      <c r="CF435" s="8" t="e">
        <f t="shared" ca="1" si="561"/>
        <v>#N/A</v>
      </c>
      <c r="CG435" s="8" t="e">
        <f t="shared" ca="1" si="561"/>
        <v>#N/A</v>
      </c>
      <c r="CH435" s="8" t="e">
        <f t="shared" ca="1" si="561"/>
        <v>#N/A</v>
      </c>
      <c r="CI435" s="8" t="e">
        <f t="shared" ca="1" si="561"/>
        <v>#N/A</v>
      </c>
      <c r="CJ435" s="8" t="e">
        <f t="shared" ca="1" si="561"/>
        <v>#N/A</v>
      </c>
      <c r="CK435" s="8" t="e">
        <f t="shared" ca="1" si="561"/>
        <v>#N/A</v>
      </c>
      <c r="CL435" s="8" t="e">
        <f t="shared" ca="1" si="561"/>
        <v>#N/A</v>
      </c>
      <c r="CM435" s="8" t="e">
        <f t="shared" ca="1" si="561"/>
        <v>#N/A</v>
      </c>
      <c r="CN435" s="8" t="e">
        <f t="shared" ca="1" si="573"/>
        <v>#N/A</v>
      </c>
      <c r="CO435" s="8" t="e">
        <f t="shared" ca="1" si="573"/>
        <v>#N/A</v>
      </c>
      <c r="CP435" s="8" t="e">
        <f t="shared" ca="1" si="573"/>
        <v>#N/A</v>
      </c>
      <c r="CQ435" s="8" t="e">
        <f t="shared" ca="1" si="573"/>
        <v>#N/A</v>
      </c>
      <c r="CR435" s="8" t="e">
        <f t="shared" ca="1" si="573"/>
        <v>#N/A</v>
      </c>
      <c r="CS435" s="8" t="e">
        <f t="shared" ca="1" si="573"/>
        <v>#N/A</v>
      </c>
      <c r="CT435" s="8" t="e">
        <f t="shared" ca="1" si="571"/>
        <v>#N/A</v>
      </c>
      <c r="CU435" s="8" t="e">
        <f t="shared" ca="1" si="571"/>
        <v>#N/A</v>
      </c>
      <c r="CV435" s="8" t="e">
        <f t="shared" ca="1" si="571"/>
        <v>#N/A</v>
      </c>
      <c r="CW435" s="8" t="e">
        <f t="shared" ca="1" si="571"/>
        <v>#N/A</v>
      </c>
      <c r="CX435" s="8" t="e">
        <f t="shared" ca="1" si="571"/>
        <v>#N/A</v>
      </c>
      <c r="CY435" s="8" t="e">
        <f t="shared" ca="1" si="571"/>
        <v>#N/A</v>
      </c>
      <c r="CZ435" s="8" t="e">
        <f t="shared" ca="1" si="571"/>
        <v>#N/A</v>
      </c>
      <c r="DA435" s="8" t="e">
        <f t="shared" ca="1" si="571"/>
        <v>#N/A</v>
      </c>
    </row>
    <row r="436" spans="2:105" x14ac:dyDescent="0.35">
      <c r="B436" t="str">
        <f>'Postcode Data'!B436</f>
        <v>ES42 4DZ</v>
      </c>
      <c r="C436" t="str">
        <f>'Postcode Data'!D436</f>
        <v>Echton</v>
      </c>
      <c r="D436" s="44" t="e">
        <f>'Postcode Data'!M436</f>
        <v>#N/A</v>
      </c>
      <c r="E436" s="28" t="e">
        <f>INDEX('Site Data'!$G$42:$G$77,MATCH('Frequency Plan Data'!D436,'Site Data'!$B$42:$B$77,0))</f>
        <v>#N/A</v>
      </c>
      <c r="F436" s="28" t="e">
        <f>'Coverage Data'!M436</f>
        <v>#N/A</v>
      </c>
      <c r="G436" s="28" t="e">
        <f t="shared" si="514"/>
        <v>#N/A</v>
      </c>
      <c r="H436" s="5" t="e">
        <f>'Postcode Data'!F436</f>
        <v>#N/A</v>
      </c>
      <c r="I436" s="5" t="e">
        <f>'Postcode Data'!G436</f>
        <v>#N/A</v>
      </c>
      <c r="J436" s="5" t="e">
        <f>'Postcode Data'!K436</f>
        <v>#N/A</v>
      </c>
      <c r="K436" s="5" t="e">
        <f>'Postcode Data'!L436</f>
        <v>#N/A</v>
      </c>
      <c r="L436" s="5"/>
      <c r="M436" s="28"/>
      <c r="N436" s="5" t="e">
        <f t="shared" si="562"/>
        <v>#N/A</v>
      </c>
      <c r="O436" s="5" t="e">
        <f t="shared" si="562"/>
        <v>#N/A</v>
      </c>
      <c r="P436" s="5" t="e">
        <f t="shared" si="562"/>
        <v>#N/A</v>
      </c>
      <c r="Q436" s="5" t="e">
        <f t="shared" si="562"/>
        <v>#N/A</v>
      </c>
      <c r="R436" s="5" t="e">
        <f t="shared" si="562"/>
        <v>#N/A</v>
      </c>
      <c r="S436" s="5" t="e">
        <f t="shared" si="562"/>
        <v>#N/A</v>
      </c>
      <c r="T436" s="5"/>
      <c r="U436" s="28"/>
      <c r="V436" s="28" t="e">
        <f t="shared" si="516"/>
        <v>#N/A</v>
      </c>
      <c r="W436" s="28" t="e">
        <f t="shared" ref="W436:Z436" si="575">IF(AND($G436&lt;V$5,$G436&gt;=W$5),$K436,NA())</f>
        <v>#N/A</v>
      </c>
      <c r="X436" s="28" t="e">
        <f t="shared" si="575"/>
        <v>#N/A</v>
      </c>
      <c r="Y436" s="28" t="e">
        <f t="shared" si="575"/>
        <v>#N/A</v>
      </c>
      <c r="Z436" s="28" t="e">
        <f t="shared" si="575"/>
        <v>#N/A</v>
      </c>
      <c r="AA436" s="28" t="e">
        <f t="shared" si="518"/>
        <v>#N/A</v>
      </c>
      <c r="AB436" s="28"/>
      <c r="AC436" s="28"/>
      <c r="AD436" s="5" t="e">
        <f t="shared" si="519"/>
        <v>#N/A</v>
      </c>
      <c r="AE436" s="15" t="e">
        <v>#N/A</v>
      </c>
      <c r="AF436" s="11" t="e">
        <v>#N/A</v>
      </c>
      <c r="AG436" s="11" t="e">
        <v>#N/A</v>
      </c>
      <c r="AH436" s="11" t="e">
        <v>#N/A</v>
      </c>
      <c r="AI436" s="11" t="e">
        <v>#N/A</v>
      </c>
      <c r="AJ436" s="11" t="e">
        <v>#N/A</v>
      </c>
      <c r="AK436" s="11" t="e">
        <v>#N/A</v>
      </c>
      <c r="AL436" s="11" t="e">
        <v>#N/A</v>
      </c>
      <c r="AM436" s="11" t="e">
        <v>#N/A</v>
      </c>
      <c r="AN436" s="11" t="e">
        <v>#N/A</v>
      </c>
      <c r="AO436" s="11" t="e">
        <v>#N/A</v>
      </c>
      <c r="AP436" s="11" t="e">
        <v>#N/A</v>
      </c>
      <c r="AQ436" s="11" t="e">
        <v>#N/A</v>
      </c>
      <c r="AR436" s="11" t="e">
        <v>#N/A</v>
      </c>
      <c r="AS436" s="11" t="e">
        <v>#N/A</v>
      </c>
      <c r="AT436" s="11" t="e">
        <v>#N/A</v>
      </c>
      <c r="AU436" s="11" t="e">
        <v>#N/A</v>
      </c>
      <c r="AV436" s="11" t="e">
        <v>#N/A</v>
      </c>
      <c r="AW436" s="11" t="e">
        <v>#N/A</v>
      </c>
      <c r="AX436" s="11" t="e">
        <v>#N/A</v>
      </c>
      <c r="AY436" s="11" t="e">
        <v>#N/A</v>
      </c>
      <c r="AZ436" s="11" t="e">
        <v>#N/A</v>
      </c>
      <c r="BA436" s="11" t="e">
        <v>#N/A</v>
      </c>
      <c r="BB436" s="11" t="e">
        <v>#N/A</v>
      </c>
      <c r="BC436" s="11" t="e">
        <v>#N/A</v>
      </c>
      <c r="BD436" s="11" t="e">
        <v>#N/A</v>
      </c>
      <c r="BE436" s="11" t="e">
        <v>#N/A</v>
      </c>
      <c r="BF436" s="11" t="e">
        <v>#N/A</v>
      </c>
      <c r="BG436" s="11" t="e">
        <v>#N/A</v>
      </c>
      <c r="BH436" s="11" t="e">
        <v>#N/A</v>
      </c>
      <c r="BI436" s="11" t="e">
        <v>#N/A</v>
      </c>
      <c r="BJ436" s="11" t="e">
        <v>#N/A</v>
      </c>
      <c r="BK436" s="11" t="e">
        <v>#N/A</v>
      </c>
      <c r="BL436" s="11" t="e">
        <v>#N/A</v>
      </c>
      <c r="BM436" s="11" t="e">
        <v>#N/A</v>
      </c>
      <c r="BN436" s="16" t="e">
        <v>#N/A</v>
      </c>
      <c r="BQ436" s="5" t="e">
        <f t="shared" ca="1" si="520"/>
        <v>#N/A</v>
      </c>
      <c r="BR436" s="8" t="e">
        <f t="shared" ca="1" si="573"/>
        <v>#N/A</v>
      </c>
      <c r="BS436" s="8" t="e">
        <f t="shared" ca="1" si="573"/>
        <v>#N/A</v>
      </c>
      <c r="BT436" s="8" t="e">
        <f t="shared" ca="1" si="573"/>
        <v>#N/A</v>
      </c>
      <c r="BU436" s="8" t="e">
        <f t="shared" ca="1" si="573"/>
        <v>#N/A</v>
      </c>
      <c r="BV436" s="8" t="e">
        <f t="shared" ca="1" si="573"/>
        <v>#N/A</v>
      </c>
      <c r="BW436" s="8" t="e">
        <f t="shared" ca="1" si="573"/>
        <v>#N/A</v>
      </c>
      <c r="BX436" s="8" t="e">
        <f t="shared" ca="1" si="573"/>
        <v>#N/A</v>
      </c>
      <c r="BY436" s="8" t="e">
        <f t="shared" ca="1" si="573"/>
        <v>#N/A</v>
      </c>
      <c r="BZ436" s="8" t="e">
        <f t="shared" ca="1" si="573"/>
        <v>#N/A</v>
      </c>
      <c r="CA436" s="8" t="e">
        <f t="shared" ca="1" si="573"/>
        <v>#N/A</v>
      </c>
      <c r="CB436" s="8" t="e">
        <f t="shared" ca="1" si="561"/>
        <v>#N/A</v>
      </c>
      <c r="CC436" s="8" t="e">
        <f t="shared" ca="1" si="561"/>
        <v>#N/A</v>
      </c>
      <c r="CD436" s="8" t="e">
        <f t="shared" ca="1" si="561"/>
        <v>#N/A</v>
      </c>
      <c r="CE436" s="8" t="e">
        <f t="shared" ca="1" si="561"/>
        <v>#N/A</v>
      </c>
      <c r="CF436" s="8" t="e">
        <f t="shared" ca="1" si="561"/>
        <v>#N/A</v>
      </c>
      <c r="CG436" s="8" t="e">
        <f t="shared" ca="1" si="561"/>
        <v>#N/A</v>
      </c>
      <c r="CH436" s="8" t="e">
        <f t="shared" ca="1" si="561"/>
        <v>#N/A</v>
      </c>
      <c r="CI436" s="8" t="e">
        <f t="shared" ca="1" si="561"/>
        <v>#N/A</v>
      </c>
      <c r="CJ436" s="8" t="e">
        <f t="shared" ca="1" si="561"/>
        <v>#N/A</v>
      </c>
      <c r="CK436" s="8" t="e">
        <f t="shared" ca="1" si="561"/>
        <v>#N/A</v>
      </c>
      <c r="CL436" s="8" t="e">
        <f t="shared" ca="1" si="561"/>
        <v>#N/A</v>
      </c>
      <c r="CM436" s="8" t="e">
        <f t="shared" ca="1" si="561"/>
        <v>#N/A</v>
      </c>
      <c r="CN436" s="8" t="e">
        <f t="shared" ca="1" si="573"/>
        <v>#N/A</v>
      </c>
      <c r="CO436" s="8" t="e">
        <f t="shared" ca="1" si="573"/>
        <v>#N/A</v>
      </c>
      <c r="CP436" s="8" t="e">
        <f t="shared" ca="1" si="573"/>
        <v>#N/A</v>
      </c>
      <c r="CQ436" s="8" t="e">
        <f t="shared" ca="1" si="573"/>
        <v>#N/A</v>
      </c>
      <c r="CR436" s="8" t="e">
        <f t="shared" ca="1" si="573"/>
        <v>#N/A</v>
      </c>
      <c r="CS436" s="8" t="e">
        <f t="shared" ca="1" si="573"/>
        <v>#N/A</v>
      </c>
      <c r="CT436" s="8" t="e">
        <f t="shared" ca="1" si="571"/>
        <v>#N/A</v>
      </c>
      <c r="CU436" s="8" t="e">
        <f t="shared" ca="1" si="571"/>
        <v>#N/A</v>
      </c>
      <c r="CV436" s="8" t="e">
        <f t="shared" ca="1" si="571"/>
        <v>#N/A</v>
      </c>
      <c r="CW436" s="8" t="e">
        <f t="shared" ca="1" si="571"/>
        <v>#N/A</v>
      </c>
      <c r="CX436" s="8" t="e">
        <f t="shared" ca="1" si="571"/>
        <v>#N/A</v>
      </c>
      <c r="CY436" s="8" t="e">
        <f t="shared" ca="1" si="571"/>
        <v>#N/A</v>
      </c>
      <c r="CZ436" s="8" t="e">
        <f t="shared" ca="1" si="571"/>
        <v>#N/A</v>
      </c>
      <c r="DA436" s="8" t="e">
        <f t="shared" ca="1" si="571"/>
        <v>#N/A</v>
      </c>
    </row>
    <row r="437" spans="2:105" x14ac:dyDescent="0.35">
      <c r="B437" t="str">
        <f>'Postcode Data'!B437</f>
        <v>ES42 5YC</v>
      </c>
      <c r="C437" t="str">
        <f>'Postcode Data'!D437</f>
        <v>Echton</v>
      </c>
      <c r="D437" s="44" t="e">
        <f>'Postcode Data'!M437</f>
        <v>#N/A</v>
      </c>
      <c r="E437" s="28" t="e">
        <f>INDEX('Site Data'!$G$42:$G$77,MATCH('Frequency Plan Data'!D437,'Site Data'!$B$42:$B$77,0))</f>
        <v>#N/A</v>
      </c>
      <c r="F437" s="28" t="e">
        <f>'Coverage Data'!M437</f>
        <v>#N/A</v>
      </c>
      <c r="G437" s="28" t="e">
        <f t="shared" si="514"/>
        <v>#N/A</v>
      </c>
      <c r="H437" s="5" t="e">
        <f>'Postcode Data'!F437</f>
        <v>#N/A</v>
      </c>
      <c r="I437" s="5" t="e">
        <f>'Postcode Data'!G437</f>
        <v>#N/A</v>
      </c>
      <c r="J437" s="5" t="e">
        <f>'Postcode Data'!K437</f>
        <v>#N/A</v>
      </c>
      <c r="K437" s="5" t="e">
        <f>'Postcode Data'!L437</f>
        <v>#N/A</v>
      </c>
      <c r="L437" s="5"/>
      <c r="M437" s="28"/>
      <c r="N437" s="5" t="e">
        <f t="shared" si="562"/>
        <v>#N/A</v>
      </c>
      <c r="O437" s="5" t="e">
        <f t="shared" si="562"/>
        <v>#N/A</v>
      </c>
      <c r="P437" s="5" t="e">
        <f t="shared" si="562"/>
        <v>#N/A</v>
      </c>
      <c r="Q437" s="5" t="e">
        <f t="shared" si="562"/>
        <v>#N/A</v>
      </c>
      <c r="R437" s="5" t="e">
        <f t="shared" si="562"/>
        <v>#N/A</v>
      </c>
      <c r="S437" s="5" t="e">
        <f t="shared" si="562"/>
        <v>#N/A</v>
      </c>
      <c r="T437" s="5"/>
      <c r="U437" s="28"/>
      <c r="V437" s="28" t="e">
        <f t="shared" si="516"/>
        <v>#N/A</v>
      </c>
      <c r="W437" s="28" t="e">
        <f t="shared" ref="W437:Z437" si="576">IF(AND($G437&lt;V$5,$G437&gt;=W$5),$K437,NA())</f>
        <v>#N/A</v>
      </c>
      <c r="X437" s="28" t="e">
        <f t="shared" si="576"/>
        <v>#N/A</v>
      </c>
      <c r="Y437" s="28" t="e">
        <f t="shared" si="576"/>
        <v>#N/A</v>
      </c>
      <c r="Z437" s="28" t="e">
        <f t="shared" si="576"/>
        <v>#N/A</v>
      </c>
      <c r="AA437" s="28" t="e">
        <f t="shared" si="518"/>
        <v>#N/A</v>
      </c>
      <c r="AB437" s="28"/>
      <c r="AC437" s="28"/>
      <c r="AD437" s="5" t="e">
        <f t="shared" si="519"/>
        <v>#N/A</v>
      </c>
      <c r="AE437" s="15" t="e">
        <v>#N/A</v>
      </c>
      <c r="AF437" s="11" t="e">
        <v>#N/A</v>
      </c>
      <c r="AG437" s="11" t="e">
        <v>#N/A</v>
      </c>
      <c r="AH437" s="11" t="e">
        <v>#N/A</v>
      </c>
      <c r="AI437" s="11" t="e">
        <v>#N/A</v>
      </c>
      <c r="AJ437" s="11" t="e">
        <v>#N/A</v>
      </c>
      <c r="AK437" s="11" t="e">
        <v>#N/A</v>
      </c>
      <c r="AL437" s="11" t="e">
        <v>#N/A</v>
      </c>
      <c r="AM437" s="11" t="e">
        <v>#N/A</v>
      </c>
      <c r="AN437" s="11" t="e">
        <v>#N/A</v>
      </c>
      <c r="AO437" s="11" t="e">
        <v>#N/A</v>
      </c>
      <c r="AP437" s="11" t="e">
        <v>#N/A</v>
      </c>
      <c r="AQ437" s="11" t="e">
        <v>#N/A</v>
      </c>
      <c r="AR437" s="11" t="e">
        <v>#N/A</v>
      </c>
      <c r="AS437" s="11" t="e">
        <v>#N/A</v>
      </c>
      <c r="AT437" s="11" t="e">
        <v>#N/A</v>
      </c>
      <c r="AU437" s="11" t="e">
        <v>#N/A</v>
      </c>
      <c r="AV437" s="11" t="e">
        <v>#N/A</v>
      </c>
      <c r="AW437" s="11" t="e">
        <v>#N/A</v>
      </c>
      <c r="AX437" s="11" t="e">
        <v>#N/A</v>
      </c>
      <c r="AY437" s="11" t="e">
        <v>#N/A</v>
      </c>
      <c r="AZ437" s="11" t="e">
        <v>#N/A</v>
      </c>
      <c r="BA437" s="11" t="e">
        <v>#N/A</v>
      </c>
      <c r="BB437" s="11" t="e">
        <v>#N/A</v>
      </c>
      <c r="BC437" s="11" t="e">
        <v>#N/A</v>
      </c>
      <c r="BD437" s="11" t="e">
        <v>#N/A</v>
      </c>
      <c r="BE437" s="11" t="e">
        <v>#N/A</v>
      </c>
      <c r="BF437" s="11" t="e">
        <v>#N/A</v>
      </c>
      <c r="BG437" s="11" t="e">
        <v>#N/A</v>
      </c>
      <c r="BH437" s="11" t="e">
        <v>#N/A</v>
      </c>
      <c r="BI437" s="11" t="e">
        <v>#N/A</v>
      </c>
      <c r="BJ437" s="11" t="e">
        <v>#N/A</v>
      </c>
      <c r="BK437" s="11" t="e">
        <v>#N/A</v>
      </c>
      <c r="BL437" s="11" t="e">
        <v>#N/A</v>
      </c>
      <c r="BM437" s="11" t="e">
        <v>#N/A</v>
      </c>
      <c r="BN437" s="16" t="e">
        <v>#N/A</v>
      </c>
      <c r="BQ437" s="5" t="e">
        <f t="shared" ca="1" si="520"/>
        <v>#N/A</v>
      </c>
      <c r="BR437" s="8" t="e">
        <f t="shared" ca="1" si="573"/>
        <v>#N/A</v>
      </c>
      <c r="BS437" s="8" t="e">
        <f t="shared" ca="1" si="573"/>
        <v>#N/A</v>
      </c>
      <c r="BT437" s="8" t="e">
        <f t="shared" ca="1" si="573"/>
        <v>#N/A</v>
      </c>
      <c r="BU437" s="8" t="e">
        <f t="shared" ca="1" si="573"/>
        <v>#N/A</v>
      </c>
      <c r="BV437" s="8" t="e">
        <f t="shared" ca="1" si="573"/>
        <v>#N/A</v>
      </c>
      <c r="BW437" s="8" t="e">
        <f t="shared" ca="1" si="573"/>
        <v>#N/A</v>
      </c>
      <c r="BX437" s="8" t="e">
        <f t="shared" ca="1" si="573"/>
        <v>#N/A</v>
      </c>
      <c r="BY437" s="8" t="e">
        <f t="shared" ca="1" si="573"/>
        <v>#N/A</v>
      </c>
      <c r="BZ437" s="8" t="e">
        <f t="shared" ca="1" si="573"/>
        <v>#N/A</v>
      </c>
      <c r="CA437" s="8" t="e">
        <f t="shared" ca="1" si="573"/>
        <v>#N/A</v>
      </c>
      <c r="CB437" s="8" t="e">
        <f t="shared" ca="1" si="561"/>
        <v>#N/A</v>
      </c>
      <c r="CC437" s="8" t="e">
        <f t="shared" ca="1" si="561"/>
        <v>#N/A</v>
      </c>
      <c r="CD437" s="8" t="e">
        <f t="shared" ca="1" si="561"/>
        <v>#N/A</v>
      </c>
      <c r="CE437" s="8" t="e">
        <f t="shared" ca="1" si="561"/>
        <v>#N/A</v>
      </c>
      <c r="CF437" s="8" t="e">
        <f t="shared" ca="1" si="561"/>
        <v>#N/A</v>
      </c>
      <c r="CG437" s="8" t="e">
        <f t="shared" ca="1" si="561"/>
        <v>#N/A</v>
      </c>
      <c r="CH437" s="8" t="e">
        <f t="shared" ca="1" si="561"/>
        <v>#N/A</v>
      </c>
      <c r="CI437" s="8" t="e">
        <f t="shared" ca="1" si="561"/>
        <v>#N/A</v>
      </c>
      <c r="CJ437" s="8" t="e">
        <f t="shared" ca="1" si="561"/>
        <v>#N/A</v>
      </c>
      <c r="CK437" s="8" t="e">
        <f t="shared" ca="1" si="561"/>
        <v>#N/A</v>
      </c>
      <c r="CL437" s="8" t="e">
        <f t="shared" ca="1" si="561"/>
        <v>#N/A</v>
      </c>
      <c r="CM437" s="8" t="e">
        <f t="shared" ca="1" si="561"/>
        <v>#N/A</v>
      </c>
      <c r="CN437" s="8" t="e">
        <f t="shared" ca="1" si="573"/>
        <v>#N/A</v>
      </c>
      <c r="CO437" s="8" t="e">
        <f t="shared" ca="1" si="573"/>
        <v>#N/A</v>
      </c>
      <c r="CP437" s="8" t="e">
        <f t="shared" ca="1" si="573"/>
        <v>#N/A</v>
      </c>
      <c r="CQ437" s="8" t="e">
        <f t="shared" ca="1" si="573"/>
        <v>#N/A</v>
      </c>
      <c r="CR437" s="8" t="e">
        <f t="shared" ca="1" si="573"/>
        <v>#N/A</v>
      </c>
      <c r="CS437" s="8" t="e">
        <f t="shared" ca="1" si="573"/>
        <v>#N/A</v>
      </c>
      <c r="CT437" s="8" t="e">
        <f t="shared" ca="1" si="571"/>
        <v>#N/A</v>
      </c>
      <c r="CU437" s="8" t="e">
        <f t="shared" ca="1" si="571"/>
        <v>#N/A</v>
      </c>
      <c r="CV437" s="8" t="e">
        <f t="shared" ca="1" si="571"/>
        <v>#N/A</v>
      </c>
      <c r="CW437" s="8" t="e">
        <f t="shared" ca="1" si="571"/>
        <v>#N/A</v>
      </c>
      <c r="CX437" s="8" t="e">
        <f t="shared" ca="1" si="571"/>
        <v>#N/A</v>
      </c>
      <c r="CY437" s="8" t="e">
        <f t="shared" ca="1" si="571"/>
        <v>#N/A</v>
      </c>
      <c r="CZ437" s="8" t="e">
        <f t="shared" ca="1" si="571"/>
        <v>#N/A</v>
      </c>
      <c r="DA437" s="8" t="e">
        <f t="shared" ca="1" si="571"/>
        <v>#N/A</v>
      </c>
    </row>
    <row r="438" spans="2:105" x14ac:dyDescent="0.35">
      <c r="B438" t="str">
        <f>'Postcode Data'!B438</f>
        <v>ES42 7FC</v>
      </c>
      <c r="C438" t="str">
        <f>'Postcode Data'!D438</f>
        <v>Echton</v>
      </c>
      <c r="D438" s="44" t="str">
        <f>'Postcode Data'!M438</f>
        <v>EW1a</v>
      </c>
      <c r="E438" s="28" t="str">
        <f>INDEX('Site Data'!$G$42:$G$77,MATCH('Frequency Plan Data'!D438,'Site Data'!$B$42:$B$77,0))</f>
        <v>f1</v>
      </c>
      <c r="F438" s="28">
        <f>'Coverage Data'!M438</f>
        <v>-51.957781464742553</v>
      </c>
      <c r="G438" s="28">
        <f t="shared" si="514"/>
        <v>32.252981887762644</v>
      </c>
      <c r="H438" s="5">
        <f>'Postcode Data'!F438</f>
        <v>11.233955038272278</v>
      </c>
      <c r="I438" s="5">
        <f>'Postcode Data'!G438</f>
        <v>14.850780878419533</v>
      </c>
      <c r="J438" s="5">
        <f>'Postcode Data'!K438</f>
        <v>10.802919949671331</v>
      </c>
      <c r="K438" s="5">
        <f>'Postcode Data'!L438</f>
        <v>15.329493842150255</v>
      </c>
      <c r="L438" s="5"/>
      <c r="M438" s="28"/>
      <c r="N438" s="5">
        <f t="shared" si="562"/>
        <v>15.329493842150255</v>
      </c>
      <c r="O438" s="5" t="e">
        <f t="shared" si="562"/>
        <v>#N/A</v>
      </c>
      <c r="P438" s="5" t="e">
        <f t="shared" si="562"/>
        <v>#N/A</v>
      </c>
      <c r="Q438" s="5" t="e">
        <f t="shared" si="562"/>
        <v>#N/A</v>
      </c>
      <c r="R438" s="5" t="e">
        <f t="shared" si="562"/>
        <v>#N/A</v>
      </c>
      <c r="S438" s="5" t="e">
        <f t="shared" si="562"/>
        <v>#N/A</v>
      </c>
      <c r="T438" s="5"/>
      <c r="U438" s="28"/>
      <c r="V438" s="28">
        <f t="shared" si="516"/>
        <v>15.329493842150255</v>
      </c>
      <c r="W438" s="28" t="e">
        <f t="shared" ref="W438:Z438" si="577">IF(AND($G438&lt;V$5,$G438&gt;=W$5),$K438,NA())</f>
        <v>#N/A</v>
      </c>
      <c r="X438" s="28" t="e">
        <f t="shared" si="577"/>
        <v>#N/A</v>
      </c>
      <c r="Y438" s="28" t="e">
        <f t="shared" si="577"/>
        <v>#N/A</v>
      </c>
      <c r="Z438" s="28" t="e">
        <f t="shared" si="577"/>
        <v>#N/A</v>
      </c>
      <c r="AA438" s="28" t="e">
        <f t="shared" si="518"/>
        <v>#N/A</v>
      </c>
      <c r="AB438" s="28"/>
      <c r="AC438" s="28"/>
      <c r="AD438" s="5">
        <f t="shared" si="519"/>
        <v>-84.210763352505197</v>
      </c>
      <c r="AE438" s="15">
        <v>-86.714310801313161</v>
      </c>
      <c r="AF438" s="11">
        <v>-999</v>
      </c>
      <c r="AG438" s="11">
        <v>-999</v>
      </c>
      <c r="AH438" s="11">
        <v>-999</v>
      </c>
      <c r="AI438" s="11">
        <v>-999</v>
      </c>
      <c r="AJ438" s="11">
        <v>-999</v>
      </c>
      <c r="AK438" s="11">
        <v>-999</v>
      </c>
      <c r="AL438" s="11">
        <v>-999</v>
      </c>
      <c r="AM438" s="11">
        <v>-999</v>
      </c>
      <c r="AN438" s="11">
        <v>-102.14104381421238</v>
      </c>
      <c r="AO438" s="11">
        <v>-999</v>
      </c>
      <c r="AP438" s="11">
        <v>-999</v>
      </c>
      <c r="AQ438" s="11">
        <v>-88.535925740128789</v>
      </c>
      <c r="AR438" s="11">
        <v>-999</v>
      </c>
      <c r="AS438" s="11">
        <v>-999</v>
      </c>
      <c r="AT438" s="11">
        <v>-999</v>
      </c>
      <c r="AU438" s="11">
        <v>-999</v>
      </c>
      <c r="AV438" s="11">
        <v>-999</v>
      </c>
      <c r="AW438" s="11">
        <v>-999</v>
      </c>
      <c r="AX438" s="11">
        <v>-999</v>
      </c>
      <c r="AY438" s="11">
        <v>-999</v>
      </c>
      <c r="AZ438" s="11">
        <v>-99.243779271996601</v>
      </c>
      <c r="BA438" s="11">
        <v>-999</v>
      </c>
      <c r="BB438" s="11">
        <v>-999</v>
      </c>
      <c r="BC438" s="11">
        <v>-999</v>
      </c>
      <c r="BD438" s="11">
        <v>-999</v>
      </c>
      <c r="BE438" s="11">
        <v>-999</v>
      </c>
      <c r="BF438" s="11">
        <v>-999</v>
      </c>
      <c r="BG438" s="11">
        <v>-999</v>
      </c>
      <c r="BH438" s="11">
        <v>-999</v>
      </c>
      <c r="BI438" s="11">
        <v>-999</v>
      </c>
      <c r="BJ438" s="11">
        <v>-999</v>
      </c>
      <c r="BK438" s="11">
        <v>-999</v>
      </c>
      <c r="BL438" s="11">
        <v>-100.93915879573308</v>
      </c>
      <c r="BM438" s="11">
        <v>-999</v>
      </c>
      <c r="BN438" s="16">
        <v>-999</v>
      </c>
      <c r="BQ438" s="5">
        <f t="shared" ca="1" si="520"/>
        <v>-82.811929475841737</v>
      </c>
      <c r="BR438" s="8">
        <f t="shared" ca="1" si="573"/>
        <v>-87.885241319576082</v>
      </c>
      <c r="BS438" s="8">
        <f t="shared" ca="1" si="573"/>
        <v>-999</v>
      </c>
      <c r="BT438" s="8">
        <f t="shared" ca="1" si="573"/>
        <v>-999</v>
      </c>
      <c r="BU438" s="8">
        <f t="shared" ca="1" si="573"/>
        <v>-999</v>
      </c>
      <c r="BV438" s="8">
        <f t="shared" ca="1" si="573"/>
        <v>-999</v>
      </c>
      <c r="BW438" s="8">
        <f t="shared" ca="1" si="573"/>
        <v>-999</v>
      </c>
      <c r="BX438" s="8">
        <f t="shared" ca="1" si="573"/>
        <v>-999</v>
      </c>
      <c r="BY438" s="8">
        <f t="shared" ca="1" si="573"/>
        <v>-999</v>
      </c>
      <c r="BZ438" s="8">
        <f t="shared" ca="1" si="573"/>
        <v>-999</v>
      </c>
      <c r="CA438" s="8">
        <f t="shared" ca="1" si="573"/>
        <v>-96.528455442009047</v>
      </c>
      <c r="CB438" s="8">
        <f t="shared" ca="1" si="561"/>
        <v>-999</v>
      </c>
      <c r="CC438" s="8">
        <f t="shared" ca="1" si="561"/>
        <v>-999</v>
      </c>
      <c r="CD438" s="8">
        <f t="shared" ca="1" si="561"/>
        <v>-85.583509203613062</v>
      </c>
      <c r="CE438" s="8">
        <f t="shared" ca="1" si="561"/>
        <v>-999</v>
      </c>
      <c r="CF438" s="8">
        <f t="shared" ca="1" si="561"/>
        <v>-999</v>
      </c>
      <c r="CG438" s="8">
        <f t="shared" ca="1" si="561"/>
        <v>-999</v>
      </c>
      <c r="CH438" s="8">
        <f t="shared" ca="1" si="561"/>
        <v>-999</v>
      </c>
      <c r="CI438" s="8">
        <f t="shared" ca="1" si="561"/>
        <v>-999</v>
      </c>
      <c r="CJ438" s="8">
        <f t="shared" ca="1" si="561"/>
        <v>-999</v>
      </c>
      <c r="CK438" s="8">
        <f t="shared" ca="1" si="561"/>
        <v>-999</v>
      </c>
      <c r="CL438" s="8">
        <f t="shared" ca="1" si="561"/>
        <v>-999</v>
      </c>
      <c r="CM438" s="8">
        <f t="shared" ca="1" si="561"/>
        <v>-97.474739746082975</v>
      </c>
      <c r="CN438" s="8">
        <f t="shared" ca="1" si="573"/>
        <v>-999</v>
      </c>
      <c r="CO438" s="8">
        <f t="shared" ca="1" si="573"/>
        <v>-999</v>
      </c>
      <c r="CP438" s="8">
        <f t="shared" ca="1" si="573"/>
        <v>-999</v>
      </c>
      <c r="CQ438" s="8">
        <f t="shared" ca="1" si="573"/>
        <v>-999</v>
      </c>
      <c r="CR438" s="8">
        <f t="shared" ca="1" si="573"/>
        <v>-999</v>
      </c>
      <c r="CS438" s="8">
        <f t="shared" ca="1" si="573"/>
        <v>-999</v>
      </c>
      <c r="CT438" s="8">
        <f t="shared" ca="1" si="571"/>
        <v>-999</v>
      </c>
      <c r="CU438" s="8">
        <f t="shared" ca="1" si="571"/>
        <v>-999</v>
      </c>
      <c r="CV438" s="8">
        <f t="shared" ca="1" si="571"/>
        <v>-999</v>
      </c>
      <c r="CW438" s="8">
        <f t="shared" ca="1" si="571"/>
        <v>-999</v>
      </c>
      <c r="CX438" s="8">
        <f t="shared" ca="1" si="571"/>
        <v>-999</v>
      </c>
      <c r="CY438" s="8">
        <f t="shared" ca="1" si="571"/>
        <v>-93.561866025853334</v>
      </c>
      <c r="CZ438" s="8">
        <f t="shared" ca="1" si="571"/>
        <v>-999</v>
      </c>
      <c r="DA438" s="8">
        <f t="shared" ca="1" si="571"/>
        <v>-999</v>
      </c>
    </row>
    <row r="439" spans="2:105" x14ac:dyDescent="0.35">
      <c r="B439" t="str">
        <f>'Postcode Data'!B439</f>
        <v>ES42 7GP</v>
      </c>
      <c r="C439" t="str">
        <f>'Postcode Data'!D439</f>
        <v>Echton</v>
      </c>
      <c r="D439" s="44" t="e">
        <f>'Postcode Data'!M439</f>
        <v>#N/A</v>
      </c>
      <c r="E439" s="28" t="e">
        <f>INDEX('Site Data'!$G$42:$G$77,MATCH('Frequency Plan Data'!D439,'Site Data'!$B$42:$B$77,0))</f>
        <v>#N/A</v>
      </c>
      <c r="F439" s="28" t="e">
        <f>'Coverage Data'!M439</f>
        <v>#N/A</v>
      </c>
      <c r="G439" s="28" t="e">
        <f t="shared" si="514"/>
        <v>#N/A</v>
      </c>
      <c r="H439" s="5" t="e">
        <f>'Postcode Data'!F439</f>
        <v>#N/A</v>
      </c>
      <c r="I439" s="5" t="e">
        <f>'Postcode Data'!G439</f>
        <v>#N/A</v>
      </c>
      <c r="J439" s="5" t="e">
        <f>'Postcode Data'!K439</f>
        <v>#N/A</v>
      </c>
      <c r="K439" s="5" t="e">
        <f>'Postcode Data'!L439</f>
        <v>#N/A</v>
      </c>
      <c r="L439" s="5"/>
      <c r="M439" s="28"/>
      <c r="N439" s="5" t="e">
        <f t="shared" si="562"/>
        <v>#N/A</v>
      </c>
      <c r="O439" s="5" t="e">
        <f t="shared" si="562"/>
        <v>#N/A</v>
      </c>
      <c r="P439" s="5" t="e">
        <f t="shared" si="562"/>
        <v>#N/A</v>
      </c>
      <c r="Q439" s="5" t="e">
        <f t="shared" si="562"/>
        <v>#N/A</v>
      </c>
      <c r="R439" s="5" t="e">
        <f t="shared" si="562"/>
        <v>#N/A</v>
      </c>
      <c r="S439" s="5" t="e">
        <f t="shared" si="562"/>
        <v>#N/A</v>
      </c>
      <c r="T439" s="5"/>
      <c r="U439" s="28"/>
      <c r="V439" s="28" t="e">
        <f t="shared" si="516"/>
        <v>#N/A</v>
      </c>
      <c r="W439" s="28" t="e">
        <f t="shared" ref="W439:Z439" si="578">IF(AND($G439&lt;V$5,$G439&gt;=W$5),$K439,NA())</f>
        <v>#N/A</v>
      </c>
      <c r="X439" s="28" t="e">
        <f t="shared" si="578"/>
        <v>#N/A</v>
      </c>
      <c r="Y439" s="28" t="e">
        <f t="shared" si="578"/>
        <v>#N/A</v>
      </c>
      <c r="Z439" s="28" t="e">
        <f t="shared" si="578"/>
        <v>#N/A</v>
      </c>
      <c r="AA439" s="28" t="e">
        <f t="shared" si="518"/>
        <v>#N/A</v>
      </c>
      <c r="AB439" s="28"/>
      <c r="AC439" s="28"/>
      <c r="AD439" s="5" t="e">
        <f t="shared" si="519"/>
        <v>#N/A</v>
      </c>
      <c r="AE439" s="15" t="e">
        <v>#N/A</v>
      </c>
      <c r="AF439" s="11" t="e">
        <v>#N/A</v>
      </c>
      <c r="AG439" s="11" t="e">
        <v>#N/A</v>
      </c>
      <c r="AH439" s="11" t="e">
        <v>#N/A</v>
      </c>
      <c r="AI439" s="11" t="e">
        <v>#N/A</v>
      </c>
      <c r="AJ439" s="11" t="e">
        <v>#N/A</v>
      </c>
      <c r="AK439" s="11" t="e">
        <v>#N/A</v>
      </c>
      <c r="AL439" s="11" t="e">
        <v>#N/A</v>
      </c>
      <c r="AM439" s="11" t="e">
        <v>#N/A</v>
      </c>
      <c r="AN439" s="11" t="e">
        <v>#N/A</v>
      </c>
      <c r="AO439" s="11" t="e">
        <v>#N/A</v>
      </c>
      <c r="AP439" s="11" t="e">
        <v>#N/A</v>
      </c>
      <c r="AQ439" s="11" t="e">
        <v>#N/A</v>
      </c>
      <c r="AR439" s="11" t="e">
        <v>#N/A</v>
      </c>
      <c r="AS439" s="11" t="e">
        <v>#N/A</v>
      </c>
      <c r="AT439" s="11" t="e">
        <v>#N/A</v>
      </c>
      <c r="AU439" s="11" t="e">
        <v>#N/A</v>
      </c>
      <c r="AV439" s="11" t="e">
        <v>#N/A</v>
      </c>
      <c r="AW439" s="11" t="e">
        <v>#N/A</v>
      </c>
      <c r="AX439" s="11" t="e">
        <v>#N/A</v>
      </c>
      <c r="AY439" s="11" t="e">
        <v>#N/A</v>
      </c>
      <c r="AZ439" s="11" t="e">
        <v>#N/A</v>
      </c>
      <c r="BA439" s="11" t="e">
        <v>#N/A</v>
      </c>
      <c r="BB439" s="11" t="e">
        <v>#N/A</v>
      </c>
      <c r="BC439" s="11" t="e">
        <v>#N/A</v>
      </c>
      <c r="BD439" s="11" t="e">
        <v>#N/A</v>
      </c>
      <c r="BE439" s="11" t="e">
        <v>#N/A</v>
      </c>
      <c r="BF439" s="11" t="e">
        <v>#N/A</v>
      </c>
      <c r="BG439" s="11" t="e">
        <v>#N/A</v>
      </c>
      <c r="BH439" s="11" t="e">
        <v>#N/A</v>
      </c>
      <c r="BI439" s="11" t="e">
        <v>#N/A</v>
      </c>
      <c r="BJ439" s="11" t="e">
        <v>#N/A</v>
      </c>
      <c r="BK439" s="11" t="e">
        <v>#N/A</v>
      </c>
      <c r="BL439" s="11" t="e">
        <v>#N/A</v>
      </c>
      <c r="BM439" s="11" t="e">
        <v>#N/A</v>
      </c>
      <c r="BN439" s="16" t="e">
        <v>#N/A</v>
      </c>
      <c r="BQ439" s="5" t="e">
        <f t="shared" ca="1" si="520"/>
        <v>#N/A</v>
      </c>
      <c r="BR439" s="8" t="e">
        <f t="shared" ca="1" si="573"/>
        <v>#N/A</v>
      </c>
      <c r="BS439" s="8" t="e">
        <f t="shared" ca="1" si="573"/>
        <v>#N/A</v>
      </c>
      <c r="BT439" s="8" t="e">
        <f t="shared" ca="1" si="573"/>
        <v>#N/A</v>
      </c>
      <c r="BU439" s="8" t="e">
        <f t="shared" ca="1" si="573"/>
        <v>#N/A</v>
      </c>
      <c r="BV439" s="8" t="e">
        <f t="shared" ca="1" si="573"/>
        <v>#N/A</v>
      </c>
      <c r="BW439" s="8" t="e">
        <f t="shared" ca="1" si="573"/>
        <v>#N/A</v>
      </c>
      <c r="BX439" s="8" t="e">
        <f t="shared" ca="1" si="573"/>
        <v>#N/A</v>
      </c>
      <c r="BY439" s="8" t="e">
        <f t="shared" ca="1" si="573"/>
        <v>#N/A</v>
      </c>
      <c r="BZ439" s="8" t="e">
        <f t="shared" ca="1" si="573"/>
        <v>#N/A</v>
      </c>
      <c r="CA439" s="8" t="e">
        <f t="shared" ca="1" si="573"/>
        <v>#N/A</v>
      </c>
      <c r="CB439" s="8" t="e">
        <f t="shared" ca="1" si="561"/>
        <v>#N/A</v>
      </c>
      <c r="CC439" s="8" t="e">
        <f t="shared" ca="1" si="561"/>
        <v>#N/A</v>
      </c>
      <c r="CD439" s="8" t="e">
        <f t="shared" ca="1" si="561"/>
        <v>#N/A</v>
      </c>
      <c r="CE439" s="8" t="e">
        <f t="shared" ca="1" si="561"/>
        <v>#N/A</v>
      </c>
      <c r="CF439" s="8" t="e">
        <f t="shared" ca="1" si="561"/>
        <v>#N/A</v>
      </c>
      <c r="CG439" s="8" t="e">
        <f t="shared" ca="1" si="561"/>
        <v>#N/A</v>
      </c>
      <c r="CH439" s="8" t="e">
        <f t="shared" ca="1" si="561"/>
        <v>#N/A</v>
      </c>
      <c r="CI439" s="8" t="e">
        <f t="shared" ca="1" si="561"/>
        <v>#N/A</v>
      </c>
      <c r="CJ439" s="8" t="e">
        <f t="shared" ca="1" si="561"/>
        <v>#N/A</v>
      </c>
      <c r="CK439" s="8" t="e">
        <f t="shared" ca="1" si="561"/>
        <v>#N/A</v>
      </c>
      <c r="CL439" s="8" t="e">
        <f t="shared" ca="1" si="561"/>
        <v>#N/A</v>
      </c>
      <c r="CM439" s="8" t="e">
        <f t="shared" ca="1" si="561"/>
        <v>#N/A</v>
      </c>
      <c r="CN439" s="8" t="e">
        <f t="shared" ca="1" si="573"/>
        <v>#N/A</v>
      </c>
      <c r="CO439" s="8" t="e">
        <f t="shared" ca="1" si="573"/>
        <v>#N/A</v>
      </c>
      <c r="CP439" s="8" t="e">
        <f t="shared" ca="1" si="573"/>
        <v>#N/A</v>
      </c>
      <c r="CQ439" s="8" t="e">
        <f t="shared" ca="1" si="573"/>
        <v>#N/A</v>
      </c>
      <c r="CR439" s="8" t="e">
        <f t="shared" ca="1" si="573"/>
        <v>#N/A</v>
      </c>
      <c r="CS439" s="8" t="e">
        <f t="shared" ca="1" si="573"/>
        <v>#N/A</v>
      </c>
      <c r="CT439" s="8" t="e">
        <f t="shared" ca="1" si="571"/>
        <v>#N/A</v>
      </c>
      <c r="CU439" s="8" t="e">
        <f t="shared" ca="1" si="571"/>
        <v>#N/A</v>
      </c>
      <c r="CV439" s="8" t="e">
        <f t="shared" ca="1" si="571"/>
        <v>#N/A</v>
      </c>
      <c r="CW439" s="8" t="e">
        <f t="shared" ca="1" si="571"/>
        <v>#N/A</v>
      </c>
      <c r="CX439" s="8" t="e">
        <f t="shared" ca="1" si="571"/>
        <v>#N/A</v>
      </c>
      <c r="CY439" s="8" t="e">
        <f t="shared" ca="1" si="571"/>
        <v>#N/A</v>
      </c>
      <c r="CZ439" s="8" t="e">
        <f t="shared" ca="1" si="571"/>
        <v>#N/A</v>
      </c>
      <c r="DA439" s="8" t="e">
        <f t="shared" ca="1" si="571"/>
        <v>#N/A</v>
      </c>
    </row>
    <row r="440" spans="2:105" x14ac:dyDescent="0.35">
      <c r="B440" t="str">
        <f>'Postcode Data'!B440</f>
        <v>ES42 9DR</v>
      </c>
      <c r="C440" t="str">
        <f>'Postcode Data'!D440</f>
        <v>Echton</v>
      </c>
      <c r="D440" s="44" t="str">
        <f>'Postcode Data'!M440</f>
        <v>EW1c</v>
      </c>
      <c r="E440" s="28" t="str">
        <f>INDEX('Site Data'!$G$42:$G$77,MATCH('Frequency Plan Data'!D440,'Site Data'!$B$42:$B$77,0))</f>
        <v>f3</v>
      </c>
      <c r="F440" s="28">
        <f>'Coverage Data'!M440</f>
        <v>-63.63714498438604</v>
      </c>
      <c r="G440" s="28">
        <f t="shared" si="514"/>
        <v>30.642379873183486</v>
      </c>
      <c r="H440" s="5">
        <f>'Postcode Data'!F440</f>
        <v>11.233955038272278</v>
      </c>
      <c r="I440" s="5">
        <f>'Postcode Data'!G440</f>
        <v>14.850780878419533</v>
      </c>
      <c r="J440" s="5">
        <f>'Postcode Data'!K440</f>
        <v>9.7552918670243773</v>
      </c>
      <c r="K440" s="5">
        <f>'Postcode Data'!L440</f>
        <v>15.192157170049525</v>
      </c>
      <c r="L440" s="5"/>
      <c r="M440" s="28"/>
      <c r="N440" s="5" t="e">
        <f t="shared" si="562"/>
        <v>#N/A</v>
      </c>
      <c r="O440" s="5" t="e">
        <f t="shared" si="562"/>
        <v>#N/A</v>
      </c>
      <c r="P440" s="5">
        <f t="shared" si="562"/>
        <v>15.192157170049525</v>
      </c>
      <c r="Q440" s="5" t="e">
        <f t="shared" si="562"/>
        <v>#N/A</v>
      </c>
      <c r="R440" s="5" t="e">
        <f t="shared" si="562"/>
        <v>#N/A</v>
      </c>
      <c r="S440" s="5" t="e">
        <f t="shared" si="562"/>
        <v>#N/A</v>
      </c>
      <c r="T440" s="5"/>
      <c r="U440" s="28"/>
      <c r="V440" s="28">
        <f t="shared" si="516"/>
        <v>15.192157170049525</v>
      </c>
      <c r="W440" s="28" t="e">
        <f t="shared" ref="W440:Z440" si="579">IF(AND($G440&lt;V$5,$G440&gt;=W$5),$K440,NA())</f>
        <v>#N/A</v>
      </c>
      <c r="X440" s="28" t="e">
        <f t="shared" si="579"/>
        <v>#N/A</v>
      </c>
      <c r="Y440" s="28" t="e">
        <f t="shared" si="579"/>
        <v>#N/A</v>
      </c>
      <c r="Z440" s="28" t="e">
        <f t="shared" si="579"/>
        <v>#N/A</v>
      </c>
      <c r="AA440" s="28" t="e">
        <f t="shared" si="518"/>
        <v>#N/A</v>
      </c>
      <c r="AB440" s="28"/>
      <c r="AC440" s="28"/>
      <c r="AD440" s="5">
        <f t="shared" si="519"/>
        <v>-94.279524857569527</v>
      </c>
      <c r="AE440" s="15">
        <v>-999</v>
      </c>
      <c r="AF440" s="11">
        <v>-999</v>
      </c>
      <c r="AG440" s="11">
        <v>-98.782150429979851</v>
      </c>
      <c r="AH440" s="11">
        <v>-999</v>
      </c>
      <c r="AI440" s="11">
        <v>-999</v>
      </c>
      <c r="AJ440" s="11">
        <v>-999</v>
      </c>
      <c r="AK440" s="11">
        <v>-999</v>
      </c>
      <c r="AL440" s="11">
        <v>-999</v>
      </c>
      <c r="AM440" s="11">
        <v>-999</v>
      </c>
      <c r="AN440" s="11">
        <v>-999</v>
      </c>
      <c r="AO440" s="11">
        <v>-999</v>
      </c>
      <c r="AP440" s="11">
        <v>-106.53452078654747</v>
      </c>
      <c r="AQ440" s="11">
        <v>-999</v>
      </c>
      <c r="AR440" s="11">
        <v>-999</v>
      </c>
      <c r="AS440" s="11">
        <v>-101.97359512446678</v>
      </c>
      <c r="AT440" s="11">
        <v>-999</v>
      </c>
      <c r="AU440" s="11">
        <v>-999</v>
      </c>
      <c r="AV440" s="11">
        <v>-999</v>
      </c>
      <c r="AW440" s="11">
        <v>-999</v>
      </c>
      <c r="AX440" s="11">
        <v>-999</v>
      </c>
      <c r="AY440" s="11">
        <v>-999</v>
      </c>
      <c r="AZ440" s="11">
        <v>-999</v>
      </c>
      <c r="BA440" s="11">
        <v>-999</v>
      </c>
      <c r="BB440" s="11">
        <v>-100.68171783505208</v>
      </c>
      <c r="BC440" s="11">
        <v>-999</v>
      </c>
      <c r="BD440" s="11">
        <v>-999</v>
      </c>
      <c r="BE440" s="11">
        <v>-999</v>
      </c>
      <c r="BF440" s="11">
        <v>-999</v>
      </c>
      <c r="BG440" s="11">
        <v>-999</v>
      </c>
      <c r="BH440" s="11">
        <v>-999</v>
      </c>
      <c r="BI440" s="11">
        <v>-999</v>
      </c>
      <c r="BJ440" s="11">
        <v>-999</v>
      </c>
      <c r="BK440" s="11">
        <v>-999</v>
      </c>
      <c r="BL440" s="11">
        <v>-999</v>
      </c>
      <c r="BM440" s="11">
        <v>-999</v>
      </c>
      <c r="BN440" s="16">
        <v>-101.56399404807669</v>
      </c>
      <c r="BQ440" s="5">
        <f t="shared" ca="1" si="520"/>
        <v>-91.669641472364788</v>
      </c>
      <c r="BR440" s="8">
        <f t="shared" ca="1" si="573"/>
        <v>-999</v>
      </c>
      <c r="BS440" s="8">
        <f t="shared" ca="1" si="573"/>
        <v>-999</v>
      </c>
      <c r="BT440" s="8">
        <f t="shared" ca="1" si="573"/>
        <v>-104.45709374327728</v>
      </c>
      <c r="BU440" s="8">
        <f t="shared" ca="1" si="573"/>
        <v>-999</v>
      </c>
      <c r="BV440" s="8">
        <f t="shared" ca="1" si="573"/>
        <v>-999</v>
      </c>
      <c r="BW440" s="8">
        <f t="shared" ca="1" si="573"/>
        <v>-999</v>
      </c>
      <c r="BX440" s="8">
        <f t="shared" ca="1" si="573"/>
        <v>-999</v>
      </c>
      <c r="BY440" s="8">
        <f t="shared" ca="1" si="573"/>
        <v>-999</v>
      </c>
      <c r="BZ440" s="8">
        <f t="shared" ca="1" si="573"/>
        <v>-999</v>
      </c>
      <c r="CA440" s="8">
        <f t="shared" ca="1" si="573"/>
        <v>-999</v>
      </c>
      <c r="CB440" s="8">
        <f t="shared" ca="1" si="561"/>
        <v>-999</v>
      </c>
      <c r="CC440" s="8">
        <f t="shared" ca="1" si="561"/>
        <v>-100.74923313822961</v>
      </c>
      <c r="CD440" s="8">
        <f t="shared" ca="1" si="561"/>
        <v>-999</v>
      </c>
      <c r="CE440" s="8">
        <f t="shared" ca="1" si="561"/>
        <v>-999</v>
      </c>
      <c r="CF440" s="8">
        <f t="shared" ca="1" si="561"/>
        <v>-103.30843806113376</v>
      </c>
      <c r="CG440" s="8">
        <f t="shared" ca="1" si="561"/>
        <v>-999</v>
      </c>
      <c r="CH440" s="8">
        <f t="shared" ca="1" si="561"/>
        <v>-999</v>
      </c>
      <c r="CI440" s="8">
        <f t="shared" ca="1" si="561"/>
        <v>-999</v>
      </c>
      <c r="CJ440" s="8">
        <f t="shared" ca="1" si="561"/>
        <v>-999</v>
      </c>
      <c r="CK440" s="8">
        <f t="shared" ca="1" si="561"/>
        <v>-999</v>
      </c>
      <c r="CL440" s="8">
        <f t="shared" ca="1" si="561"/>
        <v>-999</v>
      </c>
      <c r="CM440" s="8">
        <f t="shared" ca="1" si="561"/>
        <v>-999</v>
      </c>
      <c r="CN440" s="8">
        <f t="shared" ca="1" si="573"/>
        <v>-999</v>
      </c>
      <c r="CO440" s="8">
        <f t="shared" ca="1" si="573"/>
        <v>-104.60848150879805</v>
      </c>
      <c r="CP440" s="8">
        <f t="shared" ca="1" si="573"/>
        <v>-999</v>
      </c>
      <c r="CQ440" s="8">
        <f t="shared" ca="1" si="573"/>
        <v>-999</v>
      </c>
      <c r="CR440" s="8">
        <f t="shared" ca="1" si="573"/>
        <v>-999</v>
      </c>
      <c r="CS440" s="8">
        <f t="shared" ca="1" si="573"/>
        <v>-999</v>
      </c>
      <c r="CT440" s="8">
        <f t="shared" ca="1" si="571"/>
        <v>-999</v>
      </c>
      <c r="CU440" s="8">
        <f t="shared" ca="1" si="571"/>
        <v>-999</v>
      </c>
      <c r="CV440" s="8">
        <f t="shared" ca="1" si="571"/>
        <v>-999</v>
      </c>
      <c r="CW440" s="8">
        <f t="shared" ca="1" si="571"/>
        <v>-999</v>
      </c>
      <c r="CX440" s="8">
        <f t="shared" ca="1" si="571"/>
        <v>-999</v>
      </c>
      <c r="CY440" s="8">
        <f t="shared" ca="1" si="571"/>
        <v>-999</v>
      </c>
      <c r="CZ440" s="8">
        <f t="shared" ca="1" si="571"/>
        <v>-999</v>
      </c>
      <c r="DA440" s="8">
        <f t="shared" ca="1" si="571"/>
        <v>-93.191671791223911</v>
      </c>
    </row>
    <row r="441" spans="2:105" x14ac:dyDescent="0.35">
      <c r="B441" t="str">
        <f>'Postcode Data'!B441</f>
        <v>ES43 0OX</v>
      </c>
      <c r="C441" t="str">
        <f>'Postcode Data'!D441</f>
        <v>Echton</v>
      </c>
      <c r="D441" s="44" t="e">
        <f>'Postcode Data'!M441</f>
        <v>#N/A</v>
      </c>
      <c r="E441" s="28" t="e">
        <f>INDEX('Site Data'!$G$42:$G$77,MATCH('Frequency Plan Data'!D441,'Site Data'!$B$42:$B$77,0))</f>
        <v>#N/A</v>
      </c>
      <c r="F441" s="28" t="e">
        <f>'Coverage Data'!M441</f>
        <v>#N/A</v>
      </c>
      <c r="G441" s="28" t="e">
        <f t="shared" si="514"/>
        <v>#N/A</v>
      </c>
      <c r="H441" s="5" t="e">
        <f>'Postcode Data'!F441</f>
        <v>#N/A</v>
      </c>
      <c r="I441" s="5" t="e">
        <f>'Postcode Data'!G441</f>
        <v>#N/A</v>
      </c>
      <c r="J441" s="5" t="e">
        <f>'Postcode Data'!K441</f>
        <v>#N/A</v>
      </c>
      <c r="K441" s="5" t="e">
        <f>'Postcode Data'!L441</f>
        <v>#N/A</v>
      </c>
      <c r="L441" s="5"/>
      <c r="M441" s="28"/>
      <c r="N441" s="5" t="e">
        <f t="shared" si="562"/>
        <v>#N/A</v>
      </c>
      <c r="O441" s="5" t="e">
        <f t="shared" si="562"/>
        <v>#N/A</v>
      </c>
      <c r="P441" s="5" t="e">
        <f t="shared" si="562"/>
        <v>#N/A</v>
      </c>
      <c r="Q441" s="5" t="e">
        <f t="shared" si="562"/>
        <v>#N/A</v>
      </c>
      <c r="R441" s="5" t="e">
        <f t="shared" si="562"/>
        <v>#N/A</v>
      </c>
      <c r="S441" s="5" t="e">
        <f t="shared" si="562"/>
        <v>#N/A</v>
      </c>
      <c r="T441" s="5"/>
      <c r="U441" s="28"/>
      <c r="V441" s="28" t="e">
        <f t="shared" si="516"/>
        <v>#N/A</v>
      </c>
      <c r="W441" s="28" t="e">
        <f t="shared" ref="W441:Z441" si="580">IF(AND($G441&lt;V$5,$G441&gt;=W$5),$K441,NA())</f>
        <v>#N/A</v>
      </c>
      <c r="X441" s="28" t="e">
        <f t="shared" si="580"/>
        <v>#N/A</v>
      </c>
      <c r="Y441" s="28" t="e">
        <f t="shared" si="580"/>
        <v>#N/A</v>
      </c>
      <c r="Z441" s="28" t="e">
        <f t="shared" si="580"/>
        <v>#N/A</v>
      </c>
      <c r="AA441" s="28" t="e">
        <f t="shared" si="518"/>
        <v>#N/A</v>
      </c>
      <c r="AB441" s="28"/>
      <c r="AC441" s="28"/>
      <c r="AD441" s="5" t="e">
        <f t="shared" si="519"/>
        <v>#N/A</v>
      </c>
      <c r="AE441" s="15" t="e">
        <v>#N/A</v>
      </c>
      <c r="AF441" s="11" t="e">
        <v>#N/A</v>
      </c>
      <c r="AG441" s="11" t="e">
        <v>#N/A</v>
      </c>
      <c r="AH441" s="11" t="e">
        <v>#N/A</v>
      </c>
      <c r="AI441" s="11" t="e">
        <v>#N/A</v>
      </c>
      <c r="AJ441" s="11" t="e">
        <v>#N/A</v>
      </c>
      <c r="AK441" s="11" t="e">
        <v>#N/A</v>
      </c>
      <c r="AL441" s="11" t="e">
        <v>#N/A</v>
      </c>
      <c r="AM441" s="11" t="e">
        <v>#N/A</v>
      </c>
      <c r="AN441" s="11" t="e">
        <v>#N/A</v>
      </c>
      <c r="AO441" s="11" t="e">
        <v>#N/A</v>
      </c>
      <c r="AP441" s="11" t="e">
        <v>#N/A</v>
      </c>
      <c r="AQ441" s="11" t="e">
        <v>#N/A</v>
      </c>
      <c r="AR441" s="11" t="e">
        <v>#N/A</v>
      </c>
      <c r="AS441" s="11" t="e">
        <v>#N/A</v>
      </c>
      <c r="AT441" s="11" t="e">
        <v>#N/A</v>
      </c>
      <c r="AU441" s="11" t="e">
        <v>#N/A</v>
      </c>
      <c r="AV441" s="11" t="e">
        <v>#N/A</v>
      </c>
      <c r="AW441" s="11" t="e">
        <v>#N/A</v>
      </c>
      <c r="AX441" s="11" t="e">
        <v>#N/A</v>
      </c>
      <c r="AY441" s="11" t="e">
        <v>#N/A</v>
      </c>
      <c r="AZ441" s="11" t="e">
        <v>#N/A</v>
      </c>
      <c r="BA441" s="11" t="e">
        <v>#N/A</v>
      </c>
      <c r="BB441" s="11" t="e">
        <v>#N/A</v>
      </c>
      <c r="BC441" s="11" t="e">
        <v>#N/A</v>
      </c>
      <c r="BD441" s="11" t="e">
        <v>#N/A</v>
      </c>
      <c r="BE441" s="11" t="e">
        <v>#N/A</v>
      </c>
      <c r="BF441" s="11" t="e">
        <v>#N/A</v>
      </c>
      <c r="BG441" s="11" t="e">
        <v>#N/A</v>
      </c>
      <c r="BH441" s="11" t="e">
        <v>#N/A</v>
      </c>
      <c r="BI441" s="11" t="e">
        <v>#N/A</v>
      </c>
      <c r="BJ441" s="11" t="e">
        <v>#N/A</v>
      </c>
      <c r="BK441" s="11" t="e">
        <v>#N/A</v>
      </c>
      <c r="BL441" s="11" t="e">
        <v>#N/A</v>
      </c>
      <c r="BM441" s="11" t="e">
        <v>#N/A</v>
      </c>
      <c r="BN441" s="16" t="e">
        <v>#N/A</v>
      </c>
      <c r="BQ441" s="5" t="e">
        <f t="shared" ca="1" si="520"/>
        <v>#N/A</v>
      </c>
      <c r="BR441" s="8" t="e">
        <f t="shared" ca="1" si="573"/>
        <v>#N/A</v>
      </c>
      <c r="BS441" s="8" t="e">
        <f t="shared" ca="1" si="573"/>
        <v>#N/A</v>
      </c>
      <c r="BT441" s="8" t="e">
        <f t="shared" ca="1" si="573"/>
        <v>#N/A</v>
      </c>
      <c r="BU441" s="8" t="e">
        <f t="shared" ca="1" si="573"/>
        <v>#N/A</v>
      </c>
      <c r="BV441" s="8" t="e">
        <f t="shared" ca="1" si="573"/>
        <v>#N/A</v>
      </c>
      <c r="BW441" s="8" t="e">
        <f t="shared" ca="1" si="573"/>
        <v>#N/A</v>
      </c>
      <c r="BX441" s="8" t="e">
        <f t="shared" ca="1" si="573"/>
        <v>#N/A</v>
      </c>
      <c r="BY441" s="8" t="e">
        <f t="shared" ca="1" si="573"/>
        <v>#N/A</v>
      </c>
      <c r="BZ441" s="8" t="e">
        <f t="shared" ca="1" si="573"/>
        <v>#N/A</v>
      </c>
      <c r="CA441" s="8" t="e">
        <f t="shared" ca="1" si="573"/>
        <v>#N/A</v>
      </c>
      <c r="CB441" s="8" t="e">
        <f t="shared" ca="1" si="561"/>
        <v>#N/A</v>
      </c>
      <c r="CC441" s="8" t="e">
        <f t="shared" ca="1" si="561"/>
        <v>#N/A</v>
      </c>
      <c r="CD441" s="8" t="e">
        <f t="shared" ca="1" si="561"/>
        <v>#N/A</v>
      </c>
      <c r="CE441" s="8" t="e">
        <f t="shared" ca="1" si="561"/>
        <v>#N/A</v>
      </c>
      <c r="CF441" s="8" t="e">
        <f t="shared" ca="1" si="561"/>
        <v>#N/A</v>
      </c>
      <c r="CG441" s="8" t="e">
        <f t="shared" ca="1" si="561"/>
        <v>#N/A</v>
      </c>
      <c r="CH441" s="8" t="e">
        <f t="shared" ca="1" si="561"/>
        <v>#N/A</v>
      </c>
      <c r="CI441" s="8" t="e">
        <f t="shared" ca="1" si="561"/>
        <v>#N/A</v>
      </c>
      <c r="CJ441" s="8" t="e">
        <f t="shared" ca="1" si="561"/>
        <v>#N/A</v>
      </c>
      <c r="CK441" s="8" t="e">
        <f t="shared" ca="1" si="561"/>
        <v>#N/A</v>
      </c>
      <c r="CL441" s="8" t="e">
        <f t="shared" ca="1" si="561"/>
        <v>#N/A</v>
      </c>
      <c r="CM441" s="8" t="e">
        <f t="shared" ca="1" si="561"/>
        <v>#N/A</v>
      </c>
      <c r="CN441" s="8" t="e">
        <f t="shared" ca="1" si="573"/>
        <v>#N/A</v>
      </c>
      <c r="CO441" s="8" t="e">
        <f t="shared" ca="1" si="573"/>
        <v>#N/A</v>
      </c>
      <c r="CP441" s="8" t="e">
        <f t="shared" ca="1" si="573"/>
        <v>#N/A</v>
      </c>
      <c r="CQ441" s="8" t="e">
        <f t="shared" ca="1" si="573"/>
        <v>#N/A</v>
      </c>
      <c r="CR441" s="8" t="e">
        <f t="shared" ca="1" si="573"/>
        <v>#N/A</v>
      </c>
      <c r="CS441" s="8" t="e">
        <f t="shared" ca="1" si="573"/>
        <v>#N/A</v>
      </c>
      <c r="CT441" s="8" t="e">
        <f t="shared" ca="1" si="571"/>
        <v>#N/A</v>
      </c>
      <c r="CU441" s="8" t="e">
        <f t="shared" ca="1" si="571"/>
        <v>#N/A</v>
      </c>
      <c r="CV441" s="8" t="e">
        <f t="shared" ca="1" si="571"/>
        <v>#N/A</v>
      </c>
      <c r="CW441" s="8" t="e">
        <f t="shared" ca="1" si="571"/>
        <v>#N/A</v>
      </c>
      <c r="CX441" s="8" t="e">
        <f t="shared" ca="1" si="571"/>
        <v>#N/A</v>
      </c>
      <c r="CY441" s="8" t="e">
        <f t="shared" ca="1" si="571"/>
        <v>#N/A</v>
      </c>
      <c r="CZ441" s="8" t="e">
        <f t="shared" ca="1" si="571"/>
        <v>#N/A</v>
      </c>
      <c r="DA441" s="8" t="e">
        <f t="shared" ca="1" si="571"/>
        <v>#N/A</v>
      </c>
    </row>
    <row r="442" spans="2:105" x14ac:dyDescent="0.35">
      <c r="B442" t="str">
        <f>'Postcode Data'!B442</f>
        <v>ES43 1WU</v>
      </c>
      <c r="C442" t="str">
        <f>'Postcode Data'!D442</f>
        <v>Echton</v>
      </c>
      <c r="D442" s="44" t="str">
        <f>'Postcode Data'!M442</f>
        <v>EW1b</v>
      </c>
      <c r="E442" s="28" t="str">
        <f>INDEX('Site Data'!$G$42:$G$77,MATCH('Frequency Plan Data'!D442,'Site Data'!$B$42:$B$77,0))</f>
        <v>f2</v>
      </c>
      <c r="F442" s="28">
        <f>'Coverage Data'!M442</f>
        <v>-71.955286433723899</v>
      </c>
      <c r="G442" s="28">
        <f t="shared" si="514"/>
        <v>35.278184959282115</v>
      </c>
      <c r="H442" s="5">
        <f>'Postcode Data'!F442</f>
        <v>11.233955038272278</v>
      </c>
      <c r="I442" s="5">
        <f>'Postcode Data'!G442</f>
        <v>14.850780878419533</v>
      </c>
      <c r="J442" s="5">
        <f>'Postcode Data'!K442</f>
        <v>14.340874877663433</v>
      </c>
      <c r="K442" s="5">
        <f>'Postcode Data'!L442</f>
        <v>11.014054403173056</v>
      </c>
      <c r="L442" s="5"/>
      <c r="M442" s="28"/>
      <c r="N442" s="5" t="e">
        <f t="shared" si="562"/>
        <v>#N/A</v>
      </c>
      <c r="O442" s="5">
        <f t="shared" si="562"/>
        <v>11.014054403173056</v>
      </c>
      <c r="P442" s="5" t="e">
        <f t="shared" si="562"/>
        <v>#N/A</v>
      </c>
      <c r="Q442" s="5" t="e">
        <f t="shared" si="562"/>
        <v>#N/A</v>
      </c>
      <c r="R442" s="5" t="e">
        <f t="shared" si="562"/>
        <v>#N/A</v>
      </c>
      <c r="S442" s="5" t="e">
        <f t="shared" si="562"/>
        <v>#N/A</v>
      </c>
      <c r="T442" s="5"/>
      <c r="U442" s="28"/>
      <c r="V442" s="28">
        <f t="shared" si="516"/>
        <v>11.014054403173056</v>
      </c>
      <c r="W442" s="28" t="e">
        <f t="shared" ref="W442:Z442" si="581">IF(AND($G442&lt;V$5,$G442&gt;=W$5),$K442,NA())</f>
        <v>#N/A</v>
      </c>
      <c r="X442" s="28" t="e">
        <f t="shared" si="581"/>
        <v>#N/A</v>
      </c>
      <c r="Y442" s="28" t="e">
        <f t="shared" si="581"/>
        <v>#N/A</v>
      </c>
      <c r="Z442" s="28" t="e">
        <f t="shared" si="581"/>
        <v>#N/A</v>
      </c>
      <c r="AA442" s="28" t="e">
        <f t="shared" si="518"/>
        <v>#N/A</v>
      </c>
      <c r="AB442" s="28"/>
      <c r="AC442" s="28"/>
      <c r="AD442" s="5">
        <f t="shared" si="519"/>
        <v>-107.23347139300601</v>
      </c>
      <c r="AE442" s="15">
        <v>-999</v>
      </c>
      <c r="AF442" s="11">
        <v>-116.80311370199021</v>
      </c>
      <c r="AG442" s="11">
        <v>-999</v>
      </c>
      <c r="AH442" s="11">
        <v>-999</v>
      </c>
      <c r="AI442" s="11">
        <v>-999</v>
      </c>
      <c r="AJ442" s="11">
        <v>-999</v>
      </c>
      <c r="AK442" s="11">
        <v>-999</v>
      </c>
      <c r="AL442" s="11">
        <v>-999</v>
      </c>
      <c r="AM442" s="11">
        <v>-999</v>
      </c>
      <c r="AN442" s="11">
        <v>-999</v>
      </c>
      <c r="AO442" s="11">
        <v>-124.69811220855522</v>
      </c>
      <c r="AP442" s="11">
        <v>-999</v>
      </c>
      <c r="AQ442" s="11">
        <v>-999</v>
      </c>
      <c r="AR442" s="11">
        <v>-118.85196874681944</v>
      </c>
      <c r="AS442" s="11">
        <v>-999</v>
      </c>
      <c r="AT442" s="11">
        <v>-999</v>
      </c>
      <c r="AU442" s="11">
        <v>-999</v>
      </c>
      <c r="AV442" s="11">
        <v>-999</v>
      </c>
      <c r="AW442" s="11">
        <v>-999</v>
      </c>
      <c r="AX442" s="11">
        <v>-999</v>
      </c>
      <c r="AY442" s="11">
        <v>-999</v>
      </c>
      <c r="AZ442" s="11">
        <v>-999</v>
      </c>
      <c r="BA442" s="11">
        <v>-109.38021998345377</v>
      </c>
      <c r="BB442" s="11">
        <v>-999</v>
      </c>
      <c r="BC442" s="11">
        <v>-999</v>
      </c>
      <c r="BD442" s="11">
        <v>-999</v>
      </c>
      <c r="BE442" s="11">
        <v>-999</v>
      </c>
      <c r="BF442" s="11">
        <v>-999</v>
      </c>
      <c r="BG442" s="11">
        <v>-999</v>
      </c>
      <c r="BH442" s="11">
        <v>-999</v>
      </c>
      <c r="BI442" s="11">
        <v>-999</v>
      </c>
      <c r="BJ442" s="11">
        <v>-999</v>
      </c>
      <c r="BK442" s="11">
        <v>-999</v>
      </c>
      <c r="BL442" s="11">
        <v>-999</v>
      </c>
      <c r="BM442" s="11">
        <v>-114.3830226632963</v>
      </c>
      <c r="BN442" s="16">
        <v>-999</v>
      </c>
      <c r="BQ442" s="5">
        <f t="shared" ca="1" si="520"/>
        <v>-100.99996165421052</v>
      </c>
      <c r="BR442" s="8">
        <f t="shared" ca="1" si="573"/>
        <v>-999</v>
      </c>
      <c r="BS442" s="8">
        <f t="shared" ca="1" si="573"/>
        <v>-104.35014190446644</v>
      </c>
      <c r="BT442" s="8">
        <f t="shared" ca="1" si="573"/>
        <v>-999</v>
      </c>
      <c r="BU442" s="8">
        <f t="shared" ca="1" si="573"/>
        <v>-999</v>
      </c>
      <c r="BV442" s="8">
        <f t="shared" ca="1" si="573"/>
        <v>-999</v>
      </c>
      <c r="BW442" s="8">
        <f t="shared" ca="1" si="573"/>
        <v>-999</v>
      </c>
      <c r="BX442" s="8">
        <f t="shared" ca="1" si="573"/>
        <v>-999</v>
      </c>
      <c r="BY442" s="8">
        <f t="shared" ca="1" si="573"/>
        <v>-999</v>
      </c>
      <c r="BZ442" s="8">
        <f t="shared" ca="1" si="573"/>
        <v>-999</v>
      </c>
      <c r="CA442" s="8">
        <f t="shared" ca="1" si="573"/>
        <v>-999</v>
      </c>
      <c r="CB442" s="8">
        <f t="shared" ca="1" si="561"/>
        <v>-106.1733014774898</v>
      </c>
      <c r="CC442" s="8">
        <f t="shared" ca="1" si="561"/>
        <v>-999</v>
      </c>
      <c r="CD442" s="8">
        <f t="shared" ca="1" si="561"/>
        <v>-999</v>
      </c>
      <c r="CE442" s="8">
        <f t="shared" ca="1" si="561"/>
        <v>-113.46974742851057</v>
      </c>
      <c r="CF442" s="8">
        <f t="shared" ca="1" si="561"/>
        <v>-999</v>
      </c>
      <c r="CG442" s="8">
        <f t="shared" ca="1" si="561"/>
        <v>-999</v>
      </c>
      <c r="CH442" s="8">
        <f t="shared" ca="1" si="561"/>
        <v>-999</v>
      </c>
      <c r="CI442" s="8">
        <f t="shared" ca="1" si="561"/>
        <v>-999</v>
      </c>
      <c r="CJ442" s="8">
        <f t="shared" ca="1" si="561"/>
        <v>-999</v>
      </c>
      <c r="CK442" s="8">
        <f t="shared" ca="1" si="561"/>
        <v>-999</v>
      </c>
      <c r="CL442" s="8">
        <f t="shared" ca="1" si="561"/>
        <v>-999</v>
      </c>
      <c r="CM442" s="8">
        <f t="shared" ca="1" si="561"/>
        <v>-999</v>
      </c>
      <c r="CN442" s="8">
        <f t="shared" ca="1" si="573"/>
        <v>-112.66887911151173</v>
      </c>
      <c r="CO442" s="8">
        <f t="shared" ca="1" si="573"/>
        <v>-999</v>
      </c>
      <c r="CP442" s="8">
        <f t="shared" ca="1" si="573"/>
        <v>-999</v>
      </c>
      <c r="CQ442" s="8">
        <f t="shared" ca="1" si="573"/>
        <v>-999</v>
      </c>
      <c r="CR442" s="8">
        <f t="shared" ca="1" si="573"/>
        <v>-999</v>
      </c>
      <c r="CS442" s="8">
        <f t="shared" ca="1" si="573"/>
        <v>-999</v>
      </c>
      <c r="CT442" s="8">
        <f t="shared" ca="1" si="571"/>
        <v>-999</v>
      </c>
      <c r="CU442" s="8">
        <f t="shared" ca="1" si="571"/>
        <v>-999</v>
      </c>
      <c r="CV442" s="8">
        <f t="shared" ca="1" si="571"/>
        <v>-999</v>
      </c>
      <c r="CW442" s="8">
        <f t="shared" ca="1" si="571"/>
        <v>-999</v>
      </c>
      <c r="CX442" s="8">
        <f t="shared" ca="1" si="571"/>
        <v>-999</v>
      </c>
      <c r="CY442" s="8">
        <f t="shared" ca="1" si="571"/>
        <v>-999</v>
      </c>
      <c r="CZ442" s="8">
        <f t="shared" ca="1" si="571"/>
        <v>-110.62319529304081</v>
      </c>
      <c r="DA442" s="8">
        <f t="shared" ca="1" si="571"/>
        <v>-999</v>
      </c>
    </row>
    <row r="443" spans="2:105" x14ac:dyDescent="0.35">
      <c r="B443" t="str">
        <f>'Postcode Data'!B443</f>
        <v>ES43 3HO</v>
      </c>
      <c r="C443" t="str">
        <f>'Postcode Data'!D443</f>
        <v>Echton</v>
      </c>
      <c r="D443" s="44" t="str">
        <f>'Postcode Data'!M443</f>
        <v>EW2b</v>
      </c>
      <c r="E443" s="28" t="str">
        <f>INDEX('Site Data'!$G$42:$G$77,MATCH('Frequency Plan Data'!D443,'Site Data'!$B$42:$B$77,0))</f>
        <v>f5</v>
      </c>
      <c r="F443" s="28">
        <f>'Coverage Data'!M443</f>
        <v>-65.004503248003303</v>
      </c>
      <c r="G443" s="28">
        <f t="shared" si="514"/>
        <v>34.051869756782281</v>
      </c>
      <c r="H443" s="5">
        <f>'Postcode Data'!F443</f>
        <v>7.9578812090310675</v>
      </c>
      <c r="I443" s="5">
        <f>'Postcode Data'!G443</f>
        <v>13.55919920395557</v>
      </c>
      <c r="J443" s="5">
        <f>'Postcode Data'!K443</f>
        <v>9.390572450129115</v>
      </c>
      <c r="K443" s="5">
        <f>'Postcode Data'!L443</f>
        <v>11.725438038395808</v>
      </c>
      <c r="L443" s="5"/>
      <c r="M443" s="28"/>
      <c r="N443" s="5" t="e">
        <f t="shared" si="562"/>
        <v>#N/A</v>
      </c>
      <c r="O443" s="5" t="e">
        <f t="shared" si="562"/>
        <v>#N/A</v>
      </c>
      <c r="P443" s="5" t="e">
        <f t="shared" si="562"/>
        <v>#N/A</v>
      </c>
      <c r="Q443" s="5" t="e">
        <f t="shared" si="562"/>
        <v>#N/A</v>
      </c>
      <c r="R443" s="5">
        <f t="shared" si="562"/>
        <v>11.725438038395808</v>
      </c>
      <c r="S443" s="5" t="e">
        <f t="shared" si="562"/>
        <v>#N/A</v>
      </c>
      <c r="T443" s="5"/>
      <c r="U443" s="28"/>
      <c r="V443" s="28">
        <f t="shared" si="516"/>
        <v>11.725438038395808</v>
      </c>
      <c r="W443" s="28" t="e">
        <f t="shared" ref="W443:Z443" si="582">IF(AND($G443&lt;V$5,$G443&gt;=W$5),$K443,NA())</f>
        <v>#N/A</v>
      </c>
      <c r="X443" s="28" t="e">
        <f t="shared" si="582"/>
        <v>#N/A</v>
      </c>
      <c r="Y443" s="28" t="e">
        <f t="shared" si="582"/>
        <v>#N/A</v>
      </c>
      <c r="Z443" s="28" t="e">
        <f t="shared" si="582"/>
        <v>#N/A</v>
      </c>
      <c r="AA443" s="28" t="e">
        <f t="shared" si="518"/>
        <v>#N/A</v>
      </c>
      <c r="AB443" s="28"/>
      <c r="AC443" s="28"/>
      <c r="AD443" s="5">
        <f t="shared" si="519"/>
        <v>-99.056373004785584</v>
      </c>
      <c r="AE443" s="15">
        <v>-999</v>
      </c>
      <c r="AF443" s="11">
        <v>-999</v>
      </c>
      <c r="AG443" s="11">
        <v>-999</v>
      </c>
      <c r="AH443" s="11">
        <v>-999</v>
      </c>
      <c r="AI443" s="11">
        <v>-114.95434225302566</v>
      </c>
      <c r="AJ443" s="11">
        <v>-999</v>
      </c>
      <c r="AK443" s="11">
        <v>-999</v>
      </c>
      <c r="AL443" s="11">
        <v>-106.99951023731462</v>
      </c>
      <c r="AM443" s="11">
        <v>-999</v>
      </c>
      <c r="AN443" s="11">
        <v>-999</v>
      </c>
      <c r="AO443" s="11">
        <v>-999</v>
      </c>
      <c r="AP443" s="11">
        <v>-999</v>
      </c>
      <c r="AQ443" s="11">
        <v>-999</v>
      </c>
      <c r="AR443" s="11">
        <v>-999</v>
      </c>
      <c r="AS443" s="11">
        <v>-999</v>
      </c>
      <c r="AT443" s="11">
        <v>-999</v>
      </c>
      <c r="AU443" s="11">
        <v>-109.96578851205001</v>
      </c>
      <c r="AV443" s="11">
        <v>-999</v>
      </c>
      <c r="AW443" s="11">
        <v>-999</v>
      </c>
      <c r="AX443" s="11">
        <v>-109.73278088579983</v>
      </c>
      <c r="AY443" s="11">
        <v>-999</v>
      </c>
      <c r="AZ443" s="11">
        <v>-999</v>
      </c>
      <c r="BA443" s="11">
        <v>-999</v>
      </c>
      <c r="BB443" s="11">
        <v>-999</v>
      </c>
      <c r="BC443" s="11">
        <v>-999</v>
      </c>
      <c r="BD443" s="11">
        <v>-999</v>
      </c>
      <c r="BE443" s="11">
        <v>-999</v>
      </c>
      <c r="BF443" s="11">
        <v>-999</v>
      </c>
      <c r="BG443" s="11">
        <v>-999</v>
      </c>
      <c r="BH443" s="11">
        <v>-999</v>
      </c>
      <c r="BI443" s="11">
        <v>-999</v>
      </c>
      <c r="BJ443" s="11">
        <v>-100.9471859563737</v>
      </c>
      <c r="BK443" s="11">
        <v>-999</v>
      </c>
      <c r="BL443" s="11">
        <v>-999</v>
      </c>
      <c r="BM443" s="11">
        <v>-999</v>
      </c>
      <c r="BN443" s="16">
        <v>-999</v>
      </c>
      <c r="BQ443" s="5">
        <f t="shared" ca="1" si="520"/>
        <v>-99.136587498463044</v>
      </c>
      <c r="BR443" s="8">
        <f t="shared" ca="1" si="573"/>
        <v>-999</v>
      </c>
      <c r="BS443" s="8">
        <f t="shared" ca="1" si="573"/>
        <v>-999</v>
      </c>
      <c r="BT443" s="8">
        <f t="shared" ca="1" si="573"/>
        <v>-999</v>
      </c>
      <c r="BU443" s="8">
        <f t="shared" ca="1" si="573"/>
        <v>-999</v>
      </c>
      <c r="BV443" s="8">
        <f t="shared" ca="1" si="573"/>
        <v>-102.45932620843905</v>
      </c>
      <c r="BW443" s="8">
        <f t="shared" ca="1" si="573"/>
        <v>-999</v>
      </c>
      <c r="BX443" s="8">
        <f t="shared" ca="1" si="573"/>
        <v>-999</v>
      </c>
      <c r="BY443" s="8">
        <f t="shared" ca="1" si="573"/>
        <v>-108.3504201130124</v>
      </c>
      <c r="BZ443" s="8">
        <f t="shared" ca="1" si="573"/>
        <v>-999</v>
      </c>
      <c r="CA443" s="8">
        <f t="shared" ca="1" si="573"/>
        <v>-999</v>
      </c>
      <c r="CB443" s="8">
        <f t="shared" ca="1" si="561"/>
        <v>-999</v>
      </c>
      <c r="CC443" s="8">
        <f t="shared" ca="1" si="561"/>
        <v>-999</v>
      </c>
      <c r="CD443" s="8">
        <f t="shared" ca="1" si="561"/>
        <v>-999</v>
      </c>
      <c r="CE443" s="8">
        <f t="shared" ca="1" si="561"/>
        <v>-999</v>
      </c>
      <c r="CF443" s="8">
        <f t="shared" ca="1" si="561"/>
        <v>-999</v>
      </c>
      <c r="CG443" s="8">
        <f t="shared" ca="1" si="561"/>
        <v>-999</v>
      </c>
      <c r="CH443" s="8">
        <f t="shared" ca="1" si="561"/>
        <v>-114.94808049345093</v>
      </c>
      <c r="CI443" s="8">
        <f t="shared" ca="1" si="561"/>
        <v>-999</v>
      </c>
      <c r="CJ443" s="8">
        <f t="shared" ca="1" si="561"/>
        <v>-999</v>
      </c>
      <c r="CK443" s="8">
        <f t="shared" ca="1" si="561"/>
        <v>-104.94513298431907</v>
      </c>
      <c r="CL443" s="8">
        <f t="shared" ca="1" si="561"/>
        <v>-999</v>
      </c>
      <c r="CM443" s="8">
        <f t="shared" ca="1" si="561"/>
        <v>-999</v>
      </c>
      <c r="CN443" s="8">
        <f t="shared" ca="1" si="573"/>
        <v>-999</v>
      </c>
      <c r="CO443" s="8">
        <f t="shared" ca="1" si="573"/>
        <v>-999</v>
      </c>
      <c r="CP443" s="8">
        <f t="shared" ca="1" si="573"/>
        <v>-999</v>
      </c>
      <c r="CQ443" s="8">
        <f t="shared" ca="1" si="573"/>
        <v>-999</v>
      </c>
      <c r="CR443" s="8">
        <f t="shared" ca="1" si="573"/>
        <v>-999</v>
      </c>
      <c r="CS443" s="8">
        <f t="shared" ca="1" si="573"/>
        <v>-999</v>
      </c>
      <c r="CT443" s="8">
        <f t="shared" ca="1" si="571"/>
        <v>-999</v>
      </c>
      <c r="CU443" s="8">
        <f t="shared" ca="1" si="571"/>
        <v>-999</v>
      </c>
      <c r="CV443" s="8">
        <f t="shared" ca="1" si="571"/>
        <v>-999</v>
      </c>
      <c r="CW443" s="8">
        <f t="shared" ca="1" si="571"/>
        <v>-108.1287350623944</v>
      </c>
      <c r="CX443" s="8">
        <f t="shared" ca="1" si="571"/>
        <v>-999</v>
      </c>
      <c r="CY443" s="8">
        <f t="shared" ca="1" si="571"/>
        <v>-999</v>
      </c>
      <c r="CZ443" s="8">
        <f t="shared" ca="1" si="571"/>
        <v>-999</v>
      </c>
      <c r="DA443" s="8">
        <f t="shared" ca="1" si="571"/>
        <v>-999</v>
      </c>
    </row>
    <row r="444" spans="2:105" x14ac:dyDescent="0.35">
      <c r="B444" t="str">
        <f>'Postcode Data'!B444</f>
        <v>ES43 3RE</v>
      </c>
      <c r="C444" t="str">
        <f>'Postcode Data'!D444</f>
        <v>Echton</v>
      </c>
      <c r="D444" s="44" t="str">
        <f>'Postcode Data'!M444</f>
        <v>EW1b</v>
      </c>
      <c r="E444" s="28" t="str">
        <f>INDEX('Site Data'!$G$42:$G$77,MATCH('Frequency Plan Data'!D444,'Site Data'!$B$42:$B$77,0))</f>
        <v>f2</v>
      </c>
      <c r="F444" s="28">
        <f>'Coverage Data'!M444</f>
        <v>-72.793690666915239</v>
      </c>
      <c r="G444" s="28">
        <f t="shared" si="514"/>
        <v>27.296348497203866</v>
      </c>
      <c r="H444" s="5">
        <f>'Postcode Data'!F444</f>
        <v>11.233955038272278</v>
      </c>
      <c r="I444" s="5">
        <f>'Postcode Data'!G444</f>
        <v>14.850780878419533</v>
      </c>
      <c r="J444" s="5">
        <f>'Postcode Data'!K444</f>
        <v>13.39841790347289</v>
      </c>
      <c r="K444" s="5">
        <f>'Postcode Data'!L444</f>
        <v>13.699915558511339</v>
      </c>
      <c r="L444" s="5"/>
      <c r="M444" s="28"/>
      <c r="N444" s="5" t="e">
        <f t="shared" si="562"/>
        <v>#N/A</v>
      </c>
      <c r="O444" s="5">
        <f t="shared" si="562"/>
        <v>13.699915558511339</v>
      </c>
      <c r="P444" s="5" t="e">
        <f t="shared" si="562"/>
        <v>#N/A</v>
      </c>
      <c r="Q444" s="5" t="e">
        <f t="shared" si="562"/>
        <v>#N/A</v>
      </c>
      <c r="R444" s="5" t="e">
        <f t="shared" si="562"/>
        <v>#N/A</v>
      </c>
      <c r="S444" s="5" t="e">
        <f t="shared" si="562"/>
        <v>#N/A</v>
      </c>
      <c r="T444" s="5"/>
      <c r="U444" s="28"/>
      <c r="V444" s="28">
        <f t="shared" si="516"/>
        <v>13.699915558511339</v>
      </c>
      <c r="W444" s="28" t="e">
        <f t="shared" ref="W444:Z444" si="583">IF(AND($G444&lt;V$5,$G444&gt;=W$5),$K444,NA())</f>
        <v>#N/A</v>
      </c>
      <c r="X444" s="28" t="e">
        <f t="shared" si="583"/>
        <v>#N/A</v>
      </c>
      <c r="Y444" s="28" t="e">
        <f t="shared" si="583"/>
        <v>#N/A</v>
      </c>
      <c r="Z444" s="28" t="e">
        <f t="shared" si="583"/>
        <v>#N/A</v>
      </c>
      <c r="AA444" s="28" t="e">
        <f t="shared" si="518"/>
        <v>#N/A</v>
      </c>
      <c r="AB444" s="28"/>
      <c r="AC444" s="28"/>
      <c r="AD444" s="5">
        <f t="shared" si="519"/>
        <v>-100.0900391641191</v>
      </c>
      <c r="AE444" s="15">
        <v>-999</v>
      </c>
      <c r="AF444" s="11">
        <v>-108.2064159329188</v>
      </c>
      <c r="AG444" s="11">
        <v>-999</v>
      </c>
      <c r="AH444" s="11">
        <v>-999</v>
      </c>
      <c r="AI444" s="11">
        <v>-999</v>
      </c>
      <c r="AJ444" s="11">
        <v>-999</v>
      </c>
      <c r="AK444" s="11">
        <v>-999</v>
      </c>
      <c r="AL444" s="11">
        <v>-999</v>
      </c>
      <c r="AM444" s="11">
        <v>-999</v>
      </c>
      <c r="AN444" s="11">
        <v>-999</v>
      </c>
      <c r="AO444" s="11">
        <v>-105.07360459341808</v>
      </c>
      <c r="AP444" s="11">
        <v>-999</v>
      </c>
      <c r="AQ444" s="11">
        <v>-999</v>
      </c>
      <c r="AR444" s="11">
        <v>-111.38404092323852</v>
      </c>
      <c r="AS444" s="11">
        <v>-999</v>
      </c>
      <c r="AT444" s="11">
        <v>-999</v>
      </c>
      <c r="AU444" s="11">
        <v>-999</v>
      </c>
      <c r="AV444" s="11">
        <v>-999</v>
      </c>
      <c r="AW444" s="11">
        <v>-999</v>
      </c>
      <c r="AX444" s="11">
        <v>-999</v>
      </c>
      <c r="AY444" s="11">
        <v>-999</v>
      </c>
      <c r="AZ444" s="11">
        <v>-999</v>
      </c>
      <c r="BA444" s="11">
        <v>-105.43833956851499</v>
      </c>
      <c r="BB444" s="11">
        <v>-999</v>
      </c>
      <c r="BC444" s="11">
        <v>-999</v>
      </c>
      <c r="BD444" s="11">
        <v>-999</v>
      </c>
      <c r="BE444" s="11">
        <v>-999</v>
      </c>
      <c r="BF444" s="11">
        <v>-999</v>
      </c>
      <c r="BG444" s="11">
        <v>-999</v>
      </c>
      <c r="BH444" s="11">
        <v>-999</v>
      </c>
      <c r="BI444" s="11">
        <v>-999</v>
      </c>
      <c r="BJ444" s="11">
        <v>-999</v>
      </c>
      <c r="BK444" s="11">
        <v>-999</v>
      </c>
      <c r="BL444" s="11">
        <v>-999</v>
      </c>
      <c r="BM444" s="11">
        <v>-107.98995370448812</v>
      </c>
      <c r="BN444" s="16">
        <v>-999</v>
      </c>
      <c r="BQ444" s="5">
        <f t="shared" ca="1" si="520"/>
        <v>-106.70428738123579</v>
      </c>
      <c r="BR444" s="8">
        <f t="shared" ca="1" si="573"/>
        <v>-999</v>
      </c>
      <c r="BS444" s="8">
        <f t="shared" ca="1" si="573"/>
        <v>-118.57825392051348</v>
      </c>
      <c r="BT444" s="8">
        <f t="shared" ca="1" si="573"/>
        <v>-999</v>
      </c>
      <c r="BU444" s="8">
        <f t="shared" ca="1" si="573"/>
        <v>-999</v>
      </c>
      <c r="BV444" s="8">
        <f t="shared" ca="1" si="573"/>
        <v>-999</v>
      </c>
      <c r="BW444" s="8">
        <f t="shared" ca="1" si="573"/>
        <v>-999</v>
      </c>
      <c r="BX444" s="8">
        <f t="shared" ca="1" si="573"/>
        <v>-999</v>
      </c>
      <c r="BY444" s="8">
        <f t="shared" ca="1" si="573"/>
        <v>-999</v>
      </c>
      <c r="BZ444" s="8">
        <f t="shared" ca="1" si="573"/>
        <v>-999</v>
      </c>
      <c r="CA444" s="8">
        <f t="shared" ca="1" si="573"/>
        <v>-999</v>
      </c>
      <c r="CB444" s="8">
        <f t="shared" ca="1" si="561"/>
        <v>-110.26042549000235</v>
      </c>
      <c r="CC444" s="8">
        <f t="shared" ca="1" si="561"/>
        <v>-999</v>
      </c>
      <c r="CD444" s="8">
        <f t="shared" ca="1" si="561"/>
        <v>-999</v>
      </c>
      <c r="CE444" s="8">
        <f t="shared" ca="1" si="561"/>
        <v>-112.56213425623221</v>
      </c>
      <c r="CF444" s="8">
        <f t="shared" ca="1" si="561"/>
        <v>-999</v>
      </c>
      <c r="CG444" s="8">
        <f t="shared" ca="1" si="561"/>
        <v>-999</v>
      </c>
      <c r="CH444" s="8">
        <f t="shared" ca="1" si="561"/>
        <v>-999</v>
      </c>
      <c r="CI444" s="8">
        <f t="shared" ca="1" si="561"/>
        <v>-999</v>
      </c>
      <c r="CJ444" s="8">
        <f t="shared" ca="1" si="561"/>
        <v>-999</v>
      </c>
      <c r="CK444" s="8">
        <f t="shared" ca="1" si="561"/>
        <v>-999</v>
      </c>
      <c r="CL444" s="8">
        <f t="shared" ca="1" si="561"/>
        <v>-999</v>
      </c>
      <c r="CM444" s="8">
        <f t="shared" ca="1" si="561"/>
        <v>-999</v>
      </c>
      <c r="CN444" s="8">
        <f t="shared" ca="1" si="573"/>
        <v>-119.67635718796515</v>
      </c>
      <c r="CO444" s="8">
        <f t="shared" ca="1" si="573"/>
        <v>-999</v>
      </c>
      <c r="CP444" s="8">
        <f t="shared" ca="1" si="573"/>
        <v>-999</v>
      </c>
      <c r="CQ444" s="8">
        <f t="shared" ca="1" si="573"/>
        <v>-999</v>
      </c>
      <c r="CR444" s="8">
        <f t="shared" ca="1" si="573"/>
        <v>-999</v>
      </c>
      <c r="CS444" s="8">
        <f t="shared" ca="1" si="573"/>
        <v>-999</v>
      </c>
      <c r="CT444" s="8">
        <f t="shared" ca="1" si="571"/>
        <v>-999</v>
      </c>
      <c r="CU444" s="8">
        <f t="shared" ca="1" si="571"/>
        <v>-999</v>
      </c>
      <c r="CV444" s="8">
        <f t="shared" ca="1" si="571"/>
        <v>-999</v>
      </c>
      <c r="CW444" s="8">
        <f t="shared" ca="1" si="571"/>
        <v>-999</v>
      </c>
      <c r="CX444" s="8">
        <f t="shared" ca="1" si="571"/>
        <v>-999</v>
      </c>
      <c r="CY444" s="8">
        <f t="shared" ca="1" si="571"/>
        <v>-999</v>
      </c>
      <c r="CZ444" s="8">
        <f t="shared" ca="1" si="571"/>
        <v>-114.0534918194987</v>
      </c>
      <c r="DA444" s="8">
        <f t="shared" ca="1" si="571"/>
        <v>-999</v>
      </c>
    </row>
    <row r="445" spans="2:105" x14ac:dyDescent="0.35">
      <c r="B445" t="str">
        <f>'Postcode Data'!B445</f>
        <v>ES43 4KZ</v>
      </c>
      <c r="C445" t="str">
        <f>'Postcode Data'!D445</f>
        <v>Echton</v>
      </c>
      <c r="D445" s="44" t="e">
        <f>'Postcode Data'!M445</f>
        <v>#N/A</v>
      </c>
      <c r="E445" s="28" t="e">
        <f>INDEX('Site Data'!$G$42:$G$77,MATCH('Frequency Plan Data'!D445,'Site Data'!$B$42:$B$77,0))</f>
        <v>#N/A</v>
      </c>
      <c r="F445" s="28" t="e">
        <f>'Coverage Data'!M445</f>
        <v>#N/A</v>
      </c>
      <c r="G445" s="28" t="e">
        <f t="shared" si="514"/>
        <v>#N/A</v>
      </c>
      <c r="H445" s="5" t="e">
        <f>'Postcode Data'!F445</f>
        <v>#N/A</v>
      </c>
      <c r="I445" s="5" t="e">
        <f>'Postcode Data'!G445</f>
        <v>#N/A</v>
      </c>
      <c r="J445" s="5" t="e">
        <f>'Postcode Data'!K445</f>
        <v>#N/A</v>
      </c>
      <c r="K445" s="5" t="e">
        <f>'Postcode Data'!L445</f>
        <v>#N/A</v>
      </c>
      <c r="L445" s="5"/>
      <c r="M445" s="28"/>
      <c r="N445" s="5" t="e">
        <f t="shared" si="562"/>
        <v>#N/A</v>
      </c>
      <c r="O445" s="5" t="e">
        <f t="shared" si="562"/>
        <v>#N/A</v>
      </c>
      <c r="P445" s="5" t="e">
        <f t="shared" si="562"/>
        <v>#N/A</v>
      </c>
      <c r="Q445" s="5" t="e">
        <f t="shared" si="562"/>
        <v>#N/A</v>
      </c>
      <c r="R445" s="5" t="e">
        <f t="shared" si="562"/>
        <v>#N/A</v>
      </c>
      <c r="S445" s="5" t="e">
        <f t="shared" si="562"/>
        <v>#N/A</v>
      </c>
      <c r="T445" s="5"/>
      <c r="U445" s="28"/>
      <c r="V445" s="28" t="e">
        <f t="shared" si="516"/>
        <v>#N/A</v>
      </c>
      <c r="W445" s="28" t="e">
        <f t="shared" ref="W445:Z445" si="584">IF(AND($G445&lt;V$5,$G445&gt;=W$5),$K445,NA())</f>
        <v>#N/A</v>
      </c>
      <c r="X445" s="28" t="e">
        <f t="shared" si="584"/>
        <v>#N/A</v>
      </c>
      <c r="Y445" s="28" t="e">
        <f t="shared" si="584"/>
        <v>#N/A</v>
      </c>
      <c r="Z445" s="28" t="e">
        <f t="shared" si="584"/>
        <v>#N/A</v>
      </c>
      <c r="AA445" s="28" t="e">
        <f t="shared" si="518"/>
        <v>#N/A</v>
      </c>
      <c r="AB445" s="28"/>
      <c r="AC445" s="28"/>
      <c r="AD445" s="5" t="e">
        <f t="shared" si="519"/>
        <v>#N/A</v>
      </c>
      <c r="AE445" s="15" t="e">
        <v>#N/A</v>
      </c>
      <c r="AF445" s="11" t="e">
        <v>#N/A</v>
      </c>
      <c r="AG445" s="11" t="e">
        <v>#N/A</v>
      </c>
      <c r="AH445" s="11" t="e">
        <v>#N/A</v>
      </c>
      <c r="AI445" s="11" t="e">
        <v>#N/A</v>
      </c>
      <c r="AJ445" s="11" t="e">
        <v>#N/A</v>
      </c>
      <c r="AK445" s="11" t="e">
        <v>#N/A</v>
      </c>
      <c r="AL445" s="11" t="e">
        <v>#N/A</v>
      </c>
      <c r="AM445" s="11" t="e">
        <v>#N/A</v>
      </c>
      <c r="AN445" s="11" t="e">
        <v>#N/A</v>
      </c>
      <c r="AO445" s="11" t="e">
        <v>#N/A</v>
      </c>
      <c r="AP445" s="11" t="e">
        <v>#N/A</v>
      </c>
      <c r="AQ445" s="11" t="e">
        <v>#N/A</v>
      </c>
      <c r="AR445" s="11" t="e">
        <v>#N/A</v>
      </c>
      <c r="AS445" s="11" t="e">
        <v>#N/A</v>
      </c>
      <c r="AT445" s="11" t="e">
        <v>#N/A</v>
      </c>
      <c r="AU445" s="11" t="e">
        <v>#N/A</v>
      </c>
      <c r="AV445" s="11" t="e">
        <v>#N/A</v>
      </c>
      <c r="AW445" s="11" t="e">
        <v>#N/A</v>
      </c>
      <c r="AX445" s="11" t="e">
        <v>#N/A</v>
      </c>
      <c r="AY445" s="11" t="e">
        <v>#N/A</v>
      </c>
      <c r="AZ445" s="11" t="e">
        <v>#N/A</v>
      </c>
      <c r="BA445" s="11" t="e">
        <v>#N/A</v>
      </c>
      <c r="BB445" s="11" t="e">
        <v>#N/A</v>
      </c>
      <c r="BC445" s="11" t="e">
        <v>#N/A</v>
      </c>
      <c r="BD445" s="11" t="e">
        <v>#N/A</v>
      </c>
      <c r="BE445" s="11" t="e">
        <v>#N/A</v>
      </c>
      <c r="BF445" s="11" t="e">
        <v>#N/A</v>
      </c>
      <c r="BG445" s="11" t="e">
        <v>#N/A</v>
      </c>
      <c r="BH445" s="11" t="e">
        <v>#N/A</v>
      </c>
      <c r="BI445" s="11" t="e">
        <v>#N/A</v>
      </c>
      <c r="BJ445" s="11" t="e">
        <v>#N/A</v>
      </c>
      <c r="BK445" s="11" t="e">
        <v>#N/A</v>
      </c>
      <c r="BL445" s="11" t="e">
        <v>#N/A</v>
      </c>
      <c r="BM445" s="11" t="e">
        <v>#N/A</v>
      </c>
      <c r="BN445" s="16" t="e">
        <v>#N/A</v>
      </c>
      <c r="BQ445" s="5" t="e">
        <f t="shared" ca="1" si="520"/>
        <v>#N/A</v>
      </c>
      <c r="BR445" s="8" t="e">
        <f t="shared" ca="1" si="573"/>
        <v>#N/A</v>
      </c>
      <c r="BS445" s="8" t="e">
        <f t="shared" ca="1" si="573"/>
        <v>#N/A</v>
      </c>
      <c r="BT445" s="8" t="e">
        <f t="shared" ca="1" si="573"/>
        <v>#N/A</v>
      </c>
      <c r="BU445" s="8" t="e">
        <f t="shared" ca="1" si="573"/>
        <v>#N/A</v>
      </c>
      <c r="BV445" s="8" t="e">
        <f t="shared" ca="1" si="573"/>
        <v>#N/A</v>
      </c>
      <c r="BW445" s="8" t="e">
        <f t="shared" ca="1" si="573"/>
        <v>#N/A</v>
      </c>
      <c r="BX445" s="8" t="e">
        <f t="shared" ca="1" si="573"/>
        <v>#N/A</v>
      </c>
      <c r="BY445" s="8" t="e">
        <f t="shared" ca="1" si="573"/>
        <v>#N/A</v>
      </c>
      <c r="BZ445" s="8" t="e">
        <f t="shared" ca="1" si="573"/>
        <v>#N/A</v>
      </c>
      <c r="CA445" s="8" t="e">
        <f t="shared" ca="1" si="573"/>
        <v>#N/A</v>
      </c>
      <c r="CB445" s="8" t="e">
        <f t="shared" ca="1" si="561"/>
        <v>#N/A</v>
      </c>
      <c r="CC445" s="8" t="e">
        <f t="shared" ca="1" si="561"/>
        <v>#N/A</v>
      </c>
      <c r="CD445" s="8" t="e">
        <f t="shared" ca="1" si="561"/>
        <v>#N/A</v>
      </c>
      <c r="CE445" s="8" t="e">
        <f t="shared" ca="1" si="561"/>
        <v>#N/A</v>
      </c>
      <c r="CF445" s="8" t="e">
        <f t="shared" ca="1" si="561"/>
        <v>#N/A</v>
      </c>
      <c r="CG445" s="8" t="e">
        <f t="shared" ca="1" si="561"/>
        <v>#N/A</v>
      </c>
      <c r="CH445" s="8" t="e">
        <f t="shared" ca="1" si="561"/>
        <v>#N/A</v>
      </c>
      <c r="CI445" s="8" t="e">
        <f t="shared" ca="1" si="561"/>
        <v>#N/A</v>
      </c>
      <c r="CJ445" s="8" t="e">
        <f t="shared" ca="1" si="561"/>
        <v>#N/A</v>
      </c>
      <c r="CK445" s="8" t="e">
        <f t="shared" ca="1" si="561"/>
        <v>#N/A</v>
      </c>
      <c r="CL445" s="8" t="e">
        <f t="shared" ca="1" si="561"/>
        <v>#N/A</v>
      </c>
      <c r="CM445" s="8" t="e">
        <f t="shared" ca="1" si="561"/>
        <v>#N/A</v>
      </c>
      <c r="CN445" s="8" t="e">
        <f t="shared" ca="1" si="573"/>
        <v>#N/A</v>
      </c>
      <c r="CO445" s="8" t="e">
        <f t="shared" ca="1" si="573"/>
        <v>#N/A</v>
      </c>
      <c r="CP445" s="8" t="e">
        <f t="shared" ca="1" si="573"/>
        <v>#N/A</v>
      </c>
      <c r="CQ445" s="8" t="e">
        <f t="shared" ca="1" si="573"/>
        <v>#N/A</v>
      </c>
      <c r="CR445" s="8" t="e">
        <f t="shared" ca="1" si="573"/>
        <v>#N/A</v>
      </c>
      <c r="CS445" s="8" t="e">
        <f t="shared" ca="1" si="573"/>
        <v>#N/A</v>
      </c>
      <c r="CT445" s="8" t="e">
        <f t="shared" ca="1" si="571"/>
        <v>#N/A</v>
      </c>
      <c r="CU445" s="8" t="e">
        <f t="shared" ca="1" si="571"/>
        <v>#N/A</v>
      </c>
      <c r="CV445" s="8" t="e">
        <f t="shared" ca="1" si="571"/>
        <v>#N/A</v>
      </c>
      <c r="CW445" s="8" t="e">
        <f t="shared" ca="1" si="571"/>
        <v>#N/A</v>
      </c>
      <c r="CX445" s="8" t="e">
        <f t="shared" ca="1" si="571"/>
        <v>#N/A</v>
      </c>
      <c r="CY445" s="8" t="e">
        <f t="shared" ca="1" si="571"/>
        <v>#N/A</v>
      </c>
      <c r="CZ445" s="8" t="e">
        <f t="shared" ca="1" si="571"/>
        <v>#N/A</v>
      </c>
      <c r="DA445" s="8" t="e">
        <f t="shared" ca="1" si="571"/>
        <v>#N/A</v>
      </c>
    </row>
    <row r="446" spans="2:105" x14ac:dyDescent="0.35">
      <c r="B446" t="str">
        <f>'Postcode Data'!B446</f>
        <v>ES43 6AX</v>
      </c>
      <c r="C446" t="str">
        <f>'Postcode Data'!D446</f>
        <v>Echton</v>
      </c>
      <c r="D446" s="44" t="e">
        <f>'Postcode Data'!M446</f>
        <v>#N/A</v>
      </c>
      <c r="E446" s="28" t="e">
        <f>INDEX('Site Data'!$G$42:$G$77,MATCH('Frequency Plan Data'!D446,'Site Data'!$B$42:$B$77,0))</f>
        <v>#N/A</v>
      </c>
      <c r="F446" s="28" t="e">
        <f>'Coverage Data'!M446</f>
        <v>#N/A</v>
      </c>
      <c r="G446" s="28" t="e">
        <f t="shared" si="514"/>
        <v>#N/A</v>
      </c>
      <c r="H446" s="5" t="e">
        <f>'Postcode Data'!F446</f>
        <v>#N/A</v>
      </c>
      <c r="I446" s="5" t="e">
        <f>'Postcode Data'!G446</f>
        <v>#N/A</v>
      </c>
      <c r="J446" s="5" t="e">
        <f>'Postcode Data'!K446</f>
        <v>#N/A</v>
      </c>
      <c r="K446" s="5" t="e">
        <f>'Postcode Data'!L446</f>
        <v>#N/A</v>
      </c>
      <c r="L446" s="5"/>
      <c r="M446" s="28"/>
      <c r="N446" s="5" t="e">
        <f t="shared" ref="N446:S465" si="585">IF($E446=N$5,$K446,NA())</f>
        <v>#N/A</v>
      </c>
      <c r="O446" s="5" t="e">
        <f t="shared" si="585"/>
        <v>#N/A</v>
      </c>
      <c r="P446" s="5" t="e">
        <f t="shared" si="585"/>
        <v>#N/A</v>
      </c>
      <c r="Q446" s="5" t="e">
        <f t="shared" si="585"/>
        <v>#N/A</v>
      </c>
      <c r="R446" s="5" t="e">
        <f t="shared" si="585"/>
        <v>#N/A</v>
      </c>
      <c r="S446" s="5" t="e">
        <f t="shared" si="585"/>
        <v>#N/A</v>
      </c>
      <c r="T446" s="5"/>
      <c r="U446" s="28"/>
      <c r="V446" s="28" t="e">
        <f t="shared" si="516"/>
        <v>#N/A</v>
      </c>
      <c r="W446" s="28" t="e">
        <f t="shared" ref="W446:Z446" si="586">IF(AND($G446&lt;V$5,$G446&gt;=W$5),$K446,NA())</f>
        <v>#N/A</v>
      </c>
      <c r="X446" s="28" t="e">
        <f t="shared" si="586"/>
        <v>#N/A</v>
      </c>
      <c r="Y446" s="28" t="e">
        <f t="shared" si="586"/>
        <v>#N/A</v>
      </c>
      <c r="Z446" s="28" t="e">
        <f t="shared" si="586"/>
        <v>#N/A</v>
      </c>
      <c r="AA446" s="28" t="e">
        <f t="shared" si="518"/>
        <v>#N/A</v>
      </c>
      <c r="AB446" s="28"/>
      <c r="AC446" s="28"/>
      <c r="AD446" s="5" t="e">
        <f t="shared" si="519"/>
        <v>#N/A</v>
      </c>
      <c r="AE446" s="15" t="e">
        <v>#N/A</v>
      </c>
      <c r="AF446" s="11" t="e">
        <v>#N/A</v>
      </c>
      <c r="AG446" s="11" t="e">
        <v>#N/A</v>
      </c>
      <c r="AH446" s="11" t="e">
        <v>#N/A</v>
      </c>
      <c r="AI446" s="11" t="e">
        <v>#N/A</v>
      </c>
      <c r="AJ446" s="11" t="e">
        <v>#N/A</v>
      </c>
      <c r="AK446" s="11" t="e">
        <v>#N/A</v>
      </c>
      <c r="AL446" s="11" t="e">
        <v>#N/A</v>
      </c>
      <c r="AM446" s="11" t="e">
        <v>#N/A</v>
      </c>
      <c r="AN446" s="11" t="e">
        <v>#N/A</v>
      </c>
      <c r="AO446" s="11" t="e">
        <v>#N/A</v>
      </c>
      <c r="AP446" s="11" t="e">
        <v>#N/A</v>
      </c>
      <c r="AQ446" s="11" t="e">
        <v>#N/A</v>
      </c>
      <c r="AR446" s="11" t="e">
        <v>#N/A</v>
      </c>
      <c r="AS446" s="11" t="e">
        <v>#N/A</v>
      </c>
      <c r="AT446" s="11" t="e">
        <v>#N/A</v>
      </c>
      <c r="AU446" s="11" t="e">
        <v>#N/A</v>
      </c>
      <c r="AV446" s="11" t="e">
        <v>#N/A</v>
      </c>
      <c r="AW446" s="11" t="e">
        <v>#N/A</v>
      </c>
      <c r="AX446" s="11" t="e">
        <v>#N/A</v>
      </c>
      <c r="AY446" s="11" t="e">
        <v>#N/A</v>
      </c>
      <c r="AZ446" s="11" t="e">
        <v>#N/A</v>
      </c>
      <c r="BA446" s="11" t="e">
        <v>#N/A</v>
      </c>
      <c r="BB446" s="11" t="e">
        <v>#N/A</v>
      </c>
      <c r="BC446" s="11" t="e">
        <v>#N/A</v>
      </c>
      <c r="BD446" s="11" t="e">
        <v>#N/A</v>
      </c>
      <c r="BE446" s="11" t="e">
        <v>#N/A</v>
      </c>
      <c r="BF446" s="11" t="e">
        <v>#N/A</v>
      </c>
      <c r="BG446" s="11" t="e">
        <v>#N/A</v>
      </c>
      <c r="BH446" s="11" t="e">
        <v>#N/A</v>
      </c>
      <c r="BI446" s="11" t="e">
        <v>#N/A</v>
      </c>
      <c r="BJ446" s="11" t="e">
        <v>#N/A</v>
      </c>
      <c r="BK446" s="11" t="e">
        <v>#N/A</v>
      </c>
      <c r="BL446" s="11" t="e">
        <v>#N/A</v>
      </c>
      <c r="BM446" s="11" t="e">
        <v>#N/A</v>
      </c>
      <c r="BN446" s="16" t="e">
        <v>#N/A</v>
      </c>
      <c r="BQ446" s="5" t="e">
        <f t="shared" ca="1" si="520"/>
        <v>#N/A</v>
      </c>
      <c r="BR446" s="8" t="e">
        <f t="shared" ca="1" si="573"/>
        <v>#N/A</v>
      </c>
      <c r="BS446" s="8" t="e">
        <f t="shared" ca="1" si="573"/>
        <v>#N/A</v>
      </c>
      <c r="BT446" s="8" t="e">
        <f t="shared" ca="1" si="573"/>
        <v>#N/A</v>
      </c>
      <c r="BU446" s="8" t="e">
        <f t="shared" ca="1" si="573"/>
        <v>#N/A</v>
      </c>
      <c r="BV446" s="8" t="e">
        <f t="shared" ca="1" si="573"/>
        <v>#N/A</v>
      </c>
      <c r="BW446" s="8" t="e">
        <f t="shared" ca="1" si="573"/>
        <v>#N/A</v>
      </c>
      <c r="BX446" s="8" t="e">
        <f t="shared" ca="1" si="573"/>
        <v>#N/A</v>
      </c>
      <c r="BY446" s="8" t="e">
        <f t="shared" ca="1" si="573"/>
        <v>#N/A</v>
      </c>
      <c r="BZ446" s="8" t="e">
        <f t="shared" ca="1" si="573"/>
        <v>#N/A</v>
      </c>
      <c r="CA446" s="8" t="e">
        <f t="shared" ca="1" si="573"/>
        <v>#N/A</v>
      </c>
      <c r="CB446" s="8" t="e">
        <f t="shared" ca="1" si="561"/>
        <v>#N/A</v>
      </c>
      <c r="CC446" s="8" t="e">
        <f t="shared" ca="1" si="561"/>
        <v>#N/A</v>
      </c>
      <c r="CD446" s="8" t="e">
        <f t="shared" ca="1" si="561"/>
        <v>#N/A</v>
      </c>
      <c r="CE446" s="8" t="e">
        <f t="shared" ca="1" si="561"/>
        <v>#N/A</v>
      </c>
      <c r="CF446" s="8" t="e">
        <f t="shared" ca="1" si="561"/>
        <v>#N/A</v>
      </c>
      <c r="CG446" s="8" t="e">
        <f t="shared" ca="1" si="561"/>
        <v>#N/A</v>
      </c>
      <c r="CH446" s="8" t="e">
        <f t="shared" ca="1" si="561"/>
        <v>#N/A</v>
      </c>
      <c r="CI446" s="8" t="e">
        <f t="shared" ca="1" si="561"/>
        <v>#N/A</v>
      </c>
      <c r="CJ446" s="8" t="e">
        <f t="shared" ca="1" si="561"/>
        <v>#N/A</v>
      </c>
      <c r="CK446" s="8" t="e">
        <f t="shared" ca="1" si="561"/>
        <v>#N/A</v>
      </c>
      <c r="CL446" s="8" t="e">
        <f t="shared" ca="1" si="561"/>
        <v>#N/A</v>
      </c>
      <c r="CM446" s="8" t="e">
        <f t="shared" ca="1" si="561"/>
        <v>#N/A</v>
      </c>
      <c r="CN446" s="8" t="e">
        <f t="shared" ca="1" si="573"/>
        <v>#N/A</v>
      </c>
      <c r="CO446" s="8" t="e">
        <f t="shared" ca="1" si="573"/>
        <v>#N/A</v>
      </c>
      <c r="CP446" s="8" t="e">
        <f t="shared" ca="1" si="573"/>
        <v>#N/A</v>
      </c>
      <c r="CQ446" s="8" t="e">
        <f t="shared" ca="1" si="573"/>
        <v>#N/A</v>
      </c>
      <c r="CR446" s="8" t="e">
        <f t="shared" ca="1" si="573"/>
        <v>#N/A</v>
      </c>
      <c r="CS446" s="8" t="e">
        <f t="shared" ca="1" si="573"/>
        <v>#N/A</v>
      </c>
      <c r="CT446" s="8" t="e">
        <f t="shared" ca="1" si="571"/>
        <v>#N/A</v>
      </c>
      <c r="CU446" s="8" t="e">
        <f t="shared" ca="1" si="571"/>
        <v>#N/A</v>
      </c>
      <c r="CV446" s="8" t="e">
        <f t="shared" ca="1" si="571"/>
        <v>#N/A</v>
      </c>
      <c r="CW446" s="8" t="e">
        <f t="shared" ca="1" si="571"/>
        <v>#N/A</v>
      </c>
      <c r="CX446" s="8" t="e">
        <f t="shared" ca="1" si="571"/>
        <v>#N/A</v>
      </c>
      <c r="CY446" s="8" t="e">
        <f t="shared" ca="1" si="571"/>
        <v>#N/A</v>
      </c>
      <c r="CZ446" s="8" t="e">
        <f t="shared" ca="1" si="571"/>
        <v>#N/A</v>
      </c>
      <c r="DA446" s="8" t="e">
        <f t="shared" ca="1" si="571"/>
        <v>#N/A</v>
      </c>
    </row>
    <row r="447" spans="2:105" x14ac:dyDescent="0.35">
      <c r="B447" t="str">
        <f>'Postcode Data'!B447</f>
        <v>ES43 7JM</v>
      </c>
      <c r="C447" t="str">
        <f>'Postcode Data'!D447</f>
        <v>Echton</v>
      </c>
      <c r="D447" s="44" t="e">
        <f>'Postcode Data'!M447</f>
        <v>#N/A</v>
      </c>
      <c r="E447" s="28" t="e">
        <f>INDEX('Site Data'!$G$42:$G$77,MATCH('Frequency Plan Data'!D447,'Site Data'!$B$42:$B$77,0))</f>
        <v>#N/A</v>
      </c>
      <c r="F447" s="28" t="e">
        <f>'Coverage Data'!M447</f>
        <v>#N/A</v>
      </c>
      <c r="G447" s="28" t="e">
        <f t="shared" si="514"/>
        <v>#N/A</v>
      </c>
      <c r="H447" s="5" t="e">
        <f>'Postcode Data'!F447</f>
        <v>#N/A</v>
      </c>
      <c r="I447" s="5" t="e">
        <f>'Postcode Data'!G447</f>
        <v>#N/A</v>
      </c>
      <c r="J447" s="5" t="e">
        <f>'Postcode Data'!K447</f>
        <v>#N/A</v>
      </c>
      <c r="K447" s="5" t="e">
        <f>'Postcode Data'!L447</f>
        <v>#N/A</v>
      </c>
      <c r="L447" s="5"/>
      <c r="M447" s="28"/>
      <c r="N447" s="5" t="e">
        <f t="shared" si="585"/>
        <v>#N/A</v>
      </c>
      <c r="O447" s="5" t="e">
        <f t="shared" si="585"/>
        <v>#N/A</v>
      </c>
      <c r="P447" s="5" t="e">
        <f t="shared" si="585"/>
        <v>#N/A</v>
      </c>
      <c r="Q447" s="5" t="e">
        <f t="shared" si="585"/>
        <v>#N/A</v>
      </c>
      <c r="R447" s="5" t="e">
        <f t="shared" si="585"/>
        <v>#N/A</v>
      </c>
      <c r="S447" s="5" t="e">
        <f t="shared" si="585"/>
        <v>#N/A</v>
      </c>
      <c r="T447" s="5"/>
      <c r="U447" s="28"/>
      <c r="V447" s="28" t="e">
        <f t="shared" si="516"/>
        <v>#N/A</v>
      </c>
      <c r="W447" s="28" t="e">
        <f t="shared" ref="W447:Z447" si="587">IF(AND($G447&lt;V$5,$G447&gt;=W$5),$K447,NA())</f>
        <v>#N/A</v>
      </c>
      <c r="X447" s="28" t="e">
        <f t="shared" si="587"/>
        <v>#N/A</v>
      </c>
      <c r="Y447" s="28" t="e">
        <f t="shared" si="587"/>
        <v>#N/A</v>
      </c>
      <c r="Z447" s="28" t="e">
        <f t="shared" si="587"/>
        <v>#N/A</v>
      </c>
      <c r="AA447" s="28" t="e">
        <f t="shared" si="518"/>
        <v>#N/A</v>
      </c>
      <c r="AB447" s="28"/>
      <c r="AC447" s="28"/>
      <c r="AD447" s="5" t="e">
        <f t="shared" si="519"/>
        <v>#N/A</v>
      </c>
      <c r="AE447" s="15" t="e">
        <v>#N/A</v>
      </c>
      <c r="AF447" s="11" t="e">
        <v>#N/A</v>
      </c>
      <c r="AG447" s="11" t="e">
        <v>#N/A</v>
      </c>
      <c r="AH447" s="11" t="e">
        <v>#N/A</v>
      </c>
      <c r="AI447" s="11" t="e">
        <v>#N/A</v>
      </c>
      <c r="AJ447" s="11" t="e">
        <v>#N/A</v>
      </c>
      <c r="AK447" s="11" t="e">
        <v>#N/A</v>
      </c>
      <c r="AL447" s="11" t="e">
        <v>#N/A</v>
      </c>
      <c r="AM447" s="11" t="e">
        <v>#N/A</v>
      </c>
      <c r="AN447" s="11" t="e">
        <v>#N/A</v>
      </c>
      <c r="AO447" s="11" t="e">
        <v>#N/A</v>
      </c>
      <c r="AP447" s="11" t="e">
        <v>#N/A</v>
      </c>
      <c r="AQ447" s="11" t="e">
        <v>#N/A</v>
      </c>
      <c r="AR447" s="11" t="e">
        <v>#N/A</v>
      </c>
      <c r="AS447" s="11" t="e">
        <v>#N/A</v>
      </c>
      <c r="AT447" s="11" t="e">
        <v>#N/A</v>
      </c>
      <c r="AU447" s="11" t="e">
        <v>#N/A</v>
      </c>
      <c r="AV447" s="11" t="e">
        <v>#N/A</v>
      </c>
      <c r="AW447" s="11" t="e">
        <v>#N/A</v>
      </c>
      <c r="AX447" s="11" t="e">
        <v>#N/A</v>
      </c>
      <c r="AY447" s="11" t="e">
        <v>#N/A</v>
      </c>
      <c r="AZ447" s="11" t="e">
        <v>#N/A</v>
      </c>
      <c r="BA447" s="11" t="e">
        <v>#N/A</v>
      </c>
      <c r="BB447" s="11" t="e">
        <v>#N/A</v>
      </c>
      <c r="BC447" s="11" t="e">
        <v>#N/A</v>
      </c>
      <c r="BD447" s="11" t="e">
        <v>#N/A</v>
      </c>
      <c r="BE447" s="11" t="e">
        <v>#N/A</v>
      </c>
      <c r="BF447" s="11" t="e">
        <v>#N/A</v>
      </c>
      <c r="BG447" s="11" t="e">
        <v>#N/A</v>
      </c>
      <c r="BH447" s="11" t="e">
        <v>#N/A</v>
      </c>
      <c r="BI447" s="11" t="e">
        <v>#N/A</v>
      </c>
      <c r="BJ447" s="11" t="e">
        <v>#N/A</v>
      </c>
      <c r="BK447" s="11" t="e">
        <v>#N/A</v>
      </c>
      <c r="BL447" s="11" t="e">
        <v>#N/A</v>
      </c>
      <c r="BM447" s="11" t="e">
        <v>#N/A</v>
      </c>
      <c r="BN447" s="16" t="e">
        <v>#N/A</v>
      </c>
      <c r="BQ447" s="5" t="e">
        <f t="shared" ca="1" si="520"/>
        <v>#N/A</v>
      </c>
      <c r="BR447" s="8" t="e">
        <f t="shared" ca="1" si="573"/>
        <v>#N/A</v>
      </c>
      <c r="BS447" s="8" t="e">
        <f t="shared" ca="1" si="573"/>
        <v>#N/A</v>
      </c>
      <c r="BT447" s="8" t="e">
        <f t="shared" ca="1" si="573"/>
        <v>#N/A</v>
      </c>
      <c r="BU447" s="8" t="e">
        <f t="shared" ca="1" si="573"/>
        <v>#N/A</v>
      </c>
      <c r="BV447" s="8" t="e">
        <f t="shared" ca="1" si="573"/>
        <v>#N/A</v>
      </c>
      <c r="BW447" s="8" t="e">
        <f t="shared" ca="1" si="573"/>
        <v>#N/A</v>
      </c>
      <c r="BX447" s="8" t="e">
        <f t="shared" ca="1" si="573"/>
        <v>#N/A</v>
      </c>
      <c r="BY447" s="8" t="e">
        <f t="shared" ca="1" si="573"/>
        <v>#N/A</v>
      </c>
      <c r="BZ447" s="8" t="e">
        <f t="shared" ca="1" si="573"/>
        <v>#N/A</v>
      </c>
      <c r="CA447" s="8" t="e">
        <f t="shared" ca="1" si="573"/>
        <v>#N/A</v>
      </c>
      <c r="CB447" s="8" t="e">
        <f t="shared" ref="CB447:CM468" ca="1" si="588">IF(OR($D447=CB$5,$E447&lt;&gt;CB$4),-999,30+_xlfn.NORM.INV(RAND(),-20,3)-20*LOG10(SQRT(($H447-$J447)^2+($I447-$K447)^2))-20*LOG10(5570)-32.44+_xlfn.NORM.INV(RAND(),-3,3)+21+_xlfn.NORM.INV(RAND(),-20,3)-1)</f>
        <v>#N/A</v>
      </c>
      <c r="CC447" s="8" t="e">
        <f t="shared" ca="1" si="588"/>
        <v>#N/A</v>
      </c>
      <c r="CD447" s="8" t="e">
        <f t="shared" ca="1" si="588"/>
        <v>#N/A</v>
      </c>
      <c r="CE447" s="8" t="e">
        <f t="shared" ca="1" si="588"/>
        <v>#N/A</v>
      </c>
      <c r="CF447" s="8" t="e">
        <f t="shared" ca="1" si="588"/>
        <v>#N/A</v>
      </c>
      <c r="CG447" s="8" t="e">
        <f t="shared" ca="1" si="588"/>
        <v>#N/A</v>
      </c>
      <c r="CH447" s="8" t="e">
        <f t="shared" ca="1" si="588"/>
        <v>#N/A</v>
      </c>
      <c r="CI447" s="8" t="e">
        <f t="shared" ca="1" si="588"/>
        <v>#N/A</v>
      </c>
      <c r="CJ447" s="8" t="e">
        <f t="shared" ca="1" si="588"/>
        <v>#N/A</v>
      </c>
      <c r="CK447" s="8" t="e">
        <f t="shared" ca="1" si="588"/>
        <v>#N/A</v>
      </c>
      <c r="CL447" s="8" t="e">
        <f t="shared" ca="1" si="588"/>
        <v>#N/A</v>
      </c>
      <c r="CM447" s="8" t="e">
        <f t="shared" ca="1" si="588"/>
        <v>#N/A</v>
      </c>
      <c r="CN447" s="8" t="e">
        <f t="shared" ca="1" si="573"/>
        <v>#N/A</v>
      </c>
      <c r="CO447" s="8" t="e">
        <f t="shared" ca="1" si="573"/>
        <v>#N/A</v>
      </c>
      <c r="CP447" s="8" t="e">
        <f t="shared" ca="1" si="573"/>
        <v>#N/A</v>
      </c>
      <c r="CQ447" s="8" t="e">
        <f t="shared" ca="1" si="573"/>
        <v>#N/A</v>
      </c>
      <c r="CR447" s="8" t="e">
        <f t="shared" ca="1" si="573"/>
        <v>#N/A</v>
      </c>
      <c r="CS447" s="8" t="e">
        <f t="shared" ca="1" si="573"/>
        <v>#N/A</v>
      </c>
      <c r="CT447" s="8" t="e">
        <f t="shared" ca="1" si="571"/>
        <v>#N/A</v>
      </c>
      <c r="CU447" s="8" t="e">
        <f t="shared" ca="1" si="571"/>
        <v>#N/A</v>
      </c>
      <c r="CV447" s="8" t="e">
        <f t="shared" ca="1" si="571"/>
        <v>#N/A</v>
      </c>
      <c r="CW447" s="8" t="e">
        <f t="shared" ca="1" si="571"/>
        <v>#N/A</v>
      </c>
      <c r="CX447" s="8" t="e">
        <f t="shared" ca="1" si="571"/>
        <v>#N/A</v>
      </c>
      <c r="CY447" s="8" t="e">
        <f t="shared" ca="1" si="571"/>
        <v>#N/A</v>
      </c>
      <c r="CZ447" s="8" t="e">
        <f t="shared" ca="1" si="571"/>
        <v>#N/A</v>
      </c>
      <c r="DA447" s="8" t="e">
        <f t="shared" ca="1" si="571"/>
        <v>#N/A</v>
      </c>
    </row>
    <row r="448" spans="2:105" x14ac:dyDescent="0.35">
      <c r="B448" t="str">
        <f>'Postcode Data'!B448</f>
        <v>ES43 7MW</v>
      </c>
      <c r="C448" t="str">
        <f>'Postcode Data'!D448</f>
        <v>Echton</v>
      </c>
      <c r="D448" s="44" t="str">
        <f>'Postcode Data'!M448</f>
        <v>EW2c</v>
      </c>
      <c r="E448" s="28" t="str">
        <f>INDEX('Site Data'!$G$42:$G$77,MATCH('Frequency Plan Data'!D448,'Site Data'!$B$42:$B$77,0))</f>
        <v>f6</v>
      </c>
      <c r="F448" s="28">
        <f>'Coverage Data'!M448</f>
        <v>-70.119826729681648</v>
      </c>
      <c r="G448" s="28">
        <f t="shared" si="514"/>
        <v>34.330407457238437</v>
      </c>
      <c r="H448" s="5">
        <f>'Postcode Data'!F448</f>
        <v>7.9578812090310675</v>
      </c>
      <c r="I448" s="5">
        <f>'Postcode Data'!G448</f>
        <v>13.55919920395557</v>
      </c>
      <c r="J448" s="5">
        <f>'Postcode Data'!K448</f>
        <v>4.4185240902484963</v>
      </c>
      <c r="K448" s="5">
        <f>'Postcode Data'!L448</f>
        <v>14.574093526319063</v>
      </c>
      <c r="L448" s="5"/>
      <c r="M448" s="28"/>
      <c r="N448" s="5" t="e">
        <f t="shared" si="585"/>
        <v>#N/A</v>
      </c>
      <c r="O448" s="5" t="e">
        <f t="shared" si="585"/>
        <v>#N/A</v>
      </c>
      <c r="P448" s="5" t="e">
        <f t="shared" si="585"/>
        <v>#N/A</v>
      </c>
      <c r="Q448" s="5" t="e">
        <f t="shared" si="585"/>
        <v>#N/A</v>
      </c>
      <c r="R448" s="5" t="e">
        <f t="shared" si="585"/>
        <v>#N/A</v>
      </c>
      <c r="S448" s="5">
        <f t="shared" si="585"/>
        <v>14.574093526319063</v>
      </c>
      <c r="T448" s="5"/>
      <c r="U448" s="28"/>
      <c r="V448" s="28">
        <f t="shared" si="516"/>
        <v>14.574093526319063</v>
      </c>
      <c r="W448" s="28" t="e">
        <f t="shared" ref="W448:Z448" si="589">IF(AND($G448&lt;V$5,$G448&gt;=W$5),$K448,NA())</f>
        <v>#N/A</v>
      </c>
      <c r="X448" s="28" t="e">
        <f t="shared" si="589"/>
        <v>#N/A</v>
      </c>
      <c r="Y448" s="28" t="e">
        <f t="shared" si="589"/>
        <v>#N/A</v>
      </c>
      <c r="Z448" s="28" t="e">
        <f t="shared" si="589"/>
        <v>#N/A</v>
      </c>
      <c r="AA448" s="28" t="e">
        <f t="shared" si="518"/>
        <v>#N/A</v>
      </c>
      <c r="AB448" s="28"/>
      <c r="AC448" s="28"/>
      <c r="AD448" s="5">
        <f t="shared" si="519"/>
        <v>-104.45023418692008</v>
      </c>
      <c r="AE448" s="15">
        <v>-999</v>
      </c>
      <c r="AF448" s="11">
        <v>-999</v>
      </c>
      <c r="AG448" s="11">
        <v>-999</v>
      </c>
      <c r="AH448" s="11">
        <v>-999</v>
      </c>
      <c r="AI448" s="11">
        <v>-999</v>
      </c>
      <c r="AJ448" s="11">
        <v>-117.73385979170791</v>
      </c>
      <c r="AK448" s="11">
        <v>-999</v>
      </c>
      <c r="AL448" s="11">
        <v>-999</v>
      </c>
      <c r="AM448" s="11">
        <v>-108.41392930386829</v>
      </c>
      <c r="AN448" s="11">
        <v>-999</v>
      </c>
      <c r="AO448" s="11">
        <v>-999</v>
      </c>
      <c r="AP448" s="11">
        <v>-999</v>
      </c>
      <c r="AQ448" s="11">
        <v>-999</v>
      </c>
      <c r="AR448" s="11">
        <v>-999</v>
      </c>
      <c r="AS448" s="11">
        <v>-999</v>
      </c>
      <c r="AT448" s="11">
        <v>-999</v>
      </c>
      <c r="AU448" s="11">
        <v>-999</v>
      </c>
      <c r="AV448" s="11">
        <v>-120.53554619757482</v>
      </c>
      <c r="AW448" s="11">
        <v>-999</v>
      </c>
      <c r="AX448" s="11">
        <v>-999</v>
      </c>
      <c r="AY448" s="11">
        <v>-109.93853381681882</v>
      </c>
      <c r="AZ448" s="11">
        <v>-999</v>
      </c>
      <c r="BA448" s="11">
        <v>-999</v>
      </c>
      <c r="BB448" s="11">
        <v>-999</v>
      </c>
      <c r="BC448" s="11">
        <v>-999</v>
      </c>
      <c r="BD448" s="11">
        <v>-999</v>
      </c>
      <c r="BE448" s="11">
        <v>-999</v>
      </c>
      <c r="BF448" s="11">
        <v>-999</v>
      </c>
      <c r="BG448" s="11">
        <v>-999</v>
      </c>
      <c r="BH448" s="11">
        <v>-999</v>
      </c>
      <c r="BI448" s="11">
        <v>-999</v>
      </c>
      <c r="BJ448" s="11">
        <v>-999</v>
      </c>
      <c r="BK448" s="11">
        <v>-110.56972273899559</v>
      </c>
      <c r="BL448" s="11">
        <v>-999</v>
      </c>
      <c r="BM448" s="11">
        <v>-999</v>
      </c>
      <c r="BN448" s="16">
        <v>-999</v>
      </c>
      <c r="BQ448" s="5">
        <f t="shared" ca="1" si="520"/>
        <v>-105.46696177724884</v>
      </c>
      <c r="BR448" s="8">
        <f t="shared" ca="1" si="573"/>
        <v>-999</v>
      </c>
      <c r="BS448" s="8">
        <f t="shared" ca="1" si="573"/>
        <v>-999</v>
      </c>
      <c r="BT448" s="8">
        <f t="shared" ca="1" si="573"/>
        <v>-999</v>
      </c>
      <c r="BU448" s="8">
        <f t="shared" ca="1" si="573"/>
        <v>-999</v>
      </c>
      <c r="BV448" s="8">
        <f t="shared" ca="1" si="573"/>
        <v>-999</v>
      </c>
      <c r="BW448" s="8">
        <f t="shared" ca="1" si="573"/>
        <v>-108.28401238966852</v>
      </c>
      <c r="BX448" s="8">
        <f t="shared" ca="1" si="573"/>
        <v>-999</v>
      </c>
      <c r="BY448" s="8">
        <f t="shared" ca="1" si="573"/>
        <v>-999</v>
      </c>
      <c r="BZ448" s="8">
        <f t="shared" ca="1" si="573"/>
        <v>-122.08466926944027</v>
      </c>
      <c r="CA448" s="8">
        <f t="shared" ca="1" si="573"/>
        <v>-999</v>
      </c>
      <c r="CB448" s="8">
        <f t="shared" ca="1" si="588"/>
        <v>-999</v>
      </c>
      <c r="CC448" s="8">
        <f t="shared" ca="1" si="588"/>
        <v>-999</v>
      </c>
      <c r="CD448" s="8">
        <f t="shared" ca="1" si="588"/>
        <v>-999</v>
      </c>
      <c r="CE448" s="8">
        <f t="shared" ca="1" si="588"/>
        <v>-999</v>
      </c>
      <c r="CF448" s="8">
        <f t="shared" ca="1" si="588"/>
        <v>-999</v>
      </c>
      <c r="CG448" s="8">
        <f t="shared" ca="1" si="588"/>
        <v>-999</v>
      </c>
      <c r="CH448" s="8">
        <f t="shared" ca="1" si="588"/>
        <v>-999</v>
      </c>
      <c r="CI448" s="8">
        <f t="shared" ca="1" si="588"/>
        <v>-117.68509879250237</v>
      </c>
      <c r="CJ448" s="8">
        <f t="shared" ca="1" si="588"/>
        <v>-999</v>
      </c>
      <c r="CK448" s="8">
        <f t="shared" ca="1" si="588"/>
        <v>-999</v>
      </c>
      <c r="CL448" s="8">
        <f t="shared" ca="1" si="588"/>
        <v>-111.49453988046538</v>
      </c>
      <c r="CM448" s="8">
        <f t="shared" ca="1" si="588"/>
        <v>-999</v>
      </c>
      <c r="CN448" s="8">
        <f t="shared" ca="1" si="573"/>
        <v>-999</v>
      </c>
      <c r="CO448" s="8">
        <f t="shared" ca="1" si="573"/>
        <v>-999</v>
      </c>
      <c r="CP448" s="8">
        <f t="shared" ca="1" si="573"/>
        <v>-999</v>
      </c>
      <c r="CQ448" s="8">
        <f t="shared" ca="1" si="573"/>
        <v>-999</v>
      </c>
      <c r="CR448" s="8">
        <f t="shared" ca="1" si="573"/>
        <v>-999</v>
      </c>
      <c r="CS448" s="8">
        <f t="shared" ca="1" si="573"/>
        <v>-999</v>
      </c>
      <c r="CT448" s="8">
        <f t="shared" ca="1" si="571"/>
        <v>-999</v>
      </c>
      <c r="CU448" s="8">
        <f t="shared" ca="1" si="571"/>
        <v>-999</v>
      </c>
      <c r="CV448" s="8">
        <f t="shared" ca="1" si="571"/>
        <v>-999</v>
      </c>
      <c r="CW448" s="8">
        <f t="shared" ca="1" si="571"/>
        <v>-999</v>
      </c>
      <c r="CX448" s="8">
        <f t="shared" ca="1" si="571"/>
        <v>-113.82769330247433</v>
      </c>
      <c r="CY448" s="8">
        <f t="shared" ca="1" si="571"/>
        <v>-999</v>
      </c>
      <c r="CZ448" s="8">
        <f t="shared" ca="1" si="571"/>
        <v>-999</v>
      </c>
      <c r="DA448" s="8">
        <f t="shared" ca="1" si="571"/>
        <v>-999</v>
      </c>
    </row>
    <row r="449" spans="2:105" x14ac:dyDescent="0.35">
      <c r="B449" t="str">
        <f>'Postcode Data'!B449</f>
        <v>ES43 8GD</v>
      </c>
      <c r="C449" t="str">
        <f>'Postcode Data'!D449</f>
        <v>Echton</v>
      </c>
      <c r="D449" s="44" t="e">
        <f>'Postcode Data'!M449</f>
        <v>#N/A</v>
      </c>
      <c r="E449" s="28" t="e">
        <f>INDEX('Site Data'!$G$42:$G$77,MATCH('Frequency Plan Data'!D449,'Site Data'!$B$42:$B$77,0))</f>
        <v>#N/A</v>
      </c>
      <c r="F449" s="28" t="e">
        <f>'Coverage Data'!M449</f>
        <v>#N/A</v>
      </c>
      <c r="G449" s="28" t="e">
        <f t="shared" si="514"/>
        <v>#N/A</v>
      </c>
      <c r="H449" s="5" t="e">
        <f>'Postcode Data'!F449</f>
        <v>#N/A</v>
      </c>
      <c r="I449" s="5" t="e">
        <f>'Postcode Data'!G449</f>
        <v>#N/A</v>
      </c>
      <c r="J449" s="5" t="e">
        <f>'Postcode Data'!K449</f>
        <v>#N/A</v>
      </c>
      <c r="K449" s="5" t="e">
        <f>'Postcode Data'!L449</f>
        <v>#N/A</v>
      </c>
      <c r="L449" s="5"/>
      <c r="M449" s="28"/>
      <c r="N449" s="5" t="e">
        <f t="shared" si="585"/>
        <v>#N/A</v>
      </c>
      <c r="O449" s="5" t="e">
        <f t="shared" si="585"/>
        <v>#N/A</v>
      </c>
      <c r="P449" s="5" t="e">
        <f t="shared" si="585"/>
        <v>#N/A</v>
      </c>
      <c r="Q449" s="5" t="e">
        <f t="shared" si="585"/>
        <v>#N/A</v>
      </c>
      <c r="R449" s="5" t="e">
        <f t="shared" si="585"/>
        <v>#N/A</v>
      </c>
      <c r="S449" s="5" t="e">
        <f t="shared" si="585"/>
        <v>#N/A</v>
      </c>
      <c r="T449" s="5"/>
      <c r="U449" s="28"/>
      <c r="V449" s="28" t="e">
        <f t="shared" si="516"/>
        <v>#N/A</v>
      </c>
      <c r="W449" s="28" t="e">
        <f t="shared" ref="W449:Z449" si="590">IF(AND($G449&lt;V$5,$G449&gt;=W$5),$K449,NA())</f>
        <v>#N/A</v>
      </c>
      <c r="X449" s="28" t="e">
        <f t="shared" si="590"/>
        <v>#N/A</v>
      </c>
      <c r="Y449" s="28" t="e">
        <f t="shared" si="590"/>
        <v>#N/A</v>
      </c>
      <c r="Z449" s="28" t="e">
        <f t="shared" si="590"/>
        <v>#N/A</v>
      </c>
      <c r="AA449" s="28" t="e">
        <f t="shared" si="518"/>
        <v>#N/A</v>
      </c>
      <c r="AB449" s="28"/>
      <c r="AC449" s="28"/>
      <c r="AD449" s="5" t="e">
        <f t="shared" si="519"/>
        <v>#N/A</v>
      </c>
      <c r="AE449" s="15" t="e">
        <v>#N/A</v>
      </c>
      <c r="AF449" s="11" t="e">
        <v>#N/A</v>
      </c>
      <c r="AG449" s="11" t="e">
        <v>#N/A</v>
      </c>
      <c r="AH449" s="11" t="e">
        <v>#N/A</v>
      </c>
      <c r="AI449" s="11" t="e">
        <v>#N/A</v>
      </c>
      <c r="AJ449" s="11" t="e">
        <v>#N/A</v>
      </c>
      <c r="AK449" s="11" t="e">
        <v>#N/A</v>
      </c>
      <c r="AL449" s="11" t="e">
        <v>#N/A</v>
      </c>
      <c r="AM449" s="11" t="e">
        <v>#N/A</v>
      </c>
      <c r="AN449" s="11" t="e">
        <v>#N/A</v>
      </c>
      <c r="AO449" s="11" t="e">
        <v>#N/A</v>
      </c>
      <c r="AP449" s="11" t="e">
        <v>#N/A</v>
      </c>
      <c r="AQ449" s="11" t="e">
        <v>#N/A</v>
      </c>
      <c r="AR449" s="11" t="e">
        <v>#N/A</v>
      </c>
      <c r="AS449" s="11" t="e">
        <v>#N/A</v>
      </c>
      <c r="AT449" s="11" t="e">
        <v>#N/A</v>
      </c>
      <c r="AU449" s="11" t="e">
        <v>#N/A</v>
      </c>
      <c r="AV449" s="11" t="e">
        <v>#N/A</v>
      </c>
      <c r="AW449" s="11" t="e">
        <v>#N/A</v>
      </c>
      <c r="AX449" s="11" t="e">
        <v>#N/A</v>
      </c>
      <c r="AY449" s="11" t="e">
        <v>#N/A</v>
      </c>
      <c r="AZ449" s="11" t="e">
        <v>#N/A</v>
      </c>
      <c r="BA449" s="11" t="e">
        <v>#N/A</v>
      </c>
      <c r="BB449" s="11" t="e">
        <v>#N/A</v>
      </c>
      <c r="BC449" s="11" t="e">
        <v>#N/A</v>
      </c>
      <c r="BD449" s="11" t="e">
        <v>#N/A</v>
      </c>
      <c r="BE449" s="11" t="e">
        <v>#N/A</v>
      </c>
      <c r="BF449" s="11" t="e">
        <v>#N/A</v>
      </c>
      <c r="BG449" s="11" t="e">
        <v>#N/A</v>
      </c>
      <c r="BH449" s="11" t="e">
        <v>#N/A</v>
      </c>
      <c r="BI449" s="11" t="e">
        <v>#N/A</v>
      </c>
      <c r="BJ449" s="11" t="e">
        <v>#N/A</v>
      </c>
      <c r="BK449" s="11" t="e">
        <v>#N/A</v>
      </c>
      <c r="BL449" s="11" t="e">
        <v>#N/A</v>
      </c>
      <c r="BM449" s="11" t="e">
        <v>#N/A</v>
      </c>
      <c r="BN449" s="16" t="e">
        <v>#N/A</v>
      </c>
      <c r="BQ449" s="5" t="e">
        <f t="shared" ca="1" si="520"/>
        <v>#N/A</v>
      </c>
      <c r="BR449" s="8" t="e">
        <f t="shared" ca="1" si="573"/>
        <v>#N/A</v>
      </c>
      <c r="BS449" s="8" t="e">
        <f t="shared" ca="1" si="573"/>
        <v>#N/A</v>
      </c>
      <c r="BT449" s="8" t="e">
        <f t="shared" ca="1" si="573"/>
        <v>#N/A</v>
      </c>
      <c r="BU449" s="8" t="e">
        <f t="shared" ca="1" si="573"/>
        <v>#N/A</v>
      </c>
      <c r="BV449" s="8" t="e">
        <f t="shared" ca="1" si="573"/>
        <v>#N/A</v>
      </c>
      <c r="BW449" s="8" t="e">
        <f t="shared" ca="1" si="573"/>
        <v>#N/A</v>
      </c>
      <c r="BX449" s="8" t="e">
        <f t="shared" ca="1" si="573"/>
        <v>#N/A</v>
      </c>
      <c r="BY449" s="8" t="e">
        <f t="shared" ca="1" si="573"/>
        <v>#N/A</v>
      </c>
      <c r="BZ449" s="8" t="e">
        <f t="shared" ca="1" si="573"/>
        <v>#N/A</v>
      </c>
      <c r="CA449" s="8" t="e">
        <f t="shared" ca="1" si="573"/>
        <v>#N/A</v>
      </c>
      <c r="CB449" s="8" t="e">
        <f t="shared" ca="1" si="588"/>
        <v>#N/A</v>
      </c>
      <c r="CC449" s="8" t="e">
        <f t="shared" ca="1" si="588"/>
        <v>#N/A</v>
      </c>
      <c r="CD449" s="8" t="e">
        <f t="shared" ca="1" si="588"/>
        <v>#N/A</v>
      </c>
      <c r="CE449" s="8" t="e">
        <f t="shared" ca="1" si="588"/>
        <v>#N/A</v>
      </c>
      <c r="CF449" s="8" t="e">
        <f t="shared" ca="1" si="588"/>
        <v>#N/A</v>
      </c>
      <c r="CG449" s="8" t="e">
        <f t="shared" ca="1" si="588"/>
        <v>#N/A</v>
      </c>
      <c r="CH449" s="8" t="e">
        <f t="shared" ca="1" si="588"/>
        <v>#N/A</v>
      </c>
      <c r="CI449" s="8" t="e">
        <f t="shared" ca="1" si="588"/>
        <v>#N/A</v>
      </c>
      <c r="CJ449" s="8" t="e">
        <f t="shared" ca="1" si="588"/>
        <v>#N/A</v>
      </c>
      <c r="CK449" s="8" t="e">
        <f t="shared" ca="1" si="588"/>
        <v>#N/A</v>
      </c>
      <c r="CL449" s="8" t="e">
        <f t="shared" ca="1" si="588"/>
        <v>#N/A</v>
      </c>
      <c r="CM449" s="8" t="e">
        <f t="shared" ca="1" si="588"/>
        <v>#N/A</v>
      </c>
      <c r="CN449" s="8" t="e">
        <f t="shared" ca="1" si="573"/>
        <v>#N/A</v>
      </c>
      <c r="CO449" s="8" t="e">
        <f t="shared" ca="1" si="573"/>
        <v>#N/A</v>
      </c>
      <c r="CP449" s="8" t="e">
        <f t="shared" ca="1" si="573"/>
        <v>#N/A</v>
      </c>
      <c r="CQ449" s="8" t="e">
        <f t="shared" ca="1" si="573"/>
        <v>#N/A</v>
      </c>
      <c r="CR449" s="8" t="e">
        <f t="shared" ca="1" si="573"/>
        <v>#N/A</v>
      </c>
      <c r="CS449" s="8" t="e">
        <f t="shared" ref="CS449:DA464" ca="1" si="591">IF(OR($D449=CS$5,$E449&lt;&gt;CS$4),-999,30+_xlfn.NORM.INV(RAND(),-20,3)-20*LOG10(SQRT(($H449-$J449)^2+($I449-$K449)^2))-20*LOG10(5570)-32.44+_xlfn.NORM.INV(RAND(),-3,3)+21+_xlfn.NORM.INV(RAND(),-20,3)-1)</f>
        <v>#N/A</v>
      </c>
      <c r="CT449" s="8" t="e">
        <f t="shared" ca="1" si="591"/>
        <v>#N/A</v>
      </c>
      <c r="CU449" s="8" t="e">
        <f t="shared" ca="1" si="591"/>
        <v>#N/A</v>
      </c>
      <c r="CV449" s="8" t="e">
        <f t="shared" ca="1" si="591"/>
        <v>#N/A</v>
      </c>
      <c r="CW449" s="8" t="e">
        <f t="shared" ca="1" si="591"/>
        <v>#N/A</v>
      </c>
      <c r="CX449" s="8" t="e">
        <f t="shared" ca="1" si="591"/>
        <v>#N/A</v>
      </c>
      <c r="CY449" s="8" t="e">
        <f t="shared" ca="1" si="591"/>
        <v>#N/A</v>
      </c>
      <c r="CZ449" s="8" t="e">
        <f t="shared" ca="1" si="591"/>
        <v>#N/A</v>
      </c>
      <c r="DA449" s="8" t="e">
        <f t="shared" ca="1" si="591"/>
        <v>#N/A</v>
      </c>
    </row>
    <row r="450" spans="2:105" x14ac:dyDescent="0.35">
      <c r="B450" t="str">
        <f>'Postcode Data'!B450</f>
        <v>ES43 9RY</v>
      </c>
      <c r="C450" t="str">
        <f>'Postcode Data'!D450</f>
        <v>Echton</v>
      </c>
      <c r="D450" s="44" t="e">
        <f>'Postcode Data'!M450</f>
        <v>#N/A</v>
      </c>
      <c r="E450" s="28" t="e">
        <f>INDEX('Site Data'!$G$42:$G$77,MATCH('Frequency Plan Data'!D450,'Site Data'!$B$42:$B$77,0))</f>
        <v>#N/A</v>
      </c>
      <c r="F450" s="28" t="e">
        <f>'Coverage Data'!M450</f>
        <v>#N/A</v>
      </c>
      <c r="G450" s="28" t="e">
        <f t="shared" si="514"/>
        <v>#N/A</v>
      </c>
      <c r="H450" s="5" t="e">
        <f>'Postcode Data'!F450</f>
        <v>#N/A</v>
      </c>
      <c r="I450" s="5" t="e">
        <f>'Postcode Data'!G450</f>
        <v>#N/A</v>
      </c>
      <c r="J450" s="5" t="e">
        <f>'Postcode Data'!K450</f>
        <v>#N/A</v>
      </c>
      <c r="K450" s="5" t="e">
        <f>'Postcode Data'!L450</f>
        <v>#N/A</v>
      </c>
      <c r="L450" s="5"/>
      <c r="M450" s="28"/>
      <c r="N450" s="5" t="e">
        <f t="shared" si="585"/>
        <v>#N/A</v>
      </c>
      <c r="O450" s="5" t="e">
        <f t="shared" si="585"/>
        <v>#N/A</v>
      </c>
      <c r="P450" s="5" t="e">
        <f t="shared" si="585"/>
        <v>#N/A</v>
      </c>
      <c r="Q450" s="5" t="e">
        <f t="shared" si="585"/>
        <v>#N/A</v>
      </c>
      <c r="R450" s="5" t="e">
        <f t="shared" si="585"/>
        <v>#N/A</v>
      </c>
      <c r="S450" s="5" t="e">
        <f t="shared" si="585"/>
        <v>#N/A</v>
      </c>
      <c r="T450" s="5"/>
      <c r="U450" s="28"/>
      <c r="V450" s="28" t="e">
        <f t="shared" si="516"/>
        <v>#N/A</v>
      </c>
      <c r="W450" s="28" t="e">
        <f t="shared" ref="W450:Z450" si="592">IF(AND($G450&lt;V$5,$G450&gt;=W$5),$K450,NA())</f>
        <v>#N/A</v>
      </c>
      <c r="X450" s="28" t="e">
        <f t="shared" si="592"/>
        <v>#N/A</v>
      </c>
      <c r="Y450" s="28" t="e">
        <f t="shared" si="592"/>
        <v>#N/A</v>
      </c>
      <c r="Z450" s="28" t="e">
        <f t="shared" si="592"/>
        <v>#N/A</v>
      </c>
      <c r="AA450" s="28" t="e">
        <f t="shared" si="518"/>
        <v>#N/A</v>
      </c>
      <c r="AB450" s="28"/>
      <c r="AC450" s="28"/>
      <c r="AD450" s="5" t="e">
        <f t="shared" si="519"/>
        <v>#N/A</v>
      </c>
      <c r="AE450" s="15" t="e">
        <v>#N/A</v>
      </c>
      <c r="AF450" s="11" t="e">
        <v>#N/A</v>
      </c>
      <c r="AG450" s="11" t="e">
        <v>#N/A</v>
      </c>
      <c r="AH450" s="11" t="e">
        <v>#N/A</v>
      </c>
      <c r="AI450" s="11" t="e">
        <v>#N/A</v>
      </c>
      <c r="AJ450" s="11" t="e">
        <v>#N/A</v>
      </c>
      <c r="AK450" s="11" t="e">
        <v>#N/A</v>
      </c>
      <c r="AL450" s="11" t="e">
        <v>#N/A</v>
      </c>
      <c r="AM450" s="11" t="e">
        <v>#N/A</v>
      </c>
      <c r="AN450" s="11" t="e">
        <v>#N/A</v>
      </c>
      <c r="AO450" s="11" t="e">
        <v>#N/A</v>
      </c>
      <c r="AP450" s="11" t="e">
        <v>#N/A</v>
      </c>
      <c r="AQ450" s="11" t="e">
        <v>#N/A</v>
      </c>
      <c r="AR450" s="11" t="e">
        <v>#N/A</v>
      </c>
      <c r="AS450" s="11" t="e">
        <v>#N/A</v>
      </c>
      <c r="AT450" s="11" t="e">
        <v>#N/A</v>
      </c>
      <c r="AU450" s="11" t="e">
        <v>#N/A</v>
      </c>
      <c r="AV450" s="11" t="e">
        <v>#N/A</v>
      </c>
      <c r="AW450" s="11" t="e">
        <v>#N/A</v>
      </c>
      <c r="AX450" s="11" t="e">
        <v>#N/A</v>
      </c>
      <c r="AY450" s="11" t="e">
        <v>#N/A</v>
      </c>
      <c r="AZ450" s="11" t="e">
        <v>#N/A</v>
      </c>
      <c r="BA450" s="11" t="e">
        <v>#N/A</v>
      </c>
      <c r="BB450" s="11" t="e">
        <v>#N/A</v>
      </c>
      <c r="BC450" s="11" t="e">
        <v>#N/A</v>
      </c>
      <c r="BD450" s="11" t="e">
        <v>#N/A</v>
      </c>
      <c r="BE450" s="11" t="e">
        <v>#N/A</v>
      </c>
      <c r="BF450" s="11" t="e">
        <v>#N/A</v>
      </c>
      <c r="BG450" s="11" t="e">
        <v>#N/A</v>
      </c>
      <c r="BH450" s="11" t="e">
        <v>#N/A</v>
      </c>
      <c r="BI450" s="11" t="e">
        <v>#N/A</v>
      </c>
      <c r="BJ450" s="11" t="e">
        <v>#N/A</v>
      </c>
      <c r="BK450" s="11" t="e">
        <v>#N/A</v>
      </c>
      <c r="BL450" s="11" t="e">
        <v>#N/A</v>
      </c>
      <c r="BM450" s="11" t="e">
        <v>#N/A</v>
      </c>
      <c r="BN450" s="16" t="e">
        <v>#N/A</v>
      </c>
      <c r="BQ450" s="5" t="e">
        <f t="shared" ca="1" si="520"/>
        <v>#N/A</v>
      </c>
      <c r="BR450" s="8" t="e">
        <f t="shared" ref="BR450:CS465" ca="1" si="593">IF(OR($D450=BR$5,$E450&lt;&gt;BR$4),-999,30+_xlfn.NORM.INV(RAND(),-20,3)-20*LOG10(SQRT(($H450-$J450)^2+($I450-$K450)^2))-20*LOG10(5570)-32.44+_xlfn.NORM.INV(RAND(),-3,3)+21+_xlfn.NORM.INV(RAND(),-20,3)-1)</f>
        <v>#N/A</v>
      </c>
      <c r="BS450" s="8" t="e">
        <f t="shared" ca="1" si="593"/>
        <v>#N/A</v>
      </c>
      <c r="BT450" s="8" t="e">
        <f t="shared" ca="1" si="593"/>
        <v>#N/A</v>
      </c>
      <c r="BU450" s="8" t="e">
        <f t="shared" ca="1" si="593"/>
        <v>#N/A</v>
      </c>
      <c r="BV450" s="8" t="e">
        <f t="shared" ca="1" si="593"/>
        <v>#N/A</v>
      </c>
      <c r="BW450" s="8" t="e">
        <f t="shared" ca="1" si="593"/>
        <v>#N/A</v>
      </c>
      <c r="BX450" s="8" t="e">
        <f t="shared" ca="1" si="593"/>
        <v>#N/A</v>
      </c>
      <c r="BY450" s="8" t="e">
        <f t="shared" ca="1" si="593"/>
        <v>#N/A</v>
      </c>
      <c r="BZ450" s="8" t="e">
        <f t="shared" ca="1" si="593"/>
        <v>#N/A</v>
      </c>
      <c r="CA450" s="8" t="e">
        <f t="shared" ca="1" si="593"/>
        <v>#N/A</v>
      </c>
      <c r="CB450" s="8" t="e">
        <f t="shared" ca="1" si="588"/>
        <v>#N/A</v>
      </c>
      <c r="CC450" s="8" t="e">
        <f t="shared" ca="1" si="588"/>
        <v>#N/A</v>
      </c>
      <c r="CD450" s="8" t="e">
        <f t="shared" ca="1" si="588"/>
        <v>#N/A</v>
      </c>
      <c r="CE450" s="8" t="e">
        <f t="shared" ca="1" si="588"/>
        <v>#N/A</v>
      </c>
      <c r="CF450" s="8" t="e">
        <f t="shared" ca="1" si="588"/>
        <v>#N/A</v>
      </c>
      <c r="CG450" s="8" t="e">
        <f t="shared" ca="1" si="588"/>
        <v>#N/A</v>
      </c>
      <c r="CH450" s="8" t="e">
        <f t="shared" ca="1" si="588"/>
        <v>#N/A</v>
      </c>
      <c r="CI450" s="8" t="e">
        <f t="shared" ca="1" si="588"/>
        <v>#N/A</v>
      </c>
      <c r="CJ450" s="8" t="e">
        <f t="shared" ca="1" si="588"/>
        <v>#N/A</v>
      </c>
      <c r="CK450" s="8" t="e">
        <f t="shared" ca="1" si="588"/>
        <v>#N/A</v>
      </c>
      <c r="CL450" s="8" t="e">
        <f t="shared" ca="1" si="588"/>
        <v>#N/A</v>
      </c>
      <c r="CM450" s="8" t="e">
        <f t="shared" ca="1" si="588"/>
        <v>#N/A</v>
      </c>
      <c r="CN450" s="8" t="e">
        <f t="shared" ca="1" si="593"/>
        <v>#N/A</v>
      </c>
      <c r="CO450" s="8" t="e">
        <f t="shared" ca="1" si="593"/>
        <v>#N/A</v>
      </c>
      <c r="CP450" s="8" t="e">
        <f t="shared" ca="1" si="593"/>
        <v>#N/A</v>
      </c>
      <c r="CQ450" s="8" t="e">
        <f t="shared" ca="1" si="593"/>
        <v>#N/A</v>
      </c>
      <c r="CR450" s="8" t="e">
        <f t="shared" ca="1" si="593"/>
        <v>#N/A</v>
      </c>
      <c r="CS450" s="8" t="e">
        <f t="shared" ca="1" si="593"/>
        <v>#N/A</v>
      </c>
      <c r="CT450" s="8" t="e">
        <f t="shared" ca="1" si="591"/>
        <v>#N/A</v>
      </c>
      <c r="CU450" s="8" t="e">
        <f t="shared" ca="1" si="591"/>
        <v>#N/A</v>
      </c>
      <c r="CV450" s="8" t="e">
        <f t="shared" ca="1" si="591"/>
        <v>#N/A</v>
      </c>
      <c r="CW450" s="8" t="e">
        <f t="shared" ca="1" si="591"/>
        <v>#N/A</v>
      </c>
      <c r="CX450" s="8" t="e">
        <f t="shared" ca="1" si="591"/>
        <v>#N/A</v>
      </c>
      <c r="CY450" s="8" t="e">
        <f t="shared" ca="1" si="591"/>
        <v>#N/A</v>
      </c>
      <c r="CZ450" s="8" t="e">
        <f t="shared" ca="1" si="591"/>
        <v>#N/A</v>
      </c>
      <c r="DA450" s="8" t="e">
        <f t="shared" ca="1" si="591"/>
        <v>#N/A</v>
      </c>
    </row>
    <row r="451" spans="2:105" x14ac:dyDescent="0.35">
      <c r="B451" t="str">
        <f>'Postcode Data'!B451</f>
        <v>ES44 0WX</v>
      </c>
      <c r="C451" t="str">
        <f>'Postcode Data'!D451</f>
        <v>Echton</v>
      </c>
      <c r="D451" s="44" t="str">
        <f>'Postcode Data'!M451</f>
        <v>EW1c</v>
      </c>
      <c r="E451" s="28" t="str">
        <f>INDEX('Site Data'!$G$42:$G$77,MATCH('Frequency Plan Data'!D451,'Site Data'!$B$42:$B$77,0))</f>
        <v>f3</v>
      </c>
      <c r="F451" s="28">
        <f>'Coverage Data'!M451</f>
        <v>-71.695134112775918</v>
      </c>
      <c r="G451" s="28">
        <f t="shared" si="514"/>
        <v>29.625734296154022</v>
      </c>
      <c r="H451" s="5">
        <f>'Postcode Data'!F451</f>
        <v>11.233955038272278</v>
      </c>
      <c r="I451" s="5">
        <f>'Postcode Data'!G451</f>
        <v>14.850780878419533</v>
      </c>
      <c r="J451" s="5">
        <f>'Postcode Data'!K451</f>
        <v>6.9625953109256757</v>
      </c>
      <c r="K451" s="5">
        <f>'Postcode Data'!L451</f>
        <v>13.380033778000682</v>
      </c>
      <c r="L451" s="5"/>
      <c r="M451" s="28"/>
      <c r="N451" s="5" t="e">
        <f t="shared" si="585"/>
        <v>#N/A</v>
      </c>
      <c r="O451" s="5" t="e">
        <f t="shared" si="585"/>
        <v>#N/A</v>
      </c>
      <c r="P451" s="5">
        <f t="shared" si="585"/>
        <v>13.380033778000682</v>
      </c>
      <c r="Q451" s="5" t="e">
        <f t="shared" si="585"/>
        <v>#N/A</v>
      </c>
      <c r="R451" s="5" t="e">
        <f t="shared" si="585"/>
        <v>#N/A</v>
      </c>
      <c r="S451" s="5" t="e">
        <f t="shared" si="585"/>
        <v>#N/A</v>
      </c>
      <c r="T451" s="5"/>
      <c r="U451" s="28"/>
      <c r="V451" s="28">
        <f t="shared" si="516"/>
        <v>13.380033778000682</v>
      </c>
      <c r="W451" s="28" t="e">
        <f t="shared" ref="W451:Z451" si="594">IF(AND($G451&lt;V$5,$G451&gt;=W$5),$K451,NA())</f>
        <v>#N/A</v>
      </c>
      <c r="X451" s="28" t="e">
        <f t="shared" si="594"/>
        <v>#N/A</v>
      </c>
      <c r="Y451" s="28" t="e">
        <f t="shared" si="594"/>
        <v>#N/A</v>
      </c>
      <c r="Z451" s="28" t="e">
        <f t="shared" si="594"/>
        <v>#N/A</v>
      </c>
      <c r="AA451" s="28" t="e">
        <f t="shared" si="518"/>
        <v>#N/A</v>
      </c>
      <c r="AB451" s="28"/>
      <c r="AC451" s="28"/>
      <c r="AD451" s="5">
        <f t="shared" si="519"/>
        <v>-101.32086840892994</v>
      </c>
      <c r="AE451" s="15">
        <v>-999</v>
      </c>
      <c r="AF451" s="11">
        <v>-999</v>
      </c>
      <c r="AG451" s="11">
        <v>-118.21268644309102</v>
      </c>
      <c r="AH451" s="11">
        <v>-999</v>
      </c>
      <c r="AI451" s="11">
        <v>-999</v>
      </c>
      <c r="AJ451" s="11">
        <v>-999</v>
      </c>
      <c r="AK451" s="11">
        <v>-999</v>
      </c>
      <c r="AL451" s="11">
        <v>-999</v>
      </c>
      <c r="AM451" s="11">
        <v>-999</v>
      </c>
      <c r="AN451" s="11">
        <v>-999</v>
      </c>
      <c r="AO451" s="11">
        <v>-999</v>
      </c>
      <c r="AP451" s="11">
        <v>-119.49253468927753</v>
      </c>
      <c r="AQ451" s="11">
        <v>-999</v>
      </c>
      <c r="AR451" s="11">
        <v>-999</v>
      </c>
      <c r="AS451" s="11">
        <v>-117.78290946045038</v>
      </c>
      <c r="AT451" s="11">
        <v>-999</v>
      </c>
      <c r="AU451" s="11">
        <v>-999</v>
      </c>
      <c r="AV451" s="11">
        <v>-999</v>
      </c>
      <c r="AW451" s="11">
        <v>-999</v>
      </c>
      <c r="AX451" s="11">
        <v>-999</v>
      </c>
      <c r="AY451" s="11">
        <v>-999</v>
      </c>
      <c r="AZ451" s="11">
        <v>-999</v>
      </c>
      <c r="BA451" s="11">
        <v>-999</v>
      </c>
      <c r="BB451" s="11">
        <v>-123.17827158138347</v>
      </c>
      <c r="BC451" s="11">
        <v>-999</v>
      </c>
      <c r="BD451" s="11">
        <v>-999</v>
      </c>
      <c r="BE451" s="11">
        <v>-999</v>
      </c>
      <c r="BF451" s="11">
        <v>-999</v>
      </c>
      <c r="BG451" s="11">
        <v>-999</v>
      </c>
      <c r="BH451" s="11">
        <v>-999</v>
      </c>
      <c r="BI451" s="11">
        <v>-999</v>
      </c>
      <c r="BJ451" s="11">
        <v>-999</v>
      </c>
      <c r="BK451" s="11">
        <v>-999</v>
      </c>
      <c r="BL451" s="11">
        <v>-999</v>
      </c>
      <c r="BM451" s="11">
        <v>-999</v>
      </c>
      <c r="BN451" s="16">
        <v>-101.61179781944706</v>
      </c>
      <c r="BQ451" s="5">
        <f t="shared" ca="1" si="520"/>
        <v>-102.27326078287962</v>
      </c>
      <c r="BR451" s="8">
        <f t="shared" ca="1" si="593"/>
        <v>-999</v>
      </c>
      <c r="BS451" s="8">
        <f t="shared" ca="1" si="593"/>
        <v>-999</v>
      </c>
      <c r="BT451" s="8">
        <f t="shared" ca="1" si="593"/>
        <v>-117.17626899170978</v>
      </c>
      <c r="BU451" s="8">
        <f t="shared" ca="1" si="593"/>
        <v>-999</v>
      </c>
      <c r="BV451" s="8">
        <f t="shared" ca="1" si="593"/>
        <v>-999</v>
      </c>
      <c r="BW451" s="8">
        <f t="shared" ca="1" si="593"/>
        <v>-999</v>
      </c>
      <c r="BX451" s="8">
        <f t="shared" ca="1" si="593"/>
        <v>-999</v>
      </c>
      <c r="BY451" s="8">
        <f t="shared" ca="1" si="593"/>
        <v>-999</v>
      </c>
      <c r="BZ451" s="8">
        <f t="shared" ca="1" si="593"/>
        <v>-999</v>
      </c>
      <c r="CA451" s="8">
        <f t="shared" ca="1" si="593"/>
        <v>-999</v>
      </c>
      <c r="CB451" s="8">
        <f t="shared" ca="1" si="588"/>
        <v>-999</v>
      </c>
      <c r="CC451" s="8">
        <f t="shared" ca="1" si="588"/>
        <v>-113.60036467850816</v>
      </c>
      <c r="CD451" s="8">
        <f t="shared" ca="1" si="588"/>
        <v>-999</v>
      </c>
      <c r="CE451" s="8">
        <f t="shared" ca="1" si="588"/>
        <v>-999</v>
      </c>
      <c r="CF451" s="8">
        <f t="shared" ca="1" si="588"/>
        <v>-114.88093202855613</v>
      </c>
      <c r="CG451" s="8">
        <f t="shared" ca="1" si="588"/>
        <v>-999</v>
      </c>
      <c r="CH451" s="8">
        <f t="shared" ca="1" si="588"/>
        <v>-999</v>
      </c>
      <c r="CI451" s="8">
        <f t="shared" ca="1" si="588"/>
        <v>-999</v>
      </c>
      <c r="CJ451" s="8">
        <f t="shared" ca="1" si="588"/>
        <v>-999</v>
      </c>
      <c r="CK451" s="8">
        <f t="shared" ca="1" si="588"/>
        <v>-999</v>
      </c>
      <c r="CL451" s="8">
        <f t="shared" ca="1" si="588"/>
        <v>-999</v>
      </c>
      <c r="CM451" s="8">
        <f t="shared" ca="1" si="588"/>
        <v>-999</v>
      </c>
      <c r="CN451" s="8">
        <f t="shared" ca="1" si="593"/>
        <v>-999</v>
      </c>
      <c r="CO451" s="8">
        <f t="shared" ca="1" si="593"/>
        <v>-104.02526030794087</v>
      </c>
      <c r="CP451" s="8">
        <f t="shared" ca="1" si="593"/>
        <v>-999</v>
      </c>
      <c r="CQ451" s="8">
        <f t="shared" ca="1" si="593"/>
        <v>-999</v>
      </c>
      <c r="CR451" s="8">
        <f t="shared" ca="1" si="593"/>
        <v>-999</v>
      </c>
      <c r="CS451" s="8">
        <f t="shared" ca="1" si="593"/>
        <v>-999</v>
      </c>
      <c r="CT451" s="8">
        <f t="shared" ca="1" si="591"/>
        <v>-999</v>
      </c>
      <c r="CU451" s="8">
        <f t="shared" ca="1" si="591"/>
        <v>-999</v>
      </c>
      <c r="CV451" s="8">
        <f t="shared" ca="1" si="591"/>
        <v>-999</v>
      </c>
      <c r="CW451" s="8">
        <f t="shared" ca="1" si="591"/>
        <v>-999</v>
      </c>
      <c r="CX451" s="8">
        <f t="shared" ca="1" si="591"/>
        <v>-999</v>
      </c>
      <c r="CY451" s="8">
        <f t="shared" ca="1" si="591"/>
        <v>-999</v>
      </c>
      <c r="CZ451" s="8">
        <f t="shared" ca="1" si="591"/>
        <v>-999</v>
      </c>
      <c r="DA451" s="8">
        <f t="shared" ca="1" si="591"/>
        <v>-109.9407647764053</v>
      </c>
    </row>
    <row r="452" spans="2:105" x14ac:dyDescent="0.35">
      <c r="B452" t="str">
        <f>'Postcode Data'!B452</f>
        <v>ES44 1TG</v>
      </c>
      <c r="C452" t="str">
        <f>'Postcode Data'!D452</f>
        <v>Echton</v>
      </c>
      <c r="D452" s="44" t="e">
        <f>'Postcode Data'!M452</f>
        <v>#N/A</v>
      </c>
      <c r="E452" s="28" t="e">
        <f>INDEX('Site Data'!$G$42:$G$77,MATCH('Frequency Plan Data'!D452,'Site Data'!$B$42:$B$77,0))</f>
        <v>#N/A</v>
      </c>
      <c r="F452" s="28" t="e">
        <f>'Coverage Data'!M452</f>
        <v>#N/A</v>
      </c>
      <c r="G452" s="28" t="e">
        <f t="shared" si="514"/>
        <v>#N/A</v>
      </c>
      <c r="H452" s="5" t="e">
        <f>'Postcode Data'!F452</f>
        <v>#N/A</v>
      </c>
      <c r="I452" s="5" t="e">
        <f>'Postcode Data'!G452</f>
        <v>#N/A</v>
      </c>
      <c r="J452" s="5" t="e">
        <f>'Postcode Data'!K452</f>
        <v>#N/A</v>
      </c>
      <c r="K452" s="5" t="e">
        <f>'Postcode Data'!L452</f>
        <v>#N/A</v>
      </c>
      <c r="L452" s="5"/>
      <c r="M452" s="28"/>
      <c r="N452" s="5" t="e">
        <f t="shared" si="585"/>
        <v>#N/A</v>
      </c>
      <c r="O452" s="5" t="e">
        <f t="shared" si="585"/>
        <v>#N/A</v>
      </c>
      <c r="P452" s="5" t="e">
        <f t="shared" si="585"/>
        <v>#N/A</v>
      </c>
      <c r="Q452" s="5" t="e">
        <f t="shared" si="585"/>
        <v>#N/A</v>
      </c>
      <c r="R452" s="5" t="e">
        <f t="shared" si="585"/>
        <v>#N/A</v>
      </c>
      <c r="S452" s="5" t="e">
        <f t="shared" si="585"/>
        <v>#N/A</v>
      </c>
      <c r="T452" s="5"/>
      <c r="U452" s="28"/>
      <c r="V452" s="28" t="e">
        <f t="shared" si="516"/>
        <v>#N/A</v>
      </c>
      <c r="W452" s="28" t="e">
        <f t="shared" ref="W452:Z452" si="595">IF(AND($G452&lt;V$5,$G452&gt;=W$5),$K452,NA())</f>
        <v>#N/A</v>
      </c>
      <c r="X452" s="28" t="e">
        <f t="shared" si="595"/>
        <v>#N/A</v>
      </c>
      <c r="Y452" s="28" t="e">
        <f t="shared" si="595"/>
        <v>#N/A</v>
      </c>
      <c r="Z452" s="28" t="e">
        <f t="shared" si="595"/>
        <v>#N/A</v>
      </c>
      <c r="AA452" s="28" t="e">
        <f t="shared" si="518"/>
        <v>#N/A</v>
      </c>
      <c r="AB452" s="28"/>
      <c r="AC452" s="28"/>
      <c r="AD452" s="5" t="e">
        <f t="shared" si="519"/>
        <v>#N/A</v>
      </c>
      <c r="AE452" s="15" t="e">
        <v>#N/A</v>
      </c>
      <c r="AF452" s="11" t="e">
        <v>#N/A</v>
      </c>
      <c r="AG452" s="11" t="e">
        <v>#N/A</v>
      </c>
      <c r="AH452" s="11" t="e">
        <v>#N/A</v>
      </c>
      <c r="AI452" s="11" t="e">
        <v>#N/A</v>
      </c>
      <c r="AJ452" s="11" t="e">
        <v>#N/A</v>
      </c>
      <c r="AK452" s="11" t="e">
        <v>#N/A</v>
      </c>
      <c r="AL452" s="11" t="e">
        <v>#N/A</v>
      </c>
      <c r="AM452" s="11" t="e">
        <v>#N/A</v>
      </c>
      <c r="AN452" s="11" t="e">
        <v>#N/A</v>
      </c>
      <c r="AO452" s="11" t="e">
        <v>#N/A</v>
      </c>
      <c r="AP452" s="11" t="e">
        <v>#N/A</v>
      </c>
      <c r="AQ452" s="11" t="e">
        <v>#N/A</v>
      </c>
      <c r="AR452" s="11" t="e">
        <v>#N/A</v>
      </c>
      <c r="AS452" s="11" t="e">
        <v>#N/A</v>
      </c>
      <c r="AT452" s="11" t="e">
        <v>#N/A</v>
      </c>
      <c r="AU452" s="11" t="e">
        <v>#N/A</v>
      </c>
      <c r="AV452" s="11" t="e">
        <v>#N/A</v>
      </c>
      <c r="AW452" s="11" t="e">
        <v>#N/A</v>
      </c>
      <c r="AX452" s="11" t="e">
        <v>#N/A</v>
      </c>
      <c r="AY452" s="11" t="e">
        <v>#N/A</v>
      </c>
      <c r="AZ452" s="11" t="e">
        <v>#N/A</v>
      </c>
      <c r="BA452" s="11" t="e">
        <v>#N/A</v>
      </c>
      <c r="BB452" s="11" t="e">
        <v>#N/A</v>
      </c>
      <c r="BC452" s="11" t="e">
        <v>#N/A</v>
      </c>
      <c r="BD452" s="11" t="e">
        <v>#N/A</v>
      </c>
      <c r="BE452" s="11" t="e">
        <v>#N/A</v>
      </c>
      <c r="BF452" s="11" t="e">
        <v>#N/A</v>
      </c>
      <c r="BG452" s="11" t="e">
        <v>#N/A</v>
      </c>
      <c r="BH452" s="11" t="e">
        <v>#N/A</v>
      </c>
      <c r="BI452" s="11" t="e">
        <v>#N/A</v>
      </c>
      <c r="BJ452" s="11" t="e">
        <v>#N/A</v>
      </c>
      <c r="BK452" s="11" t="e">
        <v>#N/A</v>
      </c>
      <c r="BL452" s="11" t="e">
        <v>#N/A</v>
      </c>
      <c r="BM452" s="11" t="e">
        <v>#N/A</v>
      </c>
      <c r="BN452" s="16" t="e">
        <v>#N/A</v>
      </c>
      <c r="BQ452" s="5" t="e">
        <f t="shared" ca="1" si="520"/>
        <v>#N/A</v>
      </c>
      <c r="BR452" s="8" t="e">
        <f t="shared" ca="1" si="593"/>
        <v>#N/A</v>
      </c>
      <c r="BS452" s="8" t="e">
        <f t="shared" ca="1" si="593"/>
        <v>#N/A</v>
      </c>
      <c r="BT452" s="8" t="e">
        <f t="shared" ca="1" si="593"/>
        <v>#N/A</v>
      </c>
      <c r="BU452" s="8" t="e">
        <f t="shared" ca="1" si="593"/>
        <v>#N/A</v>
      </c>
      <c r="BV452" s="8" t="e">
        <f t="shared" ca="1" si="593"/>
        <v>#N/A</v>
      </c>
      <c r="BW452" s="8" t="e">
        <f t="shared" ca="1" si="593"/>
        <v>#N/A</v>
      </c>
      <c r="BX452" s="8" t="e">
        <f t="shared" ca="1" si="593"/>
        <v>#N/A</v>
      </c>
      <c r="BY452" s="8" t="e">
        <f t="shared" ca="1" si="593"/>
        <v>#N/A</v>
      </c>
      <c r="BZ452" s="8" t="e">
        <f t="shared" ca="1" si="593"/>
        <v>#N/A</v>
      </c>
      <c r="CA452" s="8" t="e">
        <f t="shared" ca="1" si="593"/>
        <v>#N/A</v>
      </c>
      <c r="CB452" s="8" t="e">
        <f t="shared" ca="1" si="588"/>
        <v>#N/A</v>
      </c>
      <c r="CC452" s="8" t="e">
        <f t="shared" ca="1" si="588"/>
        <v>#N/A</v>
      </c>
      <c r="CD452" s="8" t="e">
        <f t="shared" ca="1" si="588"/>
        <v>#N/A</v>
      </c>
      <c r="CE452" s="8" t="e">
        <f t="shared" ca="1" si="588"/>
        <v>#N/A</v>
      </c>
      <c r="CF452" s="8" t="e">
        <f t="shared" ca="1" si="588"/>
        <v>#N/A</v>
      </c>
      <c r="CG452" s="8" t="e">
        <f t="shared" ca="1" si="588"/>
        <v>#N/A</v>
      </c>
      <c r="CH452" s="8" t="e">
        <f t="shared" ca="1" si="588"/>
        <v>#N/A</v>
      </c>
      <c r="CI452" s="8" t="e">
        <f t="shared" ca="1" si="588"/>
        <v>#N/A</v>
      </c>
      <c r="CJ452" s="8" t="e">
        <f t="shared" ca="1" si="588"/>
        <v>#N/A</v>
      </c>
      <c r="CK452" s="8" t="e">
        <f t="shared" ca="1" si="588"/>
        <v>#N/A</v>
      </c>
      <c r="CL452" s="8" t="e">
        <f t="shared" ca="1" si="588"/>
        <v>#N/A</v>
      </c>
      <c r="CM452" s="8" t="e">
        <f t="shared" ca="1" si="588"/>
        <v>#N/A</v>
      </c>
      <c r="CN452" s="8" t="e">
        <f t="shared" ca="1" si="593"/>
        <v>#N/A</v>
      </c>
      <c r="CO452" s="8" t="e">
        <f t="shared" ca="1" si="593"/>
        <v>#N/A</v>
      </c>
      <c r="CP452" s="8" t="e">
        <f t="shared" ca="1" si="593"/>
        <v>#N/A</v>
      </c>
      <c r="CQ452" s="8" t="e">
        <f t="shared" ca="1" si="593"/>
        <v>#N/A</v>
      </c>
      <c r="CR452" s="8" t="e">
        <f t="shared" ca="1" si="593"/>
        <v>#N/A</v>
      </c>
      <c r="CS452" s="8" t="e">
        <f t="shared" ca="1" si="593"/>
        <v>#N/A</v>
      </c>
      <c r="CT452" s="8" t="e">
        <f t="shared" ca="1" si="591"/>
        <v>#N/A</v>
      </c>
      <c r="CU452" s="8" t="e">
        <f t="shared" ca="1" si="591"/>
        <v>#N/A</v>
      </c>
      <c r="CV452" s="8" t="e">
        <f t="shared" ca="1" si="591"/>
        <v>#N/A</v>
      </c>
      <c r="CW452" s="8" t="e">
        <f t="shared" ca="1" si="591"/>
        <v>#N/A</v>
      </c>
      <c r="CX452" s="8" t="e">
        <f t="shared" ca="1" si="591"/>
        <v>#N/A</v>
      </c>
      <c r="CY452" s="8" t="e">
        <f t="shared" ca="1" si="591"/>
        <v>#N/A</v>
      </c>
      <c r="CZ452" s="8" t="e">
        <f t="shared" ca="1" si="591"/>
        <v>#N/A</v>
      </c>
      <c r="DA452" s="8" t="e">
        <f t="shared" ca="1" si="591"/>
        <v>#N/A</v>
      </c>
    </row>
    <row r="453" spans="2:105" x14ac:dyDescent="0.35">
      <c r="B453" t="str">
        <f>'Postcode Data'!B453</f>
        <v>ES44 2YD</v>
      </c>
      <c r="C453" t="str">
        <f>'Postcode Data'!D453</f>
        <v>Echton</v>
      </c>
      <c r="D453" s="44" t="e">
        <f>'Postcode Data'!M453</f>
        <v>#N/A</v>
      </c>
      <c r="E453" s="28" t="e">
        <f>INDEX('Site Data'!$G$42:$G$77,MATCH('Frequency Plan Data'!D453,'Site Data'!$B$42:$B$77,0))</f>
        <v>#N/A</v>
      </c>
      <c r="F453" s="28" t="e">
        <f>'Coverage Data'!M453</f>
        <v>#N/A</v>
      </c>
      <c r="G453" s="28" t="e">
        <f t="shared" si="514"/>
        <v>#N/A</v>
      </c>
      <c r="H453" s="5" t="e">
        <f>'Postcode Data'!F453</f>
        <v>#N/A</v>
      </c>
      <c r="I453" s="5" t="e">
        <f>'Postcode Data'!G453</f>
        <v>#N/A</v>
      </c>
      <c r="J453" s="5" t="e">
        <f>'Postcode Data'!K453</f>
        <v>#N/A</v>
      </c>
      <c r="K453" s="5" t="e">
        <f>'Postcode Data'!L453</f>
        <v>#N/A</v>
      </c>
      <c r="L453" s="5"/>
      <c r="M453" s="28"/>
      <c r="N453" s="5" t="e">
        <f t="shared" si="585"/>
        <v>#N/A</v>
      </c>
      <c r="O453" s="5" t="e">
        <f t="shared" si="585"/>
        <v>#N/A</v>
      </c>
      <c r="P453" s="5" t="e">
        <f t="shared" si="585"/>
        <v>#N/A</v>
      </c>
      <c r="Q453" s="5" t="e">
        <f t="shared" si="585"/>
        <v>#N/A</v>
      </c>
      <c r="R453" s="5" t="e">
        <f t="shared" si="585"/>
        <v>#N/A</v>
      </c>
      <c r="S453" s="5" t="e">
        <f t="shared" si="585"/>
        <v>#N/A</v>
      </c>
      <c r="T453" s="5"/>
      <c r="U453" s="28"/>
      <c r="V453" s="28" t="e">
        <f t="shared" si="516"/>
        <v>#N/A</v>
      </c>
      <c r="W453" s="28" t="e">
        <f t="shared" ref="W453:Z453" si="596">IF(AND($G453&lt;V$5,$G453&gt;=W$5),$K453,NA())</f>
        <v>#N/A</v>
      </c>
      <c r="X453" s="28" t="e">
        <f t="shared" si="596"/>
        <v>#N/A</v>
      </c>
      <c r="Y453" s="28" t="e">
        <f t="shared" si="596"/>
        <v>#N/A</v>
      </c>
      <c r="Z453" s="28" t="e">
        <f t="shared" si="596"/>
        <v>#N/A</v>
      </c>
      <c r="AA453" s="28" t="e">
        <f t="shared" si="518"/>
        <v>#N/A</v>
      </c>
      <c r="AB453" s="28"/>
      <c r="AC453" s="28"/>
      <c r="AD453" s="5" t="e">
        <f t="shared" si="519"/>
        <v>#N/A</v>
      </c>
      <c r="AE453" s="15" t="e">
        <v>#N/A</v>
      </c>
      <c r="AF453" s="11" t="e">
        <v>#N/A</v>
      </c>
      <c r="AG453" s="11" t="e">
        <v>#N/A</v>
      </c>
      <c r="AH453" s="11" t="e">
        <v>#N/A</v>
      </c>
      <c r="AI453" s="11" t="e">
        <v>#N/A</v>
      </c>
      <c r="AJ453" s="11" t="e">
        <v>#N/A</v>
      </c>
      <c r="AK453" s="11" t="e">
        <v>#N/A</v>
      </c>
      <c r="AL453" s="11" t="e">
        <v>#N/A</v>
      </c>
      <c r="AM453" s="11" t="e">
        <v>#N/A</v>
      </c>
      <c r="AN453" s="11" t="e">
        <v>#N/A</v>
      </c>
      <c r="AO453" s="11" t="e">
        <v>#N/A</v>
      </c>
      <c r="AP453" s="11" t="e">
        <v>#N/A</v>
      </c>
      <c r="AQ453" s="11" t="e">
        <v>#N/A</v>
      </c>
      <c r="AR453" s="11" t="e">
        <v>#N/A</v>
      </c>
      <c r="AS453" s="11" t="e">
        <v>#N/A</v>
      </c>
      <c r="AT453" s="11" t="e">
        <v>#N/A</v>
      </c>
      <c r="AU453" s="11" t="e">
        <v>#N/A</v>
      </c>
      <c r="AV453" s="11" t="e">
        <v>#N/A</v>
      </c>
      <c r="AW453" s="11" t="e">
        <v>#N/A</v>
      </c>
      <c r="AX453" s="11" t="e">
        <v>#N/A</v>
      </c>
      <c r="AY453" s="11" t="e">
        <v>#N/A</v>
      </c>
      <c r="AZ453" s="11" t="e">
        <v>#N/A</v>
      </c>
      <c r="BA453" s="11" t="e">
        <v>#N/A</v>
      </c>
      <c r="BB453" s="11" t="e">
        <v>#N/A</v>
      </c>
      <c r="BC453" s="11" t="e">
        <v>#N/A</v>
      </c>
      <c r="BD453" s="11" t="e">
        <v>#N/A</v>
      </c>
      <c r="BE453" s="11" t="e">
        <v>#N/A</v>
      </c>
      <c r="BF453" s="11" t="e">
        <v>#N/A</v>
      </c>
      <c r="BG453" s="11" t="e">
        <v>#N/A</v>
      </c>
      <c r="BH453" s="11" t="e">
        <v>#N/A</v>
      </c>
      <c r="BI453" s="11" t="e">
        <v>#N/A</v>
      </c>
      <c r="BJ453" s="11" t="e">
        <v>#N/A</v>
      </c>
      <c r="BK453" s="11" t="e">
        <v>#N/A</v>
      </c>
      <c r="BL453" s="11" t="e">
        <v>#N/A</v>
      </c>
      <c r="BM453" s="11" t="e">
        <v>#N/A</v>
      </c>
      <c r="BN453" s="16" t="e">
        <v>#N/A</v>
      </c>
      <c r="BQ453" s="5" t="e">
        <f t="shared" ca="1" si="520"/>
        <v>#N/A</v>
      </c>
      <c r="BR453" s="8" t="e">
        <f t="shared" ca="1" si="593"/>
        <v>#N/A</v>
      </c>
      <c r="BS453" s="8" t="e">
        <f t="shared" ca="1" si="593"/>
        <v>#N/A</v>
      </c>
      <c r="BT453" s="8" t="e">
        <f t="shared" ca="1" si="593"/>
        <v>#N/A</v>
      </c>
      <c r="BU453" s="8" t="e">
        <f t="shared" ca="1" si="593"/>
        <v>#N/A</v>
      </c>
      <c r="BV453" s="8" t="e">
        <f t="shared" ca="1" si="593"/>
        <v>#N/A</v>
      </c>
      <c r="BW453" s="8" t="e">
        <f t="shared" ca="1" si="593"/>
        <v>#N/A</v>
      </c>
      <c r="BX453" s="8" t="e">
        <f t="shared" ca="1" si="593"/>
        <v>#N/A</v>
      </c>
      <c r="BY453" s="8" t="e">
        <f t="shared" ca="1" si="593"/>
        <v>#N/A</v>
      </c>
      <c r="BZ453" s="8" t="e">
        <f t="shared" ca="1" si="593"/>
        <v>#N/A</v>
      </c>
      <c r="CA453" s="8" t="e">
        <f t="shared" ca="1" si="593"/>
        <v>#N/A</v>
      </c>
      <c r="CB453" s="8" t="e">
        <f t="shared" ca="1" si="588"/>
        <v>#N/A</v>
      </c>
      <c r="CC453" s="8" t="e">
        <f t="shared" ca="1" si="588"/>
        <v>#N/A</v>
      </c>
      <c r="CD453" s="8" t="e">
        <f t="shared" ca="1" si="588"/>
        <v>#N/A</v>
      </c>
      <c r="CE453" s="8" t="e">
        <f t="shared" ca="1" si="588"/>
        <v>#N/A</v>
      </c>
      <c r="CF453" s="8" t="e">
        <f t="shared" ca="1" si="588"/>
        <v>#N/A</v>
      </c>
      <c r="CG453" s="8" t="e">
        <f t="shared" ca="1" si="588"/>
        <v>#N/A</v>
      </c>
      <c r="CH453" s="8" t="e">
        <f t="shared" ca="1" si="588"/>
        <v>#N/A</v>
      </c>
      <c r="CI453" s="8" t="e">
        <f t="shared" ca="1" si="588"/>
        <v>#N/A</v>
      </c>
      <c r="CJ453" s="8" t="e">
        <f t="shared" ca="1" si="588"/>
        <v>#N/A</v>
      </c>
      <c r="CK453" s="8" t="e">
        <f t="shared" ca="1" si="588"/>
        <v>#N/A</v>
      </c>
      <c r="CL453" s="8" t="e">
        <f t="shared" ca="1" si="588"/>
        <v>#N/A</v>
      </c>
      <c r="CM453" s="8" t="e">
        <f t="shared" ca="1" si="588"/>
        <v>#N/A</v>
      </c>
      <c r="CN453" s="8" t="e">
        <f t="shared" ca="1" si="593"/>
        <v>#N/A</v>
      </c>
      <c r="CO453" s="8" t="e">
        <f t="shared" ca="1" si="593"/>
        <v>#N/A</v>
      </c>
      <c r="CP453" s="8" t="e">
        <f t="shared" ca="1" si="593"/>
        <v>#N/A</v>
      </c>
      <c r="CQ453" s="8" t="e">
        <f t="shared" ca="1" si="593"/>
        <v>#N/A</v>
      </c>
      <c r="CR453" s="8" t="e">
        <f t="shared" ca="1" si="593"/>
        <v>#N/A</v>
      </c>
      <c r="CS453" s="8" t="e">
        <f t="shared" ca="1" si="593"/>
        <v>#N/A</v>
      </c>
      <c r="CT453" s="8" t="e">
        <f t="shared" ca="1" si="591"/>
        <v>#N/A</v>
      </c>
      <c r="CU453" s="8" t="e">
        <f t="shared" ca="1" si="591"/>
        <v>#N/A</v>
      </c>
      <c r="CV453" s="8" t="e">
        <f t="shared" ca="1" si="591"/>
        <v>#N/A</v>
      </c>
      <c r="CW453" s="8" t="e">
        <f t="shared" ca="1" si="591"/>
        <v>#N/A</v>
      </c>
      <c r="CX453" s="8" t="e">
        <f t="shared" ca="1" si="591"/>
        <v>#N/A</v>
      </c>
      <c r="CY453" s="8" t="e">
        <f t="shared" ca="1" si="591"/>
        <v>#N/A</v>
      </c>
      <c r="CZ453" s="8" t="e">
        <f t="shared" ca="1" si="591"/>
        <v>#N/A</v>
      </c>
      <c r="DA453" s="8" t="e">
        <f t="shared" ca="1" si="591"/>
        <v>#N/A</v>
      </c>
    </row>
    <row r="454" spans="2:105" x14ac:dyDescent="0.35">
      <c r="B454" t="str">
        <f>'Postcode Data'!B454</f>
        <v>ES44 3DF</v>
      </c>
      <c r="C454" t="str">
        <f>'Postcode Data'!D454</f>
        <v>Echton</v>
      </c>
      <c r="D454" s="44" t="e">
        <f>'Postcode Data'!M454</f>
        <v>#N/A</v>
      </c>
      <c r="E454" s="28" t="e">
        <f>INDEX('Site Data'!$G$42:$G$77,MATCH('Frequency Plan Data'!D454,'Site Data'!$B$42:$B$77,0))</f>
        <v>#N/A</v>
      </c>
      <c r="F454" s="28" t="e">
        <f>'Coverage Data'!M454</f>
        <v>#N/A</v>
      </c>
      <c r="G454" s="28" t="e">
        <f t="shared" ref="G454:G517" si="597">F454-AD454</f>
        <v>#N/A</v>
      </c>
      <c r="H454" s="5" t="e">
        <f>'Postcode Data'!F454</f>
        <v>#N/A</v>
      </c>
      <c r="I454" s="5" t="e">
        <f>'Postcode Data'!G454</f>
        <v>#N/A</v>
      </c>
      <c r="J454" s="5" t="e">
        <f>'Postcode Data'!K454</f>
        <v>#N/A</v>
      </c>
      <c r="K454" s="5" t="e">
        <f>'Postcode Data'!L454</f>
        <v>#N/A</v>
      </c>
      <c r="L454" s="5"/>
      <c r="M454" s="28"/>
      <c r="N454" s="5" t="e">
        <f t="shared" si="585"/>
        <v>#N/A</v>
      </c>
      <c r="O454" s="5" t="e">
        <f t="shared" si="585"/>
        <v>#N/A</v>
      </c>
      <c r="P454" s="5" t="e">
        <f t="shared" si="585"/>
        <v>#N/A</v>
      </c>
      <c r="Q454" s="5" t="e">
        <f t="shared" si="585"/>
        <v>#N/A</v>
      </c>
      <c r="R454" s="5" t="e">
        <f t="shared" si="585"/>
        <v>#N/A</v>
      </c>
      <c r="S454" s="5" t="e">
        <f t="shared" si="585"/>
        <v>#N/A</v>
      </c>
      <c r="T454" s="5"/>
      <c r="U454" s="28"/>
      <c r="V454" s="28" t="e">
        <f t="shared" si="516"/>
        <v>#N/A</v>
      </c>
      <c r="W454" s="28" t="e">
        <f t="shared" ref="W454:Z454" si="598">IF(AND($G454&lt;V$5,$G454&gt;=W$5),$K454,NA())</f>
        <v>#N/A</v>
      </c>
      <c r="X454" s="28" t="e">
        <f t="shared" si="598"/>
        <v>#N/A</v>
      </c>
      <c r="Y454" s="28" t="e">
        <f t="shared" si="598"/>
        <v>#N/A</v>
      </c>
      <c r="Z454" s="28" t="e">
        <f t="shared" si="598"/>
        <v>#N/A</v>
      </c>
      <c r="AA454" s="28" t="e">
        <f t="shared" si="518"/>
        <v>#N/A</v>
      </c>
      <c r="AB454" s="28"/>
      <c r="AC454" s="28"/>
      <c r="AD454" s="5" t="e">
        <f t="shared" si="519"/>
        <v>#N/A</v>
      </c>
      <c r="AE454" s="15" t="e">
        <v>#N/A</v>
      </c>
      <c r="AF454" s="11" t="e">
        <v>#N/A</v>
      </c>
      <c r="AG454" s="11" t="e">
        <v>#N/A</v>
      </c>
      <c r="AH454" s="11" t="e">
        <v>#N/A</v>
      </c>
      <c r="AI454" s="11" t="e">
        <v>#N/A</v>
      </c>
      <c r="AJ454" s="11" t="e">
        <v>#N/A</v>
      </c>
      <c r="AK454" s="11" t="e">
        <v>#N/A</v>
      </c>
      <c r="AL454" s="11" t="e">
        <v>#N/A</v>
      </c>
      <c r="AM454" s="11" t="e">
        <v>#N/A</v>
      </c>
      <c r="AN454" s="11" t="e">
        <v>#N/A</v>
      </c>
      <c r="AO454" s="11" t="e">
        <v>#N/A</v>
      </c>
      <c r="AP454" s="11" t="e">
        <v>#N/A</v>
      </c>
      <c r="AQ454" s="11" t="e">
        <v>#N/A</v>
      </c>
      <c r="AR454" s="11" t="e">
        <v>#N/A</v>
      </c>
      <c r="AS454" s="11" t="e">
        <v>#N/A</v>
      </c>
      <c r="AT454" s="11" t="e">
        <v>#N/A</v>
      </c>
      <c r="AU454" s="11" t="e">
        <v>#N/A</v>
      </c>
      <c r="AV454" s="11" t="e">
        <v>#N/A</v>
      </c>
      <c r="AW454" s="11" t="e">
        <v>#N/A</v>
      </c>
      <c r="AX454" s="11" t="e">
        <v>#N/A</v>
      </c>
      <c r="AY454" s="11" t="e">
        <v>#N/A</v>
      </c>
      <c r="AZ454" s="11" t="e">
        <v>#N/A</v>
      </c>
      <c r="BA454" s="11" t="e">
        <v>#N/A</v>
      </c>
      <c r="BB454" s="11" t="e">
        <v>#N/A</v>
      </c>
      <c r="BC454" s="11" t="e">
        <v>#N/A</v>
      </c>
      <c r="BD454" s="11" t="e">
        <v>#N/A</v>
      </c>
      <c r="BE454" s="11" t="e">
        <v>#N/A</v>
      </c>
      <c r="BF454" s="11" t="e">
        <v>#N/A</v>
      </c>
      <c r="BG454" s="11" t="e">
        <v>#N/A</v>
      </c>
      <c r="BH454" s="11" t="e">
        <v>#N/A</v>
      </c>
      <c r="BI454" s="11" t="e">
        <v>#N/A</v>
      </c>
      <c r="BJ454" s="11" t="e">
        <v>#N/A</v>
      </c>
      <c r="BK454" s="11" t="e">
        <v>#N/A</v>
      </c>
      <c r="BL454" s="11" t="e">
        <v>#N/A</v>
      </c>
      <c r="BM454" s="11" t="e">
        <v>#N/A</v>
      </c>
      <c r="BN454" s="16" t="e">
        <v>#N/A</v>
      </c>
      <c r="BQ454" s="5" t="e">
        <f t="shared" ca="1" si="520"/>
        <v>#N/A</v>
      </c>
      <c r="BR454" s="8" t="e">
        <f t="shared" ca="1" si="593"/>
        <v>#N/A</v>
      </c>
      <c r="BS454" s="8" t="e">
        <f t="shared" ca="1" si="593"/>
        <v>#N/A</v>
      </c>
      <c r="BT454" s="8" t="e">
        <f t="shared" ca="1" si="593"/>
        <v>#N/A</v>
      </c>
      <c r="BU454" s="8" t="e">
        <f t="shared" ca="1" si="593"/>
        <v>#N/A</v>
      </c>
      <c r="BV454" s="8" t="e">
        <f t="shared" ca="1" si="593"/>
        <v>#N/A</v>
      </c>
      <c r="BW454" s="8" t="e">
        <f t="shared" ca="1" si="593"/>
        <v>#N/A</v>
      </c>
      <c r="BX454" s="8" t="e">
        <f t="shared" ca="1" si="593"/>
        <v>#N/A</v>
      </c>
      <c r="BY454" s="8" t="e">
        <f t="shared" ca="1" si="593"/>
        <v>#N/A</v>
      </c>
      <c r="BZ454" s="8" t="e">
        <f t="shared" ca="1" si="593"/>
        <v>#N/A</v>
      </c>
      <c r="CA454" s="8" t="e">
        <f t="shared" ca="1" si="593"/>
        <v>#N/A</v>
      </c>
      <c r="CB454" s="8" t="e">
        <f t="shared" ca="1" si="588"/>
        <v>#N/A</v>
      </c>
      <c r="CC454" s="8" t="e">
        <f t="shared" ca="1" si="588"/>
        <v>#N/A</v>
      </c>
      <c r="CD454" s="8" t="e">
        <f t="shared" ca="1" si="588"/>
        <v>#N/A</v>
      </c>
      <c r="CE454" s="8" t="e">
        <f t="shared" ca="1" si="588"/>
        <v>#N/A</v>
      </c>
      <c r="CF454" s="8" t="e">
        <f t="shared" ca="1" si="588"/>
        <v>#N/A</v>
      </c>
      <c r="CG454" s="8" t="e">
        <f t="shared" ca="1" si="588"/>
        <v>#N/A</v>
      </c>
      <c r="CH454" s="8" t="e">
        <f t="shared" ca="1" si="588"/>
        <v>#N/A</v>
      </c>
      <c r="CI454" s="8" t="e">
        <f t="shared" ca="1" si="588"/>
        <v>#N/A</v>
      </c>
      <c r="CJ454" s="8" t="e">
        <f t="shared" ca="1" si="588"/>
        <v>#N/A</v>
      </c>
      <c r="CK454" s="8" t="e">
        <f t="shared" ca="1" si="588"/>
        <v>#N/A</v>
      </c>
      <c r="CL454" s="8" t="e">
        <f t="shared" ca="1" si="588"/>
        <v>#N/A</v>
      </c>
      <c r="CM454" s="8" t="e">
        <f t="shared" ca="1" si="588"/>
        <v>#N/A</v>
      </c>
      <c r="CN454" s="8" t="e">
        <f t="shared" ca="1" si="593"/>
        <v>#N/A</v>
      </c>
      <c r="CO454" s="8" t="e">
        <f t="shared" ca="1" si="593"/>
        <v>#N/A</v>
      </c>
      <c r="CP454" s="8" t="e">
        <f t="shared" ca="1" si="593"/>
        <v>#N/A</v>
      </c>
      <c r="CQ454" s="8" t="e">
        <f t="shared" ca="1" si="593"/>
        <v>#N/A</v>
      </c>
      <c r="CR454" s="8" t="e">
        <f t="shared" ca="1" si="593"/>
        <v>#N/A</v>
      </c>
      <c r="CS454" s="8" t="e">
        <f t="shared" ca="1" si="593"/>
        <v>#N/A</v>
      </c>
      <c r="CT454" s="8" t="e">
        <f t="shared" ca="1" si="591"/>
        <v>#N/A</v>
      </c>
      <c r="CU454" s="8" t="e">
        <f t="shared" ca="1" si="591"/>
        <v>#N/A</v>
      </c>
      <c r="CV454" s="8" t="e">
        <f t="shared" ca="1" si="591"/>
        <v>#N/A</v>
      </c>
      <c r="CW454" s="8" t="e">
        <f t="shared" ca="1" si="591"/>
        <v>#N/A</v>
      </c>
      <c r="CX454" s="8" t="e">
        <f t="shared" ca="1" si="591"/>
        <v>#N/A</v>
      </c>
      <c r="CY454" s="8" t="e">
        <f t="shared" ca="1" si="591"/>
        <v>#N/A</v>
      </c>
      <c r="CZ454" s="8" t="e">
        <f t="shared" ca="1" si="591"/>
        <v>#N/A</v>
      </c>
      <c r="DA454" s="8" t="e">
        <f t="shared" ca="1" si="591"/>
        <v>#N/A</v>
      </c>
    </row>
    <row r="455" spans="2:105" x14ac:dyDescent="0.35">
      <c r="B455" t="str">
        <f>'Postcode Data'!B455</f>
        <v>ES44 4MD</v>
      </c>
      <c r="C455" t="str">
        <f>'Postcode Data'!D455</f>
        <v>Echton</v>
      </c>
      <c r="D455" s="44" t="e">
        <f>'Postcode Data'!M455</f>
        <v>#N/A</v>
      </c>
      <c r="E455" s="28" t="e">
        <f>INDEX('Site Data'!$G$42:$G$77,MATCH('Frequency Plan Data'!D455,'Site Data'!$B$42:$B$77,0))</f>
        <v>#N/A</v>
      </c>
      <c r="F455" s="28" t="e">
        <f>'Coverage Data'!M455</f>
        <v>#N/A</v>
      </c>
      <c r="G455" s="28" t="e">
        <f t="shared" si="597"/>
        <v>#N/A</v>
      </c>
      <c r="H455" s="5" t="e">
        <f>'Postcode Data'!F455</f>
        <v>#N/A</v>
      </c>
      <c r="I455" s="5" t="e">
        <f>'Postcode Data'!G455</f>
        <v>#N/A</v>
      </c>
      <c r="J455" s="5" t="e">
        <f>'Postcode Data'!K455</f>
        <v>#N/A</v>
      </c>
      <c r="K455" s="5" t="e">
        <f>'Postcode Data'!L455</f>
        <v>#N/A</v>
      </c>
      <c r="L455" s="5"/>
      <c r="M455" s="28"/>
      <c r="N455" s="5" t="e">
        <f t="shared" si="585"/>
        <v>#N/A</v>
      </c>
      <c r="O455" s="5" t="e">
        <f t="shared" si="585"/>
        <v>#N/A</v>
      </c>
      <c r="P455" s="5" t="e">
        <f t="shared" si="585"/>
        <v>#N/A</v>
      </c>
      <c r="Q455" s="5" t="e">
        <f t="shared" si="585"/>
        <v>#N/A</v>
      </c>
      <c r="R455" s="5" t="e">
        <f t="shared" si="585"/>
        <v>#N/A</v>
      </c>
      <c r="S455" s="5" t="e">
        <f t="shared" si="585"/>
        <v>#N/A</v>
      </c>
      <c r="T455" s="5"/>
      <c r="U455" s="28"/>
      <c r="V455" s="28" t="e">
        <f t="shared" ref="V455:V518" si="599">IF($G455&gt;=V$5,$K455,NA())</f>
        <v>#N/A</v>
      </c>
      <c r="W455" s="28" t="e">
        <f t="shared" ref="W455:Z455" si="600">IF(AND($G455&lt;V$5,$G455&gt;=W$5),$K455,NA())</f>
        <v>#N/A</v>
      </c>
      <c r="X455" s="28" t="e">
        <f t="shared" si="600"/>
        <v>#N/A</v>
      </c>
      <c r="Y455" s="28" t="e">
        <f t="shared" si="600"/>
        <v>#N/A</v>
      </c>
      <c r="Z455" s="28" t="e">
        <f t="shared" si="600"/>
        <v>#N/A</v>
      </c>
      <c r="AA455" s="28" t="e">
        <f t="shared" ref="AA455:AA518" si="601">IF($G455&lt;Z$5,$K455,NA())</f>
        <v>#N/A</v>
      </c>
      <c r="AB455" s="28"/>
      <c r="AC455" s="28"/>
      <c r="AD455" s="5" t="e">
        <f t="shared" ref="AD455:AD518" si="602">10*LOG10(SUMPRODUCT(10^(AE455:BN455/10)))</f>
        <v>#N/A</v>
      </c>
      <c r="AE455" s="15" t="e">
        <v>#N/A</v>
      </c>
      <c r="AF455" s="11" t="e">
        <v>#N/A</v>
      </c>
      <c r="AG455" s="11" t="e">
        <v>#N/A</v>
      </c>
      <c r="AH455" s="11" t="e">
        <v>#N/A</v>
      </c>
      <c r="AI455" s="11" t="e">
        <v>#N/A</v>
      </c>
      <c r="AJ455" s="11" t="e">
        <v>#N/A</v>
      </c>
      <c r="AK455" s="11" t="e">
        <v>#N/A</v>
      </c>
      <c r="AL455" s="11" t="e">
        <v>#N/A</v>
      </c>
      <c r="AM455" s="11" t="e">
        <v>#N/A</v>
      </c>
      <c r="AN455" s="11" t="e">
        <v>#N/A</v>
      </c>
      <c r="AO455" s="11" t="e">
        <v>#N/A</v>
      </c>
      <c r="AP455" s="11" t="e">
        <v>#N/A</v>
      </c>
      <c r="AQ455" s="11" t="e">
        <v>#N/A</v>
      </c>
      <c r="AR455" s="11" t="e">
        <v>#N/A</v>
      </c>
      <c r="AS455" s="11" t="e">
        <v>#N/A</v>
      </c>
      <c r="AT455" s="11" t="e">
        <v>#N/A</v>
      </c>
      <c r="AU455" s="11" t="e">
        <v>#N/A</v>
      </c>
      <c r="AV455" s="11" t="e">
        <v>#N/A</v>
      </c>
      <c r="AW455" s="11" t="e">
        <v>#N/A</v>
      </c>
      <c r="AX455" s="11" t="e">
        <v>#N/A</v>
      </c>
      <c r="AY455" s="11" t="e">
        <v>#N/A</v>
      </c>
      <c r="AZ455" s="11" t="e">
        <v>#N/A</v>
      </c>
      <c r="BA455" s="11" t="e">
        <v>#N/A</v>
      </c>
      <c r="BB455" s="11" t="e">
        <v>#N/A</v>
      </c>
      <c r="BC455" s="11" t="e">
        <v>#N/A</v>
      </c>
      <c r="BD455" s="11" t="e">
        <v>#N/A</v>
      </c>
      <c r="BE455" s="11" t="e">
        <v>#N/A</v>
      </c>
      <c r="BF455" s="11" t="e">
        <v>#N/A</v>
      </c>
      <c r="BG455" s="11" t="e">
        <v>#N/A</v>
      </c>
      <c r="BH455" s="11" t="e">
        <v>#N/A</v>
      </c>
      <c r="BI455" s="11" t="e">
        <v>#N/A</v>
      </c>
      <c r="BJ455" s="11" t="e">
        <v>#N/A</v>
      </c>
      <c r="BK455" s="11" t="e">
        <v>#N/A</v>
      </c>
      <c r="BL455" s="11" t="e">
        <v>#N/A</v>
      </c>
      <c r="BM455" s="11" t="e">
        <v>#N/A</v>
      </c>
      <c r="BN455" s="16" t="e">
        <v>#N/A</v>
      </c>
      <c r="BQ455" s="5" t="e">
        <f t="shared" ref="BQ455:BQ518" ca="1" si="603">10*LOG10(SUMPRODUCT(10^(BR455:DA455/10)))</f>
        <v>#N/A</v>
      </c>
      <c r="BR455" s="8" t="e">
        <f t="shared" ca="1" si="593"/>
        <v>#N/A</v>
      </c>
      <c r="BS455" s="8" t="e">
        <f t="shared" ca="1" si="593"/>
        <v>#N/A</v>
      </c>
      <c r="BT455" s="8" t="e">
        <f t="shared" ca="1" si="593"/>
        <v>#N/A</v>
      </c>
      <c r="BU455" s="8" t="e">
        <f t="shared" ca="1" si="593"/>
        <v>#N/A</v>
      </c>
      <c r="BV455" s="8" t="e">
        <f t="shared" ca="1" si="593"/>
        <v>#N/A</v>
      </c>
      <c r="BW455" s="8" t="e">
        <f t="shared" ca="1" si="593"/>
        <v>#N/A</v>
      </c>
      <c r="BX455" s="8" t="e">
        <f t="shared" ca="1" si="593"/>
        <v>#N/A</v>
      </c>
      <c r="BY455" s="8" t="e">
        <f t="shared" ca="1" si="593"/>
        <v>#N/A</v>
      </c>
      <c r="BZ455" s="8" t="e">
        <f t="shared" ca="1" si="593"/>
        <v>#N/A</v>
      </c>
      <c r="CA455" s="8" t="e">
        <f t="shared" ca="1" si="593"/>
        <v>#N/A</v>
      </c>
      <c r="CB455" s="8" t="e">
        <f t="shared" ca="1" si="588"/>
        <v>#N/A</v>
      </c>
      <c r="CC455" s="8" t="e">
        <f t="shared" ca="1" si="588"/>
        <v>#N/A</v>
      </c>
      <c r="CD455" s="8" t="e">
        <f t="shared" ca="1" si="588"/>
        <v>#N/A</v>
      </c>
      <c r="CE455" s="8" t="e">
        <f t="shared" ca="1" si="588"/>
        <v>#N/A</v>
      </c>
      <c r="CF455" s="8" t="e">
        <f t="shared" ca="1" si="588"/>
        <v>#N/A</v>
      </c>
      <c r="CG455" s="8" t="e">
        <f t="shared" ca="1" si="588"/>
        <v>#N/A</v>
      </c>
      <c r="CH455" s="8" t="e">
        <f t="shared" ca="1" si="588"/>
        <v>#N/A</v>
      </c>
      <c r="CI455" s="8" t="e">
        <f t="shared" ca="1" si="588"/>
        <v>#N/A</v>
      </c>
      <c r="CJ455" s="8" t="e">
        <f t="shared" ca="1" si="588"/>
        <v>#N/A</v>
      </c>
      <c r="CK455" s="8" t="e">
        <f t="shared" ca="1" si="588"/>
        <v>#N/A</v>
      </c>
      <c r="CL455" s="8" t="e">
        <f t="shared" ca="1" si="588"/>
        <v>#N/A</v>
      </c>
      <c r="CM455" s="8" t="e">
        <f t="shared" ca="1" si="588"/>
        <v>#N/A</v>
      </c>
      <c r="CN455" s="8" t="e">
        <f t="shared" ca="1" si="593"/>
        <v>#N/A</v>
      </c>
      <c r="CO455" s="8" t="e">
        <f t="shared" ca="1" si="593"/>
        <v>#N/A</v>
      </c>
      <c r="CP455" s="8" t="e">
        <f t="shared" ca="1" si="593"/>
        <v>#N/A</v>
      </c>
      <c r="CQ455" s="8" t="e">
        <f t="shared" ca="1" si="593"/>
        <v>#N/A</v>
      </c>
      <c r="CR455" s="8" t="e">
        <f t="shared" ca="1" si="593"/>
        <v>#N/A</v>
      </c>
      <c r="CS455" s="8" t="e">
        <f t="shared" ca="1" si="593"/>
        <v>#N/A</v>
      </c>
      <c r="CT455" s="8" t="e">
        <f t="shared" ca="1" si="591"/>
        <v>#N/A</v>
      </c>
      <c r="CU455" s="8" t="e">
        <f t="shared" ca="1" si="591"/>
        <v>#N/A</v>
      </c>
      <c r="CV455" s="8" t="e">
        <f t="shared" ca="1" si="591"/>
        <v>#N/A</v>
      </c>
      <c r="CW455" s="8" t="e">
        <f t="shared" ca="1" si="591"/>
        <v>#N/A</v>
      </c>
      <c r="CX455" s="8" t="e">
        <f t="shared" ca="1" si="591"/>
        <v>#N/A</v>
      </c>
      <c r="CY455" s="8" t="e">
        <f t="shared" ca="1" si="591"/>
        <v>#N/A</v>
      </c>
      <c r="CZ455" s="8" t="e">
        <f t="shared" ca="1" si="591"/>
        <v>#N/A</v>
      </c>
      <c r="DA455" s="8" t="e">
        <f t="shared" ca="1" si="591"/>
        <v>#N/A</v>
      </c>
    </row>
    <row r="456" spans="2:105" x14ac:dyDescent="0.35">
      <c r="B456" t="str">
        <f>'Postcode Data'!B456</f>
        <v>ES44 4WU</v>
      </c>
      <c r="C456" t="str">
        <f>'Postcode Data'!D456</f>
        <v>Echton</v>
      </c>
      <c r="D456" s="44" t="str">
        <f>'Postcode Data'!M456</f>
        <v>EW2c</v>
      </c>
      <c r="E456" s="28" t="str">
        <f>INDEX('Site Data'!$G$42:$G$77,MATCH('Frequency Plan Data'!D456,'Site Data'!$B$42:$B$77,0))</f>
        <v>f6</v>
      </c>
      <c r="F456" s="28">
        <f>'Coverage Data'!M456</f>
        <v>-59.672299912772672</v>
      </c>
      <c r="G456" s="28">
        <f t="shared" si="597"/>
        <v>39.854022099322222</v>
      </c>
      <c r="H456" s="5">
        <f>'Postcode Data'!F456</f>
        <v>7.9578812090310675</v>
      </c>
      <c r="I456" s="5">
        <f>'Postcode Data'!G456</f>
        <v>13.55919920395557</v>
      </c>
      <c r="J456" s="5">
        <f>'Postcode Data'!K456</f>
        <v>6.3253748670974277</v>
      </c>
      <c r="K456" s="5">
        <f>'Postcode Data'!L456</f>
        <v>11.681215483607172</v>
      </c>
      <c r="L456" s="5"/>
      <c r="M456" s="28"/>
      <c r="N456" s="5" t="e">
        <f t="shared" si="585"/>
        <v>#N/A</v>
      </c>
      <c r="O456" s="5" t="e">
        <f t="shared" si="585"/>
        <v>#N/A</v>
      </c>
      <c r="P456" s="5" t="e">
        <f t="shared" si="585"/>
        <v>#N/A</v>
      </c>
      <c r="Q456" s="5" t="e">
        <f t="shared" si="585"/>
        <v>#N/A</v>
      </c>
      <c r="R456" s="5" t="e">
        <f t="shared" si="585"/>
        <v>#N/A</v>
      </c>
      <c r="S456" s="5">
        <f t="shared" si="585"/>
        <v>11.681215483607172</v>
      </c>
      <c r="T456" s="5"/>
      <c r="U456" s="28"/>
      <c r="V456" s="28">
        <f t="shared" si="599"/>
        <v>11.681215483607172</v>
      </c>
      <c r="W456" s="28" t="e">
        <f t="shared" ref="W456:Z456" si="604">IF(AND($G456&lt;V$5,$G456&gt;=W$5),$K456,NA())</f>
        <v>#N/A</v>
      </c>
      <c r="X456" s="28" t="e">
        <f t="shared" si="604"/>
        <v>#N/A</v>
      </c>
      <c r="Y456" s="28" t="e">
        <f t="shared" si="604"/>
        <v>#N/A</v>
      </c>
      <c r="Z456" s="28" t="e">
        <f t="shared" si="604"/>
        <v>#N/A</v>
      </c>
      <c r="AA456" s="28" t="e">
        <f t="shared" si="601"/>
        <v>#N/A</v>
      </c>
      <c r="AB456" s="28"/>
      <c r="AC456" s="28"/>
      <c r="AD456" s="5">
        <f t="shared" si="602"/>
        <v>-99.526322012094894</v>
      </c>
      <c r="AE456" s="15">
        <v>-999</v>
      </c>
      <c r="AF456" s="11">
        <v>-999</v>
      </c>
      <c r="AG456" s="11">
        <v>-999</v>
      </c>
      <c r="AH456" s="11">
        <v>-999</v>
      </c>
      <c r="AI456" s="11">
        <v>-999</v>
      </c>
      <c r="AJ456" s="11">
        <v>-111.39904999508326</v>
      </c>
      <c r="AK456" s="11">
        <v>-999</v>
      </c>
      <c r="AL456" s="11">
        <v>-999</v>
      </c>
      <c r="AM456" s="11">
        <v>-112.50193651499774</v>
      </c>
      <c r="AN456" s="11">
        <v>-999</v>
      </c>
      <c r="AO456" s="11">
        <v>-999</v>
      </c>
      <c r="AP456" s="11">
        <v>-999</v>
      </c>
      <c r="AQ456" s="11">
        <v>-999</v>
      </c>
      <c r="AR456" s="11">
        <v>-999</v>
      </c>
      <c r="AS456" s="11">
        <v>-999</v>
      </c>
      <c r="AT456" s="11">
        <v>-999</v>
      </c>
      <c r="AU456" s="11">
        <v>-999</v>
      </c>
      <c r="AV456" s="11">
        <v>-107.76307448029843</v>
      </c>
      <c r="AW456" s="11">
        <v>-999</v>
      </c>
      <c r="AX456" s="11">
        <v>-999</v>
      </c>
      <c r="AY456" s="11">
        <v>-101.84062302731407</v>
      </c>
      <c r="AZ456" s="11">
        <v>-999</v>
      </c>
      <c r="BA456" s="11">
        <v>-999</v>
      </c>
      <c r="BB456" s="11">
        <v>-999</v>
      </c>
      <c r="BC456" s="11">
        <v>-999</v>
      </c>
      <c r="BD456" s="11">
        <v>-999</v>
      </c>
      <c r="BE456" s="11">
        <v>-999</v>
      </c>
      <c r="BF456" s="11">
        <v>-999</v>
      </c>
      <c r="BG456" s="11">
        <v>-999</v>
      </c>
      <c r="BH456" s="11">
        <v>-999</v>
      </c>
      <c r="BI456" s="11">
        <v>-999</v>
      </c>
      <c r="BJ456" s="11">
        <v>-999</v>
      </c>
      <c r="BK456" s="11">
        <v>-107.83432769332329</v>
      </c>
      <c r="BL456" s="11">
        <v>-999</v>
      </c>
      <c r="BM456" s="11">
        <v>-999</v>
      </c>
      <c r="BN456" s="16">
        <v>-999</v>
      </c>
      <c r="BQ456" s="5">
        <f t="shared" ca="1" si="603"/>
        <v>-101.76001440225286</v>
      </c>
      <c r="BR456" s="8">
        <f t="shared" ca="1" si="593"/>
        <v>-999</v>
      </c>
      <c r="BS456" s="8">
        <f t="shared" ca="1" si="593"/>
        <v>-999</v>
      </c>
      <c r="BT456" s="8">
        <f t="shared" ca="1" si="593"/>
        <v>-999</v>
      </c>
      <c r="BU456" s="8">
        <f t="shared" ca="1" si="593"/>
        <v>-999</v>
      </c>
      <c r="BV456" s="8">
        <f t="shared" ca="1" si="593"/>
        <v>-999</v>
      </c>
      <c r="BW456" s="8">
        <f t="shared" ca="1" si="593"/>
        <v>-110.57150086679258</v>
      </c>
      <c r="BX456" s="8">
        <f t="shared" ca="1" si="593"/>
        <v>-999</v>
      </c>
      <c r="BY456" s="8">
        <f t="shared" ca="1" si="593"/>
        <v>-999</v>
      </c>
      <c r="BZ456" s="8">
        <f t="shared" ca="1" si="593"/>
        <v>-108.46006688131409</v>
      </c>
      <c r="CA456" s="8">
        <f t="shared" ca="1" si="593"/>
        <v>-999</v>
      </c>
      <c r="CB456" s="8">
        <f t="shared" ca="1" si="588"/>
        <v>-999</v>
      </c>
      <c r="CC456" s="8">
        <f t="shared" ca="1" si="588"/>
        <v>-999</v>
      </c>
      <c r="CD456" s="8">
        <f t="shared" ca="1" si="588"/>
        <v>-999</v>
      </c>
      <c r="CE456" s="8">
        <f t="shared" ca="1" si="588"/>
        <v>-999</v>
      </c>
      <c r="CF456" s="8">
        <f t="shared" ca="1" si="588"/>
        <v>-999</v>
      </c>
      <c r="CG456" s="8">
        <f t="shared" ca="1" si="588"/>
        <v>-999</v>
      </c>
      <c r="CH456" s="8">
        <f t="shared" ca="1" si="588"/>
        <v>-999</v>
      </c>
      <c r="CI456" s="8">
        <f t="shared" ca="1" si="588"/>
        <v>-104.53815506866222</v>
      </c>
      <c r="CJ456" s="8">
        <f t="shared" ca="1" si="588"/>
        <v>-999</v>
      </c>
      <c r="CK456" s="8">
        <f t="shared" ca="1" si="588"/>
        <v>-999</v>
      </c>
      <c r="CL456" s="8">
        <f t="shared" ca="1" si="588"/>
        <v>-114.27151771192689</v>
      </c>
      <c r="CM456" s="8">
        <f t="shared" ca="1" si="588"/>
        <v>-999</v>
      </c>
      <c r="CN456" s="8">
        <f t="shared" ca="1" si="593"/>
        <v>-999</v>
      </c>
      <c r="CO456" s="8">
        <f t="shared" ca="1" si="593"/>
        <v>-999</v>
      </c>
      <c r="CP456" s="8">
        <f t="shared" ca="1" si="593"/>
        <v>-999</v>
      </c>
      <c r="CQ456" s="8">
        <f t="shared" ca="1" si="593"/>
        <v>-999</v>
      </c>
      <c r="CR456" s="8">
        <f t="shared" ca="1" si="593"/>
        <v>-999</v>
      </c>
      <c r="CS456" s="8">
        <f t="shared" ca="1" si="593"/>
        <v>-999</v>
      </c>
      <c r="CT456" s="8">
        <f t="shared" ca="1" si="591"/>
        <v>-999</v>
      </c>
      <c r="CU456" s="8">
        <f t="shared" ca="1" si="591"/>
        <v>-999</v>
      </c>
      <c r="CV456" s="8">
        <f t="shared" ca="1" si="591"/>
        <v>-999</v>
      </c>
      <c r="CW456" s="8">
        <f t="shared" ca="1" si="591"/>
        <v>-999</v>
      </c>
      <c r="CX456" s="8">
        <f t="shared" ca="1" si="591"/>
        <v>-113.23595329701524</v>
      </c>
      <c r="CY456" s="8">
        <f t="shared" ca="1" si="591"/>
        <v>-999</v>
      </c>
      <c r="CZ456" s="8">
        <f t="shared" ca="1" si="591"/>
        <v>-999</v>
      </c>
      <c r="DA456" s="8">
        <f t="shared" ca="1" si="591"/>
        <v>-999</v>
      </c>
    </row>
    <row r="457" spans="2:105" x14ac:dyDescent="0.35">
      <c r="B457" t="str">
        <f>'Postcode Data'!B457</f>
        <v>ES44 6HM</v>
      </c>
      <c r="C457" t="str">
        <f>'Postcode Data'!D457</f>
        <v>Echton</v>
      </c>
      <c r="D457" s="44" t="e">
        <f>'Postcode Data'!M457</f>
        <v>#N/A</v>
      </c>
      <c r="E457" s="28" t="e">
        <f>INDEX('Site Data'!$G$42:$G$77,MATCH('Frequency Plan Data'!D457,'Site Data'!$B$42:$B$77,0))</f>
        <v>#N/A</v>
      </c>
      <c r="F457" s="28" t="e">
        <f>'Coverage Data'!M457</f>
        <v>#N/A</v>
      </c>
      <c r="G457" s="28" t="e">
        <f t="shared" si="597"/>
        <v>#N/A</v>
      </c>
      <c r="H457" s="5" t="e">
        <f>'Postcode Data'!F457</f>
        <v>#N/A</v>
      </c>
      <c r="I457" s="5" t="e">
        <f>'Postcode Data'!G457</f>
        <v>#N/A</v>
      </c>
      <c r="J457" s="5" t="e">
        <f>'Postcode Data'!K457</f>
        <v>#N/A</v>
      </c>
      <c r="K457" s="5" t="e">
        <f>'Postcode Data'!L457</f>
        <v>#N/A</v>
      </c>
      <c r="L457" s="5"/>
      <c r="M457" s="28"/>
      <c r="N457" s="5" t="e">
        <f t="shared" si="585"/>
        <v>#N/A</v>
      </c>
      <c r="O457" s="5" t="e">
        <f t="shared" si="585"/>
        <v>#N/A</v>
      </c>
      <c r="P457" s="5" t="e">
        <f t="shared" si="585"/>
        <v>#N/A</v>
      </c>
      <c r="Q457" s="5" t="e">
        <f t="shared" si="585"/>
        <v>#N/A</v>
      </c>
      <c r="R457" s="5" t="e">
        <f t="shared" si="585"/>
        <v>#N/A</v>
      </c>
      <c r="S457" s="5" t="e">
        <f t="shared" si="585"/>
        <v>#N/A</v>
      </c>
      <c r="T457" s="5"/>
      <c r="U457" s="28"/>
      <c r="V457" s="28" t="e">
        <f t="shared" si="599"/>
        <v>#N/A</v>
      </c>
      <c r="W457" s="28" t="e">
        <f t="shared" ref="W457:Z457" si="605">IF(AND($G457&lt;V$5,$G457&gt;=W$5),$K457,NA())</f>
        <v>#N/A</v>
      </c>
      <c r="X457" s="28" t="e">
        <f t="shared" si="605"/>
        <v>#N/A</v>
      </c>
      <c r="Y457" s="28" t="e">
        <f t="shared" si="605"/>
        <v>#N/A</v>
      </c>
      <c r="Z457" s="28" t="e">
        <f t="shared" si="605"/>
        <v>#N/A</v>
      </c>
      <c r="AA457" s="28" t="e">
        <f t="shared" si="601"/>
        <v>#N/A</v>
      </c>
      <c r="AB457" s="28"/>
      <c r="AC457" s="28"/>
      <c r="AD457" s="5" t="e">
        <f t="shared" si="602"/>
        <v>#N/A</v>
      </c>
      <c r="AE457" s="15" t="e">
        <v>#N/A</v>
      </c>
      <c r="AF457" s="11" t="e">
        <v>#N/A</v>
      </c>
      <c r="AG457" s="11" t="e">
        <v>#N/A</v>
      </c>
      <c r="AH457" s="11" t="e">
        <v>#N/A</v>
      </c>
      <c r="AI457" s="11" t="e">
        <v>#N/A</v>
      </c>
      <c r="AJ457" s="11" t="e">
        <v>#N/A</v>
      </c>
      <c r="AK457" s="11" t="e">
        <v>#N/A</v>
      </c>
      <c r="AL457" s="11" t="e">
        <v>#N/A</v>
      </c>
      <c r="AM457" s="11" t="e">
        <v>#N/A</v>
      </c>
      <c r="AN457" s="11" t="e">
        <v>#N/A</v>
      </c>
      <c r="AO457" s="11" t="e">
        <v>#N/A</v>
      </c>
      <c r="AP457" s="11" t="e">
        <v>#N/A</v>
      </c>
      <c r="AQ457" s="11" t="e">
        <v>#N/A</v>
      </c>
      <c r="AR457" s="11" t="e">
        <v>#N/A</v>
      </c>
      <c r="AS457" s="11" t="e">
        <v>#N/A</v>
      </c>
      <c r="AT457" s="11" t="e">
        <v>#N/A</v>
      </c>
      <c r="AU457" s="11" t="e">
        <v>#N/A</v>
      </c>
      <c r="AV457" s="11" t="e">
        <v>#N/A</v>
      </c>
      <c r="AW457" s="11" t="e">
        <v>#N/A</v>
      </c>
      <c r="AX457" s="11" t="e">
        <v>#N/A</v>
      </c>
      <c r="AY457" s="11" t="e">
        <v>#N/A</v>
      </c>
      <c r="AZ457" s="11" t="e">
        <v>#N/A</v>
      </c>
      <c r="BA457" s="11" t="e">
        <v>#N/A</v>
      </c>
      <c r="BB457" s="11" t="e">
        <v>#N/A</v>
      </c>
      <c r="BC457" s="11" t="e">
        <v>#N/A</v>
      </c>
      <c r="BD457" s="11" t="e">
        <v>#N/A</v>
      </c>
      <c r="BE457" s="11" t="e">
        <v>#N/A</v>
      </c>
      <c r="BF457" s="11" t="e">
        <v>#N/A</v>
      </c>
      <c r="BG457" s="11" t="e">
        <v>#N/A</v>
      </c>
      <c r="BH457" s="11" t="e">
        <v>#N/A</v>
      </c>
      <c r="BI457" s="11" t="e">
        <v>#N/A</v>
      </c>
      <c r="BJ457" s="11" t="e">
        <v>#N/A</v>
      </c>
      <c r="BK457" s="11" t="e">
        <v>#N/A</v>
      </c>
      <c r="BL457" s="11" t="e">
        <v>#N/A</v>
      </c>
      <c r="BM457" s="11" t="e">
        <v>#N/A</v>
      </c>
      <c r="BN457" s="16" t="e">
        <v>#N/A</v>
      </c>
      <c r="BQ457" s="5" t="e">
        <f t="shared" ca="1" si="603"/>
        <v>#N/A</v>
      </c>
      <c r="BR457" s="8" t="e">
        <f t="shared" ca="1" si="593"/>
        <v>#N/A</v>
      </c>
      <c r="BS457" s="8" t="e">
        <f t="shared" ca="1" si="593"/>
        <v>#N/A</v>
      </c>
      <c r="BT457" s="8" t="e">
        <f t="shared" ca="1" si="593"/>
        <v>#N/A</v>
      </c>
      <c r="BU457" s="8" t="e">
        <f t="shared" ca="1" si="593"/>
        <v>#N/A</v>
      </c>
      <c r="BV457" s="8" t="e">
        <f t="shared" ca="1" si="593"/>
        <v>#N/A</v>
      </c>
      <c r="BW457" s="8" t="e">
        <f t="shared" ca="1" si="593"/>
        <v>#N/A</v>
      </c>
      <c r="BX457" s="8" t="e">
        <f t="shared" ca="1" si="593"/>
        <v>#N/A</v>
      </c>
      <c r="BY457" s="8" t="e">
        <f t="shared" ca="1" si="593"/>
        <v>#N/A</v>
      </c>
      <c r="BZ457" s="8" t="e">
        <f t="shared" ca="1" si="593"/>
        <v>#N/A</v>
      </c>
      <c r="CA457" s="8" t="e">
        <f t="shared" ca="1" si="593"/>
        <v>#N/A</v>
      </c>
      <c r="CB457" s="8" t="e">
        <f t="shared" ca="1" si="588"/>
        <v>#N/A</v>
      </c>
      <c r="CC457" s="8" t="e">
        <f t="shared" ca="1" si="588"/>
        <v>#N/A</v>
      </c>
      <c r="CD457" s="8" t="e">
        <f t="shared" ca="1" si="588"/>
        <v>#N/A</v>
      </c>
      <c r="CE457" s="8" t="e">
        <f t="shared" ca="1" si="588"/>
        <v>#N/A</v>
      </c>
      <c r="CF457" s="8" t="e">
        <f t="shared" ca="1" si="588"/>
        <v>#N/A</v>
      </c>
      <c r="CG457" s="8" t="e">
        <f t="shared" ca="1" si="588"/>
        <v>#N/A</v>
      </c>
      <c r="CH457" s="8" t="e">
        <f t="shared" ca="1" si="588"/>
        <v>#N/A</v>
      </c>
      <c r="CI457" s="8" t="e">
        <f t="shared" ca="1" si="588"/>
        <v>#N/A</v>
      </c>
      <c r="CJ457" s="8" t="e">
        <f t="shared" ca="1" si="588"/>
        <v>#N/A</v>
      </c>
      <c r="CK457" s="8" t="e">
        <f t="shared" ca="1" si="588"/>
        <v>#N/A</v>
      </c>
      <c r="CL457" s="8" t="e">
        <f t="shared" ca="1" si="588"/>
        <v>#N/A</v>
      </c>
      <c r="CM457" s="8" t="e">
        <f t="shared" ca="1" si="588"/>
        <v>#N/A</v>
      </c>
      <c r="CN457" s="8" t="e">
        <f t="shared" ca="1" si="593"/>
        <v>#N/A</v>
      </c>
      <c r="CO457" s="8" t="e">
        <f t="shared" ca="1" si="593"/>
        <v>#N/A</v>
      </c>
      <c r="CP457" s="8" t="e">
        <f t="shared" ca="1" si="593"/>
        <v>#N/A</v>
      </c>
      <c r="CQ457" s="8" t="e">
        <f t="shared" ca="1" si="593"/>
        <v>#N/A</v>
      </c>
      <c r="CR457" s="8" t="e">
        <f t="shared" ca="1" si="593"/>
        <v>#N/A</v>
      </c>
      <c r="CS457" s="8" t="e">
        <f t="shared" ca="1" si="593"/>
        <v>#N/A</v>
      </c>
      <c r="CT457" s="8" t="e">
        <f t="shared" ca="1" si="591"/>
        <v>#N/A</v>
      </c>
      <c r="CU457" s="8" t="e">
        <f t="shared" ca="1" si="591"/>
        <v>#N/A</v>
      </c>
      <c r="CV457" s="8" t="e">
        <f t="shared" ca="1" si="591"/>
        <v>#N/A</v>
      </c>
      <c r="CW457" s="8" t="e">
        <f t="shared" ca="1" si="591"/>
        <v>#N/A</v>
      </c>
      <c r="CX457" s="8" t="e">
        <f t="shared" ca="1" si="591"/>
        <v>#N/A</v>
      </c>
      <c r="CY457" s="8" t="e">
        <f t="shared" ca="1" si="591"/>
        <v>#N/A</v>
      </c>
      <c r="CZ457" s="8" t="e">
        <f t="shared" ca="1" si="591"/>
        <v>#N/A</v>
      </c>
      <c r="DA457" s="8" t="e">
        <f t="shared" ca="1" si="591"/>
        <v>#N/A</v>
      </c>
    </row>
    <row r="458" spans="2:105" x14ac:dyDescent="0.35">
      <c r="B458" t="str">
        <f>'Postcode Data'!B458</f>
        <v>ES44 7HH</v>
      </c>
      <c r="C458" t="str">
        <f>'Postcode Data'!D458</f>
        <v>Echton</v>
      </c>
      <c r="D458" s="44" t="e">
        <f>'Postcode Data'!M458</f>
        <v>#N/A</v>
      </c>
      <c r="E458" s="28" t="e">
        <f>INDEX('Site Data'!$G$42:$G$77,MATCH('Frequency Plan Data'!D458,'Site Data'!$B$42:$B$77,0))</f>
        <v>#N/A</v>
      </c>
      <c r="F458" s="28" t="e">
        <f>'Coverage Data'!M458</f>
        <v>#N/A</v>
      </c>
      <c r="G458" s="28" t="e">
        <f t="shared" si="597"/>
        <v>#N/A</v>
      </c>
      <c r="H458" s="5" t="e">
        <f>'Postcode Data'!F458</f>
        <v>#N/A</v>
      </c>
      <c r="I458" s="5" t="e">
        <f>'Postcode Data'!G458</f>
        <v>#N/A</v>
      </c>
      <c r="J458" s="5" t="e">
        <f>'Postcode Data'!K458</f>
        <v>#N/A</v>
      </c>
      <c r="K458" s="5" t="e">
        <f>'Postcode Data'!L458</f>
        <v>#N/A</v>
      </c>
      <c r="L458" s="5"/>
      <c r="M458" s="28"/>
      <c r="N458" s="5" t="e">
        <f t="shared" si="585"/>
        <v>#N/A</v>
      </c>
      <c r="O458" s="5" t="e">
        <f t="shared" si="585"/>
        <v>#N/A</v>
      </c>
      <c r="P458" s="5" t="e">
        <f t="shared" si="585"/>
        <v>#N/A</v>
      </c>
      <c r="Q458" s="5" t="e">
        <f t="shared" si="585"/>
        <v>#N/A</v>
      </c>
      <c r="R458" s="5" t="e">
        <f t="shared" si="585"/>
        <v>#N/A</v>
      </c>
      <c r="S458" s="5" t="e">
        <f t="shared" si="585"/>
        <v>#N/A</v>
      </c>
      <c r="T458" s="5"/>
      <c r="U458" s="28"/>
      <c r="V458" s="28" t="e">
        <f t="shared" si="599"/>
        <v>#N/A</v>
      </c>
      <c r="W458" s="28" t="e">
        <f t="shared" ref="W458:Z458" si="606">IF(AND($G458&lt;V$5,$G458&gt;=W$5),$K458,NA())</f>
        <v>#N/A</v>
      </c>
      <c r="X458" s="28" t="e">
        <f t="shared" si="606"/>
        <v>#N/A</v>
      </c>
      <c r="Y458" s="28" t="e">
        <f t="shared" si="606"/>
        <v>#N/A</v>
      </c>
      <c r="Z458" s="28" t="e">
        <f t="shared" si="606"/>
        <v>#N/A</v>
      </c>
      <c r="AA458" s="28" t="e">
        <f t="shared" si="601"/>
        <v>#N/A</v>
      </c>
      <c r="AB458" s="28"/>
      <c r="AC458" s="28"/>
      <c r="AD458" s="5" t="e">
        <f t="shared" si="602"/>
        <v>#N/A</v>
      </c>
      <c r="AE458" s="15" t="e">
        <v>#N/A</v>
      </c>
      <c r="AF458" s="11" t="e">
        <v>#N/A</v>
      </c>
      <c r="AG458" s="11" t="e">
        <v>#N/A</v>
      </c>
      <c r="AH458" s="11" t="e">
        <v>#N/A</v>
      </c>
      <c r="AI458" s="11" t="e">
        <v>#N/A</v>
      </c>
      <c r="AJ458" s="11" t="e">
        <v>#N/A</v>
      </c>
      <c r="AK458" s="11" t="e">
        <v>#N/A</v>
      </c>
      <c r="AL458" s="11" t="e">
        <v>#N/A</v>
      </c>
      <c r="AM458" s="11" t="e">
        <v>#N/A</v>
      </c>
      <c r="AN458" s="11" t="e">
        <v>#N/A</v>
      </c>
      <c r="AO458" s="11" t="e">
        <v>#N/A</v>
      </c>
      <c r="AP458" s="11" t="e">
        <v>#N/A</v>
      </c>
      <c r="AQ458" s="11" t="e">
        <v>#N/A</v>
      </c>
      <c r="AR458" s="11" t="e">
        <v>#N/A</v>
      </c>
      <c r="AS458" s="11" t="e">
        <v>#N/A</v>
      </c>
      <c r="AT458" s="11" t="e">
        <v>#N/A</v>
      </c>
      <c r="AU458" s="11" t="e">
        <v>#N/A</v>
      </c>
      <c r="AV458" s="11" t="e">
        <v>#N/A</v>
      </c>
      <c r="AW458" s="11" t="e">
        <v>#N/A</v>
      </c>
      <c r="AX458" s="11" t="e">
        <v>#N/A</v>
      </c>
      <c r="AY458" s="11" t="e">
        <v>#N/A</v>
      </c>
      <c r="AZ458" s="11" t="e">
        <v>#N/A</v>
      </c>
      <c r="BA458" s="11" t="e">
        <v>#N/A</v>
      </c>
      <c r="BB458" s="11" t="e">
        <v>#N/A</v>
      </c>
      <c r="BC458" s="11" t="e">
        <v>#N/A</v>
      </c>
      <c r="BD458" s="11" t="e">
        <v>#N/A</v>
      </c>
      <c r="BE458" s="11" t="e">
        <v>#N/A</v>
      </c>
      <c r="BF458" s="11" t="e">
        <v>#N/A</v>
      </c>
      <c r="BG458" s="11" t="e">
        <v>#N/A</v>
      </c>
      <c r="BH458" s="11" t="e">
        <v>#N/A</v>
      </c>
      <c r="BI458" s="11" t="e">
        <v>#N/A</v>
      </c>
      <c r="BJ458" s="11" t="e">
        <v>#N/A</v>
      </c>
      <c r="BK458" s="11" t="e">
        <v>#N/A</v>
      </c>
      <c r="BL458" s="11" t="e">
        <v>#N/A</v>
      </c>
      <c r="BM458" s="11" t="e">
        <v>#N/A</v>
      </c>
      <c r="BN458" s="16" t="e">
        <v>#N/A</v>
      </c>
      <c r="BQ458" s="5" t="e">
        <f t="shared" ca="1" si="603"/>
        <v>#N/A</v>
      </c>
      <c r="BR458" s="8" t="e">
        <f t="shared" ca="1" si="593"/>
        <v>#N/A</v>
      </c>
      <c r="BS458" s="8" t="e">
        <f t="shared" ca="1" si="593"/>
        <v>#N/A</v>
      </c>
      <c r="BT458" s="8" t="e">
        <f t="shared" ca="1" si="593"/>
        <v>#N/A</v>
      </c>
      <c r="BU458" s="8" t="e">
        <f t="shared" ca="1" si="593"/>
        <v>#N/A</v>
      </c>
      <c r="BV458" s="8" t="e">
        <f t="shared" ca="1" si="593"/>
        <v>#N/A</v>
      </c>
      <c r="BW458" s="8" t="e">
        <f t="shared" ca="1" si="593"/>
        <v>#N/A</v>
      </c>
      <c r="BX458" s="8" t="e">
        <f t="shared" ca="1" si="593"/>
        <v>#N/A</v>
      </c>
      <c r="BY458" s="8" t="e">
        <f t="shared" ca="1" si="593"/>
        <v>#N/A</v>
      </c>
      <c r="BZ458" s="8" t="e">
        <f t="shared" ca="1" si="593"/>
        <v>#N/A</v>
      </c>
      <c r="CA458" s="8" t="e">
        <f t="shared" ca="1" si="593"/>
        <v>#N/A</v>
      </c>
      <c r="CB458" s="8" t="e">
        <f t="shared" ca="1" si="588"/>
        <v>#N/A</v>
      </c>
      <c r="CC458" s="8" t="e">
        <f t="shared" ca="1" si="588"/>
        <v>#N/A</v>
      </c>
      <c r="CD458" s="8" t="e">
        <f t="shared" ca="1" si="588"/>
        <v>#N/A</v>
      </c>
      <c r="CE458" s="8" t="e">
        <f t="shared" ca="1" si="588"/>
        <v>#N/A</v>
      </c>
      <c r="CF458" s="8" t="e">
        <f t="shared" ca="1" si="588"/>
        <v>#N/A</v>
      </c>
      <c r="CG458" s="8" t="e">
        <f t="shared" ca="1" si="588"/>
        <v>#N/A</v>
      </c>
      <c r="CH458" s="8" t="e">
        <f t="shared" ca="1" si="588"/>
        <v>#N/A</v>
      </c>
      <c r="CI458" s="8" t="e">
        <f t="shared" ca="1" si="588"/>
        <v>#N/A</v>
      </c>
      <c r="CJ458" s="8" t="e">
        <f t="shared" ca="1" si="588"/>
        <v>#N/A</v>
      </c>
      <c r="CK458" s="8" t="e">
        <f t="shared" ca="1" si="588"/>
        <v>#N/A</v>
      </c>
      <c r="CL458" s="8" t="e">
        <f t="shared" ca="1" si="588"/>
        <v>#N/A</v>
      </c>
      <c r="CM458" s="8" t="e">
        <f t="shared" ca="1" si="588"/>
        <v>#N/A</v>
      </c>
      <c r="CN458" s="8" t="e">
        <f t="shared" ca="1" si="593"/>
        <v>#N/A</v>
      </c>
      <c r="CO458" s="8" t="e">
        <f t="shared" ca="1" si="593"/>
        <v>#N/A</v>
      </c>
      <c r="CP458" s="8" t="e">
        <f t="shared" ca="1" si="593"/>
        <v>#N/A</v>
      </c>
      <c r="CQ458" s="8" t="e">
        <f t="shared" ca="1" si="593"/>
        <v>#N/A</v>
      </c>
      <c r="CR458" s="8" t="e">
        <f t="shared" ca="1" si="593"/>
        <v>#N/A</v>
      </c>
      <c r="CS458" s="8" t="e">
        <f t="shared" ca="1" si="593"/>
        <v>#N/A</v>
      </c>
      <c r="CT458" s="8" t="e">
        <f t="shared" ca="1" si="591"/>
        <v>#N/A</v>
      </c>
      <c r="CU458" s="8" t="e">
        <f t="shared" ca="1" si="591"/>
        <v>#N/A</v>
      </c>
      <c r="CV458" s="8" t="e">
        <f t="shared" ca="1" si="591"/>
        <v>#N/A</v>
      </c>
      <c r="CW458" s="8" t="e">
        <f t="shared" ca="1" si="591"/>
        <v>#N/A</v>
      </c>
      <c r="CX458" s="8" t="e">
        <f t="shared" ca="1" si="591"/>
        <v>#N/A</v>
      </c>
      <c r="CY458" s="8" t="e">
        <f t="shared" ca="1" si="591"/>
        <v>#N/A</v>
      </c>
      <c r="CZ458" s="8" t="e">
        <f t="shared" ca="1" si="591"/>
        <v>#N/A</v>
      </c>
      <c r="DA458" s="8" t="e">
        <f t="shared" ca="1" si="591"/>
        <v>#N/A</v>
      </c>
    </row>
    <row r="459" spans="2:105" x14ac:dyDescent="0.35">
      <c r="B459" t="str">
        <f>'Postcode Data'!B459</f>
        <v>ES44 8FV</v>
      </c>
      <c r="C459" t="str">
        <f>'Postcode Data'!D459</f>
        <v>Echton</v>
      </c>
      <c r="D459" s="44" t="e">
        <f>'Postcode Data'!M459</f>
        <v>#N/A</v>
      </c>
      <c r="E459" s="28" t="e">
        <f>INDEX('Site Data'!$G$42:$G$77,MATCH('Frequency Plan Data'!D459,'Site Data'!$B$42:$B$77,0))</f>
        <v>#N/A</v>
      </c>
      <c r="F459" s="28" t="e">
        <f>'Coverage Data'!M459</f>
        <v>#N/A</v>
      </c>
      <c r="G459" s="28" t="e">
        <f t="shared" si="597"/>
        <v>#N/A</v>
      </c>
      <c r="H459" s="5" t="e">
        <f>'Postcode Data'!F459</f>
        <v>#N/A</v>
      </c>
      <c r="I459" s="5" t="e">
        <f>'Postcode Data'!G459</f>
        <v>#N/A</v>
      </c>
      <c r="J459" s="5" t="e">
        <f>'Postcode Data'!K459</f>
        <v>#N/A</v>
      </c>
      <c r="K459" s="5" t="e">
        <f>'Postcode Data'!L459</f>
        <v>#N/A</v>
      </c>
      <c r="L459" s="5"/>
      <c r="M459" s="28"/>
      <c r="N459" s="5" t="e">
        <f t="shared" si="585"/>
        <v>#N/A</v>
      </c>
      <c r="O459" s="5" t="e">
        <f t="shared" si="585"/>
        <v>#N/A</v>
      </c>
      <c r="P459" s="5" t="e">
        <f t="shared" si="585"/>
        <v>#N/A</v>
      </c>
      <c r="Q459" s="5" t="e">
        <f t="shared" si="585"/>
        <v>#N/A</v>
      </c>
      <c r="R459" s="5" t="e">
        <f t="shared" si="585"/>
        <v>#N/A</v>
      </c>
      <c r="S459" s="5" t="e">
        <f t="shared" si="585"/>
        <v>#N/A</v>
      </c>
      <c r="T459" s="5"/>
      <c r="U459" s="28"/>
      <c r="V459" s="28" t="e">
        <f t="shared" si="599"/>
        <v>#N/A</v>
      </c>
      <c r="W459" s="28" t="e">
        <f t="shared" ref="W459:Z459" si="607">IF(AND($G459&lt;V$5,$G459&gt;=W$5),$K459,NA())</f>
        <v>#N/A</v>
      </c>
      <c r="X459" s="28" t="e">
        <f t="shared" si="607"/>
        <v>#N/A</v>
      </c>
      <c r="Y459" s="28" t="e">
        <f t="shared" si="607"/>
        <v>#N/A</v>
      </c>
      <c r="Z459" s="28" t="e">
        <f t="shared" si="607"/>
        <v>#N/A</v>
      </c>
      <c r="AA459" s="28" t="e">
        <f t="shared" si="601"/>
        <v>#N/A</v>
      </c>
      <c r="AB459" s="28"/>
      <c r="AC459" s="28"/>
      <c r="AD459" s="5" t="e">
        <f t="shared" si="602"/>
        <v>#N/A</v>
      </c>
      <c r="AE459" s="15" t="e">
        <v>#N/A</v>
      </c>
      <c r="AF459" s="11" t="e">
        <v>#N/A</v>
      </c>
      <c r="AG459" s="11" t="e">
        <v>#N/A</v>
      </c>
      <c r="AH459" s="11" t="e">
        <v>#N/A</v>
      </c>
      <c r="AI459" s="11" t="e">
        <v>#N/A</v>
      </c>
      <c r="AJ459" s="11" t="e">
        <v>#N/A</v>
      </c>
      <c r="AK459" s="11" t="e">
        <v>#N/A</v>
      </c>
      <c r="AL459" s="11" t="e">
        <v>#N/A</v>
      </c>
      <c r="AM459" s="11" t="e">
        <v>#N/A</v>
      </c>
      <c r="AN459" s="11" t="e">
        <v>#N/A</v>
      </c>
      <c r="AO459" s="11" t="e">
        <v>#N/A</v>
      </c>
      <c r="AP459" s="11" t="e">
        <v>#N/A</v>
      </c>
      <c r="AQ459" s="11" t="e">
        <v>#N/A</v>
      </c>
      <c r="AR459" s="11" t="e">
        <v>#N/A</v>
      </c>
      <c r="AS459" s="11" t="e">
        <v>#N/A</v>
      </c>
      <c r="AT459" s="11" t="e">
        <v>#N/A</v>
      </c>
      <c r="AU459" s="11" t="e">
        <v>#N/A</v>
      </c>
      <c r="AV459" s="11" t="e">
        <v>#N/A</v>
      </c>
      <c r="AW459" s="11" t="e">
        <v>#N/A</v>
      </c>
      <c r="AX459" s="11" t="e">
        <v>#N/A</v>
      </c>
      <c r="AY459" s="11" t="e">
        <v>#N/A</v>
      </c>
      <c r="AZ459" s="11" t="e">
        <v>#N/A</v>
      </c>
      <c r="BA459" s="11" t="e">
        <v>#N/A</v>
      </c>
      <c r="BB459" s="11" t="e">
        <v>#N/A</v>
      </c>
      <c r="BC459" s="11" t="e">
        <v>#N/A</v>
      </c>
      <c r="BD459" s="11" t="e">
        <v>#N/A</v>
      </c>
      <c r="BE459" s="11" t="e">
        <v>#N/A</v>
      </c>
      <c r="BF459" s="11" t="e">
        <v>#N/A</v>
      </c>
      <c r="BG459" s="11" t="e">
        <v>#N/A</v>
      </c>
      <c r="BH459" s="11" t="e">
        <v>#N/A</v>
      </c>
      <c r="BI459" s="11" t="e">
        <v>#N/A</v>
      </c>
      <c r="BJ459" s="11" t="e">
        <v>#N/A</v>
      </c>
      <c r="BK459" s="11" t="e">
        <v>#N/A</v>
      </c>
      <c r="BL459" s="11" t="e">
        <v>#N/A</v>
      </c>
      <c r="BM459" s="11" t="e">
        <v>#N/A</v>
      </c>
      <c r="BN459" s="16" t="e">
        <v>#N/A</v>
      </c>
      <c r="BQ459" s="5" t="e">
        <f t="shared" ca="1" si="603"/>
        <v>#N/A</v>
      </c>
      <c r="BR459" s="8" t="e">
        <f t="shared" ca="1" si="593"/>
        <v>#N/A</v>
      </c>
      <c r="BS459" s="8" t="e">
        <f t="shared" ca="1" si="593"/>
        <v>#N/A</v>
      </c>
      <c r="BT459" s="8" t="e">
        <f t="shared" ca="1" si="593"/>
        <v>#N/A</v>
      </c>
      <c r="BU459" s="8" t="e">
        <f t="shared" ca="1" si="593"/>
        <v>#N/A</v>
      </c>
      <c r="BV459" s="8" t="e">
        <f t="shared" ca="1" si="593"/>
        <v>#N/A</v>
      </c>
      <c r="BW459" s="8" t="e">
        <f t="shared" ca="1" si="593"/>
        <v>#N/A</v>
      </c>
      <c r="BX459" s="8" t="e">
        <f t="shared" ca="1" si="593"/>
        <v>#N/A</v>
      </c>
      <c r="BY459" s="8" t="e">
        <f t="shared" ca="1" si="593"/>
        <v>#N/A</v>
      </c>
      <c r="BZ459" s="8" t="e">
        <f t="shared" ca="1" si="593"/>
        <v>#N/A</v>
      </c>
      <c r="CA459" s="8" t="e">
        <f t="shared" ca="1" si="593"/>
        <v>#N/A</v>
      </c>
      <c r="CB459" s="8" t="e">
        <f t="shared" ca="1" si="588"/>
        <v>#N/A</v>
      </c>
      <c r="CC459" s="8" t="e">
        <f t="shared" ca="1" si="588"/>
        <v>#N/A</v>
      </c>
      <c r="CD459" s="8" t="e">
        <f t="shared" ca="1" si="588"/>
        <v>#N/A</v>
      </c>
      <c r="CE459" s="8" t="e">
        <f t="shared" ca="1" si="588"/>
        <v>#N/A</v>
      </c>
      <c r="CF459" s="8" t="e">
        <f t="shared" ca="1" si="588"/>
        <v>#N/A</v>
      </c>
      <c r="CG459" s="8" t="e">
        <f t="shared" ca="1" si="588"/>
        <v>#N/A</v>
      </c>
      <c r="CH459" s="8" t="e">
        <f t="shared" ca="1" si="588"/>
        <v>#N/A</v>
      </c>
      <c r="CI459" s="8" t="e">
        <f t="shared" ca="1" si="588"/>
        <v>#N/A</v>
      </c>
      <c r="CJ459" s="8" t="e">
        <f t="shared" ca="1" si="588"/>
        <v>#N/A</v>
      </c>
      <c r="CK459" s="8" t="e">
        <f t="shared" ca="1" si="588"/>
        <v>#N/A</v>
      </c>
      <c r="CL459" s="8" t="e">
        <f t="shared" ca="1" si="588"/>
        <v>#N/A</v>
      </c>
      <c r="CM459" s="8" t="e">
        <f t="shared" ca="1" si="588"/>
        <v>#N/A</v>
      </c>
      <c r="CN459" s="8" t="e">
        <f t="shared" ca="1" si="593"/>
        <v>#N/A</v>
      </c>
      <c r="CO459" s="8" t="e">
        <f t="shared" ca="1" si="593"/>
        <v>#N/A</v>
      </c>
      <c r="CP459" s="8" t="e">
        <f t="shared" ca="1" si="593"/>
        <v>#N/A</v>
      </c>
      <c r="CQ459" s="8" t="e">
        <f t="shared" ca="1" si="593"/>
        <v>#N/A</v>
      </c>
      <c r="CR459" s="8" t="e">
        <f t="shared" ca="1" si="593"/>
        <v>#N/A</v>
      </c>
      <c r="CS459" s="8" t="e">
        <f t="shared" ca="1" si="593"/>
        <v>#N/A</v>
      </c>
      <c r="CT459" s="8" t="e">
        <f t="shared" ca="1" si="591"/>
        <v>#N/A</v>
      </c>
      <c r="CU459" s="8" t="e">
        <f t="shared" ca="1" si="591"/>
        <v>#N/A</v>
      </c>
      <c r="CV459" s="8" t="e">
        <f t="shared" ca="1" si="591"/>
        <v>#N/A</v>
      </c>
      <c r="CW459" s="8" t="e">
        <f t="shared" ca="1" si="591"/>
        <v>#N/A</v>
      </c>
      <c r="CX459" s="8" t="e">
        <f t="shared" ca="1" si="591"/>
        <v>#N/A</v>
      </c>
      <c r="CY459" s="8" t="e">
        <f t="shared" ca="1" si="591"/>
        <v>#N/A</v>
      </c>
      <c r="CZ459" s="8" t="e">
        <f t="shared" ca="1" si="591"/>
        <v>#N/A</v>
      </c>
      <c r="DA459" s="8" t="e">
        <f t="shared" ca="1" si="591"/>
        <v>#N/A</v>
      </c>
    </row>
    <row r="460" spans="2:105" x14ac:dyDescent="0.35">
      <c r="B460" t="str">
        <f>'Postcode Data'!B460</f>
        <v>ES44 8VX</v>
      </c>
      <c r="C460" t="str">
        <f>'Postcode Data'!D460</f>
        <v>Echton</v>
      </c>
      <c r="D460" s="44" t="e">
        <f>'Postcode Data'!M460</f>
        <v>#N/A</v>
      </c>
      <c r="E460" s="28" t="e">
        <f>INDEX('Site Data'!$G$42:$G$77,MATCH('Frequency Plan Data'!D460,'Site Data'!$B$42:$B$77,0))</f>
        <v>#N/A</v>
      </c>
      <c r="F460" s="28" t="e">
        <f>'Coverage Data'!M460</f>
        <v>#N/A</v>
      </c>
      <c r="G460" s="28" t="e">
        <f t="shared" si="597"/>
        <v>#N/A</v>
      </c>
      <c r="H460" s="5" t="e">
        <f>'Postcode Data'!F460</f>
        <v>#N/A</v>
      </c>
      <c r="I460" s="5" t="e">
        <f>'Postcode Data'!G460</f>
        <v>#N/A</v>
      </c>
      <c r="J460" s="5" t="e">
        <f>'Postcode Data'!K460</f>
        <v>#N/A</v>
      </c>
      <c r="K460" s="5" t="e">
        <f>'Postcode Data'!L460</f>
        <v>#N/A</v>
      </c>
      <c r="L460" s="5"/>
      <c r="M460" s="28"/>
      <c r="N460" s="5" t="e">
        <f t="shared" si="585"/>
        <v>#N/A</v>
      </c>
      <c r="O460" s="5" t="e">
        <f t="shared" si="585"/>
        <v>#N/A</v>
      </c>
      <c r="P460" s="5" t="e">
        <f t="shared" si="585"/>
        <v>#N/A</v>
      </c>
      <c r="Q460" s="5" t="e">
        <f t="shared" si="585"/>
        <v>#N/A</v>
      </c>
      <c r="R460" s="5" t="e">
        <f t="shared" si="585"/>
        <v>#N/A</v>
      </c>
      <c r="S460" s="5" t="e">
        <f t="shared" si="585"/>
        <v>#N/A</v>
      </c>
      <c r="T460" s="5"/>
      <c r="U460" s="28"/>
      <c r="V460" s="28" t="e">
        <f t="shared" si="599"/>
        <v>#N/A</v>
      </c>
      <c r="W460" s="28" t="e">
        <f t="shared" ref="W460:Z460" si="608">IF(AND($G460&lt;V$5,$G460&gt;=W$5),$K460,NA())</f>
        <v>#N/A</v>
      </c>
      <c r="X460" s="28" t="e">
        <f t="shared" si="608"/>
        <v>#N/A</v>
      </c>
      <c r="Y460" s="28" t="e">
        <f t="shared" si="608"/>
        <v>#N/A</v>
      </c>
      <c r="Z460" s="28" t="e">
        <f t="shared" si="608"/>
        <v>#N/A</v>
      </c>
      <c r="AA460" s="28" t="e">
        <f t="shared" si="601"/>
        <v>#N/A</v>
      </c>
      <c r="AB460" s="28"/>
      <c r="AC460" s="28"/>
      <c r="AD460" s="5" t="e">
        <f t="shared" si="602"/>
        <v>#N/A</v>
      </c>
      <c r="AE460" s="15" t="e">
        <v>#N/A</v>
      </c>
      <c r="AF460" s="11" t="e">
        <v>#N/A</v>
      </c>
      <c r="AG460" s="11" t="e">
        <v>#N/A</v>
      </c>
      <c r="AH460" s="11" t="e">
        <v>#N/A</v>
      </c>
      <c r="AI460" s="11" t="e">
        <v>#N/A</v>
      </c>
      <c r="AJ460" s="11" t="e">
        <v>#N/A</v>
      </c>
      <c r="AK460" s="11" t="e">
        <v>#N/A</v>
      </c>
      <c r="AL460" s="11" t="e">
        <v>#N/A</v>
      </c>
      <c r="AM460" s="11" t="e">
        <v>#N/A</v>
      </c>
      <c r="AN460" s="11" t="e">
        <v>#N/A</v>
      </c>
      <c r="AO460" s="11" t="e">
        <v>#N/A</v>
      </c>
      <c r="AP460" s="11" t="e">
        <v>#N/A</v>
      </c>
      <c r="AQ460" s="11" t="e">
        <v>#N/A</v>
      </c>
      <c r="AR460" s="11" t="e">
        <v>#N/A</v>
      </c>
      <c r="AS460" s="11" t="e">
        <v>#N/A</v>
      </c>
      <c r="AT460" s="11" t="e">
        <v>#N/A</v>
      </c>
      <c r="AU460" s="11" t="e">
        <v>#N/A</v>
      </c>
      <c r="AV460" s="11" t="e">
        <v>#N/A</v>
      </c>
      <c r="AW460" s="11" t="e">
        <v>#N/A</v>
      </c>
      <c r="AX460" s="11" t="e">
        <v>#N/A</v>
      </c>
      <c r="AY460" s="11" t="e">
        <v>#N/A</v>
      </c>
      <c r="AZ460" s="11" t="e">
        <v>#N/A</v>
      </c>
      <c r="BA460" s="11" t="e">
        <v>#N/A</v>
      </c>
      <c r="BB460" s="11" t="e">
        <v>#N/A</v>
      </c>
      <c r="BC460" s="11" t="e">
        <v>#N/A</v>
      </c>
      <c r="BD460" s="11" t="e">
        <v>#N/A</v>
      </c>
      <c r="BE460" s="11" t="e">
        <v>#N/A</v>
      </c>
      <c r="BF460" s="11" t="e">
        <v>#N/A</v>
      </c>
      <c r="BG460" s="11" t="e">
        <v>#N/A</v>
      </c>
      <c r="BH460" s="11" t="e">
        <v>#N/A</v>
      </c>
      <c r="BI460" s="11" t="e">
        <v>#N/A</v>
      </c>
      <c r="BJ460" s="11" t="e">
        <v>#N/A</v>
      </c>
      <c r="BK460" s="11" t="e">
        <v>#N/A</v>
      </c>
      <c r="BL460" s="11" t="e">
        <v>#N/A</v>
      </c>
      <c r="BM460" s="11" t="e">
        <v>#N/A</v>
      </c>
      <c r="BN460" s="16" t="e">
        <v>#N/A</v>
      </c>
      <c r="BQ460" s="5" t="e">
        <f t="shared" ca="1" si="603"/>
        <v>#N/A</v>
      </c>
      <c r="BR460" s="8" t="e">
        <f t="shared" ca="1" si="593"/>
        <v>#N/A</v>
      </c>
      <c r="BS460" s="8" t="e">
        <f t="shared" ca="1" si="593"/>
        <v>#N/A</v>
      </c>
      <c r="BT460" s="8" t="e">
        <f t="shared" ca="1" si="593"/>
        <v>#N/A</v>
      </c>
      <c r="BU460" s="8" t="e">
        <f t="shared" ca="1" si="593"/>
        <v>#N/A</v>
      </c>
      <c r="BV460" s="8" t="e">
        <f t="shared" ca="1" si="593"/>
        <v>#N/A</v>
      </c>
      <c r="BW460" s="8" t="e">
        <f t="shared" ca="1" si="593"/>
        <v>#N/A</v>
      </c>
      <c r="BX460" s="8" t="e">
        <f t="shared" ca="1" si="593"/>
        <v>#N/A</v>
      </c>
      <c r="BY460" s="8" t="e">
        <f t="shared" ca="1" si="593"/>
        <v>#N/A</v>
      </c>
      <c r="BZ460" s="8" t="e">
        <f t="shared" ca="1" si="593"/>
        <v>#N/A</v>
      </c>
      <c r="CA460" s="8" t="e">
        <f t="shared" ca="1" si="593"/>
        <v>#N/A</v>
      </c>
      <c r="CB460" s="8" t="e">
        <f t="shared" ca="1" si="588"/>
        <v>#N/A</v>
      </c>
      <c r="CC460" s="8" t="e">
        <f t="shared" ca="1" si="588"/>
        <v>#N/A</v>
      </c>
      <c r="CD460" s="8" t="e">
        <f t="shared" ca="1" si="588"/>
        <v>#N/A</v>
      </c>
      <c r="CE460" s="8" t="e">
        <f t="shared" ca="1" si="588"/>
        <v>#N/A</v>
      </c>
      <c r="CF460" s="8" t="e">
        <f t="shared" ca="1" si="588"/>
        <v>#N/A</v>
      </c>
      <c r="CG460" s="8" t="e">
        <f t="shared" ca="1" si="588"/>
        <v>#N/A</v>
      </c>
      <c r="CH460" s="8" t="e">
        <f t="shared" ca="1" si="588"/>
        <v>#N/A</v>
      </c>
      <c r="CI460" s="8" t="e">
        <f t="shared" ca="1" si="588"/>
        <v>#N/A</v>
      </c>
      <c r="CJ460" s="8" t="e">
        <f t="shared" ca="1" si="588"/>
        <v>#N/A</v>
      </c>
      <c r="CK460" s="8" t="e">
        <f t="shared" ca="1" si="588"/>
        <v>#N/A</v>
      </c>
      <c r="CL460" s="8" t="e">
        <f t="shared" ca="1" si="588"/>
        <v>#N/A</v>
      </c>
      <c r="CM460" s="8" t="e">
        <f t="shared" ca="1" si="588"/>
        <v>#N/A</v>
      </c>
      <c r="CN460" s="8" t="e">
        <f t="shared" ca="1" si="593"/>
        <v>#N/A</v>
      </c>
      <c r="CO460" s="8" t="e">
        <f t="shared" ca="1" si="593"/>
        <v>#N/A</v>
      </c>
      <c r="CP460" s="8" t="e">
        <f t="shared" ca="1" si="593"/>
        <v>#N/A</v>
      </c>
      <c r="CQ460" s="8" t="e">
        <f t="shared" ca="1" si="593"/>
        <v>#N/A</v>
      </c>
      <c r="CR460" s="8" t="e">
        <f t="shared" ca="1" si="593"/>
        <v>#N/A</v>
      </c>
      <c r="CS460" s="8" t="e">
        <f t="shared" ca="1" si="593"/>
        <v>#N/A</v>
      </c>
      <c r="CT460" s="8" t="e">
        <f t="shared" ca="1" si="591"/>
        <v>#N/A</v>
      </c>
      <c r="CU460" s="8" t="e">
        <f t="shared" ca="1" si="591"/>
        <v>#N/A</v>
      </c>
      <c r="CV460" s="8" t="e">
        <f t="shared" ca="1" si="591"/>
        <v>#N/A</v>
      </c>
      <c r="CW460" s="8" t="e">
        <f t="shared" ca="1" si="591"/>
        <v>#N/A</v>
      </c>
      <c r="CX460" s="8" t="e">
        <f t="shared" ca="1" si="591"/>
        <v>#N/A</v>
      </c>
      <c r="CY460" s="8" t="e">
        <f t="shared" ca="1" si="591"/>
        <v>#N/A</v>
      </c>
      <c r="CZ460" s="8" t="e">
        <f t="shared" ca="1" si="591"/>
        <v>#N/A</v>
      </c>
      <c r="DA460" s="8" t="e">
        <f t="shared" ca="1" si="591"/>
        <v>#N/A</v>
      </c>
    </row>
    <row r="461" spans="2:105" x14ac:dyDescent="0.35">
      <c r="B461" t="str">
        <f>'Postcode Data'!B461</f>
        <v>ES44 9XK</v>
      </c>
      <c r="C461" t="str">
        <f>'Postcode Data'!D461</f>
        <v>Echton</v>
      </c>
      <c r="D461" s="44" t="e">
        <f>'Postcode Data'!M461</f>
        <v>#N/A</v>
      </c>
      <c r="E461" s="28" t="e">
        <f>INDEX('Site Data'!$G$42:$G$77,MATCH('Frequency Plan Data'!D461,'Site Data'!$B$42:$B$77,0))</f>
        <v>#N/A</v>
      </c>
      <c r="F461" s="28" t="e">
        <f>'Coverage Data'!M461</f>
        <v>#N/A</v>
      </c>
      <c r="G461" s="28" t="e">
        <f t="shared" si="597"/>
        <v>#N/A</v>
      </c>
      <c r="H461" s="5" t="e">
        <f>'Postcode Data'!F461</f>
        <v>#N/A</v>
      </c>
      <c r="I461" s="5" t="e">
        <f>'Postcode Data'!G461</f>
        <v>#N/A</v>
      </c>
      <c r="J461" s="5" t="e">
        <f>'Postcode Data'!K461</f>
        <v>#N/A</v>
      </c>
      <c r="K461" s="5" t="e">
        <f>'Postcode Data'!L461</f>
        <v>#N/A</v>
      </c>
      <c r="L461" s="5"/>
      <c r="M461" s="28"/>
      <c r="N461" s="5" t="e">
        <f t="shared" si="585"/>
        <v>#N/A</v>
      </c>
      <c r="O461" s="5" t="e">
        <f t="shared" si="585"/>
        <v>#N/A</v>
      </c>
      <c r="P461" s="5" t="e">
        <f t="shared" si="585"/>
        <v>#N/A</v>
      </c>
      <c r="Q461" s="5" t="e">
        <f t="shared" si="585"/>
        <v>#N/A</v>
      </c>
      <c r="R461" s="5" t="e">
        <f t="shared" si="585"/>
        <v>#N/A</v>
      </c>
      <c r="S461" s="5" t="e">
        <f t="shared" si="585"/>
        <v>#N/A</v>
      </c>
      <c r="T461" s="5"/>
      <c r="U461" s="28"/>
      <c r="V461" s="28" t="e">
        <f t="shared" si="599"/>
        <v>#N/A</v>
      </c>
      <c r="W461" s="28" t="e">
        <f t="shared" ref="W461:Z461" si="609">IF(AND($G461&lt;V$5,$G461&gt;=W$5),$K461,NA())</f>
        <v>#N/A</v>
      </c>
      <c r="X461" s="28" t="e">
        <f t="shared" si="609"/>
        <v>#N/A</v>
      </c>
      <c r="Y461" s="28" t="e">
        <f t="shared" si="609"/>
        <v>#N/A</v>
      </c>
      <c r="Z461" s="28" t="e">
        <f t="shared" si="609"/>
        <v>#N/A</v>
      </c>
      <c r="AA461" s="28" t="e">
        <f t="shared" si="601"/>
        <v>#N/A</v>
      </c>
      <c r="AB461" s="28"/>
      <c r="AC461" s="28"/>
      <c r="AD461" s="5" t="e">
        <f t="shared" si="602"/>
        <v>#N/A</v>
      </c>
      <c r="AE461" s="15" t="e">
        <v>#N/A</v>
      </c>
      <c r="AF461" s="11" t="e">
        <v>#N/A</v>
      </c>
      <c r="AG461" s="11" t="e">
        <v>#N/A</v>
      </c>
      <c r="AH461" s="11" t="e">
        <v>#N/A</v>
      </c>
      <c r="AI461" s="11" t="e">
        <v>#N/A</v>
      </c>
      <c r="AJ461" s="11" t="e">
        <v>#N/A</v>
      </c>
      <c r="AK461" s="11" t="e">
        <v>#N/A</v>
      </c>
      <c r="AL461" s="11" t="e">
        <v>#N/A</v>
      </c>
      <c r="AM461" s="11" t="e">
        <v>#N/A</v>
      </c>
      <c r="AN461" s="11" t="e">
        <v>#N/A</v>
      </c>
      <c r="AO461" s="11" t="e">
        <v>#N/A</v>
      </c>
      <c r="AP461" s="11" t="e">
        <v>#N/A</v>
      </c>
      <c r="AQ461" s="11" t="e">
        <v>#N/A</v>
      </c>
      <c r="AR461" s="11" t="e">
        <v>#N/A</v>
      </c>
      <c r="AS461" s="11" t="e">
        <v>#N/A</v>
      </c>
      <c r="AT461" s="11" t="e">
        <v>#N/A</v>
      </c>
      <c r="AU461" s="11" t="e">
        <v>#N/A</v>
      </c>
      <c r="AV461" s="11" t="e">
        <v>#N/A</v>
      </c>
      <c r="AW461" s="11" t="e">
        <v>#N/A</v>
      </c>
      <c r="AX461" s="11" t="e">
        <v>#N/A</v>
      </c>
      <c r="AY461" s="11" t="e">
        <v>#N/A</v>
      </c>
      <c r="AZ461" s="11" t="e">
        <v>#N/A</v>
      </c>
      <c r="BA461" s="11" t="e">
        <v>#N/A</v>
      </c>
      <c r="BB461" s="11" t="e">
        <v>#N/A</v>
      </c>
      <c r="BC461" s="11" t="e">
        <v>#N/A</v>
      </c>
      <c r="BD461" s="11" t="e">
        <v>#N/A</v>
      </c>
      <c r="BE461" s="11" t="e">
        <v>#N/A</v>
      </c>
      <c r="BF461" s="11" t="e">
        <v>#N/A</v>
      </c>
      <c r="BG461" s="11" t="e">
        <v>#N/A</v>
      </c>
      <c r="BH461" s="11" t="e">
        <v>#N/A</v>
      </c>
      <c r="BI461" s="11" t="e">
        <v>#N/A</v>
      </c>
      <c r="BJ461" s="11" t="e">
        <v>#N/A</v>
      </c>
      <c r="BK461" s="11" t="e">
        <v>#N/A</v>
      </c>
      <c r="BL461" s="11" t="e">
        <v>#N/A</v>
      </c>
      <c r="BM461" s="11" t="e">
        <v>#N/A</v>
      </c>
      <c r="BN461" s="16" t="e">
        <v>#N/A</v>
      </c>
      <c r="BQ461" s="5" t="e">
        <f t="shared" ca="1" si="603"/>
        <v>#N/A</v>
      </c>
      <c r="BR461" s="8" t="e">
        <f t="shared" ca="1" si="593"/>
        <v>#N/A</v>
      </c>
      <c r="BS461" s="8" t="e">
        <f t="shared" ca="1" si="593"/>
        <v>#N/A</v>
      </c>
      <c r="BT461" s="8" t="e">
        <f t="shared" ca="1" si="593"/>
        <v>#N/A</v>
      </c>
      <c r="BU461" s="8" t="e">
        <f t="shared" ca="1" si="593"/>
        <v>#N/A</v>
      </c>
      <c r="BV461" s="8" t="e">
        <f t="shared" ca="1" si="593"/>
        <v>#N/A</v>
      </c>
      <c r="BW461" s="8" t="e">
        <f t="shared" ca="1" si="593"/>
        <v>#N/A</v>
      </c>
      <c r="BX461" s="8" t="e">
        <f t="shared" ca="1" si="593"/>
        <v>#N/A</v>
      </c>
      <c r="BY461" s="8" t="e">
        <f t="shared" ca="1" si="593"/>
        <v>#N/A</v>
      </c>
      <c r="BZ461" s="8" t="e">
        <f t="shared" ca="1" si="593"/>
        <v>#N/A</v>
      </c>
      <c r="CA461" s="8" t="e">
        <f t="shared" ca="1" si="593"/>
        <v>#N/A</v>
      </c>
      <c r="CB461" s="8" t="e">
        <f t="shared" ca="1" si="588"/>
        <v>#N/A</v>
      </c>
      <c r="CC461" s="8" t="e">
        <f t="shared" ca="1" si="588"/>
        <v>#N/A</v>
      </c>
      <c r="CD461" s="8" t="e">
        <f t="shared" ca="1" si="588"/>
        <v>#N/A</v>
      </c>
      <c r="CE461" s="8" t="e">
        <f t="shared" ca="1" si="588"/>
        <v>#N/A</v>
      </c>
      <c r="CF461" s="8" t="e">
        <f t="shared" ca="1" si="588"/>
        <v>#N/A</v>
      </c>
      <c r="CG461" s="8" t="e">
        <f t="shared" ca="1" si="588"/>
        <v>#N/A</v>
      </c>
      <c r="CH461" s="8" t="e">
        <f t="shared" ca="1" si="588"/>
        <v>#N/A</v>
      </c>
      <c r="CI461" s="8" t="e">
        <f t="shared" ca="1" si="588"/>
        <v>#N/A</v>
      </c>
      <c r="CJ461" s="8" t="e">
        <f t="shared" ca="1" si="588"/>
        <v>#N/A</v>
      </c>
      <c r="CK461" s="8" t="e">
        <f t="shared" ca="1" si="588"/>
        <v>#N/A</v>
      </c>
      <c r="CL461" s="8" t="e">
        <f t="shared" ca="1" si="588"/>
        <v>#N/A</v>
      </c>
      <c r="CM461" s="8" t="e">
        <f t="shared" ca="1" si="588"/>
        <v>#N/A</v>
      </c>
      <c r="CN461" s="8" t="e">
        <f t="shared" ca="1" si="593"/>
        <v>#N/A</v>
      </c>
      <c r="CO461" s="8" t="e">
        <f t="shared" ca="1" si="593"/>
        <v>#N/A</v>
      </c>
      <c r="CP461" s="8" t="e">
        <f t="shared" ca="1" si="593"/>
        <v>#N/A</v>
      </c>
      <c r="CQ461" s="8" t="e">
        <f t="shared" ca="1" si="593"/>
        <v>#N/A</v>
      </c>
      <c r="CR461" s="8" t="e">
        <f t="shared" ca="1" si="593"/>
        <v>#N/A</v>
      </c>
      <c r="CS461" s="8" t="e">
        <f t="shared" ca="1" si="593"/>
        <v>#N/A</v>
      </c>
      <c r="CT461" s="8" t="e">
        <f t="shared" ca="1" si="591"/>
        <v>#N/A</v>
      </c>
      <c r="CU461" s="8" t="e">
        <f t="shared" ca="1" si="591"/>
        <v>#N/A</v>
      </c>
      <c r="CV461" s="8" t="e">
        <f t="shared" ca="1" si="591"/>
        <v>#N/A</v>
      </c>
      <c r="CW461" s="8" t="e">
        <f t="shared" ca="1" si="591"/>
        <v>#N/A</v>
      </c>
      <c r="CX461" s="8" t="e">
        <f t="shared" ca="1" si="591"/>
        <v>#N/A</v>
      </c>
      <c r="CY461" s="8" t="e">
        <f t="shared" ca="1" si="591"/>
        <v>#N/A</v>
      </c>
      <c r="CZ461" s="8" t="e">
        <f t="shared" ca="1" si="591"/>
        <v>#N/A</v>
      </c>
      <c r="DA461" s="8" t="e">
        <f t="shared" ca="1" si="591"/>
        <v>#N/A</v>
      </c>
    </row>
    <row r="462" spans="2:105" x14ac:dyDescent="0.35">
      <c r="B462" t="str">
        <f>'Postcode Data'!B462</f>
        <v>ES45 0XA</v>
      </c>
      <c r="C462" t="str">
        <f>'Postcode Data'!D462</f>
        <v>Echton</v>
      </c>
      <c r="D462" s="44" t="str">
        <f>'Postcode Data'!M462</f>
        <v>EW1a</v>
      </c>
      <c r="E462" s="28" t="str">
        <f>INDEX('Site Data'!$G$42:$G$77,MATCH('Frequency Plan Data'!D462,'Site Data'!$B$42:$B$77,0))</f>
        <v>f1</v>
      </c>
      <c r="F462" s="28">
        <f>'Coverage Data'!M462</f>
        <v>-67.819773991967082</v>
      </c>
      <c r="G462" s="28">
        <f t="shared" si="597"/>
        <v>35.820175527264453</v>
      </c>
      <c r="H462" s="5">
        <f>'Postcode Data'!F462</f>
        <v>11.233955038272278</v>
      </c>
      <c r="I462" s="5">
        <f>'Postcode Data'!G462</f>
        <v>14.850780878419533</v>
      </c>
      <c r="J462" s="5">
        <f>'Postcode Data'!K462</f>
        <v>9.1774713470679341</v>
      </c>
      <c r="K462" s="5">
        <f>'Postcode Data'!L462</f>
        <v>16.907264569623877</v>
      </c>
      <c r="L462" s="5"/>
      <c r="M462" s="28"/>
      <c r="N462" s="5">
        <f t="shared" si="585"/>
        <v>16.907264569623877</v>
      </c>
      <c r="O462" s="5" t="e">
        <f t="shared" si="585"/>
        <v>#N/A</v>
      </c>
      <c r="P462" s="5" t="e">
        <f t="shared" si="585"/>
        <v>#N/A</v>
      </c>
      <c r="Q462" s="5" t="e">
        <f t="shared" si="585"/>
        <v>#N/A</v>
      </c>
      <c r="R462" s="5" t="e">
        <f t="shared" si="585"/>
        <v>#N/A</v>
      </c>
      <c r="S462" s="5" t="e">
        <f t="shared" si="585"/>
        <v>#N/A</v>
      </c>
      <c r="T462" s="5"/>
      <c r="U462" s="28"/>
      <c r="V462" s="28">
        <f t="shared" si="599"/>
        <v>16.907264569623877</v>
      </c>
      <c r="W462" s="28" t="e">
        <f t="shared" ref="W462:Z462" si="610">IF(AND($G462&lt;V$5,$G462&gt;=W$5),$K462,NA())</f>
        <v>#N/A</v>
      </c>
      <c r="X462" s="28" t="e">
        <f t="shared" si="610"/>
        <v>#N/A</v>
      </c>
      <c r="Y462" s="28" t="e">
        <f t="shared" si="610"/>
        <v>#N/A</v>
      </c>
      <c r="Z462" s="28" t="e">
        <f t="shared" si="610"/>
        <v>#N/A</v>
      </c>
      <c r="AA462" s="28" t="e">
        <f t="shared" si="601"/>
        <v>#N/A</v>
      </c>
      <c r="AB462" s="28"/>
      <c r="AC462" s="28"/>
      <c r="AD462" s="5">
        <f t="shared" si="602"/>
        <v>-103.63994951923154</v>
      </c>
      <c r="AE462" s="15">
        <v>-108.75647294277124</v>
      </c>
      <c r="AF462" s="11">
        <v>-999</v>
      </c>
      <c r="AG462" s="11">
        <v>-999</v>
      </c>
      <c r="AH462" s="11">
        <v>-999</v>
      </c>
      <c r="AI462" s="11">
        <v>-999</v>
      </c>
      <c r="AJ462" s="11">
        <v>-999</v>
      </c>
      <c r="AK462" s="11">
        <v>-999</v>
      </c>
      <c r="AL462" s="11">
        <v>-999</v>
      </c>
      <c r="AM462" s="11">
        <v>-999</v>
      </c>
      <c r="AN462" s="11">
        <v>-112.85764921970521</v>
      </c>
      <c r="AO462" s="11">
        <v>-999</v>
      </c>
      <c r="AP462" s="11">
        <v>-999</v>
      </c>
      <c r="AQ462" s="11">
        <v>-112.26423628516842</v>
      </c>
      <c r="AR462" s="11">
        <v>-999</v>
      </c>
      <c r="AS462" s="11">
        <v>-999</v>
      </c>
      <c r="AT462" s="11">
        <v>-999</v>
      </c>
      <c r="AU462" s="11">
        <v>-999</v>
      </c>
      <c r="AV462" s="11">
        <v>-999</v>
      </c>
      <c r="AW462" s="11">
        <v>-999</v>
      </c>
      <c r="AX462" s="11">
        <v>-999</v>
      </c>
      <c r="AY462" s="11">
        <v>-999</v>
      </c>
      <c r="AZ462" s="11">
        <v>-111.81925525905228</v>
      </c>
      <c r="BA462" s="11">
        <v>-999</v>
      </c>
      <c r="BB462" s="11">
        <v>-999</v>
      </c>
      <c r="BC462" s="11">
        <v>-999</v>
      </c>
      <c r="BD462" s="11">
        <v>-999</v>
      </c>
      <c r="BE462" s="11">
        <v>-999</v>
      </c>
      <c r="BF462" s="11">
        <v>-999</v>
      </c>
      <c r="BG462" s="11">
        <v>-999</v>
      </c>
      <c r="BH462" s="11">
        <v>-999</v>
      </c>
      <c r="BI462" s="11">
        <v>-999</v>
      </c>
      <c r="BJ462" s="11">
        <v>-999</v>
      </c>
      <c r="BK462" s="11">
        <v>-999</v>
      </c>
      <c r="BL462" s="11">
        <v>-109.1211826298232</v>
      </c>
      <c r="BM462" s="11">
        <v>-999</v>
      </c>
      <c r="BN462" s="16">
        <v>-999</v>
      </c>
      <c r="BQ462" s="5">
        <f t="shared" ca="1" si="603"/>
        <v>-104.62664734646479</v>
      </c>
      <c r="BR462" s="8">
        <f t="shared" ca="1" si="593"/>
        <v>-113.62990144903668</v>
      </c>
      <c r="BS462" s="8">
        <f t="shared" ca="1" si="593"/>
        <v>-999</v>
      </c>
      <c r="BT462" s="8">
        <f t="shared" ca="1" si="593"/>
        <v>-999</v>
      </c>
      <c r="BU462" s="8">
        <f t="shared" ca="1" si="593"/>
        <v>-999</v>
      </c>
      <c r="BV462" s="8">
        <f t="shared" ca="1" si="593"/>
        <v>-999</v>
      </c>
      <c r="BW462" s="8">
        <f t="shared" ca="1" si="593"/>
        <v>-999</v>
      </c>
      <c r="BX462" s="8">
        <f t="shared" ca="1" si="593"/>
        <v>-999</v>
      </c>
      <c r="BY462" s="8">
        <f t="shared" ca="1" si="593"/>
        <v>-999</v>
      </c>
      <c r="BZ462" s="8">
        <f t="shared" ca="1" si="593"/>
        <v>-999</v>
      </c>
      <c r="CA462" s="8">
        <f t="shared" ca="1" si="593"/>
        <v>-108.24511242436576</v>
      </c>
      <c r="CB462" s="8">
        <f t="shared" ca="1" si="588"/>
        <v>-999</v>
      </c>
      <c r="CC462" s="8">
        <f t="shared" ca="1" si="588"/>
        <v>-999</v>
      </c>
      <c r="CD462" s="8">
        <f t="shared" ca="1" si="588"/>
        <v>-111.72090813260635</v>
      </c>
      <c r="CE462" s="8">
        <f t="shared" ca="1" si="588"/>
        <v>-999</v>
      </c>
      <c r="CF462" s="8">
        <f t="shared" ca="1" si="588"/>
        <v>-999</v>
      </c>
      <c r="CG462" s="8">
        <f t="shared" ca="1" si="588"/>
        <v>-999</v>
      </c>
      <c r="CH462" s="8">
        <f t="shared" ca="1" si="588"/>
        <v>-999</v>
      </c>
      <c r="CI462" s="8">
        <f t="shared" ca="1" si="588"/>
        <v>-999</v>
      </c>
      <c r="CJ462" s="8">
        <f t="shared" ca="1" si="588"/>
        <v>-999</v>
      </c>
      <c r="CK462" s="8">
        <f t="shared" ca="1" si="588"/>
        <v>-999</v>
      </c>
      <c r="CL462" s="8">
        <f t="shared" ca="1" si="588"/>
        <v>-999</v>
      </c>
      <c r="CM462" s="8">
        <f t="shared" ca="1" si="588"/>
        <v>-111.21466966002981</v>
      </c>
      <c r="CN462" s="8">
        <f t="shared" ca="1" si="593"/>
        <v>-999</v>
      </c>
      <c r="CO462" s="8">
        <f t="shared" ca="1" si="593"/>
        <v>-999</v>
      </c>
      <c r="CP462" s="8">
        <f t="shared" ca="1" si="593"/>
        <v>-999</v>
      </c>
      <c r="CQ462" s="8">
        <f t="shared" ca="1" si="593"/>
        <v>-999</v>
      </c>
      <c r="CR462" s="8">
        <f t="shared" ca="1" si="593"/>
        <v>-999</v>
      </c>
      <c r="CS462" s="8">
        <f t="shared" ca="1" si="593"/>
        <v>-999</v>
      </c>
      <c r="CT462" s="8">
        <f t="shared" ca="1" si="591"/>
        <v>-999</v>
      </c>
      <c r="CU462" s="8">
        <f t="shared" ca="1" si="591"/>
        <v>-999</v>
      </c>
      <c r="CV462" s="8">
        <f t="shared" ca="1" si="591"/>
        <v>-999</v>
      </c>
      <c r="CW462" s="8">
        <f t="shared" ca="1" si="591"/>
        <v>-999</v>
      </c>
      <c r="CX462" s="8">
        <f t="shared" ca="1" si="591"/>
        <v>-999</v>
      </c>
      <c r="CY462" s="8">
        <f t="shared" ca="1" si="591"/>
        <v>-120.66199341986973</v>
      </c>
      <c r="CZ462" s="8">
        <f t="shared" ca="1" si="591"/>
        <v>-999</v>
      </c>
      <c r="DA462" s="8">
        <f t="shared" ca="1" si="591"/>
        <v>-999</v>
      </c>
    </row>
    <row r="463" spans="2:105" x14ac:dyDescent="0.35">
      <c r="B463" t="str">
        <f>'Postcode Data'!B463</f>
        <v>ES45 1NL</v>
      </c>
      <c r="C463" t="str">
        <f>'Postcode Data'!D463</f>
        <v>Echton</v>
      </c>
      <c r="D463" s="44" t="str">
        <f>'Postcode Data'!M463</f>
        <v>EW1b</v>
      </c>
      <c r="E463" s="28" t="str">
        <f>INDEX('Site Data'!$G$42:$G$77,MATCH('Frequency Plan Data'!D463,'Site Data'!$B$42:$B$77,0))</f>
        <v>f2</v>
      </c>
      <c r="F463" s="28">
        <f>'Coverage Data'!M463</f>
        <v>-73.375983946747183</v>
      </c>
      <c r="G463" s="28">
        <f t="shared" si="597"/>
        <v>28.980764036663501</v>
      </c>
      <c r="H463" s="5">
        <f>'Postcode Data'!F463</f>
        <v>11.233955038272278</v>
      </c>
      <c r="I463" s="5">
        <f>'Postcode Data'!G463</f>
        <v>14.850780878419533</v>
      </c>
      <c r="J463" s="5">
        <f>'Postcode Data'!K463</f>
        <v>16.081284420952407</v>
      </c>
      <c r="K463" s="5">
        <f>'Postcode Data'!L463</f>
        <v>13.731686712050379</v>
      </c>
      <c r="L463" s="5"/>
      <c r="M463" s="28"/>
      <c r="N463" s="5" t="e">
        <f t="shared" si="585"/>
        <v>#N/A</v>
      </c>
      <c r="O463" s="5">
        <f t="shared" si="585"/>
        <v>13.731686712050379</v>
      </c>
      <c r="P463" s="5" t="e">
        <f t="shared" si="585"/>
        <v>#N/A</v>
      </c>
      <c r="Q463" s="5" t="e">
        <f t="shared" si="585"/>
        <v>#N/A</v>
      </c>
      <c r="R463" s="5" t="e">
        <f t="shared" si="585"/>
        <v>#N/A</v>
      </c>
      <c r="S463" s="5" t="e">
        <f t="shared" si="585"/>
        <v>#N/A</v>
      </c>
      <c r="T463" s="5"/>
      <c r="U463" s="28"/>
      <c r="V463" s="28">
        <f t="shared" si="599"/>
        <v>13.731686712050379</v>
      </c>
      <c r="W463" s="28" t="e">
        <f t="shared" ref="W463:Z463" si="611">IF(AND($G463&lt;V$5,$G463&gt;=W$5),$K463,NA())</f>
        <v>#N/A</v>
      </c>
      <c r="X463" s="28" t="e">
        <f t="shared" si="611"/>
        <v>#N/A</v>
      </c>
      <c r="Y463" s="28" t="e">
        <f t="shared" si="611"/>
        <v>#N/A</v>
      </c>
      <c r="Z463" s="28" t="e">
        <f t="shared" si="611"/>
        <v>#N/A</v>
      </c>
      <c r="AA463" s="28" t="e">
        <f t="shared" si="601"/>
        <v>#N/A</v>
      </c>
      <c r="AB463" s="28"/>
      <c r="AC463" s="28"/>
      <c r="AD463" s="5">
        <f t="shared" si="602"/>
        <v>-102.35674798341068</v>
      </c>
      <c r="AE463" s="15">
        <v>-999</v>
      </c>
      <c r="AF463" s="11">
        <v>-115.75732806784758</v>
      </c>
      <c r="AG463" s="11">
        <v>-999</v>
      </c>
      <c r="AH463" s="11">
        <v>-999</v>
      </c>
      <c r="AI463" s="11">
        <v>-999</v>
      </c>
      <c r="AJ463" s="11">
        <v>-999</v>
      </c>
      <c r="AK463" s="11">
        <v>-999</v>
      </c>
      <c r="AL463" s="11">
        <v>-999</v>
      </c>
      <c r="AM463" s="11">
        <v>-999</v>
      </c>
      <c r="AN463" s="11">
        <v>-999</v>
      </c>
      <c r="AO463" s="11">
        <v>-111.13255267333408</v>
      </c>
      <c r="AP463" s="11">
        <v>-999</v>
      </c>
      <c r="AQ463" s="11">
        <v>-999</v>
      </c>
      <c r="AR463" s="11">
        <v>-118.10032635255575</v>
      </c>
      <c r="AS463" s="11">
        <v>-999</v>
      </c>
      <c r="AT463" s="11">
        <v>-999</v>
      </c>
      <c r="AU463" s="11">
        <v>-999</v>
      </c>
      <c r="AV463" s="11">
        <v>-999</v>
      </c>
      <c r="AW463" s="11">
        <v>-999</v>
      </c>
      <c r="AX463" s="11">
        <v>-999</v>
      </c>
      <c r="AY463" s="11">
        <v>-999</v>
      </c>
      <c r="AZ463" s="11">
        <v>-999</v>
      </c>
      <c r="BA463" s="11">
        <v>-103.4744057154584</v>
      </c>
      <c r="BB463" s="11">
        <v>-999</v>
      </c>
      <c r="BC463" s="11">
        <v>-999</v>
      </c>
      <c r="BD463" s="11">
        <v>-999</v>
      </c>
      <c r="BE463" s="11">
        <v>-999</v>
      </c>
      <c r="BF463" s="11">
        <v>-999</v>
      </c>
      <c r="BG463" s="11">
        <v>-999</v>
      </c>
      <c r="BH463" s="11">
        <v>-999</v>
      </c>
      <c r="BI463" s="11">
        <v>-999</v>
      </c>
      <c r="BJ463" s="11">
        <v>-999</v>
      </c>
      <c r="BK463" s="11">
        <v>-999</v>
      </c>
      <c r="BL463" s="11">
        <v>-999</v>
      </c>
      <c r="BM463" s="11">
        <v>-118.93428018219538</v>
      </c>
      <c r="BN463" s="16">
        <v>-999</v>
      </c>
      <c r="BQ463" s="5">
        <f t="shared" ca="1" si="603"/>
        <v>-102.44502698151373</v>
      </c>
      <c r="BR463" s="8">
        <f t="shared" ca="1" si="593"/>
        <v>-999</v>
      </c>
      <c r="BS463" s="8">
        <f t="shared" ca="1" si="593"/>
        <v>-111.29915076237278</v>
      </c>
      <c r="BT463" s="8">
        <f t="shared" ca="1" si="593"/>
        <v>-999</v>
      </c>
      <c r="BU463" s="8">
        <f t="shared" ca="1" si="593"/>
        <v>-999</v>
      </c>
      <c r="BV463" s="8">
        <f t="shared" ca="1" si="593"/>
        <v>-999</v>
      </c>
      <c r="BW463" s="8">
        <f t="shared" ca="1" si="593"/>
        <v>-999</v>
      </c>
      <c r="BX463" s="8">
        <f t="shared" ca="1" si="593"/>
        <v>-999</v>
      </c>
      <c r="BY463" s="8">
        <f t="shared" ca="1" si="593"/>
        <v>-999</v>
      </c>
      <c r="BZ463" s="8">
        <f t="shared" ca="1" si="593"/>
        <v>-999</v>
      </c>
      <c r="CA463" s="8">
        <f t="shared" ca="1" si="593"/>
        <v>-999</v>
      </c>
      <c r="CB463" s="8">
        <f t="shared" ca="1" si="588"/>
        <v>-118.63815986192469</v>
      </c>
      <c r="CC463" s="8">
        <f t="shared" ca="1" si="588"/>
        <v>-999</v>
      </c>
      <c r="CD463" s="8">
        <f t="shared" ca="1" si="588"/>
        <v>-999</v>
      </c>
      <c r="CE463" s="8">
        <f t="shared" ca="1" si="588"/>
        <v>-112.24295074120403</v>
      </c>
      <c r="CF463" s="8">
        <f t="shared" ca="1" si="588"/>
        <v>-999</v>
      </c>
      <c r="CG463" s="8">
        <f t="shared" ca="1" si="588"/>
        <v>-999</v>
      </c>
      <c r="CH463" s="8">
        <f t="shared" ca="1" si="588"/>
        <v>-999</v>
      </c>
      <c r="CI463" s="8">
        <f t="shared" ca="1" si="588"/>
        <v>-999</v>
      </c>
      <c r="CJ463" s="8">
        <f t="shared" ca="1" si="588"/>
        <v>-999</v>
      </c>
      <c r="CK463" s="8">
        <f t="shared" ca="1" si="588"/>
        <v>-999</v>
      </c>
      <c r="CL463" s="8">
        <f t="shared" ca="1" si="588"/>
        <v>-999</v>
      </c>
      <c r="CM463" s="8">
        <f t="shared" ca="1" si="588"/>
        <v>-999</v>
      </c>
      <c r="CN463" s="8">
        <f t="shared" ca="1" si="593"/>
        <v>-104.09554787702275</v>
      </c>
      <c r="CO463" s="8">
        <f t="shared" ca="1" si="593"/>
        <v>-999</v>
      </c>
      <c r="CP463" s="8">
        <f t="shared" ca="1" si="593"/>
        <v>-999</v>
      </c>
      <c r="CQ463" s="8">
        <f t="shared" ca="1" si="593"/>
        <v>-999</v>
      </c>
      <c r="CR463" s="8">
        <f t="shared" ca="1" si="593"/>
        <v>-999</v>
      </c>
      <c r="CS463" s="8">
        <f t="shared" ca="1" si="593"/>
        <v>-999</v>
      </c>
      <c r="CT463" s="8">
        <f t="shared" ca="1" si="591"/>
        <v>-999</v>
      </c>
      <c r="CU463" s="8">
        <f t="shared" ca="1" si="591"/>
        <v>-999</v>
      </c>
      <c r="CV463" s="8">
        <f t="shared" ca="1" si="591"/>
        <v>-999</v>
      </c>
      <c r="CW463" s="8">
        <f t="shared" ca="1" si="591"/>
        <v>-999</v>
      </c>
      <c r="CX463" s="8">
        <f t="shared" ca="1" si="591"/>
        <v>-999</v>
      </c>
      <c r="CY463" s="8">
        <f t="shared" ca="1" si="591"/>
        <v>-999</v>
      </c>
      <c r="CZ463" s="8">
        <f t="shared" ca="1" si="591"/>
        <v>-114.87196548452769</v>
      </c>
      <c r="DA463" s="8">
        <f t="shared" ca="1" si="591"/>
        <v>-999</v>
      </c>
    </row>
    <row r="464" spans="2:105" x14ac:dyDescent="0.35">
      <c r="B464" t="str">
        <f>'Postcode Data'!B464</f>
        <v>ES45 1UP</v>
      </c>
      <c r="C464" t="str">
        <f>'Postcode Data'!D464</f>
        <v>Echton</v>
      </c>
      <c r="D464" s="44" t="str">
        <f>'Postcode Data'!M464</f>
        <v>EW1c</v>
      </c>
      <c r="E464" s="28" t="str">
        <f>INDEX('Site Data'!$G$42:$G$77,MATCH('Frequency Plan Data'!D464,'Site Data'!$B$42:$B$77,0))</f>
        <v>f3</v>
      </c>
      <c r="F464" s="28">
        <f>'Coverage Data'!M464</f>
        <v>-76.188278362426914</v>
      </c>
      <c r="G464" s="28">
        <f t="shared" si="597"/>
        <v>22.97824424744887</v>
      </c>
      <c r="H464" s="5">
        <f>'Postcode Data'!F464</f>
        <v>11.233955038272278</v>
      </c>
      <c r="I464" s="5">
        <f>'Postcode Data'!G464</f>
        <v>14.850780878419533</v>
      </c>
      <c r="J464" s="5">
        <f>'Postcode Data'!K464</f>
        <v>7.6734056096936998</v>
      </c>
      <c r="K464" s="5">
        <f>'Postcode Data'!L464</f>
        <v>12.877136102013445</v>
      </c>
      <c r="L464" s="5"/>
      <c r="M464" s="28"/>
      <c r="N464" s="5" t="e">
        <f t="shared" si="585"/>
        <v>#N/A</v>
      </c>
      <c r="O464" s="5" t="e">
        <f t="shared" si="585"/>
        <v>#N/A</v>
      </c>
      <c r="P464" s="5">
        <f t="shared" si="585"/>
        <v>12.877136102013445</v>
      </c>
      <c r="Q464" s="5" t="e">
        <f t="shared" si="585"/>
        <v>#N/A</v>
      </c>
      <c r="R464" s="5" t="e">
        <f t="shared" si="585"/>
        <v>#N/A</v>
      </c>
      <c r="S464" s="5" t="e">
        <f t="shared" si="585"/>
        <v>#N/A</v>
      </c>
      <c r="T464" s="5"/>
      <c r="U464" s="28"/>
      <c r="V464" s="28" t="e">
        <f t="shared" si="599"/>
        <v>#N/A</v>
      </c>
      <c r="W464" s="28">
        <f t="shared" ref="W464:Z464" si="612">IF(AND($G464&lt;V$5,$G464&gt;=W$5),$K464,NA())</f>
        <v>12.877136102013445</v>
      </c>
      <c r="X464" s="28" t="e">
        <f t="shared" si="612"/>
        <v>#N/A</v>
      </c>
      <c r="Y464" s="28" t="e">
        <f t="shared" si="612"/>
        <v>#N/A</v>
      </c>
      <c r="Z464" s="28" t="e">
        <f t="shared" si="612"/>
        <v>#N/A</v>
      </c>
      <c r="AA464" s="28" t="e">
        <f t="shared" si="601"/>
        <v>#N/A</v>
      </c>
      <c r="AB464" s="28"/>
      <c r="AC464" s="28"/>
      <c r="AD464" s="5">
        <f t="shared" si="602"/>
        <v>-99.166522609875784</v>
      </c>
      <c r="AE464" s="15">
        <v>-999</v>
      </c>
      <c r="AF464" s="11">
        <v>-999</v>
      </c>
      <c r="AG464" s="11">
        <v>-106.00114854001555</v>
      </c>
      <c r="AH464" s="11">
        <v>-999</v>
      </c>
      <c r="AI464" s="11">
        <v>-999</v>
      </c>
      <c r="AJ464" s="11">
        <v>-999</v>
      </c>
      <c r="AK464" s="11">
        <v>-999</v>
      </c>
      <c r="AL464" s="11">
        <v>-999</v>
      </c>
      <c r="AM464" s="11">
        <v>-999</v>
      </c>
      <c r="AN464" s="11">
        <v>-999</v>
      </c>
      <c r="AO464" s="11">
        <v>-999</v>
      </c>
      <c r="AP464" s="11">
        <v>-105.94878694046699</v>
      </c>
      <c r="AQ464" s="11">
        <v>-999</v>
      </c>
      <c r="AR464" s="11">
        <v>-999</v>
      </c>
      <c r="AS464" s="11">
        <v>-115.16297643385387</v>
      </c>
      <c r="AT464" s="11">
        <v>-999</v>
      </c>
      <c r="AU464" s="11">
        <v>-999</v>
      </c>
      <c r="AV464" s="11">
        <v>-999</v>
      </c>
      <c r="AW464" s="11">
        <v>-999</v>
      </c>
      <c r="AX464" s="11">
        <v>-999</v>
      </c>
      <c r="AY464" s="11">
        <v>-999</v>
      </c>
      <c r="AZ464" s="11">
        <v>-999</v>
      </c>
      <c r="BA464" s="11">
        <v>-999</v>
      </c>
      <c r="BB464" s="11">
        <v>-102.70974478542421</v>
      </c>
      <c r="BC464" s="11">
        <v>-999</v>
      </c>
      <c r="BD464" s="11">
        <v>-999</v>
      </c>
      <c r="BE464" s="11">
        <v>-999</v>
      </c>
      <c r="BF464" s="11">
        <v>-999</v>
      </c>
      <c r="BG464" s="11">
        <v>-999</v>
      </c>
      <c r="BH464" s="11">
        <v>-999</v>
      </c>
      <c r="BI464" s="11">
        <v>-999</v>
      </c>
      <c r="BJ464" s="11">
        <v>-999</v>
      </c>
      <c r="BK464" s="11">
        <v>-999</v>
      </c>
      <c r="BL464" s="11">
        <v>-999</v>
      </c>
      <c r="BM464" s="11">
        <v>-999</v>
      </c>
      <c r="BN464" s="16">
        <v>-108.5389939873986</v>
      </c>
      <c r="BQ464" s="5">
        <f t="shared" ca="1" si="603"/>
        <v>-106.78603304747597</v>
      </c>
      <c r="BR464" s="8">
        <f t="shared" ca="1" si="593"/>
        <v>-999</v>
      </c>
      <c r="BS464" s="8">
        <f t="shared" ca="1" si="593"/>
        <v>-999</v>
      </c>
      <c r="BT464" s="8">
        <f t="shared" ca="1" si="593"/>
        <v>-113.4960329387694</v>
      </c>
      <c r="BU464" s="8">
        <f t="shared" ca="1" si="593"/>
        <v>-999</v>
      </c>
      <c r="BV464" s="8">
        <f t="shared" ca="1" si="593"/>
        <v>-999</v>
      </c>
      <c r="BW464" s="8">
        <f t="shared" ca="1" si="593"/>
        <v>-999</v>
      </c>
      <c r="BX464" s="8">
        <f t="shared" ca="1" si="593"/>
        <v>-999</v>
      </c>
      <c r="BY464" s="8">
        <f t="shared" ca="1" si="593"/>
        <v>-999</v>
      </c>
      <c r="BZ464" s="8">
        <f t="shared" ca="1" si="593"/>
        <v>-999</v>
      </c>
      <c r="CA464" s="8">
        <f t="shared" ca="1" si="593"/>
        <v>-999</v>
      </c>
      <c r="CB464" s="8">
        <f t="shared" ca="1" si="588"/>
        <v>-999</v>
      </c>
      <c r="CC464" s="8">
        <f t="shared" ca="1" si="588"/>
        <v>-118.98858779394246</v>
      </c>
      <c r="CD464" s="8">
        <f t="shared" ca="1" si="588"/>
        <v>-999</v>
      </c>
      <c r="CE464" s="8">
        <f t="shared" ca="1" si="588"/>
        <v>-999</v>
      </c>
      <c r="CF464" s="8">
        <f t="shared" ca="1" si="588"/>
        <v>-115.31745056212267</v>
      </c>
      <c r="CG464" s="8">
        <f t="shared" ca="1" si="588"/>
        <v>-999</v>
      </c>
      <c r="CH464" s="8">
        <f t="shared" ca="1" si="588"/>
        <v>-999</v>
      </c>
      <c r="CI464" s="8">
        <f t="shared" ca="1" si="588"/>
        <v>-999</v>
      </c>
      <c r="CJ464" s="8">
        <f t="shared" ca="1" si="588"/>
        <v>-999</v>
      </c>
      <c r="CK464" s="8">
        <f t="shared" ca="1" si="588"/>
        <v>-999</v>
      </c>
      <c r="CL464" s="8">
        <f t="shared" ca="1" si="588"/>
        <v>-999</v>
      </c>
      <c r="CM464" s="8">
        <f t="shared" ca="1" si="588"/>
        <v>-999</v>
      </c>
      <c r="CN464" s="8">
        <f t="shared" ca="1" si="593"/>
        <v>-999</v>
      </c>
      <c r="CO464" s="8">
        <f t="shared" ca="1" si="593"/>
        <v>-109.67344540117139</v>
      </c>
      <c r="CP464" s="8">
        <f t="shared" ca="1" si="593"/>
        <v>-999</v>
      </c>
      <c r="CQ464" s="8">
        <f t="shared" ca="1" si="593"/>
        <v>-999</v>
      </c>
      <c r="CR464" s="8">
        <f t="shared" ca="1" si="593"/>
        <v>-999</v>
      </c>
      <c r="CS464" s="8">
        <f t="shared" ca="1" si="593"/>
        <v>-999</v>
      </c>
      <c r="CT464" s="8">
        <f t="shared" ca="1" si="591"/>
        <v>-999</v>
      </c>
      <c r="CU464" s="8">
        <f t="shared" ca="1" si="591"/>
        <v>-999</v>
      </c>
      <c r="CV464" s="8">
        <f t="shared" ca="1" si="591"/>
        <v>-999</v>
      </c>
      <c r="CW464" s="8">
        <f t="shared" ca="1" si="591"/>
        <v>-999</v>
      </c>
      <c r="CX464" s="8">
        <f t="shared" ca="1" si="591"/>
        <v>-999</v>
      </c>
      <c r="CY464" s="8">
        <f t="shared" ca="1" si="591"/>
        <v>-999</v>
      </c>
      <c r="CZ464" s="8">
        <f t="shared" ca="1" si="591"/>
        <v>-999</v>
      </c>
      <c r="DA464" s="8">
        <f t="shared" ca="1" si="591"/>
        <v>-118.21938657476591</v>
      </c>
    </row>
    <row r="465" spans="2:105" x14ac:dyDescent="0.35">
      <c r="B465" t="str">
        <f>'Postcode Data'!B465</f>
        <v>ES45 3FY</v>
      </c>
      <c r="C465" t="str">
        <f>'Postcode Data'!D465</f>
        <v>Echton</v>
      </c>
      <c r="D465" s="44" t="e">
        <f>'Postcode Data'!M465</f>
        <v>#N/A</v>
      </c>
      <c r="E465" s="28" t="e">
        <f>INDEX('Site Data'!$G$42:$G$77,MATCH('Frequency Plan Data'!D465,'Site Data'!$B$42:$B$77,0))</f>
        <v>#N/A</v>
      </c>
      <c r="F465" s="28" t="e">
        <f>'Coverage Data'!M465</f>
        <v>#N/A</v>
      </c>
      <c r="G465" s="28" t="e">
        <f t="shared" si="597"/>
        <v>#N/A</v>
      </c>
      <c r="H465" s="5" t="e">
        <f>'Postcode Data'!F465</f>
        <v>#N/A</v>
      </c>
      <c r="I465" s="5" t="e">
        <f>'Postcode Data'!G465</f>
        <v>#N/A</v>
      </c>
      <c r="J465" s="5" t="e">
        <f>'Postcode Data'!K465</f>
        <v>#N/A</v>
      </c>
      <c r="K465" s="5" t="e">
        <f>'Postcode Data'!L465</f>
        <v>#N/A</v>
      </c>
      <c r="L465" s="5"/>
      <c r="M465" s="28"/>
      <c r="N465" s="5" t="e">
        <f t="shared" si="585"/>
        <v>#N/A</v>
      </c>
      <c r="O465" s="5" t="e">
        <f t="shared" si="585"/>
        <v>#N/A</v>
      </c>
      <c r="P465" s="5" t="e">
        <f t="shared" si="585"/>
        <v>#N/A</v>
      </c>
      <c r="Q465" s="5" t="e">
        <f t="shared" si="585"/>
        <v>#N/A</v>
      </c>
      <c r="R465" s="5" t="e">
        <f t="shared" si="585"/>
        <v>#N/A</v>
      </c>
      <c r="S465" s="5" t="e">
        <f t="shared" si="585"/>
        <v>#N/A</v>
      </c>
      <c r="T465" s="5"/>
      <c r="U465" s="28"/>
      <c r="V465" s="28" t="e">
        <f t="shared" si="599"/>
        <v>#N/A</v>
      </c>
      <c r="W465" s="28" t="e">
        <f t="shared" ref="W465:Z465" si="613">IF(AND($G465&lt;V$5,$G465&gt;=W$5),$K465,NA())</f>
        <v>#N/A</v>
      </c>
      <c r="X465" s="28" t="e">
        <f t="shared" si="613"/>
        <v>#N/A</v>
      </c>
      <c r="Y465" s="28" t="e">
        <f t="shared" si="613"/>
        <v>#N/A</v>
      </c>
      <c r="Z465" s="28" t="e">
        <f t="shared" si="613"/>
        <v>#N/A</v>
      </c>
      <c r="AA465" s="28" t="e">
        <f t="shared" si="601"/>
        <v>#N/A</v>
      </c>
      <c r="AB465" s="28"/>
      <c r="AC465" s="28"/>
      <c r="AD465" s="5" t="e">
        <f t="shared" si="602"/>
        <v>#N/A</v>
      </c>
      <c r="AE465" s="15" t="e">
        <v>#N/A</v>
      </c>
      <c r="AF465" s="11" t="e">
        <v>#N/A</v>
      </c>
      <c r="AG465" s="11" t="e">
        <v>#N/A</v>
      </c>
      <c r="AH465" s="11" t="e">
        <v>#N/A</v>
      </c>
      <c r="AI465" s="11" t="e">
        <v>#N/A</v>
      </c>
      <c r="AJ465" s="11" t="e">
        <v>#N/A</v>
      </c>
      <c r="AK465" s="11" t="e">
        <v>#N/A</v>
      </c>
      <c r="AL465" s="11" t="e">
        <v>#N/A</v>
      </c>
      <c r="AM465" s="11" t="e">
        <v>#N/A</v>
      </c>
      <c r="AN465" s="11" t="e">
        <v>#N/A</v>
      </c>
      <c r="AO465" s="11" t="e">
        <v>#N/A</v>
      </c>
      <c r="AP465" s="11" t="e">
        <v>#N/A</v>
      </c>
      <c r="AQ465" s="11" t="e">
        <v>#N/A</v>
      </c>
      <c r="AR465" s="11" t="e">
        <v>#N/A</v>
      </c>
      <c r="AS465" s="11" t="e">
        <v>#N/A</v>
      </c>
      <c r="AT465" s="11" t="e">
        <v>#N/A</v>
      </c>
      <c r="AU465" s="11" t="e">
        <v>#N/A</v>
      </c>
      <c r="AV465" s="11" t="e">
        <v>#N/A</v>
      </c>
      <c r="AW465" s="11" t="e">
        <v>#N/A</v>
      </c>
      <c r="AX465" s="11" t="e">
        <v>#N/A</v>
      </c>
      <c r="AY465" s="11" t="e">
        <v>#N/A</v>
      </c>
      <c r="AZ465" s="11" t="e">
        <v>#N/A</v>
      </c>
      <c r="BA465" s="11" t="e">
        <v>#N/A</v>
      </c>
      <c r="BB465" s="11" t="e">
        <v>#N/A</v>
      </c>
      <c r="BC465" s="11" t="e">
        <v>#N/A</v>
      </c>
      <c r="BD465" s="11" t="e">
        <v>#N/A</v>
      </c>
      <c r="BE465" s="11" t="e">
        <v>#N/A</v>
      </c>
      <c r="BF465" s="11" t="e">
        <v>#N/A</v>
      </c>
      <c r="BG465" s="11" t="e">
        <v>#N/A</v>
      </c>
      <c r="BH465" s="11" t="e">
        <v>#N/A</v>
      </c>
      <c r="BI465" s="11" t="e">
        <v>#N/A</v>
      </c>
      <c r="BJ465" s="11" t="e">
        <v>#N/A</v>
      </c>
      <c r="BK465" s="11" t="e">
        <v>#N/A</v>
      </c>
      <c r="BL465" s="11" t="e">
        <v>#N/A</v>
      </c>
      <c r="BM465" s="11" t="e">
        <v>#N/A</v>
      </c>
      <c r="BN465" s="16" t="e">
        <v>#N/A</v>
      </c>
      <c r="BQ465" s="5" t="e">
        <f t="shared" ca="1" si="603"/>
        <v>#N/A</v>
      </c>
      <c r="BR465" s="8" t="e">
        <f t="shared" ca="1" si="593"/>
        <v>#N/A</v>
      </c>
      <c r="BS465" s="8" t="e">
        <f t="shared" ca="1" si="593"/>
        <v>#N/A</v>
      </c>
      <c r="BT465" s="8" t="e">
        <f t="shared" ca="1" si="593"/>
        <v>#N/A</v>
      </c>
      <c r="BU465" s="8" t="e">
        <f t="shared" ca="1" si="593"/>
        <v>#N/A</v>
      </c>
      <c r="BV465" s="8" t="e">
        <f t="shared" ca="1" si="593"/>
        <v>#N/A</v>
      </c>
      <c r="BW465" s="8" t="e">
        <f t="shared" ca="1" si="593"/>
        <v>#N/A</v>
      </c>
      <c r="BX465" s="8" t="e">
        <f t="shared" ca="1" si="593"/>
        <v>#N/A</v>
      </c>
      <c r="BY465" s="8" t="e">
        <f t="shared" ca="1" si="593"/>
        <v>#N/A</v>
      </c>
      <c r="BZ465" s="8" t="e">
        <f t="shared" ca="1" si="593"/>
        <v>#N/A</v>
      </c>
      <c r="CA465" s="8" t="e">
        <f t="shared" ca="1" si="593"/>
        <v>#N/A</v>
      </c>
      <c r="CB465" s="8" t="e">
        <f t="shared" ca="1" si="588"/>
        <v>#N/A</v>
      </c>
      <c r="CC465" s="8" t="e">
        <f t="shared" ca="1" si="588"/>
        <v>#N/A</v>
      </c>
      <c r="CD465" s="8" t="e">
        <f t="shared" ca="1" si="588"/>
        <v>#N/A</v>
      </c>
      <c r="CE465" s="8" t="e">
        <f t="shared" ca="1" si="588"/>
        <v>#N/A</v>
      </c>
      <c r="CF465" s="8" t="e">
        <f t="shared" ca="1" si="588"/>
        <v>#N/A</v>
      </c>
      <c r="CG465" s="8" t="e">
        <f t="shared" ca="1" si="588"/>
        <v>#N/A</v>
      </c>
      <c r="CH465" s="8" t="e">
        <f t="shared" ca="1" si="588"/>
        <v>#N/A</v>
      </c>
      <c r="CI465" s="8" t="e">
        <f t="shared" ca="1" si="588"/>
        <v>#N/A</v>
      </c>
      <c r="CJ465" s="8" t="e">
        <f t="shared" ca="1" si="588"/>
        <v>#N/A</v>
      </c>
      <c r="CK465" s="8" t="e">
        <f t="shared" ca="1" si="588"/>
        <v>#N/A</v>
      </c>
      <c r="CL465" s="8" t="e">
        <f t="shared" ca="1" si="588"/>
        <v>#N/A</v>
      </c>
      <c r="CM465" s="8" t="e">
        <f t="shared" ca="1" si="588"/>
        <v>#N/A</v>
      </c>
      <c r="CN465" s="8" t="e">
        <f t="shared" ca="1" si="593"/>
        <v>#N/A</v>
      </c>
      <c r="CO465" s="8" t="e">
        <f t="shared" ca="1" si="593"/>
        <v>#N/A</v>
      </c>
      <c r="CP465" s="8" t="e">
        <f t="shared" ca="1" si="593"/>
        <v>#N/A</v>
      </c>
      <c r="CQ465" s="8" t="e">
        <f t="shared" ca="1" si="593"/>
        <v>#N/A</v>
      </c>
      <c r="CR465" s="8" t="e">
        <f t="shared" ca="1" si="593"/>
        <v>#N/A</v>
      </c>
      <c r="CS465" s="8" t="e">
        <f t="shared" ref="CS465:DA480" ca="1" si="614">IF(OR($D465=CS$5,$E465&lt;&gt;CS$4),-999,30+_xlfn.NORM.INV(RAND(),-20,3)-20*LOG10(SQRT(($H465-$J465)^2+($I465-$K465)^2))-20*LOG10(5570)-32.44+_xlfn.NORM.INV(RAND(),-3,3)+21+_xlfn.NORM.INV(RAND(),-20,3)-1)</f>
        <v>#N/A</v>
      </c>
      <c r="CT465" s="8" t="e">
        <f t="shared" ca="1" si="614"/>
        <v>#N/A</v>
      </c>
      <c r="CU465" s="8" t="e">
        <f t="shared" ca="1" si="614"/>
        <v>#N/A</v>
      </c>
      <c r="CV465" s="8" t="e">
        <f t="shared" ca="1" si="614"/>
        <v>#N/A</v>
      </c>
      <c r="CW465" s="8" t="e">
        <f t="shared" ca="1" si="614"/>
        <v>#N/A</v>
      </c>
      <c r="CX465" s="8" t="e">
        <f t="shared" ca="1" si="614"/>
        <v>#N/A</v>
      </c>
      <c r="CY465" s="8" t="e">
        <f t="shared" ca="1" si="614"/>
        <v>#N/A</v>
      </c>
      <c r="CZ465" s="8" t="e">
        <f t="shared" ca="1" si="614"/>
        <v>#N/A</v>
      </c>
      <c r="DA465" s="8" t="e">
        <f t="shared" ca="1" si="614"/>
        <v>#N/A</v>
      </c>
    </row>
    <row r="466" spans="2:105" x14ac:dyDescent="0.35">
      <c r="B466" t="str">
        <f>'Postcode Data'!B466</f>
        <v>ES45 3OT</v>
      </c>
      <c r="C466" t="str">
        <f>'Postcode Data'!D466</f>
        <v>Echton</v>
      </c>
      <c r="D466" s="44" t="e">
        <f>'Postcode Data'!M466</f>
        <v>#N/A</v>
      </c>
      <c r="E466" s="28" t="e">
        <f>INDEX('Site Data'!$G$42:$G$77,MATCH('Frequency Plan Data'!D466,'Site Data'!$B$42:$B$77,0))</f>
        <v>#N/A</v>
      </c>
      <c r="F466" s="28" t="e">
        <f>'Coverage Data'!M466</f>
        <v>#N/A</v>
      </c>
      <c r="G466" s="28" t="e">
        <f t="shared" si="597"/>
        <v>#N/A</v>
      </c>
      <c r="H466" s="5" t="e">
        <f>'Postcode Data'!F466</f>
        <v>#N/A</v>
      </c>
      <c r="I466" s="5" t="e">
        <f>'Postcode Data'!G466</f>
        <v>#N/A</v>
      </c>
      <c r="J466" s="5" t="e">
        <f>'Postcode Data'!K466</f>
        <v>#N/A</v>
      </c>
      <c r="K466" s="5" t="e">
        <f>'Postcode Data'!L466</f>
        <v>#N/A</v>
      </c>
      <c r="L466" s="5"/>
      <c r="M466" s="28"/>
      <c r="N466" s="5" t="e">
        <f t="shared" ref="N466:S485" si="615">IF($E466=N$5,$K466,NA())</f>
        <v>#N/A</v>
      </c>
      <c r="O466" s="5" t="e">
        <f t="shared" si="615"/>
        <v>#N/A</v>
      </c>
      <c r="P466" s="5" t="e">
        <f t="shared" si="615"/>
        <v>#N/A</v>
      </c>
      <c r="Q466" s="5" t="e">
        <f t="shared" si="615"/>
        <v>#N/A</v>
      </c>
      <c r="R466" s="5" t="e">
        <f t="shared" si="615"/>
        <v>#N/A</v>
      </c>
      <c r="S466" s="5" t="e">
        <f t="shared" si="615"/>
        <v>#N/A</v>
      </c>
      <c r="T466" s="5"/>
      <c r="U466" s="28"/>
      <c r="V466" s="28" t="e">
        <f t="shared" si="599"/>
        <v>#N/A</v>
      </c>
      <c r="W466" s="28" t="e">
        <f t="shared" ref="W466:Z466" si="616">IF(AND($G466&lt;V$5,$G466&gt;=W$5),$K466,NA())</f>
        <v>#N/A</v>
      </c>
      <c r="X466" s="28" t="e">
        <f t="shared" si="616"/>
        <v>#N/A</v>
      </c>
      <c r="Y466" s="28" t="e">
        <f t="shared" si="616"/>
        <v>#N/A</v>
      </c>
      <c r="Z466" s="28" t="e">
        <f t="shared" si="616"/>
        <v>#N/A</v>
      </c>
      <c r="AA466" s="28" t="e">
        <f t="shared" si="601"/>
        <v>#N/A</v>
      </c>
      <c r="AB466" s="28"/>
      <c r="AC466" s="28"/>
      <c r="AD466" s="5" t="e">
        <f t="shared" si="602"/>
        <v>#N/A</v>
      </c>
      <c r="AE466" s="15" t="e">
        <v>#N/A</v>
      </c>
      <c r="AF466" s="11" t="e">
        <v>#N/A</v>
      </c>
      <c r="AG466" s="11" t="e">
        <v>#N/A</v>
      </c>
      <c r="AH466" s="11" t="e">
        <v>#N/A</v>
      </c>
      <c r="AI466" s="11" t="e">
        <v>#N/A</v>
      </c>
      <c r="AJ466" s="11" t="e">
        <v>#N/A</v>
      </c>
      <c r="AK466" s="11" t="e">
        <v>#N/A</v>
      </c>
      <c r="AL466" s="11" t="e">
        <v>#N/A</v>
      </c>
      <c r="AM466" s="11" t="e">
        <v>#N/A</v>
      </c>
      <c r="AN466" s="11" t="e">
        <v>#N/A</v>
      </c>
      <c r="AO466" s="11" t="e">
        <v>#N/A</v>
      </c>
      <c r="AP466" s="11" t="e">
        <v>#N/A</v>
      </c>
      <c r="AQ466" s="11" t="e">
        <v>#N/A</v>
      </c>
      <c r="AR466" s="11" t="e">
        <v>#N/A</v>
      </c>
      <c r="AS466" s="11" t="e">
        <v>#N/A</v>
      </c>
      <c r="AT466" s="11" t="e">
        <v>#N/A</v>
      </c>
      <c r="AU466" s="11" t="e">
        <v>#N/A</v>
      </c>
      <c r="AV466" s="11" t="e">
        <v>#N/A</v>
      </c>
      <c r="AW466" s="11" t="e">
        <v>#N/A</v>
      </c>
      <c r="AX466" s="11" t="e">
        <v>#N/A</v>
      </c>
      <c r="AY466" s="11" t="e">
        <v>#N/A</v>
      </c>
      <c r="AZ466" s="11" t="e">
        <v>#N/A</v>
      </c>
      <c r="BA466" s="11" t="e">
        <v>#N/A</v>
      </c>
      <c r="BB466" s="11" t="e">
        <v>#N/A</v>
      </c>
      <c r="BC466" s="11" t="e">
        <v>#N/A</v>
      </c>
      <c r="BD466" s="11" t="e">
        <v>#N/A</v>
      </c>
      <c r="BE466" s="11" t="e">
        <v>#N/A</v>
      </c>
      <c r="BF466" s="11" t="e">
        <v>#N/A</v>
      </c>
      <c r="BG466" s="11" t="e">
        <v>#N/A</v>
      </c>
      <c r="BH466" s="11" t="e">
        <v>#N/A</v>
      </c>
      <c r="BI466" s="11" t="e">
        <v>#N/A</v>
      </c>
      <c r="BJ466" s="11" t="e">
        <v>#N/A</v>
      </c>
      <c r="BK466" s="11" t="e">
        <v>#N/A</v>
      </c>
      <c r="BL466" s="11" t="e">
        <v>#N/A</v>
      </c>
      <c r="BM466" s="11" t="e">
        <v>#N/A</v>
      </c>
      <c r="BN466" s="16" t="e">
        <v>#N/A</v>
      </c>
      <c r="BQ466" s="5" t="e">
        <f t="shared" ca="1" si="603"/>
        <v>#N/A</v>
      </c>
      <c r="BR466" s="8" t="e">
        <f t="shared" ref="BR466:CS481" ca="1" si="617">IF(OR($D466=BR$5,$E466&lt;&gt;BR$4),-999,30+_xlfn.NORM.INV(RAND(),-20,3)-20*LOG10(SQRT(($H466-$J466)^2+($I466-$K466)^2))-20*LOG10(5570)-32.44+_xlfn.NORM.INV(RAND(),-3,3)+21+_xlfn.NORM.INV(RAND(),-20,3)-1)</f>
        <v>#N/A</v>
      </c>
      <c r="BS466" s="8" t="e">
        <f t="shared" ca="1" si="617"/>
        <v>#N/A</v>
      </c>
      <c r="BT466" s="8" t="e">
        <f t="shared" ca="1" si="617"/>
        <v>#N/A</v>
      </c>
      <c r="BU466" s="8" t="e">
        <f t="shared" ca="1" si="617"/>
        <v>#N/A</v>
      </c>
      <c r="BV466" s="8" t="e">
        <f t="shared" ca="1" si="617"/>
        <v>#N/A</v>
      </c>
      <c r="BW466" s="8" t="e">
        <f t="shared" ca="1" si="617"/>
        <v>#N/A</v>
      </c>
      <c r="BX466" s="8" t="e">
        <f t="shared" ca="1" si="617"/>
        <v>#N/A</v>
      </c>
      <c r="BY466" s="8" t="e">
        <f t="shared" ca="1" si="617"/>
        <v>#N/A</v>
      </c>
      <c r="BZ466" s="8" t="e">
        <f t="shared" ca="1" si="617"/>
        <v>#N/A</v>
      </c>
      <c r="CA466" s="8" t="e">
        <f t="shared" ca="1" si="617"/>
        <v>#N/A</v>
      </c>
      <c r="CB466" s="8" t="e">
        <f t="shared" ca="1" si="588"/>
        <v>#N/A</v>
      </c>
      <c r="CC466" s="8" t="e">
        <f t="shared" ca="1" si="588"/>
        <v>#N/A</v>
      </c>
      <c r="CD466" s="8" t="e">
        <f t="shared" ca="1" si="588"/>
        <v>#N/A</v>
      </c>
      <c r="CE466" s="8" t="e">
        <f t="shared" ca="1" si="588"/>
        <v>#N/A</v>
      </c>
      <c r="CF466" s="8" t="e">
        <f t="shared" ca="1" si="588"/>
        <v>#N/A</v>
      </c>
      <c r="CG466" s="8" t="e">
        <f t="shared" ca="1" si="588"/>
        <v>#N/A</v>
      </c>
      <c r="CH466" s="8" t="e">
        <f t="shared" ca="1" si="588"/>
        <v>#N/A</v>
      </c>
      <c r="CI466" s="8" t="e">
        <f t="shared" ca="1" si="588"/>
        <v>#N/A</v>
      </c>
      <c r="CJ466" s="8" t="e">
        <f t="shared" ca="1" si="588"/>
        <v>#N/A</v>
      </c>
      <c r="CK466" s="8" t="e">
        <f t="shared" ca="1" si="588"/>
        <v>#N/A</v>
      </c>
      <c r="CL466" s="8" t="e">
        <f t="shared" ca="1" si="588"/>
        <v>#N/A</v>
      </c>
      <c r="CM466" s="8" t="e">
        <f t="shared" ca="1" si="588"/>
        <v>#N/A</v>
      </c>
      <c r="CN466" s="8" t="e">
        <f t="shared" ca="1" si="617"/>
        <v>#N/A</v>
      </c>
      <c r="CO466" s="8" t="e">
        <f t="shared" ca="1" si="617"/>
        <v>#N/A</v>
      </c>
      <c r="CP466" s="8" t="e">
        <f t="shared" ca="1" si="617"/>
        <v>#N/A</v>
      </c>
      <c r="CQ466" s="8" t="e">
        <f t="shared" ca="1" si="617"/>
        <v>#N/A</v>
      </c>
      <c r="CR466" s="8" t="e">
        <f t="shared" ca="1" si="617"/>
        <v>#N/A</v>
      </c>
      <c r="CS466" s="8" t="e">
        <f t="shared" ca="1" si="617"/>
        <v>#N/A</v>
      </c>
      <c r="CT466" s="8" t="e">
        <f t="shared" ca="1" si="614"/>
        <v>#N/A</v>
      </c>
      <c r="CU466" s="8" t="e">
        <f t="shared" ca="1" si="614"/>
        <v>#N/A</v>
      </c>
      <c r="CV466" s="8" t="e">
        <f t="shared" ca="1" si="614"/>
        <v>#N/A</v>
      </c>
      <c r="CW466" s="8" t="e">
        <f t="shared" ca="1" si="614"/>
        <v>#N/A</v>
      </c>
      <c r="CX466" s="8" t="e">
        <f t="shared" ca="1" si="614"/>
        <v>#N/A</v>
      </c>
      <c r="CY466" s="8" t="e">
        <f t="shared" ca="1" si="614"/>
        <v>#N/A</v>
      </c>
      <c r="CZ466" s="8" t="e">
        <f t="shared" ca="1" si="614"/>
        <v>#N/A</v>
      </c>
      <c r="DA466" s="8" t="e">
        <f t="shared" ca="1" si="614"/>
        <v>#N/A</v>
      </c>
    </row>
    <row r="467" spans="2:105" x14ac:dyDescent="0.35">
      <c r="B467" t="str">
        <f>'Postcode Data'!B467</f>
        <v>ES45 4RK</v>
      </c>
      <c r="C467" t="str">
        <f>'Postcode Data'!D467</f>
        <v>Echton</v>
      </c>
      <c r="D467" s="44" t="e">
        <f>'Postcode Data'!M467</f>
        <v>#N/A</v>
      </c>
      <c r="E467" s="28" t="e">
        <f>INDEX('Site Data'!$G$42:$G$77,MATCH('Frequency Plan Data'!D467,'Site Data'!$B$42:$B$77,0))</f>
        <v>#N/A</v>
      </c>
      <c r="F467" s="28" t="e">
        <f>'Coverage Data'!M467</f>
        <v>#N/A</v>
      </c>
      <c r="G467" s="28" t="e">
        <f t="shared" si="597"/>
        <v>#N/A</v>
      </c>
      <c r="H467" s="5" t="e">
        <f>'Postcode Data'!F467</f>
        <v>#N/A</v>
      </c>
      <c r="I467" s="5" t="e">
        <f>'Postcode Data'!G467</f>
        <v>#N/A</v>
      </c>
      <c r="J467" s="5" t="e">
        <f>'Postcode Data'!K467</f>
        <v>#N/A</v>
      </c>
      <c r="K467" s="5" t="e">
        <f>'Postcode Data'!L467</f>
        <v>#N/A</v>
      </c>
      <c r="L467" s="5"/>
      <c r="M467" s="28"/>
      <c r="N467" s="5" t="e">
        <f t="shared" si="615"/>
        <v>#N/A</v>
      </c>
      <c r="O467" s="5" t="e">
        <f t="shared" si="615"/>
        <v>#N/A</v>
      </c>
      <c r="P467" s="5" t="e">
        <f t="shared" si="615"/>
        <v>#N/A</v>
      </c>
      <c r="Q467" s="5" t="e">
        <f t="shared" si="615"/>
        <v>#N/A</v>
      </c>
      <c r="R467" s="5" t="e">
        <f t="shared" si="615"/>
        <v>#N/A</v>
      </c>
      <c r="S467" s="5" t="e">
        <f t="shared" si="615"/>
        <v>#N/A</v>
      </c>
      <c r="T467" s="5"/>
      <c r="U467" s="28"/>
      <c r="V467" s="28" t="e">
        <f t="shared" si="599"/>
        <v>#N/A</v>
      </c>
      <c r="W467" s="28" t="e">
        <f t="shared" ref="W467:Z467" si="618">IF(AND($G467&lt;V$5,$G467&gt;=W$5),$K467,NA())</f>
        <v>#N/A</v>
      </c>
      <c r="X467" s="28" t="e">
        <f t="shared" si="618"/>
        <v>#N/A</v>
      </c>
      <c r="Y467" s="28" t="e">
        <f t="shared" si="618"/>
        <v>#N/A</v>
      </c>
      <c r="Z467" s="28" t="e">
        <f t="shared" si="618"/>
        <v>#N/A</v>
      </c>
      <c r="AA467" s="28" t="e">
        <f t="shared" si="601"/>
        <v>#N/A</v>
      </c>
      <c r="AB467" s="28"/>
      <c r="AC467" s="28"/>
      <c r="AD467" s="5" t="e">
        <f t="shared" si="602"/>
        <v>#N/A</v>
      </c>
      <c r="AE467" s="15" t="e">
        <v>#N/A</v>
      </c>
      <c r="AF467" s="11" t="e">
        <v>#N/A</v>
      </c>
      <c r="AG467" s="11" t="e">
        <v>#N/A</v>
      </c>
      <c r="AH467" s="11" t="e">
        <v>#N/A</v>
      </c>
      <c r="AI467" s="11" t="e">
        <v>#N/A</v>
      </c>
      <c r="AJ467" s="11" t="e">
        <v>#N/A</v>
      </c>
      <c r="AK467" s="11" t="e">
        <v>#N/A</v>
      </c>
      <c r="AL467" s="11" t="e">
        <v>#N/A</v>
      </c>
      <c r="AM467" s="11" t="e">
        <v>#N/A</v>
      </c>
      <c r="AN467" s="11" t="e">
        <v>#N/A</v>
      </c>
      <c r="AO467" s="11" t="e">
        <v>#N/A</v>
      </c>
      <c r="AP467" s="11" t="e">
        <v>#N/A</v>
      </c>
      <c r="AQ467" s="11" t="e">
        <v>#N/A</v>
      </c>
      <c r="AR467" s="11" t="e">
        <v>#N/A</v>
      </c>
      <c r="AS467" s="11" t="e">
        <v>#N/A</v>
      </c>
      <c r="AT467" s="11" t="e">
        <v>#N/A</v>
      </c>
      <c r="AU467" s="11" t="e">
        <v>#N/A</v>
      </c>
      <c r="AV467" s="11" t="e">
        <v>#N/A</v>
      </c>
      <c r="AW467" s="11" t="e">
        <v>#N/A</v>
      </c>
      <c r="AX467" s="11" t="e">
        <v>#N/A</v>
      </c>
      <c r="AY467" s="11" t="e">
        <v>#N/A</v>
      </c>
      <c r="AZ467" s="11" t="e">
        <v>#N/A</v>
      </c>
      <c r="BA467" s="11" t="e">
        <v>#N/A</v>
      </c>
      <c r="BB467" s="11" t="e">
        <v>#N/A</v>
      </c>
      <c r="BC467" s="11" t="e">
        <v>#N/A</v>
      </c>
      <c r="BD467" s="11" t="e">
        <v>#N/A</v>
      </c>
      <c r="BE467" s="11" t="e">
        <v>#N/A</v>
      </c>
      <c r="BF467" s="11" t="e">
        <v>#N/A</v>
      </c>
      <c r="BG467" s="11" t="e">
        <v>#N/A</v>
      </c>
      <c r="BH467" s="11" t="e">
        <v>#N/A</v>
      </c>
      <c r="BI467" s="11" t="e">
        <v>#N/A</v>
      </c>
      <c r="BJ467" s="11" t="e">
        <v>#N/A</v>
      </c>
      <c r="BK467" s="11" t="e">
        <v>#N/A</v>
      </c>
      <c r="BL467" s="11" t="e">
        <v>#N/A</v>
      </c>
      <c r="BM467" s="11" t="e">
        <v>#N/A</v>
      </c>
      <c r="BN467" s="16" t="e">
        <v>#N/A</v>
      </c>
      <c r="BQ467" s="5" t="e">
        <f t="shared" ca="1" si="603"/>
        <v>#N/A</v>
      </c>
      <c r="BR467" s="8" t="e">
        <f t="shared" ca="1" si="617"/>
        <v>#N/A</v>
      </c>
      <c r="BS467" s="8" t="e">
        <f t="shared" ca="1" si="617"/>
        <v>#N/A</v>
      </c>
      <c r="BT467" s="8" t="e">
        <f t="shared" ca="1" si="617"/>
        <v>#N/A</v>
      </c>
      <c r="BU467" s="8" t="e">
        <f t="shared" ca="1" si="617"/>
        <v>#N/A</v>
      </c>
      <c r="BV467" s="8" t="e">
        <f t="shared" ca="1" si="617"/>
        <v>#N/A</v>
      </c>
      <c r="BW467" s="8" t="e">
        <f t="shared" ca="1" si="617"/>
        <v>#N/A</v>
      </c>
      <c r="BX467" s="8" t="e">
        <f t="shared" ca="1" si="617"/>
        <v>#N/A</v>
      </c>
      <c r="BY467" s="8" t="e">
        <f t="shared" ca="1" si="617"/>
        <v>#N/A</v>
      </c>
      <c r="BZ467" s="8" t="e">
        <f t="shared" ca="1" si="617"/>
        <v>#N/A</v>
      </c>
      <c r="CA467" s="8" t="e">
        <f t="shared" ca="1" si="617"/>
        <v>#N/A</v>
      </c>
      <c r="CB467" s="8" t="e">
        <f t="shared" ca="1" si="588"/>
        <v>#N/A</v>
      </c>
      <c r="CC467" s="8" t="e">
        <f t="shared" ca="1" si="588"/>
        <v>#N/A</v>
      </c>
      <c r="CD467" s="8" t="e">
        <f t="shared" ca="1" si="588"/>
        <v>#N/A</v>
      </c>
      <c r="CE467" s="8" t="e">
        <f t="shared" ca="1" si="588"/>
        <v>#N/A</v>
      </c>
      <c r="CF467" s="8" t="e">
        <f t="shared" ca="1" si="588"/>
        <v>#N/A</v>
      </c>
      <c r="CG467" s="8" t="e">
        <f t="shared" ca="1" si="588"/>
        <v>#N/A</v>
      </c>
      <c r="CH467" s="8" t="e">
        <f t="shared" ca="1" si="588"/>
        <v>#N/A</v>
      </c>
      <c r="CI467" s="8" t="e">
        <f t="shared" ca="1" si="588"/>
        <v>#N/A</v>
      </c>
      <c r="CJ467" s="8" t="e">
        <f t="shared" ca="1" si="588"/>
        <v>#N/A</v>
      </c>
      <c r="CK467" s="8" t="e">
        <f t="shared" ca="1" si="588"/>
        <v>#N/A</v>
      </c>
      <c r="CL467" s="8" t="e">
        <f t="shared" ca="1" si="588"/>
        <v>#N/A</v>
      </c>
      <c r="CM467" s="8" t="e">
        <f t="shared" ca="1" si="588"/>
        <v>#N/A</v>
      </c>
      <c r="CN467" s="8" t="e">
        <f t="shared" ca="1" si="617"/>
        <v>#N/A</v>
      </c>
      <c r="CO467" s="8" t="e">
        <f t="shared" ca="1" si="617"/>
        <v>#N/A</v>
      </c>
      <c r="CP467" s="8" t="e">
        <f t="shared" ca="1" si="617"/>
        <v>#N/A</v>
      </c>
      <c r="CQ467" s="8" t="e">
        <f t="shared" ca="1" si="617"/>
        <v>#N/A</v>
      </c>
      <c r="CR467" s="8" t="e">
        <f t="shared" ca="1" si="617"/>
        <v>#N/A</v>
      </c>
      <c r="CS467" s="8" t="e">
        <f t="shared" ca="1" si="617"/>
        <v>#N/A</v>
      </c>
      <c r="CT467" s="8" t="e">
        <f t="shared" ca="1" si="614"/>
        <v>#N/A</v>
      </c>
      <c r="CU467" s="8" t="e">
        <f t="shared" ca="1" si="614"/>
        <v>#N/A</v>
      </c>
      <c r="CV467" s="8" t="e">
        <f t="shared" ca="1" si="614"/>
        <v>#N/A</v>
      </c>
      <c r="CW467" s="8" t="e">
        <f t="shared" ca="1" si="614"/>
        <v>#N/A</v>
      </c>
      <c r="CX467" s="8" t="e">
        <f t="shared" ca="1" si="614"/>
        <v>#N/A</v>
      </c>
      <c r="CY467" s="8" t="e">
        <f t="shared" ca="1" si="614"/>
        <v>#N/A</v>
      </c>
      <c r="CZ467" s="8" t="e">
        <f t="shared" ca="1" si="614"/>
        <v>#N/A</v>
      </c>
      <c r="DA467" s="8" t="e">
        <f t="shared" ca="1" si="614"/>
        <v>#N/A</v>
      </c>
    </row>
    <row r="468" spans="2:105" x14ac:dyDescent="0.35">
      <c r="B468" t="str">
        <f>'Postcode Data'!B468</f>
        <v>ES45 5QH</v>
      </c>
      <c r="C468" t="str">
        <f>'Postcode Data'!D468</f>
        <v>Echton</v>
      </c>
      <c r="D468" s="44" t="e">
        <f>'Postcode Data'!M468</f>
        <v>#N/A</v>
      </c>
      <c r="E468" s="28" t="e">
        <f>INDEX('Site Data'!$G$42:$G$77,MATCH('Frequency Plan Data'!D468,'Site Data'!$B$42:$B$77,0))</f>
        <v>#N/A</v>
      </c>
      <c r="F468" s="28" t="e">
        <f>'Coverage Data'!M468</f>
        <v>#N/A</v>
      </c>
      <c r="G468" s="28" t="e">
        <f t="shared" si="597"/>
        <v>#N/A</v>
      </c>
      <c r="H468" s="5" t="e">
        <f>'Postcode Data'!F468</f>
        <v>#N/A</v>
      </c>
      <c r="I468" s="5" t="e">
        <f>'Postcode Data'!G468</f>
        <v>#N/A</v>
      </c>
      <c r="J468" s="5" t="e">
        <f>'Postcode Data'!K468</f>
        <v>#N/A</v>
      </c>
      <c r="K468" s="5" t="e">
        <f>'Postcode Data'!L468</f>
        <v>#N/A</v>
      </c>
      <c r="L468" s="5"/>
      <c r="M468" s="28"/>
      <c r="N468" s="5" t="e">
        <f t="shared" si="615"/>
        <v>#N/A</v>
      </c>
      <c r="O468" s="5" t="e">
        <f t="shared" si="615"/>
        <v>#N/A</v>
      </c>
      <c r="P468" s="5" t="e">
        <f t="shared" si="615"/>
        <v>#N/A</v>
      </c>
      <c r="Q468" s="5" t="e">
        <f t="shared" si="615"/>
        <v>#N/A</v>
      </c>
      <c r="R468" s="5" t="e">
        <f t="shared" si="615"/>
        <v>#N/A</v>
      </c>
      <c r="S468" s="5" t="e">
        <f t="shared" si="615"/>
        <v>#N/A</v>
      </c>
      <c r="T468" s="5"/>
      <c r="U468" s="28"/>
      <c r="V468" s="28" t="e">
        <f t="shared" si="599"/>
        <v>#N/A</v>
      </c>
      <c r="W468" s="28" t="e">
        <f t="shared" ref="W468:Z468" si="619">IF(AND($G468&lt;V$5,$G468&gt;=W$5),$K468,NA())</f>
        <v>#N/A</v>
      </c>
      <c r="X468" s="28" t="e">
        <f t="shared" si="619"/>
        <v>#N/A</v>
      </c>
      <c r="Y468" s="28" t="e">
        <f t="shared" si="619"/>
        <v>#N/A</v>
      </c>
      <c r="Z468" s="28" t="e">
        <f t="shared" si="619"/>
        <v>#N/A</v>
      </c>
      <c r="AA468" s="28" t="e">
        <f t="shared" si="601"/>
        <v>#N/A</v>
      </c>
      <c r="AB468" s="28"/>
      <c r="AC468" s="28"/>
      <c r="AD468" s="5" t="e">
        <f t="shared" si="602"/>
        <v>#N/A</v>
      </c>
      <c r="AE468" s="15" t="e">
        <v>#N/A</v>
      </c>
      <c r="AF468" s="11" t="e">
        <v>#N/A</v>
      </c>
      <c r="AG468" s="11" t="e">
        <v>#N/A</v>
      </c>
      <c r="AH468" s="11" t="e">
        <v>#N/A</v>
      </c>
      <c r="AI468" s="11" t="e">
        <v>#N/A</v>
      </c>
      <c r="AJ468" s="11" t="e">
        <v>#N/A</v>
      </c>
      <c r="AK468" s="11" t="e">
        <v>#N/A</v>
      </c>
      <c r="AL468" s="11" t="e">
        <v>#N/A</v>
      </c>
      <c r="AM468" s="11" t="e">
        <v>#N/A</v>
      </c>
      <c r="AN468" s="11" t="e">
        <v>#N/A</v>
      </c>
      <c r="AO468" s="11" t="e">
        <v>#N/A</v>
      </c>
      <c r="AP468" s="11" t="e">
        <v>#N/A</v>
      </c>
      <c r="AQ468" s="11" t="e">
        <v>#N/A</v>
      </c>
      <c r="AR468" s="11" t="e">
        <v>#N/A</v>
      </c>
      <c r="AS468" s="11" t="e">
        <v>#N/A</v>
      </c>
      <c r="AT468" s="11" t="e">
        <v>#N/A</v>
      </c>
      <c r="AU468" s="11" t="e">
        <v>#N/A</v>
      </c>
      <c r="AV468" s="11" t="e">
        <v>#N/A</v>
      </c>
      <c r="AW468" s="11" t="e">
        <v>#N/A</v>
      </c>
      <c r="AX468" s="11" t="e">
        <v>#N/A</v>
      </c>
      <c r="AY468" s="11" t="e">
        <v>#N/A</v>
      </c>
      <c r="AZ468" s="11" t="e">
        <v>#N/A</v>
      </c>
      <c r="BA468" s="11" t="e">
        <v>#N/A</v>
      </c>
      <c r="BB468" s="11" t="e">
        <v>#N/A</v>
      </c>
      <c r="BC468" s="11" t="e">
        <v>#N/A</v>
      </c>
      <c r="BD468" s="11" t="e">
        <v>#N/A</v>
      </c>
      <c r="BE468" s="11" t="e">
        <v>#N/A</v>
      </c>
      <c r="BF468" s="11" t="e">
        <v>#N/A</v>
      </c>
      <c r="BG468" s="11" t="e">
        <v>#N/A</v>
      </c>
      <c r="BH468" s="11" t="e">
        <v>#N/A</v>
      </c>
      <c r="BI468" s="11" t="e">
        <v>#N/A</v>
      </c>
      <c r="BJ468" s="11" t="e">
        <v>#N/A</v>
      </c>
      <c r="BK468" s="11" t="e">
        <v>#N/A</v>
      </c>
      <c r="BL468" s="11" t="e">
        <v>#N/A</v>
      </c>
      <c r="BM468" s="11" t="e">
        <v>#N/A</v>
      </c>
      <c r="BN468" s="16" t="e">
        <v>#N/A</v>
      </c>
      <c r="BQ468" s="5" t="e">
        <f t="shared" ca="1" si="603"/>
        <v>#N/A</v>
      </c>
      <c r="BR468" s="8" t="e">
        <f t="shared" ca="1" si="617"/>
        <v>#N/A</v>
      </c>
      <c r="BS468" s="8" t="e">
        <f t="shared" ca="1" si="617"/>
        <v>#N/A</v>
      </c>
      <c r="BT468" s="8" t="e">
        <f t="shared" ca="1" si="617"/>
        <v>#N/A</v>
      </c>
      <c r="BU468" s="8" t="e">
        <f t="shared" ca="1" si="617"/>
        <v>#N/A</v>
      </c>
      <c r="BV468" s="8" t="e">
        <f t="shared" ca="1" si="617"/>
        <v>#N/A</v>
      </c>
      <c r="BW468" s="8" t="e">
        <f t="shared" ca="1" si="617"/>
        <v>#N/A</v>
      </c>
      <c r="BX468" s="8" t="e">
        <f t="shared" ca="1" si="617"/>
        <v>#N/A</v>
      </c>
      <c r="BY468" s="8" t="e">
        <f t="shared" ca="1" si="617"/>
        <v>#N/A</v>
      </c>
      <c r="BZ468" s="8" t="e">
        <f t="shared" ca="1" si="617"/>
        <v>#N/A</v>
      </c>
      <c r="CA468" s="8" t="e">
        <f t="shared" ca="1" si="617"/>
        <v>#N/A</v>
      </c>
      <c r="CB468" s="8" t="e">
        <f t="shared" ca="1" si="588"/>
        <v>#N/A</v>
      </c>
      <c r="CC468" s="8" t="e">
        <f t="shared" ca="1" si="588"/>
        <v>#N/A</v>
      </c>
      <c r="CD468" s="8" t="e">
        <f t="shared" ca="1" si="588"/>
        <v>#N/A</v>
      </c>
      <c r="CE468" s="8" t="e">
        <f t="shared" ref="CB468:CM489" ca="1" si="620">IF(OR($D468=CE$5,$E468&lt;&gt;CE$4),-999,30+_xlfn.NORM.INV(RAND(),-20,3)-20*LOG10(SQRT(($H468-$J468)^2+($I468-$K468)^2))-20*LOG10(5570)-32.44+_xlfn.NORM.INV(RAND(),-3,3)+21+_xlfn.NORM.INV(RAND(),-20,3)-1)</f>
        <v>#N/A</v>
      </c>
      <c r="CF468" s="8" t="e">
        <f t="shared" ca="1" si="620"/>
        <v>#N/A</v>
      </c>
      <c r="CG468" s="8" t="e">
        <f t="shared" ca="1" si="620"/>
        <v>#N/A</v>
      </c>
      <c r="CH468" s="8" t="e">
        <f t="shared" ca="1" si="620"/>
        <v>#N/A</v>
      </c>
      <c r="CI468" s="8" t="e">
        <f t="shared" ca="1" si="620"/>
        <v>#N/A</v>
      </c>
      <c r="CJ468" s="8" t="e">
        <f t="shared" ca="1" si="620"/>
        <v>#N/A</v>
      </c>
      <c r="CK468" s="8" t="e">
        <f t="shared" ca="1" si="620"/>
        <v>#N/A</v>
      </c>
      <c r="CL468" s="8" t="e">
        <f t="shared" ca="1" si="620"/>
        <v>#N/A</v>
      </c>
      <c r="CM468" s="8" t="e">
        <f t="shared" ca="1" si="620"/>
        <v>#N/A</v>
      </c>
      <c r="CN468" s="8" t="e">
        <f t="shared" ca="1" si="617"/>
        <v>#N/A</v>
      </c>
      <c r="CO468" s="8" t="e">
        <f t="shared" ca="1" si="617"/>
        <v>#N/A</v>
      </c>
      <c r="CP468" s="8" t="e">
        <f t="shared" ca="1" si="617"/>
        <v>#N/A</v>
      </c>
      <c r="CQ468" s="8" t="e">
        <f t="shared" ca="1" si="617"/>
        <v>#N/A</v>
      </c>
      <c r="CR468" s="8" t="e">
        <f t="shared" ca="1" si="617"/>
        <v>#N/A</v>
      </c>
      <c r="CS468" s="8" t="e">
        <f t="shared" ca="1" si="617"/>
        <v>#N/A</v>
      </c>
      <c r="CT468" s="8" t="e">
        <f t="shared" ca="1" si="614"/>
        <v>#N/A</v>
      </c>
      <c r="CU468" s="8" t="e">
        <f t="shared" ca="1" si="614"/>
        <v>#N/A</v>
      </c>
      <c r="CV468" s="8" t="e">
        <f t="shared" ca="1" si="614"/>
        <v>#N/A</v>
      </c>
      <c r="CW468" s="8" t="e">
        <f t="shared" ca="1" si="614"/>
        <v>#N/A</v>
      </c>
      <c r="CX468" s="8" t="e">
        <f t="shared" ca="1" si="614"/>
        <v>#N/A</v>
      </c>
      <c r="CY468" s="8" t="e">
        <f t="shared" ca="1" si="614"/>
        <v>#N/A</v>
      </c>
      <c r="CZ468" s="8" t="e">
        <f t="shared" ca="1" si="614"/>
        <v>#N/A</v>
      </c>
      <c r="DA468" s="8" t="e">
        <f t="shared" ca="1" si="614"/>
        <v>#N/A</v>
      </c>
    </row>
    <row r="469" spans="2:105" x14ac:dyDescent="0.35">
      <c r="B469" t="str">
        <f>'Postcode Data'!B469</f>
        <v>ES45 5UF</v>
      </c>
      <c r="C469" t="str">
        <f>'Postcode Data'!D469</f>
        <v>Echton</v>
      </c>
      <c r="D469" s="44" t="e">
        <f>'Postcode Data'!M469</f>
        <v>#N/A</v>
      </c>
      <c r="E469" s="28" t="e">
        <f>INDEX('Site Data'!$G$42:$G$77,MATCH('Frequency Plan Data'!D469,'Site Data'!$B$42:$B$77,0))</f>
        <v>#N/A</v>
      </c>
      <c r="F469" s="28" t="e">
        <f>'Coverage Data'!M469</f>
        <v>#N/A</v>
      </c>
      <c r="G469" s="28" t="e">
        <f t="shared" si="597"/>
        <v>#N/A</v>
      </c>
      <c r="H469" s="5" t="e">
        <f>'Postcode Data'!F469</f>
        <v>#N/A</v>
      </c>
      <c r="I469" s="5" t="e">
        <f>'Postcode Data'!G469</f>
        <v>#N/A</v>
      </c>
      <c r="J469" s="5" t="e">
        <f>'Postcode Data'!K469</f>
        <v>#N/A</v>
      </c>
      <c r="K469" s="5" t="e">
        <f>'Postcode Data'!L469</f>
        <v>#N/A</v>
      </c>
      <c r="L469" s="5"/>
      <c r="M469" s="28"/>
      <c r="N469" s="5" t="e">
        <f t="shared" si="615"/>
        <v>#N/A</v>
      </c>
      <c r="O469" s="5" t="e">
        <f t="shared" si="615"/>
        <v>#N/A</v>
      </c>
      <c r="P469" s="5" t="e">
        <f t="shared" si="615"/>
        <v>#N/A</v>
      </c>
      <c r="Q469" s="5" t="e">
        <f t="shared" si="615"/>
        <v>#N/A</v>
      </c>
      <c r="R469" s="5" t="e">
        <f t="shared" si="615"/>
        <v>#N/A</v>
      </c>
      <c r="S469" s="5" t="e">
        <f t="shared" si="615"/>
        <v>#N/A</v>
      </c>
      <c r="T469" s="5"/>
      <c r="U469" s="28"/>
      <c r="V469" s="28" t="e">
        <f t="shared" si="599"/>
        <v>#N/A</v>
      </c>
      <c r="W469" s="28" t="e">
        <f t="shared" ref="W469:Z469" si="621">IF(AND($G469&lt;V$5,$G469&gt;=W$5),$K469,NA())</f>
        <v>#N/A</v>
      </c>
      <c r="X469" s="28" t="e">
        <f t="shared" si="621"/>
        <v>#N/A</v>
      </c>
      <c r="Y469" s="28" t="e">
        <f t="shared" si="621"/>
        <v>#N/A</v>
      </c>
      <c r="Z469" s="28" t="e">
        <f t="shared" si="621"/>
        <v>#N/A</v>
      </c>
      <c r="AA469" s="28" t="e">
        <f t="shared" si="601"/>
        <v>#N/A</v>
      </c>
      <c r="AB469" s="28"/>
      <c r="AC469" s="28"/>
      <c r="AD469" s="5" t="e">
        <f t="shared" si="602"/>
        <v>#N/A</v>
      </c>
      <c r="AE469" s="15" t="e">
        <v>#N/A</v>
      </c>
      <c r="AF469" s="11" t="e">
        <v>#N/A</v>
      </c>
      <c r="AG469" s="11" t="e">
        <v>#N/A</v>
      </c>
      <c r="AH469" s="11" t="e">
        <v>#N/A</v>
      </c>
      <c r="AI469" s="11" t="e">
        <v>#N/A</v>
      </c>
      <c r="AJ469" s="11" t="e">
        <v>#N/A</v>
      </c>
      <c r="AK469" s="11" t="e">
        <v>#N/A</v>
      </c>
      <c r="AL469" s="11" t="e">
        <v>#N/A</v>
      </c>
      <c r="AM469" s="11" t="e">
        <v>#N/A</v>
      </c>
      <c r="AN469" s="11" t="e">
        <v>#N/A</v>
      </c>
      <c r="AO469" s="11" t="e">
        <v>#N/A</v>
      </c>
      <c r="AP469" s="11" t="e">
        <v>#N/A</v>
      </c>
      <c r="AQ469" s="11" t="e">
        <v>#N/A</v>
      </c>
      <c r="AR469" s="11" t="e">
        <v>#N/A</v>
      </c>
      <c r="AS469" s="11" t="e">
        <v>#N/A</v>
      </c>
      <c r="AT469" s="11" t="e">
        <v>#N/A</v>
      </c>
      <c r="AU469" s="11" t="e">
        <v>#N/A</v>
      </c>
      <c r="AV469" s="11" t="e">
        <v>#N/A</v>
      </c>
      <c r="AW469" s="11" t="e">
        <v>#N/A</v>
      </c>
      <c r="AX469" s="11" t="e">
        <v>#N/A</v>
      </c>
      <c r="AY469" s="11" t="e">
        <v>#N/A</v>
      </c>
      <c r="AZ469" s="11" t="e">
        <v>#N/A</v>
      </c>
      <c r="BA469" s="11" t="e">
        <v>#N/A</v>
      </c>
      <c r="BB469" s="11" t="e">
        <v>#N/A</v>
      </c>
      <c r="BC469" s="11" t="e">
        <v>#N/A</v>
      </c>
      <c r="BD469" s="11" t="e">
        <v>#N/A</v>
      </c>
      <c r="BE469" s="11" t="e">
        <v>#N/A</v>
      </c>
      <c r="BF469" s="11" t="e">
        <v>#N/A</v>
      </c>
      <c r="BG469" s="11" t="e">
        <v>#N/A</v>
      </c>
      <c r="BH469" s="11" t="e">
        <v>#N/A</v>
      </c>
      <c r="BI469" s="11" t="e">
        <v>#N/A</v>
      </c>
      <c r="BJ469" s="11" t="e">
        <v>#N/A</v>
      </c>
      <c r="BK469" s="11" t="e">
        <v>#N/A</v>
      </c>
      <c r="BL469" s="11" t="e">
        <v>#N/A</v>
      </c>
      <c r="BM469" s="11" t="e">
        <v>#N/A</v>
      </c>
      <c r="BN469" s="16" t="e">
        <v>#N/A</v>
      </c>
      <c r="BQ469" s="5" t="e">
        <f t="shared" ca="1" si="603"/>
        <v>#N/A</v>
      </c>
      <c r="BR469" s="8" t="e">
        <f t="shared" ca="1" si="617"/>
        <v>#N/A</v>
      </c>
      <c r="BS469" s="8" t="e">
        <f t="shared" ca="1" si="617"/>
        <v>#N/A</v>
      </c>
      <c r="BT469" s="8" t="e">
        <f t="shared" ca="1" si="617"/>
        <v>#N/A</v>
      </c>
      <c r="BU469" s="8" t="e">
        <f t="shared" ca="1" si="617"/>
        <v>#N/A</v>
      </c>
      <c r="BV469" s="8" t="e">
        <f t="shared" ca="1" si="617"/>
        <v>#N/A</v>
      </c>
      <c r="BW469" s="8" t="e">
        <f t="shared" ca="1" si="617"/>
        <v>#N/A</v>
      </c>
      <c r="BX469" s="8" t="e">
        <f t="shared" ca="1" si="617"/>
        <v>#N/A</v>
      </c>
      <c r="BY469" s="8" t="e">
        <f t="shared" ca="1" si="617"/>
        <v>#N/A</v>
      </c>
      <c r="BZ469" s="8" t="e">
        <f t="shared" ca="1" si="617"/>
        <v>#N/A</v>
      </c>
      <c r="CA469" s="8" t="e">
        <f t="shared" ca="1" si="617"/>
        <v>#N/A</v>
      </c>
      <c r="CB469" s="8" t="e">
        <f t="shared" ca="1" si="620"/>
        <v>#N/A</v>
      </c>
      <c r="CC469" s="8" t="e">
        <f t="shared" ca="1" si="620"/>
        <v>#N/A</v>
      </c>
      <c r="CD469" s="8" t="e">
        <f t="shared" ca="1" si="620"/>
        <v>#N/A</v>
      </c>
      <c r="CE469" s="8" t="e">
        <f t="shared" ca="1" si="620"/>
        <v>#N/A</v>
      </c>
      <c r="CF469" s="8" t="e">
        <f t="shared" ca="1" si="620"/>
        <v>#N/A</v>
      </c>
      <c r="CG469" s="8" t="e">
        <f t="shared" ca="1" si="620"/>
        <v>#N/A</v>
      </c>
      <c r="CH469" s="8" t="e">
        <f t="shared" ca="1" si="620"/>
        <v>#N/A</v>
      </c>
      <c r="CI469" s="8" t="e">
        <f t="shared" ca="1" si="620"/>
        <v>#N/A</v>
      </c>
      <c r="CJ469" s="8" t="e">
        <f t="shared" ca="1" si="620"/>
        <v>#N/A</v>
      </c>
      <c r="CK469" s="8" t="e">
        <f t="shared" ca="1" si="620"/>
        <v>#N/A</v>
      </c>
      <c r="CL469" s="8" t="e">
        <f t="shared" ca="1" si="620"/>
        <v>#N/A</v>
      </c>
      <c r="CM469" s="8" t="e">
        <f t="shared" ca="1" si="620"/>
        <v>#N/A</v>
      </c>
      <c r="CN469" s="8" t="e">
        <f t="shared" ca="1" si="617"/>
        <v>#N/A</v>
      </c>
      <c r="CO469" s="8" t="e">
        <f t="shared" ca="1" si="617"/>
        <v>#N/A</v>
      </c>
      <c r="CP469" s="8" t="e">
        <f t="shared" ca="1" si="617"/>
        <v>#N/A</v>
      </c>
      <c r="CQ469" s="8" t="e">
        <f t="shared" ca="1" si="617"/>
        <v>#N/A</v>
      </c>
      <c r="CR469" s="8" t="e">
        <f t="shared" ca="1" si="617"/>
        <v>#N/A</v>
      </c>
      <c r="CS469" s="8" t="e">
        <f t="shared" ca="1" si="617"/>
        <v>#N/A</v>
      </c>
      <c r="CT469" s="8" t="e">
        <f t="shared" ca="1" si="614"/>
        <v>#N/A</v>
      </c>
      <c r="CU469" s="8" t="e">
        <f t="shared" ca="1" si="614"/>
        <v>#N/A</v>
      </c>
      <c r="CV469" s="8" t="e">
        <f t="shared" ca="1" si="614"/>
        <v>#N/A</v>
      </c>
      <c r="CW469" s="8" t="e">
        <f t="shared" ca="1" si="614"/>
        <v>#N/A</v>
      </c>
      <c r="CX469" s="8" t="e">
        <f t="shared" ca="1" si="614"/>
        <v>#N/A</v>
      </c>
      <c r="CY469" s="8" t="e">
        <f t="shared" ca="1" si="614"/>
        <v>#N/A</v>
      </c>
      <c r="CZ469" s="8" t="e">
        <f t="shared" ca="1" si="614"/>
        <v>#N/A</v>
      </c>
      <c r="DA469" s="8" t="e">
        <f t="shared" ca="1" si="614"/>
        <v>#N/A</v>
      </c>
    </row>
    <row r="470" spans="2:105" x14ac:dyDescent="0.35">
      <c r="B470" t="str">
        <f>'Postcode Data'!B470</f>
        <v>ES45 6PE</v>
      </c>
      <c r="C470" t="str">
        <f>'Postcode Data'!D470</f>
        <v>Echton</v>
      </c>
      <c r="D470" s="44" t="e">
        <f>'Postcode Data'!M470</f>
        <v>#N/A</v>
      </c>
      <c r="E470" s="28" t="e">
        <f>INDEX('Site Data'!$G$42:$G$77,MATCH('Frequency Plan Data'!D470,'Site Data'!$B$42:$B$77,0))</f>
        <v>#N/A</v>
      </c>
      <c r="F470" s="28" t="e">
        <f>'Coverage Data'!M470</f>
        <v>#N/A</v>
      </c>
      <c r="G470" s="28" t="e">
        <f t="shared" si="597"/>
        <v>#N/A</v>
      </c>
      <c r="H470" s="5" t="e">
        <f>'Postcode Data'!F470</f>
        <v>#N/A</v>
      </c>
      <c r="I470" s="5" t="e">
        <f>'Postcode Data'!G470</f>
        <v>#N/A</v>
      </c>
      <c r="J470" s="5" t="e">
        <f>'Postcode Data'!K470</f>
        <v>#N/A</v>
      </c>
      <c r="K470" s="5" t="e">
        <f>'Postcode Data'!L470</f>
        <v>#N/A</v>
      </c>
      <c r="L470" s="5"/>
      <c r="M470" s="28"/>
      <c r="N470" s="5" t="e">
        <f t="shared" si="615"/>
        <v>#N/A</v>
      </c>
      <c r="O470" s="5" t="e">
        <f t="shared" si="615"/>
        <v>#N/A</v>
      </c>
      <c r="P470" s="5" t="e">
        <f t="shared" si="615"/>
        <v>#N/A</v>
      </c>
      <c r="Q470" s="5" t="e">
        <f t="shared" si="615"/>
        <v>#N/A</v>
      </c>
      <c r="R470" s="5" t="e">
        <f t="shared" si="615"/>
        <v>#N/A</v>
      </c>
      <c r="S470" s="5" t="e">
        <f t="shared" si="615"/>
        <v>#N/A</v>
      </c>
      <c r="T470" s="5"/>
      <c r="U470" s="28"/>
      <c r="V470" s="28" t="e">
        <f t="shared" si="599"/>
        <v>#N/A</v>
      </c>
      <c r="W470" s="28" t="e">
        <f t="shared" ref="W470:Z470" si="622">IF(AND($G470&lt;V$5,$G470&gt;=W$5),$K470,NA())</f>
        <v>#N/A</v>
      </c>
      <c r="X470" s="28" t="e">
        <f t="shared" si="622"/>
        <v>#N/A</v>
      </c>
      <c r="Y470" s="28" t="e">
        <f t="shared" si="622"/>
        <v>#N/A</v>
      </c>
      <c r="Z470" s="28" t="e">
        <f t="shared" si="622"/>
        <v>#N/A</v>
      </c>
      <c r="AA470" s="28" t="e">
        <f t="shared" si="601"/>
        <v>#N/A</v>
      </c>
      <c r="AB470" s="28"/>
      <c r="AC470" s="28"/>
      <c r="AD470" s="5" t="e">
        <f t="shared" si="602"/>
        <v>#N/A</v>
      </c>
      <c r="AE470" s="15" t="e">
        <v>#N/A</v>
      </c>
      <c r="AF470" s="11" t="e">
        <v>#N/A</v>
      </c>
      <c r="AG470" s="11" t="e">
        <v>#N/A</v>
      </c>
      <c r="AH470" s="11" t="e">
        <v>#N/A</v>
      </c>
      <c r="AI470" s="11" t="e">
        <v>#N/A</v>
      </c>
      <c r="AJ470" s="11" t="e">
        <v>#N/A</v>
      </c>
      <c r="AK470" s="11" t="e">
        <v>#N/A</v>
      </c>
      <c r="AL470" s="11" t="e">
        <v>#N/A</v>
      </c>
      <c r="AM470" s="11" t="e">
        <v>#N/A</v>
      </c>
      <c r="AN470" s="11" t="e">
        <v>#N/A</v>
      </c>
      <c r="AO470" s="11" t="e">
        <v>#N/A</v>
      </c>
      <c r="AP470" s="11" t="e">
        <v>#N/A</v>
      </c>
      <c r="AQ470" s="11" t="e">
        <v>#N/A</v>
      </c>
      <c r="AR470" s="11" t="e">
        <v>#N/A</v>
      </c>
      <c r="AS470" s="11" t="e">
        <v>#N/A</v>
      </c>
      <c r="AT470" s="11" t="e">
        <v>#N/A</v>
      </c>
      <c r="AU470" s="11" t="e">
        <v>#N/A</v>
      </c>
      <c r="AV470" s="11" t="e">
        <v>#N/A</v>
      </c>
      <c r="AW470" s="11" t="e">
        <v>#N/A</v>
      </c>
      <c r="AX470" s="11" t="e">
        <v>#N/A</v>
      </c>
      <c r="AY470" s="11" t="e">
        <v>#N/A</v>
      </c>
      <c r="AZ470" s="11" t="e">
        <v>#N/A</v>
      </c>
      <c r="BA470" s="11" t="e">
        <v>#N/A</v>
      </c>
      <c r="BB470" s="11" t="e">
        <v>#N/A</v>
      </c>
      <c r="BC470" s="11" t="e">
        <v>#N/A</v>
      </c>
      <c r="BD470" s="11" t="e">
        <v>#N/A</v>
      </c>
      <c r="BE470" s="11" t="e">
        <v>#N/A</v>
      </c>
      <c r="BF470" s="11" t="e">
        <v>#N/A</v>
      </c>
      <c r="BG470" s="11" t="e">
        <v>#N/A</v>
      </c>
      <c r="BH470" s="11" t="e">
        <v>#N/A</v>
      </c>
      <c r="BI470" s="11" t="e">
        <v>#N/A</v>
      </c>
      <c r="BJ470" s="11" t="e">
        <v>#N/A</v>
      </c>
      <c r="BK470" s="11" t="e">
        <v>#N/A</v>
      </c>
      <c r="BL470" s="11" t="e">
        <v>#N/A</v>
      </c>
      <c r="BM470" s="11" t="e">
        <v>#N/A</v>
      </c>
      <c r="BN470" s="16" t="e">
        <v>#N/A</v>
      </c>
      <c r="BQ470" s="5" t="e">
        <f t="shared" ca="1" si="603"/>
        <v>#N/A</v>
      </c>
      <c r="BR470" s="8" t="e">
        <f t="shared" ca="1" si="617"/>
        <v>#N/A</v>
      </c>
      <c r="BS470" s="8" t="e">
        <f t="shared" ca="1" si="617"/>
        <v>#N/A</v>
      </c>
      <c r="BT470" s="8" t="e">
        <f t="shared" ca="1" si="617"/>
        <v>#N/A</v>
      </c>
      <c r="BU470" s="8" t="e">
        <f t="shared" ca="1" si="617"/>
        <v>#N/A</v>
      </c>
      <c r="BV470" s="8" t="e">
        <f t="shared" ca="1" si="617"/>
        <v>#N/A</v>
      </c>
      <c r="BW470" s="8" t="e">
        <f t="shared" ca="1" si="617"/>
        <v>#N/A</v>
      </c>
      <c r="BX470" s="8" t="e">
        <f t="shared" ca="1" si="617"/>
        <v>#N/A</v>
      </c>
      <c r="BY470" s="8" t="e">
        <f t="shared" ca="1" si="617"/>
        <v>#N/A</v>
      </c>
      <c r="BZ470" s="8" t="e">
        <f t="shared" ca="1" si="617"/>
        <v>#N/A</v>
      </c>
      <c r="CA470" s="8" t="e">
        <f t="shared" ca="1" si="617"/>
        <v>#N/A</v>
      </c>
      <c r="CB470" s="8" t="e">
        <f t="shared" ca="1" si="620"/>
        <v>#N/A</v>
      </c>
      <c r="CC470" s="8" t="e">
        <f t="shared" ca="1" si="620"/>
        <v>#N/A</v>
      </c>
      <c r="CD470" s="8" t="e">
        <f t="shared" ca="1" si="620"/>
        <v>#N/A</v>
      </c>
      <c r="CE470" s="8" t="e">
        <f t="shared" ca="1" si="620"/>
        <v>#N/A</v>
      </c>
      <c r="CF470" s="8" t="e">
        <f t="shared" ca="1" si="620"/>
        <v>#N/A</v>
      </c>
      <c r="CG470" s="8" t="e">
        <f t="shared" ca="1" si="620"/>
        <v>#N/A</v>
      </c>
      <c r="CH470" s="8" t="e">
        <f t="shared" ca="1" si="620"/>
        <v>#N/A</v>
      </c>
      <c r="CI470" s="8" t="e">
        <f t="shared" ca="1" si="620"/>
        <v>#N/A</v>
      </c>
      <c r="CJ470" s="8" t="e">
        <f t="shared" ca="1" si="620"/>
        <v>#N/A</v>
      </c>
      <c r="CK470" s="8" t="e">
        <f t="shared" ca="1" si="620"/>
        <v>#N/A</v>
      </c>
      <c r="CL470" s="8" t="e">
        <f t="shared" ca="1" si="620"/>
        <v>#N/A</v>
      </c>
      <c r="CM470" s="8" t="e">
        <f t="shared" ca="1" si="620"/>
        <v>#N/A</v>
      </c>
      <c r="CN470" s="8" t="e">
        <f t="shared" ca="1" si="617"/>
        <v>#N/A</v>
      </c>
      <c r="CO470" s="8" t="e">
        <f t="shared" ca="1" si="617"/>
        <v>#N/A</v>
      </c>
      <c r="CP470" s="8" t="e">
        <f t="shared" ca="1" si="617"/>
        <v>#N/A</v>
      </c>
      <c r="CQ470" s="8" t="e">
        <f t="shared" ca="1" si="617"/>
        <v>#N/A</v>
      </c>
      <c r="CR470" s="8" t="e">
        <f t="shared" ca="1" si="617"/>
        <v>#N/A</v>
      </c>
      <c r="CS470" s="8" t="e">
        <f t="shared" ca="1" si="617"/>
        <v>#N/A</v>
      </c>
      <c r="CT470" s="8" t="e">
        <f t="shared" ca="1" si="614"/>
        <v>#N/A</v>
      </c>
      <c r="CU470" s="8" t="e">
        <f t="shared" ca="1" si="614"/>
        <v>#N/A</v>
      </c>
      <c r="CV470" s="8" t="e">
        <f t="shared" ca="1" si="614"/>
        <v>#N/A</v>
      </c>
      <c r="CW470" s="8" t="e">
        <f t="shared" ca="1" si="614"/>
        <v>#N/A</v>
      </c>
      <c r="CX470" s="8" t="e">
        <f t="shared" ca="1" si="614"/>
        <v>#N/A</v>
      </c>
      <c r="CY470" s="8" t="e">
        <f t="shared" ca="1" si="614"/>
        <v>#N/A</v>
      </c>
      <c r="CZ470" s="8" t="e">
        <f t="shared" ca="1" si="614"/>
        <v>#N/A</v>
      </c>
      <c r="DA470" s="8" t="e">
        <f t="shared" ca="1" si="614"/>
        <v>#N/A</v>
      </c>
    </row>
    <row r="471" spans="2:105" x14ac:dyDescent="0.35">
      <c r="B471" t="str">
        <f>'Postcode Data'!B471</f>
        <v>ES45 7HP</v>
      </c>
      <c r="C471" t="str">
        <f>'Postcode Data'!D471</f>
        <v>Echton</v>
      </c>
      <c r="D471" s="44" t="e">
        <f>'Postcode Data'!M471</f>
        <v>#N/A</v>
      </c>
      <c r="E471" s="28" t="e">
        <f>INDEX('Site Data'!$G$42:$G$77,MATCH('Frequency Plan Data'!D471,'Site Data'!$B$42:$B$77,0))</f>
        <v>#N/A</v>
      </c>
      <c r="F471" s="28" t="e">
        <f>'Coverage Data'!M471</f>
        <v>#N/A</v>
      </c>
      <c r="G471" s="28" t="e">
        <f t="shared" si="597"/>
        <v>#N/A</v>
      </c>
      <c r="H471" s="5" t="e">
        <f>'Postcode Data'!F471</f>
        <v>#N/A</v>
      </c>
      <c r="I471" s="5" t="e">
        <f>'Postcode Data'!G471</f>
        <v>#N/A</v>
      </c>
      <c r="J471" s="5" t="e">
        <f>'Postcode Data'!K471</f>
        <v>#N/A</v>
      </c>
      <c r="K471" s="5" t="e">
        <f>'Postcode Data'!L471</f>
        <v>#N/A</v>
      </c>
      <c r="L471" s="5"/>
      <c r="M471" s="28"/>
      <c r="N471" s="5" t="e">
        <f t="shared" si="615"/>
        <v>#N/A</v>
      </c>
      <c r="O471" s="5" t="e">
        <f t="shared" si="615"/>
        <v>#N/A</v>
      </c>
      <c r="P471" s="5" t="e">
        <f t="shared" si="615"/>
        <v>#N/A</v>
      </c>
      <c r="Q471" s="5" t="e">
        <f t="shared" si="615"/>
        <v>#N/A</v>
      </c>
      <c r="R471" s="5" t="e">
        <f t="shared" si="615"/>
        <v>#N/A</v>
      </c>
      <c r="S471" s="5" t="e">
        <f t="shared" si="615"/>
        <v>#N/A</v>
      </c>
      <c r="T471" s="5"/>
      <c r="U471" s="28"/>
      <c r="V471" s="28" t="e">
        <f t="shared" si="599"/>
        <v>#N/A</v>
      </c>
      <c r="W471" s="28" t="e">
        <f t="shared" ref="W471:Z471" si="623">IF(AND($G471&lt;V$5,$G471&gt;=W$5),$K471,NA())</f>
        <v>#N/A</v>
      </c>
      <c r="X471" s="28" t="e">
        <f t="shared" si="623"/>
        <v>#N/A</v>
      </c>
      <c r="Y471" s="28" t="e">
        <f t="shared" si="623"/>
        <v>#N/A</v>
      </c>
      <c r="Z471" s="28" t="e">
        <f t="shared" si="623"/>
        <v>#N/A</v>
      </c>
      <c r="AA471" s="28" t="e">
        <f t="shared" si="601"/>
        <v>#N/A</v>
      </c>
      <c r="AB471" s="28"/>
      <c r="AC471" s="28"/>
      <c r="AD471" s="5" t="e">
        <f t="shared" si="602"/>
        <v>#N/A</v>
      </c>
      <c r="AE471" s="15" t="e">
        <v>#N/A</v>
      </c>
      <c r="AF471" s="11" t="e">
        <v>#N/A</v>
      </c>
      <c r="AG471" s="11" t="e">
        <v>#N/A</v>
      </c>
      <c r="AH471" s="11" t="e">
        <v>#N/A</v>
      </c>
      <c r="AI471" s="11" t="e">
        <v>#N/A</v>
      </c>
      <c r="AJ471" s="11" t="e">
        <v>#N/A</v>
      </c>
      <c r="AK471" s="11" t="e">
        <v>#N/A</v>
      </c>
      <c r="AL471" s="11" t="e">
        <v>#N/A</v>
      </c>
      <c r="AM471" s="11" t="e">
        <v>#N/A</v>
      </c>
      <c r="AN471" s="11" t="e">
        <v>#N/A</v>
      </c>
      <c r="AO471" s="11" t="e">
        <v>#N/A</v>
      </c>
      <c r="AP471" s="11" t="e">
        <v>#N/A</v>
      </c>
      <c r="AQ471" s="11" t="e">
        <v>#N/A</v>
      </c>
      <c r="AR471" s="11" t="e">
        <v>#N/A</v>
      </c>
      <c r="AS471" s="11" t="e">
        <v>#N/A</v>
      </c>
      <c r="AT471" s="11" t="e">
        <v>#N/A</v>
      </c>
      <c r="AU471" s="11" t="e">
        <v>#N/A</v>
      </c>
      <c r="AV471" s="11" t="e">
        <v>#N/A</v>
      </c>
      <c r="AW471" s="11" t="e">
        <v>#N/A</v>
      </c>
      <c r="AX471" s="11" t="e">
        <v>#N/A</v>
      </c>
      <c r="AY471" s="11" t="e">
        <v>#N/A</v>
      </c>
      <c r="AZ471" s="11" t="e">
        <v>#N/A</v>
      </c>
      <c r="BA471" s="11" t="e">
        <v>#N/A</v>
      </c>
      <c r="BB471" s="11" t="e">
        <v>#N/A</v>
      </c>
      <c r="BC471" s="11" t="e">
        <v>#N/A</v>
      </c>
      <c r="BD471" s="11" t="e">
        <v>#N/A</v>
      </c>
      <c r="BE471" s="11" t="e">
        <v>#N/A</v>
      </c>
      <c r="BF471" s="11" t="e">
        <v>#N/A</v>
      </c>
      <c r="BG471" s="11" t="e">
        <v>#N/A</v>
      </c>
      <c r="BH471" s="11" t="e">
        <v>#N/A</v>
      </c>
      <c r="BI471" s="11" t="e">
        <v>#N/A</v>
      </c>
      <c r="BJ471" s="11" t="e">
        <v>#N/A</v>
      </c>
      <c r="BK471" s="11" t="e">
        <v>#N/A</v>
      </c>
      <c r="BL471" s="11" t="e">
        <v>#N/A</v>
      </c>
      <c r="BM471" s="11" t="e">
        <v>#N/A</v>
      </c>
      <c r="BN471" s="16" t="e">
        <v>#N/A</v>
      </c>
      <c r="BQ471" s="5" t="e">
        <f t="shared" ca="1" si="603"/>
        <v>#N/A</v>
      </c>
      <c r="BR471" s="8" t="e">
        <f t="shared" ca="1" si="617"/>
        <v>#N/A</v>
      </c>
      <c r="BS471" s="8" t="e">
        <f t="shared" ca="1" si="617"/>
        <v>#N/A</v>
      </c>
      <c r="BT471" s="8" t="e">
        <f t="shared" ca="1" si="617"/>
        <v>#N/A</v>
      </c>
      <c r="BU471" s="8" t="e">
        <f t="shared" ca="1" si="617"/>
        <v>#N/A</v>
      </c>
      <c r="BV471" s="8" t="e">
        <f t="shared" ca="1" si="617"/>
        <v>#N/A</v>
      </c>
      <c r="BW471" s="8" t="e">
        <f t="shared" ca="1" si="617"/>
        <v>#N/A</v>
      </c>
      <c r="BX471" s="8" t="e">
        <f t="shared" ca="1" si="617"/>
        <v>#N/A</v>
      </c>
      <c r="BY471" s="8" t="e">
        <f t="shared" ca="1" si="617"/>
        <v>#N/A</v>
      </c>
      <c r="BZ471" s="8" t="e">
        <f t="shared" ca="1" si="617"/>
        <v>#N/A</v>
      </c>
      <c r="CA471" s="8" t="e">
        <f t="shared" ca="1" si="617"/>
        <v>#N/A</v>
      </c>
      <c r="CB471" s="8" t="e">
        <f t="shared" ca="1" si="620"/>
        <v>#N/A</v>
      </c>
      <c r="CC471" s="8" t="e">
        <f t="shared" ca="1" si="620"/>
        <v>#N/A</v>
      </c>
      <c r="CD471" s="8" t="e">
        <f t="shared" ca="1" si="620"/>
        <v>#N/A</v>
      </c>
      <c r="CE471" s="8" t="e">
        <f t="shared" ca="1" si="620"/>
        <v>#N/A</v>
      </c>
      <c r="CF471" s="8" t="e">
        <f t="shared" ca="1" si="620"/>
        <v>#N/A</v>
      </c>
      <c r="CG471" s="8" t="e">
        <f t="shared" ca="1" si="620"/>
        <v>#N/A</v>
      </c>
      <c r="CH471" s="8" t="e">
        <f t="shared" ca="1" si="620"/>
        <v>#N/A</v>
      </c>
      <c r="CI471" s="8" t="e">
        <f t="shared" ca="1" si="620"/>
        <v>#N/A</v>
      </c>
      <c r="CJ471" s="8" t="e">
        <f t="shared" ca="1" si="620"/>
        <v>#N/A</v>
      </c>
      <c r="CK471" s="8" t="e">
        <f t="shared" ca="1" si="620"/>
        <v>#N/A</v>
      </c>
      <c r="CL471" s="8" t="e">
        <f t="shared" ca="1" si="620"/>
        <v>#N/A</v>
      </c>
      <c r="CM471" s="8" t="e">
        <f t="shared" ca="1" si="620"/>
        <v>#N/A</v>
      </c>
      <c r="CN471" s="8" t="e">
        <f t="shared" ca="1" si="617"/>
        <v>#N/A</v>
      </c>
      <c r="CO471" s="8" t="e">
        <f t="shared" ca="1" si="617"/>
        <v>#N/A</v>
      </c>
      <c r="CP471" s="8" t="e">
        <f t="shared" ca="1" si="617"/>
        <v>#N/A</v>
      </c>
      <c r="CQ471" s="8" t="e">
        <f t="shared" ca="1" si="617"/>
        <v>#N/A</v>
      </c>
      <c r="CR471" s="8" t="e">
        <f t="shared" ca="1" si="617"/>
        <v>#N/A</v>
      </c>
      <c r="CS471" s="8" t="e">
        <f t="shared" ca="1" si="617"/>
        <v>#N/A</v>
      </c>
      <c r="CT471" s="8" t="e">
        <f t="shared" ca="1" si="614"/>
        <v>#N/A</v>
      </c>
      <c r="CU471" s="8" t="e">
        <f t="shared" ca="1" si="614"/>
        <v>#N/A</v>
      </c>
      <c r="CV471" s="8" t="e">
        <f t="shared" ca="1" si="614"/>
        <v>#N/A</v>
      </c>
      <c r="CW471" s="8" t="e">
        <f t="shared" ca="1" si="614"/>
        <v>#N/A</v>
      </c>
      <c r="CX471" s="8" t="e">
        <f t="shared" ca="1" si="614"/>
        <v>#N/A</v>
      </c>
      <c r="CY471" s="8" t="e">
        <f t="shared" ca="1" si="614"/>
        <v>#N/A</v>
      </c>
      <c r="CZ471" s="8" t="e">
        <f t="shared" ca="1" si="614"/>
        <v>#N/A</v>
      </c>
      <c r="DA471" s="8" t="e">
        <f t="shared" ca="1" si="614"/>
        <v>#N/A</v>
      </c>
    </row>
    <row r="472" spans="2:105" x14ac:dyDescent="0.35">
      <c r="B472" t="str">
        <f>'Postcode Data'!B472</f>
        <v>ES45 8WS</v>
      </c>
      <c r="C472" t="str">
        <f>'Postcode Data'!D472</f>
        <v>Echton</v>
      </c>
      <c r="D472" s="44" t="str">
        <f>'Postcode Data'!M472</f>
        <v>EW1c</v>
      </c>
      <c r="E472" s="28" t="str">
        <f>INDEX('Site Data'!$G$42:$G$77,MATCH('Frequency Plan Data'!D472,'Site Data'!$B$42:$B$77,0))</f>
        <v>f3</v>
      </c>
      <c r="F472" s="28">
        <f>'Coverage Data'!M472</f>
        <v>-74.245884345664649</v>
      </c>
      <c r="G472" s="28">
        <f t="shared" si="597"/>
        <v>30.180295496722124</v>
      </c>
      <c r="H472" s="5">
        <f>'Postcode Data'!F472</f>
        <v>11.233955038272278</v>
      </c>
      <c r="I472" s="5">
        <f>'Postcode Data'!G472</f>
        <v>14.850780878419533</v>
      </c>
      <c r="J472" s="5">
        <f>'Postcode Data'!K472</f>
        <v>6.3216627761624489</v>
      </c>
      <c r="K472" s="5">
        <f>'Postcode Data'!L472</f>
        <v>15.194281815643649</v>
      </c>
      <c r="L472" s="5"/>
      <c r="M472" s="28"/>
      <c r="N472" s="5" t="e">
        <f t="shared" si="615"/>
        <v>#N/A</v>
      </c>
      <c r="O472" s="5" t="e">
        <f t="shared" si="615"/>
        <v>#N/A</v>
      </c>
      <c r="P472" s="5">
        <f t="shared" si="615"/>
        <v>15.194281815643649</v>
      </c>
      <c r="Q472" s="5" t="e">
        <f t="shared" si="615"/>
        <v>#N/A</v>
      </c>
      <c r="R472" s="5" t="e">
        <f t="shared" si="615"/>
        <v>#N/A</v>
      </c>
      <c r="S472" s="5" t="e">
        <f t="shared" si="615"/>
        <v>#N/A</v>
      </c>
      <c r="T472" s="5"/>
      <c r="U472" s="28"/>
      <c r="V472" s="28">
        <f t="shared" si="599"/>
        <v>15.194281815643649</v>
      </c>
      <c r="W472" s="28" t="e">
        <f t="shared" ref="W472:Z472" si="624">IF(AND($G472&lt;V$5,$G472&gt;=W$5),$K472,NA())</f>
        <v>#N/A</v>
      </c>
      <c r="X472" s="28" t="e">
        <f t="shared" si="624"/>
        <v>#N/A</v>
      </c>
      <c r="Y472" s="28" t="e">
        <f t="shared" si="624"/>
        <v>#N/A</v>
      </c>
      <c r="Z472" s="28" t="e">
        <f t="shared" si="624"/>
        <v>#N/A</v>
      </c>
      <c r="AA472" s="28" t="e">
        <f t="shared" si="601"/>
        <v>#N/A</v>
      </c>
      <c r="AB472" s="28"/>
      <c r="AC472" s="28"/>
      <c r="AD472" s="5">
        <f t="shared" si="602"/>
        <v>-104.42617984238677</v>
      </c>
      <c r="AE472" s="15">
        <v>-999</v>
      </c>
      <c r="AF472" s="11">
        <v>-999</v>
      </c>
      <c r="AG472" s="11">
        <v>-119.90039831083548</v>
      </c>
      <c r="AH472" s="11">
        <v>-999</v>
      </c>
      <c r="AI472" s="11">
        <v>-999</v>
      </c>
      <c r="AJ472" s="11">
        <v>-999</v>
      </c>
      <c r="AK472" s="11">
        <v>-999</v>
      </c>
      <c r="AL472" s="11">
        <v>-999</v>
      </c>
      <c r="AM472" s="11">
        <v>-999</v>
      </c>
      <c r="AN472" s="11">
        <v>-999</v>
      </c>
      <c r="AO472" s="11">
        <v>-999</v>
      </c>
      <c r="AP472" s="11">
        <v>-116.9115909213064</v>
      </c>
      <c r="AQ472" s="11">
        <v>-999</v>
      </c>
      <c r="AR472" s="11">
        <v>-999</v>
      </c>
      <c r="AS472" s="11">
        <v>-105.26899453850172</v>
      </c>
      <c r="AT472" s="11">
        <v>-999</v>
      </c>
      <c r="AU472" s="11">
        <v>-999</v>
      </c>
      <c r="AV472" s="11">
        <v>-999</v>
      </c>
      <c r="AW472" s="11">
        <v>-999</v>
      </c>
      <c r="AX472" s="11">
        <v>-999</v>
      </c>
      <c r="AY472" s="11">
        <v>-999</v>
      </c>
      <c r="AZ472" s="11">
        <v>-999</v>
      </c>
      <c r="BA472" s="11">
        <v>-999</v>
      </c>
      <c r="BB472" s="11">
        <v>-117.77948678151583</v>
      </c>
      <c r="BC472" s="11">
        <v>-999</v>
      </c>
      <c r="BD472" s="11">
        <v>-999</v>
      </c>
      <c r="BE472" s="11">
        <v>-999</v>
      </c>
      <c r="BF472" s="11">
        <v>-999</v>
      </c>
      <c r="BG472" s="11">
        <v>-999</v>
      </c>
      <c r="BH472" s="11">
        <v>-999</v>
      </c>
      <c r="BI472" s="11">
        <v>-999</v>
      </c>
      <c r="BJ472" s="11">
        <v>-999</v>
      </c>
      <c r="BK472" s="11">
        <v>-999</v>
      </c>
      <c r="BL472" s="11">
        <v>-999</v>
      </c>
      <c r="BM472" s="11">
        <v>-999</v>
      </c>
      <c r="BN472" s="16">
        <v>-117.85390516741211</v>
      </c>
      <c r="BQ472" s="5">
        <f t="shared" ca="1" si="603"/>
        <v>-105.5327463642088</v>
      </c>
      <c r="BR472" s="8">
        <f t="shared" ca="1" si="617"/>
        <v>-999</v>
      </c>
      <c r="BS472" s="8">
        <f t="shared" ca="1" si="617"/>
        <v>-999</v>
      </c>
      <c r="BT472" s="8">
        <f t="shared" ca="1" si="617"/>
        <v>-109.08815807351075</v>
      </c>
      <c r="BU472" s="8">
        <f t="shared" ca="1" si="617"/>
        <v>-999</v>
      </c>
      <c r="BV472" s="8">
        <f t="shared" ca="1" si="617"/>
        <v>-999</v>
      </c>
      <c r="BW472" s="8">
        <f t="shared" ca="1" si="617"/>
        <v>-999</v>
      </c>
      <c r="BX472" s="8">
        <f t="shared" ca="1" si="617"/>
        <v>-999</v>
      </c>
      <c r="BY472" s="8">
        <f t="shared" ca="1" si="617"/>
        <v>-999</v>
      </c>
      <c r="BZ472" s="8">
        <f t="shared" ca="1" si="617"/>
        <v>-999</v>
      </c>
      <c r="CA472" s="8">
        <f t="shared" ca="1" si="617"/>
        <v>-999</v>
      </c>
      <c r="CB472" s="8">
        <f t="shared" ca="1" si="620"/>
        <v>-999</v>
      </c>
      <c r="CC472" s="8">
        <f t="shared" ca="1" si="620"/>
        <v>-112.32078192332045</v>
      </c>
      <c r="CD472" s="8">
        <f t="shared" ca="1" si="620"/>
        <v>-999</v>
      </c>
      <c r="CE472" s="8">
        <f t="shared" ca="1" si="620"/>
        <v>-999</v>
      </c>
      <c r="CF472" s="8">
        <f t="shared" ca="1" si="620"/>
        <v>-116.08455669702816</v>
      </c>
      <c r="CG472" s="8">
        <f t="shared" ca="1" si="620"/>
        <v>-999</v>
      </c>
      <c r="CH472" s="8">
        <f t="shared" ca="1" si="620"/>
        <v>-999</v>
      </c>
      <c r="CI472" s="8">
        <f t="shared" ca="1" si="620"/>
        <v>-999</v>
      </c>
      <c r="CJ472" s="8">
        <f t="shared" ca="1" si="620"/>
        <v>-999</v>
      </c>
      <c r="CK472" s="8">
        <f t="shared" ca="1" si="620"/>
        <v>-999</v>
      </c>
      <c r="CL472" s="8">
        <f t="shared" ca="1" si="620"/>
        <v>-999</v>
      </c>
      <c r="CM472" s="8">
        <f t="shared" ca="1" si="620"/>
        <v>-999</v>
      </c>
      <c r="CN472" s="8">
        <f t="shared" ca="1" si="617"/>
        <v>-999</v>
      </c>
      <c r="CO472" s="8">
        <f t="shared" ca="1" si="617"/>
        <v>-112.86979123415796</v>
      </c>
      <c r="CP472" s="8">
        <f t="shared" ca="1" si="617"/>
        <v>-999</v>
      </c>
      <c r="CQ472" s="8">
        <f t="shared" ca="1" si="617"/>
        <v>-999</v>
      </c>
      <c r="CR472" s="8">
        <f t="shared" ca="1" si="617"/>
        <v>-999</v>
      </c>
      <c r="CS472" s="8">
        <f t="shared" ca="1" si="617"/>
        <v>-999</v>
      </c>
      <c r="CT472" s="8">
        <f t="shared" ca="1" si="614"/>
        <v>-999</v>
      </c>
      <c r="CU472" s="8">
        <f t="shared" ca="1" si="614"/>
        <v>-999</v>
      </c>
      <c r="CV472" s="8">
        <f t="shared" ca="1" si="614"/>
        <v>-999</v>
      </c>
      <c r="CW472" s="8">
        <f t="shared" ca="1" si="614"/>
        <v>-999</v>
      </c>
      <c r="CX472" s="8">
        <f t="shared" ca="1" si="614"/>
        <v>-999</v>
      </c>
      <c r="CY472" s="8">
        <f t="shared" ca="1" si="614"/>
        <v>-999</v>
      </c>
      <c r="CZ472" s="8">
        <f t="shared" ca="1" si="614"/>
        <v>-999</v>
      </c>
      <c r="DA472" s="8">
        <f t="shared" ca="1" si="614"/>
        <v>-116.68036930285997</v>
      </c>
    </row>
    <row r="473" spans="2:105" x14ac:dyDescent="0.35">
      <c r="B473" t="str">
        <f>'Postcode Data'!B473</f>
        <v>ES45 9DN</v>
      </c>
      <c r="C473" t="str">
        <f>'Postcode Data'!D473</f>
        <v>Echton</v>
      </c>
      <c r="D473" s="44" t="e">
        <f>'Postcode Data'!M473</f>
        <v>#N/A</v>
      </c>
      <c r="E473" s="28" t="e">
        <f>INDEX('Site Data'!$G$42:$G$77,MATCH('Frequency Plan Data'!D473,'Site Data'!$B$42:$B$77,0))</f>
        <v>#N/A</v>
      </c>
      <c r="F473" s="28" t="e">
        <f>'Coverage Data'!M473</f>
        <v>#N/A</v>
      </c>
      <c r="G473" s="28" t="e">
        <f t="shared" si="597"/>
        <v>#N/A</v>
      </c>
      <c r="H473" s="5" t="e">
        <f>'Postcode Data'!F473</f>
        <v>#N/A</v>
      </c>
      <c r="I473" s="5" t="e">
        <f>'Postcode Data'!G473</f>
        <v>#N/A</v>
      </c>
      <c r="J473" s="5" t="e">
        <f>'Postcode Data'!K473</f>
        <v>#N/A</v>
      </c>
      <c r="K473" s="5" t="e">
        <f>'Postcode Data'!L473</f>
        <v>#N/A</v>
      </c>
      <c r="L473" s="5"/>
      <c r="M473" s="28"/>
      <c r="N473" s="5" t="e">
        <f t="shared" si="615"/>
        <v>#N/A</v>
      </c>
      <c r="O473" s="5" t="e">
        <f t="shared" si="615"/>
        <v>#N/A</v>
      </c>
      <c r="P473" s="5" t="e">
        <f t="shared" si="615"/>
        <v>#N/A</v>
      </c>
      <c r="Q473" s="5" t="e">
        <f t="shared" si="615"/>
        <v>#N/A</v>
      </c>
      <c r="R473" s="5" t="e">
        <f t="shared" si="615"/>
        <v>#N/A</v>
      </c>
      <c r="S473" s="5" t="e">
        <f t="shared" si="615"/>
        <v>#N/A</v>
      </c>
      <c r="T473" s="5"/>
      <c r="U473" s="28"/>
      <c r="V473" s="28" t="e">
        <f t="shared" si="599"/>
        <v>#N/A</v>
      </c>
      <c r="W473" s="28" t="e">
        <f t="shared" ref="W473:Z473" si="625">IF(AND($G473&lt;V$5,$G473&gt;=W$5),$K473,NA())</f>
        <v>#N/A</v>
      </c>
      <c r="X473" s="28" t="e">
        <f t="shared" si="625"/>
        <v>#N/A</v>
      </c>
      <c r="Y473" s="28" t="e">
        <f t="shared" si="625"/>
        <v>#N/A</v>
      </c>
      <c r="Z473" s="28" t="e">
        <f t="shared" si="625"/>
        <v>#N/A</v>
      </c>
      <c r="AA473" s="28" t="e">
        <f t="shared" si="601"/>
        <v>#N/A</v>
      </c>
      <c r="AB473" s="28"/>
      <c r="AC473" s="28"/>
      <c r="AD473" s="5" t="e">
        <f t="shared" si="602"/>
        <v>#N/A</v>
      </c>
      <c r="AE473" s="15" t="e">
        <v>#N/A</v>
      </c>
      <c r="AF473" s="11" t="e">
        <v>#N/A</v>
      </c>
      <c r="AG473" s="11" t="e">
        <v>#N/A</v>
      </c>
      <c r="AH473" s="11" t="e">
        <v>#N/A</v>
      </c>
      <c r="AI473" s="11" t="e">
        <v>#N/A</v>
      </c>
      <c r="AJ473" s="11" t="e">
        <v>#N/A</v>
      </c>
      <c r="AK473" s="11" t="e">
        <v>#N/A</v>
      </c>
      <c r="AL473" s="11" t="e">
        <v>#N/A</v>
      </c>
      <c r="AM473" s="11" t="e">
        <v>#N/A</v>
      </c>
      <c r="AN473" s="11" t="e">
        <v>#N/A</v>
      </c>
      <c r="AO473" s="11" t="e">
        <v>#N/A</v>
      </c>
      <c r="AP473" s="11" t="e">
        <v>#N/A</v>
      </c>
      <c r="AQ473" s="11" t="e">
        <v>#N/A</v>
      </c>
      <c r="AR473" s="11" t="e">
        <v>#N/A</v>
      </c>
      <c r="AS473" s="11" t="e">
        <v>#N/A</v>
      </c>
      <c r="AT473" s="11" t="e">
        <v>#N/A</v>
      </c>
      <c r="AU473" s="11" t="e">
        <v>#N/A</v>
      </c>
      <c r="AV473" s="11" t="e">
        <v>#N/A</v>
      </c>
      <c r="AW473" s="11" t="e">
        <v>#N/A</v>
      </c>
      <c r="AX473" s="11" t="e">
        <v>#N/A</v>
      </c>
      <c r="AY473" s="11" t="e">
        <v>#N/A</v>
      </c>
      <c r="AZ473" s="11" t="e">
        <v>#N/A</v>
      </c>
      <c r="BA473" s="11" t="e">
        <v>#N/A</v>
      </c>
      <c r="BB473" s="11" t="e">
        <v>#N/A</v>
      </c>
      <c r="BC473" s="11" t="e">
        <v>#N/A</v>
      </c>
      <c r="BD473" s="11" t="e">
        <v>#N/A</v>
      </c>
      <c r="BE473" s="11" t="e">
        <v>#N/A</v>
      </c>
      <c r="BF473" s="11" t="e">
        <v>#N/A</v>
      </c>
      <c r="BG473" s="11" t="e">
        <v>#N/A</v>
      </c>
      <c r="BH473" s="11" t="e">
        <v>#N/A</v>
      </c>
      <c r="BI473" s="11" t="e">
        <v>#N/A</v>
      </c>
      <c r="BJ473" s="11" t="e">
        <v>#N/A</v>
      </c>
      <c r="BK473" s="11" t="e">
        <v>#N/A</v>
      </c>
      <c r="BL473" s="11" t="e">
        <v>#N/A</v>
      </c>
      <c r="BM473" s="11" t="e">
        <v>#N/A</v>
      </c>
      <c r="BN473" s="16" t="e">
        <v>#N/A</v>
      </c>
      <c r="BQ473" s="5" t="e">
        <f t="shared" ca="1" si="603"/>
        <v>#N/A</v>
      </c>
      <c r="BR473" s="8" t="e">
        <f t="shared" ca="1" si="617"/>
        <v>#N/A</v>
      </c>
      <c r="BS473" s="8" t="e">
        <f t="shared" ca="1" si="617"/>
        <v>#N/A</v>
      </c>
      <c r="BT473" s="8" t="e">
        <f t="shared" ca="1" si="617"/>
        <v>#N/A</v>
      </c>
      <c r="BU473" s="8" t="e">
        <f t="shared" ca="1" si="617"/>
        <v>#N/A</v>
      </c>
      <c r="BV473" s="8" t="e">
        <f t="shared" ca="1" si="617"/>
        <v>#N/A</v>
      </c>
      <c r="BW473" s="8" t="e">
        <f t="shared" ca="1" si="617"/>
        <v>#N/A</v>
      </c>
      <c r="BX473" s="8" t="e">
        <f t="shared" ca="1" si="617"/>
        <v>#N/A</v>
      </c>
      <c r="BY473" s="8" t="e">
        <f t="shared" ca="1" si="617"/>
        <v>#N/A</v>
      </c>
      <c r="BZ473" s="8" t="e">
        <f t="shared" ca="1" si="617"/>
        <v>#N/A</v>
      </c>
      <c r="CA473" s="8" t="e">
        <f t="shared" ca="1" si="617"/>
        <v>#N/A</v>
      </c>
      <c r="CB473" s="8" t="e">
        <f t="shared" ca="1" si="620"/>
        <v>#N/A</v>
      </c>
      <c r="CC473" s="8" t="e">
        <f t="shared" ca="1" si="620"/>
        <v>#N/A</v>
      </c>
      <c r="CD473" s="8" t="e">
        <f t="shared" ca="1" si="620"/>
        <v>#N/A</v>
      </c>
      <c r="CE473" s="8" t="e">
        <f t="shared" ca="1" si="620"/>
        <v>#N/A</v>
      </c>
      <c r="CF473" s="8" t="e">
        <f t="shared" ca="1" si="620"/>
        <v>#N/A</v>
      </c>
      <c r="CG473" s="8" t="e">
        <f t="shared" ca="1" si="620"/>
        <v>#N/A</v>
      </c>
      <c r="CH473" s="8" t="e">
        <f t="shared" ca="1" si="620"/>
        <v>#N/A</v>
      </c>
      <c r="CI473" s="8" t="e">
        <f t="shared" ca="1" si="620"/>
        <v>#N/A</v>
      </c>
      <c r="CJ473" s="8" t="e">
        <f t="shared" ca="1" si="620"/>
        <v>#N/A</v>
      </c>
      <c r="CK473" s="8" t="e">
        <f t="shared" ca="1" si="620"/>
        <v>#N/A</v>
      </c>
      <c r="CL473" s="8" t="e">
        <f t="shared" ca="1" si="620"/>
        <v>#N/A</v>
      </c>
      <c r="CM473" s="8" t="e">
        <f t="shared" ca="1" si="620"/>
        <v>#N/A</v>
      </c>
      <c r="CN473" s="8" t="e">
        <f t="shared" ca="1" si="617"/>
        <v>#N/A</v>
      </c>
      <c r="CO473" s="8" t="e">
        <f t="shared" ca="1" si="617"/>
        <v>#N/A</v>
      </c>
      <c r="CP473" s="8" t="e">
        <f t="shared" ca="1" si="617"/>
        <v>#N/A</v>
      </c>
      <c r="CQ473" s="8" t="e">
        <f t="shared" ca="1" si="617"/>
        <v>#N/A</v>
      </c>
      <c r="CR473" s="8" t="e">
        <f t="shared" ca="1" si="617"/>
        <v>#N/A</v>
      </c>
      <c r="CS473" s="8" t="e">
        <f t="shared" ca="1" si="617"/>
        <v>#N/A</v>
      </c>
      <c r="CT473" s="8" t="e">
        <f t="shared" ca="1" si="614"/>
        <v>#N/A</v>
      </c>
      <c r="CU473" s="8" t="e">
        <f t="shared" ca="1" si="614"/>
        <v>#N/A</v>
      </c>
      <c r="CV473" s="8" t="e">
        <f t="shared" ca="1" si="614"/>
        <v>#N/A</v>
      </c>
      <c r="CW473" s="8" t="e">
        <f t="shared" ca="1" si="614"/>
        <v>#N/A</v>
      </c>
      <c r="CX473" s="8" t="e">
        <f t="shared" ca="1" si="614"/>
        <v>#N/A</v>
      </c>
      <c r="CY473" s="8" t="e">
        <f t="shared" ca="1" si="614"/>
        <v>#N/A</v>
      </c>
      <c r="CZ473" s="8" t="e">
        <f t="shared" ca="1" si="614"/>
        <v>#N/A</v>
      </c>
      <c r="DA473" s="8" t="e">
        <f t="shared" ca="1" si="614"/>
        <v>#N/A</v>
      </c>
    </row>
    <row r="474" spans="2:105" x14ac:dyDescent="0.35">
      <c r="B474" t="str">
        <f>'Postcode Data'!B474</f>
        <v>ES46 0KQ</v>
      </c>
      <c r="C474" t="str">
        <f>'Postcode Data'!D474</f>
        <v>Echton</v>
      </c>
      <c r="D474" s="44" t="str">
        <f>'Postcode Data'!M474</f>
        <v>EW2a</v>
      </c>
      <c r="E474" s="28" t="str">
        <f>INDEX('Site Data'!$G$42:$G$77,MATCH('Frequency Plan Data'!D474,'Site Data'!$B$42:$B$77,0))</f>
        <v>f4</v>
      </c>
      <c r="F474" s="28">
        <f>'Coverage Data'!M474</f>
        <v>-59.375521776324334</v>
      </c>
      <c r="G474" s="28">
        <f t="shared" si="597"/>
        <v>31.679264473060016</v>
      </c>
      <c r="H474" s="5">
        <f>'Postcode Data'!F474</f>
        <v>7.9578812090310675</v>
      </c>
      <c r="I474" s="5">
        <f>'Postcode Data'!G474</f>
        <v>13.55919920395557</v>
      </c>
      <c r="J474" s="5">
        <f>'Postcode Data'!K474</f>
        <v>9.0305310010678728</v>
      </c>
      <c r="K474" s="5">
        <f>'Postcode Data'!L474</f>
        <v>14.397245068749346</v>
      </c>
      <c r="L474" s="5"/>
      <c r="M474" s="28"/>
      <c r="N474" s="5" t="e">
        <f t="shared" si="615"/>
        <v>#N/A</v>
      </c>
      <c r="O474" s="5" t="e">
        <f t="shared" si="615"/>
        <v>#N/A</v>
      </c>
      <c r="P474" s="5" t="e">
        <f t="shared" si="615"/>
        <v>#N/A</v>
      </c>
      <c r="Q474" s="5">
        <f t="shared" si="615"/>
        <v>14.397245068749346</v>
      </c>
      <c r="R474" s="5" t="e">
        <f t="shared" si="615"/>
        <v>#N/A</v>
      </c>
      <c r="S474" s="5" t="e">
        <f t="shared" si="615"/>
        <v>#N/A</v>
      </c>
      <c r="T474" s="5"/>
      <c r="U474" s="28"/>
      <c r="V474" s="28">
        <f t="shared" si="599"/>
        <v>14.397245068749346</v>
      </c>
      <c r="W474" s="28" t="e">
        <f t="shared" ref="W474:Z474" si="626">IF(AND($G474&lt;V$5,$G474&gt;=W$5),$K474,NA())</f>
        <v>#N/A</v>
      </c>
      <c r="X474" s="28" t="e">
        <f t="shared" si="626"/>
        <v>#N/A</v>
      </c>
      <c r="Y474" s="28" t="e">
        <f t="shared" si="626"/>
        <v>#N/A</v>
      </c>
      <c r="Z474" s="28" t="e">
        <f t="shared" si="626"/>
        <v>#N/A</v>
      </c>
      <c r="AA474" s="28" t="e">
        <f t="shared" si="601"/>
        <v>#N/A</v>
      </c>
      <c r="AB474" s="28"/>
      <c r="AC474" s="28"/>
      <c r="AD474" s="5">
        <f t="shared" si="602"/>
        <v>-91.05478624938435</v>
      </c>
      <c r="AE474" s="15">
        <v>-999</v>
      </c>
      <c r="AF474" s="11">
        <v>-999</v>
      </c>
      <c r="AG474" s="11">
        <v>-999</v>
      </c>
      <c r="AH474" s="11">
        <v>-108.98738785239097</v>
      </c>
      <c r="AI474" s="11">
        <v>-999</v>
      </c>
      <c r="AJ474" s="11">
        <v>-999</v>
      </c>
      <c r="AK474" s="11">
        <v>-101.73023741040099</v>
      </c>
      <c r="AL474" s="11">
        <v>-999</v>
      </c>
      <c r="AM474" s="11">
        <v>-999</v>
      </c>
      <c r="AN474" s="11">
        <v>-999</v>
      </c>
      <c r="AO474" s="11">
        <v>-999</v>
      </c>
      <c r="AP474" s="11">
        <v>-999</v>
      </c>
      <c r="AQ474" s="11">
        <v>-999</v>
      </c>
      <c r="AR474" s="11">
        <v>-999</v>
      </c>
      <c r="AS474" s="11">
        <v>-999</v>
      </c>
      <c r="AT474" s="11">
        <v>-102.68237403020446</v>
      </c>
      <c r="AU474" s="11">
        <v>-999</v>
      </c>
      <c r="AV474" s="11">
        <v>-999</v>
      </c>
      <c r="AW474" s="11">
        <v>-92.22013526681431</v>
      </c>
      <c r="AX474" s="11">
        <v>-999</v>
      </c>
      <c r="AY474" s="11">
        <v>-999</v>
      </c>
      <c r="AZ474" s="11">
        <v>-999</v>
      </c>
      <c r="BA474" s="11">
        <v>-999</v>
      </c>
      <c r="BB474" s="11">
        <v>-999</v>
      </c>
      <c r="BC474" s="11">
        <v>-999</v>
      </c>
      <c r="BD474" s="11">
        <v>-999</v>
      </c>
      <c r="BE474" s="11">
        <v>-999</v>
      </c>
      <c r="BF474" s="11">
        <v>-999</v>
      </c>
      <c r="BG474" s="11">
        <v>-999</v>
      </c>
      <c r="BH474" s="11">
        <v>-999</v>
      </c>
      <c r="BI474" s="11">
        <v>-102.9318268107689</v>
      </c>
      <c r="BJ474" s="11">
        <v>-999</v>
      </c>
      <c r="BK474" s="11">
        <v>-999</v>
      </c>
      <c r="BL474" s="11">
        <v>-999</v>
      </c>
      <c r="BM474" s="11">
        <v>-999</v>
      </c>
      <c r="BN474" s="16">
        <v>-999</v>
      </c>
      <c r="BQ474" s="5">
        <f t="shared" ca="1" si="603"/>
        <v>-93.241038811870226</v>
      </c>
      <c r="BR474" s="8">
        <f t="shared" ca="1" si="617"/>
        <v>-999</v>
      </c>
      <c r="BS474" s="8">
        <f t="shared" ca="1" si="617"/>
        <v>-999</v>
      </c>
      <c r="BT474" s="8">
        <f t="shared" ca="1" si="617"/>
        <v>-999</v>
      </c>
      <c r="BU474" s="8">
        <f t="shared" ca="1" si="617"/>
        <v>-101.39449254224769</v>
      </c>
      <c r="BV474" s="8">
        <f t="shared" ca="1" si="617"/>
        <v>-999</v>
      </c>
      <c r="BW474" s="8">
        <f t="shared" ca="1" si="617"/>
        <v>-999</v>
      </c>
      <c r="BX474" s="8">
        <f t="shared" ca="1" si="617"/>
        <v>-103.30606218695318</v>
      </c>
      <c r="BY474" s="8">
        <f t="shared" ca="1" si="617"/>
        <v>-999</v>
      </c>
      <c r="BZ474" s="8">
        <f t="shared" ca="1" si="617"/>
        <v>-999</v>
      </c>
      <c r="CA474" s="8">
        <f t="shared" ca="1" si="617"/>
        <v>-999</v>
      </c>
      <c r="CB474" s="8">
        <f t="shared" ca="1" si="620"/>
        <v>-999</v>
      </c>
      <c r="CC474" s="8">
        <f t="shared" ca="1" si="620"/>
        <v>-999</v>
      </c>
      <c r="CD474" s="8">
        <f t="shared" ca="1" si="620"/>
        <v>-999</v>
      </c>
      <c r="CE474" s="8">
        <f t="shared" ca="1" si="620"/>
        <v>-999</v>
      </c>
      <c r="CF474" s="8">
        <f t="shared" ca="1" si="620"/>
        <v>-999</v>
      </c>
      <c r="CG474" s="8">
        <f t="shared" ca="1" si="620"/>
        <v>-105.08630606088177</v>
      </c>
      <c r="CH474" s="8">
        <f t="shared" ca="1" si="620"/>
        <v>-999</v>
      </c>
      <c r="CI474" s="8">
        <f t="shared" ca="1" si="620"/>
        <v>-999</v>
      </c>
      <c r="CJ474" s="8">
        <f t="shared" ca="1" si="620"/>
        <v>-96.095501407261921</v>
      </c>
      <c r="CK474" s="8">
        <f t="shared" ca="1" si="620"/>
        <v>-999</v>
      </c>
      <c r="CL474" s="8">
        <f t="shared" ca="1" si="620"/>
        <v>-999</v>
      </c>
      <c r="CM474" s="8">
        <f t="shared" ca="1" si="620"/>
        <v>-999</v>
      </c>
      <c r="CN474" s="8">
        <f t="shared" ca="1" si="617"/>
        <v>-999</v>
      </c>
      <c r="CO474" s="8">
        <f t="shared" ca="1" si="617"/>
        <v>-999</v>
      </c>
      <c r="CP474" s="8">
        <f t="shared" ca="1" si="617"/>
        <v>-999</v>
      </c>
      <c r="CQ474" s="8">
        <f t="shared" ca="1" si="617"/>
        <v>-999</v>
      </c>
      <c r="CR474" s="8">
        <f t="shared" ca="1" si="617"/>
        <v>-999</v>
      </c>
      <c r="CS474" s="8">
        <f t="shared" ca="1" si="617"/>
        <v>-999</v>
      </c>
      <c r="CT474" s="8">
        <f t="shared" ca="1" si="614"/>
        <v>-999</v>
      </c>
      <c r="CU474" s="8">
        <f t="shared" ca="1" si="614"/>
        <v>-999</v>
      </c>
      <c r="CV474" s="8">
        <f t="shared" ca="1" si="614"/>
        <v>-101.07021404215115</v>
      </c>
      <c r="CW474" s="8">
        <f t="shared" ca="1" si="614"/>
        <v>-999</v>
      </c>
      <c r="CX474" s="8">
        <f t="shared" ca="1" si="614"/>
        <v>-999</v>
      </c>
      <c r="CY474" s="8">
        <f t="shared" ca="1" si="614"/>
        <v>-999</v>
      </c>
      <c r="CZ474" s="8">
        <f t="shared" ca="1" si="614"/>
        <v>-999</v>
      </c>
      <c r="DA474" s="8">
        <f t="shared" ca="1" si="614"/>
        <v>-999</v>
      </c>
    </row>
    <row r="475" spans="2:105" x14ac:dyDescent="0.35">
      <c r="B475" t="str">
        <f>'Postcode Data'!B475</f>
        <v>ES46 1IN</v>
      </c>
      <c r="C475" t="str">
        <f>'Postcode Data'!D475</f>
        <v>Echton</v>
      </c>
      <c r="D475" s="44" t="str">
        <f>'Postcode Data'!M475</f>
        <v>EW2c</v>
      </c>
      <c r="E475" s="28" t="str">
        <f>INDEX('Site Data'!$G$42:$G$77,MATCH('Frequency Plan Data'!D475,'Site Data'!$B$42:$B$77,0))</f>
        <v>f6</v>
      </c>
      <c r="F475" s="28">
        <f>'Coverage Data'!M475</f>
        <v>-62.713386493339158</v>
      </c>
      <c r="G475" s="28">
        <f t="shared" si="597"/>
        <v>40.314651364301128</v>
      </c>
      <c r="H475" s="5">
        <f>'Postcode Data'!F475</f>
        <v>7.9578812090310675</v>
      </c>
      <c r="I475" s="5">
        <f>'Postcode Data'!G475</f>
        <v>13.55919920395557</v>
      </c>
      <c r="J475" s="5">
        <f>'Postcode Data'!K475</f>
        <v>5.3813415512645006</v>
      </c>
      <c r="K475" s="5">
        <f>'Postcode Data'!L475</f>
        <v>13.469224456480358</v>
      </c>
      <c r="L475" s="5"/>
      <c r="M475" s="28"/>
      <c r="N475" s="5" t="e">
        <f t="shared" si="615"/>
        <v>#N/A</v>
      </c>
      <c r="O475" s="5" t="e">
        <f t="shared" si="615"/>
        <v>#N/A</v>
      </c>
      <c r="P475" s="5" t="e">
        <f t="shared" si="615"/>
        <v>#N/A</v>
      </c>
      <c r="Q475" s="5" t="e">
        <f t="shared" si="615"/>
        <v>#N/A</v>
      </c>
      <c r="R475" s="5" t="e">
        <f t="shared" si="615"/>
        <v>#N/A</v>
      </c>
      <c r="S475" s="5">
        <f t="shared" si="615"/>
        <v>13.469224456480358</v>
      </c>
      <c r="T475" s="5"/>
      <c r="U475" s="28"/>
      <c r="V475" s="28">
        <f t="shared" si="599"/>
        <v>13.469224456480358</v>
      </c>
      <c r="W475" s="28" t="e">
        <f t="shared" ref="W475:Z475" si="627">IF(AND($G475&lt;V$5,$G475&gt;=W$5),$K475,NA())</f>
        <v>#N/A</v>
      </c>
      <c r="X475" s="28" t="e">
        <f t="shared" si="627"/>
        <v>#N/A</v>
      </c>
      <c r="Y475" s="28" t="e">
        <f t="shared" si="627"/>
        <v>#N/A</v>
      </c>
      <c r="Z475" s="28" t="e">
        <f t="shared" si="627"/>
        <v>#N/A</v>
      </c>
      <c r="AA475" s="28" t="e">
        <f t="shared" si="601"/>
        <v>#N/A</v>
      </c>
      <c r="AB475" s="28"/>
      <c r="AC475" s="28"/>
      <c r="AD475" s="5">
        <f t="shared" si="602"/>
        <v>-103.02803785764029</v>
      </c>
      <c r="AE475" s="15">
        <v>-999</v>
      </c>
      <c r="AF475" s="11">
        <v>-999</v>
      </c>
      <c r="AG475" s="11">
        <v>-999</v>
      </c>
      <c r="AH475" s="11">
        <v>-999</v>
      </c>
      <c r="AI475" s="11">
        <v>-999</v>
      </c>
      <c r="AJ475" s="11">
        <v>-108.30846031078906</v>
      </c>
      <c r="AK475" s="11">
        <v>-999</v>
      </c>
      <c r="AL475" s="11">
        <v>-999</v>
      </c>
      <c r="AM475" s="11">
        <v>-113.79273533844983</v>
      </c>
      <c r="AN475" s="11">
        <v>-999</v>
      </c>
      <c r="AO475" s="11">
        <v>-999</v>
      </c>
      <c r="AP475" s="11">
        <v>-999</v>
      </c>
      <c r="AQ475" s="11">
        <v>-999</v>
      </c>
      <c r="AR475" s="11">
        <v>-999</v>
      </c>
      <c r="AS475" s="11">
        <v>-999</v>
      </c>
      <c r="AT475" s="11">
        <v>-999</v>
      </c>
      <c r="AU475" s="11">
        <v>-999</v>
      </c>
      <c r="AV475" s="11">
        <v>-117.90558916153347</v>
      </c>
      <c r="AW475" s="11">
        <v>-999</v>
      </c>
      <c r="AX475" s="11">
        <v>-999</v>
      </c>
      <c r="AY475" s="11">
        <v>-106.03243837114627</v>
      </c>
      <c r="AZ475" s="11">
        <v>-999</v>
      </c>
      <c r="BA475" s="11">
        <v>-999</v>
      </c>
      <c r="BB475" s="11">
        <v>-999</v>
      </c>
      <c r="BC475" s="11">
        <v>-999</v>
      </c>
      <c r="BD475" s="11">
        <v>-999</v>
      </c>
      <c r="BE475" s="11">
        <v>-999</v>
      </c>
      <c r="BF475" s="11">
        <v>-999</v>
      </c>
      <c r="BG475" s="11">
        <v>-999</v>
      </c>
      <c r="BH475" s="11">
        <v>-999</v>
      </c>
      <c r="BI475" s="11">
        <v>-999</v>
      </c>
      <c r="BJ475" s="11">
        <v>-999</v>
      </c>
      <c r="BK475" s="11">
        <v>-113.6586939185939</v>
      </c>
      <c r="BL475" s="11">
        <v>-999</v>
      </c>
      <c r="BM475" s="11">
        <v>-999</v>
      </c>
      <c r="BN475" s="16">
        <v>-999</v>
      </c>
      <c r="BQ475" s="5">
        <f t="shared" ca="1" si="603"/>
        <v>-101.1081703082846</v>
      </c>
      <c r="BR475" s="8">
        <f t="shared" ca="1" si="617"/>
        <v>-999</v>
      </c>
      <c r="BS475" s="8">
        <f t="shared" ca="1" si="617"/>
        <v>-999</v>
      </c>
      <c r="BT475" s="8">
        <f t="shared" ca="1" si="617"/>
        <v>-999</v>
      </c>
      <c r="BU475" s="8">
        <f t="shared" ca="1" si="617"/>
        <v>-999</v>
      </c>
      <c r="BV475" s="8">
        <f t="shared" ca="1" si="617"/>
        <v>-999</v>
      </c>
      <c r="BW475" s="8">
        <f t="shared" ca="1" si="617"/>
        <v>-117.70208666740271</v>
      </c>
      <c r="BX475" s="8">
        <f t="shared" ca="1" si="617"/>
        <v>-999</v>
      </c>
      <c r="BY475" s="8">
        <f t="shared" ca="1" si="617"/>
        <v>-999</v>
      </c>
      <c r="BZ475" s="8">
        <f t="shared" ca="1" si="617"/>
        <v>-109.29006686900634</v>
      </c>
      <c r="CA475" s="8">
        <f t="shared" ca="1" si="617"/>
        <v>-999</v>
      </c>
      <c r="CB475" s="8">
        <f t="shared" ca="1" si="620"/>
        <v>-999</v>
      </c>
      <c r="CC475" s="8">
        <f t="shared" ca="1" si="620"/>
        <v>-999</v>
      </c>
      <c r="CD475" s="8">
        <f t="shared" ca="1" si="620"/>
        <v>-999</v>
      </c>
      <c r="CE475" s="8">
        <f t="shared" ca="1" si="620"/>
        <v>-999</v>
      </c>
      <c r="CF475" s="8">
        <f t="shared" ca="1" si="620"/>
        <v>-999</v>
      </c>
      <c r="CG475" s="8">
        <f t="shared" ca="1" si="620"/>
        <v>-999</v>
      </c>
      <c r="CH475" s="8">
        <f t="shared" ca="1" si="620"/>
        <v>-999</v>
      </c>
      <c r="CI475" s="8">
        <f t="shared" ca="1" si="620"/>
        <v>-102.54796616936628</v>
      </c>
      <c r="CJ475" s="8">
        <f t="shared" ca="1" si="620"/>
        <v>-999</v>
      </c>
      <c r="CK475" s="8">
        <f t="shared" ca="1" si="620"/>
        <v>-999</v>
      </c>
      <c r="CL475" s="8">
        <f t="shared" ca="1" si="620"/>
        <v>-115.46040762517599</v>
      </c>
      <c r="CM475" s="8">
        <f t="shared" ca="1" si="620"/>
        <v>-999</v>
      </c>
      <c r="CN475" s="8">
        <f t="shared" ca="1" si="617"/>
        <v>-999</v>
      </c>
      <c r="CO475" s="8">
        <f t="shared" ca="1" si="617"/>
        <v>-999</v>
      </c>
      <c r="CP475" s="8">
        <f t="shared" ca="1" si="617"/>
        <v>-999</v>
      </c>
      <c r="CQ475" s="8">
        <f t="shared" ca="1" si="617"/>
        <v>-999</v>
      </c>
      <c r="CR475" s="8">
        <f t="shared" ca="1" si="617"/>
        <v>-999</v>
      </c>
      <c r="CS475" s="8">
        <f t="shared" ca="1" si="617"/>
        <v>-999</v>
      </c>
      <c r="CT475" s="8">
        <f t="shared" ca="1" si="614"/>
        <v>-999</v>
      </c>
      <c r="CU475" s="8">
        <f t="shared" ca="1" si="614"/>
        <v>-999</v>
      </c>
      <c r="CV475" s="8">
        <f t="shared" ca="1" si="614"/>
        <v>-999</v>
      </c>
      <c r="CW475" s="8">
        <f t="shared" ca="1" si="614"/>
        <v>-999</v>
      </c>
      <c r="CX475" s="8">
        <f t="shared" ca="1" si="614"/>
        <v>-112.56110257121857</v>
      </c>
      <c r="CY475" s="8">
        <f t="shared" ca="1" si="614"/>
        <v>-999</v>
      </c>
      <c r="CZ475" s="8">
        <f t="shared" ca="1" si="614"/>
        <v>-999</v>
      </c>
      <c r="DA475" s="8">
        <f t="shared" ca="1" si="614"/>
        <v>-999</v>
      </c>
    </row>
    <row r="476" spans="2:105" x14ac:dyDescent="0.35">
      <c r="B476" t="str">
        <f>'Postcode Data'!B476</f>
        <v>ES46 2HT</v>
      </c>
      <c r="C476" t="str">
        <f>'Postcode Data'!D476</f>
        <v>Echton</v>
      </c>
      <c r="D476" s="44" t="e">
        <f>'Postcode Data'!M476</f>
        <v>#N/A</v>
      </c>
      <c r="E476" s="28" t="e">
        <f>INDEX('Site Data'!$G$42:$G$77,MATCH('Frequency Plan Data'!D476,'Site Data'!$B$42:$B$77,0))</f>
        <v>#N/A</v>
      </c>
      <c r="F476" s="28" t="e">
        <f>'Coverage Data'!M476</f>
        <v>#N/A</v>
      </c>
      <c r="G476" s="28" t="e">
        <f t="shared" si="597"/>
        <v>#N/A</v>
      </c>
      <c r="H476" s="5" t="e">
        <f>'Postcode Data'!F476</f>
        <v>#N/A</v>
      </c>
      <c r="I476" s="5" t="e">
        <f>'Postcode Data'!G476</f>
        <v>#N/A</v>
      </c>
      <c r="J476" s="5" t="e">
        <f>'Postcode Data'!K476</f>
        <v>#N/A</v>
      </c>
      <c r="K476" s="5" t="e">
        <f>'Postcode Data'!L476</f>
        <v>#N/A</v>
      </c>
      <c r="L476" s="5"/>
      <c r="M476" s="28"/>
      <c r="N476" s="5" t="e">
        <f t="shared" si="615"/>
        <v>#N/A</v>
      </c>
      <c r="O476" s="5" t="e">
        <f t="shared" si="615"/>
        <v>#N/A</v>
      </c>
      <c r="P476" s="5" t="e">
        <f t="shared" si="615"/>
        <v>#N/A</v>
      </c>
      <c r="Q476" s="5" t="e">
        <f t="shared" si="615"/>
        <v>#N/A</v>
      </c>
      <c r="R476" s="5" t="e">
        <f t="shared" si="615"/>
        <v>#N/A</v>
      </c>
      <c r="S476" s="5" t="e">
        <f t="shared" si="615"/>
        <v>#N/A</v>
      </c>
      <c r="T476" s="5"/>
      <c r="U476" s="28"/>
      <c r="V476" s="28" t="e">
        <f t="shared" si="599"/>
        <v>#N/A</v>
      </c>
      <c r="W476" s="28" t="e">
        <f t="shared" ref="W476:Z476" si="628">IF(AND($G476&lt;V$5,$G476&gt;=W$5),$K476,NA())</f>
        <v>#N/A</v>
      </c>
      <c r="X476" s="28" t="e">
        <f t="shared" si="628"/>
        <v>#N/A</v>
      </c>
      <c r="Y476" s="28" t="e">
        <f t="shared" si="628"/>
        <v>#N/A</v>
      </c>
      <c r="Z476" s="28" t="e">
        <f t="shared" si="628"/>
        <v>#N/A</v>
      </c>
      <c r="AA476" s="28" t="e">
        <f t="shared" si="601"/>
        <v>#N/A</v>
      </c>
      <c r="AB476" s="28"/>
      <c r="AC476" s="28"/>
      <c r="AD476" s="5" t="e">
        <f t="shared" si="602"/>
        <v>#N/A</v>
      </c>
      <c r="AE476" s="15" t="e">
        <v>#N/A</v>
      </c>
      <c r="AF476" s="11" t="e">
        <v>#N/A</v>
      </c>
      <c r="AG476" s="11" t="e">
        <v>#N/A</v>
      </c>
      <c r="AH476" s="11" t="e">
        <v>#N/A</v>
      </c>
      <c r="AI476" s="11" t="e">
        <v>#N/A</v>
      </c>
      <c r="AJ476" s="11" t="e">
        <v>#N/A</v>
      </c>
      <c r="AK476" s="11" t="e">
        <v>#N/A</v>
      </c>
      <c r="AL476" s="11" t="e">
        <v>#N/A</v>
      </c>
      <c r="AM476" s="11" t="e">
        <v>#N/A</v>
      </c>
      <c r="AN476" s="11" t="e">
        <v>#N/A</v>
      </c>
      <c r="AO476" s="11" t="e">
        <v>#N/A</v>
      </c>
      <c r="AP476" s="11" t="e">
        <v>#N/A</v>
      </c>
      <c r="AQ476" s="11" t="e">
        <v>#N/A</v>
      </c>
      <c r="AR476" s="11" t="e">
        <v>#N/A</v>
      </c>
      <c r="AS476" s="11" t="e">
        <v>#N/A</v>
      </c>
      <c r="AT476" s="11" t="e">
        <v>#N/A</v>
      </c>
      <c r="AU476" s="11" t="e">
        <v>#N/A</v>
      </c>
      <c r="AV476" s="11" t="e">
        <v>#N/A</v>
      </c>
      <c r="AW476" s="11" t="e">
        <v>#N/A</v>
      </c>
      <c r="AX476" s="11" t="e">
        <v>#N/A</v>
      </c>
      <c r="AY476" s="11" t="e">
        <v>#N/A</v>
      </c>
      <c r="AZ476" s="11" t="e">
        <v>#N/A</v>
      </c>
      <c r="BA476" s="11" t="e">
        <v>#N/A</v>
      </c>
      <c r="BB476" s="11" t="e">
        <v>#N/A</v>
      </c>
      <c r="BC476" s="11" t="e">
        <v>#N/A</v>
      </c>
      <c r="BD476" s="11" t="e">
        <v>#N/A</v>
      </c>
      <c r="BE476" s="11" t="e">
        <v>#N/A</v>
      </c>
      <c r="BF476" s="11" t="e">
        <v>#N/A</v>
      </c>
      <c r="BG476" s="11" t="e">
        <v>#N/A</v>
      </c>
      <c r="BH476" s="11" t="e">
        <v>#N/A</v>
      </c>
      <c r="BI476" s="11" t="e">
        <v>#N/A</v>
      </c>
      <c r="BJ476" s="11" t="e">
        <v>#N/A</v>
      </c>
      <c r="BK476" s="11" t="e">
        <v>#N/A</v>
      </c>
      <c r="BL476" s="11" t="e">
        <v>#N/A</v>
      </c>
      <c r="BM476" s="11" t="e">
        <v>#N/A</v>
      </c>
      <c r="BN476" s="16" t="e">
        <v>#N/A</v>
      </c>
      <c r="BQ476" s="5" t="e">
        <f t="shared" ca="1" si="603"/>
        <v>#N/A</v>
      </c>
      <c r="BR476" s="8" t="e">
        <f t="shared" ca="1" si="617"/>
        <v>#N/A</v>
      </c>
      <c r="BS476" s="8" t="e">
        <f t="shared" ca="1" si="617"/>
        <v>#N/A</v>
      </c>
      <c r="BT476" s="8" t="e">
        <f t="shared" ca="1" si="617"/>
        <v>#N/A</v>
      </c>
      <c r="BU476" s="8" t="e">
        <f t="shared" ca="1" si="617"/>
        <v>#N/A</v>
      </c>
      <c r="BV476" s="8" t="e">
        <f t="shared" ca="1" si="617"/>
        <v>#N/A</v>
      </c>
      <c r="BW476" s="8" t="e">
        <f t="shared" ca="1" si="617"/>
        <v>#N/A</v>
      </c>
      <c r="BX476" s="8" t="e">
        <f t="shared" ca="1" si="617"/>
        <v>#N/A</v>
      </c>
      <c r="BY476" s="8" t="e">
        <f t="shared" ca="1" si="617"/>
        <v>#N/A</v>
      </c>
      <c r="BZ476" s="8" t="e">
        <f t="shared" ca="1" si="617"/>
        <v>#N/A</v>
      </c>
      <c r="CA476" s="8" t="e">
        <f t="shared" ca="1" si="617"/>
        <v>#N/A</v>
      </c>
      <c r="CB476" s="8" t="e">
        <f t="shared" ca="1" si="620"/>
        <v>#N/A</v>
      </c>
      <c r="CC476" s="8" t="e">
        <f t="shared" ca="1" si="620"/>
        <v>#N/A</v>
      </c>
      <c r="CD476" s="8" t="e">
        <f t="shared" ca="1" si="620"/>
        <v>#N/A</v>
      </c>
      <c r="CE476" s="8" t="e">
        <f t="shared" ca="1" si="620"/>
        <v>#N/A</v>
      </c>
      <c r="CF476" s="8" t="e">
        <f t="shared" ca="1" si="620"/>
        <v>#N/A</v>
      </c>
      <c r="CG476" s="8" t="e">
        <f t="shared" ca="1" si="620"/>
        <v>#N/A</v>
      </c>
      <c r="CH476" s="8" t="e">
        <f t="shared" ca="1" si="620"/>
        <v>#N/A</v>
      </c>
      <c r="CI476" s="8" t="e">
        <f t="shared" ca="1" si="620"/>
        <v>#N/A</v>
      </c>
      <c r="CJ476" s="8" t="e">
        <f t="shared" ca="1" si="620"/>
        <v>#N/A</v>
      </c>
      <c r="CK476" s="8" t="e">
        <f t="shared" ca="1" si="620"/>
        <v>#N/A</v>
      </c>
      <c r="CL476" s="8" t="e">
        <f t="shared" ca="1" si="620"/>
        <v>#N/A</v>
      </c>
      <c r="CM476" s="8" t="e">
        <f t="shared" ca="1" si="620"/>
        <v>#N/A</v>
      </c>
      <c r="CN476" s="8" t="e">
        <f t="shared" ca="1" si="617"/>
        <v>#N/A</v>
      </c>
      <c r="CO476" s="8" t="e">
        <f t="shared" ca="1" si="617"/>
        <v>#N/A</v>
      </c>
      <c r="CP476" s="8" t="e">
        <f t="shared" ca="1" si="617"/>
        <v>#N/A</v>
      </c>
      <c r="CQ476" s="8" t="e">
        <f t="shared" ca="1" si="617"/>
        <v>#N/A</v>
      </c>
      <c r="CR476" s="8" t="e">
        <f t="shared" ca="1" si="617"/>
        <v>#N/A</v>
      </c>
      <c r="CS476" s="8" t="e">
        <f t="shared" ca="1" si="617"/>
        <v>#N/A</v>
      </c>
      <c r="CT476" s="8" t="e">
        <f t="shared" ca="1" si="614"/>
        <v>#N/A</v>
      </c>
      <c r="CU476" s="8" t="e">
        <f t="shared" ca="1" si="614"/>
        <v>#N/A</v>
      </c>
      <c r="CV476" s="8" t="e">
        <f t="shared" ca="1" si="614"/>
        <v>#N/A</v>
      </c>
      <c r="CW476" s="8" t="e">
        <f t="shared" ca="1" si="614"/>
        <v>#N/A</v>
      </c>
      <c r="CX476" s="8" t="e">
        <f t="shared" ca="1" si="614"/>
        <v>#N/A</v>
      </c>
      <c r="CY476" s="8" t="e">
        <f t="shared" ca="1" si="614"/>
        <v>#N/A</v>
      </c>
      <c r="CZ476" s="8" t="e">
        <f t="shared" ca="1" si="614"/>
        <v>#N/A</v>
      </c>
      <c r="DA476" s="8" t="e">
        <f t="shared" ca="1" si="614"/>
        <v>#N/A</v>
      </c>
    </row>
    <row r="477" spans="2:105" x14ac:dyDescent="0.35">
      <c r="B477" t="str">
        <f>'Postcode Data'!B477</f>
        <v>ES46 4CG</v>
      </c>
      <c r="C477" t="str">
        <f>'Postcode Data'!D477</f>
        <v>Echton</v>
      </c>
      <c r="D477" s="44" t="e">
        <f>'Postcode Data'!M477</f>
        <v>#N/A</v>
      </c>
      <c r="E477" s="28" t="e">
        <f>INDEX('Site Data'!$G$42:$G$77,MATCH('Frequency Plan Data'!D477,'Site Data'!$B$42:$B$77,0))</f>
        <v>#N/A</v>
      </c>
      <c r="F477" s="28" t="e">
        <f>'Coverage Data'!M477</f>
        <v>#N/A</v>
      </c>
      <c r="G477" s="28" t="e">
        <f t="shared" si="597"/>
        <v>#N/A</v>
      </c>
      <c r="H477" s="5" t="e">
        <f>'Postcode Data'!F477</f>
        <v>#N/A</v>
      </c>
      <c r="I477" s="5" t="e">
        <f>'Postcode Data'!G477</f>
        <v>#N/A</v>
      </c>
      <c r="J477" s="5" t="e">
        <f>'Postcode Data'!K477</f>
        <v>#N/A</v>
      </c>
      <c r="K477" s="5" t="e">
        <f>'Postcode Data'!L477</f>
        <v>#N/A</v>
      </c>
      <c r="L477" s="5"/>
      <c r="M477" s="28"/>
      <c r="N477" s="5" t="e">
        <f t="shared" si="615"/>
        <v>#N/A</v>
      </c>
      <c r="O477" s="5" t="e">
        <f t="shared" si="615"/>
        <v>#N/A</v>
      </c>
      <c r="P477" s="5" t="e">
        <f t="shared" si="615"/>
        <v>#N/A</v>
      </c>
      <c r="Q477" s="5" t="e">
        <f t="shared" si="615"/>
        <v>#N/A</v>
      </c>
      <c r="R477" s="5" t="e">
        <f t="shared" si="615"/>
        <v>#N/A</v>
      </c>
      <c r="S477" s="5" t="e">
        <f t="shared" si="615"/>
        <v>#N/A</v>
      </c>
      <c r="T477" s="5"/>
      <c r="U477" s="28"/>
      <c r="V477" s="28" t="e">
        <f t="shared" si="599"/>
        <v>#N/A</v>
      </c>
      <c r="W477" s="28" t="e">
        <f t="shared" ref="W477:Z477" si="629">IF(AND($G477&lt;V$5,$G477&gt;=W$5),$K477,NA())</f>
        <v>#N/A</v>
      </c>
      <c r="X477" s="28" t="e">
        <f t="shared" si="629"/>
        <v>#N/A</v>
      </c>
      <c r="Y477" s="28" t="e">
        <f t="shared" si="629"/>
        <v>#N/A</v>
      </c>
      <c r="Z477" s="28" t="e">
        <f t="shared" si="629"/>
        <v>#N/A</v>
      </c>
      <c r="AA477" s="28" t="e">
        <f t="shared" si="601"/>
        <v>#N/A</v>
      </c>
      <c r="AB477" s="28"/>
      <c r="AC477" s="28"/>
      <c r="AD477" s="5" t="e">
        <f t="shared" si="602"/>
        <v>#N/A</v>
      </c>
      <c r="AE477" s="15" t="e">
        <v>#N/A</v>
      </c>
      <c r="AF477" s="11" t="e">
        <v>#N/A</v>
      </c>
      <c r="AG477" s="11" t="e">
        <v>#N/A</v>
      </c>
      <c r="AH477" s="11" t="e">
        <v>#N/A</v>
      </c>
      <c r="AI477" s="11" t="e">
        <v>#N/A</v>
      </c>
      <c r="AJ477" s="11" t="e">
        <v>#N/A</v>
      </c>
      <c r="AK477" s="11" t="e">
        <v>#N/A</v>
      </c>
      <c r="AL477" s="11" t="e">
        <v>#N/A</v>
      </c>
      <c r="AM477" s="11" t="e">
        <v>#N/A</v>
      </c>
      <c r="AN477" s="11" t="e">
        <v>#N/A</v>
      </c>
      <c r="AO477" s="11" t="e">
        <v>#N/A</v>
      </c>
      <c r="AP477" s="11" t="e">
        <v>#N/A</v>
      </c>
      <c r="AQ477" s="11" t="e">
        <v>#N/A</v>
      </c>
      <c r="AR477" s="11" t="e">
        <v>#N/A</v>
      </c>
      <c r="AS477" s="11" t="e">
        <v>#N/A</v>
      </c>
      <c r="AT477" s="11" t="e">
        <v>#N/A</v>
      </c>
      <c r="AU477" s="11" t="e">
        <v>#N/A</v>
      </c>
      <c r="AV477" s="11" t="e">
        <v>#N/A</v>
      </c>
      <c r="AW477" s="11" t="e">
        <v>#N/A</v>
      </c>
      <c r="AX477" s="11" t="e">
        <v>#N/A</v>
      </c>
      <c r="AY477" s="11" t="e">
        <v>#N/A</v>
      </c>
      <c r="AZ477" s="11" t="e">
        <v>#N/A</v>
      </c>
      <c r="BA477" s="11" t="e">
        <v>#N/A</v>
      </c>
      <c r="BB477" s="11" t="e">
        <v>#N/A</v>
      </c>
      <c r="BC477" s="11" t="e">
        <v>#N/A</v>
      </c>
      <c r="BD477" s="11" t="e">
        <v>#N/A</v>
      </c>
      <c r="BE477" s="11" t="e">
        <v>#N/A</v>
      </c>
      <c r="BF477" s="11" t="e">
        <v>#N/A</v>
      </c>
      <c r="BG477" s="11" t="e">
        <v>#N/A</v>
      </c>
      <c r="BH477" s="11" t="e">
        <v>#N/A</v>
      </c>
      <c r="BI477" s="11" t="e">
        <v>#N/A</v>
      </c>
      <c r="BJ477" s="11" t="e">
        <v>#N/A</v>
      </c>
      <c r="BK477" s="11" t="e">
        <v>#N/A</v>
      </c>
      <c r="BL477" s="11" t="e">
        <v>#N/A</v>
      </c>
      <c r="BM477" s="11" t="e">
        <v>#N/A</v>
      </c>
      <c r="BN477" s="16" t="e">
        <v>#N/A</v>
      </c>
      <c r="BQ477" s="5" t="e">
        <f t="shared" ca="1" si="603"/>
        <v>#N/A</v>
      </c>
      <c r="BR477" s="8" t="e">
        <f t="shared" ca="1" si="617"/>
        <v>#N/A</v>
      </c>
      <c r="BS477" s="8" t="e">
        <f t="shared" ca="1" si="617"/>
        <v>#N/A</v>
      </c>
      <c r="BT477" s="8" t="e">
        <f t="shared" ca="1" si="617"/>
        <v>#N/A</v>
      </c>
      <c r="BU477" s="8" t="e">
        <f t="shared" ca="1" si="617"/>
        <v>#N/A</v>
      </c>
      <c r="BV477" s="8" t="e">
        <f t="shared" ca="1" si="617"/>
        <v>#N/A</v>
      </c>
      <c r="BW477" s="8" t="e">
        <f t="shared" ca="1" si="617"/>
        <v>#N/A</v>
      </c>
      <c r="BX477" s="8" t="e">
        <f t="shared" ca="1" si="617"/>
        <v>#N/A</v>
      </c>
      <c r="BY477" s="8" t="e">
        <f t="shared" ca="1" si="617"/>
        <v>#N/A</v>
      </c>
      <c r="BZ477" s="8" t="e">
        <f t="shared" ca="1" si="617"/>
        <v>#N/A</v>
      </c>
      <c r="CA477" s="8" t="e">
        <f t="shared" ca="1" si="617"/>
        <v>#N/A</v>
      </c>
      <c r="CB477" s="8" t="e">
        <f t="shared" ca="1" si="620"/>
        <v>#N/A</v>
      </c>
      <c r="CC477" s="8" t="e">
        <f t="shared" ca="1" si="620"/>
        <v>#N/A</v>
      </c>
      <c r="CD477" s="8" t="e">
        <f t="shared" ca="1" si="620"/>
        <v>#N/A</v>
      </c>
      <c r="CE477" s="8" t="e">
        <f t="shared" ca="1" si="620"/>
        <v>#N/A</v>
      </c>
      <c r="CF477" s="8" t="e">
        <f t="shared" ca="1" si="620"/>
        <v>#N/A</v>
      </c>
      <c r="CG477" s="8" t="e">
        <f t="shared" ca="1" si="620"/>
        <v>#N/A</v>
      </c>
      <c r="CH477" s="8" t="e">
        <f t="shared" ca="1" si="620"/>
        <v>#N/A</v>
      </c>
      <c r="CI477" s="8" t="e">
        <f t="shared" ca="1" si="620"/>
        <v>#N/A</v>
      </c>
      <c r="CJ477" s="8" t="e">
        <f t="shared" ca="1" si="620"/>
        <v>#N/A</v>
      </c>
      <c r="CK477" s="8" t="e">
        <f t="shared" ca="1" si="620"/>
        <v>#N/A</v>
      </c>
      <c r="CL477" s="8" t="e">
        <f t="shared" ca="1" si="620"/>
        <v>#N/A</v>
      </c>
      <c r="CM477" s="8" t="e">
        <f t="shared" ca="1" si="620"/>
        <v>#N/A</v>
      </c>
      <c r="CN477" s="8" t="e">
        <f t="shared" ca="1" si="617"/>
        <v>#N/A</v>
      </c>
      <c r="CO477" s="8" t="e">
        <f t="shared" ca="1" si="617"/>
        <v>#N/A</v>
      </c>
      <c r="CP477" s="8" t="e">
        <f t="shared" ca="1" si="617"/>
        <v>#N/A</v>
      </c>
      <c r="CQ477" s="8" t="e">
        <f t="shared" ca="1" si="617"/>
        <v>#N/A</v>
      </c>
      <c r="CR477" s="8" t="e">
        <f t="shared" ca="1" si="617"/>
        <v>#N/A</v>
      </c>
      <c r="CS477" s="8" t="e">
        <f t="shared" ca="1" si="617"/>
        <v>#N/A</v>
      </c>
      <c r="CT477" s="8" t="e">
        <f t="shared" ca="1" si="614"/>
        <v>#N/A</v>
      </c>
      <c r="CU477" s="8" t="e">
        <f t="shared" ca="1" si="614"/>
        <v>#N/A</v>
      </c>
      <c r="CV477" s="8" t="e">
        <f t="shared" ca="1" si="614"/>
        <v>#N/A</v>
      </c>
      <c r="CW477" s="8" t="e">
        <f t="shared" ca="1" si="614"/>
        <v>#N/A</v>
      </c>
      <c r="CX477" s="8" t="e">
        <f t="shared" ca="1" si="614"/>
        <v>#N/A</v>
      </c>
      <c r="CY477" s="8" t="e">
        <f t="shared" ca="1" si="614"/>
        <v>#N/A</v>
      </c>
      <c r="CZ477" s="8" t="e">
        <f t="shared" ca="1" si="614"/>
        <v>#N/A</v>
      </c>
      <c r="DA477" s="8" t="e">
        <f t="shared" ca="1" si="614"/>
        <v>#N/A</v>
      </c>
    </row>
    <row r="478" spans="2:105" x14ac:dyDescent="0.35">
      <c r="B478" t="str">
        <f>'Postcode Data'!B478</f>
        <v>ES46 5YX</v>
      </c>
      <c r="C478" t="str">
        <f>'Postcode Data'!D478</f>
        <v>Echton</v>
      </c>
      <c r="D478" s="44" t="e">
        <f>'Postcode Data'!M478</f>
        <v>#N/A</v>
      </c>
      <c r="E478" s="28" t="e">
        <f>INDEX('Site Data'!$G$42:$G$77,MATCH('Frequency Plan Data'!D478,'Site Data'!$B$42:$B$77,0))</f>
        <v>#N/A</v>
      </c>
      <c r="F478" s="28" t="e">
        <f>'Coverage Data'!M478</f>
        <v>#N/A</v>
      </c>
      <c r="G478" s="28" t="e">
        <f t="shared" si="597"/>
        <v>#N/A</v>
      </c>
      <c r="H478" s="5" t="e">
        <f>'Postcode Data'!F478</f>
        <v>#N/A</v>
      </c>
      <c r="I478" s="5" t="e">
        <f>'Postcode Data'!G478</f>
        <v>#N/A</v>
      </c>
      <c r="J478" s="5" t="e">
        <f>'Postcode Data'!K478</f>
        <v>#N/A</v>
      </c>
      <c r="K478" s="5" t="e">
        <f>'Postcode Data'!L478</f>
        <v>#N/A</v>
      </c>
      <c r="L478" s="5"/>
      <c r="M478" s="28"/>
      <c r="N478" s="5" t="e">
        <f t="shared" si="615"/>
        <v>#N/A</v>
      </c>
      <c r="O478" s="5" t="e">
        <f t="shared" si="615"/>
        <v>#N/A</v>
      </c>
      <c r="P478" s="5" t="e">
        <f t="shared" si="615"/>
        <v>#N/A</v>
      </c>
      <c r="Q478" s="5" t="e">
        <f t="shared" si="615"/>
        <v>#N/A</v>
      </c>
      <c r="R478" s="5" t="e">
        <f t="shared" si="615"/>
        <v>#N/A</v>
      </c>
      <c r="S478" s="5" t="e">
        <f t="shared" si="615"/>
        <v>#N/A</v>
      </c>
      <c r="T478" s="5"/>
      <c r="U478" s="28"/>
      <c r="V478" s="28" t="e">
        <f t="shared" si="599"/>
        <v>#N/A</v>
      </c>
      <c r="W478" s="28" t="e">
        <f t="shared" ref="W478:Z478" si="630">IF(AND($G478&lt;V$5,$G478&gt;=W$5),$K478,NA())</f>
        <v>#N/A</v>
      </c>
      <c r="X478" s="28" t="e">
        <f t="shared" si="630"/>
        <v>#N/A</v>
      </c>
      <c r="Y478" s="28" t="e">
        <f t="shared" si="630"/>
        <v>#N/A</v>
      </c>
      <c r="Z478" s="28" t="e">
        <f t="shared" si="630"/>
        <v>#N/A</v>
      </c>
      <c r="AA478" s="28" t="e">
        <f t="shared" si="601"/>
        <v>#N/A</v>
      </c>
      <c r="AB478" s="28"/>
      <c r="AC478" s="28"/>
      <c r="AD478" s="5" t="e">
        <f t="shared" si="602"/>
        <v>#N/A</v>
      </c>
      <c r="AE478" s="15" t="e">
        <v>#N/A</v>
      </c>
      <c r="AF478" s="11" t="e">
        <v>#N/A</v>
      </c>
      <c r="AG478" s="11" t="e">
        <v>#N/A</v>
      </c>
      <c r="AH478" s="11" t="e">
        <v>#N/A</v>
      </c>
      <c r="AI478" s="11" t="e">
        <v>#N/A</v>
      </c>
      <c r="AJ478" s="11" t="e">
        <v>#N/A</v>
      </c>
      <c r="AK478" s="11" t="e">
        <v>#N/A</v>
      </c>
      <c r="AL478" s="11" t="e">
        <v>#N/A</v>
      </c>
      <c r="AM478" s="11" t="e">
        <v>#N/A</v>
      </c>
      <c r="AN478" s="11" t="e">
        <v>#N/A</v>
      </c>
      <c r="AO478" s="11" t="e">
        <v>#N/A</v>
      </c>
      <c r="AP478" s="11" t="e">
        <v>#N/A</v>
      </c>
      <c r="AQ478" s="11" t="e">
        <v>#N/A</v>
      </c>
      <c r="AR478" s="11" t="e">
        <v>#N/A</v>
      </c>
      <c r="AS478" s="11" t="e">
        <v>#N/A</v>
      </c>
      <c r="AT478" s="11" t="e">
        <v>#N/A</v>
      </c>
      <c r="AU478" s="11" t="e">
        <v>#N/A</v>
      </c>
      <c r="AV478" s="11" t="e">
        <v>#N/A</v>
      </c>
      <c r="AW478" s="11" t="e">
        <v>#N/A</v>
      </c>
      <c r="AX478" s="11" t="e">
        <v>#N/A</v>
      </c>
      <c r="AY478" s="11" t="e">
        <v>#N/A</v>
      </c>
      <c r="AZ478" s="11" t="e">
        <v>#N/A</v>
      </c>
      <c r="BA478" s="11" t="e">
        <v>#N/A</v>
      </c>
      <c r="BB478" s="11" t="e">
        <v>#N/A</v>
      </c>
      <c r="BC478" s="11" t="e">
        <v>#N/A</v>
      </c>
      <c r="BD478" s="11" t="e">
        <v>#N/A</v>
      </c>
      <c r="BE478" s="11" t="e">
        <v>#N/A</v>
      </c>
      <c r="BF478" s="11" t="e">
        <v>#N/A</v>
      </c>
      <c r="BG478" s="11" t="e">
        <v>#N/A</v>
      </c>
      <c r="BH478" s="11" t="e">
        <v>#N/A</v>
      </c>
      <c r="BI478" s="11" t="e">
        <v>#N/A</v>
      </c>
      <c r="BJ478" s="11" t="e">
        <v>#N/A</v>
      </c>
      <c r="BK478" s="11" t="e">
        <v>#N/A</v>
      </c>
      <c r="BL478" s="11" t="e">
        <v>#N/A</v>
      </c>
      <c r="BM478" s="11" t="e">
        <v>#N/A</v>
      </c>
      <c r="BN478" s="16" t="e">
        <v>#N/A</v>
      </c>
      <c r="BQ478" s="5" t="e">
        <f t="shared" ca="1" si="603"/>
        <v>#N/A</v>
      </c>
      <c r="BR478" s="8" t="e">
        <f t="shared" ca="1" si="617"/>
        <v>#N/A</v>
      </c>
      <c r="BS478" s="8" t="e">
        <f t="shared" ca="1" si="617"/>
        <v>#N/A</v>
      </c>
      <c r="BT478" s="8" t="e">
        <f t="shared" ca="1" si="617"/>
        <v>#N/A</v>
      </c>
      <c r="BU478" s="8" t="e">
        <f t="shared" ca="1" si="617"/>
        <v>#N/A</v>
      </c>
      <c r="BV478" s="8" t="e">
        <f t="shared" ca="1" si="617"/>
        <v>#N/A</v>
      </c>
      <c r="BW478" s="8" t="e">
        <f t="shared" ca="1" si="617"/>
        <v>#N/A</v>
      </c>
      <c r="BX478" s="8" t="e">
        <f t="shared" ca="1" si="617"/>
        <v>#N/A</v>
      </c>
      <c r="BY478" s="8" t="e">
        <f t="shared" ca="1" si="617"/>
        <v>#N/A</v>
      </c>
      <c r="BZ478" s="8" t="e">
        <f t="shared" ca="1" si="617"/>
        <v>#N/A</v>
      </c>
      <c r="CA478" s="8" t="e">
        <f t="shared" ca="1" si="617"/>
        <v>#N/A</v>
      </c>
      <c r="CB478" s="8" t="e">
        <f t="shared" ca="1" si="620"/>
        <v>#N/A</v>
      </c>
      <c r="CC478" s="8" t="e">
        <f t="shared" ca="1" si="620"/>
        <v>#N/A</v>
      </c>
      <c r="CD478" s="8" t="e">
        <f t="shared" ca="1" si="620"/>
        <v>#N/A</v>
      </c>
      <c r="CE478" s="8" t="e">
        <f t="shared" ca="1" si="620"/>
        <v>#N/A</v>
      </c>
      <c r="CF478" s="8" t="e">
        <f t="shared" ca="1" si="620"/>
        <v>#N/A</v>
      </c>
      <c r="CG478" s="8" t="e">
        <f t="shared" ca="1" si="620"/>
        <v>#N/A</v>
      </c>
      <c r="CH478" s="8" t="e">
        <f t="shared" ca="1" si="620"/>
        <v>#N/A</v>
      </c>
      <c r="CI478" s="8" t="e">
        <f t="shared" ca="1" si="620"/>
        <v>#N/A</v>
      </c>
      <c r="CJ478" s="8" t="e">
        <f t="shared" ca="1" si="620"/>
        <v>#N/A</v>
      </c>
      <c r="CK478" s="8" t="e">
        <f t="shared" ca="1" si="620"/>
        <v>#N/A</v>
      </c>
      <c r="CL478" s="8" t="e">
        <f t="shared" ca="1" si="620"/>
        <v>#N/A</v>
      </c>
      <c r="CM478" s="8" t="e">
        <f t="shared" ca="1" si="620"/>
        <v>#N/A</v>
      </c>
      <c r="CN478" s="8" t="e">
        <f t="shared" ca="1" si="617"/>
        <v>#N/A</v>
      </c>
      <c r="CO478" s="8" t="e">
        <f t="shared" ca="1" si="617"/>
        <v>#N/A</v>
      </c>
      <c r="CP478" s="8" t="e">
        <f t="shared" ca="1" si="617"/>
        <v>#N/A</v>
      </c>
      <c r="CQ478" s="8" t="e">
        <f t="shared" ca="1" si="617"/>
        <v>#N/A</v>
      </c>
      <c r="CR478" s="8" t="e">
        <f t="shared" ca="1" si="617"/>
        <v>#N/A</v>
      </c>
      <c r="CS478" s="8" t="e">
        <f t="shared" ca="1" si="617"/>
        <v>#N/A</v>
      </c>
      <c r="CT478" s="8" t="e">
        <f t="shared" ca="1" si="614"/>
        <v>#N/A</v>
      </c>
      <c r="CU478" s="8" t="e">
        <f t="shared" ca="1" si="614"/>
        <v>#N/A</v>
      </c>
      <c r="CV478" s="8" t="e">
        <f t="shared" ca="1" si="614"/>
        <v>#N/A</v>
      </c>
      <c r="CW478" s="8" t="e">
        <f t="shared" ca="1" si="614"/>
        <v>#N/A</v>
      </c>
      <c r="CX478" s="8" t="e">
        <f t="shared" ca="1" si="614"/>
        <v>#N/A</v>
      </c>
      <c r="CY478" s="8" t="e">
        <f t="shared" ca="1" si="614"/>
        <v>#N/A</v>
      </c>
      <c r="CZ478" s="8" t="e">
        <f t="shared" ca="1" si="614"/>
        <v>#N/A</v>
      </c>
      <c r="DA478" s="8" t="e">
        <f t="shared" ca="1" si="614"/>
        <v>#N/A</v>
      </c>
    </row>
    <row r="479" spans="2:105" x14ac:dyDescent="0.35">
      <c r="B479" t="str">
        <f>'Postcode Data'!B479</f>
        <v>ES46 6UN</v>
      </c>
      <c r="C479" t="str">
        <f>'Postcode Data'!D479</f>
        <v>Echton</v>
      </c>
      <c r="D479" s="44" t="e">
        <f>'Postcode Data'!M479</f>
        <v>#N/A</v>
      </c>
      <c r="E479" s="28" t="e">
        <f>INDEX('Site Data'!$G$42:$G$77,MATCH('Frequency Plan Data'!D479,'Site Data'!$B$42:$B$77,0))</f>
        <v>#N/A</v>
      </c>
      <c r="F479" s="28" t="e">
        <f>'Coverage Data'!M479</f>
        <v>#N/A</v>
      </c>
      <c r="G479" s="28" t="e">
        <f t="shared" si="597"/>
        <v>#N/A</v>
      </c>
      <c r="H479" s="5" t="e">
        <f>'Postcode Data'!F479</f>
        <v>#N/A</v>
      </c>
      <c r="I479" s="5" t="e">
        <f>'Postcode Data'!G479</f>
        <v>#N/A</v>
      </c>
      <c r="J479" s="5" t="e">
        <f>'Postcode Data'!K479</f>
        <v>#N/A</v>
      </c>
      <c r="K479" s="5" t="e">
        <f>'Postcode Data'!L479</f>
        <v>#N/A</v>
      </c>
      <c r="L479" s="5"/>
      <c r="M479" s="28"/>
      <c r="N479" s="5" t="e">
        <f t="shared" si="615"/>
        <v>#N/A</v>
      </c>
      <c r="O479" s="5" t="e">
        <f t="shared" si="615"/>
        <v>#N/A</v>
      </c>
      <c r="P479" s="5" t="e">
        <f t="shared" si="615"/>
        <v>#N/A</v>
      </c>
      <c r="Q479" s="5" t="e">
        <f t="shared" si="615"/>
        <v>#N/A</v>
      </c>
      <c r="R479" s="5" t="e">
        <f t="shared" si="615"/>
        <v>#N/A</v>
      </c>
      <c r="S479" s="5" t="e">
        <f t="shared" si="615"/>
        <v>#N/A</v>
      </c>
      <c r="T479" s="5"/>
      <c r="U479" s="28"/>
      <c r="V479" s="28" t="e">
        <f t="shared" si="599"/>
        <v>#N/A</v>
      </c>
      <c r="W479" s="28" t="e">
        <f t="shared" ref="W479:Z479" si="631">IF(AND($G479&lt;V$5,$G479&gt;=W$5),$K479,NA())</f>
        <v>#N/A</v>
      </c>
      <c r="X479" s="28" t="e">
        <f t="shared" si="631"/>
        <v>#N/A</v>
      </c>
      <c r="Y479" s="28" t="e">
        <f t="shared" si="631"/>
        <v>#N/A</v>
      </c>
      <c r="Z479" s="28" t="e">
        <f t="shared" si="631"/>
        <v>#N/A</v>
      </c>
      <c r="AA479" s="28" t="e">
        <f t="shared" si="601"/>
        <v>#N/A</v>
      </c>
      <c r="AB479" s="28"/>
      <c r="AC479" s="28"/>
      <c r="AD479" s="5" t="e">
        <f t="shared" si="602"/>
        <v>#N/A</v>
      </c>
      <c r="AE479" s="15" t="e">
        <v>#N/A</v>
      </c>
      <c r="AF479" s="11" t="e">
        <v>#N/A</v>
      </c>
      <c r="AG479" s="11" t="e">
        <v>#N/A</v>
      </c>
      <c r="AH479" s="11" t="e">
        <v>#N/A</v>
      </c>
      <c r="AI479" s="11" t="e">
        <v>#N/A</v>
      </c>
      <c r="AJ479" s="11" t="e">
        <v>#N/A</v>
      </c>
      <c r="AK479" s="11" t="e">
        <v>#N/A</v>
      </c>
      <c r="AL479" s="11" t="e">
        <v>#N/A</v>
      </c>
      <c r="AM479" s="11" t="e">
        <v>#N/A</v>
      </c>
      <c r="AN479" s="11" t="e">
        <v>#N/A</v>
      </c>
      <c r="AO479" s="11" t="e">
        <v>#N/A</v>
      </c>
      <c r="AP479" s="11" t="e">
        <v>#N/A</v>
      </c>
      <c r="AQ479" s="11" t="e">
        <v>#N/A</v>
      </c>
      <c r="AR479" s="11" t="e">
        <v>#N/A</v>
      </c>
      <c r="AS479" s="11" t="e">
        <v>#N/A</v>
      </c>
      <c r="AT479" s="11" t="e">
        <v>#N/A</v>
      </c>
      <c r="AU479" s="11" t="e">
        <v>#N/A</v>
      </c>
      <c r="AV479" s="11" t="e">
        <v>#N/A</v>
      </c>
      <c r="AW479" s="11" t="e">
        <v>#N/A</v>
      </c>
      <c r="AX479" s="11" t="e">
        <v>#N/A</v>
      </c>
      <c r="AY479" s="11" t="e">
        <v>#N/A</v>
      </c>
      <c r="AZ479" s="11" t="e">
        <v>#N/A</v>
      </c>
      <c r="BA479" s="11" t="e">
        <v>#N/A</v>
      </c>
      <c r="BB479" s="11" t="e">
        <v>#N/A</v>
      </c>
      <c r="BC479" s="11" t="e">
        <v>#N/A</v>
      </c>
      <c r="BD479" s="11" t="e">
        <v>#N/A</v>
      </c>
      <c r="BE479" s="11" t="e">
        <v>#N/A</v>
      </c>
      <c r="BF479" s="11" t="e">
        <v>#N/A</v>
      </c>
      <c r="BG479" s="11" t="e">
        <v>#N/A</v>
      </c>
      <c r="BH479" s="11" t="e">
        <v>#N/A</v>
      </c>
      <c r="BI479" s="11" t="e">
        <v>#N/A</v>
      </c>
      <c r="BJ479" s="11" t="e">
        <v>#N/A</v>
      </c>
      <c r="BK479" s="11" t="e">
        <v>#N/A</v>
      </c>
      <c r="BL479" s="11" t="e">
        <v>#N/A</v>
      </c>
      <c r="BM479" s="11" t="e">
        <v>#N/A</v>
      </c>
      <c r="BN479" s="16" t="e">
        <v>#N/A</v>
      </c>
      <c r="BQ479" s="5" t="e">
        <f t="shared" ca="1" si="603"/>
        <v>#N/A</v>
      </c>
      <c r="BR479" s="8" t="e">
        <f t="shared" ca="1" si="617"/>
        <v>#N/A</v>
      </c>
      <c r="BS479" s="8" t="e">
        <f t="shared" ca="1" si="617"/>
        <v>#N/A</v>
      </c>
      <c r="BT479" s="8" t="e">
        <f t="shared" ca="1" si="617"/>
        <v>#N/A</v>
      </c>
      <c r="BU479" s="8" t="e">
        <f t="shared" ca="1" si="617"/>
        <v>#N/A</v>
      </c>
      <c r="BV479" s="8" t="e">
        <f t="shared" ca="1" si="617"/>
        <v>#N/A</v>
      </c>
      <c r="BW479" s="8" t="e">
        <f t="shared" ca="1" si="617"/>
        <v>#N/A</v>
      </c>
      <c r="BX479" s="8" t="e">
        <f t="shared" ca="1" si="617"/>
        <v>#N/A</v>
      </c>
      <c r="BY479" s="8" t="e">
        <f t="shared" ca="1" si="617"/>
        <v>#N/A</v>
      </c>
      <c r="BZ479" s="8" t="e">
        <f t="shared" ca="1" si="617"/>
        <v>#N/A</v>
      </c>
      <c r="CA479" s="8" t="e">
        <f t="shared" ca="1" si="617"/>
        <v>#N/A</v>
      </c>
      <c r="CB479" s="8" t="e">
        <f t="shared" ca="1" si="620"/>
        <v>#N/A</v>
      </c>
      <c r="CC479" s="8" t="e">
        <f t="shared" ca="1" si="620"/>
        <v>#N/A</v>
      </c>
      <c r="CD479" s="8" t="e">
        <f t="shared" ca="1" si="620"/>
        <v>#N/A</v>
      </c>
      <c r="CE479" s="8" t="e">
        <f t="shared" ca="1" si="620"/>
        <v>#N/A</v>
      </c>
      <c r="CF479" s="8" t="e">
        <f t="shared" ca="1" si="620"/>
        <v>#N/A</v>
      </c>
      <c r="CG479" s="8" t="e">
        <f t="shared" ca="1" si="620"/>
        <v>#N/A</v>
      </c>
      <c r="CH479" s="8" t="e">
        <f t="shared" ca="1" si="620"/>
        <v>#N/A</v>
      </c>
      <c r="CI479" s="8" t="e">
        <f t="shared" ca="1" si="620"/>
        <v>#N/A</v>
      </c>
      <c r="CJ479" s="8" t="e">
        <f t="shared" ca="1" si="620"/>
        <v>#N/A</v>
      </c>
      <c r="CK479" s="8" t="e">
        <f t="shared" ca="1" si="620"/>
        <v>#N/A</v>
      </c>
      <c r="CL479" s="8" t="e">
        <f t="shared" ca="1" si="620"/>
        <v>#N/A</v>
      </c>
      <c r="CM479" s="8" t="e">
        <f t="shared" ca="1" si="620"/>
        <v>#N/A</v>
      </c>
      <c r="CN479" s="8" t="e">
        <f t="shared" ca="1" si="617"/>
        <v>#N/A</v>
      </c>
      <c r="CO479" s="8" t="e">
        <f t="shared" ca="1" si="617"/>
        <v>#N/A</v>
      </c>
      <c r="CP479" s="8" t="e">
        <f t="shared" ca="1" si="617"/>
        <v>#N/A</v>
      </c>
      <c r="CQ479" s="8" t="e">
        <f t="shared" ca="1" si="617"/>
        <v>#N/A</v>
      </c>
      <c r="CR479" s="8" t="e">
        <f t="shared" ca="1" si="617"/>
        <v>#N/A</v>
      </c>
      <c r="CS479" s="8" t="e">
        <f t="shared" ca="1" si="617"/>
        <v>#N/A</v>
      </c>
      <c r="CT479" s="8" t="e">
        <f t="shared" ca="1" si="614"/>
        <v>#N/A</v>
      </c>
      <c r="CU479" s="8" t="e">
        <f t="shared" ca="1" si="614"/>
        <v>#N/A</v>
      </c>
      <c r="CV479" s="8" t="e">
        <f t="shared" ca="1" si="614"/>
        <v>#N/A</v>
      </c>
      <c r="CW479" s="8" t="e">
        <f t="shared" ca="1" si="614"/>
        <v>#N/A</v>
      </c>
      <c r="CX479" s="8" t="e">
        <f t="shared" ca="1" si="614"/>
        <v>#N/A</v>
      </c>
      <c r="CY479" s="8" t="e">
        <f t="shared" ca="1" si="614"/>
        <v>#N/A</v>
      </c>
      <c r="CZ479" s="8" t="e">
        <f t="shared" ca="1" si="614"/>
        <v>#N/A</v>
      </c>
      <c r="DA479" s="8" t="e">
        <f t="shared" ca="1" si="614"/>
        <v>#N/A</v>
      </c>
    </row>
    <row r="480" spans="2:105" x14ac:dyDescent="0.35">
      <c r="B480" t="str">
        <f>'Postcode Data'!B480</f>
        <v>ES46 6XT</v>
      </c>
      <c r="C480" t="str">
        <f>'Postcode Data'!D480</f>
        <v>Echton</v>
      </c>
      <c r="D480" s="44" t="str">
        <f>'Postcode Data'!M480</f>
        <v>EW2b</v>
      </c>
      <c r="E480" s="28" t="str">
        <f>INDEX('Site Data'!$G$42:$G$77,MATCH('Frequency Plan Data'!D480,'Site Data'!$B$42:$B$77,0))</f>
        <v>f5</v>
      </c>
      <c r="F480" s="28">
        <f>'Coverage Data'!M480</f>
        <v>-71.647685630144153</v>
      </c>
      <c r="G480" s="28">
        <f t="shared" si="597"/>
        <v>29.528572762271622</v>
      </c>
      <c r="H480" s="5">
        <f>'Postcode Data'!F480</f>
        <v>7.9578812090310675</v>
      </c>
      <c r="I480" s="5">
        <f>'Postcode Data'!G480</f>
        <v>13.55919920395557</v>
      </c>
      <c r="J480" s="5">
        <f>'Postcode Data'!K480</f>
        <v>11.273097531212144</v>
      </c>
      <c r="K480" s="5">
        <f>'Postcode Data'!L480</f>
        <v>14.966425043008464</v>
      </c>
      <c r="L480" s="5"/>
      <c r="M480" s="28"/>
      <c r="N480" s="5" t="e">
        <f t="shared" si="615"/>
        <v>#N/A</v>
      </c>
      <c r="O480" s="5" t="e">
        <f t="shared" si="615"/>
        <v>#N/A</v>
      </c>
      <c r="P480" s="5" t="e">
        <f t="shared" si="615"/>
        <v>#N/A</v>
      </c>
      <c r="Q480" s="5" t="e">
        <f t="shared" si="615"/>
        <v>#N/A</v>
      </c>
      <c r="R480" s="5">
        <f t="shared" si="615"/>
        <v>14.966425043008464</v>
      </c>
      <c r="S480" s="5" t="e">
        <f t="shared" si="615"/>
        <v>#N/A</v>
      </c>
      <c r="T480" s="5"/>
      <c r="U480" s="28"/>
      <c r="V480" s="28">
        <f t="shared" si="599"/>
        <v>14.966425043008464</v>
      </c>
      <c r="W480" s="28" t="e">
        <f t="shared" ref="W480:Z480" si="632">IF(AND($G480&lt;V$5,$G480&gt;=W$5),$K480,NA())</f>
        <v>#N/A</v>
      </c>
      <c r="X480" s="28" t="e">
        <f t="shared" si="632"/>
        <v>#N/A</v>
      </c>
      <c r="Y480" s="28" t="e">
        <f t="shared" si="632"/>
        <v>#N/A</v>
      </c>
      <c r="Z480" s="28" t="e">
        <f t="shared" si="632"/>
        <v>#N/A</v>
      </c>
      <c r="AA480" s="28" t="e">
        <f t="shared" si="601"/>
        <v>#N/A</v>
      </c>
      <c r="AB480" s="28"/>
      <c r="AC480" s="28"/>
      <c r="AD480" s="5">
        <f t="shared" si="602"/>
        <v>-101.17625839241578</v>
      </c>
      <c r="AE480" s="15">
        <v>-999</v>
      </c>
      <c r="AF480" s="11">
        <v>-999</v>
      </c>
      <c r="AG480" s="11">
        <v>-999</v>
      </c>
      <c r="AH480" s="11">
        <v>-999</v>
      </c>
      <c r="AI480" s="11">
        <v>-108.47152597603215</v>
      </c>
      <c r="AJ480" s="11">
        <v>-999</v>
      </c>
      <c r="AK480" s="11">
        <v>-999</v>
      </c>
      <c r="AL480" s="11">
        <v>-106.74726688306791</v>
      </c>
      <c r="AM480" s="11">
        <v>-999</v>
      </c>
      <c r="AN480" s="11">
        <v>-999</v>
      </c>
      <c r="AO480" s="11">
        <v>-999</v>
      </c>
      <c r="AP480" s="11">
        <v>-999</v>
      </c>
      <c r="AQ480" s="11">
        <v>-999</v>
      </c>
      <c r="AR480" s="11">
        <v>-999</v>
      </c>
      <c r="AS480" s="11">
        <v>-999</v>
      </c>
      <c r="AT480" s="11">
        <v>-999</v>
      </c>
      <c r="AU480" s="11">
        <v>-106.18742083512939</v>
      </c>
      <c r="AV480" s="11">
        <v>-999</v>
      </c>
      <c r="AW480" s="11">
        <v>-999</v>
      </c>
      <c r="AX480" s="11">
        <v>-108.4396762653368</v>
      </c>
      <c r="AY480" s="11">
        <v>-999</v>
      </c>
      <c r="AZ480" s="11">
        <v>-999</v>
      </c>
      <c r="BA480" s="11">
        <v>-999</v>
      </c>
      <c r="BB480" s="11">
        <v>-999</v>
      </c>
      <c r="BC480" s="11">
        <v>-999</v>
      </c>
      <c r="BD480" s="11">
        <v>-999</v>
      </c>
      <c r="BE480" s="11">
        <v>-999</v>
      </c>
      <c r="BF480" s="11">
        <v>-999</v>
      </c>
      <c r="BG480" s="11">
        <v>-999</v>
      </c>
      <c r="BH480" s="11">
        <v>-999</v>
      </c>
      <c r="BI480" s="11">
        <v>-999</v>
      </c>
      <c r="BJ480" s="11">
        <v>-115.97525210492168</v>
      </c>
      <c r="BK480" s="11">
        <v>-999</v>
      </c>
      <c r="BL480" s="11">
        <v>-999</v>
      </c>
      <c r="BM480" s="11">
        <v>-999</v>
      </c>
      <c r="BN480" s="16">
        <v>-999</v>
      </c>
      <c r="BQ480" s="5">
        <f t="shared" ca="1" si="603"/>
        <v>-102.61390036394192</v>
      </c>
      <c r="BR480" s="8">
        <f t="shared" ca="1" si="617"/>
        <v>-999</v>
      </c>
      <c r="BS480" s="8">
        <f t="shared" ca="1" si="617"/>
        <v>-999</v>
      </c>
      <c r="BT480" s="8">
        <f t="shared" ca="1" si="617"/>
        <v>-999</v>
      </c>
      <c r="BU480" s="8">
        <f t="shared" ca="1" si="617"/>
        <v>-999</v>
      </c>
      <c r="BV480" s="8">
        <f t="shared" ca="1" si="617"/>
        <v>-119.73525509981492</v>
      </c>
      <c r="BW480" s="8">
        <f t="shared" ca="1" si="617"/>
        <v>-999</v>
      </c>
      <c r="BX480" s="8">
        <f t="shared" ca="1" si="617"/>
        <v>-999</v>
      </c>
      <c r="BY480" s="8">
        <f t="shared" ca="1" si="617"/>
        <v>-108.23984915129928</v>
      </c>
      <c r="BZ480" s="8">
        <f t="shared" ca="1" si="617"/>
        <v>-999</v>
      </c>
      <c r="CA480" s="8">
        <f t="shared" ca="1" si="617"/>
        <v>-999</v>
      </c>
      <c r="CB480" s="8">
        <f t="shared" ca="1" si="620"/>
        <v>-999</v>
      </c>
      <c r="CC480" s="8">
        <f t="shared" ca="1" si="620"/>
        <v>-999</v>
      </c>
      <c r="CD480" s="8">
        <f t="shared" ca="1" si="620"/>
        <v>-999</v>
      </c>
      <c r="CE480" s="8">
        <f t="shared" ca="1" si="620"/>
        <v>-999</v>
      </c>
      <c r="CF480" s="8">
        <f t="shared" ca="1" si="620"/>
        <v>-999</v>
      </c>
      <c r="CG480" s="8">
        <f t="shared" ca="1" si="620"/>
        <v>-999</v>
      </c>
      <c r="CH480" s="8">
        <f t="shared" ca="1" si="620"/>
        <v>-115.46469964999432</v>
      </c>
      <c r="CI480" s="8">
        <f t="shared" ca="1" si="620"/>
        <v>-999</v>
      </c>
      <c r="CJ480" s="8">
        <f t="shared" ca="1" si="620"/>
        <v>-999</v>
      </c>
      <c r="CK480" s="8">
        <f t="shared" ca="1" si="620"/>
        <v>-111.29332730985695</v>
      </c>
      <c r="CL480" s="8">
        <f t="shared" ca="1" si="620"/>
        <v>-999</v>
      </c>
      <c r="CM480" s="8">
        <f t="shared" ca="1" si="620"/>
        <v>-999</v>
      </c>
      <c r="CN480" s="8">
        <f t="shared" ca="1" si="617"/>
        <v>-999</v>
      </c>
      <c r="CO480" s="8">
        <f t="shared" ca="1" si="617"/>
        <v>-999</v>
      </c>
      <c r="CP480" s="8">
        <f t="shared" ca="1" si="617"/>
        <v>-999</v>
      </c>
      <c r="CQ480" s="8">
        <f t="shared" ca="1" si="617"/>
        <v>-999</v>
      </c>
      <c r="CR480" s="8">
        <f t="shared" ca="1" si="617"/>
        <v>-999</v>
      </c>
      <c r="CS480" s="8">
        <f t="shared" ca="1" si="617"/>
        <v>-999</v>
      </c>
      <c r="CT480" s="8">
        <f t="shared" ca="1" si="614"/>
        <v>-999</v>
      </c>
      <c r="CU480" s="8">
        <f t="shared" ca="1" si="614"/>
        <v>-999</v>
      </c>
      <c r="CV480" s="8">
        <f t="shared" ca="1" si="614"/>
        <v>-999</v>
      </c>
      <c r="CW480" s="8">
        <f t="shared" ca="1" si="614"/>
        <v>-105.45881595045833</v>
      </c>
      <c r="CX480" s="8">
        <f t="shared" ca="1" si="614"/>
        <v>-999</v>
      </c>
      <c r="CY480" s="8">
        <f t="shared" ca="1" si="614"/>
        <v>-999</v>
      </c>
      <c r="CZ480" s="8">
        <f t="shared" ca="1" si="614"/>
        <v>-999</v>
      </c>
      <c r="DA480" s="8">
        <f t="shared" ca="1" si="614"/>
        <v>-999</v>
      </c>
    </row>
    <row r="481" spans="2:105" x14ac:dyDescent="0.35">
      <c r="B481" t="str">
        <f>'Postcode Data'!B481</f>
        <v>ES46 7MA</v>
      </c>
      <c r="C481" t="str">
        <f>'Postcode Data'!D481</f>
        <v>Echton</v>
      </c>
      <c r="D481" s="44" t="str">
        <f>'Postcode Data'!M481</f>
        <v>EW2b</v>
      </c>
      <c r="E481" s="28" t="str">
        <f>INDEX('Site Data'!$G$42:$G$77,MATCH('Frequency Plan Data'!D481,'Site Data'!$B$42:$B$77,0))</f>
        <v>f5</v>
      </c>
      <c r="F481" s="28">
        <f>'Coverage Data'!M481</f>
        <v>-74.486121644184337</v>
      </c>
      <c r="G481" s="28">
        <f t="shared" si="597"/>
        <v>24.919175635014597</v>
      </c>
      <c r="H481" s="5">
        <f>'Postcode Data'!F481</f>
        <v>7.9578812090310675</v>
      </c>
      <c r="I481" s="5">
        <f>'Postcode Data'!G481</f>
        <v>13.55919920395557</v>
      </c>
      <c r="J481" s="5">
        <f>'Postcode Data'!K481</f>
        <v>11.338077612896557</v>
      </c>
      <c r="K481" s="5">
        <f>'Postcode Data'!L481</f>
        <v>11.836903111896556</v>
      </c>
      <c r="L481" s="5"/>
      <c r="M481" s="28"/>
      <c r="N481" s="5" t="e">
        <f t="shared" si="615"/>
        <v>#N/A</v>
      </c>
      <c r="O481" s="5" t="e">
        <f t="shared" si="615"/>
        <v>#N/A</v>
      </c>
      <c r="P481" s="5" t="e">
        <f t="shared" si="615"/>
        <v>#N/A</v>
      </c>
      <c r="Q481" s="5" t="e">
        <f t="shared" si="615"/>
        <v>#N/A</v>
      </c>
      <c r="R481" s="5">
        <f t="shared" si="615"/>
        <v>11.836903111896556</v>
      </c>
      <c r="S481" s="5" t="e">
        <f t="shared" si="615"/>
        <v>#N/A</v>
      </c>
      <c r="T481" s="5"/>
      <c r="U481" s="28"/>
      <c r="V481" s="28" t="e">
        <f t="shared" si="599"/>
        <v>#N/A</v>
      </c>
      <c r="W481" s="28">
        <f t="shared" ref="W481:Z481" si="633">IF(AND($G481&lt;V$5,$G481&gt;=W$5),$K481,NA())</f>
        <v>11.836903111896556</v>
      </c>
      <c r="X481" s="28" t="e">
        <f t="shared" si="633"/>
        <v>#N/A</v>
      </c>
      <c r="Y481" s="28" t="e">
        <f t="shared" si="633"/>
        <v>#N/A</v>
      </c>
      <c r="Z481" s="28" t="e">
        <f t="shared" si="633"/>
        <v>#N/A</v>
      </c>
      <c r="AA481" s="28" t="e">
        <f t="shared" si="601"/>
        <v>#N/A</v>
      </c>
      <c r="AB481" s="28"/>
      <c r="AC481" s="28"/>
      <c r="AD481" s="5">
        <f t="shared" si="602"/>
        <v>-99.405297279198933</v>
      </c>
      <c r="AE481" s="15">
        <v>-999</v>
      </c>
      <c r="AF481" s="11">
        <v>-999</v>
      </c>
      <c r="AG481" s="11">
        <v>-999</v>
      </c>
      <c r="AH481" s="11">
        <v>-999</v>
      </c>
      <c r="AI481" s="11">
        <v>-100.98590059963192</v>
      </c>
      <c r="AJ481" s="11">
        <v>-999</v>
      </c>
      <c r="AK481" s="11">
        <v>-999</v>
      </c>
      <c r="AL481" s="11">
        <v>-106.72920047859255</v>
      </c>
      <c r="AM481" s="11">
        <v>-999</v>
      </c>
      <c r="AN481" s="11">
        <v>-999</v>
      </c>
      <c r="AO481" s="11">
        <v>-999</v>
      </c>
      <c r="AP481" s="11">
        <v>-999</v>
      </c>
      <c r="AQ481" s="11">
        <v>-999</v>
      </c>
      <c r="AR481" s="11">
        <v>-999</v>
      </c>
      <c r="AS481" s="11">
        <v>-999</v>
      </c>
      <c r="AT481" s="11">
        <v>-999</v>
      </c>
      <c r="AU481" s="11">
        <v>-110.84076348983305</v>
      </c>
      <c r="AV481" s="11">
        <v>-999</v>
      </c>
      <c r="AW481" s="11">
        <v>-999</v>
      </c>
      <c r="AX481" s="11">
        <v>-116.03442787054315</v>
      </c>
      <c r="AY481" s="11">
        <v>-999</v>
      </c>
      <c r="AZ481" s="11">
        <v>-999</v>
      </c>
      <c r="BA481" s="11">
        <v>-999</v>
      </c>
      <c r="BB481" s="11">
        <v>-999</v>
      </c>
      <c r="BC481" s="11">
        <v>-999</v>
      </c>
      <c r="BD481" s="11">
        <v>-999</v>
      </c>
      <c r="BE481" s="11">
        <v>-999</v>
      </c>
      <c r="BF481" s="11">
        <v>-999</v>
      </c>
      <c r="BG481" s="11">
        <v>-999</v>
      </c>
      <c r="BH481" s="11">
        <v>-999</v>
      </c>
      <c r="BI481" s="11">
        <v>-999</v>
      </c>
      <c r="BJ481" s="11">
        <v>-115.20577073656688</v>
      </c>
      <c r="BK481" s="11">
        <v>-999</v>
      </c>
      <c r="BL481" s="11">
        <v>-999</v>
      </c>
      <c r="BM481" s="11">
        <v>-999</v>
      </c>
      <c r="BN481" s="16">
        <v>-999</v>
      </c>
      <c r="BQ481" s="5">
        <f t="shared" ca="1" si="603"/>
        <v>-101.85681928644595</v>
      </c>
      <c r="BR481" s="8">
        <f t="shared" ca="1" si="617"/>
        <v>-999</v>
      </c>
      <c r="BS481" s="8">
        <f t="shared" ca="1" si="617"/>
        <v>-999</v>
      </c>
      <c r="BT481" s="8">
        <f t="shared" ca="1" si="617"/>
        <v>-999</v>
      </c>
      <c r="BU481" s="8">
        <f t="shared" ca="1" si="617"/>
        <v>-999</v>
      </c>
      <c r="BV481" s="8">
        <f t="shared" ca="1" si="617"/>
        <v>-110.88508455249942</v>
      </c>
      <c r="BW481" s="8">
        <f t="shared" ca="1" si="617"/>
        <v>-999</v>
      </c>
      <c r="BX481" s="8">
        <f t="shared" ca="1" si="617"/>
        <v>-999</v>
      </c>
      <c r="BY481" s="8">
        <f t="shared" ca="1" si="617"/>
        <v>-112.39776007634229</v>
      </c>
      <c r="BZ481" s="8">
        <f t="shared" ca="1" si="617"/>
        <v>-999</v>
      </c>
      <c r="CA481" s="8">
        <f t="shared" ca="1" si="617"/>
        <v>-999</v>
      </c>
      <c r="CB481" s="8">
        <f t="shared" ca="1" si="620"/>
        <v>-999</v>
      </c>
      <c r="CC481" s="8">
        <f t="shared" ca="1" si="620"/>
        <v>-999</v>
      </c>
      <c r="CD481" s="8">
        <f t="shared" ca="1" si="620"/>
        <v>-999</v>
      </c>
      <c r="CE481" s="8">
        <f t="shared" ca="1" si="620"/>
        <v>-999</v>
      </c>
      <c r="CF481" s="8">
        <f t="shared" ca="1" si="620"/>
        <v>-999</v>
      </c>
      <c r="CG481" s="8">
        <f t="shared" ca="1" si="620"/>
        <v>-999</v>
      </c>
      <c r="CH481" s="8">
        <f t="shared" ca="1" si="620"/>
        <v>-119.90016381794773</v>
      </c>
      <c r="CI481" s="8">
        <f t="shared" ca="1" si="620"/>
        <v>-999</v>
      </c>
      <c r="CJ481" s="8">
        <f t="shared" ca="1" si="620"/>
        <v>-999</v>
      </c>
      <c r="CK481" s="8">
        <f t="shared" ca="1" si="620"/>
        <v>-103.13922706210337</v>
      </c>
      <c r="CL481" s="8">
        <f t="shared" ca="1" si="620"/>
        <v>-999</v>
      </c>
      <c r="CM481" s="8">
        <f t="shared" ca="1" si="620"/>
        <v>-999</v>
      </c>
      <c r="CN481" s="8">
        <f t="shared" ca="1" si="617"/>
        <v>-999</v>
      </c>
      <c r="CO481" s="8">
        <f t="shared" ca="1" si="617"/>
        <v>-999</v>
      </c>
      <c r="CP481" s="8">
        <f t="shared" ca="1" si="617"/>
        <v>-999</v>
      </c>
      <c r="CQ481" s="8">
        <f t="shared" ca="1" si="617"/>
        <v>-999</v>
      </c>
      <c r="CR481" s="8">
        <f t="shared" ca="1" si="617"/>
        <v>-999</v>
      </c>
      <c r="CS481" s="8">
        <f t="shared" ref="CS481:DA496" ca="1" si="634">IF(OR($D481=CS$5,$E481&lt;&gt;CS$4),-999,30+_xlfn.NORM.INV(RAND(),-20,3)-20*LOG10(SQRT(($H481-$J481)^2+($I481-$K481)^2))-20*LOG10(5570)-32.44+_xlfn.NORM.INV(RAND(),-3,3)+21+_xlfn.NORM.INV(RAND(),-20,3)-1)</f>
        <v>-999</v>
      </c>
      <c r="CT481" s="8">
        <f t="shared" ca="1" si="634"/>
        <v>-999</v>
      </c>
      <c r="CU481" s="8">
        <f t="shared" ca="1" si="634"/>
        <v>-999</v>
      </c>
      <c r="CV481" s="8">
        <f t="shared" ca="1" si="634"/>
        <v>-999</v>
      </c>
      <c r="CW481" s="8">
        <f t="shared" ca="1" si="634"/>
        <v>-117.60399742142474</v>
      </c>
      <c r="CX481" s="8">
        <f t="shared" ca="1" si="634"/>
        <v>-999</v>
      </c>
      <c r="CY481" s="8">
        <f t="shared" ca="1" si="634"/>
        <v>-999</v>
      </c>
      <c r="CZ481" s="8">
        <f t="shared" ca="1" si="634"/>
        <v>-999</v>
      </c>
      <c r="DA481" s="8">
        <f t="shared" ca="1" si="634"/>
        <v>-999</v>
      </c>
    </row>
    <row r="482" spans="2:105" x14ac:dyDescent="0.35">
      <c r="B482" t="str">
        <f>'Postcode Data'!B482</f>
        <v>ES46 8CT</v>
      </c>
      <c r="C482" t="str">
        <f>'Postcode Data'!D482</f>
        <v>Echton</v>
      </c>
      <c r="D482" s="44" t="e">
        <f>'Postcode Data'!M482</f>
        <v>#N/A</v>
      </c>
      <c r="E482" s="28" t="e">
        <f>INDEX('Site Data'!$G$42:$G$77,MATCH('Frequency Plan Data'!D482,'Site Data'!$B$42:$B$77,0))</f>
        <v>#N/A</v>
      </c>
      <c r="F482" s="28" t="e">
        <f>'Coverage Data'!M482</f>
        <v>#N/A</v>
      </c>
      <c r="G482" s="28" t="e">
        <f t="shared" si="597"/>
        <v>#N/A</v>
      </c>
      <c r="H482" s="5" t="e">
        <f>'Postcode Data'!F482</f>
        <v>#N/A</v>
      </c>
      <c r="I482" s="5" t="e">
        <f>'Postcode Data'!G482</f>
        <v>#N/A</v>
      </c>
      <c r="J482" s="5" t="e">
        <f>'Postcode Data'!K482</f>
        <v>#N/A</v>
      </c>
      <c r="K482" s="5" t="e">
        <f>'Postcode Data'!L482</f>
        <v>#N/A</v>
      </c>
      <c r="L482" s="5"/>
      <c r="M482" s="28"/>
      <c r="N482" s="5" t="e">
        <f t="shared" si="615"/>
        <v>#N/A</v>
      </c>
      <c r="O482" s="5" t="e">
        <f t="shared" si="615"/>
        <v>#N/A</v>
      </c>
      <c r="P482" s="5" t="e">
        <f t="shared" si="615"/>
        <v>#N/A</v>
      </c>
      <c r="Q482" s="5" t="e">
        <f t="shared" si="615"/>
        <v>#N/A</v>
      </c>
      <c r="R482" s="5" t="e">
        <f t="shared" si="615"/>
        <v>#N/A</v>
      </c>
      <c r="S482" s="5" t="e">
        <f t="shared" si="615"/>
        <v>#N/A</v>
      </c>
      <c r="T482" s="5"/>
      <c r="U482" s="28"/>
      <c r="V482" s="28" t="e">
        <f t="shared" si="599"/>
        <v>#N/A</v>
      </c>
      <c r="W482" s="28" t="e">
        <f t="shared" ref="W482:Z482" si="635">IF(AND($G482&lt;V$5,$G482&gt;=W$5),$K482,NA())</f>
        <v>#N/A</v>
      </c>
      <c r="X482" s="28" t="e">
        <f t="shared" si="635"/>
        <v>#N/A</v>
      </c>
      <c r="Y482" s="28" t="e">
        <f t="shared" si="635"/>
        <v>#N/A</v>
      </c>
      <c r="Z482" s="28" t="e">
        <f t="shared" si="635"/>
        <v>#N/A</v>
      </c>
      <c r="AA482" s="28" t="e">
        <f t="shared" si="601"/>
        <v>#N/A</v>
      </c>
      <c r="AB482" s="28"/>
      <c r="AC482" s="28"/>
      <c r="AD482" s="5" t="e">
        <f t="shared" si="602"/>
        <v>#N/A</v>
      </c>
      <c r="AE482" s="15" t="e">
        <v>#N/A</v>
      </c>
      <c r="AF482" s="11" t="e">
        <v>#N/A</v>
      </c>
      <c r="AG482" s="11" t="e">
        <v>#N/A</v>
      </c>
      <c r="AH482" s="11" t="e">
        <v>#N/A</v>
      </c>
      <c r="AI482" s="11" t="e">
        <v>#N/A</v>
      </c>
      <c r="AJ482" s="11" t="e">
        <v>#N/A</v>
      </c>
      <c r="AK482" s="11" t="e">
        <v>#N/A</v>
      </c>
      <c r="AL482" s="11" t="e">
        <v>#N/A</v>
      </c>
      <c r="AM482" s="11" t="e">
        <v>#N/A</v>
      </c>
      <c r="AN482" s="11" t="e">
        <v>#N/A</v>
      </c>
      <c r="AO482" s="11" t="e">
        <v>#N/A</v>
      </c>
      <c r="AP482" s="11" t="e">
        <v>#N/A</v>
      </c>
      <c r="AQ482" s="11" t="e">
        <v>#N/A</v>
      </c>
      <c r="AR482" s="11" t="e">
        <v>#N/A</v>
      </c>
      <c r="AS482" s="11" t="e">
        <v>#N/A</v>
      </c>
      <c r="AT482" s="11" t="e">
        <v>#N/A</v>
      </c>
      <c r="AU482" s="11" t="e">
        <v>#N/A</v>
      </c>
      <c r="AV482" s="11" t="e">
        <v>#N/A</v>
      </c>
      <c r="AW482" s="11" t="e">
        <v>#N/A</v>
      </c>
      <c r="AX482" s="11" t="e">
        <v>#N/A</v>
      </c>
      <c r="AY482" s="11" t="e">
        <v>#N/A</v>
      </c>
      <c r="AZ482" s="11" t="e">
        <v>#N/A</v>
      </c>
      <c r="BA482" s="11" t="e">
        <v>#N/A</v>
      </c>
      <c r="BB482" s="11" t="e">
        <v>#N/A</v>
      </c>
      <c r="BC482" s="11" t="e">
        <v>#N/A</v>
      </c>
      <c r="BD482" s="11" t="e">
        <v>#N/A</v>
      </c>
      <c r="BE482" s="11" t="e">
        <v>#N/A</v>
      </c>
      <c r="BF482" s="11" t="e">
        <v>#N/A</v>
      </c>
      <c r="BG482" s="11" t="e">
        <v>#N/A</v>
      </c>
      <c r="BH482" s="11" t="e">
        <v>#N/A</v>
      </c>
      <c r="BI482" s="11" t="e">
        <v>#N/A</v>
      </c>
      <c r="BJ482" s="11" t="e">
        <v>#N/A</v>
      </c>
      <c r="BK482" s="11" t="e">
        <v>#N/A</v>
      </c>
      <c r="BL482" s="11" t="e">
        <v>#N/A</v>
      </c>
      <c r="BM482" s="11" t="e">
        <v>#N/A</v>
      </c>
      <c r="BN482" s="16" t="e">
        <v>#N/A</v>
      </c>
      <c r="BQ482" s="5" t="e">
        <f t="shared" ca="1" si="603"/>
        <v>#N/A</v>
      </c>
      <c r="BR482" s="8" t="e">
        <f t="shared" ref="BR482:CS497" ca="1" si="636">IF(OR($D482=BR$5,$E482&lt;&gt;BR$4),-999,30+_xlfn.NORM.INV(RAND(),-20,3)-20*LOG10(SQRT(($H482-$J482)^2+($I482-$K482)^2))-20*LOG10(5570)-32.44+_xlfn.NORM.INV(RAND(),-3,3)+21+_xlfn.NORM.INV(RAND(),-20,3)-1)</f>
        <v>#N/A</v>
      </c>
      <c r="BS482" s="8" t="e">
        <f t="shared" ca="1" si="636"/>
        <v>#N/A</v>
      </c>
      <c r="BT482" s="8" t="e">
        <f t="shared" ca="1" si="636"/>
        <v>#N/A</v>
      </c>
      <c r="BU482" s="8" t="e">
        <f t="shared" ca="1" si="636"/>
        <v>#N/A</v>
      </c>
      <c r="BV482" s="8" t="e">
        <f t="shared" ca="1" si="636"/>
        <v>#N/A</v>
      </c>
      <c r="BW482" s="8" t="e">
        <f t="shared" ca="1" si="636"/>
        <v>#N/A</v>
      </c>
      <c r="BX482" s="8" t="e">
        <f t="shared" ca="1" si="636"/>
        <v>#N/A</v>
      </c>
      <c r="BY482" s="8" t="e">
        <f t="shared" ca="1" si="636"/>
        <v>#N/A</v>
      </c>
      <c r="BZ482" s="8" t="e">
        <f t="shared" ca="1" si="636"/>
        <v>#N/A</v>
      </c>
      <c r="CA482" s="8" t="e">
        <f t="shared" ca="1" si="636"/>
        <v>#N/A</v>
      </c>
      <c r="CB482" s="8" t="e">
        <f t="shared" ca="1" si="620"/>
        <v>#N/A</v>
      </c>
      <c r="CC482" s="8" t="e">
        <f t="shared" ca="1" si="620"/>
        <v>#N/A</v>
      </c>
      <c r="CD482" s="8" t="e">
        <f t="shared" ca="1" si="620"/>
        <v>#N/A</v>
      </c>
      <c r="CE482" s="8" t="e">
        <f t="shared" ca="1" si="620"/>
        <v>#N/A</v>
      </c>
      <c r="CF482" s="8" t="e">
        <f t="shared" ca="1" si="620"/>
        <v>#N/A</v>
      </c>
      <c r="CG482" s="8" t="e">
        <f t="shared" ca="1" si="620"/>
        <v>#N/A</v>
      </c>
      <c r="CH482" s="8" t="e">
        <f t="shared" ca="1" si="620"/>
        <v>#N/A</v>
      </c>
      <c r="CI482" s="8" t="e">
        <f t="shared" ca="1" si="620"/>
        <v>#N/A</v>
      </c>
      <c r="CJ482" s="8" t="e">
        <f t="shared" ca="1" si="620"/>
        <v>#N/A</v>
      </c>
      <c r="CK482" s="8" t="e">
        <f t="shared" ca="1" si="620"/>
        <v>#N/A</v>
      </c>
      <c r="CL482" s="8" t="e">
        <f t="shared" ca="1" si="620"/>
        <v>#N/A</v>
      </c>
      <c r="CM482" s="8" t="e">
        <f t="shared" ca="1" si="620"/>
        <v>#N/A</v>
      </c>
      <c r="CN482" s="8" t="e">
        <f t="shared" ca="1" si="636"/>
        <v>#N/A</v>
      </c>
      <c r="CO482" s="8" t="e">
        <f t="shared" ca="1" si="636"/>
        <v>#N/A</v>
      </c>
      <c r="CP482" s="8" t="e">
        <f t="shared" ca="1" si="636"/>
        <v>#N/A</v>
      </c>
      <c r="CQ482" s="8" t="e">
        <f t="shared" ca="1" si="636"/>
        <v>#N/A</v>
      </c>
      <c r="CR482" s="8" t="e">
        <f t="shared" ca="1" si="636"/>
        <v>#N/A</v>
      </c>
      <c r="CS482" s="8" t="e">
        <f t="shared" ca="1" si="636"/>
        <v>#N/A</v>
      </c>
      <c r="CT482" s="8" t="e">
        <f t="shared" ca="1" si="634"/>
        <v>#N/A</v>
      </c>
      <c r="CU482" s="8" t="e">
        <f t="shared" ca="1" si="634"/>
        <v>#N/A</v>
      </c>
      <c r="CV482" s="8" t="e">
        <f t="shared" ca="1" si="634"/>
        <v>#N/A</v>
      </c>
      <c r="CW482" s="8" t="e">
        <f t="shared" ca="1" si="634"/>
        <v>#N/A</v>
      </c>
      <c r="CX482" s="8" t="e">
        <f t="shared" ca="1" si="634"/>
        <v>#N/A</v>
      </c>
      <c r="CY482" s="8" t="e">
        <f t="shared" ca="1" si="634"/>
        <v>#N/A</v>
      </c>
      <c r="CZ482" s="8" t="e">
        <f t="shared" ca="1" si="634"/>
        <v>#N/A</v>
      </c>
      <c r="DA482" s="8" t="e">
        <f t="shared" ca="1" si="634"/>
        <v>#N/A</v>
      </c>
    </row>
    <row r="483" spans="2:105" x14ac:dyDescent="0.35">
      <c r="B483" t="str">
        <f>'Postcode Data'!B483</f>
        <v>ES46 9JH</v>
      </c>
      <c r="C483" t="str">
        <f>'Postcode Data'!D483</f>
        <v>Echton</v>
      </c>
      <c r="D483" s="44" t="e">
        <f>'Postcode Data'!M483</f>
        <v>#N/A</v>
      </c>
      <c r="E483" s="28" t="e">
        <f>INDEX('Site Data'!$G$42:$G$77,MATCH('Frequency Plan Data'!D483,'Site Data'!$B$42:$B$77,0))</f>
        <v>#N/A</v>
      </c>
      <c r="F483" s="28" t="e">
        <f>'Coverage Data'!M483</f>
        <v>#N/A</v>
      </c>
      <c r="G483" s="28" t="e">
        <f t="shared" si="597"/>
        <v>#N/A</v>
      </c>
      <c r="H483" s="5" t="e">
        <f>'Postcode Data'!F483</f>
        <v>#N/A</v>
      </c>
      <c r="I483" s="5" t="e">
        <f>'Postcode Data'!G483</f>
        <v>#N/A</v>
      </c>
      <c r="J483" s="5" t="e">
        <f>'Postcode Data'!K483</f>
        <v>#N/A</v>
      </c>
      <c r="K483" s="5" t="e">
        <f>'Postcode Data'!L483</f>
        <v>#N/A</v>
      </c>
      <c r="L483" s="5"/>
      <c r="M483" s="28"/>
      <c r="N483" s="5" t="e">
        <f t="shared" si="615"/>
        <v>#N/A</v>
      </c>
      <c r="O483" s="5" t="e">
        <f t="shared" si="615"/>
        <v>#N/A</v>
      </c>
      <c r="P483" s="5" t="e">
        <f t="shared" si="615"/>
        <v>#N/A</v>
      </c>
      <c r="Q483" s="5" t="e">
        <f t="shared" si="615"/>
        <v>#N/A</v>
      </c>
      <c r="R483" s="5" t="e">
        <f t="shared" si="615"/>
        <v>#N/A</v>
      </c>
      <c r="S483" s="5" t="e">
        <f t="shared" si="615"/>
        <v>#N/A</v>
      </c>
      <c r="T483" s="5"/>
      <c r="U483" s="28"/>
      <c r="V483" s="28" t="e">
        <f t="shared" si="599"/>
        <v>#N/A</v>
      </c>
      <c r="W483" s="28" t="e">
        <f t="shared" ref="W483:Z483" si="637">IF(AND($G483&lt;V$5,$G483&gt;=W$5),$K483,NA())</f>
        <v>#N/A</v>
      </c>
      <c r="X483" s="28" t="e">
        <f t="shared" si="637"/>
        <v>#N/A</v>
      </c>
      <c r="Y483" s="28" t="e">
        <f t="shared" si="637"/>
        <v>#N/A</v>
      </c>
      <c r="Z483" s="28" t="e">
        <f t="shared" si="637"/>
        <v>#N/A</v>
      </c>
      <c r="AA483" s="28" t="e">
        <f t="shared" si="601"/>
        <v>#N/A</v>
      </c>
      <c r="AB483" s="28"/>
      <c r="AC483" s="28"/>
      <c r="AD483" s="5" t="e">
        <f t="shared" si="602"/>
        <v>#N/A</v>
      </c>
      <c r="AE483" s="15" t="e">
        <v>#N/A</v>
      </c>
      <c r="AF483" s="11" t="e">
        <v>#N/A</v>
      </c>
      <c r="AG483" s="11" t="e">
        <v>#N/A</v>
      </c>
      <c r="AH483" s="11" t="e">
        <v>#N/A</v>
      </c>
      <c r="AI483" s="11" t="e">
        <v>#N/A</v>
      </c>
      <c r="AJ483" s="11" t="e">
        <v>#N/A</v>
      </c>
      <c r="AK483" s="11" t="e">
        <v>#N/A</v>
      </c>
      <c r="AL483" s="11" t="e">
        <v>#N/A</v>
      </c>
      <c r="AM483" s="11" t="e">
        <v>#N/A</v>
      </c>
      <c r="AN483" s="11" t="e">
        <v>#N/A</v>
      </c>
      <c r="AO483" s="11" t="e">
        <v>#N/A</v>
      </c>
      <c r="AP483" s="11" t="e">
        <v>#N/A</v>
      </c>
      <c r="AQ483" s="11" t="e">
        <v>#N/A</v>
      </c>
      <c r="AR483" s="11" t="e">
        <v>#N/A</v>
      </c>
      <c r="AS483" s="11" t="e">
        <v>#N/A</v>
      </c>
      <c r="AT483" s="11" t="e">
        <v>#N/A</v>
      </c>
      <c r="AU483" s="11" t="e">
        <v>#N/A</v>
      </c>
      <c r="AV483" s="11" t="e">
        <v>#N/A</v>
      </c>
      <c r="AW483" s="11" t="e">
        <v>#N/A</v>
      </c>
      <c r="AX483" s="11" t="e">
        <v>#N/A</v>
      </c>
      <c r="AY483" s="11" t="e">
        <v>#N/A</v>
      </c>
      <c r="AZ483" s="11" t="e">
        <v>#N/A</v>
      </c>
      <c r="BA483" s="11" t="e">
        <v>#N/A</v>
      </c>
      <c r="BB483" s="11" t="e">
        <v>#N/A</v>
      </c>
      <c r="BC483" s="11" t="e">
        <v>#N/A</v>
      </c>
      <c r="BD483" s="11" t="e">
        <v>#N/A</v>
      </c>
      <c r="BE483" s="11" t="e">
        <v>#N/A</v>
      </c>
      <c r="BF483" s="11" t="e">
        <v>#N/A</v>
      </c>
      <c r="BG483" s="11" t="e">
        <v>#N/A</v>
      </c>
      <c r="BH483" s="11" t="e">
        <v>#N/A</v>
      </c>
      <c r="BI483" s="11" t="e">
        <v>#N/A</v>
      </c>
      <c r="BJ483" s="11" t="e">
        <v>#N/A</v>
      </c>
      <c r="BK483" s="11" t="e">
        <v>#N/A</v>
      </c>
      <c r="BL483" s="11" t="e">
        <v>#N/A</v>
      </c>
      <c r="BM483" s="11" t="e">
        <v>#N/A</v>
      </c>
      <c r="BN483" s="16" t="e">
        <v>#N/A</v>
      </c>
      <c r="BQ483" s="5" t="e">
        <f t="shared" ca="1" si="603"/>
        <v>#N/A</v>
      </c>
      <c r="BR483" s="8" t="e">
        <f t="shared" ca="1" si="636"/>
        <v>#N/A</v>
      </c>
      <c r="BS483" s="8" t="e">
        <f t="shared" ca="1" si="636"/>
        <v>#N/A</v>
      </c>
      <c r="BT483" s="8" t="e">
        <f t="shared" ca="1" si="636"/>
        <v>#N/A</v>
      </c>
      <c r="BU483" s="8" t="e">
        <f t="shared" ca="1" si="636"/>
        <v>#N/A</v>
      </c>
      <c r="BV483" s="8" t="e">
        <f t="shared" ca="1" si="636"/>
        <v>#N/A</v>
      </c>
      <c r="BW483" s="8" t="e">
        <f t="shared" ca="1" si="636"/>
        <v>#N/A</v>
      </c>
      <c r="BX483" s="8" t="e">
        <f t="shared" ca="1" si="636"/>
        <v>#N/A</v>
      </c>
      <c r="BY483" s="8" t="e">
        <f t="shared" ca="1" si="636"/>
        <v>#N/A</v>
      </c>
      <c r="BZ483" s="8" t="e">
        <f t="shared" ca="1" si="636"/>
        <v>#N/A</v>
      </c>
      <c r="CA483" s="8" t="e">
        <f t="shared" ca="1" si="636"/>
        <v>#N/A</v>
      </c>
      <c r="CB483" s="8" t="e">
        <f t="shared" ca="1" si="620"/>
        <v>#N/A</v>
      </c>
      <c r="CC483" s="8" t="e">
        <f t="shared" ca="1" si="620"/>
        <v>#N/A</v>
      </c>
      <c r="CD483" s="8" t="e">
        <f t="shared" ca="1" si="620"/>
        <v>#N/A</v>
      </c>
      <c r="CE483" s="8" t="e">
        <f t="shared" ca="1" si="620"/>
        <v>#N/A</v>
      </c>
      <c r="CF483" s="8" t="e">
        <f t="shared" ca="1" si="620"/>
        <v>#N/A</v>
      </c>
      <c r="CG483" s="8" t="e">
        <f t="shared" ca="1" si="620"/>
        <v>#N/A</v>
      </c>
      <c r="CH483" s="8" t="e">
        <f t="shared" ca="1" si="620"/>
        <v>#N/A</v>
      </c>
      <c r="CI483" s="8" t="e">
        <f t="shared" ca="1" si="620"/>
        <v>#N/A</v>
      </c>
      <c r="CJ483" s="8" t="e">
        <f t="shared" ca="1" si="620"/>
        <v>#N/A</v>
      </c>
      <c r="CK483" s="8" t="e">
        <f t="shared" ca="1" si="620"/>
        <v>#N/A</v>
      </c>
      <c r="CL483" s="8" t="e">
        <f t="shared" ca="1" si="620"/>
        <v>#N/A</v>
      </c>
      <c r="CM483" s="8" t="e">
        <f t="shared" ca="1" si="620"/>
        <v>#N/A</v>
      </c>
      <c r="CN483" s="8" t="e">
        <f t="shared" ca="1" si="636"/>
        <v>#N/A</v>
      </c>
      <c r="CO483" s="8" t="e">
        <f t="shared" ca="1" si="636"/>
        <v>#N/A</v>
      </c>
      <c r="CP483" s="8" t="e">
        <f t="shared" ca="1" si="636"/>
        <v>#N/A</v>
      </c>
      <c r="CQ483" s="8" t="e">
        <f t="shared" ca="1" si="636"/>
        <v>#N/A</v>
      </c>
      <c r="CR483" s="8" t="e">
        <f t="shared" ca="1" si="636"/>
        <v>#N/A</v>
      </c>
      <c r="CS483" s="8" t="e">
        <f t="shared" ca="1" si="636"/>
        <v>#N/A</v>
      </c>
      <c r="CT483" s="8" t="e">
        <f t="shared" ca="1" si="634"/>
        <v>#N/A</v>
      </c>
      <c r="CU483" s="8" t="e">
        <f t="shared" ca="1" si="634"/>
        <v>#N/A</v>
      </c>
      <c r="CV483" s="8" t="e">
        <f t="shared" ca="1" si="634"/>
        <v>#N/A</v>
      </c>
      <c r="CW483" s="8" t="e">
        <f t="shared" ca="1" si="634"/>
        <v>#N/A</v>
      </c>
      <c r="CX483" s="8" t="e">
        <f t="shared" ca="1" si="634"/>
        <v>#N/A</v>
      </c>
      <c r="CY483" s="8" t="e">
        <f t="shared" ca="1" si="634"/>
        <v>#N/A</v>
      </c>
      <c r="CZ483" s="8" t="e">
        <f t="shared" ca="1" si="634"/>
        <v>#N/A</v>
      </c>
      <c r="DA483" s="8" t="e">
        <f t="shared" ca="1" si="634"/>
        <v>#N/A</v>
      </c>
    </row>
    <row r="484" spans="2:105" x14ac:dyDescent="0.35">
      <c r="B484" t="str">
        <f>'Postcode Data'!B484</f>
        <v>ES47 0OB</v>
      </c>
      <c r="C484" t="str">
        <f>'Postcode Data'!D484</f>
        <v>Echton</v>
      </c>
      <c r="D484" s="44" t="e">
        <f>'Postcode Data'!M484</f>
        <v>#N/A</v>
      </c>
      <c r="E484" s="28" t="e">
        <f>INDEX('Site Data'!$G$42:$G$77,MATCH('Frequency Plan Data'!D484,'Site Data'!$B$42:$B$77,0))</f>
        <v>#N/A</v>
      </c>
      <c r="F484" s="28" t="e">
        <f>'Coverage Data'!M484</f>
        <v>#N/A</v>
      </c>
      <c r="G484" s="28" t="e">
        <f t="shared" si="597"/>
        <v>#N/A</v>
      </c>
      <c r="H484" s="5" t="e">
        <f>'Postcode Data'!F484</f>
        <v>#N/A</v>
      </c>
      <c r="I484" s="5" t="e">
        <f>'Postcode Data'!G484</f>
        <v>#N/A</v>
      </c>
      <c r="J484" s="5" t="e">
        <f>'Postcode Data'!K484</f>
        <v>#N/A</v>
      </c>
      <c r="K484" s="5" t="e">
        <f>'Postcode Data'!L484</f>
        <v>#N/A</v>
      </c>
      <c r="L484" s="5"/>
      <c r="M484" s="28"/>
      <c r="N484" s="5" t="e">
        <f t="shared" si="615"/>
        <v>#N/A</v>
      </c>
      <c r="O484" s="5" t="e">
        <f t="shared" si="615"/>
        <v>#N/A</v>
      </c>
      <c r="P484" s="5" t="e">
        <f t="shared" si="615"/>
        <v>#N/A</v>
      </c>
      <c r="Q484" s="5" t="e">
        <f t="shared" si="615"/>
        <v>#N/A</v>
      </c>
      <c r="R484" s="5" t="e">
        <f t="shared" si="615"/>
        <v>#N/A</v>
      </c>
      <c r="S484" s="5" t="e">
        <f t="shared" si="615"/>
        <v>#N/A</v>
      </c>
      <c r="T484" s="5"/>
      <c r="U484" s="28"/>
      <c r="V484" s="28" t="e">
        <f t="shared" si="599"/>
        <v>#N/A</v>
      </c>
      <c r="W484" s="28" t="e">
        <f t="shared" ref="W484:Z484" si="638">IF(AND($G484&lt;V$5,$G484&gt;=W$5),$K484,NA())</f>
        <v>#N/A</v>
      </c>
      <c r="X484" s="28" t="e">
        <f t="shared" si="638"/>
        <v>#N/A</v>
      </c>
      <c r="Y484" s="28" t="e">
        <f t="shared" si="638"/>
        <v>#N/A</v>
      </c>
      <c r="Z484" s="28" t="e">
        <f t="shared" si="638"/>
        <v>#N/A</v>
      </c>
      <c r="AA484" s="28" t="e">
        <f t="shared" si="601"/>
        <v>#N/A</v>
      </c>
      <c r="AB484" s="28"/>
      <c r="AC484" s="28"/>
      <c r="AD484" s="5" t="e">
        <f t="shared" si="602"/>
        <v>#N/A</v>
      </c>
      <c r="AE484" s="15" t="e">
        <v>#N/A</v>
      </c>
      <c r="AF484" s="11" t="e">
        <v>#N/A</v>
      </c>
      <c r="AG484" s="11" t="e">
        <v>#N/A</v>
      </c>
      <c r="AH484" s="11" t="e">
        <v>#N/A</v>
      </c>
      <c r="AI484" s="11" t="e">
        <v>#N/A</v>
      </c>
      <c r="AJ484" s="11" t="e">
        <v>#N/A</v>
      </c>
      <c r="AK484" s="11" t="e">
        <v>#N/A</v>
      </c>
      <c r="AL484" s="11" t="e">
        <v>#N/A</v>
      </c>
      <c r="AM484" s="11" t="e">
        <v>#N/A</v>
      </c>
      <c r="AN484" s="11" t="e">
        <v>#N/A</v>
      </c>
      <c r="AO484" s="11" t="e">
        <v>#N/A</v>
      </c>
      <c r="AP484" s="11" t="e">
        <v>#N/A</v>
      </c>
      <c r="AQ484" s="11" t="e">
        <v>#N/A</v>
      </c>
      <c r="AR484" s="11" t="e">
        <v>#N/A</v>
      </c>
      <c r="AS484" s="11" t="e">
        <v>#N/A</v>
      </c>
      <c r="AT484" s="11" t="e">
        <v>#N/A</v>
      </c>
      <c r="AU484" s="11" t="e">
        <v>#N/A</v>
      </c>
      <c r="AV484" s="11" t="e">
        <v>#N/A</v>
      </c>
      <c r="AW484" s="11" t="e">
        <v>#N/A</v>
      </c>
      <c r="AX484" s="11" t="e">
        <v>#N/A</v>
      </c>
      <c r="AY484" s="11" t="e">
        <v>#N/A</v>
      </c>
      <c r="AZ484" s="11" t="e">
        <v>#N/A</v>
      </c>
      <c r="BA484" s="11" t="e">
        <v>#N/A</v>
      </c>
      <c r="BB484" s="11" t="e">
        <v>#N/A</v>
      </c>
      <c r="BC484" s="11" t="e">
        <v>#N/A</v>
      </c>
      <c r="BD484" s="11" t="e">
        <v>#N/A</v>
      </c>
      <c r="BE484" s="11" t="e">
        <v>#N/A</v>
      </c>
      <c r="BF484" s="11" t="e">
        <v>#N/A</v>
      </c>
      <c r="BG484" s="11" t="e">
        <v>#N/A</v>
      </c>
      <c r="BH484" s="11" t="e">
        <v>#N/A</v>
      </c>
      <c r="BI484" s="11" t="e">
        <v>#N/A</v>
      </c>
      <c r="BJ484" s="11" t="e">
        <v>#N/A</v>
      </c>
      <c r="BK484" s="11" t="e">
        <v>#N/A</v>
      </c>
      <c r="BL484" s="11" t="e">
        <v>#N/A</v>
      </c>
      <c r="BM484" s="11" t="e">
        <v>#N/A</v>
      </c>
      <c r="BN484" s="16" t="e">
        <v>#N/A</v>
      </c>
      <c r="BQ484" s="5" t="e">
        <f t="shared" ca="1" si="603"/>
        <v>#N/A</v>
      </c>
      <c r="BR484" s="8" t="e">
        <f t="shared" ca="1" si="636"/>
        <v>#N/A</v>
      </c>
      <c r="BS484" s="8" t="e">
        <f t="shared" ca="1" si="636"/>
        <v>#N/A</v>
      </c>
      <c r="BT484" s="8" t="e">
        <f t="shared" ca="1" si="636"/>
        <v>#N/A</v>
      </c>
      <c r="BU484" s="8" t="e">
        <f t="shared" ca="1" si="636"/>
        <v>#N/A</v>
      </c>
      <c r="BV484" s="8" t="e">
        <f t="shared" ca="1" si="636"/>
        <v>#N/A</v>
      </c>
      <c r="BW484" s="8" t="e">
        <f t="shared" ca="1" si="636"/>
        <v>#N/A</v>
      </c>
      <c r="BX484" s="8" t="e">
        <f t="shared" ca="1" si="636"/>
        <v>#N/A</v>
      </c>
      <c r="BY484" s="8" t="e">
        <f t="shared" ca="1" si="636"/>
        <v>#N/A</v>
      </c>
      <c r="BZ484" s="8" t="e">
        <f t="shared" ca="1" si="636"/>
        <v>#N/A</v>
      </c>
      <c r="CA484" s="8" t="e">
        <f t="shared" ca="1" si="636"/>
        <v>#N/A</v>
      </c>
      <c r="CB484" s="8" t="e">
        <f t="shared" ca="1" si="620"/>
        <v>#N/A</v>
      </c>
      <c r="CC484" s="8" t="e">
        <f t="shared" ca="1" si="620"/>
        <v>#N/A</v>
      </c>
      <c r="CD484" s="8" t="e">
        <f t="shared" ca="1" si="620"/>
        <v>#N/A</v>
      </c>
      <c r="CE484" s="8" t="e">
        <f t="shared" ca="1" si="620"/>
        <v>#N/A</v>
      </c>
      <c r="CF484" s="8" t="e">
        <f t="shared" ca="1" si="620"/>
        <v>#N/A</v>
      </c>
      <c r="CG484" s="8" t="e">
        <f t="shared" ca="1" si="620"/>
        <v>#N/A</v>
      </c>
      <c r="CH484" s="8" t="e">
        <f t="shared" ca="1" si="620"/>
        <v>#N/A</v>
      </c>
      <c r="CI484" s="8" t="e">
        <f t="shared" ca="1" si="620"/>
        <v>#N/A</v>
      </c>
      <c r="CJ484" s="8" t="e">
        <f t="shared" ca="1" si="620"/>
        <v>#N/A</v>
      </c>
      <c r="CK484" s="8" t="e">
        <f t="shared" ca="1" si="620"/>
        <v>#N/A</v>
      </c>
      <c r="CL484" s="8" t="e">
        <f t="shared" ca="1" si="620"/>
        <v>#N/A</v>
      </c>
      <c r="CM484" s="8" t="e">
        <f t="shared" ca="1" si="620"/>
        <v>#N/A</v>
      </c>
      <c r="CN484" s="8" t="e">
        <f t="shared" ca="1" si="636"/>
        <v>#N/A</v>
      </c>
      <c r="CO484" s="8" t="e">
        <f t="shared" ca="1" si="636"/>
        <v>#N/A</v>
      </c>
      <c r="CP484" s="8" t="e">
        <f t="shared" ca="1" si="636"/>
        <v>#N/A</v>
      </c>
      <c r="CQ484" s="8" t="e">
        <f t="shared" ca="1" si="636"/>
        <v>#N/A</v>
      </c>
      <c r="CR484" s="8" t="e">
        <f t="shared" ca="1" si="636"/>
        <v>#N/A</v>
      </c>
      <c r="CS484" s="8" t="e">
        <f t="shared" ca="1" si="636"/>
        <v>#N/A</v>
      </c>
      <c r="CT484" s="8" t="e">
        <f t="shared" ca="1" si="634"/>
        <v>#N/A</v>
      </c>
      <c r="CU484" s="8" t="e">
        <f t="shared" ca="1" si="634"/>
        <v>#N/A</v>
      </c>
      <c r="CV484" s="8" t="e">
        <f t="shared" ca="1" si="634"/>
        <v>#N/A</v>
      </c>
      <c r="CW484" s="8" t="e">
        <f t="shared" ca="1" si="634"/>
        <v>#N/A</v>
      </c>
      <c r="CX484" s="8" t="e">
        <f t="shared" ca="1" si="634"/>
        <v>#N/A</v>
      </c>
      <c r="CY484" s="8" t="e">
        <f t="shared" ca="1" si="634"/>
        <v>#N/A</v>
      </c>
      <c r="CZ484" s="8" t="e">
        <f t="shared" ca="1" si="634"/>
        <v>#N/A</v>
      </c>
      <c r="DA484" s="8" t="e">
        <f t="shared" ca="1" si="634"/>
        <v>#N/A</v>
      </c>
    </row>
    <row r="485" spans="2:105" x14ac:dyDescent="0.35">
      <c r="B485" t="str">
        <f>'Postcode Data'!B485</f>
        <v>ES47 2GY</v>
      </c>
      <c r="C485" t="str">
        <f>'Postcode Data'!D485</f>
        <v>Echton</v>
      </c>
      <c r="D485" s="44" t="e">
        <f>'Postcode Data'!M485</f>
        <v>#N/A</v>
      </c>
      <c r="E485" s="28" t="e">
        <f>INDEX('Site Data'!$G$42:$G$77,MATCH('Frequency Plan Data'!D485,'Site Data'!$B$42:$B$77,0))</f>
        <v>#N/A</v>
      </c>
      <c r="F485" s="28" t="e">
        <f>'Coverage Data'!M485</f>
        <v>#N/A</v>
      </c>
      <c r="G485" s="28" t="e">
        <f t="shared" si="597"/>
        <v>#N/A</v>
      </c>
      <c r="H485" s="5" t="e">
        <f>'Postcode Data'!F485</f>
        <v>#N/A</v>
      </c>
      <c r="I485" s="5" t="e">
        <f>'Postcode Data'!G485</f>
        <v>#N/A</v>
      </c>
      <c r="J485" s="5" t="e">
        <f>'Postcode Data'!K485</f>
        <v>#N/A</v>
      </c>
      <c r="K485" s="5" t="e">
        <f>'Postcode Data'!L485</f>
        <v>#N/A</v>
      </c>
      <c r="L485" s="5"/>
      <c r="M485" s="28"/>
      <c r="N485" s="5" t="e">
        <f t="shared" si="615"/>
        <v>#N/A</v>
      </c>
      <c r="O485" s="5" t="e">
        <f t="shared" si="615"/>
        <v>#N/A</v>
      </c>
      <c r="P485" s="5" t="e">
        <f t="shared" si="615"/>
        <v>#N/A</v>
      </c>
      <c r="Q485" s="5" t="e">
        <f t="shared" si="615"/>
        <v>#N/A</v>
      </c>
      <c r="R485" s="5" t="e">
        <f t="shared" si="615"/>
        <v>#N/A</v>
      </c>
      <c r="S485" s="5" t="e">
        <f t="shared" si="615"/>
        <v>#N/A</v>
      </c>
      <c r="T485" s="5"/>
      <c r="U485" s="28"/>
      <c r="V485" s="28" t="e">
        <f t="shared" si="599"/>
        <v>#N/A</v>
      </c>
      <c r="W485" s="28" t="e">
        <f t="shared" ref="W485:Z485" si="639">IF(AND($G485&lt;V$5,$G485&gt;=W$5),$K485,NA())</f>
        <v>#N/A</v>
      </c>
      <c r="X485" s="28" t="e">
        <f t="shared" si="639"/>
        <v>#N/A</v>
      </c>
      <c r="Y485" s="28" t="e">
        <f t="shared" si="639"/>
        <v>#N/A</v>
      </c>
      <c r="Z485" s="28" t="e">
        <f t="shared" si="639"/>
        <v>#N/A</v>
      </c>
      <c r="AA485" s="28" t="e">
        <f t="shared" si="601"/>
        <v>#N/A</v>
      </c>
      <c r="AB485" s="28"/>
      <c r="AC485" s="28"/>
      <c r="AD485" s="5" t="e">
        <f t="shared" si="602"/>
        <v>#N/A</v>
      </c>
      <c r="AE485" s="15" t="e">
        <v>#N/A</v>
      </c>
      <c r="AF485" s="11" t="e">
        <v>#N/A</v>
      </c>
      <c r="AG485" s="11" t="e">
        <v>#N/A</v>
      </c>
      <c r="AH485" s="11" t="e">
        <v>#N/A</v>
      </c>
      <c r="AI485" s="11" t="e">
        <v>#N/A</v>
      </c>
      <c r="AJ485" s="11" t="e">
        <v>#N/A</v>
      </c>
      <c r="AK485" s="11" t="e">
        <v>#N/A</v>
      </c>
      <c r="AL485" s="11" t="e">
        <v>#N/A</v>
      </c>
      <c r="AM485" s="11" t="e">
        <v>#N/A</v>
      </c>
      <c r="AN485" s="11" t="e">
        <v>#N/A</v>
      </c>
      <c r="AO485" s="11" t="e">
        <v>#N/A</v>
      </c>
      <c r="AP485" s="11" t="e">
        <v>#N/A</v>
      </c>
      <c r="AQ485" s="11" t="e">
        <v>#N/A</v>
      </c>
      <c r="AR485" s="11" t="e">
        <v>#N/A</v>
      </c>
      <c r="AS485" s="11" t="e">
        <v>#N/A</v>
      </c>
      <c r="AT485" s="11" t="e">
        <v>#N/A</v>
      </c>
      <c r="AU485" s="11" t="e">
        <v>#N/A</v>
      </c>
      <c r="AV485" s="11" t="e">
        <v>#N/A</v>
      </c>
      <c r="AW485" s="11" t="e">
        <v>#N/A</v>
      </c>
      <c r="AX485" s="11" t="e">
        <v>#N/A</v>
      </c>
      <c r="AY485" s="11" t="e">
        <v>#N/A</v>
      </c>
      <c r="AZ485" s="11" t="e">
        <v>#N/A</v>
      </c>
      <c r="BA485" s="11" t="e">
        <v>#N/A</v>
      </c>
      <c r="BB485" s="11" t="e">
        <v>#N/A</v>
      </c>
      <c r="BC485" s="11" t="e">
        <v>#N/A</v>
      </c>
      <c r="BD485" s="11" t="e">
        <v>#N/A</v>
      </c>
      <c r="BE485" s="11" t="e">
        <v>#N/A</v>
      </c>
      <c r="BF485" s="11" t="e">
        <v>#N/A</v>
      </c>
      <c r="BG485" s="11" t="e">
        <v>#N/A</v>
      </c>
      <c r="BH485" s="11" t="e">
        <v>#N/A</v>
      </c>
      <c r="BI485" s="11" t="e">
        <v>#N/A</v>
      </c>
      <c r="BJ485" s="11" t="e">
        <v>#N/A</v>
      </c>
      <c r="BK485" s="11" t="e">
        <v>#N/A</v>
      </c>
      <c r="BL485" s="11" t="e">
        <v>#N/A</v>
      </c>
      <c r="BM485" s="11" t="e">
        <v>#N/A</v>
      </c>
      <c r="BN485" s="16" t="e">
        <v>#N/A</v>
      </c>
      <c r="BQ485" s="5" t="e">
        <f t="shared" ca="1" si="603"/>
        <v>#N/A</v>
      </c>
      <c r="BR485" s="8" t="e">
        <f t="shared" ca="1" si="636"/>
        <v>#N/A</v>
      </c>
      <c r="BS485" s="8" t="e">
        <f t="shared" ca="1" si="636"/>
        <v>#N/A</v>
      </c>
      <c r="BT485" s="8" t="e">
        <f t="shared" ca="1" si="636"/>
        <v>#N/A</v>
      </c>
      <c r="BU485" s="8" t="e">
        <f t="shared" ca="1" si="636"/>
        <v>#N/A</v>
      </c>
      <c r="BV485" s="8" t="e">
        <f t="shared" ca="1" si="636"/>
        <v>#N/A</v>
      </c>
      <c r="BW485" s="8" t="e">
        <f t="shared" ca="1" si="636"/>
        <v>#N/A</v>
      </c>
      <c r="BX485" s="8" t="e">
        <f t="shared" ca="1" si="636"/>
        <v>#N/A</v>
      </c>
      <c r="BY485" s="8" t="e">
        <f t="shared" ca="1" si="636"/>
        <v>#N/A</v>
      </c>
      <c r="BZ485" s="8" t="e">
        <f t="shared" ca="1" si="636"/>
        <v>#N/A</v>
      </c>
      <c r="CA485" s="8" t="e">
        <f t="shared" ca="1" si="636"/>
        <v>#N/A</v>
      </c>
      <c r="CB485" s="8" t="e">
        <f t="shared" ca="1" si="620"/>
        <v>#N/A</v>
      </c>
      <c r="CC485" s="8" t="e">
        <f t="shared" ca="1" si="620"/>
        <v>#N/A</v>
      </c>
      <c r="CD485" s="8" t="e">
        <f t="shared" ca="1" si="620"/>
        <v>#N/A</v>
      </c>
      <c r="CE485" s="8" t="e">
        <f t="shared" ca="1" si="620"/>
        <v>#N/A</v>
      </c>
      <c r="CF485" s="8" t="e">
        <f t="shared" ca="1" si="620"/>
        <v>#N/A</v>
      </c>
      <c r="CG485" s="8" t="e">
        <f t="shared" ca="1" si="620"/>
        <v>#N/A</v>
      </c>
      <c r="CH485" s="8" t="e">
        <f t="shared" ca="1" si="620"/>
        <v>#N/A</v>
      </c>
      <c r="CI485" s="8" t="e">
        <f t="shared" ca="1" si="620"/>
        <v>#N/A</v>
      </c>
      <c r="CJ485" s="8" t="e">
        <f t="shared" ca="1" si="620"/>
        <v>#N/A</v>
      </c>
      <c r="CK485" s="8" t="e">
        <f t="shared" ca="1" si="620"/>
        <v>#N/A</v>
      </c>
      <c r="CL485" s="8" t="e">
        <f t="shared" ca="1" si="620"/>
        <v>#N/A</v>
      </c>
      <c r="CM485" s="8" t="e">
        <f t="shared" ca="1" si="620"/>
        <v>#N/A</v>
      </c>
      <c r="CN485" s="8" t="e">
        <f t="shared" ca="1" si="636"/>
        <v>#N/A</v>
      </c>
      <c r="CO485" s="8" t="e">
        <f t="shared" ca="1" si="636"/>
        <v>#N/A</v>
      </c>
      <c r="CP485" s="8" t="e">
        <f t="shared" ca="1" si="636"/>
        <v>#N/A</v>
      </c>
      <c r="CQ485" s="8" t="e">
        <f t="shared" ca="1" si="636"/>
        <v>#N/A</v>
      </c>
      <c r="CR485" s="8" t="e">
        <f t="shared" ca="1" si="636"/>
        <v>#N/A</v>
      </c>
      <c r="CS485" s="8" t="e">
        <f t="shared" ca="1" si="636"/>
        <v>#N/A</v>
      </c>
      <c r="CT485" s="8" t="e">
        <f t="shared" ca="1" si="634"/>
        <v>#N/A</v>
      </c>
      <c r="CU485" s="8" t="e">
        <f t="shared" ca="1" si="634"/>
        <v>#N/A</v>
      </c>
      <c r="CV485" s="8" t="e">
        <f t="shared" ca="1" si="634"/>
        <v>#N/A</v>
      </c>
      <c r="CW485" s="8" t="e">
        <f t="shared" ca="1" si="634"/>
        <v>#N/A</v>
      </c>
      <c r="CX485" s="8" t="e">
        <f t="shared" ca="1" si="634"/>
        <v>#N/A</v>
      </c>
      <c r="CY485" s="8" t="e">
        <f t="shared" ca="1" si="634"/>
        <v>#N/A</v>
      </c>
      <c r="CZ485" s="8" t="e">
        <f t="shared" ca="1" si="634"/>
        <v>#N/A</v>
      </c>
      <c r="DA485" s="8" t="e">
        <f t="shared" ca="1" si="634"/>
        <v>#N/A</v>
      </c>
    </row>
    <row r="486" spans="2:105" x14ac:dyDescent="0.35">
      <c r="B486" t="str">
        <f>'Postcode Data'!B486</f>
        <v>ES47 4CL</v>
      </c>
      <c r="C486" t="str">
        <f>'Postcode Data'!D486</f>
        <v>Echton</v>
      </c>
      <c r="D486" s="44" t="e">
        <f>'Postcode Data'!M486</f>
        <v>#N/A</v>
      </c>
      <c r="E486" s="28" t="e">
        <f>INDEX('Site Data'!$G$42:$G$77,MATCH('Frequency Plan Data'!D486,'Site Data'!$B$42:$B$77,0))</f>
        <v>#N/A</v>
      </c>
      <c r="F486" s="28" t="e">
        <f>'Coverage Data'!M486</f>
        <v>#N/A</v>
      </c>
      <c r="G486" s="28" t="e">
        <f t="shared" si="597"/>
        <v>#N/A</v>
      </c>
      <c r="H486" s="5" t="e">
        <f>'Postcode Data'!F486</f>
        <v>#N/A</v>
      </c>
      <c r="I486" s="5" t="e">
        <f>'Postcode Data'!G486</f>
        <v>#N/A</v>
      </c>
      <c r="J486" s="5" t="e">
        <f>'Postcode Data'!K486</f>
        <v>#N/A</v>
      </c>
      <c r="K486" s="5" t="e">
        <f>'Postcode Data'!L486</f>
        <v>#N/A</v>
      </c>
      <c r="L486" s="5"/>
      <c r="M486" s="28"/>
      <c r="N486" s="5" t="e">
        <f t="shared" ref="N486:S505" si="640">IF($E486=N$5,$K486,NA())</f>
        <v>#N/A</v>
      </c>
      <c r="O486" s="5" t="e">
        <f t="shared" si="640"/>
        <v>#N/A</v>
      </c>
      <c r="P486" s="5" t="e">
        <f t="shared" si="640"/>
        <v>#N/A</v>
      </c>
      <c r="Q486" s="5" t="e">
        <f t="shared" si="640"/>
        <v>#N/A</v>
      </c>
      <c r="R486" s="5" t="e">
        <f t="shared" si="640"/>
        <v>#N/A</v>
      </c>
      <c r="S486" s="5" t="e">
        <f t="shared" si="640"/>
        <v>#N/A</v>
      </c>
      <c r="T486" s="5"/>
      <c r="U486" s="28"/>
      <c r="V486" s="28" t="e">
        <f t="shared" si="599"/>
        <v>#N/A</v>
      </c>
      <c r="W486" s="28" t="e">
        <f t="shared" ref="W486:Z486" si="641">IF(AND($G486&lt;V$5,$G486&gt;=W$5),$K486,NA())</f>
        <v>#N/A</v>
      </c>
      <c r="X486" s="28" t="e">
        <f t="shared" si="641"/>
        <v>#N/A</v>
      </c>
      <c r="Y486" s="28" t="e">
        <f t="shared" si="641"/>
        <v>#N/A</v>
      </c>
      <c r="Z486" s="28" t="e">
        <f t="shared" si="641"/>
        <v>#N/A</v>
      </c>
      <c r="AA486" s="28" t="e">
        <f t="shared" si="601"/>
        <v>#N/A</v>
      </c>
      <c r="AB486" s="28"/>
      <c r="AC486" s="28"/>
      <c r="AD486" s="5" t="e">
        <f t="shared" si="602"/>
        <v>#N/A</v>
      </c>
      <c r="AE486" s="15" t="e">
        <v>#N/A</v>
      </c>
      <c r="AF486" s="11" t="e">
        <v>#N/A</v>
      </c>
      <c r="AG486" s="11" t="e">
        <v>#N/A</v>
      </c>
      <c r="AH486" s="11" t="e">
        <v>#N/A</v>
      </c>
      <c r="AI486" s="11" t="e">
        <v>#N/A</v>
      </c>
      <c r="AJ486" s="11" t="e">
        <v>#N/A</v>
      </c>
      <c r="AK486" s="11" t="e">
        <v>#N/A</v>
      </c>
      <c r="AL486" s="11" t="e">
        <v>#N/A</v>
      </c>
      <c r="AM486" s="11" t="e">
        <v>#N/A</v>
      </c>
      <c r="AN486" s="11" t="e">
        <v>#N/A</v>
      </c>
      <c r="AO486" s="11" t="e">
        <v>#N/A</v>
      </c>
      <c r="AP486" s="11" t="e">
        <v>#N/A</v>
      </c>
      <c r="AQ486" s="11" t="e">
        <v>#N/A</v>
      </c>
      <c r="AR486" s="11" t="e">
        <v>#N/A</v>
      </c>
      <c r="AS486" s="11" t="e">
        <v>#N/A</v>
      </c>
      <c r="AT486" s="11" t="e">
        <v>#N/A</v>
      </c>
      <c r="AU486" s="11" t="e">
        <v>#N/A</v>
      </c>
      <c r="AV486" s="11" t="e">
        <v>#N/A</v>
      </c>
      <c r="AW486" s="11" t="e">
        <v>#N/A</v>
      </c>
      <c r="AX486" s="11" t="e">
        <v>#N/A</v>
      </c>
      <c r="AY486" s="11" t="e">
        <v>#N/A</v>
      </c>
      <c r="AZ486" s="11" t="e">
        <v>#N/A</v>
      </c>
      <c r="BA486" s="11" t="e">
        <v>#N/A</v>
      </c>
      <c r="BB486" s="11" t="e">
        <v>#N/A</v>
      </c>
      <c r="BC486" s="11" t="e">
        <v>#N/A</v>
      </c>
      <c r="BD486" s="11" t="e">
        <v>#N/A</v>
      </c>
      <c r="BE486" s="11" t="e">
        <v>#N/A</v>
      </c>
      <c r="BF486" s="11" t="e">
        <v>#N/A</v>
      </c>
      <c r="BG486" s="11" t="e">
        <v>#N/A</v>
      </c>
      <c r="BH486" s="11" t="e">
        <v>#N/A</v>
      </c>
      <c r="BI486" s="11" t="e">
        <v>#N/A</v>
      </c>
      <c r="BJ486" s="11" t="e">
        <v>#N/A</v>
      </c>
      <c r="BK486" s="11" t="e">
        <v>#N/A</v>
      </c>
      <c r="BL486" s="11" t="e">
        <v>#N/A</v>
      </c>
      <c r="BM486" s="11" t="e">
        <v>#N/A</v>
      </c>
      <c r="BN486" s="16" t="e">
        <v>#N/A</v>
      </c>
      <c r="BQ486" s="5" t="e">
        <f t="shared" ca="1" si="603"/>
        <v>#N/A</v>
      </c>
      <c r="BR486" s="8" t="e">
        <f t="shared" ca="1" si="636"/>
        <v>#N/A</v>
      </c>
      <c r="BS486" s="8" t="e">
        <f t="shared" ca="1" si="636"/>
        <v>#N/A</v>
      </c>
      <c r="BT486" s="8" t="e">
        <f t="shared" ca="1" si="636"/>
        <v>#N/A</v>
      </c>
      <c r="BU486" s="8" t="e">
        <f t="shared" ca="1" si="636"/>
        <v>#N/A</v>
      </c>
      <c r="BV486" s="8" t="e">
        <f t="shared" ca="1" si="636"/>
        <v>#N/A</v>
      </c>
      <c r="BW486" s="8" t="e">
        <f t="shared" ca="1" si="636"/>
        <v>#N/A</v>
      </c>
      <c r="BX486" s="8" t="e">
        <f t="shared" ca="1" si="636"/>
        <v>#N/A</v>
      </c>
      <c r="BY486" s="8" t="e">
        <f t="shared" ca="1" si="636"/>
        <v>#N/A</v>
      </c>
      <c r="BZ486" s="8" t="e">
        <f t="shared" ca="1" si="636"/>
        <v>#N/A</v>
      </c>
      <c r="CA486" s="8" t="e">
        <f t="shared" ca="1" si="636"/>
        <v>#N/A</v>
      </c>
      <c r="CB486" s="8" t="e">
        <f t="shared" ca="1" si="620"/>
        <v>#N/A</v>
      </c>
      <c r="CC486" s="8" t="e">
        <f t="shared" ca="1" si="620"/>
        <v>#N/A</v>
      </c>
      <c r="CD486" s="8" t="e">
        <f t="shared" ca="1" si="620"/>
        <v>#N/A</v>
      </c>
      <c r="CE486" s="8" t="e">
        <f t="shared" ca="1" si="620"/>
        <v>#N/A</v>
      </c>
      <c r="CF486" s="8" t="e">
        <f t="shared" ca="1" si="620"/>
        <v>#N/A</v>
      </c>
      <c r="CG486" s="8" t="e">
        <f t="shared" ca="1" si="620"/>
        <v>#N/A</v>
      </c>
      <c r="CH486" s="8" t="e">
        <f t="shared" ca="1" si="620"/>
        <v>#N/A</v>
      </c>
      <c r="CI486" s="8" t="e">
        <f t="shared" ca="1" si="620"/>
        <v>#N/A</v>
      </c>
      <c r="CJ486" s="8" t="e">
        <f t="shared" ca="1" si="620"/>
        <v>#N/A</v>
      </c>
      <c r="CK486" s="8" t="e">
        <f t="shared" ca="1" si="620"/>
        <v>#N/A</v>
      </c>
      <c r="CL486" s="8" t="e">
        <f t="shared" ca="1" si="620"/>
        <v>#N/A</v>
      </c>
      <c r="CM486" s="8" t="e">
        <f t="shared" ca="1" si="620"/>
        <v>#N/A</v>
      </c>
      <c r="CN486" s="8" t="e">
        <f t="shared" ca="1" si="636"/>
        <v>#N/A</v>
      </c>
      <c r="CO486" s="8" t="e">
        <f t="shared" ca="1" si="636"/>
        <v>#N/A</v>
      </c>
      <c r="CP486" s="8" t="e">
        <f t="shared" ca="1" si="636"/>
        <v>#N/A</v>
      </c>
      <c r="CQ486" s="8" t="e">
        <f t="shared" ca="1" si="636"/>
        <v>#N/A</v>
      </c>
      <c r="CR486" s="8" t="e">
        <f t="shared" ca="1" si="636"/>
        <v>#N/A</v>
      </c>
      <c r="CS486" s="8" t="e">
        <f t="shared" ca="1" si="636"/>
        <v>#N/A</v>
      </c>
      <c r="CT486" s="8" t="e">
        <f t="shared" ca="1" si="634"/>
        <v>#N/A</v>
      </c>
      <c r="CU486" s="8" t="e">
        <f t="shared" ca="1" si="634"/>
        <v>#N/A</v>
      </c>
      <c r="CV486" s="8" t="e">
        <f t="shared" ca="1" si="634"/>
        <v>#N/A</v>
      </c>
      <c r="CW486" s="8" t="e">
        <f t="shared" ca="1" si="634"/>
        <v>#N/A</v>
      </c>
      <c r="CX486" s="8" t="e">
        <f t="shared" ca="1" si="634"/>
        <v>#N/A</v>
      </c>
      <c r="CY486" s="8" t="e">
        <f t="shared" ca="1" si="634"/>
        <v>#N/A</v>
      </c>
      <c r="CZ486" s="8" t="e">
        <f t="shared" ca="1" si="634"/>
        <v>#N/A</v>
      </c>
      <c r="DA486" s="8" t="e">
        <f t="shared" ca="1" si="634"/>
        <v>#N/A</v>
      </c>
    </row>
    <row r="487" spans="2:105" x14ac:dyDescent="0.35">
      <c r="B487" t="str">
        <f>'Postcode Data'!B487</f>
        <v>ES47 5IQ</v>
      </c>
      <c r="C487" t="str">
        <f>'Postcode Data'!D487</f>
        <v>Echton</v>
      </c>
      <c r="D487" s="44" t="e">
        <f>'Postcode Data'!M487</f>
        <v>#N/A</v>
      </c>
      <c r="E487" s="28" t="e">
        <f>INDEX('Site Data'!$G$42:$G$77,MATCH('Frequency Plan Data'!D487,'Site Data'!$B$42:$B$77,0))</f>
        <v>#N/A</v>
      </c>
      <c r="F487" s="28" t="e">
        <f>'Coverage Data'!M487</f>
        <v>#N/A</v>
      </c>
      <c r="G487" s="28" t="e">
        <f t="shared" si="597"/>
        <v>#N/A</v>
      </c>
      <c r="H487" s="5" t="e">
        <f>'Postcode Data'!F487</f>
        <v>#N/A</v>
      </c>
      <c r="I487" s="5" t="e">
        <f>'Postcode Data'!G487</f>
        <v>#N/A</v>
      </c>
      <c r="J487" s="5" t="e">
        <f>'Postcode Data'!K487</f>
        <v>#N/A</v>
      </c>
      <c r="K487" s="5" t="e">
        <f>'Postcode Data'!L487</f>
        <v>#N/A</v>
      </c>
      <c r="L487" s="5"/>
      <c r="M487" s="28"/>
      <c r="N487" s="5" t="e">
        <f t="shared" si="640"/>
        <v>#N/A</v>
      </c>
      <c r="O487" s="5" t="e">
        <f t="shared" si="640"/>
        <v>#N/A</v>
      </c>
      <c r="P487" s="5" t="e">
        <f t="shared" si="640"/>
        <v>#N/A</v>
      </c>
      <c r="Q487" s="5" t="e">
        <f t="shared" si="640"/>
        <v>#N/A</v>
      </c>
      <c r="R487" s="5" t="e">
        <f t="shared" si="640"/>
        <v>#N/A</v>
      </c>
      <c r="S487" s="5" t="e">
        <f t="shared" si="640"/>
        <v>#N/A</v>
      </c>
      <c r="T487" s="5"/>
      <c r="U487" s="28"/>
      <c r="V487" s="28" t="e">
        <f t="shared" si="599"/>
        <v>#N/A</v>
      </c>
      <c r="W487" s="28" t="e">
        <f t="shared" ref="W487:Z487" si="642">IF(AND($G487&lt;V$5,$G487&gt;=W$5),$K487,NA())</f>
        <v>#N/A</v>
      </c>
      <c r="X487" s="28" t="e">
        <f t="shared" si="642"/>
        <v>#N/A</v>
      </c>
      <c r="Y487" s="28" t="e">
        <f t="shared" si="642"/>
        <v>#N/A</v>
      </c>
      <c r="Z487" s="28" t="e">
        <f t="shared" si="642"/>
        <v>#N/A</v>
      </c>
      <c r="AA487" s="28" t="e">
        <f t="shared" si="601"/>
        <v>#N/A</v>
      </c>
      <c r="AB487" s="28"/>
      <c r="AC487" s="28"/>
      <c r="AD487" s="5" t="e">
        <f t="shared" si="602"/>
        <v>#N/A</v>
      </c>
      <c r="AE487" s="15" t="e">
        <v>#N/A</v>
      </c>
      <c r="AF487" s="11" t="e">
        <v>#N/A</v>
      </c>
      <c r="AG487" s="11" t="e">
        <v>#N/A</v>
      </c>
      <c r="AH487" s="11" t="e">
        <v>#N/A</v>
      </c>
      <c r="AI487" s="11" t="e">
        <v>#N/A</v>
      </c>
      <c r="AJ487" s="11" t="e">
        <v>#N/A</v>
      </c>
      <c r="AK487" s="11" t="e">
        <v>#N/A</v>
      </c>
      <c r="AL487" s="11" t="e">
        <v>#N/A</v>
      </c>
      <c r="AM487" s="11" t="e">
        <v>#N/A</v>
      </c>
      <c r="AN487" s="11" t="e">
        <v>#N/A</v>
      </c>
      <c r="AO487" s="11" t="e">
        <v>#N/A</v>
      </c>
      <c r="AP487" s="11" t="e">
        <v>#N/A</v>
      </c>
      <c r="AQ487" s="11" t="e">
        <v>#N/A</v>
      </c>
      <c r="AR487" s="11" t="e">
        <v>#N/A</v>
      </c>
      <c r="AS487" s="11" t="e">
        <v>#N/A</v>
      </c>
      <c r="AT487" s="11" t="e">
        <v>#N/A</v>
      </c>
      <c r="AU487" s="11" t="e">
        <v>#N/A</v>
      </c>
      <c r="AV487" s="11" t="e">
        <v>#N/A</v>
      </c>
      <c r="AW487" s="11" t="e">
        <v>#N/A</v>
      </c>
      <c r="AX487" s="11" t="e">
        <v>#N/A</v>
      </c>
      <c r="AY487" s="11" t="e">
        <v>#N/A</v>
      </c>
      <c r="AZ487" s="11" t="e">
        <v>#N/A</v>
      </c>
      <c r="BA487" s="11" t="e">
        <v>#N/A</v>
      </c>
      <c r="BB487" s="11" t="e">
        <v>#N/A</v>
      </c>
      <c r="BC487" s="11" t="e">
        <v>#N/A</v>
      </c>
      <c r="BD487" s="11" t="e">
        <v>#N/A</v>
      </c>
      <c r="BE487" s="11" t="e">
        <v>#N/A</v>
      </c>
      <c r="BF487" s="11" t="e">
        <v>#N/A</v>
      </c>
      <c r="BG487" s="11" t="e">
        <v>#N/A</v>
      </c>
      <c r="BH487" s="11" t="e">
        <v>#N/A</v>
      </c>
      <c r="BI487" s="11" t="e">
        <v>#N/A</v>
      </c>
      <c r="BJ487" s="11" t="e">
        <v>#N/A</v>
      </c>
      <c r="BK487" s="11" t="e">
        <v>#N/A</v>
      </c>
      <c r="BL487" s="11" t="e">
        <v>#N/A</v>
      </c>
      <c r="BM487" s="11" t="e">
        <v>#N/A</v>
      </c>
      <c r="BN487" s="16" t="e">
        <v>#N/A</v>
      </c>
      <c r="BQ487" s="5" t="e">
        <f t="shared" ca="1" si="603"/>
        <v>#N/A</v>
      </c>
      <c r="BR487" s="8" t="e">
        <f t="shared" ca="1" si="636"/>
        <v>#N/A</v>
      </c>
      <c r="BS487" s="8" t="e">
        <f t="shared" ca="1" si="636"/>
        <v>#N/A</v>
      </c>
      <c r="BT487" s="8" t="e">
        <f t="shared" ca="1" si="636"/>
        <v>#N/A</v>
      </c>
      <c r="BU487" s="8" t="e">
        <f t="shared" ca="1" si="636"/>
        <v>#N/A</v>
      </c>
      <c r="BV487" s="8" t="e">
        <f t="shared" ca="1" si="636"/>
        <v>#N/A</v>
      </c>
      <c r="BW487" s="8" t="e">
        <f t="shared" ca="1" si="636"/>
        <v>#N/A</v>
      </c>
      <c r="BX487" s="8" t="e">
        <f t="shared" ca="1" si="636"/>
        <v>#N/A</v>
      </c>
      <c r="BY487" s="8" t="e">
        <f t="shared" ca="1" si="636"/>
        <v>#N/A</v>
      </c>
      <c r="BZ487" s="8" t="e">
        <f t="shared" ca="1" si="636"/>
        <v>#N/A</v>
      </c>
      <c r="CA487" s="8" t="e">
        <f t="shared" ca="1" si="636"/>
        <v>#N/A</v>
      </c>
      <c r="CB487" s="8" t="e">
        <f t="shared" ca="1" si="620"/>
        <v>#N/A</v>
      </c>
      <c r="CC487" s="8" t="e">
        <f t="shared" ca="1" si="620"/>
        <v>#N/A</v>
      </c>
      <c r="CD487" s="8" t="e">
        <f t="shared" ca="1" si="620"/>
        <v>#N/A</v>
      </c>
      <c r="CE487" s="8" t="e">
        <f t="shared" ca="1" si="620"/>
        <v>#N/A</v>
      </c>
      <c r="CF487" s="8" t="e">
        <f t="shared" ca="1" si="620"/>
        <v>#N/A</v>
      </c>
      <c r="CG487" s="8" t="e">
        <f t="shared" ca="1" si="620"/>
        <v>#N/A</v>
      </c>
      <c r="CH487" s="8" t="e">
        <f t="shared" ca="1" si="620"/>
        <v>#N/A</v>
      </c>
      <c r="CI487" s="8" t="e">
        <f t="shared" ca="1" si="620"/>
        <v>#N/A</v>
      </c>
      <c r="CJ487" s="8" t="e">
        <f t="shared" ca="1" si="620"/>
        <v>#N/A</v>
      </c>
      <c r="CK487" s="8" t="e">
        <f t="shared" ca="1" si="620"/>
        <v>#N/A</v>
      </c>
      <c r="CL487" s="8" t="e">
        <f t="shared" ca="1" si="620"/>
        <v>#N/A</v>
      </c>
      <c r="CM487" s="8" t="e">
        <f t="shared" ca="1" si="620"/>
        <v>#N/A</v>
      </c>
      <c r="CN487" s="8" t="e">
        <f t="shared" ca="1" si="636"/>
        <v>#N/A</v>
      </c>
      <c r="CO487" s="8" t="e">
        <f t="shared" ca="1" si="636"/>
        <v>#N/A</v>
      </c>
      <c r="CP487" s="8" t="e">
        <f t="shared" ca="1" si="636"/>
        <v>#N/A</v>
      </c>
      <c r="CQ487" s="8" t="e">
        <f t="shared" ca="1" si="636"/>
        <v>#N/A</v>
      </c>
      <c r="CR487" s="8" t="e">
        <f t="shared" ca="1" si="636"/>
        <v>#N/A</v>
      </c>
      <c r="CS487" s="8" t="e">
        <f t="shared" ca="1" si="636"/>
        <v>#N/A</v>
      </c>
      <c r="CT487" s="8" t="e">
        <f t="shared" ca="1" si="634"/>
        <v>#N/A</v>
      </c>
      <c r="CU487" s="8" t="e">
        <f t="shared" ca="1" si="634"/>
        <v>#N/A</v>
      </c>
      <c r="CV487" s="8" t="e">
        <f t="shared" ca="1" si="634"/>
        <v>#N/A</v>
      </c>
      <c r="CW487" s="8" t="e">
        <f t="shared" ca="1" si="634"/>
        <v>#N/A</v>
      </c>
      <c r="CX487" s="8" t="e">
        <f t="shared" ca="1" si="634"/>
        <v>#N/A</v>
      </c>
      <c r="CY487" s="8" t="e">
        <f t="shared" ca="1" si="634"/>
        <v>#N/A</v>
      </c>
      <c r="CZ487" s="8" t="e">
        <f t="shared" ca="1" si="634"/>
        <v>#N/A</v>
      </c>
      <c r="DA487" s="8" t="e">
        <f t="shared" ca="1" si="634"/>
        <v>#N/A</v>
      </c>
    </row>
    <row r="488" spans="2:105" x14ac:dyDescent="0.35">
      <c r="B488" t="str">
        <f>'Postcode Data'!B488</f>
        <v>ES47 6PJ</v>
      </c>
      <c r="C488" t="str">
        <f>'Postcode Data'!D488</f>
        <v>Echton</v>
      </c>
      <c r="D488" s="44" t="e">
        <f>'Postcode Data'!M488</f>
        <v>#N/A</v>
      </c>
      <c r="E488" s="28" t="e">
        <f>INDEX('Site Data'!$G$42:$G$77,MATCH('Frequency Plan Data'!D488,'Site Data'!$B$42:$B$77,0))</f>
        <v>#N/A</v>
      </c>
      <c r="F488" s="28" t="e">
        <f>'Coverage Data'!M488</f>
        <v>#N/A</v>
      </c>
      <c r="G488" s="28" t="e">
        <f t="shared" si="597"/>
        <v>#N/A</v>
      </c>
      <c r="H488" s="5" t="e">
        <f>'Postcode Data'!F488</f>
        <v>#N/A</v>
      </c>
      <c r="I488" s="5" t="e">
        <f>'Postcode Data'!G488</f>
        <v>#N/A</v>
      </c>
      <c r="J488" s="5" t="e">
        <f>'Postcode Data'!K488</f>
        <v>#N/A</v>
      </c>
      <c r="K488" s="5" t="e">
        <f>'Postcode Data'!L488</f>
        <v>#N/A</v>
      </c>
      <c r="L488" s="5"/>
      <c r="M488" s="28"/>
      <c r="N488" s="5" t="e">
        <f t="shared" si="640"/>
        <v>#N/A</v>
      </c>
      <c r="O488" s="5" t="e">
        <f t="shared" si="640"/>
        <v>#N/A</v>
      </c>
      <c r="P488" s="5" t="e">
        <f t="shared" si="640"/>
        <v>#N/A</v>
      </c>
      <c r="Q488" s="5" t="e">
        <f t="shared" si="640"/>
        <v>#N/A</v>
      </c>
      <c r="R488" s="5" t="e">
        <f t="shared" si="640"/>
        <v>#N/A</v>
      </c>
      <c r="S488" s="5" t="e">
        <f t="shared" si="640"/>
        <v>#N/A</v>
      </c>
      <c r="T488" s="5"/>
      <c r="U488" s="28"/>
      <c r="V488" s="28" t="e">
        <f t="shared" si="599"/>
        <v>#N/A</v>
      </c>
      <c r="W488" s="28" t="e">
        <f t="shared" ref="W488:Z488" si="643">IF(AND($G488&lt;V$5,$G488&gt;=W$5),$K488,NA())</f>
        <v>#N/A</v>
      </c>
      <c r="X488" s="28" t="e">
        <f t="shared" si="643"/>
        <v>#N/A</v>
      </c>
      <c r="Y488" s="28" t="e">
        <f t="shared" si="643"/>
        <v>#N/A</v>
      </c>
      <c r="Z488" s="28" t="e">
        <f t="shared" si="643"/>
        <v>#N/A</v>
      </c>
      <c r="AA488" s="28" t="e">
        <f t="shared" si="601"/>
        <v>#N/A</v>
      </c>
      <c r="AB488" s="28"/>
      <c r="AC488" s="28"/>
      <c r="AD488" s="5" t="e">
        <f t="shared" si="602"/>
        <v>#N/A</v>
      </c>
      <c r="AE488" s="15" t="e">
        <v>#N/A</v>
      </c>
      <c r="AF488" s="11" t="e">
        <v>#N/A</v>
      </c>
      <c r="AG488" s="11" t="e">
        <v>#N/A</v>
      </c>
      <c r="AH488" s="11" t="e">
        <v>#N/A</v>
      </c>
      <c r="AI488" s="11" t="e">
        <v>#N/A</v>
      </c>
      <c r="AJ488" s="11" t="e">
        <v>#N/A</v>
      </c>
      <c r="AK488" s="11" t="e">
        <v>#N/A</v>
      </c>
      <c r="AL488" s="11" t="e">
        <v>#N/A</v>
      </c>
      <c r="AM488" s="11" t="e">
        <v>#N/A</v>
      </c>
      <c r="AN488" s="11" t="e">
        <v>#N/A</v>
      </c>
      <c r="AO488" s="11" t="e">
        <v>#N/A</v>
      </c>
      <c r="AP488" s="11" t="e">
        <v>#N/A</v>
      </c>
      <c r="AQ488" s="11" t="e">
        <v>#N/A</v>
      </c>
      <c r="AR488" s="11" t="e">
        <v>#N/A</v>
      </c>
      <c r="AS488" s="11" t="e">
        <v>#N/A</v>
      </c>
      <c r="AT488" s="11" t="e">
        <v>#N/A</v>
      </c>
      <c r="AU488" s="11" t="e">
        <v>#N/A</v>
      </c>
      <c r="AV488" s="11" t="e">
        <v>#N/A</v>
      </c>
      <c r="AW488" s="11" t="e">
        <v>#N/A</v>
      </c>
      <c r="AX488" s="11" t="e">
        <v>#N/A</v>
      </c>
      <c r="AY488" s="11" t="e">
        <v>#N/A</v>
      </c>
      <c r="AZ488" s="11" t="e">
        <v>#N/A</v>
      </c>
      <c r="BA488" s="11" t="e">
        <v>#N/A</v>
      </c>
      <c r="BB488" s="11" t="e">
        <v>#N/A</v>
      </c>
      <c r="BC488" s="11" t="e">
        <v>#N/A</v>
      </c>
      <c r="BD488" s="11" t="e">
        <v>#N/A</v>
      </c>
      <c r="BE488" s="11" t="e">
        <v>#N/A</v>
      </c>
      <c r="BF488" s="11" t="e">
        <v>#N/A</v>
      </c>
      <c r="BG488" s="11" t="e">
        <v>#N/A</v>
      </c>
      <c r="BH488" s="11" t="e">
        <v>#N/A</v>
      </c>
      <c r="BI488" s="11" t="e">
        <v>#N/A</v>
      </c>
      <c r="BJ488" s="11" t="e">
        <v>#N/A</v>
      </c>
      <c r="BK488" s="11" t="e">
        <v>#N/A</v>
      </c>
      <c r="BL488" s="11" t="e">
        <v>#N/A</v>
      </c>
      <c r="BM488" s="11" t="e">
        <v>#N/A</v>
      </c>
      <c r="BN488" s="16" t="e">
        <v>#N/A</v>
      </c>
      <c r="BQ488" s="5" t="e">
        <f t="shared" ca="1" si="603"/>
        <v>#N/A</v>
      </c>
      <c r="BR488" s="8" t="e">
        <f t="shared" ca="1" si="636"/>
        <v>#N/A</v>
      </c>
      <c r="BS488" s="8" t="e">
        <f t="shared" ca="1" si="636"/>
        <v>#N/A</v>
      </c>
      <c r="BT488" s="8" t="e">
        <f t="shared" ca="1" si="636"/>
        <v>#N/A</v>
      </c>
      <c r="BU488" s="8" t="e">
        <f t="shared" ca="1" si="636"/>
        <v>#N/A</v>
      </c>
      <c r="BV488" s="8" t="e">
        <f t="shared" ca="1" si="636"/>
        <v>#N/A</v>
      </c>
      <c r="BW488" s="8" t="e">
        <f t="shared" ca="1" si="636"/>
        <v>#N/A</v>
      </c>
      <c r="BX488" s="8" t="e">
        <f t="shared" ca="1" si="636"/>
        <v>#N/A</v>
      </c>
      <c r="BY488" s="8" t="e">
        <f t="shared" ca="1" si="636"/>
        <v>#N/A</v>
      </c>
      <c r="BZ488" s="8" t="e">
        <f t="shared" ca="1" si="636"/>
        <v>#N/A</v>
      </c>
      <c r="CA488" s="8" t="e">
        <f t="shared" ca="1" si="636"/>
        <v>#N/A</v>
      </c>
      <c r="CB488" s="8" t="e">
        <f t="shared" ca="1" si="620"/>
        <v>#N/A</v>
      </c>
      <c r="CC488" s="8" t="e">
        <f t="shared" ca="1" si="620"/>
        <v>#N/A</v>
      </c>
      <c r="CD488" s="8" t="e">
        <f t="shared" ca="1" si="620"/>
        <v>#N/A</v>
      </c>
      <c r="CE488" s="8" t="e">
        <f t="shared" ca="1" si="620"/>
        <v>#N/A</v>
      </c>
      <c r="CF488" s="8" t="e">
        <f t="shared" ca="1" si="620"/>
        <v>#N/A</v>
      </c>
      <c r="CG488" s="8" t="e">
        <f t="shared" ca="1" si="620"/>
        <v>#N/A</v>
      </c>
      <c r="CH488" s="8" t="e">
        <f t="shared" ca="1" si="620"/>
        <v>#N/A</v>
      </c>
      <c r="CI488" s="8" t="e">
        <f t="shared" ca="1" si="620"/>
        <v>#N/A</v>
      </c>
      <c r="CJ488" s="8" t="e">
        <f t="shared" ca="1" si="620"/>
        <v>#N/A</v>
      </c>
      <c r="CK488" s="8" t="e">
        <f t="shared" ca="1" si="620"/>
        <v>#N/A</v>
      </c>
      <c r="CL488" s="8" t="e">
        <f t="shared" ca="1" si="620"/>
        <v>#N/A</v>
      </c>
      <c r="CM488" s="8" t="e">
        <f t="shared" ca="1" si="620"/>
        <v>#N/A</v>
      </c>
      <c r="CN488" s="8" t="e">
        <f t="shared" ca="1" si="636"/>
        <v>#N/A</v>
      </c>
      <c r="CO488" s="8" t="e">
        <f t="shared" ca="1" si="636"/>
        <v>#N/A</v>
      </c>
      <c r="CP488" s="8" t="e">
        <f t="shared" ca="1" si="636"/>
        <v>#N/A</v>
      </c>
      <c r="CQ488" s="8" t="e">
        <f t="shared" ca="1" si="636"/>
        <v>#N/A</v>
      </c>
      <c r="CR488" s="8" t="e">
        <f t="shared" ca="1" si="636"/>
        <v>#N/A</v>
      </c>
      <c r="CS488" s="8" t="e">
        <f t="shared" ca="1" si="636"/>
        <v>#N/A</v>
      </c>
      <c r="CT488" s="8" t="e">
        <f t="shared" ca="1" si="634"/>
        <v>#N/A</v>
      </c>
      <c r="CU488" s="8" t="e">
        <f t="shared" ca="1" si="634"/>
        <v>#N/A</v>
      </c>
      <c r="CV488" s="8" t="e">
        <f t="shared" ca="1" si="634"/>
        <v>#N/A</v>
      </c>
      <c r="CW488" s="8" t="e">
        <f t="shared" ca="1" si="634"/>
        <v>#N/A</v>
      </c>
      <c r="CX488" s="8" t="e">
        <f t="shared" ca="1" si="634"/>
        <v>#N/A</v>
      </c>
      <c r="CY488" s="8" t="e">
        <f t="shared" ca="1" si="634"/>
        <v>#N/A</v>
      </c>
      <c r="CZ488" s="8" t="e">
        <f t="shared" ca="1" si="634"/>
        <v>#N/A</v>
      </c>
      <c r="DA488" s="8" t="e">
        <f t="shared" ca="1" si="634"/>
        <v>#N/A</v>
      </c>
    </row>
    <row r="489" spans="2:105" x14ac:dyDescent="0.35">
      <c r="B489" t="str">
        <f>'Postcode Data'!B489</f>
        <v>ES47 7JX</v>
      </c>
      <c r="C489" t="str">
        <f>'Postcode Data'!D489</f>
        <v>Echton</v>
      </c>
      <c r="D489" s="44" t="e">
        <f>'Postcode Data'!M489</f>
        <v>#N/A</v>
      </c>
      <c r="E489" s="28" t="e">
        <f>INDEX('Site Data'!$G$42:$G$77,MATCH('Frequency Plan Data'!D489,'Site Data'!$B$42:$B$77,0))</f>
        <v>#N/A</v>
      </c>
      <c r="F489" s="28" t="e">
        <f>'Coverage Data'!M489</f>
        <v>#N/A</v>
      </c>
      <c r="G489" s="28" t="e">
        <f t="shared" si="597"/>
        <v>#N/A</v>
      </c>
      <c r="H489" s="5" t="e">
        <f>'Postcode Data'!F489</f>
        <v>#N/A</v>
      </c>
      <c r="I489" s="5" t="e">
        <f>'Postcode Data'!G489</f>
        <v>#N/A</v>
      </c>
      <c r="J489" s="5" t="e">
        <f>'Postcode Data'!K489</f>
        <v>#N/A</v>
      </c>
      <c r="K489" s="5" t="e">
        <f>'Postcode Data'!L489</f>
        <v>#N/A</v>
      </c>
      <c r="L489" s="5"/>
      <c r="M489" s="28"/>
      <c r="N489" s="5" t="e">
        <f t="shared" si="640"/>
        <v>#N/A</v>
      </c>
      <c r="O489" s="5" t="e">
        <f t="shared" si="640"/>
        <v>#N/A</v>
      </c>
      <c r="P489" s="5" t="e">
        <f t="shared" si="640"/>
        <v>#N/A</v>
      </c>
      <c r="Q489" s="5" t="e">
        <f t="shared" si="640"/>
        <v>#N/A</v>
      </c>
      <c r="R489" s="5" t="e">
        <f t="shared" si="640"/>
        <v>#N/A</v>
      </c>
      <c r="S489" s="5" t="e">
        <f t="shared" si="640"/>
        <v>#N/A</v>
      </c>
      <c r="T489" s="5"/>
      <c r="U489" s="28"/>
      <c r="V489" s="28" t="e">
        <f t="shared" si="599"/>
        <v>#N/A</v>
      </c>
      <c r="W489" s="28" t="e">
        <f t="shared" ref="W489:Z489" si="644">IF(AND($G489&lt;V$5,$G489&gt;=W$5),$K489,NA())</f>
        <v>#N/A</v>
      </c>
      <c r="X489" s="28" t="e">
        <f t="shared" si="644"/>
        <v>#N/A</v>
      </c>
      <c r="Y489" s="28" t="e">
        <f t="shared" si="644"/>
        <v>#N/A</v>
      </c>
      <c r="Z489" s="28" t="e">
        <f t="shared" si="644"/>
        <v>#N/A</v>
      </c>
      <c r="AA489" s="28" t="e">
        <f t="shared" si="601"/>
        <v>#N/A</v>
      </c>
      <c r="AB489" s="28"/>
      <c r="AC489" s="28"/>
      <c r="AD489" s="5" t="e">
        <f t="shared" si="602"/>
        <v>#N/A</v>
      </c>
      <c r="AE489" s="15" t="e">
        <v>#N/A</v>
      </c>
      <c r="AF489" s="11" t="e">
        <v>#N/A</v>
      </c>
      <c r="AG489" s="11" t="e">
        <v>#N/A</v>
      </c>
      <c r="AH489" s="11" t="e">
        <v>#N/A</v>
      </c>
      <c r="AI489" s="11" t="e">
        <v>#N/A</v>
      </c>
      <c r="AJ489" s="11" t="e">
        <v>#N/A</v>
      </c>
      <c r="AK489" s="11" t="e">
        <v>#N/A</v>
      </c>
      <c r="AL489" s="11" t="e">
        <v>#N/A</v>
      </c>
      <c r="AM489" s="11" t="e">
        <v>#N/A</v>
      </c>
      <c r="AN489" s="11" t="e">
        <v>#N/A</v>
      </c>
      <c r="AO489" s="11" t="e">
        <v>#N/A</v>
      </c>
      <c r="AP489" s="11" t="e">
        <v>#N/A</v>
      </c>
      <c r="AQ489" s="11" t="e">
        <v>#N/A</v>
      </c>
      <c r="AR489" s="11" t="e">
        <v>#N/A</v>
      </c>
      <c r="AS489" s="11" t="e">
        <v>#N/A</v>
      </c>
      <c r="AT489" s="11" t="e">
        <v>#N/A</v>
      </c>
      <c r="AU489" s="11" t="e">
        <v>#N/A</v>
      </c>
      <c r="AV489" s="11" t="e">
        <v>#N/A</v>
      </c>
      <c r="AW489" s="11" t="e">
        <v>#N/A</v>
      </c>
      <c r="AX489" s="11" t="e">
        <v>#N/A</v>
      </c>
      <c r="AY489" s="11" t="e">
        <v>#N/A</v>
      </c>
      <c r="AZ489" s="11" t="e">
        <v>#N/A</v>
      </c>
      <c r="BA489" s="11" t="e">
        <v>#N/A</v>
      </c>
      <c r="BB489" s="11" t="e">
        <v>#N/A</v>
      </c>
      <c r="BC489" s="11" t="e">
        <v>#N/A</v>
      </c>
      <c r="BD489" s="11" t="e">
        <v>#N/A</v>
      </c>
      <c r="BE489" s="11" t="e">
        <v>#N/A</v>
      </c>
      <c r="BF489" s="11" t="e">
        <v>#N/A</v>
      </c>
      <c r="BG489" s="11" t="e">
        <v>#N/A</v>
      </c>
      <c r="BH489" s="11" t="e">
        <v>#N/A</v>
      </c>
      <c r="BI489" s="11" t="e">
        <v>#N/A</v>
      </c>
      <c r="BJ489" s="11" t="e">
        <v>#N/A</v>
      </c>
      <c r="BK489" s="11" t="e">
        <v>#N/A</v>
      </c>
      <c r="BL489" s="11" t="e">
        <v>#N/A</v>
      </c>
      <c r="BM489" s="11" t="e">
        <v>#N/A</v>
      </c>
      <c r="BN489" s="16" t="e">
        <v>#N/A</v>
      </c>
      <c r="BQ489" s="5" t="e">
        <f t="shared" ca="1" si="603"/>
        <v>#N/A</v>
      </c>
      <c r="BR489" s="8" t="e">
        <f t="shared" ca="1" si="636"/>
        <v>#N/A</v>
      </c>
      <c r="BS489" s="8" t="e">
        <f t="shared" ca="1" si="636"/>
        <v>#N/A</v>
      </c>
      <c r="BT489" s="8" t="e">
        <f t="shared" ca="1" si="636"/>
        <v>#N/A</v>
      </c>
      <c r="BU489" s="8" t="e">
        <f t="shared" ca="1" si="636"/>
        <v>#N/A</v>
      </c>
      <c r="BV489" s="8" t="e">
        <f t="shared" ca="1" si="636"/>
        <v>#N/A</v>
      </c>
      <c r="BW489" s="8" t="e">
        <f t="shared" ca="1" si="636"/>
        <v>#N/A</v>
      </c>
      <c r="BX489" s="8" t="e">
        <f t="shared" ca="1" si="636"/>
        <v>#N/A</v>
      </c>
      <c r="BY489" s="8" t="e">
        <f t="shared" ca="1" si="636"/>
        <v>#N/A</v>
      </c>
      <c r="BZ489" s="8" t="e">
        <f t="shared" ca="1" si="636"/>
        <v>#N/A</v>
      </c>
      <c r="CA489" s="8" t="e">
        <f t="shared" ca="1" si="636"/>
        <v>#N/A</v>
      </c>
      <c r="CB489" s="8" t="e">
        <f t="shared" ca="1" si="620"/>
        <v>#N/A</v>
      </c>
      <c r="CC489" s="8" t="e">
        <f t="shared" ca="1" si="620"/>
        <v>#N/A</v>
      </c>
      <c r="CD489" s="8" t="e">
        <f t="shared" ca="1" si="620"/>
        <v>#N/A</v>
      </c>
      <c r="CE489" s="8" t="e">
        <f t="shared" ca="1" si="620"/>
        <v>#N/A</v>
      </c>
      <c r="CF489" s="8" t="e">
        <f t="shared" ca="1" si="620"/>
        <v>#N/A</v>
      </c>
      <c r="CG489" s="8" t="e">
        <f t="shared" ca="1" si="620"/>
        <v>#N/A</v>
      </c>
      <c r="CH489" s="8" t="e">
        <f t="shared" ref="CB489:CM510" ca="1" si="645">IF(OR($D489=CH$5,$E489&lt;&gt;CH$4),-999,30+_xlfn.NORM.INV(RAND(),-20,3)-20*LOG10(SQRT(($H489-$J489)^2+($I489-$K489)^2))-20*LOG10(5570)-32.44+_xlfn.NORM.INV(RAND(),-3,3)+21+_xlfn.NORM.INV(RAND(),-20,3)-1)</f>
        <v>#N/A</v>
      </c>
      <c r="CI489" s="8" t="e">
        <f t="shared" ca="1" si="645"/>
        <v>#N/A</v>
      </c>
      <c r="CJ489" s="8" t="e">
        <f t="shared" ca="1" si="645"/>
        <v>#N/A</v>
      </c>
      <c r="CK489" s="8" t="e">
        <f t="shared" ca="1" si="645"/>
        <v>#N/A</v>
      </c>
      <c r="CL489" s="8" t="e">
        <f t="shared" ca="1" si="645"/>
        <v>#N/A</v>
      </c>
      <c r="CM489" s="8" t="e">
        <f t="shared" ca="1" si="645"/>
        <v>#N/A</v>
      </c>
      <c r="CN489" s="8" t="e">
        <f t="shared" ca="1" si="636"/>
        <v>#N/A</v>
      </c>
      <c r="CO489" s="8" t="e">
        <f t="shared" ca="1" si="636"/>
        <v>#N/A</v>
      </c>
      <c r="CP489" s="8" t="e">
        <f t="shared" ca="1" si="636"/>
        <v>#N/A</v>
      </c>
      <c r="CQ489" s="8" t="e">
        <f t="shared" ca="1" si="636"/>
        <v>#N/A</v>
      </c>
      <c r="CR489" s="8" t="e">
        <f t="shared" ca="1" si="636"/>
        <v>#N/A</v>
      </c>
      <c r="CS489" s="8" t="e">
        <f t="shared" ca="1" si="636"/>
        <v>#N/A</v>
      </c>
      <c r="CT489" s="8" t="e">
        <f t="shared" ca="1" si="634"/>
        <v>#N/A</v>
      </c>
      <c r="CU489" s="8" t="e">
        <f t="shared" ca="1" si="634"/>
        <v>#N/A</v>
      </c>
      <c r="CV489" s="8" t="e">
        <f t="shared" ca="1" si="634"/>
        <v>#N/A</v>
      </c>
      <c r="CW489" s="8" t="e">
        <f t="shared" ca="1" si="634"/>
        <v>#N/A</v>
      </c>
      <c r="CX489" s="8" t="e">
        <f t="shared" ca="1" si="634"/>
        <v>#N/A</v>
      </c>
      <c r="CY489" s="8" t="e">
        <f t="shared" ca="1" si="634"/>
        <v>#N/A</v>
      </c>
      <c r="CZ489" s="8" t="e">
        <f t="shared" ca="1" si="634"/>
        <v>#N/A</v>
      </c>
      <c r="DA489" s="8" t="e">
        <f t="shared" ca="1" si="634"/>
        <v>#N/A</v>
      </c>
    </row>
    <row r="490" spans="2:105" x14ac:dyDescent="0.35">
      <c r="B490" t="str">
        <f>'Postcode Data'!B490</f>
        <v>ES47 9DY</v>
      </c>
      <c r="C490" t="str">
        <f>'Postcode Data'!D490</f>
        <v>Echton</v>
      </c>
      <c r="D490" s="44" t="e">
        <f>'Postcode Data'!M490</f>
        <v>#N/A</v>
      </c>
      <c r="E490" s="28" t="e">
        <f>INDEX('Site Data'!$G$42:$G$77,MATCH('Frequency Plan Data'!D490,'Site Data'!$B$42:$B$77,0))</f>
        <v>#N/A</v>
      </c>
      <c r="F490" s="28" t="e">
        <f>'Coverage Data'!M490</f>
        <v>#N/A</v>
      </c>
      <c r="G490" s="28" t="e">
        <f t="shared" si="597"/>
        <v>#N/A</v>
      </c>
      <c r="H490" s="5" t="e">
        <f>'Postcode Data'!F490</f>
        <v>#N/A</v>
      </c>
      <c r="I490" s="5" t="e">
        <f>'Postcode Data'!G490</f>
        <v>#N/A</v>
      </c>
      <c r="J490" s="5" t="e">
        <f>'Postcode Data'!K490</f>
        <v>#N/A</v>
      </c>
      <c r="K490" s="5" t="e">
        <f>'Postcode Data'!L490</f>
        <v>#N/A</v>
      </c>
      <c r="L490" s="5"/>
      <c r="M490" s="28"/>
      <c r="N490" s="5" t="e">
        <f t="shared" si="640"/>
        <v>#N/A</v>
      </c>
      <c r="O490" s="5" t="e">
        <f t="shared" si="640"/>
        <v>#N/A</v>
      </c>
      <c r="P490" s="5" t="e">
        <f t="shared" si="640"/>
        <v>#N/A</v>
      </c>
      <c r="Q490" s="5" t="e">
        <f t="shared" si="640"/>
        <v>#N/A</v>
      </c>
      <c r="R490" s="5" t="e">
        <f t="shared" si="640"/>
        <v>#N/A</v>
      </c>
      <c r="S490" s="5" t="e">
        <f t="shared" si="640"/>
        <v>#N/A</v>
      </c>
      <c r="T490" s="5"/>
      <c r="U490" s="28"/>
      <c r="V490" s="28" t="e">
        <f t="shared" si="599"/>
        <v>#N/A</v>
      </c>
      <c r="W490" s="28" t="e">
        <f t="shared" ref="W490:Z490" si="646">IF(AND($G490&lt;V$5,$G490&gt;=W$5),$K490,NA())</f>
        <v>#N/A</v>
      </c>
      <c r="X490" s="28" t="e">
        <f t="shared" si="646"/>
        <v>#N/A</v>
      </c>
      <c r="Y490" s="28" t="e">
        <f t="shared" si="646"/>
        <v>#N/A</v>
      </c>
      <c r="Z490" s="28" t="e">
        <f t="shared" si="646"/>
        <v>#N/A</v>
      </c>
      <c r="AA490" s="28" t="e">
        <f t="shared" si="601"/>
        <v>#N/A</v>
      </c>
      <c r="AB490" s="28"/>
      <c r="AC490" s="28"/>
      <c r="AD490" s="5" t="e">
        <f t="shared" si="602"/>
        <v>#N/A</v>
      </c>
      <c r="AE490" s="15" t="e">
        <v>#N/A</v>
      </c>
      <c r="AF490" s="11" t="e">
        <v>#N/A</v>
      </c>
      <c r="AG490" s="11" t="e">
        <v>#N/A</v>
      </c>
      <c r="AH490" s="11" t="e">
        <v>#N/A</v>
      </c>
      <c r="AI490" s="11" t="e">
        <v>#N/A</v>
      </c>
      <c r="AJ490" s="11" t="e">
        <v>#N/A</v>
      </c>
      <c r="AK490" s="11" t="e">
        <v>#N/A</v>
      </c>
      <c r="AL490" s="11" t="e">
        <v>#N/A</v>
      </c>
      <c r="AM490" s="11" t="e">
        <v>#N/A</v>
      </c>
      <c r="AN490" s="11" t="e">
        <v>#N/A</v>
      </c>
      <c r="AO490" s="11" t="e">
        <v>#N/A</v>
      </c>
      <c r="AP490" s="11" t="e">
        <v>#N/A</v>
      </c>
      <c r="AQ490" s="11" t="e">
        <v>#N/A</v>
      </c>
      <c r="AR490" s="11" t="e">
        <v>#N/A</v>
      </c>
      <c r="AS490" s="11" t="e">
        <v>#N/A</v>
      </c>
      <c r="AT490" s="11" t="e">
        <v>#N/A</v>
      </c>
      <c r="AU490" s="11" t="e">
        <v>#N/A</v>
      </c>
      <c r="AV490" s="11" t="e">
        <v>#N/A</v>
      </c>
      <c r="AW490" s="11" t="e">
        <v>#N/A</v>
      </c>
      <c r="AX490" s="11" t="e">
        <v>#N/A</v>
      </c>
      <c r="AY490" s="11" t="e">
        <v>#N/A</v>
      </c>
      <c r="AZ490" s="11" t="e">
        <v>#N/A</v>
      </c>
      <c r="BA490" s="11" t="e">
        <v>#N/A</v>
      </c>
      <c r="BB490" s="11" t="e">
        <v>#N/A</v>
      </c>
      <c r="BC490" s="11" t="e">
        <v>#N/A</v>
      </c>
      <c r="BD490" s="11" t="e">
        <v>#N/A</v>
      </c>
      <c r="BE490" s="11" t="e">
        <v>#N/A</v>
      </c>
      <c r="BF490" s="11" t="e">
        <v>#N/A</v>
      </c>
      <c r="BG490" s="11" t="e">
        <v>#N/A</v>
      </c>
      <c r="BH490" s="11" t="e">
        <v>#N/A</v>
      </c>
      <c r="BI490" s="11" t="e">
        <v>#N/A</v>
      </c>
      <c r="BJ490" s="11" t="e">
        <v>#N/A</v>
      </c>
      <c r="BK490" s="11" t="e">
        <v>#N/A</v>
      </c>
      <c r="BL490" s="11" t="e">
        <v>#N/A</v>
      </c>
      <c r="BM490" s="11" t="e">
        <v>#N/A</v>
      </c>
      <c r="BN490" s="16" t="e">
        <v>#N/A</v>
      </c>
      <c r="BQ490" s="5" t="e">
        <f t="shared" ca="1" si="603"/>
        <v>#N/A</v>
      </c>
      <c r="BR490" s="8" t="e">
        <f t="shared" ca="1" si="636"/>
        <v>#N/A</v>
      </c>
      <c r="BS490" s="8" t="e">
        <f t="shared" ca="1" si="636"/>
        <v>#N/A</v>
      </c>
      <c r="BT490" s="8" t="e">
        <f t="shared" ca="1" si="636"/>
        <v>#N/A</v>
      </c>
      <c r="BU490" s="8" t="e">
        <f t="shared" ca="1" si="636"/>
        <v>#N/A</v>
      </c>
      <c r="BV490" s="8" t="e">
        <f t="shared" ca="1" si="636"/>
        <v>#N/A</v>
      </c>
      <c r="BW490" s="8" t="e">
        <f t="shared" ca="1" si="636"/>
        <v>#N/A</v>
      </c>
      <c r="BX490" s="8" t="e">
        <f t="shared" ca="1" si="636"/>
        <v>#N/A</v>
      </c>
      <c r="BY490" s="8" t="e">
        <f t="shared" ca="1" si="636"/>
        <v>#N/A</v>
      </c>
      <c r="BZ490" s="8" t="e">
        <f t="shared" ca="1" si="636"/>
        <v>#N/A</v>
      </c>
      <c r="CA490" s="8" t="e">
        <f t="shared" ca="1" si="636"/>
        <v>#N/A</v>
      </c>
      <c r="CB490" s="8" t="e">
        <f t="shared" ca="1" si="645"/>
        <v>#N/A</v>
      </c>
      <c r="CC490" s="8" t="e">
        <f t="shared" ca="1" si="645"/>
        <v>#N/A</v>
      </c>
      <c r="CD490" s="8" t="e">
        <f t="shared" ca="1" si="645"/>
        <v>#N/A</v>
      </c>
      <c r="CE490" s="8" t="e">
        <f t="shared" ca="1" si="645"/>
        <v>#N/A</v>
      </c>
      <c r="CF490" s="8" t="e">
        <f t="shared" ca="1" si="645"/>
        <v>#N/A</v>
      </c>
      <c r="CG490" s="8" t="e">
        <f t="shared" ca="1" si="645"/>
        <v>#N/A</v>
      </c>
      <c r="CH490" s="8" t="e">
        <f t="shared" ca="1" si="645"/>
        <v>#N/A</v>
      </c>
      <c r="CI490" s="8" t="e">
        <f t="shared" ca="1" si="645"/>
        <v>#N/A</v>
      </c>
      <c r="CJ490" s="8" t="e">
        <f t="shared" ca="1" si="645"/>
        <v>#N/A</v>
      </c>
      <c r="CK490" s="8" t="e">
        <f t="shared" ca="1" si="645"/>
        <v>#N/A</v>
      </c>
      <c r="CL490" s="8" t="e">
        <f t="shared" ca="1" si="645"/>
        <v>#N/A</v>
      </c>
      <c r="CM490" s="8" t="e">
        <f t="shared" ca="1" si="645"/>
        <v>#N/A</v>
      </c>
      <c r="CN490" s="8" t="e">
        <f t="shared" ca="1" si="636"/>
        <v>#N/A</v>
      </c>
      <c r="CO490" s="8" t="e">
        <f t="shared" ca="1" si="636"/>
        <v>#N/A</v>
      </c>
      <c r="CP490" s="8" t="e">
        <f t="shared" ca="1" si="636"/>
        <v>#N/A</v>
      </c>
      <c r="CQ490" s="8" t="e">
        <f t="shared" ca="1" si="636"/>
        <v>#N/A</v>
      </c>
      <c r="CR490" s="8" t="e">
        <f t="shared" ca="1" si="636"/>
        <v>#N/A</v>
      </c>
      <c r="CS490" s="8" t="e">
        <f t="shared" ca="1" si="636"/>
        <v>#N/A</v>
      </c>
      <c r="CT490" s="8" t="e">
        <f t="shared" ca="1" si="634"/>
        <v>#N/A</v>
      </c>
      <c r="CU490" s="8" t="e">
        <f t="shared" ca="1" si="634"/>
        <v>#N/A</v>
      </c>
      <c r="CV490" s="8" t="e">
        <f t="shared" ca="1" si="634"/>
        <v>#N/A</v>
      </c>
      <c r="CW490" s="8" t="e">
        <f t="shared" ca="1" si="634"/>
        <v>#N/A</v>
      </c>
      <c r="CX490" s="8" t="e">
        <f t="shared" ca="1" si="634"/>
        <v>#N/A</v>
      </c>
      <c r="CY490" s="8" t="e">
        <f t="shared" ca="1" si="634"/>
        <v>#N/A</v>
      </c>
      <c r="CZ490" s="8" t="e">
        <f t="shared" ca="1" si="634"/>
        <v>#N/A</v>
      </c>
      <c r="DA490" s="8" t="e">
        <f t="shared" ca="1" si="634"/>
        <v>#N/A</v>
      </c>
    </row>
    <row r="491" spans="2:105" x14ac:dyDescent="0.35">
      <c r="B491" t="str">
        <f>'Postcode Data'!B491</f>
        <v>ES48 0HM</v>
      </c>
      <c r="C491" t="str">
        <f>'Postcode Data'!D491</f>
        <v>Echton</v>
      </c>
      <c r="D491" s="44" t="e">
        <f>'Postcode Data'!M491</f>
        <v>#N/A</v>
      </c>
      <c r="E491" s="28" t="e">
        <f>INDEX('Site Data'!$G$42:$G$77,MATCH('Frequency Plan Data'!D491,'Site Data'!$B$42:$B$77,0))</f>
        <v>#N/A</v>
      </c>
      <c r="F491" s="28" t="e">
        <f>'Coverage Data'!M491</f>
        <v>#N/A</v>
      </c>
      <c r="G491" s="28" t="e">
        <f t="shared" si="597"/>
        <v>#N/A</v>
      </c>
      <c r="H491" s="5" t="e">
        <f>'Postcode Data'!F491</f>
        <v>#N/A</v>
      </c>
      <c r="I491" s="5" t="e">
        <f>'Postcode Data'!G491</f>
        <v>#N/A</v>
      </c>
      <c r="J491" s="5" t="e">
        <f>'Postcode Data'!K491</f>
        <v>#N/A</v>
      </c>
      <c r="K491" s="5" t="e">
        <f>'Postcode Data'!L491</f>
        <v>#N/A</v>
      </c>
      <c r="L491" s="5"/>
      <c r="M491" s="28"/>
      <c r="N491" s="5" t="e">
        <f t="shared" si="640"/>
        <v>#N/A</v>
      </c>
      <c r="O491" s="5" t="e">
        <f t="shared" si="640"/>
        <v>#N/A</v>
      </c>
      <c r="P491" s="5" t="e">
        <f t="shared" si="640"/>
        <v>#N/A</v>
      </c>
      <c r="Q491" s="5" t="e">
        <f t="shared" si="640"/>
        <v>#N/A</v>
      </c>
      <c r="R491" s="5" t="e">
        <f t="shared" si="640"/>
        <v>#N/A</v>
      </c>
      <c r="S491" s="5" t="e">
        <f t="shared" si="640"/>
        <v>#N/A</v>
      </c>
      <c r="T491" s="5"/>
      <c r="U491" s="28"/>
      <c r="V491" s="28" t="e">
        <f t="shared" si="599"/>
        <v>#N/A</v>
      </c>
      <c r="W491" s="28" t="e">
        <f t="shared" ref="W491:Z491" si="647">IF(AND($G491&lt;V$5,$G491&gt;=W$5),$K491,NA())</f>
        <v>#N/A</v>
      </c>
      <c r="X491" s="28" t="e">
        <f t="shared" si="647"/>
        <v>#N/A</v>
      </c>
      <c r="Y491" s="28" t="e">
        <f t="shared" si="647"/>
        <v>#N/A</v>
      </c>
      <c r="Z491" s="28" t="e">
        <f t="shared" si="647"/>
        <v>#N/A</v>
      </c>
      <c r="AA491" s="28" t="e">
        <f t="shared" si="601"/>
        <v>#N/A</v>
      </c>
      <c r="AB491" s="28"/>
      <c r="AC491" s="28"/>
      <c r="AD491" s="5" t="e">
        <f t="shared" si="602"/>
        <v>#N/A</v>
      </c>
      <c r="AE491" s="15" t="e">
        <v>#N/A</v>
      </c>
      <c r="AF491" s="11" t="e">
        <v>#N/A</v>
      </c>
      <c r="AG491" s="11" t="e">
        <v>#N/A</v>
      </c>
      <c r="AH491" s="11" t="e">
        <v>#N/A</v>
      </c>
      <c r="AI491" s="11" t="e">
        <v>#N/A</v>
      </c>
      <c r="AJ491" s="11" t="e">
        <v>#N/A</v>
      </c>
      <c r="AK491" s="11" t="e">
        <v>#N/A</v>
      </c>
      <c r="AL491" s="11" t="e">
        <v>#N/A</v>
      </c>
      <c r="AM491" s="11" t="e">
        <v>#N/A</v>
      </c>
      <c r="AN491" s="11" t="e">
        <v>#N/A</v>
      </c>
      <c r="AO491" s="11" t="e">
        <v>#N/A</v>
      </c>
      <c r="AP491" s="11" t="e">
        <v>#N/A</v>
      </c>
      <c r="AQ491" s="11" t="e">
        <v>#N/A</v>
      </c>
      <c r="AR491" s="11" t="e">
        <v>#N/A</v>
      </c>
      <c r="AS491" s="11" t="e">
        <v>#N/A</v>
      </c>
      <c r="AT491" s="11" t="e">
        <v>#N/A</v>
      </c>
      <c r="AU491" s="11" t="e">
        <v>#N/A</v>
      </c>
      <c r="AV491" s="11" t="e">
        <v>#N/A</v>
      </c>
      <c r="AW491" s="11" t="e">
        <v>#N/A</v>
      </c>
      <c r="AX491" s="11" t="e">
        <v>#N/A</v>
      </c>
      <c r="AY491" s="11" t="e">
        <v>#N/A</v>
      </c>
      <c r="AZ491" s="11" t="e">
        <v>#N/A</v>
      </c>
      <c r="BA491" s="11" t="e">
        <v>#N/A</v>
      </c>
      <c r="BB491" s="11" t="e">
        <v>#N/A</v>
      </c>
      <c r="BC491" s="11" t="e">
        <v>#N/A</v>
      </c>
      <c r="BD491" s="11" t="e">
        <v>#N/A</v>
      </c>
      <c r="BE491" s="11" t="e">
        <v>#N/A</v>
      </c>
      <c r="BF491" s="11" t="e">
        <v>#N/A</v>
      </c>
      <c r="BG491" s="11" t="e">
        <v>#N/A</v>
      </c>
      <c r="BH491" s="11" t="e">
        <v>#N/A</v>
      </c>
      <c r="BI491" s="11" t="e">
        <v>#N/A</v>
      </c>
      <c r="BJ491" s="11" t="e">
        <v>#N/A</v>
      </c>
      <c r="BK491" s="11" t="e">
        <v>#N/A</v>
      </c>
      <c r="BL491" s="11" t="e">
        <v>#N/A</v>
      </c>
      <c r="BM491" s="11" t="e">
        <v>#N/A</v>
      </c>
      <c r="BN491" s="16" t="e">
        <v>#N/A</v>
      </c>
      <c r="BQ491" s="5" t="e">
        <f t="shared" ca="1" si="603"/>
        <v>#N/A</v>
      </c>
      <c r="BR491" s="8" t="e">
        <f t="shared" ca="1" si="636"/>
        <v>#N/A</v>
      </c>
      <c r="BS491" s="8" t="e">
        <f t="shared" ca="1" si="636"/>
        <v>#N/A</v>
      </c>
      <c r="BT491" s="8" t="e">
        <f t="shared" ca="1" si="636"/>
        <v>#N/A</v>
      </c>
      <c r="BU491" s="8" t="e">
        <f t="shared" ca="1" si="636"/>
        <v>#N/A</v>
      </c>
      <c r="BV491" s="8" t="e">
        <f t="shared" ca="1" si="636"/>
        <v>#N/A</v>
      </c>
      <c r="BW491" s="8" t="e">
        <f t="shared" ca="1" si="636"/>
        <v>#N/A</v>
      </c>
      <c r="BX491" s="8" t="e">
        <f t="shared" ca="1" si="636"/>
        <v>#N/A</v>
      </c>
      <c r="BY491" s="8" t="e">
        <f t="shared" ca="1" si="636"/>
        <v>#N/A</v>
      </c>
      <c r="BZ491" s="8" t="e">
        <f t="shared" ca="1" si="636"/>
        <v>#N/A</v>
      </c>
      <c r="CA491" s="8" t="e">
        <f t="shared" ca="1" si="636"/>
        <v>#N/A</v>
      </c>
      <c r="CB491" s="8" t="e">
        <f t="shared" ca="1" si="645"/>
        <v>#N/A</v>
      </c>
      <c r="CC491" s="8" t="e">
        <f t="shared" ca="1" si="645"/>
        <v>#N/A</v>
      </c>
      <c r="CD491" s="8" t="e">
        <f t="shared" ca="1" si="645"/>
        <v>#N/A</v>
      </c>
      <c r="CE491" s="8" t="e">
        <f t="shared" ca="1" si="645"/>
        <v>#N/A</v>
      </c>
      <c r="CF491" s="8" t="e">
        <f t="shared" ca="1" si="645"/>
        <v>#N/A</v>
      </c>
      <c r="CG491" s="8" t="e">
        <f t="shared" ca="1" si="645"/>
        <v>#N/A</v>
      </c>
      <c r="CH491" s="8" t="e">
        <f t="shared" ca="1" si="645"/>
        <v>#N/A</v>
      </c>
      <c r="CI491" s="8" t="e">
        <f t="shared" ca="1" si="645"/>
        <v>#N/A</v>
      </c>
      <c r="CJ491" s="8" t="e">
        <f t="shared" ca="1" si="645"/>
        <v>#N/A</v>
      </c>
      <c r="CK491" s="8" t="e">
        <f t="shared" ca="1" si="645"/>
        <v>#N/A</v>
      </c>
      <c r="CL491" s="8" t="e">
        <f t="shared" ca="1" si="645"/>
        <v>#N/A</v>
      </c>
      <c r="CM491" s="8" t="e">
        <f t="shared" ca="1" si="645"/>
        <v>#N/A</v>
      </c>
      <c r="CN491" s="8" t="e">
        <f t="shared" ca="1" si="636"/>
        <v>#N/A</v>
      </c>
      <c r="CO491" s="8" t="e">
        <f t="shared" ca="1" si="636"/>
        <v>#N/A</v>
      </c>
      <c r="CP491" s="8" t="e">
        <f t="shared" ca="1" si="636"/>
        <v>#N/A</v>
      </c>
      <c r="CQ491" s="8" t="e">
        <f t="shared" ca="1" si="636"/>
        <v>#N/A</v>
      </c>
      <c r="CR491" s="8" t="e">
        <f t="shared" ca="1" si="636"/>
        <v>#N/A</v>
      </c>
      <c r="CS491" s="8" t="e">
        <f t="shared" ca="1" si="636"/>
        <v>#N/A</v>
      </c>
      <c r="CT491" s="8" t="e">
        <f t="shared" ca="1" si="634"/>
        <v>#N/A</v>
      </c>
      <c r="CU491" s="8" t="e">
        <f t="shared" ca="1" si="634"/>
        <v>#N/A</v>
      </c>
      <c r="CV491" s="8" t="e">
        <f t="shared" ca="1" si="634"/>
        <v>#N/A</v>
      </c>
      <c r="CW491" s="8" t="e">
        <f t="shared" ca="1" si="634"/>
        <v>#N/A</v>
      </c>
      <c r="CX491" s="8" t="e">
        <f t="shared" ca="1" si="634"/>
        <v>#N/A</v>
      </c>
      <c r="CY491" s="8" t="e">
        <f t="shared" ca="1" si="634"/>
        <v>#N/A</v>
      </c>
      <c r="CZ491" s="8" t="e">
        <f t="shared" ca="1" si="634"/>
        <v>#N/A</v>
      </c>
      <c r="DA491" s="8" t="e">
        <f t="shared" ca="1" si="634"/>
        <v>#N/A</v>
      </c>
    </row>
    <row r="492" spans="2:105" x14ac:dyDescent="0.35">
      <c r="B492" t="str">
        <f>'Postcode Data'!B492</f>
        <v>ES48 0QV</v>
      </c>
      <c r="C492" t="str">
        <f>'Postcode Data'!D492</f>
        <v>Echton</v>
      </c>
      <c r="D492" s="44" t="str">
        <f>'Postcode Data'!M492</f>
        <v>EW1a</v>
      </c>
      <c r="E492" s="28" t="str">
        <f>INDEX('Site Data'!$G$42:$G$77,MATCH('Frequency Plan Data'!D492,'Site Data'!$B$42:$B$77,0))</f>
        <v>f1</v>
      </c>
      <c r="F492" s="28">
        <f>'Coverage Data'!M492</f>
        <v>-62.838999862281369</v>
      </c>
      <c r="G492" s="28">
        <f t="shared" si="597"/>
        <v>30.06532913762716</v>
      </c>
      <c r="H492" s="5">
        <f>'Postcode Data'!F492</f>
        <v>11.233955038272278</v>
      </c>
      <c r="I492" s="5">
        <f>'Postcode Data'!G492</f>
        <v>14.850780878419533</v>
      </c>
      <c r="J492" s="5">
        <f>'Postcode Data'!K492</f>
        <v>10.279949552448365</v>
      </c>
      <c r="K492" s="5">
        <f>'Postcode Data'!L492</f>
        <v>15.709771276137708</v>
      </c>
      <c r="L492" s="5"/>
      <c r="M492" s="28"/>
      <c r="N492" s="5">
        <f t="shared" si="640"/>
        <v>15.709771276137708</v>
      </c>
      <c r="O492" s="5" t="e">
        <f t="shared" si="640"/>
        <v>#N/A</v>
      </c>
      <c r="P492" s="5" t="e">
        <f t="shared" si="640"/>
        <v>#N/A</v>
      </c>
      <c r="Q492" s="5" t="e">
        <f t="shared" si="640"/>
        <v>#N/A</v>
      </c>
      <c r="R492" s="5" t="e">
        <f t="shared" si="640"/>
        <v>#N/A</v>
      </c>
      <c r="S492" s="5" t="e">
        <f t="shared" si="640"/>
        <v>#N/A</v>
      </c>
      <c r="T492" s="5"/>
      <c r="U492" s="28"/>
      <c r="V492" s="28">
        <f t="shared" si="599"/>
        <v>15.709771276137708</v>
      </c>
      <c r="W492" s="28" t="e">
        <f t="shared" ref="W492:Z492" si="648">IF(AND($G492&lt;V$5,$G492&gt;=W$5),$K492,NA())</f>
        <v>#N/A</v>
      </c>
      <c r="X492" s="28" t="e">
        <f t="shared" si="648"/>
        <v>#N/A</v>
      </c>
      <c r="Y492" s="28" t="e">
        <f t="shared" si="648"/>
        <v>#N/A</v>
      </c>
      <c r="Z492" s="28" t="e">
        <f t="shared" si="648"/>
        <v>#N/A</v>
      </c>
      <c r="AA492" s="28" t="e">
        <f t="shared" si="601"/>
        <v>#N/A</v>
      </c>
      <c r="AB492" s="28"/>
      <c r="AC492" s="28"/>
      <c r="AD492" s="5">
        <f t="shared" si="602"/>
        <v>-92.904328999908529</v>
      </c>
      <c r="AE492" s="15">
        <v>-107.71344551908746</v>
      </c>
      <c r="AF492" s="11">
        <v>-999</v>
      </c>
      <c r="AG492" s="11">
        <v>-999</v>
      </c>
      <c r="AH492" s="11">
        <v>-999</v>
      </c>
      <c r="AI492" s="11">
        <v>-999</v>
      </c>
      <c r="AJ492" s="11">
        <v>-999</v>
      </c>
      <c r="AK492" s="11">
        <v>-999</v>
      </c>
      <c r="AL492" s="11">
        <v>-999</v>
      </c>
      <c r="AM492" s="11">
        <v>-999</v>
      </c>
      <c r="AN492" s="11">
        <v>-112.08451454820822</v>
      </c>
      <c r="AO492" s="11">
        <v>-999</v>
      </c>
      <c r="AP492" s="11">
        <v>-999</v>
      </c>
      <c r="AQ492" s="11">
        <v>-95.379160919064105</v>
      </c>
      <c r="AR492" s="11">
        <v>-999</v>
      </c>
      <c r="AS492" s="11">
        <v>-999</v>
      </c>
      <c r="AT492" s="11">
        <v>-999</v>
      </c>
      <c r="AU492" s="11">
        <v>-999</v>
      </c>
      <c r="AV492" s="11">
        <v>-999</v>
      </c>
      <c r="AW492" s="11">
        <v>-999</v>
      </c>
      <c r="AX492" s="11">
        <v>-999</v>
      </c>
      <c r="AY492" s="11">
        <v>-999</v>
      </c>
      <c r="AZ492" s="11">
        <v>-103.1151126376204</v>
      </c>
      <c r="BA492" s="11">
        <v>-999</v>
      </c>
      <c r="BB492" s="11">
        <v>-999</v>
      </c>
      <c r="BC492" s="11">
        <v>-999</v>
      </c>
      <c r="BD492" s="11">
        <v>-999</v>
      </c>
      <c r="BE492" s="11">
        <v>-999</v>
      </c>
      <c r="BF492" s="11">
        <v>-999</v>
      </c>
      <c r="BG492" s="11">
        <v>-999</v>
      </c>
      <c r="BH492" s="11">
        <v>-999</v>
      </c>
      <c r="BI492" s="11">
        <v>-999</v>
      </c>
      <c r="BJ492" s="11">
        <v>-999</v>
      </c>
      <c r="BK492" s="11">
        <v>-999</v>
      </c>
      <c r="BL492" s="11">
        <v>-98.220757766173378</v>
      </c>
      <c r="BM492" s="11">
        <v>-999</v>
      </c>
      <c r="BN492" s="16">
        <v>-999</v>
      </c>
      <c r="BQ492" s="5">
        <f t="shared" ca="1" si="603"/>
        <v>-95.73450902402287</v>
      </c>
      <c r="BR492" s="8">
        <f t="shared" ca="1" si="636"/>
        <v>-100.54074436620661</v>
      </c>
      <c r="BS492" s="8">
        <f t="shared" ca="1" si="636"/>
        <v>-999</v>
      </c>
      <c r="BT492" s="8">
        <f t="shared" ca="1" si="636"/>
        <v>-999</v>
      </c>
      <c r="BU492" s="8">
        <f t="shared" ca="1" si="636"/>
        <v>-999</v>
      </c>
      <c r="BV492" s="8">
        <f t="shared" ca="1" si="636"/>
        <v>-999</v>
      </c>
      <c r="BW492" s="8">
        <f t="shared" ca="1" si="636"/>
        <v>-999</v>
      </c>
      <c r="BX492" s="8">
        <f t="shared" ca="1" si="636"/>
        <v>-999</v>
      </c>
      <c r="BY492" s="8">
        <f t="shared" ca="1" si="636"/>
        <v>-999</v>
      </c>
      <c r="BZ492" s="8">
        <f t="shared" ca="1" si="636"/>
        <v>-999</v>
      </c>
      <c r="CA492" s="8">
        <f t="shared" ca="1" si="636"/>
        <v>-101.61446173988041</v>
      </c>
      <c r="CB492" s="8">
        <f t="shared" ca="1" si="645"/>
        <v>-999</v>
      </c>
      <c r="CC492" s="8">
        <f t="shared" ca="1" si="645"/>
        <v>-999</v>
      </c>
      <c r="CD492" s="8">
        <f t="shared" ca="1" si="645"/>
        <v>-104.28684598843169</v>
      </c>
      <c r="CE492" s="8">
        <f t="shared" ca="1" si="645"/>
        <v>-999</v>
      </c>
      <c r="CF492" s="8">
        <f t="shared" ca="1" si="645"/>
        <v>-999</v>
      </c>
      <c r="CG492" s="8">
        <f t="shared" ca="1" si="645"/>
        <v>-999</v>
      </c>
      <c r="CH492" s="8">
        <f t="shared" ca="1" si="645"/>
        <v>-999</v>
      </c>
      <c r="CI492" s="8">
        <f t="shared" ca="1" si="645"/>
        <v>-999</v>
      </c>
      <c r="CJ492" s="8">
        <f t="shared" ca="1" si="645"/>
        <v>-999</v>
      </c>
      <c r="CK492" s="8">
        <f t="shared" ca="1" si="645"/>
        <v>-999</v>
      </c>
      <c r="CL492" s="8">
        <f t="shared" ca="1" si="645"/>
        <v>-999</v>
      </c>
      <c r="CM492" s="8">
        <f t="shared" ca="1" si="645"/>
        <v>-103.15443173299414</v>
      </c>
      <c r="CN492" s="8">
        <f t="shared" ca="1" si="636"/>
        <v>-999</v>
      </c>
      <c r="CO492" s="8">
        <f t="shared" ca="1" si="636"/>
        <v>-999</v>
      </c>
      <c r="CP492" s="8">
        <f t="shared" ca="1" si="636"/>
        <v>-999</v>
      </c>
      <c r="CQ492" s="8">
        <f t="shared" ca="1" si="636"/>
        <v>-999</v>
      </c>
      <c r="CR492" s="8">
        <f t="shared" ca="1" si="636"/>
        <v>-999</v>
      </c>
      <c r="CS492" s="8">
        <f t="shared" ca="1" si="636"/>
        <v>-999</v>
      </c>
      <c r="CT492" s="8">
        <f t="shared" ca="1" si="634"/>
        <v>-999</v>
      </c>
      <c r="CU492" s="8">
        <f t="shared" ca="1" si="634"/>
        <v>-999</v>
      </c>
      <c r="CV492" s="8">
        <f t="shared" ca="1" si="634"/>
        <v>-999</v>
      </c>
      <c r="CW492" s="8">
        <f t="shared" ca="1" si="634"/>
        <v>-999</v>
      </c>
      <c r="CX492" s="8">
        <f t="shared" ca="1" si="634"/>
        <v>-999</v>
      </c>
      <c r="CY492" s="8">
        <f t="shared" ca="1" si="634"/>
        <v>-106.1720476982416</v>
      </c>
      <c r="CZ492" s="8">
        <f t="shared" ca="1" si="634"/>
        <v>-999</v>
      </c>
      <c r="DA492" s="8">
        <f t="shared" ca="1" si="634"/>
        <v>-999</v>
      </c>
    </row>
    <row r="493" spans="2:105" x14ac:dyDescent="0.35">
      <c r="B493" t="str">
        <f>'Postcode Data'!B493</f>
        <v>ES48 1ER</v>
      </c>
      <c r="C493" t="str">
        <f>'Postcode Data'!D493</f>
        <v>Echton</v>
      </c>
      <c r="D493" s="44" t="e">
        <f>'Postcode Data'!M493</f>
        <v>#N/A</v>
      </c>
      <c r="E493" s="28" t="e">
        <f>INDEX('Site Data'!$G$42:$G$77,MATCH('Frequency Plan Data'!D493,'Site Data'!$B$42:$B$77,0))</f>
        <v>#N/A</v>
      </c>
      <c r="F493" s="28" t="e">
        <f>'Coverage Data'!M493</f>
        <v>#N/A</v>
      </c>
      <c r="G493" s="28" t="e">
        <f t="shared" si="597"/>
        <v>#N/A</v>
      </c>
      <c r="H493" s="5" t="e">
        <f>'Postcode Data'!F493</f>
        <v>#N/A</v>
      </c>
      <c r="I493" s="5" t="e">
        <f>'Postcode Data'!G493</f>
        <v>#N/A</v>
      </c>
      <c r="J493" s="5" t="e">
        <f>'Postcode Data'!K493</f>
        <v>#N/A</v>
      </c>
      <c r="K493" s="5" t="e">
        <f>'Postcode Data'!L493</f>
        <v>#N/A</v>
      </c>
      <c r="L493" s="5"/>
      <c r="M493" s="28"/>
      <c r="N493" s="5" t="e">
        <f t="shared" si="640"/>
        <v>#N/A</v>
      </c>
      <c r="O493" s="5" t="e">
        <f t="shared" si="640"/>
        <v>#N/A</v>
      </c>
      <c r="P493" s="5" t="e">
        <f t="shared" si="640"/>
        <v>#N/A</v>
      </c>
      <c r="Q493" s="5" t="e">
        <f t="shared" si="640"/>
        <v>#N/A</v>
      </c>
      <c r="R493" s="5" t="e">
        <f t="shared" si="640"/>
        <v>#N/A</v>
      </c>
      <c r="S493" s="5" t="e">
        <f t="shared" si="640"/>
        <v>#N/A</v>
      </c>
      <c r="T493" s="5"/>
      <c r="U493" s="28"/>
      <c r="V493" s="28" t="e">
        <f t="shared" si="599"/>
        <v>#N/A</v>
      </c>
      <c r="W493" s="28" t="e">
        <f t="shared" ref="W493:Z493" si="649">IF(AND($G493&lt;V$5,$G493&gt;=W$5),$K493,NA())</f>
        <v>#N/A</v>
      </c>
      <c r="X493" s="28" t="e">
        <f t="shared" si="649"/>
        <v>#N/A</v>
      </c>
      <c r="Y493" s="28" t="e">
        <f t="shared" si="649"/>
        <v>#N/A</v>
      </c>
      <c r="Z493" s="28" t="e">
        <f t="shared" si="649"/>
        <v>#N/A</v>
      </c>
      <c r="AA493" s="28" t="e">
        <f t="shared" si="601"/>
        <v>#N/A</v>
      </c>
      <c r="AB493" s="28"/>
      <c r="AC493" s="28"/>
      <c r="AD493" s="5" t="e">
        <f t="shared" si="602"/>
        <v>#N/A</v>
      </c>
      <c r="AE493" s="15" t="e">
        <v>#N/A</v>
      </c>
      <c r="AF493" s="11" t="e">
        <v>#N/A</v>
      </c>
      <c r="AG493" s="11" t="e">
        <v>#N/A</v>
      </c>
      <c r="AH493" s="11" t="e">
        <v>#N/A</v>
      </c>
      <c r="AI493" s="11" t="e">
        <v>#N/A</v>
      </c>
      <c r="AJ493" s="11" t="e">
        <v>#N/A</v>
      </c>
      <c r="AK493" s="11" t="e">
        <v>#N/A</v>
      </c>
      <c r="AL493" s="11" t="e">
        <v>#N/A</v>
      </c>
      <c r="AM493" s="11" t="e">
        <v>#N/A</v>
      </c>
      <c r="AN493" s="11" t="e">
        <v>#N/A</v>
      </c>
      <c r="AO493" s="11" t="e">
        <v>#N/A</v>
      </c>
      <c r="AP493" s="11" t="e">
        <v>#N/A</v>
      </c>
      <c r="AQ493" s="11" t="e">
        <v>#N/A</v>
      </c>
      <c r="AR493" s="11" t="e">
        <v>#N/A</v>
      </c>
      <c r="AS493" s="11" t="e">
        <v>#N/A</v>
      </c>
      <c r="AT493" s="11" t="e">
        <v>#N/A</v>
      </c>
      <c r="AU493" s="11" t="e">
        <v>#N/A</v>
      </c>
      <c r="AV493" s="11" t="e">
        <v>#N/A</v>
      </c>
      <c r="AW493" s="11" t="e">
        <v>#N/A</v>
      </c>
      <c r="AX493" s="11" t="e">
        <v>#N/A</v>
      </c>
      <c r="AY493" s="11" t="e">
        <v>#N/A</v>
      </c>
      <c r="AZ493" s="11" t="e">
        <v>#N/A</v>
      </c>
      <c r="BA493" s="11" t="e">
        <v>#N/A</v>
      </c>
      <c r="BB493" s="11" t="e">
        <v>#N/A</v>
      </c>
      <c r="BC493" s="11" t="e">
        <v>#N/A</v>
      </c>
      <c r="BD493" s="11" t="e">
        <v>#N/A</v>
      </c>
      <c r="BE493" s="11" t="e">
        <v>#N/A</v>
      </c>
      <c r="BF493" s="11" t="e">
        <v>#N/A</v>
      </c>
      <c r="BG493" s="11" t="e">
        <v>#N/A</v>
      </c>
      <c r="BH493" s="11" t="e">
        <v>#N/A</v>
      </c>
      <c r="BI493" s="11" t="e">
        <v>#N/A</v>
      </c>
      <c r="BJ493" s="11" t="e">
        <v>#N/A</v>
      </c>
      <c r="BK493" s="11" t="e">
        <v>#N/A</v>
      </c>
      <c r="BL493" s="11" t="e">
        <v>#N/A</v>
      </c>
      <c r="BM493" s="11" t="e">
        <v>#N/A</v>
      </c>
      <c r="BN493" s="16" t="e">
        <v>#N/A</v>
      </c>
      <c r="BQ493" s="5" t="e">
        <f t="shared" ca="1" si="603"/>
        <v>#N/A</v>
      </c>
      <c r="BR493" s="8" t="e">
        <f t="shared" ca="1" si="636"/>
        <v>#N/A</v>
      </c>
      <c r="BS493" s="8" t="e">
        <f t="shared" ca="1" si="636"/>
        <v>#N/A</v>
      </c>
      <c r="BT493" s="8" t="e">
        <f t="shared" ca="1" si="636"/>
        <v>#N/A</v>
      </c>
      <c r="BU493" s="8" t="e">
        <f t="shared" ca="1" si="636"/>
        <v>#N/A</v>
      </c>
      <c r="BV493" s="8" t="e">
        <f t="shared" ca="1" si="636"/>
        <v>#N/A</v>
      </c>
      <c r="BW493" s="8" t="e">
        <f t="shared" ca="1" si="636"/>
        <v>#N/A</v>
      </c>
      <c r="BX493" s="8" t="e">
        <f t="shared" ca="1" si="636"/>
        <v>#N/A</v>
      </c>
      <c r="BY493" s="8" t="e">
        <f t="shared" ca="1" si="636"/>
        <v>#N/A</v>
      </c>
      <c r="BZ493" s="8" t="e">
        <f t="shared" ca="1" si="636"/>
        <v>#N/A</v>
      </c>
      <c r="CA493" s="8" t="e">
        <f t="shared" ca="1" si="636"/>
        <v>#N/A</v>
      </c>
      <c r="CB493" s="8" t="e">
        <f t="shared" ca="1" si="645"/>
        <v>#N/A</v>
      </c>
      <c r="CC493" s="8" t="e">
        <f t="shared" ca="1" si="645"/>
        <v>#N/A</v>
      </c>
      <c r="CD493" s="8" t="e">
        <f t="shared" ca="1" si="645"/>
        <v>#N/A</v>
      </c>
      <c r="CE493" s="8" t="e">
        <f t="shared" ca="1" si="645"/>
        <v>#N/A</v>
      </c>
      <c r="CF493" s="8" t="e">
        <f t="shared" ca="1" si="645"/>
        <v>#N/A</v>
      </c>
      <c r="CG493" s="8" t="e">
        <f t="shared" ca="1" si="645"/>
        <v>#N/A</v>
      </c>
      <c r="CH493" s="8" t="e">
        <f t="shared" ca="1" si="645"/>
        <v>#N/A</v>
      </c>
      <c r="CI493" s="8" t="e">
        <f t="shared" ca="1" si="645"/>
        <v>#N/A</v>
      </c>
      <c r="CJ493" s="8" t="e">
        <f t="shared" ca="1" si="645"/>
        <v>#N/A</v>
      </c>
      <c r="CK493" s="8" t="e">
        <f t="shared" ca="1" si="645"/>
        <v>#N/A</v>
      </c>
      <c r="CL493" s="8" t="e">
        <f t="shared" ca="1" si="645"/>
        <v>#N/A</v>
      </c>
      <c r="CM493" s="8" t="e">
        <f t="shared" ca="1" si="645"/>
        <v>#N/A</v>
      </c>
      <c r="CN493" s="8" t="e">
        <f t="shared" ca="1" si="636"/>
        <v>#N/A</v>
      </c>
      <c r="CO493" s="8" t="e">
        <f t="shared" ca="1" si="636"/>
        <v>#N/A</v>
      </c>
      <c r="CP493" s="8" t="e">
        <f t="shared" ca="1" si="636"/>
        <v>#N/A</v>
      </c>
      <c r="CQ493" s="8" t="e">
        <f t="shared" ca="1" si="636"/>
        <v>#N/A</v>
      </c>
      <c r="CR493" s="8" t="e">
        <f t="shared" ca="1" si="636"/>
        <v>#N/A</v>
      </c>
      <c r="CS493" s="8" t="e">
        <f t="shared" ca="1" si="636"/>
        <v>#N/A</v>
      </c>
      <c r="CT493" s="8" t="e">
        <f t="shared" ca="1" si="634"/>
        <v>#N/A</v>
      </c>
      <c r="CU493" s="8" t="e">
        <f t="shared" ca="1" si="634"/>
        <v>#N/A</v>
      </c>
      <c r="CV493" s="8" t="e">
        <f t="shared" ca="1" si="634"/>
        <v>#N/A</v>
      </c>
      <c r="CW493" s="8" t="e">
        <f t="shared" ca="1" si="634"/>
        <v>#N/A</v>
      </c>
      <c r="CX493" s="8" t="e">
        <f t="shared" ca="1" si="634"/>
        <v>#N/A</v>
      </c>
      <c r="CY493" s="8" t="e">
        <f t="shared" ca="1" si="634"/>
        <v>#N/A</v>
      </c>
      <c r="CZ493" s="8" t="e">
        <f t="shared" ca="1" si="634"/>
        <v>#N/A</v>
      </c>
      <c r="DA493" s="8" t="e">
        <f t="shared" ca="1" si="634"/>
        <v>#N/A</v>
      </c>
    </row>
    <row r="494" spans="2:105" x14ac:dyDescent="0.35">
      <c r="B494" t="str">
        <f>'Postcode Data'!B494</f>
        <v>ES48 2KS</v>
      </c>
      <c r="C494" t="str">
        <f>'Postcode Data'!D494</f>
        <v>Echton</v>
      </c>
      <c r="D494" s="44" t="e">
        <f>'Postcode Data'!M494</f>
        <v>#N/A</v>
      </c>
      <c r="E494" s="28" t="e">
        <f>INDEX('Site Data'!$G$42:$G$77,MATCH('Frequency Plan Data'!D494,'Site Data'!$B$42:$B$77,0))</f>
        <v>#N/A</v>
      </c>
      <c r="F494" s="28" t="e">
        <f>'Coverage Data'!M494</f>
        <v>#N/A</v>
      </c>
      <c r="G494" s="28" t="e">
        <f t="shared" si="597"/>
        <v>#N/A</v>
      </c>
      <c r="H494" s="5" t="e">
        <f>'Postcode Data'!F494</f>
        <v>#N/A</v>
      </c>
      <c r="I494" s="5" t="e">
        <f>'Postcode Data'!G494</f>
        <v>#N/A</v>
      </c>
      <c r="J494" s="5" t="e">
        <f>'Postcode Data'!K494</f>
        <v>#N/A</v>
      </c>
      <c r="K494" s="5" t="e">
        <f>'Postcode Data'!L494</f>
        <v>#N/A</v>
      </c>
      <c r="L494" s="5"/>
      <c r="M494" s="28"/>
      <c r="N494" s="5" t="e">
        <f t="shared" si="640"/>
        <v>#N/A</v>
      </c>
      <c r="O494" s="5" t="e">
        <f t="shared" si="640"/>
        <v>#N/A</v>
      </c>
      <c r="P494" s="5" t="e">
        <f t="shared" si="640"/>
        <v>#N/A</v>
      </c>
      <c r="Q494" s="5" t="e">
        <f t="shared" si="640"/>
        <v>#N/A</v>
      </c>
      <c r="R494" s="5" t="e">
        <f t="shared" si="640"/>
        <v>#N/A</v>
      </c>
      <c r="S494" s="5" t="e">
        <f t="shared" si="640"/>
        <v>#N/A</v>
      </c>
      <c r="T494" s="5"/>
      <c r="U494" s="28"/>
      <c r="V494" s="28" t="e">
        <f t="shared" si="599"/>
        <v>#N/A</v>
      </c>
      <c r="W494" s="28" t="e">
        <f t="shared" ref="W494:Z494" si="650">IF(AND($G494&lt;V$5,$G494&gt;=W$5),$K494,NA())</f>
        <v>#N/A</v>
      </c>
      <c r="X494" s="28" t="e">
        <f t="shared" si="650"/>
        <v>#N/A</v>
      </c>
      <c r="Y494" s="28" t="e">
        <f t="shared" si="650"/>
        <v>#N/A</v>
      </c>
      <c r="Z494" s="28" t="e">
        <f t="shared" si="650"/>
        <v>#N/A</v>
      </c>
      <c r="AA494" s="28" t="e">
        <f t="shared" si="601"/>
        <v>#N/A</v>
      </c>
      <c r="AB494" s="28"/>
      <c r="AC494" s="28"/>
      <c r="AD494" s="5" t="e">
        <f t="shared" si="602"/>
        <v>#N/A</v>
      </c>
      <c r="AE494" s="15" t="e">
        <v>#N/A</v>
      </c>
      <c r="AF494" s="11" t="e">
        <v>#N/A</v>
      </c>
      <c r="AG494" s="11" t="e">
        <v>#N/A</v>
      </c>
      <c r="AH494" s="11" t="e">
        <v>#N/A</v>
      </c>
      <c r="AI494" s="11" t="e">
        <v>#N/A</v>
      </c>
      <c r="AJ494" s="11" t="e">
        <v>#N/A</v>
      </c>
      <c r="AK494" s="11" t="e">
        <v>#N/A</v>
      </c>
      <c r="AL494" s="11" t="e">
        <v>#N/A</v>
      </c>
      <c r="AM494" s="11" t="e">
        <v>#N/A</v>
      </c>
      <c r="AN494" s="11" t="e">
        <v>#N/A</v>
      </c>
      <c r="AO494" s="11" t="e">
        <v>#N/A</v>
      </c>
      <c r="AP494" s="11" t="e">
        <v>#N/A</v>
      </c>
      <c r="AQ494" s="11" t="e">
        <v>#N/A</v>
      </c>
      <c r="AR494" s="11" t="e">
        <v>#N/A</v>
      </c>
      <c r="AS494" s="11" t="e">
        <v>#N/A</v>
      </c>
      <c r="AT494" s="11" t="e">
        <v>#N/A</v>
      </c>
      <c r="AU494" s="11" t="e">
        <v>#N/A</v>
      </c>
      <c r="AV494" s="11" t="e">
        <v>#N/A</v>
      </c>
      <c r="AW494" s="11" t="e">
        <v>#N/A</v>
      </c>
      <c r="AX494" s="11" t="e">
        <v>#N/A</v>
      </c>
      <c r="AY494" s="11" t="e">
        <v>#N/A</v>
      </c>
      <c r="AZ494" s="11" t="e">
        <v>#N/A</v>
      </c>
      <c r="BA494" s="11" t="e">
        <v>#N/A</v>
      </c>
      <c r="BB494" s="11" t="e">
        <v>#N/A</v>
      </c>
      <c r="BC494" s="11" t="e">
        <v>#N/A</v>
      </c>
      <c r="BD494" s="11" t="e">
        <v>#N/A</v>
      </c>
      <c r="BE494" s="11" t="e">
        <v>#N/A</v>
      </c>
      <c r="BF494" s="11" t="e">
        <v>#N/A</v>
      </c>
      <c r="BG494" s="11" t="e">
        <v>#N/A</v>
      </c>
      <c r="BH494" s="11" t="e">
        <v>#N/A</v>
      </c>
      <c r="BI494" s="11" t="e">
        <v>#N/A</v>
      </c>
      <c r="BJ494" s="11" t="e">
        <v>#N/A</v>
      </c>
      <c r="BK494" s="11" t="e">
        <v>#N/A</v>
      </c>
      <c r="BL494" s="11" t="e">
        <v>#N/A</v>
      </c>
      <c r="BM494" s="11" t="e">
        <v>#N/A</v>
      </c>
      <c r="BN494" s="16" t="e">
        <v>#N/A</v>
      </c>
      <c r="BQ494" s="5" t="e">
        <f t="shared" ca="1" si="603"/>
        <v>#N/A</v>
      </c>
      <c r="BR494" s="8" t="e">
        <f t="shared" ca="1" si="636"/>
        <v>#N/A</v>
      </c>
      <c r="BS494" s="8" t="e">
        <f t="shared" ca="1" si="636"/>
        <v>#N/A</v>
      </c>
      <c r="BT494" s="8" t="e">
        <f t="shared" ca="1" si="636"/>
        <v>#N/A</v>
      </c>
      <c r="BU494" s="8" t="e">
        <f t="shared" ca="1" si="636"/>
        <v>#N/A</v>
      </c>
      <c r="BV494" s="8" t="e">
        <f t="shared" ca="1" si="636"/>
        <v>#N/A</v>
      </c>
      <c r="BW494" s="8" t="e">
        <f t="shared" ca="1" si="636"/>
        <v>#N/A</v>
      </c>
      <c r="BX494" s="8" t="e">
        <f t="shared" ca="1" si="636"/>
        <v>#N/A</v>
      </c>
      <c r="BY494" s="8" t="e">
        <f t="shared" ca="1" si="636"/>
        <v>#N/A</v>
      </c>
      <c r="BZ494" s="8" t="e">
        <f t="shared" ca="1" si="636"/>
        <v>#N/A</v>
      </c>
      <c r="CA494" s="8" t="e">
        <f t="shared" ca="1" si="636"/>
        <v>#N/A</v>
      </c>
      <c r="CB494" s="8" t="e">
        <f t="shared" ca="1" si="645"/>
        <v>#N/A</v>
      </c>
      <c r="CC494" s="8" t="e">
        <f t="shared" ca="1" si="645"/>
        <v>#N/A</v>
      </c>
      <c r="CD494" s="8" t="e">
        <f t="shared" ca="1" si="645"/>
        <v>#N/A</v>
      </c>
      <c r="CE494" s="8" t="e">
        <f t="shared" ca="1" si="645"/>
        <v>#N/A</v>
      </c>
      <c r="CF494" s="8" t="e">
        <f t="shared" ca="1" si="645"/>
        <v>#N/A</v>
      </c>
      <c r="CG494" s="8" t="e">
        <f t="shared" ca="1" si="645"/>
        <v>#N/A</v>
      </c>
      <c r="CH494" s="8" t="e">
        <f t="shared" ca="1" si="645"/>
        <v>#N/A</v>
      </c>
      <c r="CI494" s="8" t="e">
        <f t="shared" ca="1" si="645"/>
        <v>#N/A</v>
      </c>
      <c r="CJ494" s="8" t="e">
        <f t="shared" ca="1" si="645"/>
        <v>#N/A</v>
      </c>
      <c r="CK494" s="8" t="e">
        <f t="shared" ca="1" si="645"/>
        <v>#N/A</v>
      </c>
      <c r="CL494" s="8" t="e">
        <f t="shared" ca="1" si="645"/>
        <v>#N/A</v>
      </c>
      <c r="CM494" s="8" t="e">
        <f t="shared" ca="1" si="645"/>
        <v>#N/A</v>
      </c>
      <c r="CN494" s="8" t="e">
        <f t="shared" ca="1" si="636"/>
        <v>#N/A</v>
      </c>
      <c r="CO494" s="8" t="e">
        <f t="shared" ca="1" si="636"/>
        <v>#N/A</v>
      </c>
      <c r="CP494" s="8" t="e">
        <f t="shared" ca="1" si="636"/>
        <v>#N/A</v>
      </c>
      <c r="CQ494" s="8" t="e">
        <f t="shared" ca="1" si="636"/>
        <v>#N/A</v>
      </c>
      <c r="CR494" s="8" t="e">
        <f t="shared" ca="1" si="636"/>
        <v>#N/A</v>
      </c>
      <c r="CS494" s="8" t="e">
        <f t="shared" ca="1" si="636"/>
        <v>#N/A</v>
      </c>
      <c r="CT494" s="8" t="e">
        <f t="shared" ca="1" si="634"/>
        <v>#N/A</v>
      </c>
      <c r="CU494" s="8" t="e">
        <f t="shared" ca="1" si="634"/>
        <v>#N/A</v>
      </c>
      <c r="CV494" s="8" t="e">
        <f t="shared" ca="1" si="634"/>
        <v>#N/A</v>
      </c>
      <c r="CW494" s="8" t="e">
        <f t="shared" ca="1" si="634"/>
        <v>#N/A</v>
      </c>
      <c r="CX494" s="8" t="e">
        <f t="shared" ca="1" si="634"/>
        <v>#N/A</v>
      </c>
      <c r="CY494" s="8" t="e">
        <f t="shared" ca="1" si="634"/>
        <v>#N/A</v>
      </c>
      <c r="CZ494" s="8" t="e">
        <f t="shared" ca="1" si="634"/>
        <v>#N/A</v>
      </c>
      <c r="DA494" s="8" t="e">
        <f t="shared" ca="1" si="634"/>
        <v>#N/A</v>
      </c>
    </row>
    <row r="495" spans="2:105" x14ac:dyDescent="0.35">
      <c r="B495" t="str">
        <f>'Postcode Data'!B495</f>
        <v>ES48 3BL</v>
      </c>
      <c r="C495" t="str">
        <f>'Postcode Data'!D495</f>
        <v>Echton</v>
      </c>
      <c r="D495" s="44" t="e">
        <f>'Postcode Data'!M495</f>
        <v>#N/A</v>
      </c>
      <c r="E495" s="28" t="e">
        <f>INDEX('Site Data'!$G$42:$G$77,MATCH('Frequency Plan Data'!D495,'Site Data'!$B$42:$B$77,0))</f>
        <v>#N/A</v>
      </c>
      <c r="F495" s="28" t="e">
        <f>'Coverage Data'!M495</f>
        <v>#N/A</v>
      </c>
      <c r="G495" s="28" t="e">
        <f t="shared" si="597"/>
        <v>#N/A</v>
      </c>
      <c r="H495" s="5" t="e">
        <f>'Postcode Data'!F495</f>
        <v>#N/A</v>
      </c>
      <c r="I495" s="5" t="e">
        <f>'Postcode Data'!G495</f>
        <v>#N/A</v>
      </c>
      <c r="J495" s="5" t="e">
        <f>'Postcode Data'!K495</f>
        <v>#N/A</v>
      </c>
      <c r="K495" s="5" t="e">
        <f>'Postcode Data'!L495</f>
        <v>#N/A</v>
      </c>
      <c r="L495" s="5"/>
      <c r="M495" s="28"/>
      <c r="N495" s="5" t="e">
        <f t="shared" si="640"/>
        <v>#N/A</v>
      </c>
      <c r="O495" s="5" t="e">
        <f t="shared" si="640"/>
        <v>#N/A</v>
      </c>
      <c r="P495" s="5" t="e">
        <f t="shared" si="640"/>
        <v>#N/A</v>
      </c>
      <c r="Q495" s="5" t="e">
        <f t="shared" si="640"/>
        <v>#N/A</v>
      </c>
      <c r="R495" s="5" t="e">
        <f t="shared" si="640"/>
        <v>#N/A</v>
      </c>
      <c r="S495" s="5" t="e">
        <f t="shared" si="640"/>
        <v>#N/A</v>
      </c>
      <c r="T495" s="5"/>
      <c r="U495" s="28"/>
      <c r="V495" s="28" t="e">
        <f t="shared" si="599"/>
        <v>#N/A</v>
      </c>
      <c r="W495" s="28" t="e">
        <f t="shared" ref="W495:Z495" si="651">IF(AND($G495&lt;V$5,$G495&gt;=W$5),$K495,NA())</f>
        <v>#N/A</v>
      </c>
      <c r="X495" s="28" t="e">
        <f t="shared" si="651"/>
        <v>#N/A</v>
      </c>
      <c r="Y495" s="28" t="e">
        <f t="shared" si="651"/>
        <v>#N/A</v>
      </c>
      <c r="Z495" s="28" t="e">
        <f t="shared" si="651"/>
        <v>#N/A</v>
      </c>
      <c r="AA495" s="28" t="e">
        <f t="shared" si="601"/>
        <v>#N/A</v>
      </c>
      <c r="AB495" s="28"/>
      <c r="AC495" s="28"/>
      <c r="AD495" s="5" t="e">
        <f t="shared" si="602"/>
        <v>#N/A</v>
      </c>
      <c r="AE495" s="15" t="e">
        <v>#N/A</v>
      </c>
      <c r="AF495" s="11" t="e">
        <v>#N/A</v>
      </c>
      <c r="AG495" s="11" t="e">
        <v>#N/A</v>
      </c>
      <c r="AH495" s="11" t="e">
        <v>#N/A</v>
      </c>
      <c r="AI495" s="11" t="e">
        <v>#N/A</v>
      </c>
      <c r="AJ495" s="11" t="e">
        <v>#N/A</v>
      </c>
      <c r="AK495" s="11" t="e">
        <v>#N/A</v>
      </c>
      <c r="AL495" s="11" t="e">
        <v>#N/A</v>
      </c>
      <c r="AM495" s="11" t="e">
        <v>#N/A</v>
      </c>
      <c r="AN495" s="11" t="e">
        <v>#N/A</v>
      </c>
      <c r="AO495" s="11" t="e">
        <v>#N/A</v>
      </c>
      <c r="AP495" s="11" t="e">
        <v>#N/A</v>
      </c>
      <c r="AQ495" s="11" t="e">
        <v>#N/A</v>
      </c>
      <c r="AR495" s="11" t="e">
        <v>#N/A</v>
      </c>
      <c r="AS495" s="11" t="e">
        <v>#N/A</v>
      </c>
      <c r="AT495" s="11" t="e">
        <v>#N/A</v>
      </c>
      <c r="AU495" s="11" t="e">
        <v>#N/A</v>
      </c>
      <c r="AV495" s="11" t="e">
        <v>#N/A</v>
      </c>
      <c r="AW495" s="11" t="e">
        <v>#N/A</v>
      </c>
      <c r="AX495" s="11" t="e">
        <v>#N/A</v>
      </c>
      <c r="AY495" s="11" t="e">
        <v>#N/A</v>
      </c>
      <c r="AZ495" s="11" t="e">
        <v>#N/A</v>
      </c>
      <c r="BA495" s="11" t="e">
        <v>#N/A</v>
      </c>
      <c r="BB495" s="11" t="e">
        <v>#N/A</v>
      </c>
      <c r="BC495" s="11" t="e">
        <v>#N/A</v>
      </c>
      <c r="BD495" s="11" t="e">
        <v>#N/A</v>
      </c>
      <c r="BE495" s="11" t="e">
        <v>#N/A</v>
      </c>
      <c r="BF495" s="11" t="e">
        <v>#N/A</v>
      </c>
      <c r="BG495" s="11" t="e">
        <v>#N/A</v>
      </c>
      <c r="BH495" s="11" t="e">
        <v>#N/A</v>
      </c>
      <c r="BI495" s="11" t="e">
        <v>#N/A</v>
      </c>
      <c r="BJ495" s="11" t="e">
        <v>#N/A</v>
      </c>
      <c r="BK495" s="11" t="e">
        <v>#N/A</v>
      </c>
      <c r="BL495" s="11" t="e">
        <v>#N/A</v>
      </c>
      <c r="BM495" s="11" t="e">
        <v>#N/A</v>
      </c>
      <c r="BN495" s="16" t="e">
        <v>#N/A</v>
      </c>
      <c r="BQ495" s="5" t="e">
        <f t="shared" ca="1" si="603"/>
        <v>#N/A</v>
      </c>
      <c r="BR495" s="8" t="e">
        <f t="shared" ca="1" si="636"/>
        <v>#N/A</v>
      </c>
      <c r="BS495" s="8" t="e">
        <f t="shared" ca="1" si="636"/>
        <v>#N/A</v>
      </c>
      <c r="BT495" s="8" t="e">
        <f t="shared" ca="1" si="636"/>
        <v>#N/A</v>
      </c>
      <c r="BU495" s="8" t="e">
        <f t="shared" ca="1" si="636"/>
        <v>#N/A</v>
      </c>
      <c r="BV495" s="8" t="e">
        <f t="shared" ca="1" si="636"/>
        <v>#N/A</v>
      </c>
      <c r="BW495" s="8" t="e">
        <f t="shared" ca="1" si="636"/>
        <v>#N/A</v>
      </c>
      <c r="BX495" s="8" t="e">
        <f t="shared" ca="1" si="636"/>
        <v>#N/A</v>
      </c>
      <c r="BY495" s="8" t="e">
        <f t="shared" ca="1" si="636"/>
        <v>#N/A</v>
      </c>
      <c r="BZ495" s="8" t="e">
        <f t="shared" ca="1" si="636"/>
        <v>#N/A</v>
      </c>
      <c r="CA495" s="8" t="e">
        <f t="shared" ca="1" si="636"/>
        <v>#N/A</v>
      </c>
      <c r="CB495" s="8" t="e">
        <f t="shared" ca="1" si="645"/>
        <v>#N/A</v>
      </c>
      <c r="CC495" s="8" t="e">
        <f t="shared" ca="1" si="645"/>
        <v>#N/A</v>
      </c>
      <c r="CD495" s="8" t="e">
        <f t="shared" ca="1" si="645"/>
        <v>#N/A</v>
      </c>
      <c r="CE495" s="8" t="e">
        <f t="shared" ca="1" si="645"/>
        <v>#N/A</v>
      </c>
      <c r="CF495" s="8" t="e">
        <f t="shared" ca="1" si="645"/>
        <v>#N/A</v>
      </c>
      <c r="CG495" s="8" t="e">
        <f t="shared" ca="1" si="645"/>
        <v>#N/A</v>
      </c>
      <c r="CH495" s="8" t="e">
        <f t="shared" ca="1" si="645"/>
        <v>#N/A</v>
      </c>
      <c r="CI495" s="8" t="e">
        <f t="shared" ca="1" si="645"/>
        <v>#N/A</v>
      </c>
      <c r="CJ495" s="8" t="e">
        <f t="shared" ca="1" si="645"/>
        <v>#N/A</v>
      </c>
      <c r="CK495" s="8" t="e">
        <f t="shared" ca="1" si="645"/>
        <v>#N/A</v>
      </c>
      <c r="CL495" s="8" t="e">
        <f t="shared" ca="1" si="645"/>
        <v>#N/A</v>
      </c>
      <c r="CM495" s="8" t="e">
        <f t="shared" ca="1" si="645"/>
        <v>#N/A</v>
      </c>
      <c r="CN495" s="8" t="e">
        <f t="shared" ca="1" si="636"/>
        <v>#N/A</v>
      </c>
      <c r="CO495" s="8" t="e">
        <f t="shared" ca="1" si="636"/>
        <v>#N/A</v>
      </c>
      <c r="CP495" s="8" t="e">
        <f t="shared" ca="1" si="636"/>
        <v>#N/A</v>
      </c>
      <c r="CQ495" s="8" t="e">
        <f t="shared" ca="1" si="636"/>
        <v>#N/A</v>
      </c>
      <c r="CR495" s="8" t="e">
        <f t="shared" ca="1" si="636"/>
        <v>#N/A</v>
      </c>
      <c r="CS495" s="8" t="e">
        <f t="shared" ca="1" si="636"/>
        <v>#N/A</v>
      </c>
      <c r="CT495" s="8" t="e">
        <f t="shared" ca="1" si="634"/>
        <v>#N/A</v>
      </c>
      <c r="CU495" s="8" t="e">
        <f t="shared" ca="1" si="634"/>
        <v>#N/A</v>
      </c>
      <c r="CV495" s="8" t="e">
        <f t="shared" ca="1" si="634"/>
        <v>#N/A</v>
      </c>
      <c r="CW495" s="8" t="e">
        <f t="shared" ca="1" si="634"/>
        <v>#N/A</v>
      </c>
      <c r="CX495" s="8" t="e">
        <f t="shared" ca="1" si="634"/>
        <v>#N/A</v>
      </c>
      <c r="CY495" s="8" t="e">
        <f t="shared" ca="1" si="634"/>
        <v>#N/A</v>
      </c>
      <c r="CZ495" s="8" t="e">
        <f t="shared" ca="1" si="634"/>
        <v>#N/A</v>
      </c>
      <c r="DA495" s="8" t="e">
        <f t="shared" ca="1" si="634"/>
        <v>#N/A</v>
      </c>
    </row>
    <row r="496" spans="2:105" x14ac:dyDescent="0.35">
      <c r="B496" t="str">
        <f>'Postcode Data'!B496</f>
        <v>ES48 3MN</v>
      </c>
      <c r="C496" t="str">
        <f>'Postcode Data'!D496</f>
        <v>Echton</v>
      </c>
      <c r="D496" s="44" t="str">
        <f>'Postcode Data'!M496</f>
        <v>EW1a</v>
      </c>
      <c r="E496" s="28" t="str">
        <f>INDEX('Site Data'!$G$42:$G$77,MATCH('Frequency Plan Data'!D496,'Site Data'!$B$42:$B$77,0))</f>
        <v>f1</v>
      </c>
      <c r="F496" s="28">
        <f>'Coverage Data'!M496</f>
        <v>-60.162199477747279</v>
      </c>
      <c r="G496" s="28">
        <f t="shared" si="597"/>
        <v>30.82181643478647</v>
      </c>
      <c r="H496" s="5">
        <f>'Postcode Data'!F496</f>
        <v>11.233955038272278</v>
      </c>
      <c r="I496" s="5">
        <f>'Postcode Data'!G496</f>
        <v>14.850780878419533</v>
      </c>
      <c r="J496" s="5">
        <f>'Postcode Data'!K496</f>
        <v>12.250009972770089</v>
      </c>
      <c r="K496" s="5">
        <f>'Postcode Data'!L496</f>
        <v>15.282070609999353</v>
      </c>
      <c r="L496" s="5"/>
      <c r="M496" s="28"/>
      <c r="N496" s="5">
        <f t="shared" si="640"/>
        <v>15.282070609999353</v>
      </c>
      <c r="O496" s="5" t="e">
        <f t="shared" si="640"/>
        <v>#N/A</v>
      </c>
      <c r="P496" s="5" t="e">
        <f t="shared" si="640"/>
        <v>#N/A</v>
      </c>
      <c r="Q496" s="5" t="e">
        <f t="shared" si="640"/>
        <v>#N/A</v>
      </c>
      <c r="R496" s="5" t="e">
        <f t="shared" si="640"/>
        <v>#N/A</v>
      </c>
      <c r="S496" s="5" t="e">
        <f t="shared" si="640"/>
        <v>#N/A</v>
      </c>
      <c r="T496" s="5"/>
      <c r="U496" s="28"/>
      <c r="V496" s="28">
        <f t="shared" si="599"/>
        <v>15.282070609999353</v>
      </c>
      <c r="W496" s="28" t="e">
        <f t="shared" ref="W496:Z496" si="652">IF(AND($G496&lt;V$5,$G496&gt;=W$5),$K496,NA())</f>
        <v>#N/A</v>
      </c>
      <c r="X496" s="28" t="e">
        <f t="shared" si="652"/>
        <v>#N/A</v>
      </c>
      <c r="Y496" s="28" t="e">
        <f t="shared" si="652"/>
        <v>#N/A</v>
      </c>
      <c r="Z496" s="28" t="e">
        <f t="shared" si="652"/>
        <v>#N/A</v>
      </c>
      <c r="AA496" s="28" t="e">
        <f t="shared" si="601"/>
        <v>#N/A</v>
      </c>
      <c r="AB496" s="28"/>
      <c r="AC496" s="28"/>
      <c r="AD496" s="5">
        <f t="shared" si="602"/>
        <v>-90.984015912533749</v>
      </c>
      <c r="AE496" s="15">
        <v>-99.33706066688012</v>
      </c>
      <c r="AF496" s="11">
        <v>-999</v>
      </c>
      <c r="AG496" s="11">
        <v>-999</v>
      </c>
      <c r="AH496" s="11">
        <v>-999</v>
      </c>
      <c r="AI496" s="11">
        <v>-999</v>
      </c>
      <c r="AJ496" s="11">
        <v>-999</v>
      </c>
      <c r="AK496" s="11">
        <v>-999</v>
      </c>
      <c r="AL496" s="11">
        <v>-999</v>
      </c>
      <c r="AM496" s="11">
        <v>-999</v>
      </c>
      <c r="AN496" s="11">
        <v>-100.10203814494319</v>
      </c>
      <c r="AO496" s="11">
        <v>-999</v>
      </c>
      <c r="AP496" s="11">
        <v>-999</v>
      </c>
      <c r="AQ496" s="11">
        <v>-94.456822870586976</v>
      </c>
      <c r="AR496" s="11">
        <v>-999</v>
      </c>
      <c r="AS496" s="11">
        <v>-999</v>
      </c>
      <c r="AT496" s="11">
        <v>-999</v>
      </c>
      <c r="AU496" s="11">
        <v>-999</v>
      </c>
      <c r="AV496" s="11">
        <v>-999</v>
      </c>
      <c r="AW496" s="11">
        <v>-999</v>
      </c>
      <c r="AX496" s="11">
        <v>-999</v>
      </c>
      <c r="AY496" s="11">
        <v>-999</v>
      </c>
      <c r="AZ496" s="11">
        <v>-99.128402575256786</v>
      </c>
      <c r="BA496" s="11">
        <v>-999</v>
      </c>
      <c r="BB496" s="11">
        <v>-999</v>
      </c>
      <c r="BC496" s="11">
        <v>-999</v>
      </c>
      <c r="BD496" s="11">
        <v>-999</v>
      </c>
      <c r="BE496" s="11">
        <v>-999</v>
      </c>
      <c r="BF496" s="11">
        <v>-999</v>
      </c>
      <c r="BG496" s="11">
        <v>-999</v>
      </c>
      <c r="BH496" s="11">
        <v>-999</v>
      </c>
      <c r="BI496" s="11">
        <v>-999</v>
      </c>
      <c r="BJ496" s="11">
        <v>-999</v>
      </c>
      <c r="BK496" s="11">
        <v>-999</v>
      </c>
      <c r="BL496" s="11">
        <v>-99.892574169242266</v>
      </c>
      <c r="BM496" s="11">
        <v>-999</v>
      </c>
      <c r="BN496" s="16">
        <v>-999</v>
      </c>
      <c r="BQ496" s="5">
        <f t="shared" ca="1" si="603"/>
        <v>-91.239288189708233</v>
      </c>
      <c r="BR496" s="8">
        <f t="shared" ca="1" si="636"/>
        <v>-101.54201329099516</v>
      </c>
      <c r="BS496" s="8">
        <f t="shared" ca="1" si="636"/>
        <v>-999</v>
      </c>
      <c r="BT496" s="8">
        <f t="shared" ca="1" si="636"/>
        <v>-999</v>
      </c>
      <c r="BU496" s="8">
        <f t="shared" ca="1" si="636"/>
        <v>-999</v>
      </c>
      <c r="BV496" s="8">
        <f t="shared" ca="1" si="636"/>
        <v>-999</v>
      </c>
      <c r="BW496" s="8">
        <f t="shared" ca="1" si="636"/>
        <v>-999</v>
      </c>
      <c r="BX496" s="8">
        <f t="shared" ca="1" si="636"/>
        <v>-999</v>
      </c>
      <c r="BY496" s="8">
        <f t="shared" ca="1" si="636"/>
        <v>-999</v>
      </c>
      <c r="BZ496" s="8">
        <f t="shared" ca="1" si="636"/>
        <v>-999</v>
      </c>
      <c r="CA496" s="8">
        <f t="shared" ca="1" si="636"/>
        <v>-114.91114061703686</v>
      </c>
      <c r="CB496" s="8">
        <f t="shared" ca="1" si="645"/>
        <v>-999</v>
      </c>
      <c r="CC496" s="8">
        <f t="shared" ca="1" si="645"/>
        <v>-999</v>
      </c>
      <c r="CD496" s="8">
        <f t="shared" ca="1" si="645"/>
        <v>-95.964167292326266</v>
      </c>
      <c r="CE496" s="8">
        <f t="shared" ca="1" si="645"/>
        <v>-999</v>
      </c>
      <c r="CF496" s="8">
        <f t="shared" ca="1" si="645"/>
        <v>-999</v>
      </c>
      <c r="CG496" s="8">
        <f t="shared" ca="1" si="645"/>
        <v>-999</v>
      </c>
      <c r="CH496" s="8">
        <f t="shared" ca="1" si="645"/>
        <v>-999</v>
      </c>
      <c r="CI496" s="8">
        <f t="shared" ca="1" si="645"/>
        <v>-999</v>
      </c>
      <c r="CJ496" s="8">
        <f t="shared" ca="1" si="645"/>
        <v>-999</v>
      </c>
      <c r="CK496" s="8">
        <f t="shared" ca="1" si="645"/>
        <v>-999</v>
      </c>
      <c r="CL496" s="8">
        <f t="shared" ca="1" si="645"/>
        <v>-999</v>
      </c>
      <c r="CM496" s="8">
        <f t="shared" ca="1" si="645"/>
        <v>-100.76533191956975</v>
      </c>
      <c r="CN496" s="8">
        <f t="shared" ca="1" si="636"/>
        <v>-999</v>
      </c>
      <c r="CO496" s="8">
        <f t="shared" ca="1" si="636"/>
        <v>-999</v>
      </c>
      <c r="CP496" s="8">
        <f t="shared" ca="1" si="636"/>
        <v>-999</v>
      </c>
      <c r="CQ496" s="8">
        <f t="shared" ca="1" si="636"/>
        <v>-999</v>
      </c>
      <c r="CR496" s="8">
        <f t="shared" ca="1" si="636"/>
        <v>-999</v>
      </c>
      <c r="CS496" s="8">
        <f t="shared" ca="1" si="636"/>
        <v>-999</v>
      </c>
      <c r="CT496" s="8">
        <f t="shared" ca="1" si="634"/>
        <v>-999</v>
      </c>
      <c r="CU496" s="8">
        <f t="shared" ca="1" si="634"/>
        <v>-999</v>
      </c>
      <c r="CV496" s="8">
        <f t="shared" ca="1" si="634"/>
        <v>-999</v>
      </c>
      <c r="CW496" s="8">
        <f t="shared" ca="1" si="634"/>
        <v>-999</v>
      </c>
      <c r="CX496" s="8">
        <f t="shared" ca="1" si="634"/>
        <v>-999</v>
      </c>
      <c r="CY496" s="8">
        <f t="shared" ca="1" si="634"/>
        <v>-94.668729887108995</v>
      </c>
      <c r="CZ496" s="8">
        <f t="shared" ca="1" si="634"/>
        <v>-999</v>
      </c>
      <c r="DA496" s="8">
        <f t="shared" ca="1" si="634"/>
        <v>-999</v>
      </c>
    </row>
    <row r="497" spans="2:105" x14ac:dyDescent="0.35">
      <c r="B497" t="str">
        <f>'Postcode Data'!B497</f>
        <v>ES48 4UC</v>
      </c>
      <c r="C497" t="str">
        <f>'Postcode Data'!D497</f>
        <v>Echton</v>
      </c>
      <c r="D497" s="44" t="e">
        <f>'Postcode Data'!M497</f>
        <v>#N/A</v>
      </c>
      <c r="E497" s="28" t="e">
        <f>INDEX('Site Data'!$G$42:$G$77,MATCH('Frequency Plan Data'!D497,'Site Data'!$B$42:$B$77,0))</f>
        <v>#N/A</v>
      </c>
      <c r="F497" s="28" t="e">
        <f>'Coverage Data'!M497</f>
        <v>#N/A</v>
      </c>
      <c r="G497" s="28" t="e">
        <f t="shared" si="597"/>
        <v>#N/A</v>
      </c>
      <c r="H497" s="5" t="e">
        <f>'Postcode Data'!F497</f>
        <v>#N/A</v>
      </c>
      <c r="I497" s="5" t="e">
        <f>'Postcode Data'!G497</f>
        <v>#N/A</v>
      </c>
      <c r="J497" s="5" t="e">
        <f>'Postcode Data'!K497</f>
        <v>#N/A</v>
      </c>
      <c r="K497" s="5" t="e">
        <f>'Postcode Data'!L497</f>
        <v>#N/A</v>
      </c>
      <c r="L497" s="5"/>
      <c r="M497" s="28"/>
      <c r="N497" s="5" t="e">
        <f t="shared" si="640"/>
        <v>#N/A</v>
      </c>
      <c r="O497" s="5" t="e">
        <f t="shared" si="640"/>
        <v>#N/A</v>
      </c>
      <c r="P497" s="5" t="e">
        <f t="shared" si="640"/>
        <v>#N/A</v>
      </c>
      <c r="Q497" s="5" t="e">
        <f t="shared" si="640"/>
        <v>#N/A</v>
      </c>
      <c r="R497" s="5" t="e">
        <f t="shared" si="640"/>
        <v>#N/A</v>
      </c>
      <c r="S497" s="5" t="e">
        <f t="shared" si="640"/>
        <v>#N/A</v>
      </c>
      <c r="T497" s="5"/>
      <c r="U497" s="28"/>
      <c r="V497" s="28" t="e">
        <f t="shared" si="599"/>
        <v>#N/A</v>
      </c>
      <c r="W497" s="28" t="e">
        <f t="shared" ref="W497:Z497" si="653">IF(AND($G497&lt;V$5,$G497&gt;=W$5),$K497,NA())</f>
        <v>#N/A</v>
      </c>
      <c r="X497" s="28" t="e">
        <f t="shared" si="653"/>
        <v>#N/A</v>
      </c>
      <c r="Y497" s="28" t="e">
        <f t="shared" si="653"/>
        <v>#N/A</v>
      </c>
      <c r="Z497" s="28" t="e">
        <f t="shared" si="653"/>
        <v>#N/A</v>
      </c>
      <c r="AA497" s="28" t="e">
        <f t="shared" si="601"/>
        <v>#N/A</v>
      </c>
      <c r="AB497" s="28"/>
      <c r="AC497" s="28"/>
      <c r="AD497" s="5" t="e">
        <f t="shared" si="602"/>
        <v>#N/A</v>
      </c>
      <c r="AE497" s="15" t="e">
        <v>#N/A</v>
      </c>
      <c r="AF497" s="11" t="e">
        <v>#N/A</v>
      </c>
      <c r="AG497" s="11" t="e">
        <v>#N/A</v>
      </c>
      <c r="AH497" s="11" t="e">
        <v>#N/A</v>
      </c>
      <c r="AI497" s="11" t="e">
        <v>#N/A</v>
      </c>
      <c r="AJ497" s="11" t="e">
        <v>#N/A</v>
      </c>
      <c r="AK497" s="11" t="e">
        <v>#N/A</v>
      </c>
      <c r="AL497" s="11" t="e">
        <v>#N/A</v>
      </c>
      <c r="AM497" s="11" t="e">
        <v>#N/A</v>
      </c>
      <c r="AN497" s="11" t="e">
        <v>#N/A</v>
      </c>
      <c r="AO497" s="11" t="e">
        <v>#N/A</v>
      </c>
      <c r="AP497" s="11" t="e">
        <v>#N/A</v>
      </c>
      <c r="AQ497" s="11" t="e">
        <v>#N/A</v>
      </c>
      <c r="AR497" s="11" t="e">
        <v>#N/A</v>
      </c>
      <c r="AS497" s="11" t="e">
        <v>#N/A</v>
      </c>
      <c r="AT497" s="11" t="e">
        <v>#N/A</v>
      </c>
      <c r="AU497" s="11" t="e">
        <v>#N/A</v>
      </c>
      <c r="AV497" s="11" t="e">
        <v>#N/A</v>
      </c>
      <c r="AW497" s="11" t="e">
        <v>#N/A</v>
      </c>
      <c r="AX497" s="11" t="e">
        <v>#N/A</v>
      </c>
      <c r="AY497" s="11" t="e">
        <v>#N/A</v>
      </c>
      <c r="AZ497" s="11" t="e">
        <v>#N/A</v>
      </c>
      <c r="BA497" s="11" t="e">
        <v>#N/A</v>
      </c>
      <c r="BB497" s="11" t="e">
        <v>#N/A</v>
      </c>
      <c r="BC497" s="11" t="e">
        <v>#N/A</v>
      </c>
      <c r="BD497" s="11" t="e">
        <v>#N/A</v>
      </c>
      <c r="BE497" s="11" t="e">
        <v>#N/A</v>
      </c>
      <c r="BF497" s="11" t="e">
        <v>#N/A</v>
      </c>
      <c r="BG497" s="11" t="e">
        <v>#N/A</v>
      </c>
      <c r="BH497" s="11" t="e">
        <v>#N/A</v>
      </c>
      <c r="BI497" s="11" t="e">
        <v>#N/A</v>
      </c>
      <c r="BJ497" s="11" t="e">
        <v>#N/A</v>
      </c>
      <c r="BK497" s="11" t="e">
        <v>#N/A</v>
      </c>
      <c r="BL497" s="11" t="e">
        <v>#N/A</v>
      </c>
      <c r="BM497" s="11" t="e">
        <v>#N/A</v>
      </c>
      <c r="BN497" s="16" t="e">
        <v>#N/A</v>
      </c>
      <c r="BQ497" s="5" t="e">
        <f t="shared" ca="1" si="603"/>
        <v>#N/A</v>
      </c>
      <c r="BR497" s="8" t="e">
        <f t="shared" ca="1" si="636"/>
        <v>#N/A</v>
      </c>
      <c r="BS497" s="8" t="e">
        <f t="shared" ca="1" si="636"/>
        <v>#N/A</v>
      </c>
      <c r="BT497" s="8" t="e">
        <f t="shared" ca="1" si="636"/>
        <v>#N/A</v>
      </c>
      <c r="BU497" s="8" t="e">
        <f t="shared" ca="1" si="636"/>
        <v>#N/A</v>
      </c>
      <c r="BV497" s="8" t="e">
        <f t="shared" ca="1" si="636"/>
        <v>#N/A</v>
      </c>
      <c r="BW497" s="8" t="e">
        <f t="shared" ca="1" si="636"/>
        <v>#N/A</v>
      </c>
      <c r="BX497" s="8" t="e">
        <f t="shared" ca="1" si="636"/>
        <v>#N/A</v>
      </c>
      <c r="BY497" s="8" t="e">
        <f t="shared" ca="1" si="636"/>
        <v>#N/A</v>
      </c>
      <c r="BZ497" s="8" t="e">
        <f t="shared" ca="1" si="636"/>
        <v>#N/A</v>
      </c>
      <c r="CA497" s="8" t="e">
        <f t="shared" ca="1" si="636"/>
        <v>#N/A</v>
      </c>
      <c r="CB497" s="8" t="e">
        <f t="shared" ca="1" si="645"/>
        <v>#N/A</v>
      </c>
      <c r="CC497" s="8" t="e">
        <f t="shared" ca="1" si="645"/>
        <v>#N/A</v>
      </c>
      <c r="CD497" s="8" t="e">
        <f t="shared" ca="1" si="645"/>
        <v>#N/A</v>
      </c>
      <c r="CE497" s="8" t="e">
        <f t="shared" ca="1" si="645"/>
        <v>#N/A</v>
      </c>
      <c r="CF497" s="8" t="e">
        <f t="shared" ca="1" si="645"/>
        <v>#N/A</v>
      </c>
      <c r="CG497" s="8" t="e">
        <f t="shared" ca="1" si="645"/>
        <v>#N/A</v>
      </c>
      <c r="CH497" s="8" t="e">
        <f t="shared" ca="1" si="645"/>
        <v>#N/A</v>
      </c>
      <c r="CI497" s="8" t="e">
        <f t="shared" ca="1" si="645"/>
        <v>#N/A</v>
      </c>
      <c r="CJ497" s="8" t="e">
        <f t="shared" ca="1" si="645"/>
        <v>#N/A</v>
      </c>
      <c r="CK497" s="8" t="e">
        <f t="shared" ca="1" si="645"/>
        <v>#N/A</v>
      </c>
      <c r="CL497" s="8" t="e">
        <f t="shared" ca="1" si="645"/>
        <v>#N/A</v>
      </c>
      <c r="CM497" s="8" t="e">
        <f t="shared" ca="1" si="645"/>
        <v>#N/A</v>
      </c>
      <c r="CN497" s="8" t="e">
        <f t="shared" ca="1" si="636"/>
        <v>#N/A</v>
      </c>
      <c r="CO497" s="8" t="e">
        <f t="shared" ca="1" si="636"/>
        <v>#N/A</v>
      </c>
      <c r="CP497" s="8" t="e">
        <f t="shared" ca="1" si="636"/>
        <v>#N/A</v>
      </c>
      <c r="CQ497" s="8" t="e">
        <f t="shared" ca="1" si="636"/>
        <v>#N/A</v>
      </c>
      <c r="CR497" s="8" t="e">
        <f t="shared" ca="1" si="636"/>
        <v>#N/A</v>
      </c>
      <c r="CS497" s="8" t="e">
        <f t="shared" ref="CS497:DA512" ca="1" si="654">IF(OR($D497=CS$5,$E497&lt;&gt;CS$4),-999,30+_xlfn.NORM.INV(RAND(),-20,3)-20*LOG10(SQRT(($H497-$J497)^2+($I497-$K497)^2))-20*LOG10(5570)-32.44+_xlfn.NORM.INV(RAND(),-3,3)+21+_xlfn.NORM.INV(RAND(),-20,3)-1)</f>
        <v>#N/A</v>
      </c>
      <c r="CT497" s="8" t="e">
        <f t="shared" ca="1" si="654"/>
        <v>#N/A</v>
      </c>
      <c r="CU497" s="8" t="e">
        <f t="shared" ca="1" si="654"/>
        <v>#N/A</v>
      </c>
      <c r="CV497" s="8" t="e">
        <f t="shared" ca="1" si="654"/>
        <v>#N/A</v>
      </c>
      <c r="CW497" s="8" t="e">
        <f t="shared" ca="1" si="654"/>
        <v>#N/A</v>
      </c>
      <c r="CX497" s="8" t="e">
        <f t="shared" ca="1" si="654"/>
        <v>#N/A</v>
      </c>
      <c r="CY497" s="8" t="e">
        <f t="shared" ca="1" si="654"/>
        <v>#N/A</v>
      </c>
      <c r="CZ497" s="8" t="e">
        <f t="shared" ca="1" si="654"/>
        <v>#N/A</v>
      </c>
      <c r="DA497" s="8" t="e">
        <f t="shared" ca="1" si="654"/>
        <v>#N/A</v>
      </c>
    </row>
    <row r="498" spans="2:105" x14ac:dyDescent="0.35">
      <c r="B498" t="str">
        <f>'Postcode Data'!B498</f>
        <v>ES48 6CC</v>
      </c>
      <c r="C498" t="str">
        <f>'Postcode Data'!D498</f>
        <v>Echton</v>
      </c>
      <c r="D498" s="44" t="str">
        <f>'Postcode Data'!M498</f>
        <v>EW1a</v>
      </c>
      <c r="E498" s="28" t="str">
        <f>INDEX('Site Data'!$G$42:$G$77,MATCH('Frequency Plan Data'!D498,'Site Data'!$B$42:$B$77,0))</f>
        <v>f1</v>
      </c>
      <c r="F498" s="28">
        <f>'Coverage Data'!M498</f>
        <v>-75.393569429129869</v>
      </c>
      <c r="G498" s="28">
        <f t="shared" si="597"/>
        <v>28.350321575054835</v>
      </c>
      <c r="H498" s="5">
        <f>'Postcode Data'!F498</f>
        <v>11.233955038272278</v>
      </c>
      <c r="I498" s="5">
        <f>'Postcode Data'!G498</f>
        <v>14.850780878419533</v>
      </c>
      <c r="J498" s="5">
        <f>'Postcode Data'!K498</f>
        <v>12.293697016363728</v>
      </c>
      <c r="K498" s="5">
        <f>'Postcode Data'!L498</f>
        <v>19.10117379861628</v>
      </c>
      <c r="L498" s="5"/>
      <c r="M498" s="28"/>
      <c r="N498" s="5">
        <f t="shared" si="640"/>
        <v>19.10117379861628</v>
      </c>
      <c r="O498" s="5" t="e">
        <f t="shared" si="640"/>
        <v>#N/A</v>
      </c>
      <c r="P498" s="5" t="e">
        <f t="shared" si="640"/>
        <v>#N/A</v>
      </c>
      <c r="Q498" s="5" t="e">
        <f t="shared" si="640"/>
        <v>#N/A</v>
      </c>
      <c r="R498" s="5" t="e">
        <f t="shared" si="640"/>
        <v>#N/A</v>
      </c>
      <c r="S498" s="5" t="e">
        <f t="shared" si="640"/>
        <v>#N/A</v>
      </c>
      <c r="T498" s="5"/>
      <c r="U498" s="28"/>
      <c r="V498" s="28">
        <f t="shared" si="599"/>
        <v>19.10117379861628</v>
      </c>
      <c r="W498" s="28" t="e">
        <f t="shared" ref="W498:Z498" si="655">IF(AND($G498&lt;V$5,$G498&gt;=W$5),$K498,NA())</f>
        <v>#N/A</v>
      </c>
      <c r="X498" s="28" t="e">
        <f t="shared" si="655"/>
        <v>#N/A</v>
      </c>
      <c r="Y498" s="28" t="e">
        <f t="shared" si="655"/>
        <v>#N/A</v>
      </c>
      <c r="Z498" s="28" t="e">
        <f t="shared" si="655"/>
        <v>#N/A</v>
      </c>
      <c r="AA498" s="28" t="e">
        <f t="shared" si="601"/>
        <v>#N/A</v>
      </c>
      <c r="AB498" s="28"/>
      <c r="AC498" s="28"/>
      <c r="AD498" s="5">
        <f t="shared" si="602"/>
        <v>-103.7438910041847</v>
      </c>
      <c r="AE498" s="15">
        <v>-115.04958109033024</v>
      </c>
      <c r="AF498" s="11">
        <v>-999</v>
      </c>
      <c r="AG498" s="11">
        <v>-999</v>
      </c>
      <c r="AH498" s="11">
        <v>-999</v>
      </c>
      <c r="AI498" s="11">
        <v>-999</v>
      </c>
      <c r="AJ498" s="11">
        <v>-999</v>
      </c>
      <c r="AK498" s="11">
        <v>-999</v>
      </c>
      <c r="AL498" s="11">
        <v>-999</v>
      </c>
      <c r="AM498" s="11">
        <v>-999</v>
      </c>
      <c r="AN498" s="11">
        <v>-106.3462732364319</v>
      </c>
      <c r="AO498" s="11">
        <v>-999</v>
      </c>
      <c r="AP498" s="11">
        <v>-999</v>
      </c>
      <c r="AQ498" s="11">
        <v>-113.12847913183847</v>
      </c>
      <c r="AR498" s="11">
        <v>-999</v>
      </c>
      <c r="AS498" s="11">
        <v>-999</v>
      </c>
      <c r="AT498" s="11">
        <v>-999</v>
      </c>
      <c r="AU498" s="11">
        <v>-999</v>
      </c>
      <c r="AV498" s="11">
        <v>-999</v>
      </c>
      <c r="AW498" s="11">
        <v>-999</v>
      </c>
      <c r="AX498" s="11">
        <v>-999</v>
      </c>
      <c r="AY498" s="11">
        <v>-999</v>
      </c>
      <c r="AZ498" s="11">
        <v>-109.93435826333904</v>
      </c>
      <c r="BA498" s="11">
        <v>-999</v>
      </c>
      <c r="BB498" s="11">
        <v>-999</v>
      </c>
      <c r="BC498" s="11">
        <v>-999</v>
      </c>
      <c r="BD498" s="11">
        <v>-999</v>
      </c>
      <c r="BE498" s="11">
        <v>-999</v>
      </c>
      <c r="BF498" s="11">
        <v>-999</v>
      </c>
      <c r="BG498" s="11">
        <v>-999</v>
      </c>
      <c r="BH498" s="11">
        <v>-999</v>
      </c>
      <c r="BI498" s="11">
        <v>-999</v>
      </c>
      <c r="BJ498" s="11">
        <v>-999</v>
      </c>
      <c r="BK498" s="11">
        <v>-999</v>
      </c>
      <c r="BL498" s="11">
        <v>-120.50259496563682</v>
      </c>
      <c r="BM498" s="11">
        <v>-999</v>
      </c>
      <c r="BN498" s="16">
        <v>-999</v>
      </c>
      <c r="BQ498" s="5">
        <f t="shared" ca="1" si="603"/>
        <v>-101.84476479508439</v>
      </c>
      <c r="BR498" s="8">
        <f t="shared" ref="BR498:CS513" ca="1" si="656">IF(OR($D498=BR$5,$E498&lt;&gt;BR$4),-999,30+_xlfn.NORM.INV(RAND(),-20,3)-20*LOG10(SQRT(($H498-$J498)^2+($I498-$K498)^2))-20*LOG10(5570)-32.44+_xlfn.NORM.INV(RAND(),-3,3)+21+_xlfn.NORM.INV(RAND(),-20,3)-1)</f>
        <v>-111.25864112071119</v>
      </c>
      <c r="BS498" s="8">
        <f t="shared" ca="1" si="656"/>
        <v>-999</v>
      </c>
      <c r="BT498" s="8">
        <f t="shared" ca="1" si="656"/>
        <v>-999</v>
      </c>
      <c r="BU498" s="8">
        <f t="shared" ca="1" si="656"/>
        <v>-999</v>
      </c>
      <c r="BV498" s="8">
        <f t="shared" ca="1" si="656"/>
        <v>-999</v>
      </c>
      <c r="BW498" s="8">
        <f t="shared" ca="1" si="656"/>
        <v>-999</v>
      </c>
      <c r="BX498" s="8">
        <f t="shared" ca="1" si="656"/>
        <v>-999</v>
      </c>
      <c r="BY498" s="8">
        <f t="shared" ca="1" si="656"/>
        <v>-999</v>
      </c>
      <c r="BZ498" s="8">
        <f t="shared" ca="1" si="656"/>
        <v>-999</v>
      </c>
      <c r="CA498" s="8">
        <f t="shared" ca="1" si="656"/>
        <v>-103.91175828053747</v>
      </c>
      <c r="CB498" s="8">
        <f t="shared" ca="1" si="645"/>
        <v>-999</v>
      </c>
      <c r="CC498" s="8">
        <f t="shared" ca="1" si="645"/>
        <v>-999</v>
      </c>
      <c r="CD498" s="8">
        <f t="shared" ca="1" si="645"/>
        <v>-111.74706882520924</v>
      </c>
      <c r="CE498" s="8">
        <f t="shared" ca="1" si="645"/>
        <v>-999</v>
      </c>
      <c r="CF498" s="8">
        <f t="shared" ca="1" si="645"/>
        <v>-999</v>
      </c>
      <c r="CG498" s="8">
        <f t="shared" ca="1" si="645"/>
        <v>-999</v>
      </c>
      <c r="CH498" s="8">
        <f t="shared" ca="1" si="645"/>
        <v>-999</v>
      </c>
      <c r="CI498" s="8">
        <f t="shared" ca="1" si="645"/>
        <v>-999</v>
      </c>
      <c r="CJ498" s="8">
        <f t="shared" ca="1" si="645"/>
        <v>-999</v>
      </c>
      <c r="CK498" s="8">
        <f t="shared" ca="1" si="645"/>
        <v>-999</v>
      </c>
      <c r="CL498" s="8">
        <f t="shared" ca="1" si="645"/>
        <v>-999</v>
      </c>
      <c r="CM498" s="8">
        <f t="shared" ca="1" si="645"/>
        <v>-110.41957851517853</v>
      </c>
      <c r="CN498" s="8">
        <f t="shared" ca="1" si="656"/>
        <v>-999</v>
      </c>
      <c r="CO498" s="8">
        <f t="shared" ca="1" si="656"/>
        <v>-999</v>
      </c>
      <c r="CP498" s="8">
        <f t="shared" ca="1" si="656"/>
        <v>-999</v>
      </c>
      <c r="CQ498" s="8">
        <f t="shared" ca="1" si="656"/>
        <v>-999</v>
      </c>
      <c r="CR498" s="8">
        <f t="shared" ca="1" si="656"/>
        <v>-999</v>
      </c>
      <c r="CS498" s="8">
        <f t="shared" ca="1" si="656"/>
        <v>-999</v>
      </c>
      <c r="CT498" s="8">
        <f t="shared" ca="1" si="654"/>
        <v>-999</v>
      </c>
      <c r="CU498" s="8">
        <f t="shared" ca="1" si="654"/>
        <v>-999</v>
      </c>
      <c r="CV498" s="8">
        <f t="shared" ca="1" si="654"/>
        <v>-999</v>
      </c>
      <c r="CW498" s="8">
        <f t="shared" ca="1" si="654"/>
        <v>-999</v>
      </c>
      <c r="CX498" s="8">
        <f t="shared" ca="1" si="654"/>
        <v>-999</v>
      </c>
      <c r="CY498" s="8">
        <f t="shared" ca="1" si="654"/>
        <v>-118.20195777207546</v>
      </c>
      <c r="CZ498" s="8">
        <f t="shared" ca="1" si="654"/>
        <v>-999</v>
      </c>
      <c r="DA498" s="8">
        <f t="shared" ca="1" si="654"/>
        <v>-999</v>
      </c>
    </row>
    <row r="499" spans="2:105" x14ac:dyDescent="0.35">
      <c r="B499" t="str">
        <f>'Postcode Data'!B499</f>
        <v>ES48 7LK</v>
      </c>
      <c r="C499" t="str">
        <f>'Postcode Data'!D499</f>
        <v>Echton</v>
      </c>
      <c r="D499" s="44" t="e">
        <f>'Postcode Data'!M499</f>
        <v>#N/A</v>
      </c>
      <c r="E499" s="28" t="e">
        <f>INDEX('Site Data'!$G$42:$G$77,MATCH('Frequency Plan Data'!D499,'Site Data'!$B$42:$B$77,0))</f>
        <v>#N/A</v>
      </c>
      <c r="F499" s="28" t="e">
        <f>'Coverage Data'!M499</f>
        <v>#N/A</v>
      </c>
      <c r="G499" s="28" t="e">
        <f t="shared" si="597"/>
        <v>#N/A</v>
      </c>
      <c r="H499" s="5" t="e">
        <f>'Postcode Data'!F499</f>
        <v>#N/A</v>
      </c>
      <c r="I499" s="5" t="e">
        <f>'Postcode Data'!G499</f>
        <v>#N/A</v>
      </c>
      <c r="J499" s="5" t="e">
        <f>'Postcode Data'!K499</f>
        <v>#N/A</v>
      </c>
      <c r="K499" s="5" t="e">
        <f>'Postcode Data'!L499</f>
        <v>#N/A</v>
      </c>
      <c r="L499" s="5"/>
      <c r="M499" s="28"/>
      <c r="N499" s="5" t="e">
        <f t="shared" si="640"/>
        <v>#N/A</v>
      </c>
      <c r="O499" s="5" t="e">
        <f t="shared" si="640"/>
        <v>#N/A</v>
      </c>
      <c r="P499" s="5" t="e">
        <f t="shared" si="640"/>
        <v>#N/A</v>
      </c>
      <c r="Q499" s="5" t="e">
        <f t="shared" si="640"/>
        <v>#N/A</v>
      </c>
      <c r="R499" s="5" t="e">
        <f t="shared" si="640"/>
        <v>#N/A</v>
      </c>
      <c r="S499" s="5" t="e">
        <f t="shared" si="640"/>
        <v>#N/A</v>
      </c>
      <c r="T499" s="5"/>
      <c r="U499" s="28"/>
      <c r="V499" s="28" t="e">
        <f t="shared" si="599"/>
        <v>#N/A</v>
      </c>
      <c r="W499" s="28" t="e">
        <f t="shared" ref="W499:Z499" si="657">IF(AND($G499&lt;V$5,$G499&gt;=W$5),$K499,NA())</f>
        <v>#N/A</v>
      </c>
      <c r="X499" s="28" t="e">
        <f t="shared" si="657"/>
        <v>#N/A</v>
      </c>
      <c r="Y499" s="28" t="e">
        <f t="shared" si="657"/>
        <v>#N/A</v>
      </c>
      <c r="Z499" s="28" t="e">
        <f t="shared" si="657"/>
        <v>#N/A</v>
      </c>
      <c r="AA499" s="28" t="e">
        <f t="shared" si="601"/>
        <v>#N/A</v>
      </c>
      <c r="AB499" s="28"/>
      <c r="AC499" s="28"/>
      <c r="AD499" s="5" t="e">
        <f t="shared" si="602"/>
        <v>#N/A</v>
      </c>
      <c r="AE499" s="15" t="e">
        <v>#N/A</v>
      </c>
      <c r="AF499" s="11" t="e">
        <v>#N/A</v>
      </c>
      <c r="AG499" s="11" t="e">
        <v>#N/A</v>
      </c>
      <c r="AH499" s="11" t="e">
        <v>#N/A</v>
      </c>
      <c r="AI499" s="11" t="e">
        <v>#N/A</v>
      </c>
      <c r="AJ499" s="11" t="e">
        <v>#N/A</v>
      </c>
      <c r="AK499" s="11" t="e">
        <v>#N/A</v>
      </c>
      <c r="AL499" s="11" t="e">
        <v>#N/A</v>
      </c>
      <c r="AM499" s="11" t="e">
        <v>#N/A</v>
      </c>
      <c r="AN499" s="11" t="e">
        <v>#N/A</v>
      </c>
      <c r="AO499" s="11" t="e">
        <v>#N/A</v>
      </c>
      <c r="AP499" s="11" t="e">
        <v>#N/A</v>
      </c>
      <c r="AQ499" s="11" t="e">
        <v>#N/A</v>
      </c>
      <c r="AR499" s="11" t="e">
        <v>#N/A</v>
      </c>
      <c r="AS499" s="11" t="e">
        <v>#N/A</v>
      </c>
      <c r="AT499" s="11" t="e">
        <v>#N/A</v>
      </c>
      <c r="AU499" s="11" t="e">
        <v>#N/A</v>
      </c>
      <c r="AV499" s="11" t="e">
        <v>#N/A</v>
      </c>
      <c r="AW499" s="11" t="e">
        <v>#N/A</v>
      </c>
      <c r="AX499" s="11" t="e">
        <v>#N/A</v>
      </c>
      <c r="AY499" s="11" t="e">
        <v>#N/A</v>
      </c>
      <c r="AZ499" s="11" t="e">
        <v>#N/A</v>
      </c>
      <c r="BA499" s="11" t="e">
        <v>#N/A</v>
      </c>
      <c r="BB499" s="11" t="e">
        <v>#N/A</v>
      </c>
      <c r="BC499" s="11" t="e">
        <v>#N/A</v>
      </c>
      <c r="BD499" s="11" t="e">
        <v>#N/A</v>
      </c>
      <c r="BE499" s="11" t="e">
        <v>#N/A</v>
      </c>
      <c r="BF499" s="11" t="e">
        <v>#N/A</v>
      </c>
      <c r="BG499" s="11" t="e">
        <v>#N/A</v>
      </c>
      <c r="BH499" s="11" t="e">
        <v>#N/A</v>
      </c>
      <c r="BI499" s="11" t="e">
        <v>#N/A</v>
      </c>
      <c r="BJ499" s="11" t="e">
        <v>#N/A</v>
      </c>
      <c r="BK499" s="11" t="e">
        <v>#N/A</v>
      </c>
      <c r="BL499" s="11" t="e">
        <v>#N/A</v>
      </c>
      <c r="BM499" s="11" t="e">
        <v>#N/A</v>
      </c>
      <c r="BN499" s="16" t="e">
        <v>#N/A</v>
      </c>
      <c r="BQ499" s="5" t="e">
        <f t="shared" ca="1" si="603"/>
        <v>#N/A</v>
      </c>
      <c r="BR499" s="8" t="e">
        <f t="shared" ca="1" si="656"/>
        <v>#N/A</v>
      </c>
      <c r="BS499" s="8" t="e">
        <f t="shared" ca="1" si="656"/>
        <v>#N/A</v>
      </c>
      <c r="BT499" s="8" t="e">
        <f t="shared" ca="1" si="656"/>
        <v>#N/A</v>
      </c>
      <c r="BU499" s="8" t="e">
        <f t="shared" ca="1" si="656"/>
        <v>#N/A</v>
      </c>
      <c r="BV499" s="8" t="e">
        <f t="shared" ca="1" si="656"/>
        <v>#N/A</v>
      </c>
      <c r="BW499" s="8" t="e">
        <f t="shared" ca="1" si="656"/>
        <v>#N/A</v>
      </c>
      <c r="BX499" s="8" t="e">
        <f t="shared" ca="1" si="656"/>
        <v>#N/A</v>
      </c>
      <c r="BY499" s="8" t="e">
        <f t="shared" ca="1" si="656"/>
        <v>#N/A</v>
      </c>
      <c r="BZ499" s="8" t="e">
        <f t="shared" ca="1" si="656"/>
        <v>#N/A</v>
      </c>
      <c r="CA499" s="8" t="e">
        <f t="shared" ca="1" si="656"/>
        <v>#N/A</v>
      </c>
      <c r="CB499" s="8" t="e">
        <f t="shared" ca="1" si="645"/>
        <v>#N/A</v>
      </c>
      <c r="CC499" s="8" t="e">
        <f t="shared" ca="1" si="645"/>
        <v>#N/A</v>
      </c>
      <c r="CD499" s="8" t="e">
        <f t="shared" ca="1" si="645"/>
        <v>#N/A</v>
      </c>
      <c r="CE499" s="8" t="e">
        <f t="shared" ca="1" si="645"/>
        <v>#N/A</v>
      </c>
      <c r="CF499" s="8" t="e">
        <f t="shared" ca="1" si="645"/>
        <v>#N/A</v>
      </c>
      <c r="CG499" s="8" t="e">
        <f t="shared" ca="1" si="645"/>
        <v>#N/A</v>
      </c>
      <c r="CH499" s="8" t="e">
        <f t="shared" ca="1" si="645"/>
        <v>#N/A</v>
      </c>
      <c r="CI499" s="8" t="e">
        <f t="shared" ca="1" si="645"/>
        <v>#N/A</v>
      </c>
      <c r="CJ499" s="8" t="e">
        <f t="shared" ca="1" si="645"/>
        <v>#N/A</v>
      </c>
      <c r="CK499" s="8" t="e">
        <f t="shared" ca="1" si="645"/>
        <v>#N/A</v>
      </c>
      <c r="CL499" s="8" t="e">
        <f t="shared" ca="1" si="645"/>
        <v>#N/A</v>
      </c>
      <c r="CM499" s="8" t="e">
        <f t="shared" ca="1" si="645"/>
        <v>#N/A</v>
      </c>
      <c r="CN499" s="8" t="e">
        <f t="shared" ca="1" si="656"/>
        <v>#N/A</v>
      </c>
      <c r="CO499" s="8" t="e">
        <f t="shared" ca="1" si="656"/>
        <v>#N/A</v>
      </c>
      <c r="CP499" s="8" t="e">
        <f t="shared" ca="1" si="656"/>
        <v>#N/A</v>
      </c>
      <c r="CQ499" s="8" t="e">
        <f t="shared" ca="1" si="656"/>
        <v>#N/A</v>
      </c>
      <c r="CR499" s="8" t="e">
        <f t="shared" ca="1" si="656"/>
        <v>#N/A</v>
      </c>
      <c r="CS499" s="8" t="e">
        <f t="shared" ca="1" si="656"/>
        <v>#N/A</v>
      </c>
      <c r="CT499" s="8" t="e">
        <f t="shared" ca="1" si="654"/>
        <v>#N/A</v>
      </c>
      <c r="CU499" s="8" t="e">
        <f t="shared" ca="1" si="654"/>
        <v>#N/A</v>
      </c>
      <c r="CV499" s="8" t="e">
        <f t="shared" ca="1" si="654"/>
        <v>#N/A</v>
      </c>
      <c r="CW499" s="8" t="e">
        <f t="shared" ca="1" si="654"/>
        <v>#N/A</v>
      </c>
      <c r="CX499" s="8" t="e">
        <f t="shared" ca="1" si="654"/>
        <v>#N/A</v>
      </c>
      <c r="CY499" s="8" t="e">
        <f t="shared" ca="1" si="654"/>
        <v>#N/A</v>
      </c>
      <c r="CZ499" s="8" t="e">
        <f t="shared" ca="1" si="654"/>
        <v>#N/A</v>
      </c>
      <c r="DA499" s="8" t="e">
        <f t="shared" ca="1" si="654"/>
        <v>#N/A</v>
      </c>
    </row>
    <row r="500" spans="2:105" x14ac:dyDescent="0.35">
      <c r="B500" t="str">
        <f>'Postcode Data'!B500</f>
        <v>ES48 9BU</v>
      </c>
      <c r="C500" t="str">
        <f>'Postcode Data'!D500</f>
        <v>Echton</v>
      </c>
      <c r="D500" s="44" t="e">
        <f>'Postcode Data'!M500</f>
        <v>#N/A</v>
      </c>
      <c r="E500" s="28" t="e">
        <f>INDEX('Site Data'!$G$42:$G$77,MATCH('Frequency Plan Data'!D500,'Site Data'!$B$42:$B$77,0))</f>
        <v>#N/A</v>
      </c>
      <c r="F500" s="28" t="e">
        <f>'Coverage Data'!M500</f>
        <v>#N/A</v>
      </c>
      <c r="G500" s="28" t="e">
        <f t="shared" si="597"/>
        <v>#N/A</v>
      </c>
      <c r="H500" s="5" t="e">
        <f>'Postcode Data'!F500</f>
        <v>#N/A</v>
      </c>
      <c r="I500" s="5" t="e">
        <f>'Postcode Data'!G500</f>
        <v>#N/A</v>
      </c>
      <c r="J500" s="5" t="e">
        <f>'Postcode Data'!K500</f>
        <v>#N/A</v>
      </c>
      <c r="K500" s="5" t="e">
        <f>'Postcode Data'!L500</f>
        <v>#N/A</v>
      </c>
      <c r="L500" s="5"/>
      <c r="M500" s="28"/>
      <c r="N500" s="5" t="e">
        <f t="shared" si="640"/>
        <v>#N/A</v>
      </c>
      <c r="O500" s="5" t="e">
        <f t="shared" si="640"/>
        <v>#N/A</v>
      </c>
      <c r="P500" s="5" t="e">
        <f t="shared" si="640"/>
        <v>#N/A</v>
      </c>
      <c r="Q500" s="5" t="e">
        <f t="shared" si="640"/>
        <v>#N/A</v>
      </c>
      <c r="R500" s="5" t="e">
        <f t="shared" si="640"/>
        <v>#N/A</v>
      </c>
      <c r="S500" s="5" t="e">
        <f t="shared" si="640"/>
        <v>#N/A</v>
      </c>
      <c r="T500" s="5"/>
      <c r="U500" s="28"/>
      <c r="V500" s="28" t="e">
        <f t="shared" si="599"/>
        <v>#N/A</v>
      </c>
      <c r="W500" s="28" t="e">
        <f t="shared" ref="W500:Z500" si="658">IF(AND($G500&lt;V$5,$G500&gt;=W$5),$K500,NA())</f>
        <v>#N/A</v>
      </c>
      <c r="X500" s="28" t="e">
        <f t="shared" si="658"/>
        <v>#N/A</v>
      </c>
      <c r="Y500" s="28" t="e">
        <f t="shared" si="658"/>
        <v>#N/A</v>
      </c>
      <c r="Z500" s="28" t="e">
        <f t="shared" si="658"/>
        <v>#N/A</v>
      </c>
      <c r="AA500" s="28" t="e">
        <f t="shared" si="601"/>
        <v>#N/A</v>
      </c>
      <c r="AB500" s="28"/>
      <c r="AC500" s="28"/>
      <c r="AD500" s="5" t="e">
        <f t="shared" si="602"/>
        <v>#N/A</v>
      </c>
      <c r="AE500" s="15" t="e">
        <v>#N/A</v>
      </c>
      <c r="AF500" s="11" t="e">
        <v>#N/A</v>
      </c>
      <c r="AG500" s="11" t="e">
        <v>#N/A</v>
      </c>
      <c r="AH500" s="11" t="e">
        <v>#N/A</v>
      </c>
      <c r="AI500" s="11" t="e">
        <v>#N/A</v>
      </c>
      <c r="AJ500" s="11" t="e">
        <v>#N/A</v>
      </c>
      <c r="AK500" s="11" t="e">
        <v>#N/A</v>
      </c>
      <c r="AL500" s="11" t="e">
        <v>#N/A</v>
      </c>
      <c r="AM500" s="11" t="e">
        <v>#N/A</v>
      </c>
      <c r="AN500" s="11" t="e">
        <v>#N/A</v>
      </c>
      <c r="AO500" s="11" t="e">
        <v>#N/A</v>
      </c>
      <c r="AP500" s="11" t="e">
        <v>#N/A</v>
      </c>
      <c r="AQ500" s="11" t="e">
        <v>#N/A</v>
      </c>
      <c r="AR500" s="11" t="e">
        <v>#N/A</v>
      </c>
      <c r="AS500" s="11" t="e">
        <v>#N/A</v>
      </c>
      <c r="AT500" s="11" t="e">
        <v>#N/A</v>
      </c>
      <c r="AU500" s="11" t="e">
        <v>#N/A</v>
      </c>
      <c r="AV500" s="11" t="e">
        <v>#N/A</v>
      </c>
      <c r="AW500" s="11" t="e">
        <v>#N/A</v>
      </c>
      <c r="AX500" s="11" t="e">
        <v>#N/A</v>
      </c>
      <c r="AY500" s="11" t="e">
        <v>#N/A</v>
      </c>
      <c r="AZ500" s="11" t="e">
        <v>#N/A</v>
      </c>
      <c r="BA500" s="11" t="e">
        <v>#N/A</v>
      </c>
      <c r="BB500" s="11" t="e">
        <v>#N/A</v>
      </c>
      <c r="BC500" s="11" t="e">
        <v>#N/A</v>
      </c>
      <c r="BD500" s="11" t="e">
        <v>#N/A</v>
      </c>
      <c r="BE500" s="11" t="e">
        <v>#N/A</v>
      </c>
      <c r="BF500" s="11" t="e">
        <v>#N/A</v>
      </c>
      <c r="BG500" s="11" t="e">
        <v>#N/A</v>
      </c>
      <c r="BH500" s="11" t="e">
        <v>#N/A</v>
      </c>
      <c r="BI500" s="11" t="e">
        <v>#N/A</v>
      </c>
      <c r="BJ500" s="11" t="e">
        <v>#N/A</v>
      </c>
      <c r="BK500" s="11" t="e">
        <v>#N/A</v>
      </c>
      <c r="BL500" s="11" t="e">
        <v>#N/A</v>
      </c>
      <c r="BM500" s="11" t="e">
        <v>#N/A</v>
      </c>
      <c r="BN500" s="16" t="e">
        <v>#N/A</v>
      </c>
      <c r="BQ500" s="5" t="e">
        <f t="shared" ca="1" si="603"/>
        <v>#N/A</v>
      </c>
      <c r="BR500" s="8" t="e">
        <f t="shared" ca="1" si="656"/>
        <v>#N/A</v>
      </c>
      <c r="BS500" s="8" t="e">
        <f t="shared" ca="1" si="656"/>
        <v>#N/A</v>
      </c>
      <c r="BT500" s="8" t="e">
        <f t="shared" ca="1" si="656"/>
        <v>#N/A</v>
      </c>
      <c r="BU500" s="8" t="e">
        <f t="shared" ca="1" si="656"/>
        <v>#N/A</v>
      </c>
      <c r="BV500" s="8" t="e">
        <f t="shared" ca="1" si="656"/>
        <v>#N/A</v>
      </c>
      <c r="BW500" s="8" t="e">
        <f t="shared" ca="1" si="656"/>
        <v>#N/A</v>
      </c>
      <c r="BX500" s="8" t="e">
        <f t="shared" ca="1" si="656"/>
        <v>#N/A</v>
      </c>
      <c r="BY500" s="8" t="e">
        <f t="shared" ca="1" si="656"/>
        <v>#N/A</v>
      </c>
      <c r="BZ500" s="8" t="e">
        <f t="shared" ca="1" si="656"/>
        <v>#N/A</v>
      </c>
      <c r="CA500" s="8" t="e">
        <f t="shared" ca="1" si="656"/>
        <v>#N/A</v>
      </c>
      <c r="CB500" s="8" t="e">
        <f t="shared" ca="1" si="645"/>
        <v>#N/A</v>
      </c>
      <c r="CC500" s="8" t="e">
        <f t="shared" ca="1" si="645"/>
        <v>#N/A</v>
      </c>
      <c r="CD500" s="8" t="e">
        <f t="shared" ca="1" si="645"/>
        <v>#N/A</v>
      </c>
      <c r="CE500" s="8" t="e">
        <f t="shared" ca="1" si="645"/>
        <v>#N/A</v>
      </c>
      <c r="CF500" s="8" t="e">
        <f t="shared" ca="1" si="645"/>
        <v>#N/A</v>
      </c>
      <c r="CG500" s="8" t="e">
        <f t="shared" ca="1" si="645"/>
        <v>#N/A</v>
      </c>
      <c r="CH500" s="8" t="e">
        <f t="shared" ca="1" si="645"/>
        <v>#N/A</v>
      </c>
      <c r="CI500" s="8" t="e">
        <f t="shared" ca="1" si="645"/>
        <v>#N/A</v>
      </c>
      <c r="CJ500" s="8" t="e">
        <f t="shared" ca="1" si="645"/>
        <v>#N/A</v>
      </c>
      <c r="CK500" s="8" t="e">
        <f t="shared" ca="1" si="645"/>
        <v>#N/A</v>
      </c>
      <c r="CL500" s="8" t="e">
        <f t="shared" ca="1" si="645"/>
        <v>#N/A</v>
      </c>
      <c r="CM500" s="8" t="e">
        <f t="shared" ca="1" si="645"/>
        <v>#N/A</v>
      </c>
      <c r="CN500" s="8" t="e">
        <f t="shared" ca="1" si="656"/>
        <v>#N/A</v>
      </c>
      <c r="CO500" s="8" t="e">
        <f t="shared" ca="1" si="656"/>
        <v>#N/A</v>
      </c>
      <c r="CP500" s="8" t="e">
        <f t="shared" ca="1" si="656"/>
        <v>#N/A</v>
      </c>
      <c r="CQ500" s="8" t="e">
        <f t="shared" ca="1" si="656"/>
        <v>#N/A</v>
      </c>
      <c r="CR500" s="8" t="e">
        <f t="shared" ca="1" si="656"/>
        <v>#N/A</v>
      </c>
      <c r="CS500" s="8" t="e">
        <f t="shared" ca="1" si="656"/>
        <v>#N/A</v>
      </c>
      <c r="CT500" s="8" t="e">
        <f t="shared" ca="1" si="654"/>
        <v>#N/A</v>
      </c>
      <c r="CU500" s="8" t="e">
        <f t="shared" ca="1" si="654"/>
        <v>#N/A</v>
      </c>
      <c r="CV500" s="8" t="e">
        <f t="shared" ca="1" si="654"/>
        <v>#N/A</v>
      </c>
      <c r="CW500" s="8" t="e">
        <f t="shared" ca="1" si="654"/>
        <v>#N/A</v>
      </c>
      <c r="CX500" s="8" t="e">
        <f t="shared" ca="1" si="654"/>
        <v>#N/A</v>
      </c>
      <c r="CY500" s="8" t="e">
        <f t="shared" ca="1" si="654"/>
        <v>#N/A</v>
      </c>
      <c r="CZ500" s="8" t="e">
        <f t="shared" ca="1" si="654"/>
        <v>#N/A</v>
      </c>
      <c r="DA500" s="8" t="e">
        <f t="shared" ca="1" si="654"/>
        <v>#N/A</v>
      </c>
    </row>
    <row r="501" spans="2:105" x14ac:dyDescent="0.35">
      <c r="B501" t="str">
        <f>'Postcode Data'!B501</f>
        <v>ES48 9RM</v>
      </c>
      <c r="C501" t="str">
        <f>'Postcode Data'!D501</f>
        <v>Echton</v>
      </c>
      <c r="D501" s="44" t="str">
        <f>'Postcode Data'!M501</f>
        <v>EW2b</v>
      </c>
      <c r="E501" s="28" t="str">
        <f>INDEX('Site Data'!$G$42:$G$77,MATCH('Frequency Plan Data'!D501,'Site Data'!$B$42:$B$77,0))</f>
        <v>f5</v>
      </c>
      <c r="F501" s="28">
        <f>'Coverage Data'!M501</f>
        <v>-71.552113743075537</v>
      </c>
      <c r="G501" s="28">
        <f t="shared" si="597"/>
        <v>24.721063381994085</v>
      </c>
      <c r="H501" s="5">
        <f>'Postcode Data'!F501</f>
        <v>7.9578812090310675</v>
      </c>
      <c r="I501" s="5">
        <f>'Postcode Data'!G501</f>
        <v>13.55919920395557</v>
      </c>
      <c r="J501" s="5">
        <f>'Postcode Data'!K501</f>
        <v>11.441709548151513</v>
      </c>
      <c r="K501" s="5">
        <f>'Postcode Data'!L501</f>
        <v>11.628081621873442</v>
      </c>
      <c r="L501" s="5"/>
      <c r="M501" s="28"/>
      <c r="N501" s="5" t="e">
        <f t="shared" si="640"/>
        <v>#N/A</v>
      </c>
      <c r="O501" s="5" t="e">
        <f t="shared" si="640"/>
        <v>#N/A</v>
      </c>
      <c r="P501" s="5" t="e">
        <f t="shared" si="640"/>
        <v>#N/A</v>
      </c>
      <c r="Q501" s="5" t="e">
        <f t="shared" si="640"/>
        <v>#N/A</v>
      </c>
      <c r="R501" s="5">
        <f t="shared" si="640"/>
        <v>11.628081621873442</v>
      </c>
      <c r="S501" s="5" t="e">
        <f t="shared" si="640"/>
        <v>#N/A</v>
      </c>
      <c r="T501" s="5"/>
      <c r="U501" s="28"/>
      <c r="V501" s="28" t="e">
        <f t="shared" si="599"/>
        <v>#N/A</v>
      </c>
      <c r="W501" s="28">
        <f t="shared" ref="W501:Z501" si="659">IF(AND($G501&lt;V$5,$G501&gt;=W$5),$K501,NA())</f>
        <v>11.628081621873442</v>
      </c>
      <c r="X501" s="28" t="e">
        <f t="shared" si="659"/>
        <v>#N/A</v>
      </c>
      <c r="Y501" s="28" t="e">
        <f t="shared" si="659"/>
        <v>#N/A</v>
      </c>
      <c r="Z501" s="28" t="e">
        <f t="shared" si="659"/>
        <v>#N/A</v>
      </c>
      <c r="AA501" s="28" t="e">
        <f t="shared" si="601"/>
        <v>#N/A</v>
      </c>
      <c r="AB501" s="28"/>
      <c r="AC501" s="28"/>
      <c r="AD501" s="5">
        <f t="shared" si="602"/>
        <v>-96.273177125069623</v>
      </c>
      <c r="AE501" s="15">
        <v>-999</v>
      </c>
      <c r="AF501" s="11">
        <v>-999</v>
      </c>
      <c r="AG501" s="11">
        <v>-999</v>
      </c>
      <c r="AH501" s="11">
        <v>-999</v>
      </c>
      <c r="AI501" s="11">
        <v>-112.07351587048983</v>
      </c>
      <c r="AJ501" s="11">
        <v>-999</v>
      </c>
      <c r="AK501" s="11">
        <v>-999</v>
      </c>
      <c r="AL501" s="11">
        <v>-113.44044165626997</v>
      </c>
      <c r="AM501" s="11">
        <v>-999</v>
      </c>
      <c r="AN501" s="11">
        <v>-999</v>
      </c>
      <c r="AO501" s="11">
        <v>-999</v>
      </c>
      <c r="AP501" s="11">
        <v>-999</v>
      </c>
      <c r="AQ501" s="11">
        <v>-999</v>
      </c>
      <c r="AR501" s="11">
        <v>-999</v>
      </c>
      <c r="AS501" s="11">
        <v>-999</v>
      </c>
      <c r="AT501" s="11">
        <v>-999</v>
      </c>
      <c r="AU501" s="11">
        <v>-96.69292469045169</v>
      </c>
      <c r="AV501" s="11">
        <v>-999</v>
      </c>
      <c r="AW501" s="11">
        <v>-999</v>
      </c>
      <c r="AX501" s="11">
        <v>-126.35272411471584</v>
      </c>
      <c r="AY501" s="11">
        <v>-999</v>
      </c>
      <c r="AZ501" s="11">
        <v>-999</v>
      </c>
      <c r="BA501" s="11">
        <v>-999</v>
      </c>
      <c r="BB501" s="11">
        <v>-999</v>
      </c>
      <c r="BC501" s="11">
        <v>-999</v>
      </c>
      <c r="BD501" s="11">
        <v>-999</v>
      </c>
      <c r="BE501" s="11">
        <v>-999</v>
      </c>
      <c r="BF501" s="11">
        <v>-999</v>
      </c>
      <c r="BG501" s="11">
        <v>-999</v>
      </c>
      <c r="BH501" s="11">
        <v>-999</v>
      </c>
      <c r="BI501" s="11">
        <v>-999</v>
      </c>
      <c r="BJ501" s="11">
        <v>-109.67920257446997</v>
      </c>
      <c r="BK501" s="11">
        <v>-999</v>
      </c>
      <c r="BL501" s="11">
        <v>-999</v>
      </c>
      <c r="BM501" s="11">
        <v>-999</v>
      </c>
      <c r="BN501" s="16">
        <v>-999</v>
      </c>
      <c r="BQ501" s="5">
        <f t="shared" ca="1" si="603"/>
        <v>-98.278154955942085</v>
      </c>
      <c r="BR501" s="8">
        <f t="shared" ca="1" si="656"/>
        <v>-999</v>
      </c>
      <c r="BS501" s="8">
        <f t="shared" ca="1" si="656"/>
        <v>-999</v>
      </c>
      <c r="BT501" s="8">
        <f t="shared" ca="1" si="656"/>
        <v>-999</v>
      </c>
      <c r="BU501" s="8">
        <f t="shared" ca="1" si="656"/>
        <v>-999</v>
      </c>
      <c r="BV501" s="8">
        <f t="shared" ca="1" si="656"/>
        <v>-117.11213894247925</v>
      </c>
      <c r="BW501" s="8">
        <f t="shared" ca="1" si="656"/>
        <v>-999</v>
      </c>
      <c r="BX501" s="8">
        <f t="shared" ca="1" si="656"/>
        <v>-999</v>
      </c>
      <c r="BY501" s="8">
        <f t="shared" ca="1" si="656"/>
        <v>-107.67530677442515</v>
      </c>
      <c r="BZ501" s="8">
        <f t="shared" ca="1" si="656"/>
        <v>-999</v>
      </c>
      <c r="CA501" s="8">
        <f t="shared" ca="1" si="656"/>
        <v>-999</v>
      </c>
      <c r="CB501" s="8">
        <f t="shared" ca="1" si="645"/>
        <v>-999</v>
      </c>
      <c r="CC501" s="8">
        <f t="shared" ca="1" si="645"/>
        <v>-999</v>
      </c>
      <c r="CD501" s="8">
        <f t="shared" ca="1" si="645"/>
        <v>-999</v>
      </c>
      <c r="CE501" s="8">
        <f t="shared" ca="1" si="645"/>
        <v>-999</v>
      </c>
      <c r="CF501" s="8">
        <f t="shared" ca="1" si="645"/>
        <v>-999</v>
      </c>
      <c r="CG501" s="8">
        <f t="shared" ca="1" si="645"/>
        <v>-999</v>
      </c>
      <c r="CH501" s="8">
        <f t="shared" ca="1" si="645"/>
        <v>-113.02513559162114</v>
      </c>
      <c r="CI501" s="8">
        <f t="shared" ca="1" si="645"/>
        <v>-999</v>
      </c>
      <c r="CJ501" s="8">
        <f t="shared" ca="1" si="645"/>
        <v>-999</v>
      </c>
      <c r="CK501" s="8">
        <f t="shared" ca="1" si="645"/>
        <v>-119.41553255472408</v>
      </c>
      <c r="CL501" s="8">
        <f t="shared" ca="1" si="645"/>
        <v>-999</v>
      </c>
      <c r="CM501" s="8">
        <f t="shared" ca="1" si="645"/>
        <v>-999</v>
      </c>
      <c r="CN501" s="8">
        <f t="shared" ca="1" si="656"/>
        <v>-999</v>
      </c>
      <c r="CO501" s="8">
        <f t="shared" ca="1" si="656"/>
        <v>-999</v>
      </c>
      <c r="CP501" s="8">
        <f t="shared" ca="1" si="656"/>
        <v>-999</v>
      </c>
      <c r="CQ501" s="8">
        <f t="shared" ca="1" si="656"/>
        <v>-999</v>
      </c>
      <c r="CR501" s="8">
        <f t="shared" ca="1" si="656"/>
        <v>-999</v>
      </c>
      <c r="CS501" s="8">
        <f t="shared" ca="1" si="656"/>
        <v>-999</v>
      </c>
      <c r="CT501" s="8">
        <f t="shared" ca="1" si="654"/>
        <v>-999</v>
      </c>
      <c r="CU501" s="8">
        <f t="shared" ca="1" si="654"/>
        <v>-999</v>
      </c>
      <c r="CV501" s="8">
        <f t="shared" ca="1" si="654"/>
        <v>-999</v>
      </c>
      <c r="CW501" s="8">
        <f t="shared" ca="1" si="654"/>
        <v>-99.083118409048112</v>
      </c>
      <c r="CX501" s="8">
        <f t="shared" ca="1" si="654"/>
        <v>-999</v>
      </c>
      <c r="CY501" s="8">
        <f t="shared" ca="1" si="654"/>
        <v>-999</v>
      </c>
      <c r="CZ501" s="8">
        <f t="shared" ca="1" si="654"/>
        <v>-999</v>
      </c>
      <c r="DA501" s="8">
        <f t="shared" ca="1" si="654"/>
        <v>-999</v>
      </c>
    </row>
    <row r="502" spans="2:105" x14ac:dyDescent="0.35">
      <c r="B502" t="str">
        <f>'Postcode Data'!B502</f>
        <v>ES48 9VT</v>
      </c>
      <c r="C502" t="str">
        <f>'Postcode Data'!D502</f>
        <v>Echton</v>
      </c>
      <c r="D502" s="44" t="e">
        <f>'Postcode Data'!M502</f>
        <v>#N/A</v>
      </c>
      <c r="E502" s="28" t="e">
        <f>INDEX('Site Data'!$G$42:$G$77,MATCH('Frequency Plan Data'!D502,'Site Data'!$B$42:$B$77,0))</f>
        <v>#N/A</v>
      </c>
      <c r="F502" s="28" t="e">
        <f>'Coverage Data'!M502</f>
        <v>#N/A</v>
      </c>
      <c r="G502" s="28" t="e">
        <f t="shared" si="597"/>
        <v>#N/A</v>
      </c>
      <c r="H502" s="5" t="e">
        <f>'Postcode Data'!F502</f>
        <v>#N/A</v>
      </c>
      <c r="I502" s="5" t="e">
        <f>'Postcode Data'!G502</f>
        <v>#N/A</v>
      </c>
      <c r="J502" s="5" t="e">
        <f>'Postcode Data'!K502</f>
        <v>#N/A</v>
      </c>
      <c r="K502" s="5" t="e">
        <f>'Postcode Data'!L502</f>
        <v>#N/A</v>
      </c>
      <c r="L502" s="5"/>
      <c r="M502" s="28"/>
      <c r="N502" s="5" t="e">
        <f t="shared" si="640"/>
        <v>#N/A</v>
      </c>
      <c r="O502" s="5" t="e">
        <f t="shared" si="640"/>
        <v>#N/A</v>
      </c>
      <c r="P502" s="5" t="e">
        <f t="shared" si="640"/>
        <v>#N/A</v>
      </c>
      <c r="Q502" s="5" t="e">
        <f t="shared" si="640"/>
        <v>#N/A</v>
      </c>
      <c r="R502" s="5" t="e">
        <f t="shared" si="640"/>
        <v>#N/A</v>
      </c>
      <c r="S502" s="5" t="e">
        <f t="shared" si="640"/>
        <v>#N/A</v>
      </c>
      <c r="T502" s="5"/>
      <c r="U502" s="28"/>
      <c r="V502" s="28" t="e">
        <f t="shared" si="599"/>
        <v>#N/A</v>
      </c>
      <c r="W502" s="28" t="e">
        <f t="shared" ref="W502:Z502" si="660">IF(AND($G502&lt;V$5,$G502&gt;=W$5),$K502,NA())</f>
        <v>#N/A</v>
      </c>
      <c r="X502" s="28" t="e">
        <f t="shared" si="660"/>
        <v>#N/A</v>
      </c>
      <c r="Y502" s="28" t="e">
        <f t="shared" si="660"/>
        <v>#N/A</v>
      </c>
      <c r="Z502" s="28" t="e">
        <f t="shared" si="660"/>
        <v>#N/A</v>
      </c>
      <c r="AA502" s="28" t="e">
        <f t="shared" si="601"/>
        <v>#N/A</v>
      </c>
      <c r="AB502" s="28"/>
      <c r="AC502" s="28"/>
      <c r="AD502" s="5" t="e">
        <f t="shared" si="602"/>
        <v>#N/A</v>
      </c>
      <c r="AE502" s="15" t="e">
        <v>#N/A</v>
      </c>
      <c r="AF502" s="11" t="e">
        <v>#N/A</v>
      </c>
      <c r="AG502" s="11" t="e">
        <v>#N/A</v>
      </c>
      <c r="AH502" s="11" t="e">
        <v>#N/A</v>
      </c>
      <c r="AI502" s="11" t="e">
        <v>#N/A</v>
      </c>
      <c r="AJ502" s="11" t="e">
        <v>#N/A</v>
      </c>
      <c r="AK502" s="11" t="e">
        <v>#N/A</v>
      </c>
      <c r="AL502" s="11" t="e">
        <v>#N/A</v>
      </c>
      <c r="AM502" s="11" t="e">
        <v>#N/A</v>
      </c>
      <c r="AN502" s="11" t="e">
        <v>#N/A</v>
      </c>
      <c r="AO502" s="11" t="e">
        <v>#N/A</v>
      </c>
      <c r="AP502" s="11" t="e">
        <v>#N/A</v>
      </c>
      <c r="AQ502" s="11" t="e">
        <v>#N/A</v>
      </c>
      <c r="AR502" s="11" t="e">
        <v>#N/A</v>
      </c>
      <c r="AS502" s="11" t="e">
        <v>#N/A</v>
      </c>
      <c r="AT502" s="11" t="e">
        <v>#N/A</v>
      </c>
      <c r="AU502" s="11" t="e">
        <v>#N/A</v>
      </c>
      <c r="AV502" s="11" t="e">
        <v>#N/A</v>
      </c>
      <c r="AW502" s="11" t="e">
        <v>#N/A</v>
      </c>
      <c r="AX502" s="11" t="e">
        <v>#N/A</v>
      </c>
      <c r="AY502" s="11" t="e">
        <v>#N/A</v>
      </c>
      <c r="AZ502" s="11" t="e">
        <v>#N/A</v>
      </c>
      <c r="BA502" s="11" t="e">
        <v>#N/A</v>
      </c>
      <c r="BB502" s="11" t="e">
        <v>#N/A</v>
      </c>
      <c r="BC502" s="11" t="e">
        <v>#N/A</v>
      </c>
      <c r="BD502" s="11" t="e">
        <v>#N/A</v>
      </c>
      <c r="BE502" s="11" t="e">
        <v>#N/A</v>
      </c>
      <c r="BF502" s="11" t="e">
        <v>#N/A</v>
      </c>
      <c r="BG502" s="11" t="e">
        <v>#N/A</v>
      </c>
      <c r="BH502" s="11" t="e">
        <v>#N/A</v>
      </c>
      <c r="BI502" s="11" t="e">
        <v>#N/A</v>
      </c>
      <c r="BJ502" s="11" t="e">
        <v>#N/A</v>
      </c>
      <c r="BK502" s="11" t="e">
        <v>#N/A</v>
      </c>
      <c r="BL502" s="11" t="e">
        <v>#N/A</v>
      </c>
      <c r="BM502" s="11" t="e">
        <v>#N/A</v>
      </c>
      <c r="BN502" s="16" t="e">
        <v>#N/A</v>
      </c>
      <c r="BQ502" s="5" t="e">
        <f t="shared" ca="1" si="603"/>
        <v>#N/A</v>
      </c>
      <c r="BR502" s="8" t="e">
        <f t="shared" ca="1" si="656"/>
        <v>#N/A</v>
      </c>
      <c r="BS502" s="8" t="e">
        <f t="shared" ca="1" si="656"/>
        <v>#N/A</v>
      </c>
      <c r="BT502" s="8" t="e">
        <f t="shared" ca="1" si="656"/>
        <v>#N/A</v>
      </c>
      <c r="BU502" s="8" t="e">
        <f t="shared" ca="1" si="656"/>
        <v>#N/A</v>
      </c>
      <c r="BV502" s="8" t="e">
        <f t="shared" ca="1" si="656"/>
        <v>#N/A</v>
      </c>
      <c r="BW502" s="8" t="e">
        <f t="shared" ca="1" si="656"/>
        <v>#N/A</v>
      </c>
      <c r="BX502" s="8" t="e">
        <f t="shared" ca="1" si="656"/>
        <v>#N/A</v>
      </c>
      <c r="BY502" s="8" t="e">
        <f t="shared" ca="1" si="656"/>
        <v>#N/A</v>
      </c>
      <c r="BZ502" s="8" t="e">
        <f t="shared" ca="1" si="656"/>
        <v>#N/A</v>
      </c>
      <c r="CA502" s="8" t="e">
        <f t="shared" ca="1" si="656"/>
        <v>#N/A</v>
      </c>
      <c r="CB502" s="8" t="e">
        <f t="shared" ca="1" si="645"/>
        <v>#N/A</v>
      </c>
      <c r="CC502" s="8" t="e">
        <f t="shared" ca="1" si="645"/>
        <v>#N/A</v>
      </c>
      <c r="CD502" s="8" t="e">
        <f t="shared" ca="1" si="645"/>
        <v>#N/A</v>
      </c>
      <c r="CE502" s="8" t="e">
        <f t="shared" ca="1" si="645"/>
        <v>#N/A</v>
      </c>
      <c r="CF502" s="8" t="e">
        <f t="shared" ca="1" si="645"/>
        <v>#N/A</v>
      </c>
      <c r="CG502" s="8" t="e">
        <f t="shared" ca="1" si="645"/>
        <v>#N/A</v>
      </c>
      <c r="CH502" s="8" t="e">
        <f t="shared" ca="1" si="645"/>
        <v>#N/A</v>
      </c>
      <c r="CI502" s="8" t="e">
        <f t="shared" ca="1" si="645"/>
        <v>#N/A</v>
      </c>
      <c r="CJ502" s="8" t="e">
        <f t="shared" ca="1" si="645"/>
        <v>#N/A</v>
      </c>
      <c r="CK502" s="8" t="e">
        <f t="shared" ca="1" si="645"/>
        <v>#N/A</v>
      </c>
      <c r="CL502" s="8" t="e">
        <f t="shared" ca="1" si="645"/>
        <v>#N/A</v>
      </c>
      <c r="CM502" s="8" t="e">
        <f t="shared" ca="1" si="645"/>
        <v>#N/A</v>
      </c>
      <c r="CN502" s="8" t="e">
        <f t="shared" ca="1" si="656"/>
        <v>#N/A</v>
      </c>
      <c r="CO502" s="8" t="e">
        <f t="shared" ca="1" si="656"/>
        <v>#N/A</v>
      </c>
      <c r="CP502" s="8" t="e">
        <f t="shared" ca="1" si="656"/>
        <v>#N/A</v>
      </c>
      <c r="CQ502" s="8" t="e">
        <f t="shared" ca="1" si="656"/>
        <v>#N/A</v>
      </c>
      <c r="CR502" s="8" t="e">
        <f t="shared" ca="1" si="656"/>
        <v>#N/A</v>
      </c>
      <c r="CS502" s="8" t="e">
        <f t="shared" ca="1" si="656"/>
        <v>#N/A</v>
      </c>
      <c r="CT502" s="8" t="e">
        <f t="shared" ca="1" si="654"/>
        <v>#N/A</v>
      </c>
      <c r="CU502" s="8" t="e">
        <f t="shared" ca="1" si="654"/>
        <v>#N/A</v>
      </c>
      <c r="CV502" s="8" t="e">
        <f t="shared" ca="1" si="654"/>
        <v>#N/A</v>
      </c>
      <c r="CW502" s="8" t="e">
        <f t="shared" ca="1" si="654"/>
        <v>#N/A</v>
      </c>
      <c r="CX502" s="8" t="e">
        <f t="shared" ca="1" si="654"/>
        <v>#N/A</v>
      </c>
      <c r="CY502" s="8" t="e">
        <f t="shared" ca="1" si="654"/>
        <v>#N/A</v>
      </c>
      <c r="CZ502" s="8" t="e">
        <f t="shared" ca="1" si="654"/>
        <v>#N/A</v>
      </c>
      <c r="DA502" s="8" t="e">
        <f t="shared" ca="1" si="654"/>
        <v>#N/A</v>
      </c>
    </row>
    <row r="503" spans="2:105" x14ac:dyDescent="0.35">
      <c r="B503" t="str">
        <f>'Postcode Data'!B503</f>
        <v>ES49 1FB</v>
      </c>
      <c r="C503" t="str">
        <f>'Postcode Data'!D503</f>
        <v>Echton</v>
      </c>
      <c r="D503" s="44" t="e">
        <f>'Postcode Data'!M503</f>
        <v>#N/A</v>
      </c>
      <c r="E503" s="28" t="e">
        <f>INDEX('Site Data'!$G$42:$G$77,MATCH('Frequency Plan Data'!D503,'Site Data'!$B$42:$B$77,0))</f>
        <v>#N/A</v>
      </c>
      <c r="F503" s="28" t="e">
        <f>'Coverage Data'!M503</f>
        <v>#N/A</v>
      </c>
      <c r="G503" s="28" t="e">
        <f t="shared" si="597"/>
        <v>#N/A</v>
      </c>
      <c r="H503" s="5" t="e">
        <f>'Postcode Data'!F503</f>
        <v>#N/A</v>
      </c>
      <c r="I503" s="5" t="e">
        <f>'Postcode Data'!G503</f>
        <v>#N/A</v>
      </c>
      <c r="J503" s="5" t="e">
        <f>'Postcode Data'!K503</f>
        <v>#N/A</v>
      </c>
      <c r="K503" s="5" t="e">
        <f>'Postcode Data'!L503</f>
        <v>#N/A</v>
      </c>
      <c r="L503" s="5"/>
      <c r="M503" s="28"/>
      <c r="N503" s="5" t="e">
        <f t="shared" si="640"/>
        <v>#N/A</v>
      </c>
      <c r="O503" s="5" t="e">
        <f t="shared" si="640"/>
        <v>#N/A</v>
      </c>
      <c r="P503" s="5" t="e">
        <f t="shared" si="640"/>
        <v>#N/A</v>
      </c>
      <c r="Q503" s="5" t="e">
        <f t="shared" si="640"/>
        <v>#N/A</v>
      </c>
      <c r="R503" s="5" t="e">
        <f t="shared" si="640"/>
        <v>#N/A</v>
      </c>
      <c r="S503" s="5" t="e">
        <f t="shared" si="640"/>
        <v>#N/A</v>
      </c>
      <c r="T503" s="5"/>
      <c r="U503" s="28"/>
      <c r="V503" s="28" t="e">
        <f t="shared" si="599"/>
        <v>#N/A</v>
      </c>
      <c r="W503" s="28" t="e">
        <f t="shared" ref="W503:Z503" si="661">IF(AND($G503&lt;V$5,$G503&gt;=W$5),$K503,NA())</f>
        <v>#N/A</v>
      </c>
      <c r="X503" s="28" t="e">
        <f t="shared" si="661"/>
        <v>#N/A</v>
      </c>
      <c r="Y503" s="28" t="e">
        <f t="shared" si="661"/>
        <v>#N/A</v>
      </c>
      <c r="Z503" s="28" t="e">
        <f t="shared" si="661"/>
        <v>#N/A</v>
      </c>
      <c r="AA503" s="28" t="e">
        <f t="shared" si="601"/>
        <v>#N/A</v>
      </c>
      <c r="AB503" s="28"/>
      <c r="AC503" s="28"/>
      <c r="AD503" s="5" t="e">
        <f t="shared" si="602"/>
        <v>#N/A</v>
      </c>
      <c r="AE503" s="15" t="e">
        <v>#N/A</v>
      </c>
      <c r="AF503" s="11" t="e">
        <v>#N/A</v>
      </c>
      <c r="AG503" s="11" t="e">
        <v>#N/A</v>
      </c>
      <c r="AH503" s="11" t="e">
        <v>#N/A</v>
      </c>
      <c r="AI503" s="11" t="e">
        <v>#N/A</v>
      </c>
      <c r="AJ503" s="11" t="e">
        <v>#N/A</v>
      </c>
      <c r="AK503" s="11" t="e">
        <v>#N/A</v>
      </c>
      <c r="AL503" s="11" t="e">
        <v>#N/A</v>
      </c>
      <c r="AM503" s="11" t="e">
        <v>#N/A</v>
      </c>
      <c r="AN503" s="11" t="e">
        <v>#N/A</v>
      </c>
      <c r="AO503" s="11" t="e">
        <v>#N/A</v>
      </c>
      <c r="AP503" s="11" t="e">
        <v>#N/A</v>
      </c>
      <c r="AQ503" s="11" t="e">
        <v>#N/A</v>
      </c>
      <c r="AR503" s="11" t="e">
        <v>#N/A</v>
      </c>
      <c r="AS503" s="11" t="e">
        <v>#N/A</v>
      </c>
      <c r="AT503" s="11" t="e">
        <v>#N/A</v>
      </c>
      <c r="AU503" s="11" t="e">
        <v>#N/A</v>
      </c>
      <c r="AV503" s="11" t="e">
        <v>#N/A</v>
      </c>
      <c r="AW503" s="11" t="e">
        <v>#N/A</v>
      </c>
      <c r="AX503" s="11" t="e">
        <v>#N/A</v>
      </c>
      <c r="AY503" s="11" t="e">
        <v>#N/A</v>
      </c>
      <c r="AZ503" s="11" t="e">
        <v>#N/A</v>
      </c>
      <c r="BA503" s="11" t="e">
        <v>#N/A</v>
      </c>
      <c r="BB503" s="11" t="e">
        <v>#N/A</v>
      </c>
      <c r="BC503" s="11" t="e">
        <v>#N/A</v>
      </c>
      <c r="BD503" s="11" t="e">
        <v>#N/A</v>
      </c>
      <c r="BE503" s="11" t="e">
        <v>#N/A</v>
      </c>
      <c r="BF503" s="11" t="e">
        <v>#N/A</v>
      </c>
      <c r="BG503" s="11" t="e">
        <v>#N/A</v>
      </c>
      <c r="BH503" s="11" t="e">
        <v>#N/A</v>
      </c>
      <c r="BI503" s="11" t="e">
        <v>#N/A</v>
      </c>
      <c r="BJ503" s="11" t="e">
        <v>#N/A</v>
      </c>
      <c r="BK503" s="11" t="e">
        <v>#N/A</v>
      </c>
      <c r="BL503" s="11" t="e">
        <v>#N/A</v>
      </c>
      <c r="BM503" s="11" t="e">
        <v>#N/A</v>
      </c>
      <c r="BN503" s="16" t="e">
        <v>#N/A</v>
      </c>
      <c r="BQ503" s="5" t="e">
        <f t="shared" ca="1" si="603"/>
        <v>#N/A</v>
      </c>
      <c r="BR503" s="8" t="e">
        <f t="shared" ca="1" si="656"/>
        <v>#N/A</v>
      </c>
      <c r="BS503" s="8" t="e">
        <f t="shared" ca="1" si="656"/>
        <v>#N/A</v>
      </c>
      <c r="BT503" s="8" t="e">
        <f t="shared" ca="1" si="656"/>
        <v>#N/A</v>
      </c>
      <c r="BU503" s="8" t="e">
        <f t="shared" ca="1" si="656"/>
        <v>#N/A</v>
      </c>
      <c r="BV503" s="8" t="e">
        <f t="shared" ca="1" si="656"/>
        <v>#N/A</v>
      </c>
      <c r="BW503" s="8" t="e">
        <f t="shared" ca="1" si="656"/>
        <v>#N/A</v>
      </c>
      <c r="BX503" s="8" t="e">
        <f t="shared" ca="1" si="656"/>
        <v>#N/A</v>
      </c>
      <c r="BY503" s="8" t="e">
        <f t="shared" ca="1" si="656"/>
        <v>#N/A</v>
      </c>
      <c r="BZ503" s="8" t="e">
        <f t="shared" ca="1" si="656"/>
        <v>#N/A</v>
      </c>
      <c r="CA503" s="8" t="e">
        <f t="shared" ca="1" si="656"/>
        <v>#N/A</v>
      </c>
      <c r="CB503" s="8" t="e">
        <f t="shared" ca="1" si="645"/>
        <v>#N/A</v>
      </c>
      <c r="CC503" s="8" t="e">
        <f t="shared" ca="1" si="645"/>
        <v>#N/A</v>
      </c>
      <c r="CD503" s="8" t="e">
        <f t="shared" ca="1" si="645"/>
        <v>#N/A</v>
      </c>
      <c r="CE503" s="8" t="e">
        <f t="shared" ca="1" si="645"/>
        <v>#N/A</v>
      </c>
      <c r="CF503" s="8" t="e">
        <f t="shared" ca="1" si="645"/>
        <v>#N/A</v>
      </c>
      <c r="CG503" s="8" t="e">
        <f t="shared" ca="1" si="645"/>
        <v>#N/A</v>
      </c>
      <c r="CH503" s="8" t="e">
        <f t="shared" ca="1" si="645"/>
        <v>#N/A</v>
      </c>
      <c r="CI503" s="8" t="e">
        <f t="shared" ca="1" si="645"/>
        <v>#N/A</v>
      </c>
      <c r="CJ503" s="8" t="e">
        <f t="shared" ca="1" si="645"/>
        <v>#N/A</v>
      </c>
      <c r="CK503" s="8" t="e">
        <f t="shared" ca="1" si="645"/>
        <v>#N/A</v>
      </c>
      <c r="CL503" s="8" t="e">
        <f t="shared" ca="1" si="645"/>
        <v>#N/A</v>
      </c>
      <c r="CM503" s="8" t="e">
        <f t="shared" ca="1" si="645"/>
        <v>#N/A</v>
      </c>
      <c r="CN503" s="8" t="e">
        <f t="shared" ca="1" si="656"/>
        <v>#N/A</v>
      </c>
      <c r="CO503" s="8" t="e">
        <f t="shared" ca="1" si="656"/>
        <v>#N/A</v>
      </c>
      <c r="CP503" s="8" t="e">
        <f t="shared" ca="1" si="656"/>
        <v>#N/A</v>
      </c>
      <c r="CQ503" s="8" t="e">
        <f t="shared" ca="1" si="656"/>
        <v>#N/A</v>
      </c>
      <c r="CR503" s="8" t="e">
        <f t="shared" ca="1" si="656"/>
        <v>#N/A</v>
      </c>
      <c r="CS503" s="8" t="e">
        <f t="shared" ca="1" si="656"/>
        <v>#N/A</v>
      </c>
      <c r="CT503" s="8" t="e">
        <f t="shared" ca="1" si="654"/>
        <v>#N/A</v>
      </c>
      <c r="CU503" s="8" t="e">
        <f t="shared" ca="1" si="654"/>
        <v>#N/A</v>
      </c>
      <c r="CV503" s="8" t="e">
        <f t="shared" ca="1" si="654"/>
        <v>#N/A</v>
      </c>
      <c r="CW503" s="8" t="e">
        <f t="shared" ca="1" si="654"/>
        <v>#N/A</v>
      </c>
      <c r="CX503" s="8" t="e">
        <f t="shared" ca="1" si="654"/>
        <v>#N/A</v>
      </c>
      <c r="CY503" s="8" t="e">
        <f t="shared" ca="1" si="654"/>
        <v>#N/A</v>
      </c>
      <c r="CZ503" s="8" t="e">
        <f t="shared" ca="1" si="654"/>
        <v>#N/A</v>
      </c>
      <c r="DA503" s="8" t="e">
        <f t="shared" ca="1" si="654"/>
        <v>#N/A</v>
      </c>
    </row>
    <row r="504" spans="2:105" x14ac:dyDescent="0.35">
      <c r="B504" t="str">
        <f>'Postcode Data'!B504</f>
        <v>ES49 2NC</v>
      </c>
      <c r="C504" t="str">
        <f>'Postcode Data'!D504</f>
        <v>Echton</v>
      </c>
      <c r="D504" s="44" t="e">
        <f>'Postcode Data'!M504</f>
        <v>#N/A</v>
      </c>
      <c r="E504" s="28" t="e">
        <f>INDEX('Site Data'!$G$42:$G$77,MATCH('Frequency Plan Data'!D504,'Site Data'!$B$42:$B$77,0))</f>
        <v>#N/A</v>
      </c>
      <c r="F504" s="28" t="e">
        <f>'Coverage Data'!M504</f>
        <v>#N/A</v>
      </c>
      <c r="G504" s="28" t="e">
        <f t="shared" si="597"/>
        <v>#N/A</v>
      </c>
      <c r="H504" s="5" t="e">
        <f>'Postcode Data'!F504</f>
        <v>#N/A</v>
      </c>
      <c r="I504" s="5" t="e">
        <f>'Postcode Data'!G504</f>
        <v>#N/A</v>
      </c>
      <c r="J504" s="5" t="e">
        <f>'Postcode Data'!K504</f>
        <v>#N/A</v>
      </c>
      <c r="K504" s="5" t="e">
        <f>'Postcode Data'!L504</f>
        <v>#N/A</v>
      </c>
      <c r="L504" s="5"/>
      <c r="M504" s="28"/>
      <c r="N504" s="5" t="e">
        <f t="shared" si="640"/>
        <v>#N/A</v>
      </c>
      <c r="O504" s="5" t="e">
        <f t="shared" si="640"/>
        <v>#N/A</v>
      </c>
      <c r="P504" s="5" t="e">
        <f t="shared" si="640"/>
        <v>#N/A</v>
      </c>
      <c r="Q504" s="5" t="e">
        <f t="shared" si="640"/>
        <v>#N/A</v>
      </c>
      <c r="R504" s="5" t="e">
        <f t="shared" si="640"/>
        <v>#N/A</v>
      </c>
      <c r="S504" s="5" t="e">
        <f t="shared" si="640"/>
        <v>#N/A</v>
      </c>
      <c r="T504" s="5"/>
      <c r="U504" s="28"/>
      <c r="V504" s="28" t="e">
        <f t="shared" si="599"/>
        <v>#N/A</v>
      </c>
      <c r="W504" s="28" t="e">
        <f t="shared" ref="W504:Z504" si="662">IF(AND($G504&lt;V$5,$G504&gt;=W$5),$K504,NA())</f>
        <v>#N/A</v>
      </c>
      <c r="X504" s="28" t="e">
        <f t="shared" si="662"/>
        <v>#N/A</v>
      </c>
      <c r="Y504" s="28" t="e">
        <f t="shared" si="662"/>
        <v>#N/A</v>
      </c>
      <c r="Z504" s="28" t="e">
        <f t="shared" si="662"/>
        <v>#N/A</v>
      </c>
      <c r="AA504" s="28" t="e">
        <f t="shared" si="601"/>
        <v>#N/A</v>
      </c>
      <c r="AB504" s="28"/>
      <c r="AC504" s="28"/>
      <c r="AD504" s="5" t="e">
        <f t="shared" si="602"/>
        <v>#N/A</v>
      </c>
      <c r="AE504" s="15" t="e">
        <v>#N/A</v>
      </c>
      <c r="AF504" s="11" t="e">
        <v>#N/A</v>
      </c>
      <c r="AG504" s="11" t="e">
        <v>#N/A</v>
      </c>
      <c r="AH504" s="11" t="e">
        <v>#N/A</v>
      </c>
      <c r="AI504" s="11" t="e">
        <v>#N/A</v>
      </c>
      <c r="AJ504" s="11" t="e">
        <v>#N/A</v>
      </c>
      <c r="AK504" s="11" t="e">
        <v>#N/A</v>
      </c>
      <c r="AL504" s="11" t="e">
        <v>#N/A</v>
      </c>
      <c r="AM504" s="11" t="e">
        <v>#N/A</v>
      </c>
      <c r="AN504" s="11" t="e">
        <v>#N/A</v>
      </c>
      <c r="AO504" s="11" t="e">
        <v>#N/A</v>
      </c>
      <c r="AP504" s="11" t="e">
        <v>#N/A</v>
      </c>
      <c r="AQ504" s="11" t="e">
        <v>#N/A</v>
      </c>
      <c r="AR504" s="11" t="e">
        <v>#N/A</v>
      </c>
      <c r="AS504" s="11" t="e">
        <v>#N/A</v>
      </c>
      <c r="AT504" s="11" t="e">
        <v>#N/A</v>
      </c>
      <c r="AU504" s="11" t="e">
        <v>#N/A</v>
      </c>
      <c r="AV504" s="11" t="e">
        <v>#N/A</v>
      </c>
      <c r="AW504" s="11" t="e">
        <v>#N/A</v>
      </c>
      <c r="AX504" s="11" t="e">
        <v>#N/A</v>
      </c>
      <c r="AY504" s="11" t="e">
        <v>#N/A</v>
      </c>
      <c r="AZ504" s="11" t="e">
        <v>#N/A</v>
      </c>
      <c r="BA504" s="11" t="e">
        <v>#N/A</v>
      </c>
      <c r="BB504" s="11" t="e">
        <v>#N/A</v>
      </c>
      <c r="BC504" s="11" t="e">
        <v>#N/A</v>
      </c>
      <c r="BD504" s="11" t="e">
        <v>#N/A</v>
      </c>
      <c r="BE504" s="11" t="e">
        <v>#N/A</v>
      </c>
      <c r="BF504" s="11" t="e">
        <v>#N/A</v>
      </c>
      <c r="BG504" s="11" t="e">
        <v>#N/A</v>
      </c>
      <c r="BH504" s="11" t="e">
        <v>#N/A</v>
      </c>
      <c r="BI504" s="11" t="e">
        <v>#N/A</v>
      </c>
      <c r="BJ504" s="11" t="e">
        <v>#N/A</v>
      </c>
      <c r="BK504" s="11" t="e">
        <v>#N/A</v>
      </c>
      <c r="BL504" s="11" t="e">
        <v>#N/A</v>
      </c>
      <c r="BM504" s="11" t="e">
        <v>#N/A</v>
      </c>
      <c r="BN504" s="16" t="e">
        <v>#N/A</v>
      </c>
      <c r="BQ504" s="5" t="e">
        <f t="shared" ca="1" si="603"/>
        <v>#N/A</v>
      </c>
      <c r="BR504" s="8" t="e">
        <f t="shared" ca="1" si="656"/>
        <v>#N/A</v>
      </c>
      <c r="BS504" s="8" t="e">
        <f t="shared" ca="1" si="656"/>
        <v>#N/A</v>
      </c>
      <c r="BT504" s="8" t="e">
        <f t="shared" ca="1" si="656"/>
        <v>#N/A</v>
      </c>
      <c r="BU504" s="8" t="e">
        <f t="shared" ca="1" si="656"/>
        <v>#N/A</v>
      </c>
      <c r="BV504" s="8" t="e">
        <f t="shared" ca="1" si="656"/>
        <v>#N/A</v>
      </c>
      <c r="BW504" s="8" t="e">
        <f t="shared" ca="1" si="656"/>
        <v>#N/A</v>
      </c>
      <c r="BX504" s="8" t="e">
        <f t="shared" ca="1" si="656"/>
        <v>#N/A</v>
      </c>
      <c r="BY504" s="8" t="e">
        <f t="shared" ca="1" si="656"/>
        <v>#N/A</v>
      </c>
      <c r="BZ504" s="8" t="e">
        <f t="shared" ca="1" si="656"/>
        <v>#N/A</v>
      </c>
      <c r="CA504" s="8" t="e">
        <f t="shared" ca="1" si="656"/>
        <v>#N/A</v>
      </c>
      <c r="CB504" s="8" t="e">
        <f t="shared" ca="1" si="645"/>
        <v>#N/A</v>
      </c>
      <c r="CC504" s="8" t="e">
        <f t="shared" ca="1" si="645"/>
        <v>#N/A</v>
      </c>
      <c r="CD504" s="8" t="e">
        <f t="shared" ca="1" si="645"/>
        <v>#N/A</v>
      </c>
      <c r="CE504" s="8" t="e">
        <f t="shared" ca="1" si="645"/>
        <v>#N/A</v>
      </c>
      <c r="CF504" s="8" t="e">
        <f t="shared" ca="1" si="645"/>
        <v>#N/A</v>
      </c>
      <c r="CG504" s="8" t="e">
        <f t="shared" ca="1" si="645"/>
        <v>#N/A</v>
      </c>
      <c r="CH504" s="8" t="e">
        <f t="shared" ca="1" si="645"/>
        <v>#N/A</v>
      </c>
      <c r="CI504" s="8" t="e">
        <f t="shared" ca="1" si="645"/>
        <v>#N/A</v>
      </c>
      <c r="CJ504" s="8" t="e">
        <f t="shared" ca="1" si="645"/>
        <v>#N/A</v>
      </c>
      <c r="CK504" s="8" t="e">
        <f t="shared" ca="1" si="645"/>
        <v>#N/A</v>
      </c>
      <c r="CL504" s="8" t="e">
        <f t="shared" ca="1" si="645"/>
        <v>#N/A</v>
      </c>
      <c r="CM504" s="8" t="e">
        <f t="shared" ca="1" si="645"/>
        <v>#N/A</v>
      </c>
      <c r="CN504" s="8" t="e">
        <f t="shared" ca="1" si="656"/>
        <v>#N/A</v>
      </c>
      <c r="CO504" s="8" t="e">
        <f t="shared" ca="1" si="656"/>
        <v>#N/A</v>
      </c>
      <c r="CP504" s="8" t="e">
        <f t="shared" ca="1" si="656"/>
        <v>#N/A</v>
      </c>
      <c r="CQ504" s="8" t="e">
        <f t="shared" ca="1" si="656"/>
        <v>#N/A</v>
      </c>
      <c r="CR504" s="8" t="e">
        <f t="shared" ca="1" si="656"/>
        <v>#N/A</v>
      </c>
      <c r="CS504" s="8" t="e">
        <f t="shared" ca="1" si="656"/>
        <v>#N/A</v>
      </c>
      <c r="CT504" s="8" t="e">
        <f t="shared" ca="1" si="654"/>
        <v>#N/A</v>
      </c>
      <c r="CU504" s="8" t="e">
        <f t="shared" ca="1" si="654"/>
        <v>#N/A</v>
      </c>
      <c r="CV504" s="8" t="e">
        <f t="shared" ca="1" si="654"/>
        <v>#N/A</v>
      </c>
      <c r="CW504" s="8" t="e">
        <f t="shared" ca="1" si="654"/>
        <v>#N/A</v>
      </c>
      <c r="CX504" s="8" t="e">
        <f t="shared" ca="1" si="654"/>
        <v>#N/A</v>
      </c>
      <c r="CY504" s="8" t="e">
        <f t="shared" ca="1" si="654"/>
        <v>#N/A</v>
      </c>
      <c r="CZ504" s="8" t="e">
        <f t="shared" ca="1" si="654"/>
        <v>#N/A</v>
      </c>
      <c r="DA504" s="8" t="e">
        <f t="shared" ca="1" si="654"/>
        <v>#N/A</v>
      </c>
    </row>
    <row r="505" spans="2:105" x14ac:dyDescent="0.35">
      <c r="B505" t="str">
        <f>'Postcode Data'!B505</f>
        <v>ES49 3SV</v>
      </c>
      <c r="C505" t="str">
        <f>'Postcode Data'!D505</f>
        <v>Echton</v>
      </c>
      <c r="D505" s="44" t="e">
        <f>'Postcode Data'!M505</f>
        <v>#N/A</v>
      </c>
      <c r="E505" s="28" t="e">
        <f>INDEX('Site Data'!$G$42:$G$77,MATCH('Frequency Plan Data'!D505,'Site Data'!$B$42:$B$77,0))</f>
        <v>#N/A</v>
      </c>
      <c r="F505" s="28" t="e">
        <f>'Coverage Data'!M505</f>
        <v>#N/A</v>
      </c>
      <c r="G505" s="28" t="e">
        <f t="shared" si="597"/>
        <v>#N/A</v>
      </c>
      <c r="H505" s="5" t="e">
        <f>'Postcode Data'!F505</f>
        <v>#N/A</v>
      </c>
      <c r="I505" s="5" t="e">
        <f>'Postcode Data'!G505</f>
        <v>#N/A</v>
      </c>
      <c r="J505" s="5" t="e">
        <f>'Postcode Data'!K505</f>
        <v>#N/A</v>
      </c>
      <c r="K505" s="5" t="e">
        <f>'Postcode Data'!L505</f>
        <v>#N/A</v>
      </c>
      <c r="L505" s="5"/>
      <c r="M505" s="28"/>
      <c r="N505" s="5" t="e">
        <f t="shared" si="640"/>
        <v>#N/A</v>
      </c>
      <c r="O505" s="5" t="e">
        <f t="shared" si="640"/>
        <v>#N/A</v>
      </c>
      <c r="P505" s="5" t="e">
        <f t="shared" si="640"/>
        <v>#N/A</v>
      </c>
      <c r="Q505" s="5" t="e">
        <f t="shared" si="640"/>
        <v>#N/A</v>
      </c>
      <c r="R505" s="5" t="e">
        <f t="shared" si="640"/>
        <v>#N/A</v>
      </c>
      <c r="S505" s="5" t="e">
        <f t="shared" si="640"/>
        <v>#N/A</v>
      </c>
      <c r="T505" s="5"/>
      <c r="U505" s="28"/>
      <c r="V505" s="28" t="e">
        <f t="shared" si="599"/>
        <v>#N/A</v>
      </c>
      <c r="W505" s="28" t="e">
        <f t="shared" ref="W505:Z505" si="663">IF(AND($G505&lt;V$5,$G505&gt;=W$5),$K505,NA())</f>
        <v>#N/A</v>
      </c>
      <c r="X505" s="28" t="e">
        <f t="shared" si="663"/>
        <v>#N/A</v>
      </c>
      <c r="Y505" s="28" t="e">
        <f t="shared" si="663"/>
        <v>#N/A</v>
      </c>
      <c r="Z505" s="28" t="e">
        <f t="shared" si="663"/>
        <v>#N/A</v>
      </c>
      <c r="AA505" s="28" t="e">
        <f t="shared" si="601"/>
        <v>#N/A</v>
      </c>
      <c r="AB505" s="28"/>
      <c r="AC505" s="28"/>
      <c r="AD505" s="5" t="e">
        <f t="shared" si="602"/>
        <v>#N/A</v>
      </c>
      <c r="AE505" s="15" t="e">
        <v>#N/A</v>
      </c>
      <c r="AF505" s="11" t="e">
        <v>#N/A</v>
      </c>
      <c r="AG505" s="11" t="e">
        <v>#N/A</v>
      </c>
      <c r="AH505" s="11" t="e">
        <v>#N/A</v>
      </c>
      <c r="AI505" s="11" t="e">
        <v>#N/A</v>
      </c>
      <c r="AJ505" s="11" t="e">
        <v>#N/A</v>
      </c>
      <c r="AK505" s="11" t="e">
        <v>#N/A</v>
      </c>
      <c r="AL505" s="11" t="e">
        <v>#N/A</v>
      </c>
      <c r="AM505" s="11" t="e">
        <v>#N/A</v>
      </c>
      <c r="AN505" s="11" t="e">
        <v>#N/A</v>
      </c>
      <c r="AO505" s="11" t="e">
        <v>#N/A</v>
      </c>
      <c r="AP505" s="11" t="e">
        <v>#N/A</v>
      </c>
      <c r="AQ505" s="11" t="e">
        <v>#N/A</v>
      </c>
      <c r="AR505" s="11" t="e">
        <v>#N/A</v>
      </c>
      <c r="AS505" s="11" t="e">
        <v>#N/A</v>
      </c>
      <c r="AT505" s="11" t="e">
        <v>#N/A</v>
      </c>
      <c r="AU505" s="11" t="e">
        <v>#N/A</v>
      </c>
      <c r="AV505" s="11" t="e">
        <v>#N/A</v>
      </c>
      <c r="AW505" s="11" t="e">
        <v>#N/A</v>
      </c>
      <c r="AX505" s="11" t="e">
        <v>#N/A</v>
      </c>
      <c r="AY505" s="11" t="e">
        <v>#N/A</v>
      </c>
      <c r="AZ505" s="11" t="e">
        <v>#N/A</v>
      </c>
      <c r="BA505" s="11" t="e">
        <v>#N/A</v>
      </c>
      <c r="BB505" s="11" t="e">
        <v>#N/A</v>
      </c>
      <c r="BC505" s="11" t="e">
        <v>#N/A</v>
      </c>
      <c r="BD505" s="11" t="e">
        <v>#N/A</v>
      </c>
      <c r="BE505" s="11" t="e">
        <v>#N/A</v>
      </c>
      <c r="BF505" s="11" t="e">
        <v>#N/A</v>
      </c>
      <c r="BG505" s="11" t="e">
        <v>#N/A</v>
      </c>
      <c r="BH505" s="11" t="e">
        <v>#N/A</v>
      </c>
      <c r="BI505" s="11" t="e">
        <v>#N/A</v>
      </c>
      <c r="BJ505" s="11" t="e">
        <v>#N/A</v>
      </c>
      <c r="BK505" s="11" t="e">
        <v>#N/A</v>
      </c>
      <c r="BL505" s="11" t="e">
        <v>#N/A</v>
      </c>
      <c r="BM505" s="11" t="e">
        <v>#N/A</v>
      </c>
      <c r="BN505" s="16" t="e">
        <v>#N/A</v>
      </c>
      <c r="BQ505" s="5" t="e">
        <f t="shared" ca="1" si="603"/>
        <v>#N/A</v>
      </c>
      <c r="BR505" s="8" t="e">
        <f t="shared" ca="1" si="656"/>
        <v>#N/A</v>
      </c>
      <c r="BS505" s="8" t="e">
        <f t="shared" ca="1" si="656"/>
        <v>#N/A</v>
      </c>
      <c r="BT505" s="8" t="e">
        <f t="shared" ca="1" si="656"/>
        <v>#N/A</v>
      </c>
      <c r="BU505" s="8" t="e">
        <f t="shared" ca="1" si="656"/>
        <v>#N/A</v>
      </c>
      <c r="BV505" s="8" t="e">
        <f t="shared" ca="1" si="656"/>
        <v>#N/A</v>
      </c>
      <c r="BW505" s="8" t="e">
        <f t="shared" ca="1" si="656"/>
        <v>#N/A</v>
      </c>
      <c r="BX505" s="8" t="e">
        <f t="shared" ca="1" si="656"/>
        <v>#N/A</v>
      </c>
      <c r="BY505" s="8" t="e">
        <f t="shared" ca="1" si="656"/>
        <v>#N/A</v>
      </c>
      <c r="BZ505" s="8" t="e">
        <f t="shared" ca="1" si="656"/>
        <v>#N/A</v>
      </c>
      <c r="CA505" s="8" t="e">
        <f t="shared" ca="1" si="656"/>
        <v>#N/A</v>
      </c>
      <c r="CB505" s="8" t="e">
        <f t="shared" ca="1" si="645"/>
        <v>#N/A</v>
      </c>
      <c r="CC505" s="8" t="e">
        <f t="shared" ca="1" si="645"/>
        <v>#N/A</v>
      </c>
      <c r="CD505" s="8" t="e">
        <f t="shared" ca="1" si="645"/>
        <v>#N/A</v>
      </c>
      <c r="CE505" s="8" t="e">
        <f t="shared" ca="1" si="645"/>
        <v>#N/A</v>
      </c>
      <c r="CF505" s="8" t="e">
        <f t="shared" ca="1" si="645"/>
        <v>#N/A</v>
      </c>
      <c r="CG505" s="8" t="e">
        <f t="shared" ca="1" si="645"/>
        <v>#N/A</v>
      </c>
      <c r="CH505" s="8" t="e">
        <f t="shared" ca="1" si="645"/>
        <v>#N/A</v>
      </c>
      <c r="CI505" s="8" t="e">
        <f t="shared" ca="1" si="645"/>
        <v>#N/A</v>
      </c>
      <c r="CJ505" s="8" t="e">
        <f t="shared" ca="1" si="645"/>
        <v>#N/A</v>
      </c>
      <c r="CK505" s="8" t="e">
        <f t="shared" ca="1" si="645"/>
        <v>#N/A</v>
      </c>
      <c r="CL505" s="8" t="e">
        <f t="shared" ca="1" si="645"/>
        <v>#N/A</v>
      </c>
      <c r="CM505" s="8" t="e">
        <f t="shared" ca="1" si="645"/>
        <v>#N/A</v>
      </c>
      <c r="CN505" s="8" t="e">
        <f t="shared" ca="1" si="656"/>
        <v>#N/A</v>
      </c>
      <c r="CO505" s="8" t="e">
        <f t="shared" ca="1" si="656"/>
        <v>#N/A</v>
      </c>
      <c r="CP505" s="8" t="e">
        <f t="shared" ca="1" si="656"/>
        <v>#N/A</v>
      </c>
      <c r="CQ505" s="8" t="e">
        <f t="shared" ca="1" si="656"/>
        <v>#N/A</v>
      </c>
      <c r="CR505" s="8" t="e">
        <f t="shared" ca="1" si="656"/>
        <v>#N/A</v>
      </c>
      <c r="CS505" s="8" t="e">
        <f t="shared" ca="1" si="656"/>
        <v>#N/A</v>
      </c>
      <c r="CT505" s="8" t="e">
        <f t="shared" ca="1" si="654"/>
        <v>#N/A</v>
      </c>
      <c r="CU505" s="8" t="e">
        <f t="shared" ca="1" si="654"/>
        <v>#N/A</v>
      </c>
      <c r="CV505" s="8" t="e">
        <f t="shared" ca="1" si="654"/>
        <v>#N/A</v>
      </c>
      <c r="CW505" s="8" t="e">
        <f t="shared" ca="1" si="654"/>
        <v>#N/A</v>
      </c>
      <c r="CX505" s="8" t="e">
        <f t="shared" ca="1" si="654"/>
        <v>#N/A</v>
      </c>
      <c r="CY505" s="8" t="e">
        <f t="shared" ca="1" si="654"/>
        <v>#N/A</v>
      </c>
      <c r="CZ505" s="8" t="e">
        <f t="shared" ca="1" si="654"/>
        <v>#N/A</v>
      </c>
      <c r="DA505" s="8" t="e">
        <f t="shared" ca="1" si="654"/>
        <v>#N/A</v>
      </c>
    </row>
    <row r="506" spans="2:105" x14ac:dyDescent="0.35">
      <c r="B506" t="str">
        <f>'Postcode Data'!B506</f>
        <v>ES49 5NC</v>
      </c>
      <c r="C506" t="str">
        <f>'Postcode Data'!D506</f>
        <v>Echton</v>
      </c>
      <c r="D506" s="44" t="str">
        <f>'Postcode Data'!M506</f>
        <v>EW2c</v>
      </c>
      <c r="E506" s="28" t="str">
        <f>INDEX('Site Data'!$G$42:$G$77,MATCH('Frequency Plan Data'!D506,'Site Data'!$B$42:$B$77,0))</f>
        <v>f6</v>
      </c>
      <c r="F506" s="28">
        <f>'Coverage Data'!M506</f>
        <v>-73.390197407538182</v>
      </c>
      <c r="G506" s="28">
        <f t="shared" si="597"/>
        <v>21.816049430366192</v>
      </c>
      <c r="H506" s="5">
        <f>'Postcode Data'!F506</f>
        <v>7.9578812090310675</v>
      </c>
      <c r="I506" s="5">
        <f>'Postcode Data'!G506</f>
        <v>13.55919920395557</v>
      </c>
      <c r="J506" s="5">
        <f>'Postcode Data'!K506</f>
        <v>5.4184008864141457</v>
      </c>
      <c r="K506" s="5">
        <f>'Postcode Data'!L506</f>
        <v>13.156985034342716</v>
      </c>
      <c r="L506" s="5"/>
      <c r="M506" s="28"/>
      <c r="N506" s="5" t="e">
        <f t="shared" ref="N506:S525" si="664">IF($E506=N$5,$K506,NA())</f>
        <v>#N/A</v>
      </c>
      <c r="O506" s="5" t="e">
        <f t="shared" si="664"/>
        <v>#N/A</v>
      </c>
      <c r="P506" s="5" t="e">
        <f t="shared" si="664"/>
        <v>#N/A</v>
      </c>
      <c r="Q506" s="5" t="e">
        <f t="shared" si="664"/>
        <v>#N/A</v>
      </c>
      <c r="R506" s="5" t="e">
        <f t="shared" si="664"/>
        <v>#N/A</v>
      </c>
      <c r="S506" s="5">
        <f t="shared" si="664"/>
        <v>13.156985034342716</v>
      </c>
      <c r="T506" s="5"/>
      <c r="U506" s="28"/>
      <c r="V506" s="28" t="e">
        <f t="shared" si="599"/>
        <v>#N/A</v>
      </c>
      <c r="W506" s="28">
        <f t="shared" ref="W506:Z506" si="665">IF(AND($G506&lt;V$5,$G506&gt;=W$5),$K506,NA())</f>
        <v>13.156985034342716</v>
      </c>
      <c r="X506" s="28" t="e">
        <f t="shared" si="665"/>
        <v>#N/A</v>
      </c>
      <c r="Y506" s="28" t="e">
        <f t="shared" si="665"/>
        <v>#N/A</v>
      </c>
      <c r="Z506" s="28" t="e">
        <f t="shared" si="665"/>
        <v>#N/A</v>
      </c>
      <c r="AA506" s="28" t="e">
        <f t="shared" si="601"/>
        <v>#N/A</v>
      </c>
      <c r="AB506" s="28"/>
      <c r="AC506" s="28"/>
      <c r="AD506" s="5">
        <f t="shared" si="602"/>
        <v>-95.206246837904374</v>
      </c>
      <c r="AE506" s="15">
        <v>-999</v>
      </c>
      <c r="AF506" s="11">
        <v>-999</v>
      </c>
      <c r="AG506" s="11">
        <v>-999</v>
      </c>
      <c r="AH506" s="11">
        <v>-999</v>
      </c>
      <c r="AI506" s="11">
        <v>-999</v>
      </c>
      <c r="AJ506" s="11">
        <v>-114.06782228191466</v>
      </c>
      <c r="AK506" s="11">
        <v>-999</v>
      </c>
      <c r="AL506" s="11">
        <v>-999</v>
      </c>
      <c r="AM506" s="11">
        <v>-105.82364596731125</v>
      </c>
      <c r="AN506" s="11">
        <v>-999</v>
      </c>
      <c r="AO506" s="11">
        <v>-999</v>
      </c>
      <c r="AP506" s="11">
        <v>-999</v>
      </c>
      <c r="AQ506" s="11">
        <v>-999</v>
      </c>
      <c r="AR506" s="11">
        <v>-999</v>
      </c>
      <c r="AS506" s="11">
        <v>-999</v>
      </c>
      <c r="AT506" s="11">
        <v>-999</v>
      </c>
      <c r="AU506" s="11">
        <v>-999</v>
      </c>
      <c r="AV506" s="11">
        <v>-110.44783592009263</v>
      </c>
      <c r="AW506" s="11">
        <v>-999</v>
      </c>
      <c r="AX506" s="11">
        <v>-999</v>
      </c>
      <c r="AY506" s="11">
        <v>-96.015966806974689</v>
      </c>
      <c r="AZ506" s="11">
        <v>-999</v>
      </c>
      <c r="BA506" s="11">
        <v>-999</v>
      </c>
      <c r="BB506" s="11">
        <v>-999</v>
      </c>
      <c r="BC506" s="11">
        <v>-999</v>
      </c>
      <c r="BD506" s="11">
        <v>-999</v>
      </c>
      <c r="BE506" s="11">
        <v>-999</v>
      </c>
      <c r="BF506" s="11">
        <v>-999</v>
      </c>
      <c r="BG506" s="11">
        <v>-999</v>
      </c>
      <c r="BH506" s="11">
        <v>-999</v>
      </c>
      <c r="BI506" s="11">
        <v>-999</v>
      </c>
      <c r="BJ506" s="11">
        <v>-999</v>
      </c>
      <c r="BK506" s="11">
        <v>-109.13825141104854</v>
      </c>
      <c r="BL506" s="11">
        <v>-999</v>
      </c>
      <c r="BM506" s="11">
        <v>-999</v>
      </c>
      <c r="BN506" s="16">
        <v>-999</v>
      </c>
      <c r="BQ506" s="5">
        <f t="shared" ca="1" si="603"/>
        <v>-98.385305096185505</v>
      </c>
      <c r="BR506" s="8">
        <f t="shared" ca="1" si="656"/>
        <v>-999</v>
      </c>
      <c r="BS506" s="8">
        <f t="shared" ca="1" si="656"/>
        <v>-999</v>
      </c>
      <c r="BT506" s="8">
        <f t="shared" ca="1" si="656"/>
        <v>-999</v>
      </c>
      <c r="BU506" s="8">
        <f t="shared" ca="1" si="656"/>
        <v>-999</v>
      </c>
      <c r="BV506" s="8">
        <f t="shared" ca="1" si="656"/>
        <v>-999</v>
      </c>
      <c r="BW506" s="8">
        <f t="shared" ca="1" si="656"/>
        <v>-101.76570841809381</v>
      </c>
      <c r="BX506" s="8">
        <f t="shared" ca="1" si="656"/>
        <v>-999</v>
      </c>
      <c r="BY506" s="8">
        <f t="shared" ca="1" si="656"/>
        <v>-999</v>
      </c>
      <c r="BZ506" s="8">
        <f t="shared" ca="1" si="656"/>
        <v>-102.91471693771992</v>
      </c>
      <c r="CA506" s="8">
        <f t="shared" ca="1" si="656"/>
        <v>-999</v>
      </c>
      <c r="CB506" s="8">
        <f t="shared" ca="1" si="645"/>
        <v>-999</v>
      </c>
      <c r="CC506" s="8">
        <f t="shared" ca="1" si="645"/>
        <v>-999</v>
      </c>
      <c r="CD506" s="8">
        <f t="shared" ca="1" si="645"/>
        <v>-999</v>
      </c>
      <c r="CE506" s="8">
        <f t="shared" ca="1" si="645"/>
        <v>-999</v>
      </c>
      <c r="CF506" s="8">
        <f t="shared" ca="1" si="645"/>
        <v>-999</v>
      </c>
      <c r="CG506" s="8">
        <f t="shared" ca="1" si="645"/>
        <v>-999</v>
      </c>
      <c r="CH506" s="8">
        <f t="shared" ca="1" si="645"/>
        <v>-999</v>
      </c>
      <c r="CI506" s="8">
        <f t="shared" ca="1" si="645"/>
        <v>-110.45408386027445</v>
      </c>
      <c r="CJ506" s="8">
        <f t="shared" ca="1" si="645"/>
        <v>-999</v>
      </c>
      <c r="CK506" s="8">
        <f t="shared" ca="1" si="645"/>
        <v>-999</v>
      </c>
      <c r="CL506" s="8">
        <f t="shared" ca="1" si="645"/>
        <v>-107.78793930122916</v>
      </c>
      <c r="CM506" s="8">
        <f t="shared" ca="1" si="645"/>
        <v>-999</v>
      </c>
      <c r="CN506" s="8">
        <f t="shared" ca="1" si="656"/>
        <v>-999</v>
      </c>
      <c r="CO506" s="8">
        <f t="shared" ca="1" si="656"/>
        <v>-999</v>
      </c>
      <c r="CP506" s="8">
        <f t="shared" ca="1" si="656"/>
        <v>-999</v>
      </c>
      <c r="CQ506" s="8">
        <f t="shared" ca="1" si="656"/>
        <v>-999</v>
      </c>
      <c r="CR506" s="8">
        <f t="shared" ca="1" si="656"/>
        <v>-999</v>
      </c>
      <c r="CS506" s="8">
        <f t="shared" ca="1" si="656"/>
        <v>-999</v>
      </c>
      <c r="CT506" s="8">
        <f t="shared" ca="1" si="654"/>
        <v>-999</v>
      </c>
      <c r="CU506" s="8">
        <f t="shared" ca="1" si="654"/>
        <v>-999</v>
      </c>
      <c r="CV506" s="8">
        <f t="shared" ca="1" si="654"/>
        <v>-999</v>
      </c>
      <c r="CW506" s="8">
        <f t="shared" ca="1" si="654"/>
        <v>-999</v>
      </c>
      <c r="CX506" s="8">
        <f t="shared" ca="1" si="654"/>
        <v>-117.74974698081088</v>
      </c>
      <c r="CY506" s="8">
        <f t="shared" ca="1" si="654"/>
        <v>-999</v>
      </c>
      <c r="CZ506" s="8">
        <f t="shared" ca="1" si="654"/>
        <v>-999</v>
      </c>
      <c r="DA506" s="8">
        <f t="shared" ca="1" si="654"/>
        <v>-999</v>
      </c>
    </row>
    <row r="507" spans="2:105" x14ac:dyDescent="0.35">
      <c r="B507" t="str">
        <f>'Postcode Data'!B507</f>
        <v>ES49 6FN</v>
      </c>
      <c r="C507" t="str">
        <f>'Postcode Data'!D507</f>
        <v>Echton</v>
      </c>
      <c r="D507" s="44" t="e">
        <f>'Postcode Data'!M507</f>
        <v>#N/A</v>
      </c>
      <c r="E507" s="28" t="e">
        <f>INDEX('Site Data'!$G$42:$G$77,MATCH('Frequency Plan Data'!D507,'Site Data'!$B$42:$B$77,0))</f>
        <v>#N/A</v>
      </c>
      <c r="F507" s="28" t="e">
        <f>'Coverage Data'!M507</f>
        <v>#N/A</v>
      </c>
      <c r="G507" s="28" t="e">
        <f t="shared" si="597"/>
        <v>#N/A</v>
      </c>
      <c r="H507" s="5" t="e">
        <f>'Postcode Data'!F507</f>
        <v>#N/A</v>
      </c>
      <c r="I507" s="5" t="e">
        <f>'Postcode Data'!G507</f>
        <v>#N/A</v>
      </c>
      <c r="J507" s="5" t="e">
        <f>'Postcode Data'!K507</f>
        <v>#N/A</v>
      </c>
      <c r="K507" s="5" t="e">
        <f>'Postcode Data'!L507</f>
        <v>#N/A</v>
      </c>
      <c r="L507" s="5"/>
      <c r="M507" s="28"/>
      <c r="N507" s="5" t="e">
        <f t="shared" si="664"/>
        <v>#N/A</v>
      </c>
      <c r="O507" s="5" t="e">
        <f t="shared" si="664"/>
        <v>#N/A</v>
      </c>
      <c r="P507" s="5" t="e">
        <f t="shared" si="664"/>
        <v>#N/A</v>
      </c>
      <c r="Q507" s="5" t="e">
        <f t="shared" si="664"/>
        <v>#N/A</v>
      </c>
      <c r="R507" s="5" t="e">
        <f t="shared" si="664"/>
        <v>#N/A</v>
      </c>
      <c r="S507" s="5" t="e">
        <f t="shared" si="664"/>
        <v>#N/A</v>
      </c>
      <c r="T507" s="5"/>
      <c r="U507" s="28"/>
      <c r="V507" s="28" t="e">
        <f t="shared" si="599"/>
        <v>#N/A</v>
      </c>
      <c r="W507" s="28" t="e">
        <f t="shared" ref="W507:Z507" si="666">IF(AND($G507&lt;V$5,$G507&gt;=W$5),$K507,NA())</f>
        <v>#N/A</v>
      </c>
      <c r="X507" s="28" t="e">
        <f t="shared" si="666"/>
        <v>#N/A</v>
      </c>
      <c r="Y507" s="28" t="e">
        <f t="shared" si="666"/>
        <v>#N/A</v>
      </c>
      <c r="Z507" s="28" t="e">
        <f t="shared" si="666"/>
        <v>#N/A</v>
      </c>
      <c r="AA507" s="28" t="e">
        <f t="shared" si="601"/>
        <v>#N/A</v>
      </c>
      <c r="AB507" s="28"/>
      <c r="AC507" s="28"/>
      <c r="AD507" s="5" t="e">
        <f t="shared" si="602"/>
        <v>#N/A</v>
      </c>
      <c r="AE507" s="15" t="e">
        <v>#N/A</v>
      </c>
      <c r="AF507" s="11" t="e">
        <v>#N/A</v>
      </c>
      <c r="AG507" s="11" t="e">
        <v>#N/A</v>
      </c>
      <c r="AH507" s="11" t="e">
        <v>#N/A</v>
      </c>
      <c r="AI507" s="11" t="e">
        <v>#N/A</v>
      </c>
      <c r="AJ507" s="11" t="e">
        <v>#N/A</v>
      </c>
      <c r="AK507" s="11" t="e">
        <v>#N/A</v>
      </c>
      <c r="AL507" s="11" t="e">
        <v>#N/A</v>
      </c>
      <c r="AM507" s="11" t="e">
        <v>#N/A</v>
      </c>
      <c r="AN507" s="11" t="e">
        <v>#N/A</v>
      </c>
      <c r="AO507" s="11" t="e">
        <v>#N/A</v>
      </c>
      <c r="AP507" s="11" t="e">
        <v>#N/A</v>
      </c>
      <c r="AQ507" s="11" t="e">
        <v>#N/A</v>
      </c>
      <c r="AR507" s="11" t="e">
        <v>#N/A</v>
      </c>
      <c r="AS507" s="11" t="e">
        <v>#N/A</v>
      </c>
      <c r="AT507" s="11" t="e">
        <v>#N/A</v>
      </c>
      <c r="AU507" s="11" t="e">
        <v>#N/A</v>
      </c>
      <c r="AV507" s="11" t="e">
        <v>#N/A</v>
      </c>
      <c r="AW507" s="11" t="e">
        <v>#N/A</v>
      </c>
      <c r="AX507" s="11" t="e">
        <v>#N/A</v>
      </c>
      <c r="AY507" s="11" t="e">
        <v>#N/A</v>
      </c>
      <c r="AZ507" s="11" t="e">
        <v>#N/A</v>
      </c>
      <c r="BA507" s="11" t="e">
        <v>#N/A</v>
      </c>
      <c r="BB507" s="11" t="e">
        <v>#N/A</v>
      </c>
      <c r="BC507" s="11" t="e">
        <v>#N/A</v>
      </c>
      <c r="BD507" s="11" t="e">
        <v>#N/A</v>
      </c>
      <c r="BE507" s="11" t="e">
        <v>#N/A</v>
      </c>
      <c r="BF507" s="11" t="e">
        <v>#N/A</v>
      </c>
      <c r="BG507" s="11" t="e">
        <v>#N/A</v>
      </c>
      <c r="BH507" s="11" t="e">
        <v>#N/A</v>
      </c>
      <c r="BI507" s="11" t="e">
        <v>#N/A</v>
      </c>
      <c r="BJ507" s="11" t="e">
        <v>#N/A</v>
      </c>
      <c r="BK507" s="11" t="e">
        <v>#N/A</v>
      </c>
      <c r="BL507" s="11" t="e">
        <v>#N/A</v>
      </c>
      <c r="BM507" s="11" t="e">
        <v>#N/A</v>
      </c>
      <c r="BN507" s="16" t="e">
        <v>#N/A</v>
      </c>
      <c r="BQ507" s="5" t="e">
        <f t="shared" ca="1" si="603"/>
        <v>#N/A</v>
      </c>
      <c r="BR507" s="8" t="e">
        <f t="shared" ca="1" si="656"/>
        <v>#N/A</v>
      </c>
      <c r="BS507" s="8" t="e">
        <f t="shared" ca="1" si="656"/>
        <v>#N/A</v>
      </c>
      <c r="BT507" s="8" t="e">
        <f t="shared" ca="1" si="656"/>
        <v>#N/A</v>
      </c>
      <c r="BU507" s="8" t="e">
        <f t="shared" ca="1" si="656"/>
        <v>#N/A</v>
      </c>
      <c r="BV507" s="8" t="e">
        <f t="shared" ca="1" si="656"/>
        <v>#N/A</v>
      </c>
      <c r="BW507" s="8" t="e">
        <f t="shared" ca="1" si="656"/>
        <v>#N/A</v>
      </c>
      <c r="BX507" s="8" t="e">
        <f t="shared" ca="1" si="656"/>
        <v>#N/A</v>
      </c>
      <c r="BY507" s="8" t="e">
        <f t="shared" ca="1" si="656"/>
        <v>#N/A</v>
      </c>
      <c r="BZ507" s="8" t="e">
        <f t="shared" ca="1" si="656"/>
        <v>#N/A</v>
      </c>
      <c r="CA507" s="8" t="e">
        <f t="shared" ca="1" si="656"/>
        <v>#N/A</v>
      </c>
      <c r="CB507" s="8" t="e">
        <f t="shared" ca="1" si="645"/>
        <v>#N/A</v>
      </c>
      <c r="CC507" s="8" t="e">
        <f t="shared" ca="1" si="645"/>
        <v>#N/A</v>
      </c>
      <c r="CD507" s="8" t="e">
        <f t="shared" ca="1" si="645"/>
        <v>#N/A</v>
      </c>
      <c r="CE507" s="8" t="e">
        <f t="shared" ca="1" si="645"/>
        <v>#N/A</v>
      </c>
      <c r="CF507" s="8" t="e">
        <f t="shared" ca="1" si="645"/>
        <v>#N/A</v>
      </c>
      <c r="CG507" s="8" t="e">
        <f t="shared" ca="1" si="645"/>
        <v>#N/A</v>
      </c>
      <c r="CH507" s="8" t="e">
        <f t="shared" ca="1" si="645"/>
        <v>#N/A</v>
      </c>
      <c r="CI507" s="8" t="e">
        <f t="shared" ca="1" si="645"/>
        <v>#N/A</v>
      </c>
      <c r="CJ507" s="8" t="e">
        <f t="shared" ca="1" si="645"/>
        <v>#N/A</v>
      </c>
      <c r="CK507" s="8" t="e">
        <f t="shared" ca="1" si="645"/>
        <v>#N/A</v>
      </c>
      <c r="CL507" s="8" t="e">
        <f t="shared" ca="1" si="645"/>
        <v>#N/A</v>
      </c>
      <c r="CM507" s="8" t="e">
        <f t="shared" ca="1" si="645"/>
        <v>#N/A</v>
      </c>
      <c r="CN507" s="8" t="e">
        <f t="shared" ca="1" si="656"/>
        <v>#N/A</v>
      </c>
      <c r="CO507" s="8" t="e">
        <f t="shared" ca="1" si="656"/>
        <v>#N/A</v>
      </c>
      <c r="CP507" s="8" t="e">
        <f t="shared" ca="1" si="656"/>
        <v>#N/A</v>
      </c>
      <c r="CQ507" s="8" t="e">
        <f t="shared" ca="1" si="656"/>
        <v>#N/A</v>
      </c>
      <c r="CR507" s="8" t="e">
        <f t="shared" ca="1" si="656"/>
        <v>#N/A</v>
      </c>
      <c r="CS507" s="8" t="e">
        <f t="shared" ca="1" si="656"/>
        <v>#N/A</v>
      </c>
      <c r="CT507" s="8" t="e">
        <f t="shared" ca="1" si="654"/>
        <v>#N/A</v>
      </c>
      <c r="CU507" s="8" t="e">
        <f t="shared" ca="1" si="654"/>
        <v>#N/A</v>
      </c>
      <c r="CV507" s="8" t="e">
        <f t="shared" ca="1" si="654"/>
        <v>#N/A</v>
      </c>
      <c r="CW507" s="8" t="e">
        <f t="shared" ca="1" si="654"/>
        <v>#N/A</v>
      </c>
      <c r="CX507" s="8" t="e">
        <f t="shared" ca="1" si="654"/>
        <v>#N/A</v>
      </c>
      <c r="CY507" s="8" t="e">
        <f t="shared" ca="1" si="654"/>
        <v>#N/A</v>
      </c>
      <c r="CZ507" s="8" t="e">
        <f t="shared" ca="1" si="654"/>
        <v>#N/A</v>
      </c>
      <c r="DA507" s="8" t="e">
        <f t="shared" ca="1" si="654"/>
        <v>#N/A</v>
      </c>
    </row>
    <row r="508" spans="2:105" x14ac:dyDescent="0.35">
      <c r="B508" t="str">
        <f>'Postcode Data'!B508</f>
        <v>ES49 6SA</v>
      </c>
      <c r="C508" t="str">
        <f>'Postcode Data'!D508</f>
        <v>Echton</v>
      </c>
      <c r="D508" s="44" t="e">
        <f>'Postcode Data'!M508</f>
        <v>#N/A</v>
      </c>
      <c r="E508" s="28" t="e">
        <f>INDEX('Site Data'!$G$42:$G$77,MATCH('Frequency Plan Data'!D508,'Site Data'!$B$42:$B$77,0))</f>
        <v>#N/A</v>
      </c>
      <c r="F508" s="28" t="e">
        <f>'Coverage Data'!M508</f>
        <v>#N/A</v>
      </c>
      <c r="G508" s="28" t="e">
        <f t="shared" si="597"/>
        <v>#N/A</v>
      </c>
      <c r="H508" s="5" t="e">
        <f>'Postcode Data'!F508</f>
        <v>#N/A</v>
      </c>
      <c r="I508" s="5" t="e">
        <f>'Postcode Data'!G508</f>
        <v>#N/A</v>
      </c>
      <c r="J508" s="5" t="e">
        <f>'Postcode Data'!K508</f>
        <v>#N/A</v>
      </c>
      <c r="K508" s="5" t="e">
        <f>'Postcode Data'!L508</f>
        <v>#N/A</v>
      </c>
      <c r="L508" s="5"/>
      <c r="M508" s="28"/>
      <c r="N508" s="5" t="e">
        <f t="shared" si="664"/>
        <v>#N/A</v>
      </c>
      <c r="O508" s="5" t="e">
        <f t="shared" si="664"/>
        <v>#N/A</v>
      </c>
      <c r="P508" s="5" t="e">
        <f t="shared" si="664"/>
        <v>#N/A</v>
      </c>
      <c r="Q508" s="5" t="e">
        <f t="shared" si="664"/>
        <v>#N/A</v>
      </c>
      <c r="R508" s="5" t="e">
        <f t="shared" si="664"/>
        <v>#N/A</v>
      </c>
      <c r="S508" s="5" t="e">
        <f t="shared" si="664"/>
        <v>#N/A</v>
      </c>
      <c r="T508" s="5"/>
      <c r="U508" s="28"/>
      <c r="V508" s="28" t="e">
        <f t="shared" si="599"/>
        <v>#N/A</v>
      </c>
      <c r="W508" s="28" t="e">
        <f t="shared" ref="W508:Z508" si="667">IF(AND($G508&lt;V$5,$G508&gt;=W$5),$K508,NA())</f>
        <v>#N/A</v>
      </c>
      <c r="X508" s="28" t="e">
        <f t="shared" si="667"/>
        <v>#N/A</v>
      </c>
      <c r="Y508" s="28" t="e">
        <f t="shared" si="667"/>
        <v>#N/A</v>
      </c>
      <c r="Z508" s="28" t="e">
        <f t="shared" si="667"/>
        <v>#N/A</v>
      </c>
      <c r="AA508" s="28" t="e">
        <f t="shared" si="601"/>
        <v>#N/A</v>
      </c>
      <c r="AB508" s="28"/>
      <c r="AC508" s="28"/>
      <c r="AD508" s="5" t="e">
        <f t="shared" si="602"/>
        <v>#N/A</v>
      </c>
      <c r="AE508" s="15" t="e">
        <v>#N/A</v>
      </c>
      <c r="AF508" s="11" t="e">
        <v>#N/A</v>
      </c>
      <c r="AG508" s="11" t="e">
        <v>#N/A</v>
      </c>
      <c r="AH508" s="11" t="e">
        <v>#N/A</v>
      </c>
      <c r="AI508" s="11" t="e">
        <v>#N/A</v>
      </c>
      <c r="AJ508" s="11" t="e">
        <v>#N/A</v>
      </c>
      <c r="AK508" s="11" t="e">
        <v>#N/A</v>
      </c>
      <c r="AL508" s="11" t="e">
        <v>#N/A</v>
      </c>
      <c r="AM508" s="11" t="e">
        <v>#N/A</v>
      </c>
      <c r="AN508" s="11" t="e">
        <v>#N/A</v>
      </c>
      <c r="AO508" s="11" t="e">
        <v>#N/A</v>
      </c>
      <c r="AP508" s="11" t="e">
        <v>#N/A</v>
      </c>
      <c r="AQ508" s="11" t="e">
        <v>#N/A</v>
      </c>
      <c r="AR508" s="11" t="e">
        <v>#N/A</v>
      </c>
      <c r="AS508" s="11" t="e">
        <v>#N/A</v>
      </c>
      <c r="AT508" s="11" t="e">
        <v>#N/A</v>
      </c>
      <c r="AU508" s="11" t="e">
        <v>#N/A</v>
      </c>
      <c r="AV508" s="11" t="e">
        <v>#N/A</v>
      </c>
      <c r="AW508" s="11" t="e">
        <v>#N/A</v>
      </c>
      <c r="AX508" s="11" t="e">
        <v>#N/A</v>
      </c>
      <c r="AY508" s="11" t="e">
        <v>#N/A</v>
      </c>
      <c r="AZ508" s="11" t="e">
        <v>#N/A</v>
      </c>
      <c r="BA508" s="11" t="e">
        <v>#N/A</v>
      </c>
      <c r="BB508" s="11" t="e">
        <v>#N/A</v>
      </c>
      <c r="BC508" s="11" t="e">
        <v>#N/A</v>
      </c>
      <c r="BD508" s="11" t="e">
        <v>#N/A</v>
      </c>
      <c r="BE508" s="11" t="e">
        <v>#N/A</v>
      </c>
      <c r="BF508" s="11" t="e">
        <v>#N/A</v>
      </c>
      <c r="BG508" s="11" t="e">
        <v>#N/A</v>
      </c>
      <c r="BH508" s="11" t="e">
        <v>#N/A</v>
      </c>
      <c r="BI508" s="11" t="e">
        <v>#N/A</v>
      </c>
      <c r="BJ508" s="11" t="e">
        <v>#N/A</v>
      </c>
      <c r="BK508" s="11" t="e">
        <v>#N/A</v>
      </c>
      <c r="BL508" s="11" t="e">
        <v>#N/A</v>
      </c>
      <c r="BM508" s="11" t="e">
        <v>#N/A</v>
      </c>
      <c r="BN508" s="16" t="e">
        <v>#N/A</v>
      </c>
      <c r="BQ508" s="5" t="e">
        <f t="shared" ca="1" si="603"/>
        <v>#N/A</v>
      </c>
      <c r="BR508" s="8" t="e">
        <f t="shared" ca="1" si="656"/>
        <v>#N/A</v>
      </c>
      <c r="BS508" s="8" t="e">
        <f t="shared" ca="1" si="656"/>
        <v>#N/A</v>
      </c>
      <c r="BT508" s="8" t="e">
        <f t="shared" ca="1" si="656"/>
        <v>#N/A</v>
      </c>
      <c r="BU508" s="8" t="e">
        <f t="shared" ca="1" si="656"/>
        <v>#N/A</v>
      </c>
      <c r="BV508" s="8" t="e">
        <f t="shared" ca="1" si="656"/>
        <v>#N/A</v>
      </c>
      <c r="BW508" s="8" t="e">
        <f t="shared" ca="1" si="656"/>
        <v>#N/A</v>
      </c>
      <c r="BX508" s="8" t="e">
        <f t="shared" ca="1" si="656"/>
        <v>#N/A</v>
      </c>
      <c r="BY508" s="8" t="e">
        <f t="shared" ca="1" si="656"/>
        <v>#N/A</v>
      </c>
      <c r="BZ508" s="8" t="e">
        <f t="shared" ca="1" si="656"/>
        <v>#N/A</v>
      </c>
      <c r="CA508" s="8" t="e">
        <f t="shared" ca="1" si="656"/>
        <v>#N/A</v>
      </c>
      <c r="CB508" s="8" t="e">
        <f t="shared" ca="1" si="645"/>
        <v>#N/A</v>
      </c>
      <c r="CC508" s="8" t="e">
        <f t="shared" ca="1" si="645"/>
        <v>#N/A</v>
      </c>
      <c r="CD508" s="8" t="e">
        <f t="shared" ca="1" si="645"/>
        <v>#N/A</v>
      </c>
      <c r="CE508" s="8" t="e">
        <f t="shared" ca="1" si="645"/>
        <v>#N/A</v>
      </c>
      <c r="CF508" s="8" t="e">
        <f t="shared" ca="1" si="645"/>
        <v>#N/A</v>
      </c>
      <c r="CG508" s="8" t="e">
        <f t="shared" ca="1" si="645"/>
        <v>#N/A</v>
      </c>
      <c r="CH508" s="8" t="e">
        <f t="shared" ca="1" si="645"/>
        <v>#N/A</v>
      </c>
      <c r="CI508" s="8" t="e">
        <f t="shared" ca="1" si="645"/>
        <v>#N/A</v>
      </c>
      <c r="CJ508" s="8" t="e">
        <f t="shared" ca="1" si="645"/>
        <v>#N/A</v>
      </c>
      <c r="CK508" s="8" t="e">
        <f t="shared" ca="1" si="645"/>
        <v>#N/A</v>
      </c>
      <c r="CL508" s="8" t="e">
        <f t="shared" ca="1" si="645"/>
        <v>#N/A</v>
      </c>
      <c r="CM508" s="8" t="e">
        <f t="shared" ca="1" si="645"/>
        <v>#N/A</v>
      </c>
      <c r="CN508" s="8" t="e">
        <f t="shared" ca="1" si="656"/>
        <v>#N/A</v>
      </c>
      <c r="CO508" s="8" t="e">
        <f t="shared" ca="1" si="656"/>
        <v>#N/A</v>
      </c>
      <c r="CP508" s="8" t="e">
        <f t="shared" ca="1" si="656"/>
        <v>#N/A</v>
      </c>
      <c r="CQ508" s="8" t="e">
        <f t="shared" ca="1" si="656"/>
        <v>#N/A</v>
      </c>
      <c r="CR508" s="8" t="e">
        <f t="shared" ca="1" si="656"/>
        <v>#N/A</v>
      </c>
      <c r="CS508" s="8" t="e">
        <f t="shared" ca="1" si="656"/>
        <v>#N/A</v>
      </c>
      <c r="CT508" s="8" t="e">
        <f t="shared" ca="1" si="654"/>
        <v>#N/A</v>
      </c>
      <c r="CU508" s="8" t="e">
        <f t="shared" ca="1" si="654"/>
        <v>#N/A</v>
      </c>
      <c r="CV508" s="8" t="e">
        <f t="shared" ca="1" si="654"/>
        <v>#N/A</v>
      </c>
      <c r="CW508" s="8" t="e">
        <f t="shared" ca="1" si="654"/>
        <v>#N/A</v>
      </c>
      <c r="CX508" s="8" t="e">
        <f t="shared" ca="1" si="654"/>
        <v>#N/A</v>
      </c>
      <c r="CY508" s="8" t="e">
        <f t="shared" ca="1" si="654"/>
        <v>#N/A</v>
      </c>
      <c r="CZ508" s="8" t="e">
        <f t="shared" ca="1" si="654"/>
        <v>#N/A</v>
      </c>
      <c r="DA508" s="8" t="e">
        <f t="shared" ca="1" si="654"/>
        <v>#N/A</v>
      </c>
    </row>
    <row r="509" spans="2:105" x14ac:dyDescent="0.35">
      <c r="B509" t="str">
        <f>'Postcode Data'!B509</f>
        <v>ES49 7ST</v>
      </c>
      <c r="C509" t="str">
        <f>'Postcode Data'!D509</f>
        <v>Echton</v>
      </c>
      <c r="D509" s="44" t="str">
        <f>'Postcode Data'!M509</f>
        <v>EW1b</v>
      </c>
      <c r="E509" s="28" t="str">
        <f>INDEX('Site Data'!$G$42:$G$77,MATCH('Frequency Plan Data'!D509,'Site Data'!$B$42:$B$77,0))</f>
        <v>f2</v>
      </c>
      <c r="F509" s="28">
        <f>'Coverage Data'!M509</f>
        <v>-65.208781487860989</v>
      </c>
      <c r="G509" s="28">
        <f t="shared" si="597"/>
        <v>38.312852787377906</v>
      </c>
      <c r="H509" s="5">
        <f>'Postcode Data'!F509</f>
        <v>11.233955038272278</v>
      </c>
      <c r="I509" s="5">
        <f>'Postcode Data'!G509</f>
        <v>14.850780878419533</v>
      </c>
      <c r="J509" s="5">
        <f>'Postcode Data'!K509</f>
        <v>13.069832980950039</v>
      </c>
      <c r="K509" s="5">
        <f>'Postcode Data'!L509</f>
        <v>13.197748953995278</v>
      </c>
      <c r="L509" s="5"/>
      <c r="M509" s="28"/>
      <c r="N509" s="5" t="e">
        <f t="shared" si="664"/>
        <v>#N/A</v>
      </c>
      <c r="O509" s="5">
        <f t="shared" si="664"/>
        <v>13.197748953995278</v>
      </c>
      <c r="P509" s="5" t="e">
        <f t="shared" si="664"/>
        <v>#N/A</v>
      </c>
      <c r="Q509" s="5" t="e">
        <f t="shared" si="664"/>
        <v>#N/A</v>
      </c>
      <c r="R509" s="5" t="e">
        <f t="shared" si="664"/>
        <v>#N/A</v>
      </c>
      <c r="S509" s="5" t="e">
        <f t="shared" si="664"/>
        <v>#N/A</v>
      </c>
      <c r="T509" s="5"/>
      <c r="U509" s="28"/>
      <c r="V509" s="28">
        <f t="shared" si="599"/>
        <v>13.197748953995278</v>
      </c>
      <c r="W509" s="28" t="e">
        <f t="shared" ref="W509:Z509" si="668">IF(AND($G509&lt;V$5,$G509&gt;=W$5),$K509,NA())</f>
        <v>#N/A</v>
      </c>
      <c r="X509" s="28" t="e">
        <f t="shared" si="668"/>
        <v>#N/A</v>
      </c>
      <c r="Y509" s="28" t="e">
        <f t="shared" si="668"/>
        <v>#N/A</v>
      </c>
      <c r="Z509" s="28" t="e">
        <f t="shared" si="668"/>
        <v>#N/A</v>
      </c>
      <c r="AA509" s="28" t="e">
        <f t="shared" si="601"/>
        <v>#N/A</v>
      </c>
      <c r="AB509" s="28"/>
      <c r="AC509" s="28"/>
      <c r="AD509" s="5">
        <f t="shared" si="602"/>
        <v>-103.5216342752389</v>
      </c>
      <c r="AE509" s="15">
        <v>-999</v>
      </c>
      <c r="AF509" s="11">
        <v>-117.67904944944976</v>
      </c>
      <c r="AG509" s="11">
        <v>-999</v>
      </c>
      <c r="AH509" s="11">
        <v>-999</v>
      </c>
      <c r="AI509" s="11">
        <v>-999</v>
      </c>
      <c r="AJ509" s="11">
        <v>-999</v>
      </c>
      <c r="AK509" s="11">
        <v>-999</v>
      </c>
      <c r="AL509" s="11">
        <v>-999</v>
      </c>
      <c r="AM509" s="11">
        <v>-999</v>
      </c>
      <c r="AN509" s="11">
        <v>-999</v>
      </c>
      <c r="AO509" s="11">
        <v>-111.28108307092825</v>
      </c>
      <c r="AP509" s="11">
        <v>-999</v>
      </c>
      <c r="AQ509" s="11">
        <v>-999</v>
      </c>
      <c r="AR509" s="11">
        <v>-105.56753791967354</v>
      </c>
      <c r="AS509" s="11">
        <v>-999</v>
      </c>
      <c r="AT509" s="11">
        <v>-999</v>
      </c>
      <c r="AU509" s="11">
        <v>-999</v>
      </c>
      <c r="AV509" s="11">
        <v>-999</v>
      </c>
      <c r="AW509" s="11">
        <v>-999</v>
      </c>
      <c r="AX509" s="11">
        <v>-999</v>
      </c>
      <c r="AY509" s="11">
        <v>-999</v>
      </c>
      <c r="AZ509" s="11">
        <v>-999</v>
      </c>
      <c r="BA509" s="11">
        <v>-113.17919362321726</v>
      </c>
      <c r="BB509" s="11">
        <v>-999</v>
      </c>
      <c r="BC509" s="11">
        <v>-999</v>
      </c>
      <c r="BD509" s="11">
        <v>-999</v>
      </c>
      <c r="BE509" s="11">
        <v>-999</v>
      </c>
      <c r="BF509" s="11">
        <v>-999</v>
      </c>
      <c r="BG509" s="11">
        <v>-999</v>
      </c>
      <c r="BH509" s="11">
        <v>-999</v>
      </c>
      <c r="BI509" s="11">
        <v>-999</v>
      </c>
      <c r="BJ509" s="11">
        <v>-999</v>
      </c>
      <c r="BK509" s="11">
        <v>-999</v>
      </c>
      <c r="BL509" s="11">
        <v>-999</v>
      </c>
      <c r="BM509" s="11">
        <v>-115.62841785729972</v>
      </c>
      <c r="BN509" s="16">
        <v>-999</v>
      </c>
      <c r="BQ509" s="5">
        <f t="shared" ca="1" si="603"/>
        <v>-101.05897554511787</v>
      </c>
      <c r="BR509" s="8">
        <f t="shared" ca="1" si="656"/>
        <v>-999</v>
      </c>
      <c r="BS509" s="8">
        <f t="shared" ca="1" si="656"/>
        <v>-112.42100150346428</v>
      </c>
      <c r="BT509" s="8">
        <f t="shared" ca="1" si="656"/>
        <v>-999</v>
      </c>
      <c r="BU509" s="8">
        <f t="shared" ca="1" si="656"/>
        <v>-999</v>
      </c>
      <c r="BV509" s="8">
        <f t="shared" ca="1" si="656"/>
        <v>-999</v>
      </c>
      <c r="BW509" s="8">
        <f t="shared" ca="1" si="656"/>
        <v>-999</v>
      </c>
      <c r="BX509" s="8">
        <f t="shared" ca="1" si="656"/>
        <v>-999</v>
      </c>
      <c r="BY509" s="8">
        <f t="shared" ca="1" si="656"/>
        <v>-999</v>
      </c>
      <c r="BZ509" s="8">
        <f t="shared" ca="1" si="656"/>
        <v>-999</v>
      </c>
      <c r="CA509" s="8">
        <f t="shared" ca="1" si="656"/>
        <v>-999</v>
      </c>
      <c r="CB509" s="8">
        <f t="shared" ca="1" si="645"/>
        <v>-111.51836881516842</v>
      </c>
      <c r="CC509" s="8">
        <f t="shared" ca="1" si="645"/>
        <v>-999</v>
      </c>
      <c r="CD509" s="8">
        <f t="shared" ca="1" si="645"/>
        <v>-999</v>
      </c>
      <c r="CE509" s="8">
        <f t="shared" ca="1" si="645"/>
        <v>-112.05879575086138</v>
      </c>
      <c r="CF509" s="8">
        <f t="shared" ca="1" si="645"/>
        <v>-999</v>
      </c>
      <c r="CG509" s="8">
        <f t="shared" ca="1" si="645"/>
        <v>-999</v>
      </c>
      <c r="CH509" s="8">
        <f t="shared" ca="1" si="645"/>
        <v>-999</v>
      </c>
      <c r="CI509" s="8">
        <f t="shared" ca="1" si="645"/>
        <v>-999</v>
      </c>
      <c r="CJ509" s="8">
        <f t="shared" ca="1" si="645"/>
        <v>-999</v>
      </c>
      <c r="CK509" s="8">
        <f t="shared" ca="1" si="645"/>
        <v>-999</v>
      </c>
      <c r="CL509" s="8">
        <f t="shared" ca="1" si="645"/>
        <v>-999</v>
      </c>
      <c r="CM509" s="8">
        <f t="shared" ca="1" si="645"/>
        <v>-999</v>
      </c>
      <c r="CN509" s="8">
        <f t="shared" ca="1" si="656"/>
        <v>-120.48735872628887</v>
      </c>
      <c r="CO509" s="8">
        <f t="shared" ca="1" si="656"/>
        <v>-999</v>
      </c>
      <c r="CP509" s="8">
        <f t="shared" ca="1" si="656"/>
        <v>-999</v>
      </c>
      <c r="CQ509" s="8">
        <f t="shared" ca="1" si="656"/>
        <v>-999</v>
      </c>
      <c r="CR509" s="8">
        <f t="shared" ca="1" si="656"/>
        <v>-999</v>
      </c>
      <c r="CS509" s="8">
        <f t="shared" ca="1" si="656"/>
        <v>-999</v>
      </c>
      <c r="CT509" s="8">
        <f t="shared" ca="1" si="654"/>
        <v>-999</v>
      </c>
      <c r="CU509" s="8">
        <f t="shared" ca="1" si="654"/>
        <v>-999</v>
      </c>
      <c r="CV509" s="8">
        <f t="shared" ca="1" si="654"/>
        <v>-999</v>
      </c>
      <c r="CW509" s="8">
        <f t="shared" ca="1" si="654"/>
        <v>-999</v>
      </c>
      <c r="CX509" s="8">
        <f t="shared" ca="1" si="654"/>
        <v>-999</v>
      </c>
      <c r="CY509" s="8">
        <f t="shared" ca="1" si="654"/>
        <v>-999</v>
      </c>
      <c r="CZ509" s="8">
        <f t="shared" ca="1" si="654"/>
        <v>-102.3309177760276</v>
      </c>
      <c r="DA509" s="8">
        <f t="shared" ca="1" si="654"/>
        <v>-999</v>
      </c>
    </row>
    <row r="510" spans="2:105" x14ac:dyDescent="0.35">
      <c r="B510" t="str">
        <f>'Postcode Data'!B510</f>
        <v>ES49 9DW</v>
      </c>
      <c r="C510" t="str">
        <f>'Postcode Data'!D510</f>
        <v>Echton</v>
      </c>
      <c r="D510" s="44" t="str">
        <f>'Postcode Data'!M510</f>
        <v>EW1a</v>
      </c>
      <c r="E510" s="28" t="str">
        <f>INDEX('Site Data'!$G$42:$G$77,MATCH('Frequency Plan Data'!D510,'Site Data'!$B$42:$B$77,0))</f>
        <v>f1</v>
      </c>
      <c r="F510" s="28">
        <f>'Coverage Data'!M510</f>
        <v>-72.489672747956106</v>
      </c>
      <c r="G510" s="28">
        <f t="shared" si="597"/>
        <v>33.26810749324622</v>
      </c>
      <c r="H510" s="5">
        <f>'Postcode Data'!F510</f>
        <v>11.233955038272278</v>
      </c>
      <c r="I510" s="5">
        <f>'Postcode Data'!G510</f>
        <v>14.850780878419533</v>
      </c>
      <c r="J510" s="5">
        <f>'Postcode Data'!K510</f>
        <v>11.60337669618947</v>
      </c>
      <c r="K510" s="5">
        <f>'Postcode Data'!L510</f>
        <v>19.073289750185854</v>
      </c>
      <c r="L510" s="5"/>
      <c r="M510" s="28"/>
      <c r="N510" s="5">
        <f t="shared" si="664"/>
        <v>19.073289750185854</v>
      </c>
      <c r="O510" s="5" t="e">
        <f t="shared" si="664"/>
        <v>#N/A</v>
      </c>
      <c r="P510" s="5" t="e">
        <f t="shared" si="664"/>
        <v>#N/A</v>
      </c>
      <c r="Q510" s="5" t="e">
        <f t="shared" si="664"/>
        <v>#N/A</v>
      </c>
      <c r="R510" s="5" t="e">
        <f t="shared" si="664"/>
        <v>#N/A</v>
      </c>
      <c r="S510" s="5" t="e">
        <f t="shared" si="664"/>
        <v>#N/A</v>
      </c>
      <c r="T510" s="5"/>
      <c r="U510" s="28"/>
      <c r="V510" s="28">
        <f t="shared" si="599"/>
        <v>19.073289750185854</v>
      </c>
      <c r="W510" s="28" t="e">
        <f t="shared" ref="W510:Z510" si="669">IF(AND($G510&lt;V$5,$G510&gt;=W$5),$K510,NA())</f>
        <v>#N/A</v>
      </c>
      <c r="X510" s="28" t="e">
        <f t="shared" si="669"/>
        <v>#N/A</v>
      </c>
      <c r="Y510" s="28" t="e">
        <f t="shared" si="669"/>
        <v>#N/A</v>
      </c>
      <c r="Z510" s="28" t="e">
        <f t="shared" si="669"/>
        <v>#N/A</v>
      </c>
      <c r="AA510" s="28" t="e">
        <f t="shared" si="601"/>
        <v>#N/A</v>
      </c>
      <c r="AB510" s="28"/>
      <c r="AC510" s="28"/>
      <c r="AD510" s="5">
        <f t="shared" si="602"/>
        <v>-105.75778024120233</v>
      </c>
      <c r="AE510" s="15">
        <v>-114.56399301071572</v>
      </c>
      <c r="AF510" s="11">
        <v>-999</v>
      </c>
      <c r="AG510" s="11">
        <v>-999</v>
      </c>
      <c r="AH510" s="11">
        <v>-999</v>
      </c>
      <c r="AI510" s="11">
        <v>-999</v>
      </c>
      <c r="AJ510" s="11">
        <v>-999</v>
      </c>
      <c r="AK510" s="11">
        <v>-999</v>
      </c>
      <c r="AL510" s="11">
        <v>-999</v>
      </c>
      <c r="AM510" s="11">
        <v>-999</v>
      </c>
      <c r="AN510" s="11">
        <v>-110.13092771417604</v>
      </c>
      <c r="AO510" s="11">
        <v>-999</v>
      </c>
      <c r="AP510" s="11">
        <v>-999</v>
      </c>
      <c r="AQ510" s="11">
        <v>-113.09150113892963</v>
      </c>
      <c r="AR510" s="11">
        <v>-999</v>
      </c>
      <c r="AS510" s="11">
        <v>-999</v>
      </c>
      <c r="AT510" s="11">
        <v>-999</v>
      </c>
      <c r="AU510" s="11">
        <v>-999</v>
      </c>
      <c r="AV510" s="11">
        <v>-999</v>
      </c>
      <c r="AW510" s="11">
        <v>-999</v>
      </c>
      <c r="AX510" s="11">
        <v>-999</v>
      </c>
      <c r="AY510" s="11">
        <v>-999</v>
      </c>
      <c r="AZ510" s="11">
        <v>-117.42976855421196</v>
      </c>
      <c r="BA510" s="11">
        <v>-999</v>
      </c>
      <c r="BB510" s="11">
        <v>-999</v>
      </c>
      <c r="BC510" s="11">
        <v>-999</v>
      </c>
      <c r="BD510" s="11">
        <v>-999</v>
      </c>
      <c r="BE510" s="11">
        <v>-999</v>
      </c>
      <c r="BF510" s="11">
        <v>-999</v>
      </c>
      <c r="BG510" s="11">
        <v>-999</v>
      </c>
      <c r="BH510" s="11">
        <v>-999</v>
      </c>
      <c r="BI510" s="11">
        <v>-999</v>
      </c>
      <c r="BJ510" s="11">
        <v>-999</v>
      </c>
      <c r="BK510" s="11">
        <v>-999</v>
      </c>
      <c r="BL510" s="11">
        <v>-111.77458471520497</v>
      </c>
      <c r="BM510" s="11">
        <v>-999</v>
      </c>
      <c r="BN510" s="16">
        <v>-999</v>
      </c>
      <c r="BQ510" s="5">
        <f t="shared" ca="1" si="603"/>
        <v>-104.07109917635555</v>
      </c>
      <c r="BR510" s="8">
        <f t="shared" ca="1" si="656"/>
        <v>-108.62602129518402</v>
      </c>
      <c r="BS510" s="8">
        <f t="shared" ca="1" si="656"/>
        <v>-999</v>
      </c>
      <c r="BT510" s="8">
        <f t="shared" ca="1" si="656"/>
        <v>-999</v>
      </c>
      <c r="BU510" s="8">
        <f t="shared" ca="1" si="656"/>
        <v>-999</v>
      </c>
      <c r="BV510" s="8">
        <f t="shared" ca="1" si="656"/>
        <v>-999</v>
      </c>
      <c r="BW510" s="8">
        <f t="shared" ca="1" si="656"/>
        <v>-999</v>
      </c>
      <c r="BX510" s="8">
        <f t="shared" ca="1" si="656"/>
        <v>-999</v>
      </c>
      <c r="BY510" s="8">
        <f t="shared" ca="1" si="656"/>
        <v>-999</v>
      </c>
      <c r="BZ510" s="8">
        <f t="shared" ca="1" si="656"/>
        <v>-999</v>
      </c>
      <c r="CA510" s="8">
        <f t="shared" ca="1" si="656"/>
        <v>-120.9075482831727</v>
      </c>
      <c r="CB510" s="8">
        <f t="shared" ca="1" si="645"/>
        <v>-999</v>
      </c>
      <c r="CC510" s="8">
        <f t="shared" ca="1" si="645"/>
        <v>-999</v>
      </c>
      <c r="CD510" s="8">
        <f t="shared" ca="1" si="645"/>
        <v>-108.71290705984809</v>
      </c>
      <c r="CE510" s="8">
        <f t="shared" ca="1" si="645"/>
        <v>-999</v>
      </c>
      <c r="CF510" s="8">
        <f t="shared" ca="1" si="645"/>
        <v>-999</v>
      </c>
      <c r="CG510" s="8">
        <f t="shared" ca="1" si="645"/>
        <v>-999</v>
      </c>
      <c r="CH510" s="8">
        <f t="shared" ca="1" si="645"/>
        <v>-999</v>
      </c>
      <c r="CI510" s="8">
        <f t="shared" ca="1" si="645"/>
        <v>-999</v>
      </c>
      <c r="CJ510" s="8">
        <f t="shared" ca="1" si="645"/>
        <v>-999</v>
      </c>
      <c r="CK510" s="8">
        <f t="shared" ref="CB510:CM531" ca="1" si="670">IF(OR($D510=CK$5,$E510&lt;&gt;CK$4),-999,30+_xlfn.NORM.INV(RAND(),-20,3)-20*LOG10(SQRT(($H510-$J510)^2+($I510-$K510)^2))-20*LOG10(5570)-32.44+_xlfn.NORM.INV(RAND(),-3,3)+21+_xlfn.NORM.INV(RAND(),-20,3)-1)</f>
        <v>-999</v>
      </c>
      <c r="CL510" s="8">
        <f t="shared" ca="1" si="670"/>
        <v>-999</v>
      </c>
      <c r="CM510" s="8">
        <f t="shared" ca="1" si="670"/>
        <v>-111.24175604243759</v>
      </c>
      <c r="CN510" s="8">
        <f t="shared" ca="1" si="656"/>
        <v>-999</v>
      </c>
      <c r="CO510" s="8">
        <f t="shared" ca="1" si="656"/>
        <v>-999</v>
      </c>
      <c r="CP510" s="8">
        <f t="shared" ca="1" si="656"/>
        <v>-999</v>
      </c>
      <c r="CQ510" s="8">
        <f t="shared" ca="1" si="656"/>
        <v>-999</v>
      </c>
      <c r="CR510" s="8">
        <f t="shared" ca="1" si="656"/>
        <v>-999</v>
      </c>
      <c r="CS510" s="8">
        <f t="shared" ca="1" si="656"/>
        <v>-999</v>
      </c>
      <c r="CT510" s="8">
        <f t="shared" ca="1" si="654"/>
        <v>-999</v>
      </c>
      <c r="CU510" s="8">
        <f t="shared" ca="1" si="654"/>
        <v>-999</v>
      </c>
      <c r="CV510" s="8">
        <f t="shared" ca="1" si="654"/>
        <v>-999</v>
      </c>
      <c r="CW510" s="8">
        <f t="shared" ca="1" si="654"/>
        <v>-999</v>
      </c>
      <c r="CX510" s="8">
        <f t="shared" ca="1" si="654"/>
        <v>-999</v>
      </c>
      <c r="CY510" s="8">
        <f t="shared" ca="1" si="654"/>
        <v>-114.35489624451932</v>
      </c>
      <c r="CZ510" s="8">
        <f t="shared" ca="1" si="654"/>
        <v>-999</v>
      </c>
      <c r="DA510" s="8">
        <f t="shared" ca="1" si="654"/>
        <v>-999</v>
      </c>
    </row>
    <row r="511" spans="2:105" x14ac:dyDescent="0.35">
      <c r="B511" t="str">
        <f>'Postcode Data'!B511</f>
        <v>ES49 9SY</v>
      </c>
      <c r="C511" t="str">
        <f>'Postcode Data'!D511</f>
        <v>Echton</v>
      </c>
      <c r="D511" s="44" t="e">
        <f>'Postcode Data'!M511</f>
        <v>#N/A</v>
      </c>
      <c r="E511" s="28" t="e">
        <f>INDEX('Site Data'!$G$42:$G$77,MATCH('Frequency Plan Data'!D511,'Site Data'!$B$42:$B$77,0))</f>
        <v>#N/A</v>
      </c>
      <c r="F511" s="28" t="e">
        <f>'Coverage Data'!M511</f>
        <v>#N/A</v>
      </c>
      <c r="G511" s="28" t="e">
        <f t="shared" si="597"/>
        <v>#N/A</v>
      </c>
      <c r="H511" s="5" t="e">
        <f>'Postcode Data'!F511</f>
        <v>#N/A</v>
      </c>
      <c r="I511" s="5" t="e">
        <f>'Postcode Data'!G511</f>
        <v>#N/A</v>
      </c>
      <c r="J511" s="5" t="e">
        <f>'Postcode Data'!K511</f>
        <v>#N/A</v>
      </c>
      <c r="K511" s="5" t="e">
        <f>'Postcode Data'!L511</f>
        <v>#N/A</v>
      </c>
      <c r="L511" s="5"/>
      <c r="M511" s="28"/>
      <c r="N511" s="5" t="e">
        <f t="shared" si="664"/>
        <v>#N/A</v>
      </c>
      <c r="O511" s="5" t="e">
        <f t="shared" si="664"/>
        <v>#N/A</v>
      </c>
      <c r="P511" s="5" t="e">
        <f t="shared" si="664"/>
        <v>#N/A</v>
      </c>
      <c r="Q511" s="5" t="e">
        <f t="shared" si="664"/>
        <v>#N/A</v>
      </c>
      <c r="R511" s="5" t="e">
        <f t="shared" si="664"/>
        <v>#N/A</v>
      </c>
      <c r="S511" s="5" t="e">
        <f t="shared" si="664"/>
        <v>#N/A</v>
      </c>
      <c r="T511" s="5"/>
      <c r="U511" s="28"/>
      <c r="V511" s="28" t="e">
        <f t="shared" si="599"/>
        <v>#N/A</v>
      </c>
      <c r="W511" s="28" t="e">
        <f t="shared" ref="W511:Z511" si="671">IF(AND($G511&lt;V$5,$G511&gt;=W$5),$K511,NA())</f>
        <v>#N/A</v>
      </c>
      <c r="X511" s="28" t="e">
        <f t="shared" si="671"/>
        <v>#N/A</v>
      </c>
      <c r="Y511" s="28" t="e">
        <f t="shared" si="671"/>
        <v>#N/A</v>
      </c>
      <c r="Z511" s="28" t="e">
        <f t="shared" si="671"/>
        <v>#N/A</v>
      </c>
      <c r="AA511" s="28" t="e">
        <f t="shared" si="601"/>
        <v>#N/A</v>
      </c>
      <c r="AB511" s="28"/>
      <c r="AC511" s="28"/>
      <c r="AD511" s="5" t="e">
        <f t="shared" si="602"/>
        <v>#N/A</v>
      </c>
      <c r="AE511" s="15" t="e">
        <v>#N/A</v>
      </c>
      <c r="AF511" s="11" t="e">
        <v>#N/A</v>
      </c>
      <c r="AG511" s="11" t="e">
        <v>#N/A</v>
      </c>
      <c r="AH511" s="11" t="e">
        <v>#N/A</v>
      </c>
      <c r="AI511" s="11" t="e">
        <v>#N/A</v>
      </c>
      <c r="AJ511" s="11" t="e">
        <v>#N/A</v>
      </c>
      <c r="AK511" s="11" t="e">
        <v>#N/A</v>
      </c>
      <c r="AL511" s="11" t="e">
        <v>#N/A</v>
      </c>
      <c r="AM511" s="11" t="e">
        <v>#N/A</v>
      </c>
      <c r="AN511" s="11" t="e">
        <v>#N/A</v>
      </c>
      <c r="AO511" s="11" t="e">
        <v>#N/A</v>
      </c>
      <c r="AP511" s="11" t="e">
        <v>#N/A</v>
      </c>
      <c r="AQ511" s="11" t="e">
        <v>#N/A</v>
      </c>
      <c r="AR511" s="11" t="e">
        <v>#N/A</v>
      </c>
      <c r="AS511" s="11" t="e">
        <v>#N/A</v>
      </c>
      <c r="AT511" s="11" t="e">
        <v>#N/A</v>
      </c>
      <c r="AU511" s="11" t="e">
        <v>#N/A</v>
      </c>
      <c r="AV511" s="11" t="e">
        <v>#N/A</v>
      </c>
      <c r="AW511" s="11" t="e">
        <v>#N/A</v>
      </c>
      <c r="AX511" s="11" t="e">
        <v>#N/A</v>
      </c>
      <c r="AY511" s="11" t="e">
        <v>#N/A</v>
      </c>
      <c r="AZ511" s="11" t="e">
        <v>#N/A</v>
      </c>
      <c r="BA511" s="11" t="e">
        <v>#N/A</v>
      </c>
      <c r="BB511" s="11" t="e">
        <v>#N/A</v>
      </c>
      <c r="BC511" s="11" t="e">
        <v>#N/A</v>
      </c>
      <c r="BD511" s="11" t="e">
        <v>#N/A</v>
      </c>
      <c r="BE511" s="11" t="e">
        <v>#N/A</v>
      </c>
      <c r="BF511" s="11" t="e">
        <v>#N/A</v>
      </c>
      <c r="BG511" s="11" t="e">
        <v>#N/A</v>
      </c>
      <c r="BH511" s="11" t="e">
        <v>#N/A</v>
      </c>
      <c r="BI511" s="11" t="e">
        <v>#N/A</v>
      </c>
      <c r="BJ511" s="11" t="e">
        <v>#N/A</v>
      </c>
      <c r="BK511" s="11" t="e">
        <v>#N/A</v>
      </c>
      <c r="BL511" s="11" t="e">
        <v>#N/A</v>
      </c>
      <c r="BM511" s="11" t="e">
        <v>#N/A</v>
      </c>
      <c r="BN511" s="16" t="e">
        <v>#N/A</v>
      </c>
      <c r="BQ511" s="5" t="e">
        <f t="shared" ca="1" si="603"/>
        <v>#N/A</v>
      </c>
      <c r="BR511" s="8" t="e">
        <f t="shared" ca="1" si="656"/>
        <v>#N/A</v>
      </c>
      <c r="BS511" s="8" t="e">
        <f t="shared" ca="1" si="656"/>
        <v>#N/A</v>
      </c>
      <c r="BT511" s="8" t="e">
        <f t="shared" ca="1" si="656"/>
        <v>#N/A</v>
      </c>
      <c r="BU511" s="8" t="e">
        <f t="shared" ca="1" si="656"/>
        <v>#N/A</v>
      </c>
      <c r="BV511" s="8" t="e">
        <f t="shared" ca="1" si="656"/>
        <v>#N/A</v>
      </c>
      <c r="BW511" s="8" t="e">
        <f t="shared" ca="1" si="656"/>
        <v>#N/A</v>
      </c>
      <c r="BX511" s="8" t="e">
        <f t="shared" ca="1" si="656"/>
        <v>#N/A</v>
      </c>
      <c r="BY511" s="8" t="e">
        <f t="shared" ca="1" si="656"/>
        <v>#N/A</v>
      </c>
      <c r="BZ511" s="8" t="e">
        <f t="shared" ca="1" si="656"/>
        <v>#N/A</v>
      </c>
      <c r="CA511" s="8" t="e">
        <f t="shared" ca="1" si="656"/>
        <v>#N/A</v>
      </c>
      <c r="CB511" s="8" t="e">
        <f t="shared" ca="1" si="670"/>
        <v>#N/A</v>
      </c>
      <c r="CC511" s="8" t="e">
        <f t="shared" ca="1" si="670"/>
        <v>#N/A</v>
      </c>
      <c r="CD511" s="8" t="e">
        <f t="shared" ca="1" si="670"/>
        <v>#N/A</v>
      </c>
      <c r="CE511" s="8" t="e">
        <f t="shared" ca="1" si="670"/>
        <v>#N/A</v>
      </c>
      <c r="CF511" s="8" t="e">
        <f t="shared" ca="1" si="670"/>
        <v>#N/A</v>
      </c>
      <c r="CG511" s="8" t="e">
        <f t="shared" ca="1" si="670"/>
        <v>#N/A</v>
      </c>
      <c r="CH511" s="8" t="e">
        <f t="shared" ca="1" si="670"/>
        <v>#N/A</v>
      </c>
      <c r="CI511" s="8" t="e">
        <f t="shared" ca="1" si="670"/>
        <v>#N/A</v>
      </c>
      <c r="CJ511" s="8" t="e">
        <f t="shared" ca="1" si="670"/>
        <v>#N/A</v>
      </c>
      <c r="CK511" s="8" t="e">
        <f t="shared" ca="1" si="670"/>
        <v>#N/A</v>
      </c>
      <c r="CL511" s="8" t="e">
        <f t="shared" ca="1" si="670"/>
        <v>#N/A</v>
      </c>
      <c r="CM511" s="8" t="e">
        <f t="shared" ca="1" si="670"/>
        <v>#N/A</v>
      </c>
      <c r="CN511" s="8" t="e">
        <f t="shared" ca="1" si="656"/>
        <v>#N/A</v>
      </c>
      <c r="CO511" s="8" t="e">
        <f t="shared" ca="1" si="656"/>
        <v>#N/A</v>
      </c>
      <c r="CP511" s="8" t="e">
        <f t="shared" ca="1" si="656"/>
        <v>#N/A</v>
      </c>
      <c r="CQ511" s="8" t="e">
        <f t="shared" ca="1" si="656"/>
        <v>#N/A</v>
      </c>
      <c r="CR511" s="8" t="e">
        <f t="shared" ca="1" si="656"/>
        <v>#N/A</v>
      </c>
      <c r="CS511" s="8" t="e">
        <f t="shared" ca="1" si="656"/>
        <v>#N/A</v>
      </c>
      <c r="CT511" s="8" t="e">
        <f t="shared" ca="1" si="654"/>
        <v>#N/A</v>
      </c>
      <c r="CU511" s="8" t="e">
        <f t="shared" ca="1" si="654"/>
        <v>#N/A</v>
      </c>
      <c r="CV511" s="8" t="e">
        <f t="shared" ca="1" si="654"/>
        <v>#N/A</v>
      </c>
      <c r="CW511" s="8" t="e">
        <f t="shared" ca="1" si="654"/>
        <v>#N/A</v>
      </c>
      <c r="CX511" s="8" t="e">
        <f t="shared" ca="1" si="654"/>
        <v>#N/A</v>
      </c>
      <c r="CY511" s="8" t="e">
        <f t="shared" ca="1" si="654"/>
        <v>#N/A</v>
      </c>
      <c r="CZ511" s="8" t="e">
        <f t="shared" ca="1" si="654"/>
        <v>#N/A</v>
      </c>
      <c r="DA511" s="8" t="e">
        <f t="shared" ca="1" si="654"/>
        <v>#N/A</v>
      </c>
    </row>
    <row r="512" spans="2:105" x14ac:dyDescent="0.35">
      <c r="B512" t="str">
        <f>'Postcode Data'!B512</f>
        <v>ES50 0CH</v>
      </c>
      <c r="C512" t="str">
        <f>'Postcode Data'!D512</f>
        <v>Echton</v>
      </c>
      <c r="D512" s="44" t="e">
        <f>'Postcode Data'!M512</f>
        <v>#N/A</v>
      </c>
      <c r="E512" s="28" t="e">
        <f>INDEX('Site Data'!$G$42:$G$77,MATCH('Frequency Plan Data'!D512,'Site Data'!$B$42:$B$77,0))</f>
        <v>#N/A</v>
      </c>
      <c r="F512" s="28" t="e">
        <f>'Coverage Data'!M512</f>
        <v>#N/A</v>
      </c>
      <c r="G512" s="28" t="e">
        <f t="shared" si="597"/>
        <v>#N/A</v>
      </c>
      <c r="H512" s="5" t="e">
        <f>'Postcode Data'!F512</f>
        <v>#N/A</v>
      </c>
      <c r="I512" s="5" t="e">
        <f>'Postcode Data'!G512</f>
        <v>#N/A</v>
      </c>
      <c r="J512" s="5" t="e">
        <f>'Postcode Data'!K512</f>
        <v>#N/A</v>
      </c>
      <c r="K512" s="5" t="e">
        <f>'Postcode Data'!L512</f>
        <v>#N/A</v>
      </c>
      <c r="L512" s="5"/>
      <c r="M512" s="28"/>
      <c r="N512" s="5" t="e">
        <f t="shared" si="664"/>
        <v>#N/A</v>
      </c>
      <c r="O512" s="5" t="e">
        <f t="shared" si="664"/>
        <v>#N/A</v>
      </c>
      <c r="P512" s="5" t="e">
        <f t="shared" si="664"/>
        <v>#N/A</v>
      </c>
      <c r="Q512" s="5" t="e">
        <f t="shared" si="664"/>
        <v>#N/A</v>
      </c>
      <c r="R512" s="5" t="e">
        <f t="shared" si="664"/>
        <v>#N/A</v>
      </c>
      <c r="S512" s="5" t="e">
        <f t="shared" si="664"/>
        <v>#N/A</v>
      </c>
      <c r="T512" s="5"/>
      <c r="U512" s="28"/>
      <c r="V512" s="28" t="e">
        <f t="shared" si="599"/>
        <v>#N/A</v>
      </c>
      <c r="W512" s="28" t="e">
        <f t="shared" ref="W512:Z512" si="672">IF(AND($G512&lt;V$5,$G512&gt;=W$5),$K512,NA())</f>
        <v>#N/A</v>
      </c>
      <c r="X512" s="28" t="e">
        <f t="shared" si="672"/>
        <v>#N/A</v>
      </c>
      <c r="Y512" s="28" t="e">
        <f t="shared" si="672"/>
        <v>#N/A</v>
      </c>
      <c r="Z512" s="28" t="e">
        <f t="shared" si="672"/>
        <v>#N/A</v>
      </c>
      <c r="AA512" s="28" t="e">
        <f t="shared" si="601"/>
        <v>#N/A</v>
      </c>
      <c r="AB512" s="28"/>
      <c r="AC512" s="28"/>
      <c r="AD512" s="5" t="e">
        <f t="shared" si="602"/>
        <v>#N/A</v>
      </c>
      <c r="AE512" s="15" t="e">
        <v>#N/A</v>
      </c>
      <c r="AF512" s="11" t="e">
        <v>#N/A</v>
      </c>
      <c r="AG512" s="11" t="e">
        <v>#N/A</v>
      </c>
      <c r="AH512" s="11" t="e">
        <v>#N/A</v>
      </c>
      <c r="AI512" s="11" t="e">
        <v>#N/A</v>
      </c>
      <c r="AJ512" s="11" t="e">
        <v>#N/A</v>
      </c>
      <c r="AK512" s="11" t="e">
        <v>#N/A</v>
      </c>
      <c r="AL512" s="11" t="e">
        <v>#N/A</v>
      </c>
      <c r="AM512" s="11" t="e">
        <v>#N/A</v>
      </c>
      <c r="AN512" s="11" t="e">
        <v>#N/A</v>
      </c>
      <c r="AO512" s="11" t="e">
        <v>#N/A</v>
      </c>
      <c r="AP512" s="11" t="e">
        <v>#N/A</v>
      </c>
      <c r="AQ512" s="11" t="e">
        <v>#N/A</v>
      </c>
      <c r="AR512" s="11" t="e">
        <v>#N/A</v>
      </c>
      <c r="AS512" s="11" t="e">
        <v>#N/A</v>
      </c>
      <c r="AT512" s="11" t="e">
        <v>#N/A</v>
      </c>
      <c r="AU512" s="11" t="e">
        <v>#N/A</v>
      </c>
      <c r="AV512" s="11" t="e">
        <v>#N/A</v>
      </c>
      <c r="AW512" s="11" t="e">
        <v>#N/A</v>
      </c>
      <c r="AX512" s="11" t="e">
        <v>#N/A</v>
      </c>
      <c r="AY512" s="11" t="e">
        <v>#N/A</v>
      </c>
      <c r="AZ512" s="11" t="e">
        <v>#N/A</v>
      </c>
      <c r="BA512" s="11" t="e">
        <v>#N/A</v>
      </c>
      <c r="BB512" s="11" t="e">
        <v>#N/A</v>
      </c>
      <c r="BC512" s="11" t="e">
        <v>#N/A</v>
      </c>
      <c r="BD512" s="11" t="e">
        <v>#N/A</v>
      </c>
      <c r="BE512" s="11" t="e">
        <v>#N/A</v>
      </c>
      <c r="BF512" s="11" t="e">
        <v>#N/A</v>
      </c>
      <c r="BG512" s="11" t="e">
        <v>#N/A</v>
      </c>
      <c r="BH512" s="11" t="e">
        <v>#N/A</v>
      </c>
      <c r="BI512" s="11" t="e">
        <v>#N/A</v>
      </c>
      <c r="BJ512" s="11" t="e">
        <v>#N/A</v>
      </c>
      <c r="BK512" s="11" t="e">
        <v>#N/A</v>
      </c>
      <c r="BL512" s="11" t="e">
        <v>#N/A</v>
      </c>
      <c r="BM512" s="11" t="e">
        <v>#N/A</v>
      </c>
      <c r="BN512" s="16" t="e">
        <v>#N/A</v>
      </c>
      <c r="BQ512" s="5" t="e">
        <f t="shared" ca="1" si="603"/>
        <v>#N/A</v>
      </c>
      <c r="BR512" s="8" t="e">
        <f t="shared" ca="1" si="656"/>
        <v>#N/A</v>
      </c>
      <c r="BS512" s="8" t="e">
        <f t="shared" ca="1" si="656"/>
        <v>#N/A</v>
      </c>
      <c r="BT512" s="8" t="e">
        <f t="shared" ca="1" si="656"/>
        <v>#N/A</v>
      </c>
      <c r="BU512" s="8" t="e">
        <f t="shared" ca="1" si="656"/>
        <v>#N/A</v>
      </c>
      <c r="BV512" s="8" t="e">
        <f t="shared" ca="1" si="656"/>
        <v>#N/A</v>
      </c>
      <c r="BW512" s="8" t="e">
        <f t="shared" ca="1" si="656"/>
        <v>#N/A</v>
      </c>
      <c r="BX512" s="8" t="e">
        <f t="shared" ca="1" si="656"/>
        <v>#N/A</v>
      </c>
      <c r="BY512" s="8" t="e">
        <f t="shared" ca="1" si="656"/>
        <v>#N/A</v>
      </c>
      <c r="BZ512" s="8" t="e">
        <f t="shared" ca="1" si="656"/>
        <v>#N/A</v>
      </c>
      <c r="CA512" s="8" t="e">
        <f t="shared" ca="1" si="656"/>
        <v>#N/A</v>
      </c>
      <c r="CB512" s="8" t="e">
        <f t="shared" ca="1" si="670"/>
        <v>#N/A</v>
      </c>
      <c r="CC512" s="8" t="e">
        <f t="shared" ca="1" si="670"/>
        <v>#N/A</v>
      </c>
      <c r="CD512" s="8" t="e">
        <f t="shared" ca="1" si="670"/>
        <v>#N/A</v>
      </c>
      <c r="CE512" s="8" t="e">
        <f t="shared" ca="1" si="670"/>
        <v>#N/A</v>
      </c>
      <c r="CF512" s="8" t="e">
        <f t="shared" ca="1" si="670"/>
        <v>#N/A</v>
      </c>
      <c r="CG512" s="8" t="e">
        <f t="shared" ca="1" si="670"/>
        <v>#N/A</v>
      </c>
      <c r="CH512" s="8" t="e">
        <f t="shared" ca="1" si="670"/>
        <v>#N/A</v>
      </c>
      <c r="CI512" s="8" t="e">
        <f t="shared" ca="1" si="670"/>
        <v>#N/A</v>
      </c>
      <c r="CJ512" s="8" t="e">
        <f t="shared" ca="1" si="670"/>
        <v>#N/A</v>
      </c>
      <c r="CK512" s="8" t="e">
        <f t="shared" ca="1" si="670"/>
        <v>#N/A</v>
      </c>
      <c r="CL512" s="8" t="e">
        <f t="shared" ca="1" si="670"/>
        <v>#N/A</v>
      </c>
      <c r="CM512" s="8" t="e">
        <f t="shared" ca="1" si="670"/>
        <v>#N/A</v>
      </c>
      <c r="CN512" s="8" t="e">
        <f t="shared" ca="1" si="656"/>
        <v>#N/A</v>
      </c>
      <c r="CO512" s="8" t="e">
        <f t="shared" ca="1" si="656"/>
        <v>#N/A</v>
      </c>
      <c r="CP512" s="8" t="e">
        <f t="shared" ca="1" si="656"/>
        <v>#N/A</v>
      </c>
      <c r="CQ512" s="8" t="e">
        <f t="shared" ca="1" si="656"/>
        <v>#N/A</v>
      </c>
      <c r="CR512" s="8" t="e">
        <f t="shared" ca="1" si="656"/>
        <v>#N/A</v>
      </c>
      <c r="CS512" s="8" t="e">
        <f t="shared" ca="1" si="656"/>
        <v>#N/A</v>
      </c>
      <c r="CT512" s="8" t="e">
        <f t="shared" ca="1" si="654"/>
        <v>#N/A</v>
      </c>
      <c r="CU512" s="8" t="e">
        <f t="shared" ca="1" si="654"/>
        <v>#N/A</v>
      </c>
      <c r="CV512" s="8" t="e">
        <f t="shared" ca="1" si="654"/>
        <v>#N/A</v>
      </c>
      <c r="CW512" s="8" t="e">
        <f t="shared" ca="1" si="654"/>
        <v>#N/A</v>
      </c>
      <c r="CX512" s="8" t="e">
        <f t="shared" ca="1" si="654"/>
        <v>#N/A</v>
      </c>
      <c r="CY512" s="8" t="e">
        <f t="shared" ca="1" si="654"/>
        <v>#N/A</v>
      </c>
      <c r="CZ512" s="8" t="e">
        <f t="shared" ca="1" si="654"/>
        <v>#N/A</v>
      </c>
      <c r="DA512" s="8" t="e">
        <f t="shared" ca="1" si="654"/>
        <v>#N/A</v>
      </c>
    </row>
    <row r="513" spans="2:105" x14ac:dyDescent="0.35">
      <c r="B513" t="str">
        <f>'Postcode Data'!B513</f>
        <v>ES50 0IE</v>
      </c>
      <c r="C513" t="str">
        <f>'Postcode Data'!D513</f>
        <v>Echton</v>
      </c>
      <c r="D513" s="44" t="e">
        <f>'Postcode Data'!M513</f>
        <v>#N/A</v>
      </c>
      <c r="E513" s="28" t="e">
        <f>INDEX('Site Data'!$G$42:$G$77,MATCH('Frequency Plan Data'!D513,'Site Data'!$B$42:$B$77,0))</f>
        <v>#N/A</v>
      </c>
      <c r="F513" s="28" t="e">
        <f>'Coverage Data'!M513</f>
        <v>#N/A</v>
      </c>
      <c r="G513" s="28" t="e">
        <f t="shared" si="597"/>
        <v>#N/A</v>
      </c>
      <c r="H513" s="5" t="e">
        <f>'Postcode Data'!F513</f>
        <v>#N/A</v>
      </c>
      <c r="I513" s="5" t="e">
        <f>'Postcode Data'!G513</f>
        <v>#N/A</v>
      </c>
      <c r="J513" s="5" t="e">
        <f>'Postcode Data'!K513</f>
        <v>#N/A</v>
      </c>
      <c r="K513" s="5" t="e">
        <f>'Postcode Data'!L513</f>
        <v>#N/A</v>
      </c>
      <c r="L513" s="5"/>
      <c r="M513" s="28"/>
      <c r="N513" s="5" t="e">
        <f t="shared" si="664"/>
        <v>#N/A</v>
      </c>
      <c r="O513" s="5" t="e">
        <f t="shared" si="664"/>
        <v>#N/A</v>
      </c>
      <c r="P513" s="5" t="e">
        <f t="shared" si="664"/>
        <v>#N/A</v>
      </c>
      <c r="Q513" s="5" t="e">
        <f t="shared" si="664"/>
        <v>#N/A</v>
      </c>
      <c r="R513" s="5" t="e">
        <f t="shared" si="664"/>
        <v>#N/A</v>
      </c>
      <c r="S513" s="5" t="e">
        <f t="shared" si="664"/>
        <v>#N/A</v>
      </c>
      <c r="T513" s="5"/>
      <c r="U513" s="28"/>
      <c r="V513" s="28" t="e">
        <f t="shared" si="599"/>
        <v>#N/A</v>
      </c>
      <c r="W513" s="28" t="e">
        <f t="shared" ref="W513:Z513" si="673">IF(AND($G513&lt;V$5,$G513&gt;=W$5),$K513,NA())</f>
        <v>#N/A</v>
      </c>
      <c r="X513" s="28" t="e">
        <f t="shared" si="673"/>
        <v>#N/A</v>
      </c>
      <c r="Y513" s="28" t="e">
        <f t="shared" si="673"/>
        <v>#N/A</v>
      </c>
      <c r="Z513" s="28" t="e">
        <f t="shared" si="673"/>
        <v>#N/A</v>
      </c>
      <c r="AA513" s="28" t="e">
        <f t="shared" si="601"/>
        <v>#N/A</v>
      </c>
      <c r="AB513" s="28"/>
      <c r="AC513" s="28"/>
      <c r="AD513" s="5" t="e">
        <f t="shared" si="602"/>
        <v>#N/A</v>
      </c>
      <c r="AE513" s="15" t="e">
        <v>#N/A</v>
      </c>
      <c r="AF513" s="11" t="e">
        <v>#N/A</v>
      </c>
      <c r="AG513" s="11" t="e">
        <v>#N/A</v>
      </c>
      <c r="AH513" s="11" t="e">
        <v>#N/A</v>
      </c>
      <c r="AI513" s="11" t="e">
        <v>#N/A</v>
      </c>
      <c r="AJ513" s="11" t="e">
        <v>#N/A</v>
      </c>
      <c r="AK513" s="11" t="e">
        <v>#N/A</v>
      </c>
      <c r="AL513" s="11" t="e">
        <v>#N/A</v>
      </c>
      <c r="AM513" s="11" t="e">
        <v>#N/A</v>
      </c>
      <c r="AN513" s="11" t="e">
        <v>#N/A</v>
      </c>
      <c r="AO513" s="11" t="e">
        <v>#N/A</v>
      </c>
      <c r="AP513" s="11" t="e">
        <v>#N/A</v>
      </c>
      <c r="AQ513" s="11" t="e">
        <v>#N/A</v>
      </c>
      <c r="AR513" s="11" t="e">
        <v>#N/A</v>
      </c>
      <c r="AS513" s="11" t="e">
        <v>#N/A</v>
      </c>
      <c r="AT513" s="11" t="e">
        <v>#N/A</v>
      </c>
      <c r="AU513" s="11" t="e">
        <v>#N/A</v>
      </c>
      <c r="AV513" s="11" t="e">
        <v>#N/A</v>
      </c>
      <c r="AW513" s="11" t="e">
        <v>#N/A</v>
      </c>
      <c r="AX513" s="11" t="e">
        <v>#N/A</v>
      </c>
      <c r="AY513" s="11" t="e">
        <v>#N/A</v>
      </c>
      <c r="AZ513" s="11" t="e">
        <v>#N/A</v>
      </c>
      <c r="BA513" s="11" t="e">
        <v>#N/A</v>
      </c>
      <c r="BB513" s="11" t="e">
        <v>#N/A</v>
      </c>
      <c r="BC513" s="11" t="e">
        <v>#N/A</v>
      </c>
      <c r="BD513" s="11" t="e">
        <v>#N/A</v>
      </c>
      <c r="BE513" s="11" t="e">
        <v>#N/A</v>
      </c>
      <c r="BF513" s="11" t="e">
        <v>#N/A</v>
      </c>
      <c r="BG513" s="11" t="e">
        <v>#N/A</v>
      </c>
      <c r="BH513" s="11" t="e">
        <v>#N/A</v>
      </c>
      <c r="BI513" s="11" t="e">
        <v>#N/A</v>
      </c>
      <c r="BJ513" s="11" t="e">
        <v>#N/A</v>
      </c>
      <c r="BK513" s="11" t="e">
        <v>#N/A</v>
      </c>
      <c r="BL513" s="11" t="e">
        <v>#N/A</v>
      </c>
      <c r="BM513" s="11" t="e">
        <v>#N/A</v>
      </c>
      <c r="BN513" s="16" t="e">
        <v>#N/A</v>
      </c>
      <c r="BQ513" s="5" t="e">
        <f t="shared" ca="1" si="603"/>
        <v>#N/A</v>
      </c>
      <c r="BR513" s="8" t="e">
        <f t="shared" ca="1" si="656"/>
        <v>#N/A</v>
      </c>
      <c r="BS513" s="8" t="e">
        <f t="shared" ca="1" si="656"/>
        <v>#N/A</v>
      </c>
      <c r="BT513" s="8" t="e">
        <f t="shared" ca="1" si="656"/>
        <v>#N/A</v>
      </c>
      <c r="BU513" s="8" t="e">
        <f t="shared" ca="1" si="656"/>
        <v>#N/A</v>
      </c>
      <c r="BV513" s="8" t="e">
        <f t="shared" ca="1" si="656"/>
        <v>#N/A</v>
      </c>
      <c r="BW513" s="8" t="e">
        <f t="shared" ca="1" si="656"/>
        <v>#N/A</v>
      </c>
      <c r="BX513" s="8" t="e">
        <f t="shared" ca="1" si="656"/>
        <v>#N/A</v>
      </c>
      <c r="BY513" s="8" t="e">
        <f t="shared" ca="1" si="656"/>
        <v>#N/A</v>
      </c>
      <c r="BZ513" s="8" t="e">
        <f t="shared" ca="1" si="656"/>
        <v>#N/A</v>
      </c>
      <c r="CA513" s="8" t="e">
        <f t="shared" ca="1" si="656"/>
        <v>#N/A</v>
      </c>
      <c r="CB513" s="8" t="e">
        <f t="shared" ca="1" si="670"/>
        <v>#N/A</v>
      </c>
      <c r="CC513" s="8" t="e">
        <f t="shared" ca="1" si="670"/>
        <v>#N/A</v>
      </c>
      <c r="CD513" s="8" t="e">
        <f t="shared" ca="1" si="670"/>
        <v>#N/A</v>
      </c>
      <c r="CE513" s="8" t="e">
        <f t="shared" ca="1" si="670"/>
        <v>#N/A</v>
      </c>
      <c r="CF513" s="8" t="e">
        <f t="shared" ca="1" si="670"/>
        <v>#N/A</v>
      </c>
      <c r="CG513" s="8" t="e">
        <f t="shared" ca="1" si="670"/>
        <v>#N/A</v>
      </c>
      <c r="CH513" s="8" t="e">
        <f t="shared" ca="1" si="670"/>
        <v>#N/A</v>
      </c>
      <c r="CI513" s="8" t="e">
        <f t="shared" ca="1" si="670"/>
        <v>#N/A</v>
      </c>
      <c r="CJ513" s="8" t="e">
        <f t="shared" ca="1" si="670"/>
        <v>#N/A</v>
      </c>
      <c r="CK513" s="8" t="e">
        <f t="shared" ca="1" si="670"/>
        <v>#N/A</v>
      </c>
      <c r="CL513" s="8" t="e">
        <f t="shared" ca="1" si="670"/>
        <v>#N/A</v>
      </c>
      <c r="CM513" s="8" t="e">
        <f t="shared" ca="1" si="670"/>
        <v>#N/A</v>
      </c>
      <c r="CN513" s="8" t="e">
        <f t="shared" ca="1" si="656"/>
        <v>#N/A</v>
      </c>
      <c r="CO513" s="8" t="e">
        <f t="shared" ca="1" si="656"/>
        <v>#N/A</v>
      </c>
      <c r="CP513" s="8" t="e">
        <f t="shared" ca="1" si="656"/>
        <v>#N/A</v>
      </c>
      <c r="CQ513" s="8" t="e">
        <f t="shared" ca="1" si="656"/>
        <v>#N/A</v>
      </c>
      <c r="CR513" s="8" t="e">
        <f t="shared" ca="1" si="656"/>
        <v>#N/A</v>
      </c>
      <c r="CS513" s="8" t="e">
        <f t="shared" ref="CS513:DA528" ca="1" si="674">IF(OR($D513=CS$5,$E513&lt;&gt;CS$4),-999,30+_xlfn.NORM.INV(RAND(),-20,3)-20*LOG10(SQRT(($H513-$J513)^2+($I513-$K513)^2))-20*LOG10(5570)-32.44+_xlfn.NORM.INV(RAND(),-3,3)+21+_xlfn.NORM.INV(RAND(),-20,3)-1)</f>
        <v>#N/A</v>
      </c>
      <c r="CT513" s="8" t="e">
        <f t="shared" ca="1" si="674"/>
        <v>#N/A</v>
      </c>
      <c r="CU513" s="8" t="e">
        <f t="shared" ca="1" si="674"/>
        <v>#N/A</v>
      </c>
      <c r="CV513" s="8" t="e">
        <f t="shared" ca="1" si="674"/>
        <v>#N/A</v>
      </c>
      <c r="CW513" s="8" t="e">
        <f t="shared" ca="1" si="674"/>
        <v>#N/A</v>
      </c>
      <c r="CX513" s="8" t="e">
        <f t="shared" ca="1" si="674"/>
        <v>#N/A</v>
      </c>
      <c r="CY513" s="8" t="e">
        <f t="shared" ca="1" si="674"/>
        <v>#N/A</v>
      </c>
      <c r="CZ513" s="8" t="e">
        <f t="shared" ca="1" si="674"/>
        <v>#N/A</v>
      </c>
      <c r="DA513" s="8" t="e">
        <f t="shared" ca="1" si="674"/>
        <v>#N/A</v>
      </c>
    </row>
    <row r="514" spans="2:105" x14ac:dyDescent="0.35">
      <c r="B514" t="str">
        <f>'Postcode Data'!B514</f>
        <v>ES50 0PP</v>
      </c>
      <c r="C514" t="str">
        <f>'Postcode Data'!D514</f>
        <v>Echton</v>
      </c>
      <c r="D514" s="44" t="e">
        <f>'Postcode Data'!M514</f>
        <v>#N/A</v>
      </c>
      <c r="E514" s="28" t="e">
        <f>INDEX('Site Data'!$G$42:$G$77,MATCH('Frequency Plan Data'!D514,'Site Data'!$B$42:$B$77,0))</f>
        <v>#N/A</v>
      </c>
      <c r="F514" s="28" t="e">
        <f>'Coverage Data'!M514</f>
        <v>#N/A</v>
      </c>
      <c r="G514" s="28" t="e">
        <f t="shared" si="597"/>
        <v>#N/A</v>
      </c>
      <c r="H514" s="5" t="e">
        <f>'Postcode Data'!F514</f>
        <v>#N/A</v>
      </c>
      <c r="I514" s="5" t="e">
        <f>'Postcode Data'!G514</f>
        <v>#N/A</v>
      </c>
      <c r="J514" s="5" t="e">
        <f>'Postcode Data'!K514</f>
        <v>#N/A</v>
      </c>
      <c r="K514" s="5" t="e">
        <f>'Postcode Data'!L514</f>
        <v>#N/A</v>
      </c>
      <c r="L514" s="5"/>
      <c r="M514" s="28"/>
      <c r="N514" s="5" t="e">
        <f t="shared" si="664"/>
        <v>#N/A</v>
      </c>
      <c r="O514" s="5" t="e">
        <f t="shared" si="664"/>
        <v>#N/A</v>
      </c>
      <c r="P514" s="5" t="e">
        <f t="shared" si="664"/>
        <v>#N/A</v>
      </c>
      <c r="Q514" s="5" t="e">
        <f t="shared" si="664"/>
        <v>#N/A</v>
      </c>
      <c r="R514" s="5" t="e">
        <f t="shared" si="664"/>
        <v>#N/A</v>
      </c>
      <c r="S514" s="5" t="e">
        <f t="shared" si="664"/>
        <v>#N/A</v>
      </c>
      <c r="T514" s="5"/>
      <c r="U514" s="28"/>
      <c r="V514" s="28" t="e">
        <f t="shared" si="599"/>
        <v>#N/A</v>
      </c>
      <c r="W514" s="28" t="e">
        <f t="shared" ref="W514:Z514" si="675">IF(AND($G514&lt;V$5,$G514&gt;=W$5),$K514,NA())</f>
        <v>#N/A</v>
      </c>
      <c r="X514" s="28" t="e">
        <f t="shared" si="675"/>
        <v>#N/A</v>
      </c>
      <c r="Y514" s="28" t="e">
        <f t="shared" si="675"/>
        <v>#N/A</v>
      </c>
      <c r="Z514" s="28" t="e">
        <f t="shared" si="675"/>
        <v>#N/A</v>
      </c>
      <c r="AA514" s="28" t="e">
        <f t="shared" si="601"/>
        <v>#N/A</v>
      </c>
      <c r="AB514" s="28"/>
      <c r="AC514" s="28"/>
      <c r="AD514" s="5" t="e">
        <f t="shared" si="602"/>
        <v>#N/A</v>
      </c>
      <c r="AE514" s="15" t="e">
        <v>#N/A</v>
      </c>
      <c r="AF514" s="11" t="e">
        <v>#N/A</v>
      </c>
      <c r="AG514" s="11" t="e">
        <v>#N/A</v>
      </c>
      <c r="AH514" s="11" t="e">
        <v>#N/A</v>
      </c>
      <c r="AI514" s="11" t="e">
        <v>#N/A</v>
      </c>
      <c r="AJ514" s="11" t="e">
        <v>#N/A</v>
      </c>
      <c r="AK514" s="11" t="e">
        <v>#N/A</v>
      </c>
      <c r="AL514" s="11" t="e">
        <v>#N/A</v>
      </c>
      <c r="AM514" s="11" t="e">
        <v>#N/A</v>
      </c>
      <c r="AN514" s="11" t="e">
        <v>#N/A</v>
      </c>
      <c r="AO514" s="11" t="e">
        <v>#N/A</v>
      </c>
      <c r="AP514" s="11" t="e">
        <v>#N/A</v>
      </c>
      <c r="AQ514" s="11" t="e">
        <v>#N/A</v>
      </c>
      <c r="AR514" s="11" t="e">
        <v>#N/A</v>
      </c>
      <c r="AS514" s="11" t="e">
        <v>#N/A</v>
      </c>
      <c r="AT514" s="11" t="e">
        <v>#N/A</v>
      </c>
      <c r="AU514" s="11" t="e">
        <v>#N/A</v>
      </c>
      <c r="AV514" s="11" t="e">
        <v>#N/A</v>
      </c>
      <c r="AW514" s="11" t="e">
        <v>#N/A</v>
      </c>
      <c r="AX514" s="11" t="e">
        <v>#N/A</v>
      </c>
      <c r="AY514" s="11" t="e">
        <v>#N/A</v>
      </c>
      <c r="AZ514" s="11" t="e">
        <v>#N/A</v>
      </c>
      <c r="BA514" s="11" t="e">
        <v>#N/A</v>
      </c>
      <c r="BB514" s="11" t="e">
        <v>#N/A</v>
      </c>
      <c r="BC514" s="11" t="e">
        <v>#N/A</v>
      </c>
      <c r="BD514" s="11" t="e">
        <v>#N/A</v>
      </c>
      <c r="BE514" s="11" t="e">
        <v>#N/A</v>
      </c>
      <c r="BF514" s="11" t="e">
        <v>#N/A</v>
      </c>
      <c r="BG514" s="11" t="e">
        <v>#N/A</v>
      </c>
      <c r="BH514" s="11" t="e">
        <v>#N/A</v>
      </c>
      <c r="BI514" s="11" t="e">
        <v>#N/A</v>
      </c>
      <c r="BJ514" s="11" t="e">
        <v>#N/A</v>
      </c>
      <c r="BK514" s="11" t="e">
        <v>#N/A</v>
      </c>
      <c r="BL514" s="11" t="e">
        <v>#N/A</v>
      </c>
      <c r="BM514" s="11" t="e">
        <v>#N/A</v>
      </c>
      <c r="BN514" s="16" t="e">
        <v>#N/A</v>
      </c>
      <c r="BQ514" s="5" t="e">
        <f t="shared" ca="1" si="603"/>
        <v>#N/A</v>
      </c>
      <c r="BR514" s="8" t="e">
        <f t="shared" ref="BR514:CS529" ca="1" si="676">IF(OR($D514=BR$5,$E514&lt;&gt;BR$4),-999,30+_xlfn.NORM.INV(RAND(),-20,3)-20*LOG10(SQRT(($H514-$J514)^2+($I514-$K514)^2))-20*LOG10(5570)-32.44+_xlfn.NORM.INV(RAND(),-3,3)+21+_xlfn.NORM.INV(RAND(),-20,3)-1)</f>
        <v>#N/A</v>
      </c>
      <c r="BS514" s="8" t="e">
        <f t="shared" ca="1" si="676"/>
        <v>#N/A</v>
      </c>
      <c r="BT514" s="8" t="e">
        <f t="shared" ca="1" si="676"/>
        <v>#N/A</v>
      </c>
      <c r="BU514" s="8" t="e">
        <f t="shared" ca="1" si="676"/>
        <v>#N/A</v>
      </c>
      <c r="BV514" s="8" t="e">
        <f t="shared" ca="1" si="676"/>
        <v>#N/A</v>
      </c>
      <c r="BW514" s="8" t="e">
        <f t="shared" ca="1" si="676"/>
        <v>#N/A</v>
      </c>
      <c r="BX514" s="8" t="e">
        <f t="shared" ca="1" si="676"/>
        <v>#N/A</v>
      </c>
      <c r="BY514" s="8" t="e">
        <f t="shared" ca="1" si="676"/>
        <v>#N/A</v>
      </c>
      <c r="BZ514" s="8" t="e">
        <f t="shared" ca="1" si="676"/>
        <v>#N/A</v>
      </c>
      <c r="CA514" s="8" t="e">
        <f t="shared" ca="1" si="676"/>
        <v>#N/A</v>
      </c>
      <c r="CB514" s="8" t="e">
        <f t="shared" ca="1" si="670"/>
        <v>#N/A</v>
      </c>
      <c r="CC514" s="8" t="e">
        <f t="shared" ca="1" si="670"/>
        <v>#N/A</v>
      </c>
      <c r="CD514" s="8" t="e">
        <f t="shared" ca="1" si="670"/>
        <v>#N/A</v>
      </c>
      <c r="CE514" s="8" t="e">
        <f t="shared" ca="1" si="670"/>
        <v>#N/A</v>
      </c>
      <c r="CF514" s="8" t="e">
        <f t="shared" ca="1" si="670"/>
        <v>#N/A</v>
      </c>
      <c r="CG514" s="8" t="e">
        <f t="shared" ca="1" si="670"/>
        <v>#N/A</v>
      </c>
      <c r="CH514" s="8" t="e">
        <f t="shared" ca="1" si="670"/>
        <v>#N/A</v>
      </c>
      <c r="CI514" s="8" t="e">
        <f t="shared" ca="1" si="670"/>
        <v>#N/A</v>
      </c>
      <c r="CJ514" s="8" t="e">
        <f t="shared" ca="1" si="670"/>
        <v>#N/A</v>
      </c>
      <c r="CK514" s="8" t="e">
        <f t="shared" ca="1" si="670"/>
        <v>#N/A</v>
      </c>
      <c r="CL514" s="8" t="e">
        <f t="shared" ca="1" si="670"/>
        <v>#N/A</v>
      </c>
      <c r="CM514" s="8" t="e">
        <f t="shared" ca="1" si="670"/>
        <v>#N/A</v>
      </c>
      <c r="CN514" s="8" t="e">
        <f t="shared" ca="1" si="676"/>
        <v>#N/A</v>
      </c>
      <c r="CO514" s="8" t="e">
        <f t="shared" ca="1" si="676"/>
        <v>#N/A</v>
      </c>
      <c r="CP514" s="8" t="e">
        <f t="shared" ca="1" si="676"/>
        <v>#N/A</v>
      </c>
      <c r="CQ514" s="8" t="e">
        <f t="shared" ca="1" si="676"/>
        <v>#N/A</v>
      </c>
      <c r="CR514" s="8" t="e">
        <f t="shared" ca="1" si="676"/>
        <v>#N/A</v>
      </c>
      <c r="CS514" s="8" t="e">
        <f t="shared" ca="1" si="676"/>
        <v>#N/A</v>
      </c>
      <c r="CT514" s="8" t="e">
        <f t="shared" ca="1" si="674"/>
        <v>#N/A</v>
      </c>
      <c r="CU514" s="8" t="e">
        <f t="shared" ca="1" si="674"/>
        <v>#N/A</v>
      </c>
      <c r="CV514" s="8" t="e">
        <f t="shared" ca="1" si="674"/>
        <v>#N/A</v>
      </c>
      <c r="CW514" s="8" t="e">
        <f t="shared" ca="1" si="674"/>
        <v>#N/A</v>
      </c>
      <c r="CX514" s="8" t="e">
        <f t="shared" ca="1" si="674"/>
        <v>#N/A</v>
      </c>
      <c r="CY514" s="8" t="e">
        <f t="shared" ca="1" si="674"/>
        <v>#N/A</v>
      </c>
      <c r="CZ514" s="8" t="e">
        <f t="shared" ca="1" si="674"/>
        <v>#N/A</v>
      </c>
      <c r="DA514" s="8" t="e">
        <f t="shared" ca="1" si="674"/>
        <v>#N/A</v>
      </c>
    </row>
    <row r="515" spans="2:105" x14ac:dyDescent="0.35">
      <c r="B515" t="str">
        <f>'Postcode Data'!B515</f>
        <v>ES50 1KZ</v>
      </c>
      <c r="C515" t="str">
        <f>'Postcode Data'!D515</f>
        <v>Echton</v>
      </c>
      <c r="D515" s="44" t="e">
        <f>'Postcode Data'!M515</f>
        <v>#N/A</v>
      </c>
      <c r="E515" s="28" t="e">
        <f>INDEX('Site Data'!$G$42:$G$77,MATCH('Frequency Plan Data'!D515,'Site Data'!$B$42:$B$77,0))</f>
        <v>#N/A</v>
      </c>
      <c r="F515" s="28" t="e">
        <f>'Coverage Data'!M515</f>
        <v>#N/A</v>
      </c>
      <c r="G515" s="28" t="e">
        <f t="shared" si="597"/>
        <v>#N/A</v>
      </c>
      <c r="H515" s="5" t="e">
        <f>'Postcode Data'!F515</f>
        <v>#N/A</v>
      </c>
      <c r="I515" s="5" t="e">
        <f>'Postcode Data'!G515</f>
        <v>#N/A</v>
      </c>
      <c r="J515" s="5" t="e">
        <f>'Postcode Data'!K515</f>
        <v>#N/A</v>
      </c>
      <c r="K515" s="5" t="e">
        <f>'Postcode Data'!L515</f>
        <v>#N/A</v>
      </c>
      <c r="L515" s="5"/>
      <c r="M515" s="28"/>
      <c r="N515" s="5" t="e">
        <f t="shared" si="664"/>
        <v>#N/A</v>
      </c>
      <c r="O515" s="5" t="e">
        <f t="shared" si="664"/>
        <v>#N/A</v>
      </c>
      <c r="P515" s="5" t="e">
        <f t="shared" si="664"/>
        <v>#N/A</v>
      </c>
      <c r="Q515" s="5" t="e">
        <f t="shared" si="664"/>
        <v>#N/A</v>
      </c>
      <c r="R515" s="5" t="e">
        <f t="shared" si="664"/>
        <v>#N/A</v>
      </c>
      <c r="S515" s="5" t="e">
        <f t="shared" si="664"/>
        <v>#N/A</v>
      </c>
      <c r="T515" s="5"/>
      <c r="U515" s="28"/>
      <c r="V515" s="28" t="e">
        <f t="shared" si="599"/>
        <v>#N/A</v>
      </c>
      <c r="W515" s="28" t="e">
        <f t="shared" ref="W515:Z515" si="677">IF(AND($G515&lt;V$5,$G515&gt;=W$5),$K515,NA())</f>
        <v>#N/A</v>
      </c>
      <c r="X515" s="28" t="e">
        <f t="shared" si="677"/>
        <v>#N/A</v>
      </c>
      <c r="Y515" s="28" t="e">
        <f t="shared" si="677"/>
        <v>#N/A</v>
      </c>
      <c r="Z515" s="28" t="e">
        <f t="shared" si="677"/>
        <v>#N/A</v>
      </c>
      <c r="AA515" s="28" t="e">
        <f t="shared" si="601"/>
        <v>#N/A</v>
      </c>
      <c r="AB515" s="28"/>
      <c r="AC515" s="28"/>
      <c r="AD515" s="5" t="e">
        <f t="shared" si="602"/>
        <v>#N/A</v>
      </c>
      <c r="AE515" s="15" t="e">
        <v>#N/A</v>
      </c>
      <c r="AF515" s="11" t="e">
        <v>#N/A</v>
      </c>
      <c r="AG515" s="11" t="e">
        <v>#N/A</v>
      </c>
      <c r="AH515" s="11" t="e">
        <v>#N/A</v>
      </c>
      <c r="AI515" s="11" t="e">
        <v>#N/A</v>
      </c>
      <c r="AJ515" s="11" t="e">
        <v>#N/A</v>
      </c>
      <c r="AK515" s="11" t="e">
        <v>#N/A</v>
      </c>
      <c r="AL515" s="11" t="e">
        <v>#N/A</v>
      </c>
      <c r="AM515" s="11" t="e">
        <v>#N/A</v>
      </c>
      <c r="AN515" s="11" t="e">
        <v>#N/A</v>
      </c>
      <c r="AO515" s="11" t="e">
        <v>#N/A</v>
      </c>
      <c r="AP515" s="11" t="e">
        <v>#N/A</v>
      </c>
      <c r="AQ515" s="11" t="e">
        <v>#N/A</v>
      </c>
      <c r="AR515" s="11" t="e">
        <v>#N/A</v>
      </c>
      <c r="AS515" s="11" t="e">
        <v>#N/A</v>
      </c>
      <c r="AT515" s="11" t="e">
        <v>#N/A</v>
      </c>
      <c r="AU515" s="11" t="e">
        <v>#N/A</v>
      </c>
      <c r="AV515" s="11" t="e">
        <v>#N/A</v>
      </c>
      <c r="AW515" s="11" t="e">
        <v>#N/A</v>
      </c>
      <c r="AX515" s="11" t="e">
        <v>#N/A</v>
      </c>
      <c r="AY515" s="11" t="e">
        <v>#N/A</v>
      </c>
      <c r="AZ515" s="11" t="e">
        <v>#N/A</v>
      </c>
      <c r="BA515" s="11" t="e">
        <v>#N/A</v>
      </c>
      <c r="BB515" s="11" t="e">
        <v>#N/A</v>
      </c>
      <c r="BC515" s="11" t="e">
        <v>#N/A</v>
      </c>
      <c r="BD515" s="11" t="e">
        <v>#N/A</v>
      </c>
      <c r="BE515" s="11" t="e">
        <v>#N/A</v>
      </c>
      <c r="BF515" s="11" t="e">
        <v>#N/A</v>
      </c>
      <c r="BG515" s="11" t="e">
        <v>#N/A</v>
      </c>
      <c r="BH515" s="11" t="e">
        <v>#N/A</v>
      </c>
      <c r="BI515" s="11" t="e">
        <v>#N/A</v>
      </c>
      <c r="BJ515" s="11" t="e">
        <v>#N/A</v>
      </c>
      <c r="BK515" s="11" t="e">
        <v>#N/A</v>
      </c>
      <c r="BL515" s="11" t="e">
        <v>#N/A</v>
      </c>
      <c r="BM515" s="11" t="e">
        <v>#N/A</v>
      </c>
      <c r="BN515" s="16" t="e">
        <v>#N/A</v>
      </c>
      <c r="BQ515" s="5" t="e">
        <f t="shared" ca="1" si="603"/>
        <v>#N/A</v>
      </c>
      <c r="BR515" s="8" t="e">
        <f t="shared" ca="1" si="676"/>
        <v>#N/A</v>
      </c>
      <c r="BS515" s="8" t="e">
        <f t="shared" ca="1" si="676"/>
        <v>#N/A</v>
      </c>
      <c r="BT515" s="8" t="e">
        <f t="shared" ca="1" si="676"/>
        <v>#N/A</v>
      </c>
      <c r="BU515" s="8" t="e">
        <f t="shared" ca="1" si="676"/>
        <v>#N/A</v>
      </c>
      <c r="BV515" s="8" t="e">
        <f t="shared" ca="1" si="676"/>
        <v>#N/A</v>
      </c>
      <c r="BW515" s="8" t="e">
        <f t="shared" ca="1" si="676"/>
        <v>#N/A</v>
      </c>
      <c r="BX515" s="8" t="e">
        <f t="shared" ca="1" si="676"/>
        <v>#N/A</v>
      </c>
      <c r="BY515" s="8" t="e">
        <f t="shared" ca="1" si="676"/>
        <v>#N/A</v>
      </c>
      <c r="BZ515" s="8" t="e">
        <f t="shared" ca="1" si="676"/>
        <v>#N/A</v>
      </c>
      <c r="CA515" s="8" t="e">
        <f t="shared" ca="1" si="676"/>
        <v>#N/A</v>
      </c>
      <c r="CB515" s="8" t="e">
        <f t="shared" ca="1" si="670"/>
        <v>#N/A</v>
      </c>
      <c r="CC515" s="8" t="e">
        <f t="shared" ca="1" si="670"/>
        <v>#N/A</v>
      </c>
      <c r="CD515" s="8" t="e">
        <f t="shared" ca="1" si="670"/>
        <v>#N/A</v>
      </c>
      <c r="CE515" s="8" t="e">
        <f t="shared" ca="1" si="670"/>
        <v>#N/A</v>
      </c>
      <c r="CF515" s="8" t="e">
        <f t="shared" ca="1" si="670"/>
        <v>#N/A</v>
      </c>
      <c r="CG515" s="8" t="e">
        <f t="shared" ca="1" si="670"/>
        <v>#N/A</v>
      </c>
      <c r="CH515" s="8" t="e">
        <f t="shared" ca="1" si="670"/>
        <v>#N/A</v>
      </c>
      <c r="CI515" s="8" t="e">
        <f t="shared" ca="1" si="670"/>
        <v>#N/A</v>
      </c>
      <c r="CJ515" s="8" t="e">
        <f t="shared" ca="1" si="670"/>
        <v>#N/A</v>
      </c>
      <c r="CK515" s="8" t="e">
        <f t="shared" ca="1" si="670"/>
        <v>#N/A</v>
      </c>
      <c r="CL515" s="8" t="e">
        <f t="shared" ca="1" si="670"/>
        <v>#N/A</v>
      </c>
      <c r="CM515" s="8" t="e">
        <f t="shared" ca="1" si="670"/>
        <v>#N/A</v>
      </c>
      <c r="CN515" s="8" t="e">
        <f t="shared" ca="1" si="676"/>
        <v>#N/A</v>
      </c>
      <c r="CO515" s="8" t="e">
        <f t="shared" ca="1" si="676"/>
        <v>#N/A</v>
      </c>
      <c r="CP515" s="8" t="e">
        <f t="shared" ca="1" si="676"/>
        <v>#N/A</v>
      </c>
      <c r="CQ515" s="8" t="e">
        <f t="shared" ca="1" si="676"/>
        <v>#N/A</v>
      </c>
      <c r="CR515" s="8" t="e">
        <f t="shared" ca="1" si="676"/>
        <v>#N/A</v>
      </c>
      <c r="CS515" s="8" t="e">
        <f t="shared" ca="1" si="676"/>
        <v>#N/A</v>
      </c>
      <c r="CT515" s="8" t="e">
        <f t="shared" ca="1" si="674"/>
        <v>#N/A</v>
      </c>
      <c r="CU515" s="8" t="e">
        <f t="shared" ca="1" si="674"/>
        <v>#N/A</v>
      </c>
      <c r="CV515" s="8" t="e">
        <f t="shared" ca="1" si="674"/>
        <v>#N/A</v>
      </c>
      <c r="CW515" s="8" t="e">
        <f t="shared" ca="1" si="674"/>
        <v>#N/A</v>
      </c>
      <c r="CX515" s="8" t="e">
        <f t="shared" ca="1" si="674"/>
        <v>#N/A</v>
      </c>
      <c r="CY515" s="8" t="e">
        <f t="shared" ca="1" si="674"/>
        <v>#N/A</v>
      </c>
      <c r="CZ515" s="8" t="e">
        <f t="shared" ca="1" si="674"/>
        <v>#N/A</v>
      </c>
      <c r="DA515" s="8" t="e">
        <f t="shared" ca="1" si="674"/>
        <v>#N/A</v>
      </c>
    </row>
    <row r="516" spans="2:105" x14ac:dyDescent="0.35">
      <c r="B516" t="str">
        <f>'Postcode Data'!B516</f>
        <v>ES50 2HB</v>
      </c>
      <c r="C516" t="str">
        <f>'Postcode Data'!D516</f>
        <v>Echton</v>
      </c>
      <c r="D516" s="44" t="e">
        <f>'Postcode Data'!M516</f>
        <v>#N/A</v>
      </c>
      <c r="E516" s="28" t="e">
        <f>INDEX('Site Data'!$G$42:$G$77,MATCH('Frequency Plan Data'!D516,'Site Data'!$B$42:$B$77,0))</f>
        <v>#N/A</v>
      </c>
      <c r="F516" s="28" t="e">
        <f>'Coverage Data'!M516</f>
        <v>#N/A</v>
      </c>
      <c r="G516" s="28" t="e">
        <f t="shared" si="597"/>
        <v>#N/A</v>
      </c>
      <c r="H516" s="5" t="e">
        <f>'Postcode Data'!F516</f>
        <v>#N/A</v>
      </c>
      <c r="I516" s="5" t="e">
        <f>'Postcode Data'!G516</f>
        <v>#N/A</v>
      </c>
      <c r="J516" s="5" t="e">
        <f>'Postcode Data'!K516</f>
        <v>#N/A</v>
      </c>
      <c r="K516" s="5" t="e">
        <f>'Postcode Data'!L516</f>
        <v>#N/A</v>
      </c>
      <c r="L516" s="5"/>
      <c r="M516" s="28"/>
      <c r="N516" s="5" t="e">
        <f t="shared" si="664"/>
        <v>#N/A</v>
      </c>
      <c r="O516" s="5" t="e">
        <f t="shared" si="664"/>
        <v>#N/A</v>
      </c>
      <c r="P516" s="5" t="e">
        <f t="shared" si="664"/>
        <v>#N/A</v>
      </c>
      <c r="Q516" s="5" t="e">
        <f t="shared" si="664"/>
        <v>#N/A</v>
      </c>
      <c r="R516" s="5" t="e">
        <f t="shared" si="664"/>
        <v>#N/A</v>
      </c>
      <c r="S516" s="5" t="e">
        <f t="shared" si="664"/>
        <v>#N/A</v>
      </c>
      <c r="T516" s="5"/>
      <c r="U516" s="28"/>
      <c r="V516" s="28" t="e">
        <f t="shared" si="599"/>
        <v>#N/A</v>
      </c>
      <c r="W516" s="28" t="e">
        <f t="shared" ref="W516:Z516" si="678">IF(AND($G516&lt;V$5,$G516&gt;=W$5),$K516,NA())</f>
        <v>#N/A</v>
      </c>
      <c r="X516" s="28" t="e">
        <f t="shared" si="678"/>
        <v>#N/A</v>
      </c>
      <c r="Y516" s="28" t="e">
        <f t="shared" si="678"/>
        <v>#N/A</v>
      </c>
      <c r="Z516" s="28" t="e">
        <f t="shared" si="678"/>
        <v>#N/A</v>
      </c>
      <c r="AA516" s="28" t="e">
        <f t="shared" si="601"/>
        <v>#N/A</v>
      </c>
      <c r="AB516" s="28"/>
      <c r="AC516" s="28"/>
      <c r="AD516" s="5" t="e">
        <f t="shared" si="602"/>
        <v>#N/A</v>
      </c>
      <c r="AE516" s="15" t="e">
        <v>#N/A</v>
      </c>
      <c r="AF516" s="11" t="e">
        <v>#N/A</v>
      </c>
      <c r="AG516" s="11" t="e">
        <v>#N/A</v>
      </c>
      <c r="AH516" s="11" t="e">
        <v>#N/A</v>
      </c>
      <c r="AI516" s="11" t="e">
        <v>#N/A</v>
      </c>
      <c r="AJ516" s="11" t="e">
        <v>#N/A</v>
      </c>
      <c r="AK516" s="11" t="e">
        <v>#N/A</v>
      </c>
      <c r="AL516" s="11" t="e">
        <v>#N/A</v>
      </c>
      <c r="AM516" s="11" t="e">
        <v>#N/A</v>
      </c>
      <c r="AN516" s="11" t="e">
        <v>#N/A</v>
      </c>
      <c r="AO516" s="11" t="e">
        <v>#N/A</v>
      </c>
      <c r="AP516" s="11" t="e">
        <v>#N/A</v>
      </c>
      <c r="AQ516" s="11" t="e">
        <v>#N/A</v>
      </c>
      <c r="AR516" s="11" t="e">
        <v>#N/A</v>
      </c>
      <c r="AS516" s="11" t="e">
        <v>#N/A</v>
      </c>
      <c r="AT516" s="11" t="e">
        <v>#N/A</v>
      </c>
      <c r="AU516" s="11" t="e">
        <v>#N/A</v>
      </c>
      <c r="AV516" s="11" t="e">
        <v>#N/A</v>
      </c>
      <c r="AW516" s="11" t="e">
        <v>#N/A</v>
      </c>
      <c r="AX516" s="11" t="e">
        <v>#N/A</v>
      </c>
      <c r="AY516" s="11" t="e">
        <v>#N/A</v>
      </c>
      <c r="AZ516" s="11" t="e">
        <v>#N/A</v>
      </c>
      <c r="BA516" s="11" t="e">
        <v>#N/A</v>
      </c>
      <c r="BB516" s="11" t="e">
        <v>#N/A</v>
      </c>
      <c r="BC516" s="11" t="e">
        <v>#N/A</v>
      </c>
      <c r="BD516" s="11" t="e">
        <v>#N/A</v>
      </c>
      <c r="BE516" s="11" t="e">
        <v>#N/A</v>
      </c>
      <c r="BF516" s="11" t="e">
        <v>#N/A</v>
      </c>
      <c r="BG516" s="11" t="e">
        <v>#N/A</v>
      </c>
      <c r="BH516" s="11" t="e">
        <v>#N/A</v>
      </c>
      <c r="BI516" s="11" t="e">
        <v>#N/A</v>
      </c>
      <c r="BJ516" s="11" t="e">
        <v>#N/A</v>
      </c>
      <c r="BK516" s="11" t="e">
        <v>#N/A</v>
      </c>
      <c r="BL516" s="11" t="e">
        <v>#N/A</v>
      </c>
      <c r="BM516" s="11" t="e">
        <v>#N/A</v>
      </c>
      <c r="BN516" s="16" t="e">
        <v>#N/A</v>
      </c>
      <c r="BQ516" s="5" t="e">
        <f t="shared" ca="1" si="603"/>
        <v>#N/A</v>
      </c>
      <c r="BR516" s="8" t="e">
        <f t="shared" ca="1" si="676"/>
        <v>#N/A</v>
      </c>
      <c r="BS516" s="8" t="e">
        <f t="shared" ca="1" si="676"/>
        <v>#N/A</v>
      </c>
      <c r="BT516" s="8" t="e">
        <f t="shared" ca="1" si="676"/>
        <v>#N/A</v>
      </c>
      <c r="BU516" s="8" t="e">
        <f t="shared" ca="1" si="676"/>
        <v>#N/A</v>
      </c>
      <c r="BV516" s="8" t="e">
        <f t="shared" ca="1" si="676"/>
        <v>#N/A</v>
      </c>
      <c r="BW516" s="8" t="e">
        <f t="shared" ca="1" si="676"/>
        <v>#N/A</v>
      </c>
      <c r="BX516" s="8" t="e">
        <f t="shared" ca="1" si="676"/>
        <v>#N/A</v>
      </c>
      <c r="BY516" s="8" t="e">
        <f t="shared" ca="1" si="676"/>
        <v>#N/A</v>
      </c>
      <c r="BZ516" s="8" t="e">
        <f t="shared" ca="1" si="676"/>
        <v>#N/A</v>
      </c>
      <c r="CA516" s="8" t="e">
        <f t="shared" ca="1" si="676"/>
        <v>#N/A</v>
      </c>
      <c r="CB516" s="8" t="e">
        <f t="shared" ca="1" si="670"/>
        <v>#N/A</v>
      </c>
      <c r="CC516" s="8" t="e">
        <f t="shared" ca="1" si="670"/>
        <v>#N/A</v>
      </c>
      <c r="CD516" s="8" t="e">
        <f t="shared" ca="1" si="670"/>
        <v>#N/A</v>
      </c>
      <c r="CE516" s="8" t="e">
        <f t="shared" ca="1" si="670"/>
        <v>#N/A</v>
      </c>
      <c r="CF516" s="8" t="e">
        <f t="shared" ca="1" si="670"/>
        <v>#N/A</v>
      </c>
      <c r="CG516" s="8" t="e">
        <f t="shared" ca="1" si="670"/>
        <v>#N/A</v>
      </c>
      <c r="CH516" s="8" t="e">
        <f t="shared" ca="1" si="670"/>
        <v>#N/A</v>
      </c>
      <c r="CI516" s="8" t="e">
        <f t="shared" ca="1" si="670"/>
        <v>#N/A</v>
      </c>
      <c r="CJ516" s="8" t="e">
        <f t="shared" ca="1" si="670"/>
        <v>#N/A</v>
      </c>
      <c r="CK516" s="8" t="e">
        <f t="shared" ca="1" si="670"/>
        <v>#N/A</v>
      </c>
      <c r="CL516" s="8" t="e">
        <f t="shared" ca="1" si="670"/>
        <v>#N/A</v>
      </c>
      <c r="CM516" s="8" t="e">
        <f t="shared" ca="1" si="670"/>
        <v>#N/A</v>
      </c>
      <c r="CN516" s="8" t="e">
        <f t="shared" ca="1" si="676"/>
        <v>#N/A</v>
      </c>
      <c r="CO516" s="8" t="e">
        <f t="shared" ca="1" si="676"/>
        <v>#N/A</v>
      </c>
      <c r="CP516" s="8" t="e">
        <f t="shared" ca="1" si="676"/>
        <v>#N/A</v>
      </c>
      <c r="CQ516" s="8" t="e">
        <f t="shared" ca="1" si="676"/>
        <v>#N/A</v>
      </c>
      <c r="CR516" s="8" t="e">
        <f t="shared" ca="1" si="676"/>
        <v>#N/A</v>
      </c>
      <c r="CS516" s="8" t="e">
        <f t="shared" ca="1" si="676"/>
        <v>#N/A</v>
      </c>
      <c r="CT516" s="8" t="e">
        <f t="shared" ca="1" si="674"/>
        <v>#N/A</v>
      </c>
      <c r="CU516" s="8" t="e">
        <f t="shared" ca="1" si="674"/>
        <v>#N/A</v>
      </c>
      <c r="CV516" s="8" t="e">
        <f t="shared" ca="1" si="674"/>
        <v>#N/A</v>
      </c>
      <c r="CW516" s="8" t="e">
        <f t="shared" ca="1" si="674"/>
        <v>#N/A</v>
      </c>
      <c r="CX516" s="8" t="e">
        <f t="shared" ca="1" si="674"/>
        <v>#N/A</v>
      </c>
      <c r="CY516" s="8" t="e">
        <f t="shared" ca="1" si="674"/>
        <v>#N/A</v>
      </c>
      <c r="CZ516" s="8" t="e">
        <f t="shared" ca="1" si="674"/>
        <v>#N/A</v>
      </c>
      <c r="DA516" s="8" t="e">
        <f t="shared" ca="1" si="674"/>
        <v>#N/A</v>
      </c>
    </row>
    <row r="517" spans="2:105" x14ac:dyDescent="0.35">
      <c r="B517" t="str">
        <f>'Postcode Data'!B517</f>
        <v>ES50 2YT</v>
      </c>
      <c r="C517" t="str">
        <f>'Postcode Data'!D517</f>
        <v>Echton</v>
      </c>
      <c r="D517" s="44" t="e">
        <f>'Postcode Data'!M517</f>
        <v>#N/A</v>
      </c>
      <c r="E517" s="28" t="e">
        <f>INDEX('Site Data'!$G$42:$G$77,MATCH('Frequency Plan Data'!D517,'Site Data'!$B$42:$B$77,0))</f>
        <v>#N/A</v>
      </c>
      <c r="F517" s="28" t="e">
        <f>'Coverage Data'!M517</f>
        <v>#N/A</v>
      </c>
      <c r="G517" s="28" t="e">
        <f t="shared" si="597"/>
        <v>#N/A</v>
      </c>
      <c r="H517" s="5" t="e">
        <f>'Postcode Data'!F517</f>
        <v>#N/A</v>
      </c>
      <c r="I517" s="5" t="e">
        <f>'Postcode Data'!G517</f>
        <v>#N/A</v>
      </c>
      <c r="J517" s="5" t="e">
        <f>'Postcode Data'!K517</f>
        <v>#N/A</v>
      </c>
      <c r="K517" s="5" t="e">
        <f>'Postcode Data'!L517</f>
        <v>#N/A</v>
      </c>
      <c r="L517" s="5"/>
      <c r="M517" s="28"/>
      <c r="N517" s="5" t="e">
        <f t="shared" si="664"/>
        <v>#N/A</v>
      </c>
      <c r="O517" s="5" t="e">
        <f t="shared" si="664"/>
        <v>#N/A</v>
      </c>
      <c r="P517" s="5" t="e">
        <f t="shared" si="664"/>
        <v>#N/A</v>
      </c>
      <c r="Q517" s="5" t="e">
        <f t="shared" si="664"/>
        <v>#N/A</v>
      </c>
      <c r="R517" s="5" t="e">
        <f t="shared" si="664"/>
        <v>#N/A</v>
      </c>
      <c r="S517" s="5" t="e">
        <f t="shared" si="664"/>
        <v>#N/A</v>
      </c>
      <c r="T517" s="5"/>
      <c r="U517" s="28"/>
      <c r="V517" s="28" t="e">
        <f t="shared" si="599"/>
        <v>#N/A</v>
      </c>
      <c r="W517" s="28" t="e">
        <f t="shared" ref="W517:Z517" si="679">IF(AND($G517&lt;V$5,$G517&gt;=W$5),$K517,NA())</f>
        <v>#N/A</v>
      </c>
      <c r="X517" s="28" t="e">
        <f t="shared" si="679"/>
        <v>#N/A</v>
      </c>
      <c r="Y517" s="28" t="e">
        <f t="shared" si="679"/>
        <v>#N/A</v>
      </c>
      <c r="Z517" s="28" t="e">
        <f t="shared" si="679"/>
        <v>#N/A</v>
      </c>
      <c r="AA517" s="28" t="e">
        <f t="shared" si="601"/>
        <v>#N/A</v>
      </c>
      <c r="AB517" s="28"/>
      <c r="AC517" s="28"/>
      <c r="AD517" s="5" t="e">
        <f t="shared" si="602"/>
        <v>#N/A</v>
      </c>
      <c r="AE517" s="15" t="e">
        <v>#N/A</v>
      </c>
      <c r="AF517" s="11" t="e">
        <v>#N/A</v>
      </c>
      <c r="AG517" s="11" t="e">
        <v>#N/A</v>
      </c>
      <c r="AH517" s="11" t="e">
        <v>#N/A</v>
      </c>
      <c r="AI517" s="11" t="e">
        <v>#N/A</v>
      </c>
      <c r="AJ517" s="11" t="e">
        <v>#N/A</v>
      </c>
      <c r="AK517" s="11" t="e">
        <v>#N/A</v>
      </c>
      <c r="AL517" s="11" t="e">
        <v>#N/A</v>
      </c>
      <c r="AM517" s="11" t="e">
        <v>#N/A</v>
      </c>
      <c r="AN517" s="11" t="e">
        <v>#N/A</v>
      </c>
      <c r="AO517" s="11" t="e">
        <v>#N/A</v>
      </c>
      <c r="AP517" s="11" t="e">
        <v>#N/A</v>
      </c>
      <c r="AQ517" s="11" t="e">
        <v>#N/A</v>
      </c>
      <c r="AR517" s="11" t="e">
        <v>#N/A</v>
      </c>
      <c r="AS517" s="11" t="e">
        <v>#N/A</v>
      </c>
      <c r="AT517" s="11" t="e">
        <v>#N/A</v>
      </c>
      <c r="AU517" s="11" t="e">
        <v>#N/A</v>
      </c>
      <c r="AV517" s="11" t="e">
        <v>#N/A</v>
      </c>
      <c r="AW517" s="11" t="e">
        <v>#N/A</v>
      </c>
      <c r="AX517" s="11" t="e">
        <v>#N/A</v>
      </c>
      <c r="AY517" s="11" t="e">
        <v>#N/A</v>
      </c>
      <c r="AZ517" s="11" t="e">
        <v>#N/A</v>
      </c>
      <c r="BA517" s="11" t="e">
        <v>#N/A</v>
      </c>
      <c r="BB517" s="11" t="e">
        <v>#N/A</v>
      </c>
      <c r="BC517" s="11" t="e">
        <v>#N/A</v>
      </c>
      <c r="BD517" s="11" t="e">
        <v>#N/A</v>
      </c>
      <c r="BE517" s="11" t="e">
        <v>#N/A</v>
      </c>
      <c r="BF517" s="11" t="e">
        <v>#N/A</v>
      </c>
      <c r="BG517" s="11" t="e">
        <v>#N/A</v>
      </c>
      <c r="BH517" s="11" t="e">
        <v>#N/A</v>
      </c>
      <c r="BI517" s="11" t="e">
        <v>#N/A</v>
      </c>
      <c r="BJ517" s="11" t="e">
        <v>#N/A</v>
      </c>
      <c r="BK517" s="11" t="e">
        <v>#N/A</v>
      </c>
      <c r="BL517" s="11" t="e">
        <v>#N/A</v>
      </c>
      <c r="BM517" s="11" t="e">
        <v>#N/A</v>
      </c>
      <c r="BN517" s="16" t="e">
        <v>#N/A</v>
      </c>
      <c r="BQ517" s="5" t="e">
        <f t="shared" ca="1" si="603"/>
        <v>#N/A</v>
      </c>
      <c r="BR517" s="8" t="e">
        <f t="shared" ca="1" si="676"/>
        <v>#N/A</v>
      </c>
      <c r="BS517" s="8" t="e">
        <f t="shared" ca="1" si="676"/>
        <v>#N/A</v>
      </c>
      <c r="BT517" s="8" t="e">
        <f t="shared" ca="1" si="676"/>
        <v>#N/A</v>
      </c>
      <c r="BU517" s="8" t="e">
        <f t="shared" ca="1" si="676"/>
        <v>#N/A</v>
      </c>
      <c r="BV517" s="8" t="e">
        <f t="shared" ca="1" si="676"/>
        <v>#N/A</v>
      </c>
      <c r="BW517" s="8" t="e">
        <f t="shared" ca="1" si="676"/>
        <v>#N/A</v>
      </c>
      <c r="BX517" s="8" t="e">
        <f t="shared" ca="1" si="676"/>
        <v>#N/A</v>
      </c>
      <c r="BY517" s="8" t="e">
        <f t="shared" ca="1" si="676"/>
        <v>#N/A</v>
      </c>
      <c r="BZ517" s="8" t="e">
        <f t="shared" ca="1" si="676"/>
        <v>#N/A</v>
      </c>
      <c r="CA517" s="8" t="e">
        <f t="shared" ca="1" si="676"/>
        <v>#N/A</v>
      </c>
      <c r="CB517" s="8" t="e">
        <f t="shared" ca="1" si="670"/>
        <v>#N/A</v>
      </c>
      <c r="CC517" s="8" t="e">
        <f t="shared" ca="1" si="670"/>
        <v>#N/A</v>
      </c>
      <c r="CD517" s="8" t="e">
        <f t="shared" ca="1" si="670"/>
        <v>#N/A</v>
      </c>
      <c r="CE517" s="8" t="e">
        <f t="shared" ca="1" si="670"/>
        <v>#N/A</v>
      </c>
      <c r="CF517" s="8" t="e">
        <f t="shared" ca="1" si="670"/>
        <v>#N/A</v>
      </c>
      <c r="CG517" s="8" t="e">
        <f t="shared" ca="1" si="670"/>
        <v>#N/A</v>
      </c>
      <c r="CH517" s="8" t="e">
        <f t="shared" ca="1" si="670"/>
        <v>#N/A</v>
      </c>
      <c r="CI517" s="8" t="e">
        <f t="shared" ca="1" si="670"/>
        <v>#N/A</v>
      </c>
      <c r="CJ517" s="8" t="e">
        <f t="shared" ca="1" si="670"/>
        <v>#N/A</v>
      </c>
      <c r="CK517" s="8" t="e">
        <f t="shared" ca="1" si="670"/>
        <v>#N/A</v>
      </c>
      <c r="CL517" s="8" t="e">
        <f t="shared" ca="1" si="670"/>
        <v>#N/A</v>
      </c>
      <c r="CM517" s="8" t="e">
        <f t="shared" ca="1" si="670"/>
        <v>#N/A</v>
      </c>
      <c r="CN517" s="8" t="e">
        <f t="shared" ca="1" si="676"/>
        <v>#N/A</v>
      </c>
      <c r="CO517" s="8" t="e">
        <f t="shared" ca="1" si="676"/>
        <v>#N/A</v>
      </c>
      <c r="CP517" s="8" t="e">
        <f t="shared" ca="1" si="676"/>
        <v>#N/A</v>
      </c>
      <c r="CQ517" s="8" t="e">
        <f t="shared" ca="1" si="676"/>
        <v>#N/A</v>
      </c>
      <c r="CR517" s="8" t="e">
        <f t="shared" ca="1" si="676"/>
        <v>#N/A</v>
      </c>
      <c r="CS517" s="8" t="e">
        <f t="shared" ca="1" si="676"/>
        <v>#N/A</v>
      </c>
      <c r="CT517" s="8" t="e">
        <f t="shared" ca="1" si="674"/>
        <v>#N/A</v>
      </c>
      <c r="CU517" s="8" t="e">
        <f t="shared" ca="1" si="674"/>
        <v>#N/A</v>
      </c>
      <c r="CV517" s="8" t="e">
        <f t="shared" ca="1" si="674"/>
        <v>#N/A</v>
      </c>
      <c r="CW517" s="8" t="e">
        <f t="shared" ca="1" si="674"/>
        <v>#N/A</v>
      </c>
      <c r="CX517" s="8" t="e">
        <f t="shared" ca="1" si="674"/>
        <v>#N/A</v>
      </c>
      <c r="CY517" s="8" t="e">
        <f t="shared" ca="1" si="674"/>
        <v>#N/A</v>
      </c>
      <c r="CZ517" s="8" t="e">
        <f t="shared" ca="1" si="674"/>
        <v>#N/A</v>
      </c>
      <c r="DA517" s="8" t="e">
        <f t="shared" ca="1" si="674"/>
        <v>#N/A</v>
      </c>
    </row>
    <row r="518" spans="2:105" x14ac:dyDescent="0.35">
      <c r="B518" t="str">
        <f>'Postcode Data'!B518</f>
        <v>ES50 3HG</v>
      </c>
      <c r="C518" t="str">
        <f>'Postcode Data'!D518</f>
        <v>Echton</v>
      </c>
      <c r="D518" s="44" t="e">
        <f>'Postcode Data'!M518</f>
        <v>#N/A</v>
      </c>
      <c r="E518" s="28" t="e">
        <f>INDEX('Site Data'!$G$42:$G$77,MATCH('Frequency Plan Data'!D518,'Site Data'!$B$42:$B$77,0))</f>
        <v>#N/A</v>
      </c>
      <c r="F518" s="28" t="e">
        <f>'Coverage Data'!M518</f>
        <v>#N/A</v>
      </c>
      <c r="G518" s="28" t="e">
        <f t="shared" ref="G518:G581" si="680">F518-AD518</f>
        <v>#N/A</v>
      </c>
      <c r="H518" s="5" t="e">
        <f>'Postcode Data'!F518</f>
        <v>#N/A</v>
      </c>
      <c r="I518" s="5" t="e">
        <f>'Postcode Data'!G518</f>
        <v>#N/A</v>
      </c>
      <c r="J518" s="5" t="e">
        <f>'Postcode Data'!K518</f>
        <v>#N/A</v>
      </c>
      <c r="K518" s="5" t="e">
        <f>'Postcode Data'!L518</f>
        <v>#N/A</v>
      </c>
      <c r="L518" s="5"/>
      <c r="M518" s="28"/>
      <c r="N518" s="5" t="e">
        <f t="shared" si="664"/>
        <v>#N/A</v>
      </c>
      <c r="O518" s="5" t="e">
        <f t="shared" si="664"/>
        <v>#N/A</v>
      </c>
      <c r="P518" s="5" t="e">
        <f t="shared" si="664"/>
        <v>#N/A</v>
      </c>
      <c r="Q518" s="5" t="e">
        <f t="shared" si="664"/>
        <v>#N/A</v>
      </c>
      <c r="R518" s="5" t="e">
        <f t="shared" si="664"/>
        <v>#N/A</v>
      </c>
      <c r="S518" s="5" t="e">
        <f t="shared" si="664"/>
        <v>#N/A</v>
      </c>
      <c r="T518" s="5"/>
      <c r="U518" s="28"/>
      <c r="V518" s="28" t="e">
        <f t="shared" si="599"/>
        <v>#N/A</v>
      </c>
      <c r="W518" s="28" t="e">
        <f t="shared" ref="W518:Z518" si="681">IF(AND($G518&lt;V$5,$G518&gt;=W$5),$K518,NA())</f>
        <v>#N/A</v>
      </c>
      <c r="X518" s="28" t="e">
        <f t="shared" si="681"/>
        <v>#N/A</v>
      </c>
      <c r="Y518" s="28" t="e">
        <f t="shared" si="681"/>
        <v>#N/A</v>
      </c>
      <c r="Z518" s="28" t="e">
        <f t="shared" si="681"/>
        <v>#N/A</v>
      </c>
      <c r="AA518" s="28" t="e">
        <f t="shared" si="601"/>
        <v>#N/A</v>
      </c>
      <c r="AB518" s="28"/>
      <c r="AC518" s="28"/>
      <c r="AD518" s="5" t="e">
        <f t="shared" si="602"/>
        <v>#N/A</v>
      </c>
      <c r="AE518" s="15" t="e">
        <v>#N/A</v>
      </c>
      <c r="AF518" s="11" t="e">
        <v>#N/A</v>
      </c>
      <c r="AG518" s="11" t="e">
        <v>#N/A</v>
      </c>
      <c r="AH518" s="11" t="e">
        <v>#N/A</v>
      </c>
      <c r="AI518" s="11" t="e">
        <v>#N/A</v>
      </c>
      <c r="AJ518" s="11" t="e">
        <v>#N/A</v>
      </c>
      <c r="AK518" s="11" t="e">
        <v>#N/A</v>
      </c>
      <c r="AL518" s="11" t="e">
        <v>#N/A</v>
      </c>
      <c r="AM518" s="11" t="e">
        <v>#N/A</v>
      </c>
      <c r="AN518" s="11" t="e">
        <v>#N/A</v>
      </c>
      <c r="AO518" s="11" t="e">
        <v>#N/A</v>
      </c>
      <c r="AP518" s="11" t="e">
        <v>#N/A</v>
      </c>
      <c r="AQ518" s="11" t="e">
        <v>#N/A</v>
      </c>
      <c r="AR518" s="11" t="e">
        <v>#N/A</v>
      </c>
      <c r="AS518" s="11" t="e">
        <v>#N/A</v>
      </c>
      <c r="AT518" s="11" t="e">
        <v>#N/A</v>
      </c>
      <c r="AU518" s="11" t="e">
        <v>#N/A</v>
      </c>
      <c r="AV518" s="11" t="e">
        <v>#N/A</v>
      </c>
      <c r="AW518" s="11" t="e">
        <v>#N/A</v>
      </c>
      <c r="AX518" s="11" t="e">
        <v>#N/A</v>
      </c>
      <c r="AY518" s="11" t="e">
        <v>#N/A</v>
      </c>
      <c r="AZ518" s="11" t="e">
        <v>#N/A</v>
      </c>
      <c r="BA518" s="11" t="e">
        <v>#N/A</v>
      </c>
      <c r="BB518" s="11" t="e">
        <v>#N/A</v>
      </c>
      <c r="BC518" s="11" t="e">
        <v>#N/A</v>
      </c>
      <c r="BD518" s="11" t="e">
        <v>#N/A</v>
      </c>
      <c r="BE518" s="11" t="e">
        <v>#N/A</v>
      </c>
      <c r="BF518" s="11" t="e">
        <v>#N/A</v>
      </c>
      <c r="BG518" s="11" t="e">
        <v>#N/A</v>
      </c>
      <c r="BH518" s="11" t="e">
        <v>#N/A</v>
      </c>
      <c r="BI518" s="11" t="e">
        <v>#N/A</v>
      </c>
      <c r="BJ518" s="11" t="e">
        <v>#N/A</v>
      </c>
      <c r="BK518" s="11" t="e">
        <v>#N/A</v>
      </c>
      <c r="BL518" s="11" t="e">
        <v>#N/A</v>
      </c>
      <c r="BM518" s="11" t="e">
        <v>#N/A</v>
      </c>
      <c r="BN518" s="16" t="e">
        <v>#N/A</v>
      </c>
      <c r="BQ518" s="5" t="e">
        <f t="shared" ca="1" si="603"/>
        <v>#N/A</v>
      </c>
      <c r="BR518" s="8" t="e">
        <f t="shared" ca="1" si="676"/>
        <v>#N/A</v>
      </c>
      <c r="BS518" s="8" t="e">
        <f t="shared" ca="1" si="676"/>
        <v>#N/A</v>
      </c>
      <c r="BT518" s="8" t="e">
        <f t="shared" ca="1" si="676"/>
        <v>#N/A</v>
      </c>
      <c r="BU518" s="8" t="e">
        <f t="shared" ca="1" si="676"/>
        <v>#N/A</v>
      </c>
      <c r="BV518" s="8" t="e">
        <f t="shared" ca="1" si="676"/>
        <v>#N/A</v>
      </c>
      <c r="BW518" s="8" t="e">
        <f t="shared" ca="1" si="676"/>
        <v>#N/A</v>
      </c>
      <c r="BX518" s="8" t="e">
        <f t="shared" ca="1" si="676"/>
        <v>#N/A</v>
      </c>
      <c r="BY518" s="8" t="e">
        <f t="shared" ca="1" si="676"/>
        <v>#N/A</v>
      </c>
      <c r="BZ518" s="8" t="e">
        <f t="shared" ca="1" si="676"/>
        <v>#N/A</v>
      </c>
      <c r="CA518" s="8" t="e">
        <f t="shared" ca="1" si="676"/>
        <v>#N/A</v>
      </c>
      <c r="CB518" s="8" t="e">
        <f t="shared" ca="1" si="670"/>
        <v>#N/A</v>
      </c>
      <c r="CC518" s="8" t="e">
        <f t="shared" ca="1" si="670"/>
        <v>#N/A</v>
      </c>
      <c r="CD518" s="8" t="e">
        <f t="shared" ca="1" si="670"/>
        <v>#N/A</v>
      </c>
      <c r="CE518" s="8" t="e">
        <f t="shared" ca="1" si="670"/>
        <v>#N/A</v>
      </c>
      <c r="CF518" s="8" t="e">
        <f t="shared" ca="1" si="670"/>
        <v>#N/A</v>
      </c>
      <c r="CG518" s="8" t="e">
        <f t="shared" ca="1" si="670"/>
        <v>#N/A</v>
      </c>
      <c r="CH518" s="8" t="e">
        <f t="shared" ca="1" si="670"/>
        <v>#N/A</v>
      </c>
      <c r="CI518" s="8" t="e">
        <f t="shared" ca="1" si="670"/>
        <v>#N/A</v>
      </c>
      <c r="CJ518" s="8" t="e">
        <f t="shared" ca="1" si="670"/>
        <v>#N/A</v>
      </c>
      <c r="CK518" s="8" t="e">
        <f t="shared" ca="1" si="670"/>
        <v>#N/A</v>
      </c>
      <c r="CL518" s="8" t="e">
        <f t="shared" ca="1" si="670"/>
        <v>#N/A</v>
      </c>
      <c r="CM518" s="8" t="e">
        <f t="shared" ca="1" si="670"/>
        <v>#N/A</v>
      </c>
      <c r="CN518" s="8" t="e">
        <f t="shared" ca="1" si="676"/>
        <v>#N/A</v>
      </c>
      <c r="CO518" s="8" t="e">
        <f t="shared" ca="1" si="676"/>
        <v>#N/A</v>
      </c>
      <c r="CP518" s="8" t="e">
        <f t="shared" ca="1" si="676"/>
        <v>#N/A</v>
      </c>
      <c r="CQ518" s="8" t="e">
        <f t="shared" ca="1" si="676"/>
        <v>#N/A</v>
      </c>
      <c r="CR518" s="8" t="e">
        <f t="shared" ca="1" si="676"/>
        <v>#N/A</v>
      </c>
      <c r="CS518" s="8" t="e">
        <f t="shared" ca="1" si="676"/>
        <v>#N/A</v>
      </c>
      <c r="CT518" s="8" t="e">
        <f t="shared" ca="1" si="674"/>
        <v>#N/A</v>
      </c>
      <c r="CU518" s="8" t="e">
        <f t="shared" ca="1" si="674"/>
        <v>#N/A</v>
      </c>
      <c r="CV518" s="8" t="e">
        <f t="shared" ca="1" si="674"/>
        <v>#N/A</v>
      </c>
      <c r="CW518" s="8" t="e">
        <f t="shared" ca="1" si="674"/>
        <v>#N/A</v>
      </c>
      <c r="CX518" s="8" t="e">
        <f t="shared" ca="1" si="674"/>
        <v>#N/A</v>
      </c>
      <c r="CY518" s="8" t="e">
        <f t="shared" ca="1" si="674"/>
        <v>#N/A</v>
      </c>
      <c r="CZ518" s="8" t="e">
        <f t="shared" ca="1" si="674"/>
        <v>#N/A</v>
      </c>
      <c r="DA518" s="8" t="e">
        <f t="shared" ca="1" si="674"/>
        <v>#N/A</v>
      </c>
    </row>
    <row r="519" spans="2:105" x14ac:dyDescent="0.35">
      <c r="B519" t="str">
        <f>'Postcode Data'!B519</f>
        <v>ES50 4FJ</v>
      </c>
      <c r="C519" t="str">
        <f>'Postcode Data'!D519</f>
        <v>Echton</v>
      </c>
      <c r="D519" s="44" t="str">
        <f>'Postcode Data'!M519</f>
        <v>EW2a</v>
      </c>
      <c r="E519" s="28" t="str">
        <f>INDEX('Site Data'!$G$42:$G$77,MATCH('Frequency Plan Data'!D519,'Site Data'!$B$42:$B$77,0))</f>
        <v>f4</v>
      </c>
      <c r="F519" s="28">
        <f>'Coverage Data'!M519</f>
        <v>-68.393062342530555</v>
      </c>
      <c r="G519" s="28">
        <f t="shared" si="680"/>
        <v>30.528450624383368</v>
      </c>
      <c r="H519" s="5">
        <f>'Postcode Data'!F519</f>
        <v>7.9578812090310675</v>
      </c>
      <c r="I519" s="5">
        <f>'Postcode Data'!G519</f>
        <v>13.55919920395557</v>
      </c>
      <c r="J519" s="5">
        <f>'Postcode Data'!K519</f>
        <v>6.5165850479319252</v>
      </c>
      <c r="K519" s="5">
        <f>'Postcode Data'!L519</f>
        <v>15.217220773132945</v>
      </c>
      <c r="L519" s="5"/>
      <c r="M519" s="28"/>
      <c r="N519" s="5" t="e">
        <f t="shared" si="664"/>
        <v>#N/A</v>
      </c>
      <c r="O519" s="5" t="e">
        <f t="shared" si="664"/>
        <v>#N/A</v>
      </c>
      <c r="P519" s="5" t="e">
        <f t="shared" si="664"/>
        <v>#N/A</v>
      </c>
      <c r="Q519" s="5">
        <f t="shared" si="664"/>
        <v>15.217220773132945</v>
      </c>
      <c r="R519" s="5" t="e">
        <f t="shared" si="664"/>
        <v>#N/A</v>
      </c>
      <c r="S519" s="5" t="e">
        <f t="shared" si="664"/>
        <v>#N/A</v>
      </c>
      <c r="T519" s="5"/>
      <c r="U519" s="28"/>
      <c r="V519" s="28">
        <f t="shared" ref="V519:V582" si="682">IF($G519&gt;=V$5,$K519,NA())</f>
        <v>15.217220773132945</v>
      </c>
      <c r="W519" s="28" t="e">
        <f t="shared" ref="W519:Z519" si="683">IF(AND($G519&lt;V$5,$G519&gt;=W$5),$K519,NA())</f>
        <v>#N/A</v>
      </c>
      <c r="X519" s="28" t="e">
        <f t="shared" si="683"/>
        <v>#N/A</v>
      </c>
      <c r="Y519" s="28" t="e">
        <f t="shared" si="683"/>
        <v>#N/A</v>
      </c>
      <c r="Z519" s="28" t="e">
        <f t="shared" si="683"/>
        <v>#N/A</v>
      </c>
      <c r="AA519" s="28" t="e">
        <f t="shared" ref="AA519:AA582" si="684">IF($G519&lt;Z$5,$K519,NA())</f>
        <v>#N/A</v>
      </c>
      <c r="AB519" s="28"/>
      <c r="AC519" s="28"/>
      <c r="AD519" s="5">
        <f t="shared" ref="AD519:AD582" si="685">10*LOG10(SUMPRODUCT(10^(AE519:BN519/10)))</f>
        <v>-98.921512966913923</v>
      </c>
      <c r="AE519" s="15">
        <v>-999</v>
      </c>
      <c r="AF519" s="11">
        <v>-999</v>
      </c>
      <c r="AG519" s="11">
        <v>-999</v>
      </c>
      <c r="AH519" s="11">
        <v>-101.90337861899518</v>
      </c>
      <c r="AI519" s="11">
        <v>-999</v>
      </c>
      <c r="AJ519" s="11">
        <v>-999</v>
      </c>
      <c r="AK519" s="11">
        <v>-107.42851643187241</v>
      </c>
      <c r="AL519" s="11">
        <v>-999</v>
      </c>
      <c r="AM519" s="11">
        <v>-999</v>
      </c>
      <c r="AN519" s="11">
        <v>-999</v>
      </c>
      <c r="AO519" s="11">
        <v>-999</v>
      </c>
      <c r="AP519" s="11">
        <v>-999</v>
      </c>
      <c r="AQ519" s="11">
        <v>-999</v>
      </c>
      <c r="AR519" s="11">
        <v>-999</v>
      </c>
      <c r="AS519" s="11">
        <v>-999</v>
      </c>
      <c r="AT519" s="11">
        <v>-107.6038696258813</v>
      </c>
      <c r="AU519" s="11">
        <v>-999</v>
      </c>
      <c r="AV519" s="11">
        <v>-999</v>
      </c>
      <c r="AW519" s="11">
        <v>-108.47755395450454</v>
      </c>
      <c r="AX519" s="11">
        <v>-999</v>
      </c>
      <c r="AY519" s="11">
        <v>-999</v>
      </c>
      <c r="AZ519" s="11">
        <v>-999</v>
      </c>
      <c r="BA519" s="11">
        <v>-999</v>
      </c>
      <c r="BB519" s="11">
        <v>-999</v>
      </c>
      <c r="BC519" s="11">
        <v>-999</v>
      </c>
      <c r="BD519" s="11">
        <v>-999</v>
      </c>
      <c r="BE519" s="11">
        <v>-999</v>
      </c>
      <c r="BF519" s="11">
        <v>-999</v>
      </c>
      <c r="BG519" s="11">
        <v>-999</v>
      </c>
      <c r="BH519" s="11">
        <v>-999</v>
      </c>
      <c r="BI519" s="11">
        <v>-108.52813486673543</v>
      </c>
      <c r="BJ519" s="11">
        <v>-999</v>
      </c>
      <c r="BK519" s="11">
        <v>-999</v>
      </c>
      <c r="BL519" s="11">
        <v>-999</v>
      </c>
      <c r="BM519" s="11">
        <v>-999</v>
      </c>
      <c r="BN519" s="16">
        <v>-999</v>
      </c>
      <c r="BQ519" s="5">
        <f t="shared" ref="BQ519:BQ582" ca="1" si="686">10*LOG10(SUMPRODUCT(10^(BR519:DA519/10)))</f>
        <v>-98.582816609230989</v>
      </c>
      <c r="BR519" s="8">
        <f t="shared" ca="1" si="676"/>
        <v>-999</v>
      </c>
      <c r="BS519" s="8">
        <f t="shared" ca="1" si="676"/>
        <v>-999</v>
      </c>
      <c r="BT519" s="8">
        <f t="shared" ca="1" si="676"/>
        <v>-999</v>
      </c>
      <c r="BU519" s="8">
        <f t="shared" ca="1" si="676"/>
        <v>-113.48490058258324</v>
      </c>
      <c r="BV519" s="8">
        <f t="shared" ca="1" si="676"/>
        <v>-999</v>
      </c>
      <c r="BW519" s="8">
        <f t="shared" ca="1" si="676"/>
        <v>-999</v>
      </c>
      <c r="BX519" s="8">
        <f t="shared" ca="1" si="676"/>
        <v>-114.00516236214794</v>
      </c>
      <c r="BY519" s="8">
        <f t="shared" ca="1" si="676"/>
        <v>-999</v>
      </c>
      <c r="BZ519" s="8">
        <f t="shared" ca="1" si="676"/>
        <v>-999</v>
      </c>
      <c r="CA519" s="8">
        <f t="shared" ca="1" si="676"/>
        <v>-999</v>
      </c>
      <c r="CB519" s="8">
        <f t="shared" ca="1" si="670"/>
        <v>-999</v>
      </c>
      <c r="CC519" s="8">
        <f t="shared" ca="1" si="670"/>
        <v>-999</v>
      </c>
      <c r="CD519" s="8">
        <f t="shared" ca="1" si="670"/>
        <v>-999</v>
      </c>
      <c r="CE519" s="8">
        <f t="shared" ca="1" si="670"/>
        <v>-999</v>
      </c>
      <c r="CF519" s="8">
        <f t="shared" ca="1" si="670"/>
        <v>-999</v>
      </c>
      <c r="CG519" s="8">
        <f t="shared" ca="1" si="670"/>
        <v>-117.7531831520829</v>
      </c>
      <c r="CH519" s="8">
        <f t="shared" ca="1" si="670"/>
        <v>-999</v>
      </c>
      <c r="CI519" s="8">
        <f t="shared" ca="1" si="670"/>
        <v>-999</v>
      </c>
      <c r="CJ519" s="8">
        <f t="shared" ca="1" si="670"/>
        <v>-99.35324423958447</v>
      </c>
      <c r="CK519" s="8">
        <f t="shared" ca="1" si="670"/>
        <v>-999</v>
      </c>
      <c r="CL519" s="8">
        <f t="shared" ca="1" si="670"/>
        <v>-999</v>
      </c>
      <c r="CM519" s="8">
        <f t="shared" ca="1" si="670"/>
        <v>-999</v>
      </c>
      <c r="CN519" s="8">
        <f t="shared" ca="1" si="676"/>
        <v>-999</v>
      </c>
      <c r="CO519" s="8">
        <f t="shared" ca="1" si="676"/>
        <v>-999</v>
      </c>
      <c r="CP519" s="8">
        <f t="shared" ca="1" si="676"/>
        <v>-999</v>
      </c>
      <c r="CQ519" s="8">
        <f t="shared" ca="1" si="676"/>
        <v>-999</v>
      </c>
      <c r="CR519" s="8">
        <f t="shared" ca="1" si="676"/>
        <v>-999</v>
      </c>
      <c r="CS519" s="8">
        <f t="shared" ca="1" si="676"/>
        <v>-999</v>
      </c>
      <c r="CT519" s="8">
        <f t="shared" ca="1" si="674"/>
        <v>-999</v>
      </c>
      <c r="CU519" s="8">
        <f t="shared" ca="1" si="674"/>
        <v>-999</v>
      </c>
      <c r="CV519" s="8">
        <f t="shared" ca="1" si="674"/>
        <v>-109.06885481488953</v>
      </c>
      <c r="CW519" s="8">
        <f t="shared" ca="1" si="674"/>
        <v>-999</v>
      </c>
      <c r="CX519" s="8">
        <f t="shared" ca="1" si="674"/>
        <v>-999</v>
      </c>
      <c r="CY519" s="8">
        <f t="shared" ca="1" si="674"/>
        <v>-999</v>
      </c>
      <c r="CZ519" s="8">
        <f t="shared" ca="1" si="674"/>
        <v>-999</v>
      </c>
      <c r="DA519" s="8">
        <f t="shared" ca="1" si="674"/>
        <v>-999</v>
      </c>
    </row>
    <row r="520" spans="2:105" x14ac:dyDescent="0.35">
      <c r="B520" t="str">
        <f>'Postcode Data'!B520</f>
        <v>ES50 4VZ</v>
      </c>
      <c r="C520" t="str">
        <f>'Postcode Data'!D520</f>
        <v>Echton</v>
      </c>
      <c r="D520" s="44" t="str">
        <f>'Postcode Data'!M520</f>
        <v>EW1a</v>
      </c>
      <c r="E520" s="28" t="str">
        <f>INDEX('Site Data'!$G$42:$G$77,MATCH('Frequency Plan Data'!D520,'Site Data'!$B$42:$B$77,0))</f>
        <v>f1</v>
      </c>
      <c r="F520" s="28">
        <f>'Coverage Data'!M520</f>
        <v>-81.534078642548195</v>
      </c>
      <c r="G520" s="28">
        <f t="shared" si="680"/>
        <v>18.974019910036105</v>
      </c>
      <c r="H520" s="5">
        <f>'Postcode Data'!F520</f>
        <v>11.233955038272278</v>
      </c>
      <c r="I520" s="5">
        <f>'Postcode Data'!G520</f>
        <v>14.850780878419533</v>
      </c>
      <c r="J520" s="5">
        <f>'Postcode Data'!K520</f>
        <v>11.935085504000732</v>
      </c>
      <c r="K520" s="5">
        <f>'Postcode Data'!L520</f>
        <v>18.149340378158268</v>
      </c>
      <c r="L520" s="5"/>
      <c r="M520" s="28"/>
      <c r="N520" s="5">
        <f t="shared" si="664"/>
        <v>18.149340378158268</v>
      </c>
      <c r="O520" s="5" t="e">
        <f t="shared" si="664"/>
        <v>#N/A</v>
      </c>
      <c r="P520" s="5" t="e">
        <f t="shared" si="664"/>
        <v>#N/A</v>
      </c>
      <c r="Q520" s="5" t="e">
        <f t="shared" si="664"/>
        <v>#N/A</v>
      </c>
      <c r="R520" s="5" t="e">
        <f t="shared" si="664"/>
        <v>#N/A</v>
      </c>
      <c r="S520" s="5" t="e">
        <f t="shared" si="664"/>
        <v>#N/A</v>
      </c>
      <c r="T520" s="5"/>
      <c r="U520" s="28"/>
      <c r="V520" s="28" t="e">
        <f t="shared" si="682"/>
        <v>#N/A</v>
      </c>
      <c r="W520" s="28" t="e">
        <f t="shared" ref="W520:Z520" si="687">IF(AND($G520&lt;V$5,$G520&gt;=W$5),$K520,NA())</f>
        <v>#N/A</v>
      </c>
      <c r="X520" s="28">
        <f t="shared" si="687"/>
        <v>18.149340378158268</v>
      </c>
      <c r="Y520" s="28" t="e">
        <f t="shared" si="687"/>
        <v>#N/A</v>
      </c>
      <c r="Z520" s="28" t="e">
        <f t="shared" si="687"/>
        <v>#N/A</v>
      </c>
      <c r="AA520" s="28" t="e">
        <f t="shared" si="684"/>
        <v>#N/A</v>
      </c>
      <c r="AB520" s="28"/>
      <c r="AC520" s="28"/>
      <c r="AD520" s="5">
        <f t="shared" si="685"/>
        <v>-100.5080985525843</v>
      </c>
      <c r="AE520" s="15">
        <v>-108.71996227693654</v>
      </c>
      <c r="AF520" s="11">
        <v>-999</v>
      </c>
      <c r="AG520" s="11">
        <v>-999</v>
      </c>
      <c r="AH520" s="11">
        <v>-999</v>
      </c>
      <c r="AI520" s="11">
        <v>-999</v>
      </c>
      <c r="AJ520" s="11">
        <v>-999</v>
      </c>
      <c r="AK520" s="11">
        <v>-999</v>
      </c>
      <c r="AL520" s="11">
        <v>-999</v>
      </c>
      <c r="AM520" s="11">
        <v>-999</v>
      </c>
      <c r="AN520" s="11">
        <v>-109.84128070256837</v>
      </c>
      <c r="AO520" s="11">
        <v>-999</v>
      </c>
      <c r="AP520" s="11">
        <v>-999</v>
      </c>
      <c r="AQ520" s="11">
        <v>-114.85562370085862</v>
      </c>
      <c r="AR520" s="11">
        <v>-999</v>
      </c>
      <c r="AS520" s="11">
        <v>-999</v>
      </c>
      <c r="AT520" s="11">
        <v>-999</v>
      </c>
      <c r="AU520" s="11">
        <v>-999</v>
      </c>
      <c r="AV520" s="11">
        <v>-999</v>
      </c>
      <c r="AW520" s="11">
        <v>-999</v>
      </c>
      <c r="AX520" s="11">
        <v>-999</v>
      </c>
      <c r="AY520" s="11">
        <v>-999</v>
      </c>
      <c r="AZ520" s="11">
        <v>-103.25784222017393</v>
      </c>
      <c r="BA520" s="11">
        <v>-999</v>
      </c>
      <c r="BB520" s="11">
        <v>-999</v>
      </c>
      <c r="BC520" s="11">
        <v>-999</v>
      </c>
      <c r="BD520" s="11">
        <v>-999</v>
      </c>
      <c r="BE520" s="11">
        <v>-999</v>
      </c>
      <c r="BF520" s="11">
        <v>-999</v>
      </c>
      <c r="BG520" s="11">
        <v>-999</v>
      </c>
      <c r="BH520" s="11">
        <v>-999</v>
      </c>
      <c r="BI520" s="11">
        <v>-999</v>
      </c>
      <c r="BJ520" s="11">
        <v>-999</v>
      </c>
      <c r="BK520" s="11">
        <v>-999</v>
      </c>
      <c r="BL520" s="11">
        <v>-108.33862319670976</v>
      </c>
      <c r="BM520" s="11">
        <v>-999</v>
      </c>
      <c r="BN520" s="16">
        <v>-999</v>
      </c>
      <c r="BQ520" s="5">
        <f t="shared" ca="1" si="686"/>
        <v>-98.268452525401457</v>
      </c>
      <c r="BR520" s="8">
        <f t="shared" ca="1" si="676"/>
        <v>-105.28077274441938</v>
      </c>
      <c r="BS520" s="8">
        <f t="shared" ca="1" si="676"/>
        <v>-999</v>
      </c>
      <c r="BT520" s="8">
        <f t="shared" ca="1" si="676"/>
        <v>-999</v>
      </c>
      <c r="BU520" s="8">
        <f t="shared" ca="1" si="676"/>
        <v>-999</v>
      </c>
      <c r="BV520" s="8">
        <f t="shared" ca="1" si="676"/>
        <v>-999</v>
      </c>
      <c r="BW520" s="8">
        <f t="shared" ca="1" si="676"/>
        <v>-999</v>
      </c>
      <c r="BX520" s="8">
        <f t="shared" ca="1" si="676"/>
        <v>-999</v>
      </c>
      <c r="BY520" s="8">
        <f t="shared" ca="1" si="676"/>
        <v>-999</v>
      </c>
      <c r="BZ520" s="8">
        <f t="shared" ca="1" si="676"/>
        <v>-999</v>
      </c>
      <c r="CA520" s="8">
        <f t="shared" ca="1" si="676"/>
        <v>-113.63112733957621</v>
      </c>
      <c r="CB520" s="8">
        <f t="shared" ca="1" si="670"/>
        <v>-999</v>
      </c>
      <c r="CC520" s="8">
        <f t="shared" ca="1" si="670"/>
        <v>-999</v>
      </c>
      <c r="CD520" s="8">
        <f t="shared" ca="1" si="670"/>
        <v>-102.88922169073611</v>
      </c>
      <c r="CE520" s="8">
        <f t="shared" ca="1" si="670"/>
        <v>-999</v>
      </c>
      <c r="CF520" s="8">
        <f t="shared" ca="1" si="670"/>
        <v>-999</v>
      </c>
      <c r="CG520" s="8">
        <f t="shared" ca="1" si="670"/>
        <v>-999</v>
      </c>
      <c r="CH520" s="8">
        <f t="shared" ca="1" si="670"/>
        <v>-999</v>
      </c>
      <c r="CI520" s="8">
        <f t="shared" ca="1" si="670"/>
        <v>-999</v>
      </c>
      <c r="CJ520" s="8">
        <f t="shared" ca="1" si="670"/>
        <v>-999</v>
      </c>
      <c r="CK520" s="8">
        <f t="shared" ca="1" si="670"/>
        <v>-999</v>
      </c>
      <c r="CL520" s="8">
        <f t="shared" ca="1" si="670"/>
        <v>-999</v>
      </c>
      <c r="CM520" s="8">
        <f t="shared" ca="1" si="670"/>
        <v>-102.6367094812135</v>
      </c>
      <c r="CN520" s="8">
        <f t="shared" ca="1" si="676"/>
        <v>-999</v>
      </c>
      <c r="CO520" s="8">
        <f t="shared" ca="1" si="676"/>
        <v>-999</v>
      </c>
      <c r="CP520" s="8">
        <f t="shared" ca="1" si="676"/>
        <v>-999</v>
      </c>
      <c r="CQ520" s="8">
        <f t="shared" ca="1" si="676"/>
        <v>-999</v>
      </c>
      <c r="CR520" s="8">
        <f t="shared" ca="1" si="676"/>
        <v>-999</v>
      </c>
      <c r="CS520" s="8">
        <f t="shared" ca="1" si="676"/>
        <v>-999</v>
      </c>
      <c r="CT520" s="8">
        <f t="shared" ca="1" si="674"/>
        <v>-999</v>
      </c>
      <c r="CU520" s="8">
        <f t="shared" ca="1" si="674"/>
        <v>-999</v>
      </c>
      <c r="CV520" s="8">
        <f t="shared" ca="1" si="674"/>
        <v>-999</v>
      </c>
      <c r="CW520" s="8">
        <f t="shared" ca="1" si="674"/>
        <v>-999</v>
      </c>
      <c r="CX520" s="8">
        <f t="shared" ca="1" si="674"/>
        <v>-999</v>
      </c>
      <c r="CY520" s="8">
        <f t="shared" ca="1" si="674"/>
        <v>-110.40622333464515</v>
      </c>
      <c r="CZ520" s="8">
        <f t="shared" ca="1" si="674"/>
        <v>-999</v>
      </c>
      <c r="DA520" s="8">
        <f t="shared" ca="1" si="674"/>
        <v>-999</v>
      </c>
    </row>
    <row r="521" spans="2:105" x14ac:dyDescent="0.35">
      <c r="B521" t="str">
        <f>'Postcode Data'!B521</f>
        <v>ES50 6CK</v>
      </c>
      <c r="C521" t="str">
        <f>'Postcode Data'!D521</f>
        <v>Echton</v>
      </c>
      <c r="D521" s="44" t="e">
        <f>'Postcode Data'!M521</f>
        <v>#N/A</v>
      </c>
      <c r="E521" s="28" t="e">
        <f>INDEX('Site Data'!$G$42:$G$77,MATCH('Frequency Plan Data'!D521,'Site Data'!$B$42:$B$77,0))</f>
        <v>#N/A</v>
      </c>
      <c r="F521" s="28" t="e">
        <f>'Coverage Data'!M521</f>
        <v>#N/A</v>
      </c>
      <c r="G521" s="28" t="e">
        <f t="shared" si="680"/>
        <v>#N/A</v>
      </c>
      <c r="H521" s="5" t="e">
        <f>'Postcode Data'!F521</f>
        <v>#N/A</v>
      </c>
      <c r="I521" s="5" t="e">
        <f>'Postcode Data'!G521</f>
        <v>#N/A</v>
      </c>
      <c r="J521" s="5" t="e">
        <f>'Postcode Data'!K521</f>
        <v>#N/A</v>
      </c>
      <c r="K521" s="5" t="e">
        <f>'Postcode Data'!L521</f>
        <v>#N/A</v>
      </c>
      <c r="L521" s="5"/>
      <c r="M521" s="28"/>
      <c r="N521" s="5" t="e">
        <f t="shared" si="664"/>
        <v>#N/A</v>
      </c>
      <c r="O521" s="5" t="e">
        <f t="shared" si="664"/>
        <v>#N/A</v>
      </c>
      <c r="P521" s="5" t="e">
        <f t="shared" si="664"/>
        <v>#N/A</v>
      </c>
      <c r="Q521" s="5" t="e">
        <f t="shared" si="664"/>
        <v>#N/A</v>
      </c>
      <c r="R521" s="5" t="e">
        <f t="shared" si="664"/>
        <v>#N/A</v>
      </c>
      <c r="S521" s="5" t="e">
        <f t="shared" si="664"/>
        <v>#N/A</v>
      </c>
      <c r="T521" s="5"/>
      <c r="U521" s="28"/>
      <c r="V521" s="28" t="e">
        <f t="shared" si="682"/>
        <v>#N/A</v>
      </c>
      <c r="W521" s="28" t="e">
        <f t="shared" ref="W521:Z521" si="688">IF(AND($G521&lt;V$5,$G521&gt;=W$5),$K521,NA())</f>
        <v>#N/A</v>
      </c>
      <c r="X521" s="28" t="e">
        <f t="shared" si="688"/>
        <v>#N/A</v>
      </c>
      <c r="Y521" s="28" t="e">
        <f t="shared" si="688"/>
        <v>#N/A</v>
      </c>
      <c r="Z521" s="28" t="e">
        <f t="shared" si="688"/>
        <v>#N/A</v>
      </c>
      <c r="AA521" s="28" t="e">
        <f t="shared" si="684"/>
        <v>#N/A</v>
      </c>
      <c r="AB521" s="28"/>
      <c r="AC521" s="28"/>
      <c r="AD521" s="5" t="e">
        <f t="shared" si="685"/>
        <v>#N/A</v>
      </c>
      <c r="AE521" s="15" t="e">
        <v>#N/A</v>
      </c>
      <c r="AF521" s="11" t="e">
        <v>#N/A</v>
      </c>
      <c r="AG521" s="11" t="e">
        <v>#N/A</v>
      </c>
      <c r="AH521" s="11" t="e">
        <v>#N/A</v>
      </c>
      <c r="AI521" s="11" t="e">
        <v>#N/A</v>
      </c>
      <c r="AJ521" s="11" t="e">
        <v>#N/A</v>
      </c>
      <c r="AK521" s="11" t="e">
        <v>#N/A</v>
      </c>
      <c r="AL521" s="11" t="e">
        <v>#N/A</v>
      </c>
      <c r="AM521" s="11" t="e">
        <v>#N/A</v>
      </c>
      <c r="AN521" s="11" t="e">
        <v>#N/A</v>
      </c>
      <c r="AO521" s="11" t="e">
        <v>#N/A</v>
      </c>
      <c r="AP521" s="11" t="e">
        <v>#N/A</v>
      </c>
      <c r="AQ521" s="11" t="e">
        <v>#N/A</v>
      </c>
      <c r="AR521" s="11" t="e">
        <v>#N/A</v>
      </c>
      <c r="AS521" s="11" t="e">
        <v>#N/A</v>
      </c>
      <c r="AT521" s="11" t="e">
        <v>#N/A</v>
      </c>
      <c r="AU521" s="11" t="e">
        <v>#N/A</v>
      </c>
      <c r="AV521" s="11" t="e">
        <v>#N/A</v>
      </c>
      <c r="AW521" s="11" t="e">
        <v>#N/A</v>
      </c>
      <c r="AX521" s="11" t="e">
        <v>#N/A</v>
      </c>
      <c r="AY521" s="11" t="e">
        <v>#N/A</v>
      </c>
      <c r="AZ521" s="11" t="e">
        <v>#N/A</v>
      </c>
      <c r="BA521" s="11" t="e">
        <v>#N/A</v>
      </c>
      <c r="BB521" s="11" t="e">
        <v>#N/A</v>
      </c>
      <c r="BC521" s="11" t="e">
        <v>#N/A</v>
      </c>
      <c r="BD521" s="11" t="e">
        <v>#N/A</v>
      </c>
      <c r="BE521" s="11" t="e">
        <v>#N/A</v>
      </c>
      <c r="BF521" s="11" t="e">
        <v>#N/A</v>
      </c>
      <c r="BG521" s="11" t="e">
        <v>#N/A</v>
      </c>
      <c r="BH521" s="11" t="e">
        <v>#N/A</v>
      </c>
      <c r="BI521" s="11" t="e">
        <v>#N/A</v>
      </c>
      <c r="BJ521" s="11" t="e">
        <v>#N/A</v>
      </c>
      <c r="BK521" s="11" t="e">
        <v>#N/A</v>
      </c>
      <c r="BL521" s="11" t="e">
        <v>#N/A</v>
      </c>
      <c r="BM521" s="11" t="e">
        <v>#N/A</v>
      </c>
      <c r="BN521" s="16" t="e">
        <v>#N/A</v>
      </c>
      <c r="BQ521" s="5" t="e">
        <f t="shared" ca="1" si="686"/>
        <v>#N/A</v>
      </c>
      <c r="BR521" s="8" t="e">
        <f t="shared" ca="1" si="676"/>
        <v>#N/A</v>
      </c>
      <c r="BS521" s="8" t="e">
        <f t="shared" ca="1" si="676"/>
        <v>#N/A</v>
      </c>
      <c r="BT521" s="8" t="e">
        <f t="shared" ca="1" si="676"/>
        <v>#N/A</v>
      </c>
      <c r="BU521" s="8" t="e">
        <f t="shared" ca="1" si="676"/>
        <v>#N/A</v>
      </c>
      <c r="BV521" s="8" t="e">
        <f t="shared" ca="1" si="676"/>
        <v>#N/A</v>
      </c>
      <c r="BW521" s="8" t="e">
        <f t="shared" ca="1" si="676"/>
        <v>#N/A</v>
      </c>
      <c r="BX521" s="8" t="e">
        <f t="shared" ca="1" si="676"/>
        <v>#N/A</v>
      </c>
      <c r="BY521" s="8" t="e">
        <f t="shared" ca="1" si="676"/>
        <v>#N/A</v>
      </c>
      <c r="BZ521" s="8" t="e">
        <f t="shared" ca="1" si="676"/>
        <v>#N/A</v>
      </c>
      <c r="CA521" s="8" t="e">
        <f t="shared" ca="1" si="676"/>
        <v>#N/A</v>
      </c>
      <c r="CB521" s="8" t="e">
        <f t="shared" ca="1" si="670"/>
        <v>#N/A</v>
      </c>
      <c r="CC521" s="8" t="e">
        <f t="shared" ca="1" si="670"/>
        <v>#N/A</v>
      </c>
      <c r="CD521" s="8" t="e">
        <f t="shared" ca="1" si="670"/>
        <v>#N/A</v>
      </c>
      <c r="CE521" s="8" t="e">
        <f t="shared" ca="1" si="670"/>
        <v>#N/A</v>
      </c>
      <c r="CF521" s="8" t="e">
        <f t="shared" ca="1" si="670"/>
        <v>#N/A</v>
      </c>
      <c r="CG521" s="8" t="e">
        <f t="shared" ca="1" si="670"/>
        <v>#N/A</v>
      </c>
      <c r="CH521" s="8" t="e">
        <f t="shared" ca="1" si="670"/>
        <v>#N/A</v>
      </c>
      <c r="CI521" s="8" t="e">
        <f t="shared" ca="1" si="670"/>
        <v>#N/A</v>
      </c>
      <c r="CJ521" s="8" t="e">
        <f t="shared" ca="1" si="670"/>
        <v>#N/A</v>
      </c>
      <c r="CK521" s="8" t="e">
        <f t="shared" ca="1" si="670"/>
        <v>#N/A</v>
      </c>
      <c r="CL521" s="8" t="e">
        <f t="shared" ca="1" si="670"/>
        <v>#N/A</v>
      </c>
      <c r="CM521" s="8" t="e">
        <f t="shared" ca="1" si="670"/>
        <v>#N/A</v>
      </c>
      <c r="CN521" s="8" t="e">
        <f t="shared" ca="1" si="676"/>
        <v>#N/A</v>
      </c>
      <c r="CO521" s="8" t="e">
        <f t="shared" ca="1" si="676"/>
        <v>#N/A</v>
      </c>
      <c r="CP521" s="8" t="e">
        <f t="shared" ca="1" si="676"/>
        <v>#N/A</v>
      </c>
      <c r="CQ521" s="8" t="e">
        <f t="shared" ca="1" si="676"/>
        <v>#N/A</v>
      </c>
      <c r="CR521" s="8" t="e">
        <f t="shared" ca="1" si="676"/>
        <v>#N/A</v>
      </c>
      <c r="CS521" s="8" t="e">
        <f t="shared" ca="1" si="676"/>
        <v>#N/A</v>
      </c>
      <c r="CT521" s="8" t="e">
        <f t="shared" ca="1" si="674"/>
        <v>#N/A</v>
      </c>
      <c r="CU521" s="8" t="e">
        <f t="shared" ca="1" si="674"/>
        <v>#N/A</v>
      </c>
      <c r="CV521" s="8" t="e">
        <f t="shared" ca="1" si="674"/>
        <v>#N/A</v>
      </c>
      <c r="CW521" s="8" t="e">
        <f t="shared" ca="1" si="674"/>
        <v>#N/A</v>
      </c>
      <c r="CX521" s="8" t="e">
        <f t="shared" ca="1" si="674"/>
        <v>#N/A</v>
      </c>
      <c r="CY521" s="8" t="e">
        <f t="shared" ca="1" si="674"/>
        <v>#N/A</v>
      </c>
      <c r="CZ521" s="8" t="e">
        <f t="shared" ca="1" si="674"/>
        <v>#N/A</v>
      </c>
      <c r="DA521" s="8" t="e">
        <f t="shared" ca="1" si="674"/>
        <v>#N/A</v>
      </c>
    </row>
    <row r="522" spans="2:105" x14ac:dyDescent="0.35">
      <c r="B522" t="str">
        <f>'Postcode Data'!B522</f>
        <v>ES50 7PB</v>
      </c>
      <c r="C522" t="str">
        <f>'Postcode Data'!D522</f>
        <v>Echton</v>
      </c>
      <c r="D522" s="44" t="e">
        <f>'Postcode Data'!M522</f>
        <v>#N/A</v>
      </c>
      <c r="E522" s="28" t="e">
        <f>INDEX('Site Data'!$G$42:$G$77,MATCH('Frequency Plan Data'!D522,'Site Data'!$B$42:$B$77,0))</f>
        <v>#N/A</v>
      </c>
      <c r="F522" s="28" t="e">
        <f>'Coverage Data'!M522</f>
        <v>#N/A</v>
      </c>
      <c r="G522" s="28" t="e">
        <f t="shared" si="680"/>
        <v>#N/A</v>
      </c>
      <c r="H522" s="5" t="e">
        <f>'Postcode Data'!F522</f>
        <v>#N/A</v>
      </c>
      <c r="I522" s="5" t="e">
        <f>'Postcode Data'!G522</f>
        <v>#N/A</v>
      </c>
      <c r="J522" s="5" t="e">
        <f>'Postcode Data'!K522</f>
        <v>#N/A</v>
      </c>
      <c r="K522" s="5" t="e">
        <f>'Postcode Data'!L522</f>
        <v>#N/A</v>
      </c>
      <c r="L522" s="5"/>
      <c r="M522" s="28"/>
      <c r="N522" s="5" t="e">
        <f t="shared" si="664"/>
        <v>#N/A</v>
      </c>
      <c r="O522" s="5" t="e">
        <f t="shared" si="664"/>
        <v>#N/A</v>
      </c>
      <c r="P522" s="5" t="e">
        <f t="shared" si="664"/>
        <v>#N/A</v>
      </c>
      <c r="Q522" s="5" t="e">
        <f t="shared" si="664"/>
        <v>#N/A</v>
      </c>
      <c r="R522" s="5" t="e">
        <f t="shared" si="664"/>
        <v>#N/A</v>
      </c>
      <c r="S522" s="5" t="e">
        <f t="shared" si="664"/>
        <v>#N/A</v>
      </c>
      <c r="T522" s="5"/>
      <c r="U522" s="28"/>
      <c r="V522" s="28" t="e">
        <f t="shared" si="682"/>
        <v>#N/A</v>
      </c>
      <c r="W522" s="28" t="e">
        <f t="shared" ref="W522:Z522" si="689">IF(AND($G522&lt;V$5,$G522&gt;=W$5),$K522,NA())</f>
        <v>#N/A</v>
      </c>
      <c r="X522" s="28" t="e">
        <f t="shared" si="689"/>
        <v>#N/A</v>
      </c>
      <c r="Y522" s="28" t="e">
        <f t="shared" si="689"/>
        <v>#N/A</v>
      </c>
      <c r="Z522" s="28" t="e">
        <f t="shared" si="689"/>
        <v>#N/A</v>
      </c>
      <c r="AA522" s="28" t="e">
        <f t="shared" si="684"/>
        <v>#N/A</v>
      </c>
      <c r="AB522" s="28"/>
      <c r="AC522" s="28"/>
      <c r="AD522" s="5" t="e">
        <f t="shared" si="685"/>
        <v>#N/A</v>
      </c>
      <c r="AE522" s="15" t="e">
        <v>#N/A</v>
      </c>
      <c r="AF522" s="11" t="e">
        <v>#N/A</v>
      </c>
      <c r="AG522" s="11" t="e">
        <v>#N/A</v>
      </c>
      <c r="AH522" s="11" t="e">
        <v>#N/A</v>
      </c>
      <c r="AI522" s="11" t="e">
        <v>#N/A</v>
      </c>
      <c r="AJ522" s="11" t="e">
        <v>#N/A</v>
      </c>
      <c r="AK522" s="11" t="e">
        <v>#N/A</v>
      </c>
      <c r="AL522" s="11" t="e">
        <v>#N/A</v>
      </c>
      <c r="AM522" s="11" t="e">
        <v>#N/A</v>
      </c>
      <c r="AN522" s="11" t="e">
        <v>#N/A</v>
      </c>
      <c r="AO522" s="11" t="e">
        <v>#N/A</v>
      </c>
      <c r="AP522" s="11" t="e">
        <v>#N/A</v>
      </c>
      <c r="AQ522" s="11" t="e">
        <v>#N/A</v>
      </c>
      <c r="AR522" s="11" t="e">
        <v>#N/A</v>
      </c>
      <c r="AS522" s="11" t="e">
        <v>#N/A</v>
      </c>
      <c r="AT522" s="11" t="e">
        <v>#N/A</v>
      </c>
      <c r="AU522" s="11" t="e">
        <v>#N/A</v>
      </c>
      <c r="AV522" s="11" t="e">
        <v>#N/A</v>
      </c>
      <c r="AW522" s="11" t="e">
        <v>#N/A</v>
      </c>
      <c r="AX522" s="11" t="e">
        <v>#N/A</v>
      </c>
      <c r="AY522" s="11" t="e">
        <v>#N/A</v>
      </c>
      <c r="AZ522" s="11" t="e">
        <v>#N/A</v>
      </c>
      <c r="BA522" s="11" t="e">
        <v>#N/A</v>
      </c>
      <c r="BB522" s="11" t="e">
        <v>#N/A</v>
      </c>
      <c r="BC522" s="11" t="e">
        <v>#N/A</v>
      </c>
      <c r="BD522" s="11" t="e">
        <v>#N/A</v>
      </c>
      <c r="BE522" s="11" t="e">
        <v>#N/A</v>
      </c>
      <c r="BF522" s="11" t="e">
        <v>#N/A</v>
      </c>
      <c r="BG522" s="11" t="e">
        <v>#N/A</v>
      </c>
      <c r="BH522" s="11" t="e">
        <v>#N/A</v>
      </c>
      <c r="BI522" s="11" t="e">
        <v>#N/A</v>
      </c>
      <c r="BJ522" s="11" t="e">
        <v>#N/A</v>
      </c>
      <c r="BK522" s="11" t="e">
        <v>#N/A</v>
      </c>
      <c r="BL522" s="11" t="e">
        <v>#N/A</v>
      </c>
      <c r="BM522" s="11" t="e">
        <v>#N/A</v>
      </c>
      <c r="BN522" s="16" t="e">
        <v>#N/A</v>
      </c>
      <c r="BQ522" s="5" t="e">
        <f t="shared" ca="1" si="686"/>
        <v>#N/A</v>
      </c>
      <c r="BR522" s="8" t="e">
        <f t="shared" ca="1" si="676"/>
        <v>#N/A</v>
      </c>
      <c r="BS522" s="8" t="e">
        <f t="shared" ca="1" si="676"/>
        <v>#N/A</v>
      </c>
      <c r="BT522" s="8" t="e">
        <f t="shared" ca="1" si="676"/>
        <v>#N/A</v>
      </c>
      <c r="BU522" s="8" t="e">
        <f t="shared" ca="1" si="676"/>
        <v>#N/A</v>
      </c>
      <c r="BV522" s="8" t="e">
        <f t="shared" ca="1" si="676"/>
        <v>#N/A</v>
      </c>
      <c r="BW522" s="8" t="e">
        <f t="shared" ca="1" si="676"/>
        <v>#N/A</v>
      </c>
      <c r="BX522" s="8" t="e">
        <f t="shared" ca="1" si="676"/>
        <v>#N/A</v>
      </c>
      <c r="BY522" s="8" t="e">
        <f t="shared" ca="1" si="676"/>
        <v>#N/A</v>
      </c>
      <c r="BZ522" s="8" t="e">
        <f t="shared" ca="1" si="676"/>
        <v>#N/A</v>
      </c>
      <c r="CA522" s="8" t="e">
        <f t="shared" ca="1" si="676"/>
        <v>#N/A</v>
      </c>
      <c r="CB522" s="8" t="e">
        <f t="shared" ca="1" si="670"/>
        <v>#N/A</v>
      </c>
      <c r="CC522" s="8" t="e">
        <f t="shared" ca="1" si="670"/>
        <v>#N/A</v>
      </c>
      <c r="CD522" s="8" t="e">
        <f t="shared" ca="1" si="670"/>
        <v>#N/A</v>
      </c>
      <c r="CE522" s="8" t="e">
        <f t="shared" ca="1" si="670"/>
        <v>#N/A</v>
      </c>
      <c r="CF522" s="8" t="e">
        <f t="shared" ca="1" si="670"/>
        <v>#N/A</v>
      </c>
      <c r="CG522" s="8" t="e">
        <f t="shared" ca="1" si="670"/>
        <v>#N/A</v>
      </c>
      <c r="CH522" s="8" t="e">
        <f t="shared" ca="1" si="670"/>
        <v>#N/A</v>
      </c>
      <c r="CI522" s="8" t="e">
        <f t="shared" ca="1" si="670"/>
        <v>#N/A</v>
      </c>
      <c r="CJ522" s="8" t="e">
        <f t="shared" ca="1" si="670"/>
        <v>#N/A</v>
      </c>
      <c r="CK522" s="8" t="e">
        <f t="shared" ca="1" si="670"/>
        <v>#N/A</v>
      </c>
      <c r="CL522" s="8" t="e">
        <f t="shared" ca="1" si="670"/>
        <v>#N/A</v>
      </c>
      <c r="CM522" s="8" t="e">
        <f t="shared" ca="1" si="670"/>
        <v>#N/A</v>
      </c>
      <c r="CN522" s="8" t="e">
        <f t="shared" ca="1" si="676"/>
        <v>#N/A</v>
      </c>
      <c r="CO522" s="8" t="e">
        <f t="shared" ca="1" si="676"/>
        <v>#N/A</v>
      </c>
      <c r="CP522" s="8" t="e">
        <f t="shared" ca="1" si="676"/>
        <v>#N/A</v>
      </c>
      <c r="CQ522" s="8" t="e">
        <f t="shared" ca="1" si="676"/>
        <v>#N/A</v>
      </c>
      <c r="CR522" s="8" t="e">
        <f t="shared" ca="1" si="676"/>
        <v>#N/A</v>
      </c>
      <c r="CS522" s="8" t="e">
        <f t="shared" ca="1" si="676"/>
        <v>#N/A</v>
      </c>
      <c r="CT522" s="8" t="e">
        <f t="shared" ca="1" si="674"/>
        <v>#N/A</v>
      </c>
      <c r="CU522" s="8" t="e">
        <f t="shared" ca="1" si="674"/>
        <v>#N/A</v>
      </c>
      <c r="CV522" s="8" t="e">
        <f t="shared" ca="1" si="674"/>
        <v>#N/A</v>
      </c>
      <c r="CW522" s="8" t="e">
        <f t="shared" ca="1" si="674"/>
        <v>#N/A</v>
      </c>
      <c r="CX522" s="8" t="e">
        <f t="shared" ca="1" si="674"/>
        <v>#N/A</v>
      </c>
      <c r="CY522" s="8" t="e">
        <f t="shared" ca="1" si="674"/>
        <v>#N/A</v>
      </c>
      <c r="CZ522" s="8" t="e">
        <f t="shared" ca="1" si="674"/>
        <v>#N/A</v>
      </c>
      <c r="DA522" s="8" t="e">
        <f t="shared" ca="1" si="674"/>
        <v>#N/A</v>
      </c>
    </row>
    <row r="523" spans="2:105" x14ac:dyDescent="0.35">
      <c r="B523" t="str">
        <f>'Postcode Data'!B523</f>
        <v>ES50 8NE</v>
      </c>
      <c r="C523" t="str">
        <f>'Postcode Data'!D523</f>
        <v>Echton</v>
      </c>
      <c r="D523" s="44" t="e">
        <f>'Postcode Data'!M523</f>
        <v>#N/A</v>
      </c>
      <c r="E523" s="28" t="e">
        <f>INDEX('Site Data'!$G$42:$G$77,MATCH('Frequency Plan Data'!D523,'Site Data'!$B$42:$B$77,0))</f>
        <v>#N/A</v>
      </c>
      <c r="F523" s="28" t="e">
        <f>'Coverage Data'!M523</f>
        <v>#N/A</v>
      </c>
      <c r="G523" s="28" t="e">
        <f t="shared" si="680"/>
        <v>#N/A</v>
      </c>
      <c r="H523" s="5" t="e">
        <f>'Postcode Data'!F523</f>
        <v>#N/A</v>
      </c>
      <c r="I523" s="5" t="e">
        <f>'Postcode Data'!G523</f>
        <v>#N/A</v>
      </c>
      <c r="J523" s="5" t="e">
        <f>'Postcode Data'!K523</f>
        <v>#N/A</v>
      </c>
      <c r="K523" s="5" t="e">
        <f>'Postcode Data'!L523</f>
        <v>#N/A</v>
      </c>
      <c r="L523" s="5"/>
      <c r="M523" s="28"/>
      <c r="N523" s="5" t="e">
        <f t="shared" si="664"/>
        <v>#N/A</v>
      </c>
      <c r="O523" s="5" t="e">
        <f t="shared" si="664"/>
        <v>#N/A</v>
      </c>
      <c r="P523" s="5" t="e">
        <f t="shared" si="664"/>
        <v>#N/A</v>
      </c>
      <c r="Q523" s="5" t="e">
        <f t="shared" si="664"/>
        <v>#N/A</v>
      </c>
      <c r="R523" s="5" t="e">
        <f t="shared" si="664"/>
        <v>#N/A</v>
      </c>
      <c r="S523" s="5" t="e">
        <f t="shared" si="664"/>
        <v>#N/A</v>
      </c>
      <c r="T523" s="5"/>
      <c r="U523" s="28"/>
      <c r="V523" s="28" t="e">
        <f t="shared" si="682"/>
        <v>#N/A</v>
      </c>
      <c r="W523" s="28" t="e">
        <f t="shared" ref="W523:Z523" si="690">IF(AND($G523&lt;V$5,$G523&gt;=W$5),$K523,NA())</f>
        <v>#N/A</v>
      </c>
      <c r="X523" s="28" t="e">
        <f t="shared" si="690"/>
        <v>#N/A</v>
      </c>
      <c r="Y523" s="28" t="e">
        <f t="shared" si="690"/>
        <v>#N/A</v>
      </c>
      <c r="Z523" s="28" t="e">
        <f t="shared" si="690"/>
        <v>#N/A</v>
      </c>
      <c r="AA523" s="28" t="e">
        <f t="shared" si="684"/>
        <v>#N/A</v>
      </c>
      <c r="AB523" s="28"/>
      <c r="AC523" s="28"/>
      <c r="AD523" s="5" t="e">
        <f t="shared" si="685"/>
        <v>#N/A</v>
      </c>
      <c r="AE523" s="15" t="e">
        <v>#N/A</v>
      </c>
      <c r="AF523" s="11" t="e">
        <v>#N/A</v>
      </c>
      <c r="AG523" s="11" t="e">
        <v>#N/A</v>
      </c>
      <c r="AH523" s="11" t="e">
        <v>#N/A</v>
      </c>
      <c r="AI523" s="11" t="e">
        <v>#N/A</v>
      </c>
      <c r="AJ523" s="11" t="e">
        <v>#N/A</v>
      </c>
      <c r="AK523" s="11" t="e">
        <v>#N/A</v>
      </c>
      <c r="AL523" s="11" t="e">
        <v>#N/A</v>
      </c>
      <c r="AM523" s="11" t="e">
        <v>#N/A</v>
      </c>
      <c r="AN523" s="11" t="e">
        <v>#N/A</v>
      </c>
      <c r="AO523" s="11" t="e">
        <v>#N/A</v>
      </c>
      <c r="AP523" s="11" t="e">
        <v>#N/A</v>
      </c>
      <c r="AQ523" s="11" t="e">
        <v>#N/A</v>
      </c>
      <c r="AR523" s="11" t="e">
        <v>#N/A</v>
      </c>
      <c r="AS523" s="11" t="e">
        <v>#N/A</v>
      </c>
      <c r="AT523" s="11" t="e">
        <v>#N/A</v>
      </c>
      <c r="AU523" s="11" t="e">
        <v>#N/A</v>
      </c>
      <c r="AV523" s="11" t="e">
        <v>#N/A</v>
      </c>
      <c r="AW523" s="11" t="e">
        <v>#N/A</v>
      </c>
      <c r="AX523" s="11" t="e">
        <v>#N/A</v>
      </c>
      <c r="AY523" s="11" t="e">
        <v>#N/A</v>
      </c>
      <c r="AZ523" s="11" t="e">
        <v>#N/A</v>
      </c>
      <c r="BA523" s="11" t="e">
        <v>#N/A</v>
      </c>
      <c r="BB523" s="11" t="e">
        <v>#N/A</v>
      </c>
      <c r="BC523" s="11" t="e">
        <v>#N/A</v>
      </c>
      <c r="BD523" s="11" t="e">
        <v>#N/A</v>
      </c>
      <c r="BE523" s="11" t="e">
        <v>#N/A</v>
      </c>
      <c r="BF523" s="11" t="e">
        <v>#N/A</v>
      </c>
      <c r="BG523" s="11" t="e">
        <v>#N/A</v>
      </c>
      <c r="BH523" s="11" t="e">
        <v>#N/A</v>
      </c>
      <c r="BI523" s="11" t="e">
        <v>#N/A</v>
      </c>
      <c r="BJ523" s="11" t="e">
        <v>#N/A</v>
      </c>
      <c r="BK523" s="11" t="e">
        <v>#N/A</v>
      </c>
      <c r="BL523" s="11" t="e">
        <v>#N/A</v>
      </c>
      <c r="BM523" s="11" t="e">
        <v>#N/A</v>
      </c>
      <c r="BN523" s="16" t="e">
        <v>#N/A</v>
      </c>
      <c r="BQ523" s="5" t="e">
        <f t="shared" ca="1" si="686"/>
        <v>#N/A</v>
      </c>
      <c r="BR523" s="8" t="e">
        <f t="shared" ca="1" si="676"/>
        <v>#N/A</v>
      </c>
      <c r="BS523" s="8" t="e">
        <f t="shared" ca="1" si="676"/>
        <v>#N/A</v>
      </c>
      <c r="BT523" s="8" t="e">
        <f t="shared" ca="1" si="676"/>
        <v>#N/A</v>
      </c>
      <c r="BU523" s="8" t="e">
        <f t="shared" ca="1" si="676"/>
        <v>#N/A</v>
      </c>
      <c r="BV523" s="8" t="e">
        <f t="shared" ca="1" si="676"/>
        <v>#N/A</v>
      </c>
      <c r="BW523" s="8" t="e">
        <f t="shared" ca="1" si="676"/>
        <v>#N/A</v>
      </c>
      <c r="BX523" s="8" t="e">
        <f t="shared" ca="1" si="676"/>
        <v>#N/A</v>
      </c>
      <c r="BY523" s="8" t="e">
        <f t="shared" ca="1" si="676"/>
        <v>#N/A</v>
      </c>
      <c r="BZ523" s="8" t="e">
        <f t="shared" ca="1" si="676"/>
        <v>#N/A</v>
      </c>
      <c r="CA523" s="8" t="e">
        <f t="shared" ca="1" si="676"/>
        <v>#N/A</v>
      </c>
      <c r="CB523" s="8" t="e">
        <f t="shared" ca="1" si="670"/>
        <v>#N/A</v>
      </c>
      <c r="CC523" s="8" t="e">
        <f t="shared" ca="1" si="670"/>
        <v>#N/A</v>
      </c>
      <c r="CD523" s="8" t="e">
        <f t="shared" ca="1" si="670"/>
        <v>#N/A</v>
      </c>
      <c r="CE523" s="8" t="e">
        <f t="shared" ca="1" si="670"/>
        <v>#N/A</v>
      </c>
      <c r="CF523" s="8" t="e">
        <f t="shared" ca="1" si="670"/>
        <v>#N/A</v>
      </c>
      <c r="CG523" s="8" t="e">
        <f t="shared" ca="1" si="670"/>
        <v>#N/A</v>
      </c>
      <c r="CH523" s="8" t="e">
        <f t="shared" ca="1" si="670"/>
        <v>#N/A</v>
      </c>
      <c r="CI523" s="8" t="e">
        <f t="shared" ca="1" si="670"/>
        <v>#N/A</v>
      </c>
      <c r="CJ523" s="8" t="e">
        <f t="shared" ca="1" si="670"/>
        <v>#N/A</v>
      </c>
      <c r="CK523" s="8" t="e">
        <f t="shared" ca="1" si="670"/>
        <v>#N/A</v>
      </c>
      <c r="CL523" s="8" t="e">
        <f t="shared" ca="1" si="670"/>
        <v>#N/A</v>
      </c>
      <c r="CM523" s="8" t="e">
        <f t="shared" ca="1" si="670"/>
        <v>#N/A</v>
      </c>
      <c r="CN523" s="8" t="e">
        <f t="shared" ca="1" si="676"/>
        <v>#N/A</v>
      </c>
      <c r="CO523" s="8" t="e">
        <f t="shared" ca="1" si="676"/>
        <v>#N/A</v>
      </c>
      <c r="CP523" s="8" t="e">
        <f t="shared" ca="1" si="676"/>
        <v>#N/A</v>
      </c>
      <c r="CQ523" s="8" t="e">
        <f t="shared" ca="1" si="676"/>
        <v>#N/A</v>
      </c>
      <c r="CR523" s="8" t="e">
        <f t="shared" ca="1" si="676"/>
        <v>#N/A</v>
      </c>
      <c r="CS523" s="8" t="e">
        <f t="shared" ca="1" si="676"/>
        <v>#N/A</v>
      </c>
      <c r="CT523" s="8" t="e">
        <f t="shared" ca="1" si="674"/>
        <v>#N/A</v>
      </c>
      <c r="CU523" s="8" t="e">
        <f t="shared" ca="1" si="674"/>
        <v>#N/A</v>
      </c>
      <c r="CV523" s="8" t="e">
        <f t="shared" ca="1" si="674"/>
        <v>#N/A</v>
      </c>
      <c r="CW523" s="8" t="e">
        <f t="shared" ca="1" si="674"/>
        <v>#N/A</v>
      </c>
      <c r="CX523" s="8" t="e">
        <f t="shared" ca="1" si="674"/>
        <v>#N/A</v>
      </c>
      <c r="CY523" s="8" t="e">
        <f t="shared" ca="1" si="674"/>
        <v>#N/A</v>
      </c>
      <c r="CZ523" s="8" t="e">
        <f t="shared" ca="1" si="674"/>
        <v>#N/A</v>
      </c>
      <c r="DA523" s="8" t="e">
        <f t="shared" ca="1" si="674"/>
        <v>#N/A</v>
      </c>
    </row>
    <row r="524" spans="2:105" x14ac:dyDescent="0.35">
      <c r="B524" t="str">
        <f>'Postcode Data'!B524</f>
        <v>ES50 9LG</v>
      </c>
      <c r="C524" t="str">
        <f>'Postcode Data'!D524</f>
        <v>Echton</v>
      </c>
      <c r="D524" s="44" t="e">
        <f>'Postcode Data'!M524</f>
        <v>#N/A</v>
      </c>
      <c r="E524" s="28" t="e">
        <f>INDEX('Site Data'!$G$42:$G$77,MATCH('Frequency Plan Data'!D524,'Site Data'!$B$42:$B$77,0))</f>
        <v>#N/A</v>
      </c>
      <c r="F524" s="28" t="e">
        <f>'Coverage Data'!M524</f>
        <v>#N/A</v>
      </c>
      <c r="G524" s="28" t="e">
        <f t="shared" si="680"/>
        <v>#N/A</v>
      </c>
      <c r="H524" s="5" t="e">
        <f>'Postcode Data'!F524</f>
        <v>#N/A</v>
      </c>
      <c r="I524" s="5" t="e">
        <f>'Postcode Data'!G524</f>
        <v>#N/A</v>
      </c>
      <c r="J524" s="5" t="e">
        <f>'Postcode Data'!K524</f>
        <v>#N/A</v>
      </c>
      <c r="K524" s="5" t="e">
        <f>'Postcode Data'!L524</f>
        <v>#N/A</v>
      </c>
      <c r="L524" s="5"/>
      <c r="M524" s="28"/>
      <c r="N524" s="5" t="e">
        <f t="shared" si="664"/>
        <v>#N/A</v>
      </c>
      <c r="O524" s="5" t="e">
        <f t="shared" si="664"/>
        <v>#N/A</v>
      </c>
      <c r="P524" s="5" t="e">
        <f t="shared" si="664"/>
        <v>#N/A</v>
      </c>
      <c r="Q524" s="5" t="e">
        <f t="shared" si="664"/>
        <v>#N/A</v>
      </c>
      <c r="R524" s="5" t="e">
        <f t="shared" si="664"/>
        <v>#N/A</v>
      </c>
      <c r="S524" s="5" t="e">
        <f t="shared" si="664"/>
        <v>#N/A</v>
      </c>
      <c r="T524" s="5"/>
      <c r="U524" s="28"/>
      <c r="V524" s="28" t="e">
        <f t="shared" si="682"/>
        <v>#N/A</v>
      </c>
      <c r="W524" s="28" t="e">
        <f t="shared" ref="W524:Z524" si="691">IF(AND($G524&lt;V$5,$G524&gt;=W$5),$K524,NA())</f>
        <v>#N/A</v>
      </c>
      <c r="X524" s="28" t="e">
        <f t="shared" si="691"/>
        <v>#N/A</v>
      </c>
      <c r="Y524" s="28" t="e">
        <f t="shared" si="691"/>
        <v>#N/A</v>
      </c>
      <c r="Z524" s="28" t="e">
        <f t="shared" si="691"/>
        <v>#N/A</v>
      </c>
      <c r="AA524" s="28" t="e">
        <f t="shared" si="684"/>
        <v>#N/A</v>
      </c>
      <c r="AB524" s="28"/>
      <c r="AC524" s="28"/>
      <c r="AD524" s="5" t="e">
        <f t="shared" si="685"/>
        <v>#N/A</v>
      </c>
      <c r="AE524" s="15" t="e">
        <v>#N/A</v>
      </c>
      <c r="AF524" s="11" t="e">
        <v>#N/A</v>
      </c>
      <c r="AG524" s="11" t="e">
        <v>#N/A</v>
      </c>
      <c r="AH524" s="11" t="e">
        <v>#N/A</v>
      </c>
      <c r="AI524" s="11" t="e">
        <v>#N/A</v>
      </c>
      <c r="AJ524" s="11" t="e">
        <v>#N/A</v>
      </c>
      <c r="AK524" s="11" t="e">
        <v>#N/A</v>
      </c>
      <c r="AL524" s="11" t="e">
        <v>#N/A</v>
      </c>
      <c r="AM524" s="11" t="e">
        <v>#N/A</v>
      </c>
      <c r="AN524" s="11" t="e">
        <v>#N/A</v>
      </c>
      <c r="AO524" s="11" t="e">
        <v>#N/A</v>
      </c>
      <c r="AP524" s="11" t="e">
        <v>#N/A</v>
      </c>
      <c r="AQ524" s="11" t="e">
        <v>#N/A</v>
      </c>
      <c r="AR524" s="11" t="e">
        <v>#N/A</v>
      </c>
      <c r="AS524" s="11" t="e">
        <v>#N/A</v>
      </c>
      <c r="AT524" s="11" t="e">
        <v>#N/A</v>
      </c>
      <c r="AU524" s="11" t="e">
        <v>#N/A</v>
      </c>
      <c r="AV524" s="11" t="e">
        <v>#N/A</v>
      </c>
      <c r="AW524" s="11" t="e">
        <v>#N/A</v>
      </c>
      <c r="AX524" s="11" t="e">
        <v>#N/A</v>
      </c>
      <c r="AY524" s="11" t="e">
        <v>#N/A</v>
      </c>
      <c r="AZ524" s="11" t="e">
        <v>#N/A</v>
      </c>
      <c r="BA524" s="11" t="e">
        <v>#N/A</v>
      </c>
      <c r="BB524" s="11" t="e">
        <v>#N/A</v>
      </c>
      <c r="BC524" s="11" t="e">
        <v>#N/A</v>
      </c>
      <c r="BD524" s="11" t="e">
        <v>#N/A</v>
      </c>
      <c r="BE524" s="11" t="e">
        <v>#N/A</v>
      </c>
      <c r="BF524" s="11" t="e">
        <v>#N/A</v>
      </c>
      <c r="BG524" s="11" t="e">
        <v>#N/A</v>
      </c>
      <c r="BH524" s="11" t="e">
        <v>#N/A</v>
      </c>
      <c r="BI524" s="11" t="e">
        <v>#N/A</v>
      </c>
      <c r="BJ524" s="11" t="e">
        <v>#N/A</v>
      </c>
      <c r="BK524" s="11" t="e">
        <v>#N/A</v>
      </c>
      <c r="BL524" s="11" t="e">
        <v>#N/A</v>
      </c>
      <c r="BM524" s="11" t="e">
        <v>#N/A</v>
      </c>
      <c r="BN524" s="16" t="e">
        <v>#N/A</v>
      </c>
      <c r="BQ524" s="5" t="e">
        <f t="shared" ca="1" si="686"/>
        <v>#N/A</v>
      </c>
      <c r="BR524" s="8" t="e">
        <f t="shared" ca="1" si="676"/>
        <v>#N/A</v>
      </c>
      <c r="BS524" s="8" t="e">
        <f t="shared" ca="1" si="676"/>
        <v>#N/A</v>
      </c>
      <c r="BT524" s="8" t="e">
        <f t="shared" ca="1" si="676"/>
        <v>#N/A</v>
      </c>
      <c r="BU524" s="8" t="e">
        <f t="shared" ca="1" si="676"/>
        <v>#N/A</v>
      </c>
      <c r="BV524" s="8" t="e">
        <f t="shared" ca="1" si="676"/>
        <v>#N/A</v>
      </c>
      <c r="BW524" s="8" t="e">
        <f t="shared" ca="1" si="676"/>
        <v>#N/A</v>
      </c>
      <c r="BX524" s="8" t="e">
        <f t="shared" ca="1" si="676"/>
        <v>#N/A</v>
      </c>
      <c r="BY524" s="8" t="e">
        <f t="shared" ca="1" si="676"/>
        <v>#N/A</v>
      </c>
      <c r="BZ524" s="8" t="e">
        <f t="shared" ca="1" si="676"/>
        <v>#N/A</v>
      </c>
      <c r="CA524" s="8" t="e">
        <f t="shared" ca="1" si="676"/>
        <v>#N/A</v>
      </c>
      <c r="CB524" s="8" t="e">
        <f t="shared" ca="1" si="670"/>
        <v>#N/A</v>
      </c>
      <c r="CC524" s="8" t="e">
        <f t="shared" ca="1" si="670"/>
        <v>#N/A</v>
      </c>
      <c r="CD524" s="8" t="e">
        <f t="shared" ca="1" si="670"/>
        <v>#N/A</v>
      </c>
      <c r="CE524" s="8" t="e">
        <f t="shared" ca="1" si="670"/>
        <v>#N/A</v>
      </c>
      <c r="CF524" s="8" t="e">
        <f t="shared" ca="1" si="670"/>
        <v>#N/A</v>
      </c>
      <c r="CG524" s="8" t="e">
        <f t="shared" ca="1" si="670"/>
        <v>#N/A</v>
      </c>
      <c r="CH524" s="8" t="e">
        <f t="shared" ca="1" si="670"/>
        <v>#N/A</v>
      </c>
      <c r="CI524" s="8" t="e">
        <f t="shared" ca="1" si="670"/>
        <v>#N/A</v>
      </c>
      <c r="CJ524" s="8" t="e">
        <f t="shared" ca="1" si="670"/>
        <v>#N/A</v>
      </c>
      <c r="CK524" s="8" t="e">
        <f t="shared" ca="1" si="670"/>
        <v>#N/A</v>
      </c>
      <c r="CL524" s="8" t="e">
        <f t="shared" ca="1" si="670"/>
        <v>#N/A</v>
      </c>
      <c r="CM524" s="8" t="e">
        <f t="shared" ca="1" si="670"/>
        <v>#N/A</v>
      </c>
      <c r="CN524" s="8" t="e">
        <f t="shared" ca="1" si="676"/>
        <v>#N/A</v>
      </c>
      <c r="CO524" s="8" t="e">
        <f t="shared" ca="1" si="676"/>
        <v>#N/A</v>
      </c>
      <c r="CP524" s="8" t="e">
        <f t="shared" ca="1" si="676"/>
        <v>#N/A</v>
      </c>
      <c r="CQ524" s="8" t="e">
        <f t="shared" ca="1" si="676"/>
        <v>#N/A</v>
      </c>
      <c r="CR524" s="8" t="e">
        <f t="shared" ca="1" si="676"/>
        <v>#N/A</v>
      </c>
      <c r="CS524" s="8" t="e">
        <f t="shared" ca="1" si="676"/>
        <v>#N/A</v>
      </c>
      <c r="CT524" s="8" t="e">
        <f t="shared" ca="1" si="674"/>
        <v>#N/A</v>
      </c>
      <c r="CU524" s="8" t="e">
        <f t="shared" ca="1" si="674"/>
        <v>#N/A</v>
      </c>
      <c r="CV524" s="8" t="e">
        <f t="shared" ca="1" si="674"/>
        <v>#N/A</v>
      </c>
      <c r="CW524" s="8" t="e">
        <f t="shared" ca="1" si="674"/>
        <v>#N/A</v>
      </c>
      <c r="CX524" s="8" t="e">
        <f t="shared" ca="1" si="674"/>
        <v>#N/A</v>
      </c>
      <c r="CY524" s="8" t="e">
        <f t="shared" ca="1" si="674"/>
        <v>#N/A</v>
      </c>
      <c r="CZ524" s="8" t="e">
        <f t="shared" ca="1" si="674"/>
        <v>#N/A</v>
      </c>
      <c r="DA524" s="8" t="e">
        <f t="shared" ca="1" si="674"/>
        <v>#N/A</v>
      </c>
    </row>
    <row r="525" spans="2:105" x14ac:dyDescent="0.35">
      <c r="B525" t="str">
        <f>'Postcode Data'!B525</f>
        <v>ES50 9NQ</v>
      </c>
      <c r="C525" t="str">
        <f>'Postcode Data'!D525</f>
        <v>Echton</v>
      </c>
      <c r="D525" s="44" t="str">
        <f>'Postcode Data'!M525</f>
        <v>EW2b</v>
      </c>
      <c r="E525" s="28" t="str">
        <f>INDEX('Site Data'!$G$42:$G$77,MATCH('Frequency Plan Data'!D525,'Site Data'!$B$42:$B$77,0))</f>
        <v>f5</v>
      </c>
      <c r="F525" s="28">
        <f>'Coverage Data'!M525</f>
        <v>-76.156562716222481</v>
      </c>
      <c r="G525" s="28">
        <f t="shared" si="680"/>
        <v>26.199240368037337</v>
      </c>
      <c r="H525" s="5">
        <f>'Postcode Data'!F525</f>
        <v>7.9578812090310675</v>
      </c>
      <c r="I525" s="5">
        <f>'Postcode Data'!G525</f>
        <v>13.55919920395557</v>
      </c>
      <c r="J525" s="5">
        <f>'Postcode Data'!K525</f>
        <v>9.7774580719077751</v>
      </c>
      <c r="K525" s="5">
        <f>'Postcode Data'!L525</f>
        <v>9.2725447467493183</v>
      </c>
      <c r="L525" s="5"/>
      <c r="M525" s="28"/>
      <c r="N525" s="5" t="e">
        <f t="shared" si="664"/>
        <v>#N/A</v>
      </c>
      <c r="O525" s="5" t="e">
        <f t="shared" si="664"/>
        <v>#N/A</v>
      </c>
      <c r="P525" s="5" t="e">
        <f t="shared" si="664"/>
        <v>#N/A</v>
      </c>
      <c r="Q525" s="5" t="e">
        <f t="shared" si="664"/>
        <v>#N/A</v>
      </c>
      <c r="R525" s="5">
        <f t="shared" si="664"/>
        <v>9.2725447467493183</v>
      </c>
      <c r="S525" s="5" t="e">
        <f t="shared" si="664"/>
        <v>#N/A</v>
      </c>
      <c r="T525" s="5"/>
      <c r="U525" s="28"/>
      <c r="V525" s="28">
        <f t="shared" si="682"/>
        <v>9.2725447467493183</v>
      </c>
      <c r="W525" s="28" t="e">
        <f t="shared" ref="W525:Z525" si="692">IF(AND($G525&lt;V$5,$G525&gt;=W$5),$K525,NA())</f>
        <v>#N/A</v>
      </c>
      <c r="X525" s="28" t="e">
        <f t="shared" si="692"/>
        <v>#N/A</v>
      </c>
      <c r="Y525" s="28" t="e">
        <f t="shared" si="692"/>
        <v>#N/A</v>
      </c>
      <c r="Z525" s="28" t="e">
        <f t="shared" si="692"/>
        <v>#N/A</v>
      </c>
      <c r="AA525" s="28" t="e">
        <f t="shared" si="684"/>
        <v>#N/A</v>
      </c>
      <c r="AB525" s="28"/>
      <c r="AC525" s="28"/>
      <c r="AD525" s="5">
        <f t="shared" si="685"/>
        <v>-102.35580308425982</v>
      </c>
      <c r="AE525" s="15">
        <v>-999</v>
      </c>
      <c r="AF525" s="11">
        <v>-999</v>
      </c>
      <c r="AG525" s="11">
        <v>-999</v>
      </c>
      <c r="AH525" s="11">
        <v>-999</v>
      </c>
      <c r="AI525" s="11">
        <v>-114.11365977027691</v>
      </c>
      <c r="AJ525" s="11">
        <v>-999</v>
      </c>
      <c r="AK525" s="11">
        <v>-999</v>
      </c>
      <c r="AL525" s="11">
        <v>-116.13396447621264</v>
      </c>
      <c r="AM525" s="11">
        <v>-999</v>
      </c>
      <c r="AN525" s="11">
        <v>-999</v>
      </c>
      <c r="AO525" s="11">
        <v>-999</v>
      </c>
      <c r="AP525" s="11">
        <v>-999</v>
      </c>
      <c r="AQ525" s="11">
        <v>-999</v>
      </c>
      <c r="AR525" s="11">
        <v>-999</v>
      </c>
      <c r="AS525" s="11">
        <v>-999</v>
      </c>
      <c r="AT525" s="11">
        <v>-999</v>
      </c>
      <c r="AU525" s="11">
        <v>-104.55565814136293</v>
      </c>
      <c r="AV525" s="11">
        <v>-999</v>
      </c>
      <c r="AW525" s="11">
        <v>-999</v>
      </c>
      <c r="AX525" s="11">
        <v>-113.44643252075652</v>
      </c>
      <c r="AY525" s="11">
        <v>-999</v>
      </c>
      <c r="AZ525" s="11">
        <v>-999</v>
      </c>
      <c r="BA525" s="11">
        <v>-999</v>
      </c>
      <c r="BB525" s="11">
        <v>-999</v>
      </c>
      <c r="BC525" s="11">
        <v>-999</v>
      </c>
      <c r="BD525" s="11">
        <v>-999</v>
      </c>
      <c r="BE525" s="11">
        <v>-999</v>
      </c>
      <c r="BF525" s="11">
        <v>-999</v>
      </c>
      <c r="BG525" s="11">
        <v>-999</v>
      </c>
      <c r="BH525" s="11">
        <v>-999</v>
      </c>
      <c r="BI525" s="11">
        <v>-999</v>
      </c>
      <c r="BJ525" s="11">
        <v>-109.11262368356149</v>
      </c>
      <c r="BK525" s="11">
        <v>-999</v>
      </c>
      <c r="BL525" s="11">
        <v>-999</v>
      </c>
      <c r="BM525" s="11">
        <v>-999</v>
      </c>
      <c r="BN525" s="16">
        <v>-999</v>
      </c>
      <c r="BQ525" s="5">
        <f t="shared" ca="1" si="686"/>
        <v>-97.241055690845982</v>
      </c>
      <c r="BR525" s="8">
        <f t="shared" ca="1" si="676"/>
        <v>-999</v>
      </c>
      <c r="BS525" s="8">
        <f t="shared" ca="1" si="676"/>
        <v>-999</v>
      </c>
      <c r="BT525" s="8">
        <f t="shared" ca="1" si="676"/>
        <v>-999</v>
      </c>
      <c r="BU525" s="8">
        <f t="shared" ca="1" si="676"/>
        <v>-999</v>
      </c>
      <c r="BV525" s="8">
        <f t="shared" ca="1" si="676"/>
        <v>-111.80145157849947</v>
      </c>
      <c r="BW525" s="8">
        <f t="shared" ca="1" si="676"/>
        <v>-999</v>
      </c>
      <c r="BX525" s="8">
        <f t="shared" ca="1" si="676"/>
        <v>-999</v>
      </c>
      <c r="BY525" s="8">
        <f t="shared" ca="1" si="676"/>
        <v>-111.54131756878334</v>
      </c>
      <c r="BZ525" s="8">
        <f t="shared" ca="1" si="676"/>
        <v>-999</v>
      </c>
      <c r="CA525" s="8">
        <f t="shared" ca="1" si="676"/>
        <v>-999</v>
      </c>
      <c r="CB525" s="8">
        <f t="shared" ca="1" si="670"/>
        <v>-999</v>
      </c>
      <c r="CC525" s="8">
        <f t="shared" ca="1" si="670"/>
        <v>-999</v>
      </c>
      <c r="CD525" s="8">
        <f t="shared" ca="1" si="670"/>
        <v>-999</v>
      </c>
      <c r="CE525" s="8">
        <f t="shared" ca="1" si="670"/>
        <v>-999</v>
      </c>
      <c r="CF525" s="8">
        <f t="shared" ca="1" si="670"/>
        <v>-999</v>
      </c>
      <c r="CG525" s="8">
        <f t="shared" ca="1" si="670"/>
        <v>-999</v>
      </c>
      <c r="CH525" s="8">
        <f t="shared" ca="1" si="670"/>
        <v>-98.923612532013607</v>
      </c>
      <c r="CI525" s="8">
        <f t="shared" ca="1" si="670"/>
        <v>-999</v>
      </c>
      <c r="CJ525" s="8">
        <f t="shared" ca="1" si="670"/>
        <v>-999</v>
      </c>
      <c r="CK525" s="8">
        <f t="shared" ca="1" si="670"/>
        <v>-103.39607953779051</v>
      </c>
      <c r="CL525" s="8">
        <f t="shared" ca="1" si="670"/>
        <v>-999</v>
      </c>
      <c r="CM525" s="8">
        <f t="shared" ca="1" si="670"/>
        <v>-999</v>
      </c>
      <c r="CN525" s="8">
        <f t="shared" ca="1" si="676"/>
        <v>-999</v>
      </c>
      <c r="CO525" s="8">
        <f t="shared" ca="1" si="676"/>
        <v>-999</v>
      </c>
      <c r="CP525" s="8">
        <f t="shared" ca="1" si="676"/>
        <v>-999</v>
      </c>
      <c r="CQ525" s="8">
        <f t="shared" ca="1" si="676"/>
        <v>-999</v>
      </c>
      <c r="CR525" s="8">
        <f t="shared" ca="1" si="676"/>
        <v>-999</v>
      </c>
      <c r="CS525" s="8">
        <f t="shared" ca="1" si="676"/>
        <v>-999</v>
      </c>
      <c r="CT525" s="8">
        <f t="shared" ca="1" si="674"/>
        <v>-999</v>
      </c>
      <c r="CU525" s="8">
        <f t="shared" ca="1" si="674"/>
        <v>-999</v>
      </c>
      <c r="CV525" s="8">
        <f t="shared" ca="1" si="674"/>
        <v>-999</v>
      </c>
      <c r="CW525" s="8">
        <f t="shared" ca="1" si="674"/>
        <v>-118.9978150185168</v>
      </c>
      <c r="CX525" s="8">
        <f t="shared" ca="1" si="674"/>
        <v>-999</v>
      </c>
      <c r="CY525" s="8">
        <f t="shared" ca="1" si="674"/>
        <v>-999</v>
      </c>
      <c r="CZ525" s="8">
        <f t="shared" ca="1" si="674"/>
        <v>-999</v>
      </c>
      <c r="DA525" s="8">
        <f t="shared" ca="1" si="674"/>
        <v>-999</v>
      </c>
    </row>
    <row r="526" spans="2:105" x14ac:dyDescent="0.35">
      <c r="B526" t="str">
        <f>'Postcode Data'!B526</f>
        <v>ES50 9ZI</v>
      </c>
      <c r="C526" t="str">
        <f>'Postcode Data'!D526</f>
        <v>Echton</v>
      </c>
      <c r="D526" s="44" t="e">
        <f>'Postcode Data'!M526</f>
        <v>#N/A</v>
      </c>
      <c r="E526" s="28" t="e">
        <f>INDEX('Site Data'!$G$42:$G$77,MATCH('Frequency Plan Data'!D526,'Site Data'!$B$42:$B$77,0))</f>
        <v>#N/A</v>
      </c>
      <c r="F526" s="28" t="e">
        <f>'Coverage Data'!M526</f>
        <v>#N/A</v>
      </c>
      <c r="G526" s="28" t="e">
        <f t="shared" si="680"/>
        <v>#N/A</v>
      </c>
      <c r="H526" s="5" t="e">
        <f>'Postcode Data'!F526</f>
        <v>#N/A</v>
      </c>
      <c r="I526" s="5" t="e">
        <f>'Postcode Data'!G526</f>
        <v>#N/A</v>
      </c>
      <c r="J526" s="5" t="e">
        <f>'Postcode Data'!K526</f>
        <v>#N/A</v>
      </c>
      <c r="K526" s="5" t="e">
        <f>'Postcode Data'!L526</f>
        <v>#N/A</v>
      </c>
      <c r="L526" s="5"/>
      <c r="M526" s="28"/>
      <c r="N526" s="5" t="e">
        <f t="shared" ref="N526:S545" si="693">IF($E526=N$5,$K526,NA())</f>
        <v>#N/A</v>
      </c>
      <c r="O526" s="5" t="e">
        <f t="shared" si="693"/>
        <v>#N/A</v>
      </c>
      <c r="P526" s="5" t="e">
        <f t="shared" si="693"/>
        <v>#N/A</v>
      </c>
      <c r="Q526" s="5" t="e">
        <f t="shared" si="693"/>
        <v>#N/A</v>
      </c>
      <c r="R526" s="5" t="e">
        <f t="shared" si="693"/>
        <v>#N/A</v>
      </c>
      <c r="S526" s="5" t="e">
        <f t="shared" si="693"/>
        <v>#N/A</v>
      </c>
      <c r="T526" s="5"/>
      <c r="U526" s="28"/>
      <c r="V526" s="28" t="e">
        <f t="shared" si="682"/>
        <v>#N/A</v>
      </c>
      <c r="W526" s="28" t="e">
        <f t="shared" ref="W526:Z526" si="694">IF(AND($G526&lt;V$5,$G526&gt;=W$5),$K526,NA())</f>
        <v>#N/A</v>
      </c>
      <c r="X526" s="28" t="e">
        <f t="shared" si="694"/>
        <v>#N/A</v>
      </c>
      <c r="Y526" s="28" t="e">
        <f t="shared" si="694"/>
        <v>#N/A</v>
      </c>
      <c r="Z526" s="28" t="e">
        <f t="shared" si="694"/>
        <v>#N/A</v>
      </c>
      <c r="AA526" s="28" t="e">
        <f t="shared" si="684"/>
        <v>#N/A</v>
      </c>
      <c r="AB526" s="28"/>
      <c r="AC526" s="28"/>
      <c r="AD526" s="5" t="e">
        <f t="shared" si="685"/>
        <v>#N/A</v>
      </c>
      <c r="AE526" s="15" t="e">
        <v>#N/A</v>
      </c>
      <c r="AF526" s="11" t="e">
        <v>#N/A</v>
      </c>
      <c r="AG526" s="11" t="e">
        <v>#N/A</v>
      </c>
      <c r="AH526" s="11" t="e">
        <v>#N/A</v>
      </c>
      <c r="AI526" s="11" t="e">
        <v>#N/A</v>
      </c>
      <c r="AJ526" s="11" t="e">
        <v>#N/A</v>
      </c>
      <c r="AK526" s="11" t="e">
        <v>#N/A</v>
      </c>
      <c r="AL526" s="11" t="e">
        <v>#N/A</v>
      </c>
      <c r="AM526" s="11" t="e">
        <v>#N/A</v>
      </c>
      <c r="AN526" s="11" t="e">
        <v>#N/A</v>
      </c>
      <c r="AO526" s="11" t="e">
        <v>#N/A</v>
      </c>
      <c r="AP526" s="11" t="e">
        <v>#N/A</v>
      </c>
      <c r="AQ526" s="11" t="e">
        <v>#N/A</v>
      </c>
      <c r="AR526" s="11" t="e">
        <v>#N/A</v>
      </c>
      <c r="AS526" s="11" t="e">
        <v>#N/A</v>
      </c>
      <c r="AT526" s="11" t="e">
        <v>#N/A</v>
      </c>
      <c r="AU526" s="11" t="e">
        <v>#N/A</v>
      </c>
      <c r="AV526" s="11" t="e">
        <v>#N/A</v>
      </c>
      <c r="AW526" s="11" t="e">
        <v>#N/A</v>
      </c>
      <c r="AX526" s="11" t="e">
        <v>#N/A</v>
      </c>
      <c r="AY526" s="11" t="e">
        <v>#N/A</v>
      </c>
      <c r="AZ526" s="11" t="e">
        <v>#N/A</v>
      </c>
      <c r="BA526" s="11" t="e">
        <v>#N/A</v>
      </c>
      <c r="BB526" s="11" t="e">
        <v>#N/A</v>
      </c>
      <c r="BC526" s="11" t="e">
        <v>#N/A</v>
      </c>
      <c r="BD526" s="11" t="e">
        <v>#N/A</v>
      </c>
      <c r="BE526" s="11" t="e">
        <v>#N/A</v>
      </c>
      <c r="BF526" s="11" t="e">
        <v>#N/A</v>
      </c>
      <c r="BG526" s="11" t="e">
        <v>#N/A</v>
      </c>
      <c r="BH526" s="11" t="e">
        <v>#N/A</v>
      </c>
      <c r="BI526" s="11" t="e">
        <v>#N/A</v>
      </c>
      <c r="BJ526" s="11" t="e">
        <v>#N/A</v>
      </c>
      <c r="BK526" s="11" t="e">
        <v>#N/A</v>
      </c>
      <c r="BL526" s="11" t="e">
        <v>#N/A</v>
      </c>
      <c r="BM526" s="11" t="e">
        <v>#N/A</v>
      </c>
      <c r="BN526" s="16" t="e">
        <v>#N/A</v>
      </c>
      <c r="BQ526" s="5" t="e">
        <f t="shared" ca="1" si="686"/>
        <v>#N/A</v>
      </c>
      <c r="BR526" s="8" t="e">
        <f t="shared" ca="1" si="676"/>
        <v>#N/A</v>
      </c>
      <c r="BS526" s="8" t="e">
        <f t="shared" ca="1" si="676"/>
        <v>#N/A</v>
      </c>
      <c r="BT526" s="8" t="e">
        <f t="shared" ca="1" si="676"/>
        <v>#N/A</v>
      </c>
      <c r="BU526" s="8" t="e">
        <f t="shared" ca="1" si="676"/>
        <v>#N/A</v>
      </c>
      <c r="BV526" s="8" t="e">
        <f t="shared" ca="1" si="676"/>
        <v>#N/A</v>
      </c>
      <c r="BW526" s="8" t="e">
        <f t="shared" ca="1" si="676"/>
        <v>#N/A</v>
      </c>
      <c r="BX526" s="8" t="e">
        <f t="shared" ca="1" si="676"/>
        <v>#N/A</v>
      </c>
      <c r="BY526" s="8" t="e">
        <f t="shared" ca="1" si="676"/>
        <v>#N/A</v>
      </c>
      <c r="BZ526" s="8" t="e">
        <f t="shared" ca="1" si="676"/>
        <v>#N/A</v>
      </c>
      <c r="CA526" s="8" t="e">
        <f t="shared" ca="1" si="676"/>
        <v>#N/A</v>
      </c>
      <c r="CB526" s="8" t="e">
        <f t="shared" ca="1" si="670"/>
        <v>#N/A</v>
      </c>
      <c r="CC526" s="8" t="e">
        <f t="shared" ca="1" si="670"/>
        <v>#N/A</v>
      </c>
      <c r="CD526" s="8" t="e">
        <f t="shared" ca="1" si="670"/>
        <v>#N/A</v>
      </c>
      <c r="CE526" s="8" t="e">
        <f t="shared" ca="1" si="670"/>
        <v>#N/A</v>
      </c>
      <c r="CF526" s="8" t="e">
        <f t="shared" ca="1" si="670"/>
        <v>#N/A</v>
      </c>
      <c r="CG526" s="8" t="e">
        <f t="shared" ca="1" si="670"/>
        <v>#N/A</v>
      </c>
      <c r="CH526" s="8" t="e">
        <f t="shared" ca="1" si="670"/>
        <v>#N/A</v>
      </c>
      <c r="CI526" s="8" t="e">
        <f t="shared" ca="1" si="670"/>
        <v>#N/A</v>
      </c>
      <c r="CJ526" s="8" t="e">
        <f t="shared" ca="1" si="670"/>
        <v>#N/A</v>
      </c>
      <c r="CK526" s="8" t="e">
        <f t="shared" ca="1" si="670"/>
        <v>#N/A</v>
      </c>
      <c r="CL526" s="8" t="e">
        <f t="shared" ca="1" si="670"/>
        <v>#N/A</v>
      </c>
      <c r="CM526" s="8" t="e">
        <f t="shared" ca="1" si="670"/>
        <v>#N/A</v>
      </c>
      <c r="CN526" s="8" t="e">
        <f t="shared" ca="1" si="676"/>
        <v>#N/A</v>
      </c>
      <c r="CO526" s="8" t="e">
        <f t="shared" ca="1" si="676"/>
        <v>#N/A</v>
      </c>
      <c r="CP526" s="8" t="e">
        <f t="shared" ca="1" si="676"/>
        <v>#N/A</v>
      </c>
      <c r="CQ526" s="8" t="e">
        <f t="shared" ca="1" si="676"/>
        <v>#N/A</v>
      </c>
      <c r="CR526" s="8" t="e">
        <f t="shared" ca="1" si="676"/>
        <v>#N/A</v>
      </c>
      <c r="CS526" s="8" t="e">
        <f t="shared" ca="1" si="676"/>
        <v>#N/A</v>
      </c>
      <c r="CT526" s="8" t="e">
        <f t="shared" ca="1" si="674"/>
        <v>#N/A</v>
      </c>
      <c r="CU526" s="8" t="e">
        <f t="shared" ca="1" si="674"/>
        <v>#N/A</v>
      </c>
      <c r="CV526" s="8" t="e">
        <f t="shared" ca="1" si="674"/>
        <v>#N/A</v>
      </c>
      <c r="CW526" s="8" t="e">
        <f t="shared" ca="1" si="674"/>
        <v>#N/A</v>
      </c>
      <c r="CX526" s="8" t="e">
        <f t="shared" ca="1" si="674"/>
        <v>#N/A</v>
      </c>
      <c r="CY526" s="8" t="e">
        <f t="shared" ca="1" si="674"/>
        <v>#N/A</v>
      </c>
      <c r="CZ526" s="8" t="e">
        <f t="shared" ca="1" si="674"/>
        <v>#N/A</v>
      </c>
      <c r="DA526" s="8" t="e">
        <f t="shared" ca="1" si="674"/>
        <v>#N/A</v>
      </c>
    </row>
    <row r="527" spans="2:105" x14ac:dyDescent="0.35">
      <c r="B527" t="str">
        <f>'Postcode Data'!B527</f>
        <v>ES51 0QV</v>
      </c>
      <c r="C527" t="str">
        <f>'Postcode Data'!D527</f>
        <v>Foxton</v>
      </c>
      <c r="D527" s="44" t="e">
        <f>'Postcode Data'!M527</f>
        <v>#N/A</v>
      </c>
      <c r="E527" s="28" t="e">
        <f>INDEX('Site Data'!$G$42:$G$77,MATCH('Frequency Plan Data'!D527,'Site Data'!$B$42:$B$77,0))</f>
        <v>#N/A</v>
      </c>
      <c r="F527" s="28" t="e">
        <f>'Coverage Data'!M527</f>
        <v>#N/A</v>
      </c>
      <c r="G527" s="28" t="e">
        <f t="shared" si="680"/>
        <v>#N/A</v>
      </c>
      <c r="H527" s="5" t="e">
        <f>'Postcode Data'!F527</f>
        <v>#N/A</v>
      </c>
      <c r="I527" s="5" t="e">
        <f>'Postcode Data'!G527</f>
        <v>#N/A</v>
      </c>
      <c r="J527" s="5" t="e">
        <f>'Postcode Data'!K527</f>
        <v>#N/A</v>
      </c>
      <c r="K527" s="5" t="e">
        <f>'Postcode Data'!L527</f>
        <v>#N/A</v>
      </c>
      <c r="L527" s="5"/>
      <c r="M527" s="28"/>
      <c r="N527" s="5" t="e">
        <f t="shared" si="693"/>
        <v>#N/A</v>
      </c>
      <c r="O527" s="5" t="e">
        <f t="shared" si="693"/>
        <v>#N/A</v>
      </c>
      <c r="P527" s="5" t="e">
        <f t="shared" si="693"/>
        <v>#N/A</v>
      </c>
      <c r="Q527" s="5" t="e">
        <f t="shared" si="693"/>
        <v>#N/A</v>
      </c>
      <c r="R527" s="5" t="e">
        <f t="shared" si="693"/>
        <v>#N/A</v>
      </c>
      <c r="S527" s="5" t="e">
        <f t="shared" si="693"/>
        <v>#N/A</v>
      </c>
      <c r="T527" s="5"/>
      <c r="U527" s="28"/>
      <c r="V527" s="28" t="e">
        <f t="shared" si="682"/>
        <v>#N/A</v>
      </c>
      <c r="W527" s="28" t="e">
        <f t="shared" ref="W527:Z527" si="695">IF(AND($G527&lt;V$5,$G527&gt;=W$5),$K527,NA())</f>
        <v>#N/A</v>
      </c>
      <c r="X527" s="28" t="e">
        <f t="shared" si="695"/>
        <v>#N/A</v>
      </c>
      <c r="Y527" s="28" t="e">
        <f t="shared" si="695"/>
        <v>#N/A</v>
      </c>
      <c r="Z527" s="28" t="e">
        <f t="shared" si="695"/>
        <v>#N/A</v>
      </c>
      <c r="AA527" s="28" t="e">
        <f t="shared" si="684"/>
        <v>#N/A</v>
      </c>
      <c r="AB527" s="28"/>
      <c r="AC527" s="28"/>
      <c r="AD527" s="5" t="e">
        <f t="shared" si="685"/>
        <v>#N/A</v>
      </c>
      <c r="AE527" s="15" t="e">
        <v>#N/A</v>
      </c>
      <c r="AF527" s="11" t="e">
        <v>#N/A</v>
      </c>
      <c r="AG527" s="11" t="e">
        <v>#N/A</v>
      </c>
      <c r="AH527" s="11" t="e">
        <v>#N/A</v>
      </c>
      <c r="AI527" s="11" t="e">
        <v>#N/A</v>
      </c>
      <c r="AJ527" s="11" t="e">
        <v>#N/A</v>
      </c>
      <c r="AK527" s="11" t="e">
        <v>#N/A</v>
      </c>
      <c r="AL527" s="11" t="e">
        <v>#N/A</v>
      </c>
      <c r="AM527" s="11" t="e">
        <v>#N/A</v>
      </c>
      <c r="AN527" s="11" t="e">
        <v>#N/A</v>
      </c>
      <c r="AO527" s="11" t="e">
        <v>#N/A</v>
      </c>
      <c r="AP527" s="11" t="e">
        <v>#N/A</v>
      </c>
      <c r="AQ527" s="11" t="e">
        <v>#N/A</v>
      </c>
      <c r="AR527" s="11" t="e">
        <v>#N/A</v>
      </c>
      <c r="AS527" s="11" t="e">
        <v>#N/A</v>
      </c>
      <c r="AT527" s="11" t="e">
        <v>#N/A</v>
      </c>
      <c r="AU527" s="11" t="e">
        <v>#N/A</v>
      </c>
      <c r="AV527" s="11" t="e">
        <v>#N/A</v>
      </c>
      <c r="AW527" s="11" t="e">
        <v>#N/A</v>
      </c>
      <c r="AX527" s="11" t="e">
        <v>#N/A</v>
      </c>
      <c r="AY527" s="11" t="e">
        <v>#N/A</v>
      </c>
      <c r="AZ527" s="11" t="e">
        <v>#N/A</v>
      </c>
      <c r="BA527" s="11" t="e">
        <v>#N/A</v>
      </c>
      <c r="BB527" s="11" t="e">
        <v>#N/A</v>
      </c>
      <c r="BC527" s="11" t="e">
        <v>#N/A</v>
      </c>
      <c r="BD527" s="11" t="e">
        <v>#N/A</v>
      </c>
      <c r="BE527" s="11" t="e">
        <v>#N/A</v>
      </c>
      <c r="BF527" s="11" t="e">
        <v>#N/A</v>
      </c>
      <c r="BG527" s="11" t="e">
        <v>#N/A</v>
      </c>
      <c r="BH527" s="11" t="e">
        <v>#N/A</v>
      </c>
      <c r="BI527" s="11" t="e">
        <v>#N/A</v>
      </c>
      <c r="BJ527" s="11" t="e">
        <v>#N/A</v>
      </c>
      <c r="BK527" s="11" t="e">
        <v>#N/A</v>
      </c>
      <c r="BL527" s="11" t="e">
        <v>#N/A</v>
      </c>
      <c r="BM527" s="11" t="e">
        <v>#N/A</v>
      </c>
      <c r="BN527" s="16" t="e">
        <v>#N/A</v>
      </c>
      <c r="BQ527" s="5" t="e">
        <f t="shared" ca="1" si="686"/>
        <v>#N/A</v>
      </c>
      <c r="BR527" s="8" t="e">
        <f t="shared" ca="1" si="676"/>
        <v>#N/A</v>
      </c>
      <c r="BS527" s="8" t="e">
        <f t="shared" ca="1" si="676"/>
        <v>#N/A</v>
      </c>
      <c r="BT527" s="8" t="e">
        <f t="shared" ca="1" si="676"/>
        <v>#N/A</v>
      </c>
      <c r="BU527" s="8" t="e">
        <f t="shared" ca="1" si="676"/>
        <v>#N/A</v>
      </c>
      <c r="BV527" s="8" t="e">
        <f t="shared" ca="1" si="676"/>
        <v>#N/A</v>
      </c>
      <c r="BW527" s="8" t="e">
        <f t="shared" ca="1" si="676"/>
        <v>#N/A</v>
      </c>
      <c r="BX527" s="8" t="e">
        <f t="shared" ca="1" si="676"/>
        <v>#N/A</v>
      </c>
      <c r="BY527" s="8" t="e">
        <f t="shared" ca="1" si="676"/>
        <v>#N/A</v>
      </c>
      <c r="BZ527" s="8" t="e">
        <f t="shared" ca="1" si="676"/>
        <v>#N/A</v>
      </c>
      <c r="CA527" s="8" t="e">
        <f t="shared" ca="1" si="676"/>
        <v>#N/A</v>
      </c>
      <c r="CB527" s="8" t="e">
        <f t="shared" ca="1" si="670"/>
        <v>#N/A</v>
      </c>
      <c r="CC527" s="8" t="e">
        <f t="shared" ca="1" si="670"/>
        <v>#N/A</v>
      </c>
      <c r="CD527" s="8" t="e">
        <f t="shared" ca="1" si="670"/>
        <v>#N/A</v>
      </c>
      <c r="CE527" s="8" t="e">
        <f t="shared" ca="1" si="670"/>
        <v>#N/A</v>
      </c>
      <c r="CF527" s="8" t="e">
        <f t="shared" ca="1" si="670"/>
        <v>#N/A</v>
      </c>
      <c r="CG527" s="8" t="e">
        <f t="shared" ca="1" si="670"/>
        <v>#N/A</v>
      </c>
      <c r="CH527" s="8" t="e">
        <f t="shared" ca="1" si="670"/>
        <v>#N/A</v>
      </c>
      <c r="CI527" s="8" t="e">
        <f t="shared" ca="1" si="670"/>
        <v>#N/A</v>
      </c>
      <c r="CJ527" s="8" t="e">
        <f t="shared" ca="1" si="670"/>
        <v>#N/A</v>
      </c>
      <c r="CK527" s="8" t="e">
        <f t="shared" ca="1" si="670"/>
        <v>#N/A</v>
      </c>
      <c r="CL527" s="8" t="e">
        <f t="shared" ca="1" si="670"/>
        <v>#N/A</v>
      </c>
      <c r="CM527" s="8" t="e">
        <f t="shared" ca="1" si="670"/>
        <v>#N/A</v>
      </c>
      <c r="CN527" s="8" t="e">
        <f t="shared" ca="1" si="676"/>
        <v>#N/A</v>
      </c>
      <c r="CO527" s="8" t="e">
        <f t="shared" ca="1" si="676"/>
        <v>#N/A</v>
      </c>
      <c r="CP527" s="8" t="e">
        <f t="shared" ca="1" si="676"/>
        <v>#N/A</v>
      </c>
      <c r="CQ527" s="8" t="e">
        <f t="shared" ca="1" si="676"/>
        <v>#N/A</v>
      </c>
      <c r="CR527" s="8" t="e">
        <f t="shared" ca="1" si="676"/>
        <v>#N/A</v>
      </c>
      <c r="CS527" s="8" t="e">
        <f t="shared" ca="1" si="676"/>
        <v>#N/A</v>
      </c>
      <c r="CT527" s="8" t="e">
        <f t="shared" ca="1" si="674"/>
        <v>#N/A</v>
      </c>
      <c r="CU527" s="8" t="e">
        <f t="shared" ca="1" si="674"/>
        <v>#N/A</v>
      </c>
      <c r="CV527" s="8" t="e">
        <f t="shared" ca="1" si="674"/>
        <v>#N/A</v>
      </c>
      <c r="CW527" s="8" t="e">
        <f t="shared" ca="1" si="674"/>
        <v>#N/A</v>
      </c>
      <c r="CX527" s="8" t="e">
        <f t="shared" ca="1" si="674"/>
        <v>#N/A</v>
      </c>
      <c r="CY527" s="8" t="e">
        <f t="shared" ca="1" si="674"/>
        <v>#N/A</v>
      </c>
      <c r="CZ527" s="8" t="e">
        <f t="shared" ca="1" si="674"/>
        <v>#N/A</v>
      </c>
      <c r="DA527" s="8" t="e">
        <f t="shared" ca="1" si="674"/>
        <v>#N/A</v>
      </c>
    </row>
    <row r="528" spans="2:105" x14ac:dyDescent="0.35">
      <c r="B528" t="str">
        <f>'Postcode Data'!B528</f>
        <v>ES51 1WE</v>
      </c>
      <c r="C528" t="str">
        <f>'Postcode Data'!D528</f>
        <v>Foxton</v>
      </c>
      <c r="D528" s="44" t="str">
        <f>'Postcode Data'!M528</f>
        <v>FW1a</v>
      </c>
      <c r="E528" s="28" t="str">
        <f>INDEX('Site Data'!$G$42:$G$77,MATCH('Frequency Plan Data'!D528,'Site Data'!$B$42:$B$77,0))</f>
        <v>f4</v>
      </c>
      <c r="F528" s="28">
        <f>'Coverage Data'!M528</f>
        <v>-71.081144361864602</v>
      </c>
      <c r="G528" s="28">
        <f t="shared" si="680"/>
        <v>32.712347651148747</v>
      </c>
      <c r="H528" s="5">
        <f>'Postcode Data'!F528</f>
        <v>12.647739970734545</v>
      </c>
      <c r="I528" s="5">
        <f>'Postcode Data'!G528</f>
        <v>17.654822358411213</v>
      </c>
      <c r="J528" s="5">
        <f>'Postcode Data'!K528</f>
        <v>12.311445871204096</v>
      </c>
      <c r="K528" s="5">
        <f>'Postcode Data'!L528</f>
        <v>22.464052039897602</v>
      </c>
      <c r="L528" s="5"/>
      <c r="M528" s="28"/>
      <c r="N528" s="5" t="e">
        <f t="shared" si="693"/>
        <v>#N/A</v>
      </c>
      <c r="O528" s="5" t="e">
        <f t="shared" si="693"/>
        <v>#N/A</v>
      </c>
      <c r="P528" s="5" t="e">
        <f t="shared" si="693"/>
        <v>#N/A</v>
      </c>
      <c r="Q528" s="5">
        <f t="shared" si="693"/>
        <v>22.464052039897602</v>
      </c>
      <c r="R528" s="5" t="e">
        <f t="shared" si="693"/>
        <v>#N/A</v>
      </c>
      <c r="S528" s="5" t="e">
        <f t="shared" si="693"/>
        <v>#N/A</v>
      </c>
      <c r="T528" s="5"/>
      <c r="U528" s="28"/>
      <c r="V528" s="28">
        <f t="shared" si="682"/>
        <v>22.464052039897602</v>
      </c>
      <c r="W528" s="28" t="e">
        <f t="shared" ref="W528:Z528" si="696">IF(AND($G528&lt;V$5,$G528&gt;=W$5),$K528,NA())</f>
        <v>#N/A</v>
      </c>
      <c r="X528" s="28" t="e">
        <f t="shared" si="696"/>
        <v>#N/A</v>
      </c>
      <c r="Y528" s="28" t="e">
        <f t="shared" si="696"/>
        <v>#N/A</v>
      </c>
      <c r="Z528" s="28" t="e">
        <f t="shared" si="696"/>
        <v>#N/A</v>
      </c>
      <c r="AA528" s="28" t="e">
        <f t="shared" si="684"/>
        <v>#N/A</v>
      </c>
      <c r="AB528" s="28"/>
      <c r="AC528" s="28"/>
      <c r="AD528" s="5">
        <f t="shared" si="685"/>
        <v>-103.79349201301335</v>
      </c>
      <c r="AE528" s="15">
        <v>-999</v>
      </c>
      <c r="AF528" s="11">
        <v>-999</v>
      </c>
      <c r="AG528" s="11">
        <v>-999</v>
      </c>
      <c r="AH528" s="11">
        <v>-106.83462693937419</v>
      </c>
      <c r="AI528" s="11">
        <v>-999</v>
      </c>
      <c r="AJ528" s="11">
        <v>-999</v>
      </c>
      <c r="AK528" s="11">
        <v>-119.40104591415485</v>
      </c>
      <c r="AL528" s="11">
        <v>-999</v>
      </c>
      <c r="AM528" s="11">
        <v>-999</v>
      </c>
      <c r="AN528" s="11">
        <v>-999</v>
      </c>
      <c r="AO528" s="11">
        <v>-999</v>
      </c>
      <c r="AP528" s="11">
        <v>-999</v>
      </c>
      <c r="AQ528" s="11">
        <v>-999</v>
      </c>
      <c r="AR528" s="11">
        <v>-999</v>
      </c>
      <c r="AS528" s="11">
        <v>-999</v>
      </c>
      <c r="AT528" s="11">
        <v>-113.33596756606202</v>
      </c>
      <c r="AU528" s="11">
        <v>-999</v>
      </c>
      <c r="AV528" s="11">
        <v>-999</v>
      </c>
      <c r="AW528" s="11">
        <v>-108.74031680452785</v>
      </c>
      <c r="AX528" s="11">
        <v>-999</v>
      </c>
      <c r="AY528" s="11">
        <v>-999</v>
      </c>
      <c r="AZ528" s="11">
        <v>-999</v>
      </c>
      <c r="BA528" s="11">
        <v>-999</v>
      </c>
      <c r="BB528" s="11">
        <v>-999</v>
      </c>
      <c r="BC528" s="11">
        <v>-999</v>
      </c>
      <c r="BD528" s="11">
        <v>-999</v>
      </c>
      <c r="BE528" s="11">
        <v>-999</v>
      </c>
      <c r="BF528" s="11">
        <v>-117.27976996069403</v>
      </c>
      <c r="BG528" s="11">
        <v>-999</v>
      </c>
      <c r="BH528" s="11">
        <v>-999</v>
      </c>
      <c r="BI528" s="11">
        <v>-999</v>
      </c>
      <c r="BJ528" s="11">
        <v>-999</v>
      </c>
      <c r="BK528" s="11">
        <v>-999</v>
      </c>
      <c r="BL528" s="11">
        <v>-999</v>
      </c>
      <c r="BM528" s="11">
        <v>-999</v>
      </c>
      <c r="BN528" s="16">
        <v>-999</v>
      </c>
      <c r="BQ528" s="5">
        <f t="shared" ca="1" si="686"/>
        <v>-103.35962629316987</v>
      </c>
      <c r="BR528" s="8">
        <f t="shared" ca="1" si="676"/>
        <v>-999</v>
      </c>
      <c r="BS528" s="8">
        <f t="shared" ca="1" si="676"/>
        <v>-999</v>
      </c>
      <c r="BT528" s="8">
        <f t="shared" ca="1" si="676"/>
        <v>-999</v>
      </c>
      <c r="BU528" s="8">
        <f t="shared" ca="1" si="676"/>
        <v>-113.1340983270477</v>
      </c>
      <c r="BV528" s="8">
        <f t="shared" ca="1" si="676"/>
        <v>-999</v>
      </c>
      <c r="BW528" s="8">
        <f t="shared" ca="1" si="676"/>
        <v>-999</v>
      </c>
      <c r="BX528" s="8">
        <f t="shared" ca="1" si="676"/>
        <v>-117.16175059949515</v>
      </c>
      <c r="BY528" s="8">
        <f t="shared" ca="1" si="676"/>
        <v>-999</v>
      </c>
      <c r="BZ528" s="8">
        <f t="shared" ca="1" si="676"/>
        <v>-999</v>
      </c>
      <c r="CA528" s="8">
        <f t="shared" ca="1" si="676"/>
        <v>-999</v>
      </c>
      <c r="CB528" s="8">
        <f t="shared" ca="1" si="670"/>
        <v>-999</v>
      </c>
      <c r="CC528" s="8">
        <f t="shared" ca="1" si="670"/>
        <v>-999</v>
      </c>
      <c r="CD528" s="8">
        <f t="shared" ca="1" si="670"/>
        <v>-999</v>
      </c>
      <c r="CE528" s="8">
        <f t="shared" ca="1" si="670"/>
        <v>-999</v>
      </c>
      <c r="CF528" s="8">
        <f t="shared" ca="1" si="670"/>
        <v>-999</v>
      </c>
      <c r="CG528" s="8">
        <f t="shared" ca="1" si="670"/>
        <v>-110.39948394739656</v>
      </c>
      <c r="CH528" s="8">
        <f t="shared" ca="1" si="670"/>
        <v>-999</v>
      </c>
      <c r="CI528" s="8">
        <f t="shared" ca="1" si="670"/>
        <v>-999</v>
      </c>
      <c r="CJ528" s="8">
        <f t="shared" ca="1" si="670"/>
        <v>-123.4937369082506</v>
      </c>
      <c r="CK528" s="8">
        <f t="shared" ca="1" si="670"/>
        <v>-999</v>
      </c>
      <c r="CL528" s="8">
        <f t="shared" ca="1" si="670"/>
        <v>-999</v>
      </c>
      <c r="CM528" s="8">
        <f t="shared" ca="1" si="670"/>
        <v>-999</v>
      </c>
      <c r="CN528" s="8">
        <f t="shared" ca="1" si="676"/>
        <v>-999</v>
      </c>
      <c r="CO528" s="8">
        <f t="shared" ca="1" si="676"/>
        <v>-999</v>
      </c>
      <c r="CP528" s="8">
        <f t="shared" ca="1" si="676"/>
        <v>-999</v>
      </c>
      <c r="CQ528" s="8">
        <f t="shared" ca="1" si="676"/>
        <v>-999</v>
      </c>
      <c r="CR528" s="8">
        <f t="shared" ca="1" si="676"/>
        <v>-999</v>
      </c>
      <c r="CS528" s="8">
        <f t="shared" ca="1" si="676"/>
        <v>-105.25996475599152</v>
      </c>
      <c r="CT528" s="8">
        <f t="shared" ca="1" si="674"/>
        <v>-999</v>
      </c>
      <c r="CU528" s="8">
        <f t="shared" ca="1" si="674"/>
        <v>-999</v>
      </c>
      <c r="CV528" s="8">
        <f t="shared" ca="1" si="674"/>
        <v>-999</v>
      </c>
      <c r="CW528" s="8">
        <f t="shared" ca="1" si="674"/>
        <v>-999</v>
      </c>
      <c r="CX528" s="8">
        <f t="shared" ca="1" si="674"/>
        <v>-999</v>
      </c>
      <c r="CY528" s="8">
        <f t="shared" ca="1" si="674"/>
        <v>-999</v>
      </c>
      <c r="CZ528" s="8">
        <f t="shared" ca="1" si="674"/>
        <v>-999</v>
      </c>
      <c r="DA528" s="8">
        <f t="shared" ca="1" si="674"/>
        <v>-999</v>
      </c>
    </row>
    <row r="529" spans="2:105" x14ac:dyDescent="0.35">
      <c r="B529" t="str">
        <f>'Postcode Data'!B529</f>
        <v>ES51 2FZ</v>
      </c>
      <c r="C529" t="str">
        <f>'Postcode Data'!D529</f>
        <v>Foxton</v>
      </c>
      <c r="D529" s="44" t="e">
        <f>'Postcode Data'!M529</f>
        <v>#N/A</v>
      </c>
      <c r="E529" s="28" t="e">
        <f>INDEX('Site Data'!$G$42:$G$77,MATCH('Frequency Plan Data'!D529,'Site Data'!$B$42:$B$77,0))</f>
        <v>#N/A</v>
      </c>
      <c r="F529" s="28" t="e">
        <f>'Coverage Data'!M529</f>
        <v>#N/A</v>
      </c>
      <c r="G529" s="28" t="e">
        <f t="shared" si="680"/>
        <v>#N/A</v>
      </c>
      <c r="H529" s="5" t="e">
        <f>'Postcode Data'!F529</f>
        <v>#N/A</v>
      </c>
      <c r="I529" s="5" t="e">
        <f>'Postcode Data'!G529</f>
        <v>#N/A</v>
      </c>
      <c r="J529" s="5" t="e">
        <f>'Postcode Data'!K529</f>
        <v>#N/A</v>
      </c>
      <c r="K529" s="5" t="e">
        <f>'Postcode Data'!L529</f>
        <v>#N/A</v>
      </c>
      <c r="L529" s="5"/>
      <c r="M529" s="28"/>
      <c r="N529" s="5" t="e">
        <f t="shared" si="693"/>
        <v>#N/A</v>
      </c>
      <c r="O529" s="5" t="e">
        <f t="shared" si="693"/>
        <v>#N/A</v>
      </c>
      <c r="P529" s="5" t="e">
        <f t="shared" si="693"/>
        <v>#N/A</v>
      </c>
      <c r="Q529" s="5" t="e">
        <f t="shared" si="693"/>
        <v>#N/A</v>
      </c>
      <c r="R529" s="5" t="e">
        <f t="shared" si="693"/>
        <v>#N/A</v>
      </c>
      <c r="S529" s="5" t="e">
        <f t="shared" si="693"/>
        <v>#N/A</v>
      </c>
      <c r="T529" s="5"/>
      <c r="U529" s="28"/>
      <c r="V529" s="28" t="e">
        <f t="shared" si="682"/>
        <v>#N/A</v>
      </c>
      <c r="W529" s="28" t="e">
        <f t="shared" ref="W529:Z529" si="697">IF(AND($G529&lt;V$5,$G529&gt;=W$5),$K529,NA())</f>
        <v>#N/A</v>
      </c>
      <c r="X529" s="28" t="e">
        <f t="shared" si="697"/>
        <v>#N/A</v>
      </c>
      <c r="Y529" s="28" t="e">
        <f t="shared" si="697"/>
        <v>#N/A</v>
      </c>
      <c r="Z529" s="28" t="e">
        <f t="shared" si="697"/>
        <v>#N/A</v>
      </c>
      <c r="AA529" s="28" t="e">
        <f t="shared" si="684"/>
        <v>#N/A</v>
      </c>
      <c r="AB529" s="28"/>
      <c r="AC529" s="28"/>
      <c r="AD529" s="5" t="e">
        <f t="shared" si="685"/>
        <v>#N/A</v>
      </c>
      <c r="AE529" s="15" t="e">
        <v>#N/A</v>
      </c>
      <c r="AF529" s="11" t="e">
        <v>#N/A</v>
      </c>
      <c r="AG529" s="11" t="e">
        <v>#N/A</v>
      </c>
      <c r="AH529" s="11" t="e">
        <v>#N/A</v>
      </c>
      <c r="AI529" s="11" t="e">
        <v>#N/A</v>
      </c>
      <c r="AJ529" s="11" t="e">
        <v>#N/A</v>
      </c>
      <c r="AK529" s="11" t="e">
        <v>#N/A</v>
      </c>
      <c r="AL529" s="11" t="e">
        <v>#N/A</v>
      </c>
      <c r="AM529" s="11" t="e">
        <v>#N/A</v>
      </c>
      <c r="AN529" s="11" t="e">
        <v>#N/A</v>
      </c>
      <c r="AO529" s="11" t="e">
        <v>#N/A</v>
      </c>
      <c r="AP529" s="11" t="e">
        <v>#N/A</v>
      </c>
      <c r="AQ529" s="11" t="e">
        <v>#N/A</v>
      </c>
      <c r="AR529" s="11" t="e">
        <v>#N/A</v>
      </c>
      <c r="AS529" s="11" t="e">
        <v>#N/A</v>
      </c>
      <c r="AT529" s="11" t="e">
        <v>#N/A</v>
      </c>
      <c r="AU529" s="11" t="e">
        <v>#N/A</v>
      </c>
      <c r="AV529" s="11" t="e">
        <v>#N/A</v>
      </c>
      <c r="AW529" s="11" t="e">
        <v>#N/A</v>
      </c>
      <c r="AX529" s="11" t="e">
        <v>#N/A</v>
      </c>
      <c r="AY529" s="11" t="e">
        <v>#N/A</v>
      </c>
      <c r="AZ529" s="11" t="e">
        <v>#N/A</v>
      </c>
      <c r="BA529" s="11" t="e">
        <v>#N/A</v>
      </c>
      <c r="BB529" s="11" t="e">
        <v>#N/A</v>
      </c>
      <c r="BC529" s="11" t="e">
        <v>#N/A</v>
      </c>
      <c r="BD529" s="11" t="e">
        <v>#N/A</v>
      </c>
      <c r="BE529" s="11" t="e">
        <v>#N/A</v>
      </c>
      <c r="BF529" s="11" t="e">
        <v>#N/A</v>
      </c>
      <c r="BG529" s="11" t="e">
        <v>#N/A</v>
      </c>
      <c r="BH529" s="11" t="e">
        <v>#N/A</v>
      </c>
      <c r="BI529" s="11" t="e">
        <v>#N/A</v>
      </c>
      <c r="BJ529" s="11" t="e">
        <v>#N/A</v>
      </c>
      <c r="BK529" s="11" t="e">
        <v>#N/A</v>
      </c>
      <c r="BL529" s="11" t="e">
        <v>#N/A</v>
      </c>
      <c r="BM529" s="11" t="e">
        <v>#N/A</v>
      </c>
      <c r="BN529" s="16" t="e">
        <v>#N/A</v>
      </c>
      <c r="BQ529" s="5" t="e">
        <f t="shared" ca="1" si="686"/>
        <v>#N/A</v>
      </c>
      <c r="BR529" s="8" t="e">
        <f t="shared" ca="1" si="676"/>
        <v>#N/A</v>
      </c>
      <c r="BS529" s="8" t="e">
        <f t="shared" ca="1" si="676"/>
        <v>#N/A</v>
      </c>
      <c r="BT529" s="8" t="e">
        <f t="shared" ca="1" si="676"/>
        <v>#N/A</v>
      </c>
      <c r="BU529" s="8" t="e">
        <f t="shared" ca="1" si="676"/>
        <v>#N/A</v>
      </c>
      <c r="BV529" s="8" t="e">
        <f t="shared" ca="1" si="676"/>
        <v>#N/A</v>
      </c>
      <c r="BW529" s="8" t="e">
        <f t="shared" ca="1" si="676"/>
        <v>#N/A</v>
      </c>
      <c r="BX529" s="8" t="e">
        <f t="shared" ca="1" si="676"/>
        <v>#N/A</v>
      </c>
      <c r="BY529" s="8" t="e">
        <f t="shared" ca="1" si="676"/>
        <v>#N/A</v>
      </c>
      <c r="BZ529" s="8" t="e">
        <f t="shared" ca="1" si="676"/>
        <v>#N/A</v>
      </c>
      <c r="CA529" s="8" t="e">
        <f t="shared" ca="1" si="676"/>
        <v>#N/A</v>
      </c>
      <c r="CB529" s="8" t="e">
        <f t="shared" ca="1" si="670"/>
        <v>#N/A</v>
      </c>
      <c r="CC529" s="8" t="e">
        <f t="shared" ca="1" si="670"/>
        <v>#N/A</v>
      </c>
      <c r="CD529" s="8" t="e">
        <f t="shared" ca="1" si="670"/>
        <v>#N/A</v>
      </c>
      <c r="CE529" s="8" t="e">
        <f t="shared" ca="1" si="670"/>
        <v>#N/A</v>
      </c>
      <c r="CF529" s="8" t="e">
        <f t="shared" ca="1" si="670"/>
        <v>#N/A</v>
      </c>
      <c r="CG529" s="8" t="e">
        <f t="shared" ca="1" si="670"/>
        <v>#N/A</v>
      </c>
      <c r="CH529" s="8" t="e">
        <f t="shared" ca="1" si="670"/>
        <v>#N/A</v>
      </c>
      <c r="CI529" s="8" t="e">
        <f t="shared" ca="1" si="670"/>
        <v>#N/A</v>
      </c>
      <c r="CJ529" s="8" t="e">
        <f t="shared" ca="1" si="670"/>
        <v>#N/A</v>
      </c>
      <c r="CK529" s="8" t="e">
        <f t="shared" ca="1" si="670"/>
        <v>#N/A</v>
      </c>
      <c r="CL529" s="8" t="e">
        <f t="shared" ca="1" si="670"/>
        <v>#N/A</v>
      </c>
      <c r="CM529" s="8" t="e">
        <f t="shared" ca="1" si="670"/>
        <v>#N/A</v>
      </c>
      <c r="CN529" s="8" t="e">
        <f t="shared" ca="1" si="676"/>
        <v>#N/A</v>
      </c>
      <c r="CO529" s="8" t="e">
        <f t="shared" ca="1" si="676"/>
        <v>#N/A</v>
      </c>
      <c r="CP529" s="8" t="e">
        <f t="shared" ca="1" si="676"/>
        <v>#N/A</v>
      </c>
      <c r="CQ529" s="8" t="e">
        <f t="shared" ca="1" si="676"/>
        <v>#N/A</v>
      </c>
      <c r="CR529" s="8" t="e">
        <f t="shared" ca="1" si="676"/>
        <v>#N/A</v>
      </c>
      <c r="CS529" s="8" t="e">
        <f t="shared" ref="CS529:DA544" ca="1" si="698">IF(OR($D529=CS$5,$E529&lt;&gt;CS$4),-999,30+_xlfn.NORM.INV(RAND(),-20,3)-20*LOG10(SQRT(($H529-$J529)^2+($I529-$K529)^2))-20*LOG10(5570)-32.44+_xlfn.NORM.INV(RAND(),-3,3)+21+_xlfn.NORM.INV(RAND(),-20,3)-1)</f>
        <v>#N/A</v>
      </c>
      <c r="CT529" s="8" t="e">
        <f t="shared" ca="1" si="698"/>
        <v>#N/A</v>
      </c>
      <c r="CU529" s="8" t="e">
        <f t="shared" ca="1" si="698"/>
        <v>#N/A</v>
      </c>
      <c r="CV529" s="8" t="e">
        <f t="shared" ca="1" si="698"/>
        <v>#N/A</v>
      </c>
      <c r="CW529" s="8" t="e">
        <f t="shared" ca="1" si="698"/>
        <v>#N/A</v>
      </c>
      <c r="CX529" s="8" t="e">
        <f t="shared" ca="1" si="698"/>
        <v>#N/A</v>
      </c>
      <c r="CY529" s="8" t="e">
        <f t="shared" ca="1" si="698"/>
        <v>#N/A</v>
      </c>
      <c r="CZ529" s="8" t="e">
        <f t="shared" ca="1" si="698"/>
        <v>#N/A</v>
      </c>
      <c r="DA529" s="8" t="e">
        <f t="shared" ca="1" si="698"/>
        <v>#N/A</v>
      </c>
    </row>
    <row r="530" spans="2:105" x14ac:dyDescent="0.35">
      <c r="B530" t="str">
        <f>'Postcode Data'!B530</f>
        <v>ES51 3FP</v>
      </c>
      <c r="C530" t="str">
        <f>'Postcode Data'!D530</f>
        <v>Foxton</v>
      </c>
      <c r="D530" s="44" t="str">
        <f>'Postcode Data'!M530</f>
        <v>FW1b</v>
      </c>
      <c r="E530" s="28" t="str">
        <f>INDEX('Site Data'!$G$42:$G$77,MATCH('Frequency Plan Data'!D530,'Site Data'!$B$42:$B$77,0))</f>
        <v>f5</v>
      </c>
      <c r="F530" s="28">
        <f>'Coverage Data'!M530</f>
        <v>-66.274795328033619</v>
      </c>
      <c r="G530" s="28">
        <f t="shared" si="680"/>
        <v>32.772033636360931</v>
      </c>
      <c r="H530" s="5">
        <f>'Postcode Data'!F530</f>
        <v>12.647739970734545</v>
      </c>
      <c r="I530" s="5">
        <f>'Postcode Data'!G530</f>
        <v>17.654822358411213</v>
      </c>
      <c r="J530" s="5">
        <f>'Postcode Data'!K530</f>
        <v>12.401104282443086</v>
      </c>
      <c r="K530" s="5">
        <f>'Postcode Data'!L530</f>
        <v>15.308240532588243</v>
      </c>
      <c r="L530" s="5"/>
      <c r="M530" s="28"/>
      <c r="N530" s="5" t="e">
        <f t="shared" si="693"/>
        <v>#N/A</v>
      </c>
      <c r="O530" s="5" t="e">
        <f t="shared" si="693"/>
        <v>#N/A</v>
      </c>
      <c r="P530" s="5" t="e">
        <f t="shared" si="693"/>
        <v>#N/A</v>
      </c>
      <c r="Q530" s="5" t="e">
        <f t="shared" si="693"/>
        <v>#N/A</v>
      </c>
      <c r="R530" s="5">
        <f t="shared" si="693"/>
        <v>15.308240532588243</v>
      </c>
      <c r="S530" s="5" t="e">
        <f t="shared" si="693"/>
        <v>#N/A</v>
      </c>
      <c r="T530" s="5"/>
      <c r="U530" s="28"/>
      <c r="V530" s="28">
        <f t="shared" si="682"/>
        <v>15.308240532588243</v>
      </c>
      <c r="W530" s="28" t="e">
        <f t="shared" ref="W530:Z530" si="699">IF(AND($G530&lt;V$5,$G530&gt;=W$5),$K530,NA())</f>
        <v>#N/A</v>
      </c>
      <c r="X530" s="28" t="e">
        <f t="shared" si="699"/>
        <v>#N/A</v>
      </c>
      <c r="Y530" s="28" t="e">
        <f t="shared" si="699"/>
        <v>#N/A</v>
      </c>
      <c r="Z530" s="28" t="e">
        <f t="shared" si="699"/>
        <v>#N/A</v>
      </c>
      <c r="AA530" s="28" t="e">
        <f t="shared" si="684"/>
        <v>#N/A</v>
      </c>
      <c r="AB530" s="28"/>
      <c r="AC530" s="28"/>
      <c r="AD530" s="5">
        <f t="shared" si="685"/>
        <v>-99.04682896439455</v>
      </c>
      <c r="AE530" s="15">
        <v>-999</v>
      </c>
      <c r="AF530" s="11">
        <v>-999</v>
      </c>
      <c r="AG530" s="11">
        <v>-999</v>
      </c>
      <c r="AH530" s="11">
        <v>-999</v>
      </c>
      <c r="AI530" s="11">
        <v>-104.30204906402376</v>
      </c>
      <c r="AJ530" s="11">
        <v>-999</v>
      </c>
      <c r="AK530" s="11">
        <v>-999</v>
      </c>
      <c r="AL530" s="11">
        <v>-113.44049329218238</v>
      </c>
      <c r="AM530" s="11">
        <v>-999</v>
      </c>
      <c r="AN530" s="11">
        <v>-999</v>
      </c>
      <c r="AO530" s="11">
        <v>-999</v>
      </c>
      <c r="AP530" s="11">
        <v>-999</v>
      </c>
      <c r="AQ530" s="11">
        <v>-999</v>
      </c>
      <c r="AR530" s="11">
        <v>-999</v>
      </c>
      <c r="AS530" s="11">
        <v>-999</v>
      </c>
      <c r="AT530" s="11">
        <v>-999</v>
      </c>
      <c r="AU530" s="11">
        <v>-110.69147510136933</v>
      </c>
      <c r="AV530" s="11">
        <v>-999</v>
      </c>
      <c r="AW530" s="11">
        <v>-999</v>
      </c>
      <c r="AX530" s="11">
        <v>-106.62568837768546</v>
      </c>
      <c r="AY530" s="11">
        <v>-999</v>
      </c>
      <c r="AZ530" s="11">
        <v>-999</v>
      </c>
      <c r="BA530" s="11">
        <v>-999</v>
      </c>
      <c r="BB530" s="11">
        <v>-999</v>
      </c>
      <c r="BC530" s="11">
        <v>-999</v>
      </c>
      <c r="BD530" s="11">
        <v>-999</v>
      </c>
      <c r="BE530" s="11">
        <v>-999</v>
      </c>
      <c r="BF530" s="11">
        <v>-999</v>
      </c>
      <c r="BG530" s="11">
        <v>-102.79004283281478</v>
      </c>
      <c r="BH530" s="11">
        <v>-999</v>
      </c>
      <c r="BI530" s="11">
        <v>-999</v>
      </c>
      <c r="BJ530" s="11">
        <v>-999</v>
      </c>
      <c r="BK530" s="11">
        <v>-999</v>
      </c>
      <c r="BL530" s="11">
        <v>-999</v>
      </c>
      <c r="BM530" s="11">
        <v>-999</v>
      </c>
      <c r="BN530" s="16">
        <v>-999</v>
      </c>
      <c r="BQ530" s="5">
        <f t="shared" ca="1" si="686"/>
        <v>-97.104776431079145</v>
      </c>
      <c r="BR530" s="8">
        <f t="shared" ref="BR530:CS545" ca="1" si="700">IF(OR($D530=BR$5,$E530&lt;&gt;BR$4),-999,30+_xlfn.NORM.INV(RAND(),-20,3)-20*LOG10(SQRT(($H530-$J530)^2+($I530-$K530)^2))-20*LOG10(5570)-32.44+_xlfn.NORM.INV(RAND(),-3,3)+21+_xlfn.NORM.INV(RAND(),-20,3)-1)</f>
        <v>-999</v>
      </c>
      <c r="BS530" s="8">
        <f t="shared" ca="1" si="700"/>
        <v>-999</v>
      </c>
      <c r="BT530" s="8">
        <f t="shared" ca="1" si="700"/>
        <v>-999</v>
      </c>
      <c r="BU530" s="8">
        <f t="shared" ca="1" si="700"/>
        <v>-999</v>
      </c>
      <c r="BV530" s="8">
        <f t="shared" ca="1" si="700"/>
        <v>-111.35655748469266</v>
      </c>
      <c r="BW530" s="8">
        <f t="shared" ca="1" si="700"/>
        <v>-999</v>
      </c>
      <c r="BX530" s="8">
        <f t="shared" ca="1" si="700"/>
        <v>-999</v>
      </c>
      <c r="BY530" s="8">
        <f t="shared" ca="1" si="700"/>
        <v>-105.982910721058</v>
      </c>
      <c r="BZ530" s="8">
        <f t="shared" ca="1" si="700"/>
        <v>-999</v>
      </c>
      <c r="CA530" s="8">
        <f t="shared" ca="1" si="700"/>
        <v>-999</v>
      </c>
      <c r="CB530" s="8">
        <f t="shared" ca="1" si="670"/>
        <v>-999</v>
      </c>
      <c r="CC530" s="8">
        <f t="shared" ca="1" si="670"/>
        <v>-999</v>
      </c>
      <c r="CD530" s="8">
        <f t="shared" ca="1" si="670"/>
        <v>-999</v>
      </c>
      <c r="CE530" s="8">
        <f t="shared" ca="1" si="670"/>
        <v>-999</v>
      </c>
      <c r="CF530" s="8">
        <f t="shared" ca="1" si="670"/>
        <v>-999</v>
      </c>
      <c r="CG530" s="8">
        <f t="shared" ca="1" si="670"/>
        <v>-999</v>
      </c>
      <c r="CH530" s="8">
        <f t="shared" ca="1" si="670"/>
        <v>-98.657148197567665</v>
      </c>
      <c r="CI530" s="8">
        <f t="shared" ca="1" si="670"/>
        <v>-999</v>
      </c>
      <c r="CJ530" s="8">
        <f t="shared" ca="1" si="670"/>
        <v>-999</v>
      </c>
      <c r="CK530" s="8">
        <f t="shared" ca="1" si="670"/>
        <v>-111.75382248632761</v>
      </c>
      <c r="CL530" s="8">
        <f t="shared" ca="1" si="670"/>
        <v>-999</v>
      </c>
      <c r="CM530" s="8">
        <f t="shared" ca="1" si="670"/>
        <v>-999</v>
      </c>
      <c r="CN530" s="8">
        <f t="shared" ca="1" si="700"/>
        <v>-999</v>
      </c>
      <c r="CO530" s="8">
        <f t="shared" ca="1" si="700"/>
        <v>-999</v>
      </c>
      <c r="CP530" s="8">
        <f t="shared" ca="1" si="700"/>
        <v>-999</v>
      </c>
      <c r="CQ530" s="8">
        <f t="shared" ca="1" si="700"/>
        <v>-999</v>
      </c>
      <c r="CR530" s="8">
        <f t="shared" ca="1" si="700"/>
        <v>-999</v>
      </c>
      <c r="CS530" s="8">
        <f t="shared" ca="1" si="700"/>
        <v>-999</v>
      </c>
      <c r="CT530" s="8">
        <f t="shared" ca="1" si="698"/>
        <v>-107.13912283395473</v>
      </c>
      <c r="CU530" s="8">
        <f t="shared" ca="1" si="698"/>
        <v>-999</v>
      </c>
      <c r="CV530" s="8">
        <f t="shared" ca="1" si="698"/>
        <v>-999</v>
      </c>
      <c r="CW530" s="8">
        <f t="shared" ca="1" si="698"/>
        <v>-999</v>
      </c>
      <c r="CX530" s="8">
        <f t="shared" ca="1" si="698"/>
        <v>-999</v>
      </c>
      <c r="CY530" s="8">
        <f t="shared" ca="1" si="698"/>
        <v>-999</v>
      </c>
      <c r="CZ530" s="8">
        <f t="shared" ca="1" si="698"/>
        <v>-999</v>
      </c>
      <c r="DA530" s="8">
        <f t="shared" ca="1" si="698"/>
        <v>-999</v>
      </c>
    </row>
    <row r="531" spans="2:105" x14ac:dyDescent="0.35">
      <c r="B531" t="str">
        <f>'Postcode Data'!B531</f>
        <v>ES51 4XV</v>
      </c>
      <c r="C531" t="str">
        <f>'Postcode Data'!D531</f>
        <v>Foxton</v>
      </c>
      <c r="D531" s="44" t="e">
        <f>'Postcode Data'!M531</f>
        <v>#N/A</v>
      </c>
      <c r="E531" s="28" t="e">
        <f>INDEX('Site Data'!$G$42:$G$77,MATCH('Frequency Plan Data'!D531,'Site Data'!$B$42:$B$77,0))</f>
        <v>#N/A</v>
      </c>
      <c r="F531" s="28" t="e">
        <f>'Coverage Data'!M531</f>
        <v>#N/A</v>
      </c>
      <c r="G531" s="28" t="e">
        <f t="shared" si="680"/>
        <v>#N/A</v>
      </c>
      <c r="H531" s="5" t="e">
        <f>'Postcode Data'!F531</f>
        <v>#N/A</v>
      </c>
      <c r="I531" s="5" t="e">
        <f>'Postcode Data'!G531</f>
        <v>#N/A</v>
      </c>
      <c r="J531" s="5" t="e">
        <f>'Postcode Data'!K531</f>
        <v>#N/A</v>
      </c>
      <c r="K531" s="5" t="e">
        <f>'Postcode Data'!L531</f>
        <v>#N/A</v>
      </c>
      <c r="L531" s="5"/>
      <c r="M531" s="28"/>
      <c r="N531" s="5" t="e">
        <f t="shared" si="693"/>
        <v>#N/A</v>
      </c>
      <c r="O531" s="5" t="e">
        <f t="shared" si="693"/>
        <v>#N/A</v>
      </c>
      <c r="P531" s="5" t="e">
        <f t="shared" si="693"/>
        <v>#N/A</v>
      </c>
      <c r="Q531" s="5" t="e">
        <f t="shared" si="693"/>
        <v>#N/A</v>
      </c>
      <c r="R531" s="5" t="e">
        <f t="shared" si="693"/>
        <v>#N/A</v>
      </c>
      <c r="S531" s="5" t="e">
        <f t="shared" si="693"/>
        <v>#N/A</v>
      </c>
      <c r="T531" s="5"/>
      <c r="U531" s="28"/>
      <c r="V531" s="28" t="e">
        <f t="shared" si="682"/>
        <v>#N/A</v>
      </c>
      <c r="W531" s="28" t="e">
        <f t="shared" ref="W531:Z531" si="701">IF(AND($G531&lt;V$5,$G531&gt;=W$5),$K531,NA())</f>
        <v>#N/A</v>
      </c>
      <c r="X531" s="28" t="e">
        <f t="shared" si="701"/>
        <v>#N/A</v>
      </c>
      <c r="Y531" s="28" t="e">
        <f t="shared" si="701"/>
        <v>#N/A</v>
      </c>
      <c r="Z531" s="28" t="e">
        <f t="shared" si="701"/>
        <v>#N/A</v>
      </c>
      <c r="AA531" s="28" t="e">
        <f t="shared" si="684"/>
        <v>#N/A</v>
      </c>
      <c r="AB531" s="28"/>
      <c r="AC531" s="28"/>
      <c r="AD531" s="5" t="e">
        <f t="shared" si="685"/>
        <v>#N/A</v>
      </c>
      <c r="AE531" s="15" t="e">
        <v>#N/A</v>
      </c>
      <c r="AF531" s="11" t="e">
        <v>#N/A</v>
      </c>
      <c r="AG531" s="11" t="e">
        <v>#N/A</v>
      </c>
      <c r="AH531" s="11" t="e">
        <v>#N/A</v>
      </c>
      <c r="AI531" s="11" t="e">
        <v>#N/A</v>
      </c>
      <c r="AJ531" s="11" t="e">
        <v>#N/A</v>
      </c>
      <c r="AK531" s="11" t="e">
        <v>#N/A</v>
      </c>
      <c r="AL531" s="11" t="e">
        <v>#N/A</v>
      </c>
      <c r="AM531" s="11" t="e">
        <v>#N/A</v>
      </c>
      <c r="AN531" s="11" t="e">
        <v>#N/A</v>
      </c>
      <c r="AO531" s="11" t="e">
        <v>#N/A</v>
      </c>
      <c r="AP531" s="11" t="e">
        <v>#N/A</v>
      </c>
      <c r="AQ531" s="11" t="e">
        <v>#N/A</v>
      </c>
      <c r="AR531" s="11" t="e">
        <v>#N/A</v>
      </c>
      <c r="AS531" s="11" t="e">
        <v>#N/A</v>
      </c>
      <c r="AT531" s="11" t="e">
        <v>#N/A</v>
      </c>
      <c r="AU531" s="11" t="e">
        <v>#N/A</v>
      </c>
      <c r="AV531" s="11" t="e">
        <v>#N/A</v>
      </c>
      <c r="AW531" s="11" t="e">
        <v>#N/A</v>
      </c>
      <c r="AX531" s="11" t="e">
        <v>#N/A</v>
      </c>
      <c r="AY531" s="11" t="e">
        <v>#N/A</v>
      </c>
      <c r="AZ531" s="11" t="e">
        <v>#N/A</v>
      </c>
      <c r="BA531" s="11" t="e">
        <v>#N/A</v>
      </c>
      <c r="BB531" s="11" t="e">
        <v>#N/A</v>
      </c>
      <c r="BC531" s="11" t="e">
        <v>#N/A</v>
      </c>
      <c r="BD531" s="11" t="e">
        <v>#N/A</v>
      </c>
      <c r="BE531" s="11" t="e">
        <v>#N/A</v>
      </c>
      <c r="BF531" s="11" t="e">
        <v>#N/A</v>
      </c>
      <c r="BG531" s="11" t="e">
        <v>#N/A</v>
      </c>
      <c r="BH531" s="11" t="e">
        <v>#N/A</v>
      </c>
      <c r="BI531" s="11" t="e">
        <v>#N/A</v>
      </c>
      <c r="BJ531" s="11" t="e">
        <v>#N/A</v>
      </c>
      <c r="BK531" s="11" t="e">
        <v>#N/A</v>
      </c>
      <c r="BL531" s="11" t="e">
        <v>#N/A</v>
      </c>
      <c r="BM531" s="11" t="e">
        <v>#N/A</v>
      </c>
      <c r="BN531" s="16" t="e">
        <v>#N/A</v>
      </c>
      <c r="BQ531" s="5" t="e">
        <f t="shared" ca="1" si="686"/>
        <v>#N/A</v>
      </c>
      <c r="BR531" s="8" t="e">
        <f t="shared" ca="1" si="700"/>
        <v>#N/A</v>
      </c>
      <c r="BS531" s="8" t="e">
        <f t="shared" ca="1" si="700"/>
        <v>#N/A</v>
      </c>
      <c r="BT531" s="8" t="e">
        <f t="shared" ca="1" si="700"/>
        <v>#N/A</v>
      </c>
      <c r="BU531" s="8" t="e">
        <f t="shared" ca="1" si="700"/>
        <v>#N/A</v>
      </c>
      <c r="BV531" s="8" t="e">
        <f t="shared" ca="1" si="700"/>
        <v>#N/A</v>
      </c>
      <c r="BW531" s="8" t="e">
        <f t="shared" ca="1" si="700"/>
        <v>#N/A</v>
      </c>
      <c r="BX531" s="8" t="e">
        <f t="shared" ca="1" si="700"/>
        <v>#N/A</v>
      </c>
      <c r="BY531" s="8" t="e">
        <f t="shared" ca="1" si="700"/>
        <v>#N/A</v>
      </c>
      <c r="BZ531" s="8" t="e">
        <f t="shared" ca="1" si="700"/>
        <v>#N/A</v>
      </c>
      <c r="CA531" s="8" t="e">
        <f t="shared" ca="1" si="700"/>
        <v>#N/A</v>
      </c>
      <c r="CB531" s="8" t="e">
        <f t="shared" ca="1" si="670"/>
        <v>#N/A</v>
      </c>
      <c r="CC531" s="8" t="e">
        <f t="shared" ca="1" si="670"/>
        <v>#N/A</v>
      </c>
      <c r="CD531" s="8" t="e">
        <f t="shared" ca="1" si="670"/>
        <v>#N/A</v>
      </c>
      <c r="CE531" s="8" t="e">
        <f t="shared" ca="1" si="670"/>
        <v>#N/A</v>
      </c>
      <c r="CF531" s="8" t="e">
        <f t="shared" ca="1" si="670"/>
        <v>#N/A</v>
      </c>
      <c r="CG531" s="8" t="e">
        <f t="shared" ca="1" si="670"/>
        <v>#N/A</v>
      </c>
      <c r="CH531" s="8" t="e">
        <f t="shared" ca="1" si="670"/>
        <v>#N/A</v>
      </c>
      <c r="CI531" s="8" t="e">
        <f t="shared" ca="1" si="670"/>
        <v>#N/A</v>
      </c>
      <c r="CJ531" s="8" t="e">
        <f t="shared" ca="1" si="670"/>
        <v>#N/A</v>
      </c>
      <c r="CK531" s="8" t="e">
        <f t="shared" ca="1" si="670"/>
        <v>#N/A</v>
      </c>
      <c r="CL531" s="8" t="e">
        <f t="shared" ca="1" si="670"/>
        <v>#N/A</v>
      </c>
      <c r="CM531" s="8" t="e">
        <f t="shared" ca="1" si="670"/>
        <v>#N/A</v>
      </c>
      <c r="CN531" s="8" t="e">
        <f t="shared" ca="1" si="700"/>
        <v>#N/A</v>
      </c>
      <c r="CO531" s="8" t="e">
        <f t="shared" ca="1" si="700"/>
        <v>#N/A</v>
      </c>
      <c r="CP531" s="8" t="e">
        <f t="shared" ca="1" si="700"/>
        <v>#N/A</v>
      </c>
      <c r="CQ531" s="8" t="e">
        <f t="shared" ca="1" si="700"/>
        <v>#N/A</v>
      </c>
      <c r="CR531" s="8" t="e">
        <f t="shared" ca="1" si="700"/>
        <v>#N/A</v>
      </c>
      <c r="CS531" s="8" t="e">
        <f t="shared" ca="1" si="700"/>
        <v>#N/A</v>
      </c>
      <c r="CT531" s="8" t="e">
        <f t="shared" ca="1" si="698"/>
        <v>#N/A</v>
      </c>
      <c r="CU531" s="8" t="e">
        <f t="shared" ca="1" si="698"/>
        <v>#N/A</v>
      </c>
      <c r="CV531" s="8" t="e">
        <f t="shared" ca="1" si="698"/>
        <v>#N/A</v>
      </c>
      <c r="CW531" s="8" t="e">
        <f t="shared" ca="1" si="698"/>
        <v>#N/A</v>
      </c>
      <c r="CX531" s="8" t="e">
        <f t="shared" ca="1" si="698"/>
        <v>#N/A</v>
      </c>
      <c r="CY531" s="8" t="e">
        <f t="shared" ca="1" si="698"/>
        <v>#N/A</v>
      </c>
      <c r="CZ531" s="8" t="e">
        <f t="shared" ca="1" si="698"/>
        <v>#N/A</v>
      </c>
      <c r="DA531" s="8" t="e">
        <f t="shared" ca="1" si="698"/>
        <v>#N/A</v>
      </c>
    </row>
    <row r="532" spans="2:105" x14ac:dyDescent="0.35">
      <c r="B532" t="str">
        <f>'Postcode Data'!B532</f>
        <v>ES51 5QZ</v>
      </c>
      <c r="C532" t="str">
        <f>'Postcode Data'!D532</f>
        <v>Foxton</v>
      </c>
      <c r="D532" s="44" t="e">
        <f>'Postcode Data'!M532</f>
        <v>#N/A</v>
      </c>
      <c r="E532" s="28" t="e">
        <f>INDEX('Site Data'!$G$42:$G$77,MATCH('Frequency Plan Data'!D532,'Site Data'!$B$42:$B$77,0))</f>
        <v>#N/A</v>
      </c>
      <c r="F532" s="28" t="e">
        <f>'Coverage Data'!M532</f>
        <v>#N/A</v>
      </c>
      <c r="G532" s="28" t="e">
        <f t="shared" si="680"/>
        <v>#N/A</v>
      </c>
      <c r="H532" s="5" t="e">
        <f>'Postcode Data'!F532</f>
        <v>#N/A</v>
      </c>
      <c r="I532" s="5" t="e">
        <f>'Postcode Data'!G532</f>
        <v>#N/A</v>
      </c>
      <c r="J532" s="5" t="e">
        <f>'Postcode Data'!K532</f>
        <v>#N/A</v>
      </c>
      <c r="K532" s="5" t="e">
        <f>'Postcode Data'!L532</f>
        <v>#N/A</v>
      </c>
      <c r="L532" s="5"/>
      <c r="M532" s="28"/>
      <c r="N532" s="5" t="e">
        <f t="shared" si="693"/>
        <v>#N/A</v>
      </c>
      <c r="O532" s="5" t="e">
        <f t="shared" si="693"/>
        <v>#N/A</v>
      </c>
      <c r="P532" s="5" t="e">
        <f t="shared" si="693"/>
        <v>#N/A</v>
      </c>
      <c r="Q532" s="5" t="e">
        <f t="shared" si="693"/>
        <v>#N/A</v>
      </c>
      <c r="R532" s="5" t="e">
        <f t="shared" si="693"/>
        <v>#N/A</v>
      </c>
      <c r="S532" s="5" t="e">
        <f t="shared" si="693"/>
        <v>#N/A</v>
      </c>
      <c r="T532" s="5"/>
      <c r="U532" s="28"/>
      <c r="V532" s="28" t="e">
        <f t="shared" si="682"/>
        <v>#N/A</v>
      </c>
      <c r="W532" s="28" t="e">
        <f t="shared" ref="W532:Z532" si="702">IF(AND($G532&lt;V$5,$G532&gt;=W$5),$K532,NA())</f>
        <v>#N/A</v>
      </c>
      <c r="X532" s="28" t="e">
        <f t="shared" si="702"/>
        <v>#N/A</v>
      </c>
      <c r="Y532" s="28" t="e">
        <f t="shared" si="702"/>
        <v>#N/A</v>
      </c>
      <c r="Z532" s="28" t="e">
        <f t="shared" si="702"/>
        <v>#N/A</v>
      </c>
      <c r="AA532" s="28" t="e">
        <f t="shared" si="684"/>
        <v>#N/A</v>
      </c>
      <c r="AB532" s="28"/>
      <c r="AC532" s="28"/>
      <c r="AD532" s="5" t="e">
        <f t="shared" si="685"/>
        <v>#N/A</v>
      </c>
      <c r="AE532" s="15" t="e">
        <v>#N/A</v>
      </c>
      <c r="AF532" s="11" t="e">
        <v>#N/A</v>
      </c>
      <c r="AG532" s="11" t="e">
        <v>#N/A</v>
      </c>
      <c r="AH532" s="11" t="e">
        <v>#N/A</v>
      </c>
      <c r="AI532" s="11" t="e">
        <v>#N/A</v>
      </c>
      <c r="AJ532" s="11" t="e">
        <v>#N/A</v>
      </c>
      <c r="AK532" s="11" t="e">
        <v>#N/A</v>
      </c>
      <c r="AL532" s="11" t="e">
        <v>#N/A</v>
      </c>
      <c r="AM532" s="11" t="e">
        <v>#N/A</v>
      </c>
      <c r="AN532" s="11" t="e">
        <v>#N/A</v>
      </c>
      <c r="AO532" s="11" t="e">
        <v>#N/A</v>
      </c>
      <c r="AP532" s="11" t="e">
        <v>#N/A</v>
      </c>
      <c r="AQ532" s="11" t="e">
        <v>#N/A</v>
      </c>
      <c r="AR532" s="11" t="e">
        <v>#N/A</v>
      </c>
      <c r="AS532" s="11" t="e">
        <v>#N/A</v>
      </c>
      <c r="AT532" s="11" t="e">
        <v>#N/A</v>
      </c>
      <c r="AU532" s="11" t="e">
        <v>#N/A</v>
      </c>
      <c r="AV532" s="11" t="e">
        <v>#N/A</v>
      </c>
      <c r="AW532" s="11" t="e">
        <v>#N/A</v>
      </c>
      <c r="AX532" s="11" t="e">
        <v>#N/A</v>
      </c>
      <c r="AY532" s="11" t="e">
        <v>#N/A</v>
      </c>
      <c r="AZ532" s="11" t="e">
        <v>#N/A</v>
      </c>
      <c r="BA532" s="11" t="e">
        <v>#N/A</v>
      </c>
      <c r="BB532" s="11" t="e">
        <v>#N/A</v>
      </c>
      <c r="BC532" s="11" t="e">
        <v>#N/A</v>
      </c>
      <c r="BD532" s="11" t="e">
        <v>#N/A</v>
      </c>
      <c r="BE532" s="11" t="e">
        <v>#N/A</v>
      </c>
      <c r="BF532" s="11" t="e">
        <v>#N/A</v>
      </c>
      <c r="BG532" s="11" t="e">
        <v>#N/A</v>
      </c>
      <c r="BH532" s="11" t="e">
        <v>#N/A</v>
      </c>
      <c r="BI532" s="11" t="e">
        <v>#N/A</v>
      </c>
      <c r="BJ532" s="11" t="e">
        <v>#N/A</v>
      </c>
      <c r="BK532" s="11" t="e">
        <v>#N/A</v>
      </c>
      <c r="BL532" s="11" t="e">
        <v>#N/A</v>
      </c>
      <c r="BM532" s="11" t="e">
        <v>#N/A</v>
      </c>
      <c r="BN532" s="16" t="e">
        <v>#N/A</v>
      </c>
      <c r="BQ532" s="5" t="e">
        <f t="shared" ca="1" si="686"/>
        <v>#N/A</v>
      </c>
      <c r="BR532" s="8" t="e">
        <f t="shared" ca="1" si="700"/>
        <v>#N/A</v>
      </c>
      <c r="BS532" s="8" t="e">
        <f t="shared" ca="1" si="700"/>
        <v>#N/A</v>
      </c>
      <c r="BT532" s="8" t="e">
        <f t="shared" ca="1" si="700"/>
        <v>#N/A</v>
      </c>
      <c r="BU532" s="8" t="e">
        <f t="shared" ca="1" si="700"/>
        <v>#N/A</v>
      </c>
      <c r="BV532" s="8" t="e">
        <f t="shared" ca="1" si="700"/>
        <v>#N/A</v>
      </c>
      <c r="BW532" s="8" t="e">
        <f t="shared" ca="1" si="700"/>
        <v>#N/A</v>
      </c>
      <c r="BX532" s="8" t="e">
        <f t="shared" ca="1" si="700"/>
        <v>#N/A</v>
      </c>
      <c r="BY532" s="8" t="e">
        <f t="shared" ca="1" si="700"/>
        <v>#N/A</v>
      </c>
      <c r="BZ532" s="8" t="e">
        <f t="shared" ca="1" si="700"/>
        <v>#N/A</v>
      </c>
      <c r="CA532" s="8" t="e">
        <f t="shared" ca="1" si="700"/>
        <v>#N/A</v>
      </c>
      <c r="CB532" s="8" t="e">
        <f t="shared" ref="CB532:CM553" ca="1" si="703">IF(OR($D532=CB$5,$E532&lt;&gt;CB$4),-999,30+_xlfn.NORM.INV(RAND(),-20,3)-20*LOG10(SQRT(($H532-$J532)^2+($I532-$K532)^2))-20*LOG10(5570)-32.44+_xlfn.NORM.INV(RAND(),-3,3)+21+_xlfn.NORM.INV(RAND(),-20,3)-1)</f>
        <v>#N/A</v>
      </c>
      <c r="CC532" s="8" t="e">
        <f t="shared" ca="1" si="703"/>
        <v>#N/A</v>
      </c>
      <c r="CD532" s="8" t="e">
        <f t="shared" ca="1" si="703"/>
        <v>#N/A</v>
      </c>
      <c r="CE532" s="8" t="e">
        <f t="shared" ca="1" si="703"/>
        <v>#N/A</v>
      </c>
      <c r="CF532" s="8" t="e">
        <f t="shared" ca="1" si="703"/>
        <v>#N/A</v>
      </c>
      <c r="CG532" s="8" t="e">
        <f t="shared" ca="1" si="703"/>
        <v>#N/A</v>
      </c>
      <c r="CH532" s="8" t="e">
        <f t="shared" ca="1" si="703"/>
        <v>#N/A</v>
      </c>
      <c r="CI532" s="8" t="e">
        <f t="shared" ca="1" si="703"/>
        <v>#N/A</v>
      </c>
      <c r="CJ532" s="8" t="e">
        <f t="shared" ca="1" si="703"/>
        <v>#N/A</v>
      </c>
      <c r="CK532" s="8" t="e">
        <f t="shared" ca="1" si="703"/>
        <v>#N/A</v>
      </c>
      <c r="CL532" s="8" t="e">
        <f t="shared" ca="1" si="703"/>
        <v>#N/A</v>
      </c>
      <c r="CM532" s="8" t="e">
        <f t="shared" ca="1" si="703"/>
        <v>#N/A</v>
      </c>
      <c r="CN532" s="8" t="e">
        <f t="shared" ca="1" si="700"/>
        <v>#N/A</v>
      </c>
      <c r="CO532" s="8" t="e">
        <f t="shared" ca="1" si="700"/>
        <v>#N/A</v>
      </c>
      <c r="CP532" s="8" t="e">
        <f t="shared" ca="1" si="700"/>
        <v>#N/A</v>
      </c>
      <c r="CQ532" s="8" t="e">
        <f t="shared" ca="1" si="700"/>
        <v>#N/A</v>
      </c>
      <c r="CR532" s="8" t="e">
        <f t="shared" ca="1" si="700"/>
        <v>#N/A</v>
      </c>
      <c r="CS532" s="8" t="e">
        <f t="shared" ca="1" si="700"/>
        <v>#N/A</v>
      </c>
      <c r="CT532" s="8" t="e">
        <f t="shared" ca="1" si="698"/>
        <v>#N/A</v>
      </c>
      <c r="CU532" s="8" t="e">
        <f t="shared" ca="1" si="698"/>
        <v>#N/A</v>
      </c>
      <c r="CV532" s="8" t="e">
        <f t="shared" ca="1" si="698"/>
        <v>#N/A</v>
      </c>
      <c r="CW532" s="8" t="e">
        <f t="shared" ca="1" si="698"/>
        <v>#N/A</v>
      </c>
      <c r="CX532" s="8" t="e">
        <f t="shared" ca="1" si="698"/>
        <v>#N/A</v>
      </c>
      <c r="CY532" s="8" t="e">
        <f t="shared" ca="1" si="698"/>
        <v>#N/A</v>
      </c>
      <c r="CZ532" s="8" t="e">
        <f t="shared" ca="1" si="698"/>
        <v>#N/A</v>
      </c>
      <c r="DA532" s="8" t="e">
        <f t="shared" ca="1" si="698"/>
        <v>#N/A</v>
      </c>
    </row>
    <row r="533" spans="2:105" x14ac:dyDescent="0.35">
      <c r="B533" t="str">
        <f>'Postcode Data'!B533</f>
        <v>ES51 7KF</v>
      </c>
      <c r="C533" t="str">
        <f>'Postcode Data'!D533</f>
        <v>Foxton</v>
      </c>
      <c r="D533" s="44" t="str">
        <f>'Postcode Data'!M533</f>
        <v>FW2b</v>
      </c>
      <c r="E533" s="28" t="str">
        <f>INDEX('Site Data'!$G$42:$G$77,MATCH('Frequency Plan Data'!D533,'Site Data'!$B$42:$B$77,0))</f>
        <v>f2</v>
      </c>
      <c r="F533" s="28">
        <f>'Coverage Data'!M533</f>
        <v>-66.439103656105985</v>
      </c>
      <c r="G533" s="28">
        <f t="shared" si="680"/>
        <v>33.721698732061554</v>
      </c>
      <c r="H533" s="5">
        <f>'Postcode Data'!F533</f>
        <v>9.4150920280499086</v>
      </c>
      <c r="I533" s="5">
        <f>'Postcode Data'!G533</f>
        <v>22.91007534381616</v>
      </c>
      <c r="J533" s="5">
        <f>'Postcode Data'!K533</f>
        <v>10.724947260037592</v>
      </c>
      <c r="K533" s="5">
        <f>'Postcode Data'!L533</f>
        <v>20.339339704826248</v>
      </c>
      <c r="L533" s="5"/>
      <c r="M533" s="28"/>
      <c r="N533" s="5" t="e">
        <f t="shared" si="693"/>
        <v>#N/A</v>
      </c>
      <c r="O533" s="5">
        <f t="shared" si="693"/>
        <v>20.339339704826248</v>
      </c>
      <c r="P533" s="5" t="e">
        <f t="shared" si="693"/>
        <v>#N/A</v>
      </c>
      <c r="Q533" s="5" t="e">
        <f t="shared" si="693"/>
        <v>#N/A</v>
      </c>
      <c r="R533" s="5" t="e">
        <f t="shared" si="693"/>
        <v>#N/A</v>
      </c>
      <c r="S533" s="5" t="e">
        <f t="shared" si="693"/>
        <v>#N/A</v>
      </c>
      <c r="T533" s="5"/>
      <c r="U533" s="28"/>
      <c r="V533" s="28">
        <f t="shared" si="682"/>
        <v>20.339339704826248</v>
      </c>
      <c r="W533" s="28" t="e">
        <f t="shared" ref="W533:Z533" si="704">IF(AND($G533&lt;V$5,$G533&gt;=W$5),$K533,NA())</f>
        <v>#N/A</v>
      </c>
      <c r="X533" s="28" t="e">
        <f t="shared" si="704"/>
        <v>#N/A</v>
      </c>
      <c r="Y533" s="28" t="e">
        <f t="shared" si="704"/>
        <v>#N/A</v>
      </c>
      <c r="Z533" s="28" t="e">
        <f t="shared" si="704"/>
        <v>#N/A</v>
      </c>
      <c r="AA533" s="28" t="e">
        <f t="shared" si="684"/>
        <v>#N/A</v>
      </c>
      <c r="AB533" s="28"/>
      <c r="AC533" s="28"/>
      <c r="AD533" s="5">
        <f t="shared" si="685"/>
        <v>-100.16080238816754</v>
      </c>
      <c r="AE533" s="15">
        <v>-999</v>
      </c>
      <c r="AF533" s="11">
        <v>-102.55723857427903</v>
      </c>
      <c r="AG533" s="11">
        <v>-999</v>
      </c>
      <c r="AH533" s="11">
        <v>-999</v>
      </c>
      <c r="AI533" s="11">
        <v>-999</v>
      </c>
      <c r="AJ533" s="11">
        <v>-999</v>
      </c>
      <c r="AK533" s="11">
        <v>-999</v>
      </c>
      <c r="AL533" s="11">
        <v>-999</v>
      </c>
      <c r="AM533" s="11">
        <v>-999</v>
      </c>
      <c r="AN533" s="11">
        <v>-999</v>
      </c>
      <c r="AO533" s="11">
        <v>-111.05074599441488</v>
      </c>
      <c r="AP533" s="11">
        <v>-999</v>
      </c>
      <c r="AQ533" s="11">
        <v>-999</v>
      </c>
      <c r="AR533" s="11">
        <v>-110.79546489812934</v>
      </c>
      <c r="AS533" s="11">
        <v>-999</v>
      </c>
      <c r="AT533" s="11">
        <v>-999</v>
      </c>
      <c r="AU533" s="11">
        <v>-999</v>
      </c>
      <c r="AV533" s="11">
        <v>-999</v>
      </c>
      <c r="AW533" s="11">
        <v>-999</v>
      </c>
      <c r="AX533" s="11">
        <v>-999</v>
      </c>
      <c r="AY533" s="11">
        <v>-999</v>
      </c>
      <c r="AZ533" s="11">
        <v>-999</v>
      </c>
      <c r="BA533" s="11">
        <v>-112.39430870602934</v>
      </c>
      <c r="BB533" s="11">
        <v>-999</v>
      </c>
      <c r="BC533" s="11">
        <v>-999</v>
      </c>
      <c r="BD533" s="11">
        <v>-107.22896010231386</v>
      </c>
      <c r="BE533" s="11">
        <v>-999</v>
      </c>
      <c r="BF533" s="11">
        <v>-999</v>
      </c>
      <c r="BG533" s="11">
        <v>-999</v>
      </c>
      <c r="BH533" s="11">
        <v>-999</v>
      </c>
      <c r="BI533" s="11">
        <v>-999</v>
      </c>
      <c r="BJ533" s="11">
        <v>-999</v>
      </c>
      <c r="BK533" s="11">
        <v>-999</v>
      </c>
      <c r="BL533" s="11">
        <v>-999</v>
      </c>
      <c r="BM533" s="11">
        <v>-999</v>
      </c>
      <c r="BN533" s="16">
        <v>-999</v>
      </c>
      <c r="BQ533" s="5">
        <f t="shared" ca="1" si="686"/>
        <v>-97.784472560436285</v>
      </c>
      <c r="BR533" s="8">
        <f t="shared" ca="1" si="700"/>
        <v>-999</v>
      </c>
      <c r="BS533" s="8">
        <f t="shared" ca="1" si="700"/>
        <v>-120.11431816177937</v>
      </c>
      <c r="BT533" s="8">
        <f t="shared" ca="1" si="700"/>
        <v>-999</v>
      </c>
      <c r="BU533" s="8">
        <f t="shared" ca="1" si="700"/>
        <v>-999</v>
      </c>
      <c r="BV533" s="8">
        <f t="shared" ca="1" si="700"/>
        <v>-999</v>
      </c>
      <c r="BW533" s="8">
        <f t="shared" ca="1" si="700"/>
        <v>-999</v>
      </c>
      <c r="BX533" s="8">
        <f t="shared" ca="1" si="700"/>
        <v>-999</v>
      </c>
      <c r="BY533" s="8">
        <f t="shared" ca="1" si="700"/>
        <v>-999</v>
      </c>
      <c r="BZ533" s="8">
        <f t="shared" ca="1" si="700"/>
        <v>-999</v>
      </c>
      <c r="CA533" s="8">
        <f t="shared" ca="1" si="700"/>
        <v>-999</v>
      </c>
      <c r="CB533" s="8">
        <f t="shared" ca="1" si="703"/>
        <v>-99.668361562038697</v>
      </c>
      <c r="CC533" s="8">
        <f t="shared" ca="1" si="703"/>
        <v>-999</v>
      </c>
      <c r="CD533" s="8">
        <f t="shared" ca="1" si="703"/>
        <v>-999</v>
      </c>
      <c r="CE533" s="8">
        <f t="shared" ca="1" si="703"/>
        <v>-103.24282448525173</v>
      </c>
      <c r="CF533" s="8">
        <f t="shared" ca="1" si="703"/>
        <v>-999</v>
      </c>
      <c r="CG533" s="8">
        <f t="shared" ca="1" si="703"/>
        <v>-999</v>
      </c>
      <c r="CH533" s="8">
        <f t="shared" ca="1" si="703"/>
        <v>-999</v>
      </c>
      <c r="CI533" s="8">
        <f t="shared" ca="1" si="703"/>
        <v>-999</v>
      </c>
      <c r="CJ533" s="8">
        <f t="shared" ca="1" si="703"/>
        <v>-999</v>
      </c>
      <c r="CK533" s="8">
        <f t="shared" ca="1" si="703"/>
        <v>-999</v>
      </c>
      <c r="CL533" s="8">
        <f t="shared" ca="1" si="703"/>
        <v>-999</v>
      </c>
      <c r="CM533" s="8">
        <f t="shared" ca="1" si="703"/>
        <v>-999</v>
      </c>
      <c r="CN533" s="8">
        <f t="shared" ca="1" si="700"/>
        <v>-117.58379816124832</v>
      </c>
      <c r="CO533" s="8">
        <f t="shared" ca="1" si="700"/>
        <v>-999</v>
      </c>
      <c r="CP533" s="8">
        <f t="shared" ca="1" si="700"/>
        <v>-999</v>
      </c>
      <c r="CQ533" s="8">
        <f t="shared" ca="1" si="700"/>
        <v>-110.70272480567229</v>
      </c>
      <c r="CR533" s="8">
        <f t="shared" ca="1" si="700"/>
        <v>-999</v>
      </c>
      <c r="CS533" s="8">
        <f t="shared" ca="1" si="700"/>
        <v>-999</v>
      </c>
      <c r="CT533" s="8">
        <f t="shared" ca="1" si="698"/>
        <v>-999</v>
      </c>
      <c r="CU533" s="8">
        <f t="shared" ca="1" si="698"/>
        <v>-999</v>
      </c>
      <c r="CV533" s="8">
        <f t="shared" ca="1" si="698"/>
        <v>-999</v>
      </c>
      <c r="CW533" s="8">
        <f t="shared" ca="1" si="698"/>
        <v>-999</v>
      </c>
      <c r="CX533" s="8">
        <f t="shared" ca="1" si="698"/>
        <v>-999</v>
      </c>
      <c r="CY533" s="8">
        <f t="shared" ca="1" si="698"/>
        <v>-999</v>
      </c>
      <c r="CZ533" s="8">
        <f t="shared" ca="1" si="698"/>
        <v>-999</v>
      </c>
      <c r="DA533" s="8">
        <f t="shared" ca="1" si="698"/>
        <v>-999</v>
      </c>
    </row>
    <row r="534" spans="2:105" x14ac:dyDescent="0.35">
      <c r="B534" t="str">
        <f>'Postcode Data'!B534</f>
        <v>ES51 8PS</v>
      </c>
      <c r="C534" t="str">
        <f>'Postcode Data'!D534</f>
        <v>Foxton</v>
      </c>
      <c r="D534" s="44" t="e">
        <f>'Postcode Data'!M534</f>
        <v>#N/A</v>
      </c>
      <c r="E534" s="28" t="e">
        <f>INDEX('Site Data'!$G$42:$G$77,MATCH('Frequency Plan Data'!D534,'Site Data'!$B$42:$B$77,0))</f>
        <v>#N/A</v>
      </c>
      <c r="F534" s="28" t="e">
        <f>'Coverage Data'!M534</f>
        <v>#N/A</v>
      </c>
      <c r="G534" s="28" t="e">
        <f t="shared" si="680"/>
        <v>#N/A</v>
      </c>
      <c r="H534" s="5" t="e">
        <f>'Postcode Data'!F534</f>
        <v>#N/A</v>
      </c>
      <c r="I534" s="5" t="e">
        <f>'Postcode Data'!G534</f>
        <v>#N/A</v>
      </c>
      <c r="J534" s="5" t="e">
        <f>'Postcode Data'!K534</f>
        <v>#N/A</v>
      </c>
      <c r="K534" s="5" t="e">
        <f>'Postcode Data'!L534</f>
        <v>#N/A</v>
      </c>
      <c r="L534" s="5"/>
      <c r="M534" s="28"/>
      <c r="N534" s="5" t="e">
        <f t="shared" si="693"/>
        <v>#N/A</v>
      </c>
      <c r="O534" s="5" t="e">
        <f t="shared" si="693"/>
        <v>#N/A</v>
      </c>
      <c r="P534" s="5" t="e">
        <f t="shared" si="693"/>
        <v>#N/A</v>
      </c>
      <c r="Q534" s="5" t="e">
        <f t="shared" si="693"/>
        <v>#N/A</v>
      </c>
      <c r="R534" s="5" t="e">
        <f t="shared" si="693"/>
        <v>#N/A</v>
      </c>
      <c r="S534" s="5" t="e">
        <f t="shared" si="693"/>
        <v>#N/A</v>
      </c>
      <c r="T534" s="5"/>
      <c r="U534" s="28"/>
      <c r="V534" s="28" t="e">
        <f t="shared" si="682"/>
        <v>#N/A</v>
      </c>
      <c r="W534" s="28" t="e">
        <f t="shared" ref="W534:Z534" si="705">IF(AND($G534&lt;V$5,$G534&gt;=W$5),$K534,NA())</f>
        <v>#N/A</v>
      </c>
      <c r="X534" s="28" t="e">
        <f t="shared" si="705"/>
        <v>#N/A</v>
      </c>
      <c r="Y534" s="28" t="e">
        <f t="shared" si="705"/>
        <v>#N/A</v>
      </c>
      <c r="Z534" s="28" t="e">
        <f t="shared" si="705"/>
        <v>#N/A</v>
      </c>
      <c r="AA534" s="28" t="e">
        <f t="shared" si="684"/>
        <v>#N/A</v>
      </c>
      <c r="AB534" s="28"/>
      <c r="AC534" s="28"/>
      <c r="AD534" s="5" t="e">
        <f t="shared" si="685"/>
        <v>#N/A</v>
      </c>
      <c r="AE534" s="15" t="e">
        <v>#N/A</v>
      </c>
      <c r="AF534" s="11" t="e">
        <v>#N/A</v>
      </c>
      <c r="AG534" s="11" t="e">
        <v>#N/A</v>
      </c>
      <c r="AH534" s="11" t="e">
        <v>#N/A</v>
      </c>
      <c r="AI534" s="11" t="e">
        <v>#N/A</v>
      </c>
      <c r="AJ534" s="11" t="e">
        <v>#N/A</v>
      </c>
      <c r="AK534" s="11" t="e">
        <v>#N/A</v>
      </c>
      <c r="AL534" s="11" t="e">
        <v>#N/A</v>
      </c>
      <c r="AM534" s="11" t="e">
        <v>#N/A</v>
      </c>
      <c r="AN534" s="11" t="e">
        <v>#N/A</v>
      </c>
      <c r="AO534" s="11" t="e">
        <v>#N/A</v>
      </c>
      <c r="AP534" s="11" t="e">
        <v>#N/A</v>
      </c>
      <c r="AQ534" s="11" t="e">
        <v>#N/A</v>
      </c>
      <c r="AR534" s="11" t="e">
        <v>#N/A</v>
      </c>
      <c r="AS534" s="11" t="e">
        <v>#N/A</v>
      </c>
      <c r="AT534" s="11" t="e">
        <v>#N/A</v>
      </c>
      <c r="AU534" s="11" t="e">
        <v>#N/A</v>
      </c>
      <c r="AV534" s="11" t="e">
        <v>#N/A</v>
      </c>
      <c r="AW534" s="11" t="e">
        <v>#N/A</v>
      </c>
      <c r="AX534" s="11" t="e">
        <v>#N/A</v>
      </c>
      <c r="AY534" s="11" t="e">
        <v>#N/A</v>
      </c>
      <c r="AZ534" s="11" t="e">
        <v>#N/A</v>
      </c>
      <c r="BA534" s="11" t="e">
        <v>#N/A</v>
      </c>
      <c r="BB534" s="11" t="e">
        <v>#N/A</v>
      </c>
      <c r="BC534" s="11" t="e">
        <v>#N/A</v>
      </c>
      <c r="BD534" s="11" t="e">
        <v>#N/A</v>
      </c>
      <c r="BE534" s="11" t="e">
        <v>#N/A</v>
      </c>
      <c r="BF534" s="11" t="e">
        <v>#N/A</v>
      </c>
      <c r="BG534" s="11" t="e">
        <v>#N/A</v>
      </c>
      <c r="BH534" s="11" t="e">
        <v>#N/A</v>
      </c>
      <c r="BI534" s="11" t="e">
        <v>#N/A</v>
      </c>
      <c r="BJ534" s="11" t="e">
        <v>#N/A</v>
      </c>
      <c r="BK534" s="11" t="e">
        <v>#N/A</v>
      </c>
      <c r="BL534" s="11" t="e">
        <v>#N/A</v>
      </c>
      <c r="BM534" s="11" t="e">
        <v>#N/A</v>
      </c>
      <c r="BN534" s="16" t="e">
        <v>#N/A</v>
      </c>
      <c r="BQ534" s="5" t="e">
        <f t="shared" ca="1" si="686"/>
        <v>#N/A</v>
      </c>
      <c r="BR534" s="8" t="e">
        <f t="shared" ca="1" si="700"/>
        <v>#N/A</v>
      </c>
      <c r="BS534" s="8" t="e">
        <f t="shared" ca="1" si="700"/>
        <v>#N/A</v>
      </c>
      <c r="BT534" s="8" t="e">
        <f t="shared" ca="1" si="700"/>
        <v>#N/A</v>
      </c>
      <c r="BU534" s="8" t="e">
        <f t="shared" ca="1" si="700"/>
        <v>#N/A</v>
      </c>
      <c r="BV534" s="8" t="e">
        <f t="shared" ca="1" si="700"/>
        <v>#N/A</v>
      </c>
      <c r="BW534" s="8" t="e">
        <f t="shared" ca="1" si="700"/>
        <v>#N/A</v>
      </c>
      <c r="BX534" s="8" t="e">
        <f t="shared" ca="1" si="700"/>
        <v>#N/A</v>
      </c>
      <c r="BY534" s="8" t="e">
        <f t="shared" ca="1" si="700"/>
        <v>#N/A</v>
      </c>
      <c r="BZ534" s="8" t="e">
        <f t="shared" ca="1" si="700"/>
        <v>#N/A</v>
      </c>
      <c r="CA534" s="8" t="e">
        <f t="shared" ca="1" si="700"/>
        <v>#N/A</v>
      </c>
      <c r="CB534" s="8" t="e">
        <f t="shared" ca="1" si="703"/>
        <v>#N/A</v>
      </c>
      <c r="CC534" s="8" t="e">
        <f t="shared" ca="1" si="703"/>
        <v>#N/A</v>
      </c>
      <c r="CD534" s="8" t="e">
        <f t="shared" ca="1" si="703"/>
        <v>#N/A</v>
      </c>
      <c r="CE534" s="8" t="e">
        <f t="shared" ca="1" si="703"/>
        <v>#N/A</v>
      </c>
      <c r="CF534" s="8" t="e">
        <f t="shared" ca="1" si="703"/>
        <v>#N/A</v>
      </c>
      <c r="CG534" s="8" t="e">
        <f t="shared" ca="1" si="703"/>
        <v>#N/A</v>
      </c>
      <c r="CH534" s="8" t="e">
        <f t="shared" ca="1" si="703"/>
        <v>#N/A</v>
      </c>
      <c r="CI534" s="8" t="e">
        <f t="shared" ca="1" si="703"/>
        <v>#N/A</v>
      </c>
      <c r="CJ534" s="8" t="e">
        <f t="shared" ca="1" si="703"/>
        <v>#N/A</v>
      </c>
      <c r="CK534" s="8" t="e">
        <f t="shared" ca="1" si="703"/>
        <v>#N/A</v>
      </c>
      <c r="CL534" s="8" t="e">
        <f t="shared" ca="1" si="703"/>
        <v>#N/A</v>
      </c>
      <c r="CM534" s="8" t="e">
        <f t="shared" ca="1" si="703"/>
        <v>#N/A</v>
      </c>
      <c r="CN534" s="8" t="e">
        <f t="shared" ca="1" si="700"/>
        <v>#N/A</v>
      </c>
      <c r="CO534" s="8" t="e">
        <f t="shared" ca="1" si="700"/>
        <v>#N/A</v>
      </c>
      <c r="CP534" s="8" t="e">
        <f t="shared" ca="1" si="700"/>
        <v>#N/A</v>
      </c>
      <c r="CQ534" s="8" t="e">
        <f t="shared" ca="1" si="700"/>
        <v>#N/A</v>
      </c>
      <c r="CR534" s="8" t="e">
        <f t="shared" ca="1" si="700"/>
        <v>#N/A</v>
      </c>
      <c r="CS534" s="8" t="e">
        <f t="shared" ca="1" si="700"/>
        <v>#N/A</v>
      </c>
      <c r="CT534" s="8" t="e">
        <f t="shared" ca="1" si="698"/>
        <v>#N/A</v>
      </c>
      <c r="CU534" s="8" t="e">
        <f t="shared" ca="1" si="698"/>
        <v>#N/A</v>
      </c>
      <c r="CV534" s="8" t="e">
        <f t="shared" ca="1" si="698"/>
        <v>#N/A</v>
      </c>
      <c r="CW534" s="8" t="e">
        <f t="shared" ca="1" si="698"/>
        <v>#N/A</v>
      </c>
      <c r="CX534" s="8" t="e">
        <f t="shared" ca="1" si="698"/>
        <v>#N/A</v>
      </c>
      <c r="CY534" s="8" t="e">
        <f t="shared" ca="1" si="698"/>
        <v>#N/A</v>
      </c>
      <c r="CZ534" s="8" t="e">
        <f t="shared" ca="1" si="698"/>
        <v>#N/A</v>
      </c>
      <c r="DA534" s="8" t="e">
        <f t="shared" ca="1" si="698"/>
        <v>#N/A</v>
      </c>
    </row>
    <row r="535" spans="2:105" x14ac:dyDescent="0.35">
      <c r="B535" t="str">
        <f>'Postcode Data'!B535</f>
        <v>ES51 8UW</v>
      </c>
      <c r="C535" t="str">
        <f>'Postcode Data'!D535</f>
        <v>Foxton</v>
      </c>
      <c r="D535" s="44" t="e">
        <f>'Postcode Data'!M535</f>
        <v>#N/A</v>
      </c>
      <c r="E535" s="28" t="e">
        <f>INDEX('Site Data'!$G$42:$G$77,MATCH('Frequency Plan Data'!D535,'Site Data'!$B$42:$B$77,0))</f>
        <v>#N/A</v>
      </c>
      <c r="F535" s="28" t="e">
        <f>'Coverage Data'!M535</f>
        <v>#N/A</v>
      </c>
      <c r="G535" s="28" t="e">
        <f t="shared" si="680"/>
        <v>#N/A</v>
      </c>
      <c r="H535" s="5" t="e">
        <f>'Postcode Data'!F535</f>
        <v>#N/A</v>
      </c>
      <c r="I535" s="5" t="e">
        <f>'Postcode Data'!G535</f>
        <v>#N/A</v>
      </c>
      <c r="J535" s="5" t="e">
        <f>'Postcode Data'!K535</f>
        <v>#N/A</v>
      </c>
      <c r="K535" s="5" t="e">
        <f>'Postcode Data'!L535</f>
        <v>#N/A</v>
      </c>
      <c r="L535" s="5"/>
      <c r="M535" s="28"/>
      <c r="N535" s="5" t="e">
        <f t="shared" si="693"/>
        <v>#N/A</v>
      </c>
      <c r="O535" s="5" t="e">
        <f t="shared" si="693"/>
        <v>#N/A</v>
      </c>
      <c r="P535" s="5" t="e">
        <f t="shared" si="693"/>
        <v>#N/A</v>
      </c>
      <c r="Q535" s="5" t="e">
        <f t="shared" si="693"/>
        <v>#N/A</v>
      </c>
      <c r="R535" s="5" t="e">
        <f t="shared" si="693"/>
        <v>#N/A</v>
      </c>
      <c r="S535" s="5" t="e">
        <f t="shared" si="693"/>
        <v>#N/A</v>
      </c>
      <c r="T535" s="5"/>
      <c r="U535" s="28"/>
      <c r="V535" s="28" t="e">
        <f t="shared" si="682"/>
        <v>#N/A</v>
      </c>
      <c r="W535" s="28" t="e">
        <f t="shared" ref="W535:Z535" si="706">IF(AND($G535&lt;V$5,$G535&gt;=W$5),$K535,NA())</f>
        <v>#N/A</v>
      </c>
      <c r="X535" s="28" t="e">
        <f t="shared" si="706"/>
        <v>#N/A</v>
      </c>
      <c r="Y535" s="28" t="e">
        <f t="shared" si="706"/>
        <v>#N/A</v>
      </c>
      <c r="Z535" s="28" t="e">
        <f t="shared" si="706"/>
        <v>#N/A</v>
      </c>
      <c r="AA535" s="28" t="e">
        <f t="shared" si="684"/>
        <v>#N/A</v>
      </c>
      <c r="AB535" s="28"/>
      <c r="AC535" s="28"/>
      <c r="AD535" s="5" t="e">
        <f t="shared" si="685"/>
        <v>#N/A</v>
      </c>
      <c r="AE535" s="15" t="e">
        <v>#N/A</v>
      </c>
      <c r="AF535" s="11" t="e">
        <v>#N/A</v>
      </c>
      <c r="AG535" s="11" t="e">
        <v>#N/A</v>
      </c>
      <c r="AH535" s="11" t="e">
        <v>#N/A</v>
      </c>
      <c r="AI535" s="11" t="e">
        <v>#N/A</v>
      </c>
      <c r="AJ535" s="11" t="e">
        <v>#N/A</v>
      </c>
      <c r="AK535" s="11" t="e">
        <v>#N/A</v>
      </c>
      <c r="AL535" s="11" t="e">
        <v>#N/A</v>
      </c>
      <c r="AM535" s="11" t="e">
        <v>#N/A</v>
      </c>
      <c r="AN535" s="11" t="e">
        <v>#N/A</v>
      </c>
      <c r="AO535" s="11" t="e">
        <v>#N/A</v>
      </c>
      <c r="AP535" s="11" t="e">
        <v>#N/A</v>
      </c>
      <c r="AQ535" s="11" t="e">
        <v>#N/A</v>
      </c>
      <c r="AR535" s="11" t="e">
        <v>#N/A</v>
      </c>
      <c r="AS535" s="11" t="e">
        <v>#N/A</v>
      </c>
      <c r="AT535" s="11" t="e">
        <v>#N/A</v>
      </c>
      <c r="AU535" s="11" t="e">
        <v>#N/A</v>
      </c>
      <c r="AV535" s="11" t="e">
        <v>#N/A</v>
      </c>
      <c r="AW535" s="11" t="e">
        <v>#N/A</v>
      </c>
      <c r="AX535" s="11" t="e">
        <v>#N/A</v>
      </c>
      <c r="AY535" s="11" t="e">
        <v>#N/A</v>
      </c>
      <c r="AZ535" s="11" t="e">
        <v>#N/A</v>
      </c>
      <c r="BA535" s="11" t="e">
        <v>#N/A</v>
      </c>
      <c r="BB535" s="11" t="e">
        <v>#N/A</v>
      </c>
      <c r="BC535" s="11" t="e">
        <v>#N/A</v>
      </c>
      <c r="BD535" s="11" t="e">
        <v>#N/A</v>
      </c>
      <c r="BE535" s="11" t="e">
        <v>#N/A</v>
      </c>
      <c r="BF535" s="11" t="e">
        <v>#N/A</v>
      </c>
      <c r="BG535" s="11" t="e">
        <v>#N/A</v>
      </c>
      <c r="BH535" s="11" t="e">
        <v>#N/A</v>
      </c>
      <c r="BI535" s="11" t="e">
        <v>#N/A</v>
      </c>
      <c r="BJ535" s="11" t="e">
        <v>#N/A</v>
      </c>
      <c r="BK535" s="11" t="e">
        <v>#N/A</v>
      </c>
      <c r="BL535" s="11" t="e">
        <v>#N/A</v>
      </c>
      <c r="BM535" s="11" t="e">
        <v>#N/A</v>
      </c>
      <c r="BN535" s="16" t="e">
        <v>#N/A</v>
      </c>
      <c r="BQ535" s="5" t="e">
        <f t="shared" ca="1" si="686"/>
        <v>#N/A</v>
      </c>
      <c r="BR535" s="8" t="e">
        <f t="shared" ca="1" si="700"/>
        <v>#N/A</v>
      </c>
      <c r="BS535" s="8" t="e">
        <f t="shared" ca="1" si="700"/>
        <v>#N/A</v>
      </c>
      <c r="BT535" s="8" t="e">
        <f t="shared" ca="1" si="700"/>
        <v>#N/A</v>
      </c>
      <c r="BU535" s="8" t="e">
        <f t="shared" ca="1" si="700"/>
        <v>#N/A</v>
      </c>
      <c r="BV535" s="8" t="e">
        <f t="shared" ca="1" si="700"/>
        <v>#N/A</v>
      </c>
      <c r="BW535" s="8" t="e">
        <f t="shared" ca="1" si="700"/>
        <v>#N/A</v>
      </c>
      <c r="BX535" s="8" t="e">
        <f t="shared" ca="1" si="700"/>
        <v>#N/A</v>
      </c>
      <c r="BY535" s="8" t="e">
        <f t="shared" ca="1" si="700"/>
        <v>#N/A</v>
      </c>
      <c r="BZ535" s="8" t="e">
        <f t="shared" ca="1" si="700"/>
        <v>#N/A</v>
      </c>
      <c r="CA535" s="8" t="e">
        <f t="shared" ca="1" si="700"/>
        <v>#N/A</v>
      </c>
      <c r="CB535" s="8" t="e">
        <f t="shared" ca="1" si="703"/>
        <v>#N/A</v>
      </c>
      <c r="CC535" s="8" t="e">
        <f t="shared" ca="1" si="703"/>
        <v>#N/A</v>
      </c>
      <c r="CD535" s="8" t="e">
        <f t="shared" ca="1" si="703"/>
        <v>#N/A</v>
      </c>
      <c r="CE535" s="8" t="e">
        <f t="shared" ca="1" si="703"/>
        <v>#N/A</v>
      </c>
      <c r="CF535" s="8" t="e">
        <f t="shared" ca="1" si="703"/>
        <v>#N/A</v>
      </c>
      <c r="CG535" s="8" t="e">
        <f t="shared" ca="1" si="703"/>
        <v>#N/A</v>
      </c>
      <c r="CH535" s="8" t="e">
        <f t="shared" ca="1" si="703"/>
        <v>#N/A</v>
      </c>
      <c r="CI535" s="8" t="e">
        <f t="shared" ca="1" si="703"/>
        <v>#N/A</v>
      </c>
      <c r="CJ535" s="8" t="e">
        <f t="shared" ca="1" si="703"/>
        <v>#N/A</v>
      </c>
      <c r="CK535" s="8" t="e">
        <f t="shared" ca="1" si="703"/>
        <v>#N/A</v>
      </c>
      <c r="CL535" s="8" t="e">
        <f t="shared" ca="1" si="703"/>
        <v>#N/A</v>
      </c>
      <c r="CM535" s="8" t="e">
        <f t="shared" ca="1" si="703"/>
        <v>#N/A</v>
      </c>
      <c r="CN535" s="8" t="e">
        <f t="shared" ca="1" si="700"/>
        <v>#N/A</v>
      </c>
      <c r="CO535" s="8" t="e">
        <f t="shared" ca="1" si="700"/>
        <v>#N/A</v>
      </c>
      <c r="CP535" s="8" t="e">
        <f t="shared" ca="1" si="700"/>
        <v>#N/A</v>
      </c>
      <c r="CQ535" s="8" t="e">
        <f t="shared" ca="1" si="700"/>
        <v>#N/A</v>
      </c>
      <c r="CR535" s="8" t="e">
        <f t="shared" ca="1" si="700"/>
        <v>#N/A</v>
      </c>
      <c r="CS535" s="8" t="e">
        <f t="shared" ca="1" si="700"/>
        <v>#N/A</v>
      </c>
      <c r="CT535" s="8" t="e">
        <f t="shared" ca="1" si="698"/>
        <v>#N/A</v>
      </c>
      <c r="CU535" s="8" t="e">
        <f t="shared" ca="1" si="698"/>
        <v>#N/A</v>
      </c>
      <c r="CV535" s="8" t="e">
        <f t="shared" ca="1" si="698"/>
        <v>#N/A</v>
      </c>
      <c r="CW535" s="8" t="e">
        <f t="shared" ca="1" si="698"/>
        <v>#N/A</v>
      </c>
      <c r="CX535" s="8" t="e">
        <f t="shared" ca="1" si="698"/>
        <v>#N/A</v>
      </c>
      <c r="CY535" s="8" t="e">
        <f t="shared" ca="1" si="698"/>
        <v>#N/A</v>
      </c>
      <c r="CZ535" s="8" t="e">
        <f t="shared" ca="1" si="698"/>
        <v>#N/A</v>
      </c>
      <c r="DA535" s="8" t="e">
        <f t="shared" ca="1" si="698"/>
        <v>#N/A</v>
      </c>
    </row>
    <row r="536" spans="2:105" x14ac:dyDescent="0.35">
      <c r="B536" t="str">
        <f>'Postcode Data'!B536</f>
        <v>ES51 9WQ</v>
      </c>
      <c r="C536" t="str">
        <f>'Postcode Data'!D536</f>
        <v>Foxton</v>
      </c>
      <c r="D536" s="44" t="e">
        <f>'Postcode Data'!M536</f>
        <v>#N/A</v>
      </c>
      <c r="E536" s="28" t="e">
        <f>INDEX('Site Data'!$G$42:$G$77,MATCH('Frequency Plan Data'!D536,'Site Data'!$B$42:$B$77,0))</f>
        <v>#N/A</v>
      </c>
      <c r="F536" s="28" t="e">
        <f>'Coverage Data'!M536</f>
        <v>#N/A</v>
      </c>
      <c r="G536" s="28" t="e">
        <f t="shared" si="680"/>
        <v>#N/A</v>
      </c>
      <c r="H536" s="5" t="e">
        <f>'Postcode Data'!F536</f>
        <v>#N/A</v>
      </c>
      <c r="I536" s="5" t="e">
        <f>'Postcode Data'!G536</f>
        <v>#N/A</v>
      </c>
      <c r="J536" s="5" t="e">
        <f>'Postcode Data'!K536</f>
        <v>#N/A</v>
      </c>
      <c r="K536" s="5" t="e">
        <f>'Postcode Data'!L536</f>
        <v>#N/A</v>
      </c>
      <c r="L536" s="5"/>
      <c r="M536" s="28"/>
      <c r="N536" s="5" t="e">
        <f t="shared" si="693"/>
        <v>#N/A</v>
      </c>
      <c r="O536" s="5" t="e">
        <f t="shared" si="693"/>
        <v>#N/A</v>
      </c>
      <c r="P536" s="5" t="e">
        <f t="shared" si="693"/>
        <v>#N/A</v>
      </c>
      <c r="Q536" s="5" t="e">
        <f t="shared" si="693"/>
        <v>#N/A</v>
      </c>
      <c r="R536" s="5" t="e">
        <f t="shared" si="693"/>
        <v>#N/A</v>
      </c>
      <c r="S536" s="5" t="e">
        <f t="shared" si="693"/>
        <v>#N/A</v>
      </c>
      <c r="T536" s="5"/>
      <c r="U536" s="28"/>
      <c r="V536" s="28" t="e">
        <f t="shared" si="682"/>
        <v>#N/A</v>
      </c>
      <c r="W536" s="28" t="e">
        <f t="shared" ref="W536:Z536" si="707">IF(AND($G536&lt;V$5,$G536&gt;=W$5),$K536,NA())</f>
        <v>#N/A</v>
      </c>
      <c r="X536" s="28" t="e">
        <f t="shared" si="707"/>
        <v>#N/A</v>
      </c>
      <c r="Y536" s="28" t="e">
        <f t="shared" si="707"/>
        <v>#N/A</v>
      </c>
      <c r="Z536" s="28" t="e">
        <f t="shared" si="707"/>
        <v>#N/A</v>
      </c>
      <c r="AA536" s="28" t="e">
        <f t="shared" si="684"/>
        <v>#N/A</v>
      </c>
      <c r="AB536" s="28"/>
      <c r="AC536" s="28"/>
      <c r="AD536" s="5" t="e">
        <f t="shared" si="685"/>
        <v>#N/A</v>
      </c>
      <c r="AE536" s="15" t="e">
        <v>#N/A</v>
      </c>
      <c r="AF536" s="11" t="e">
        <v>#N/A</v>
      </c>
      <c r="AG536" s="11" t="e">
        <v>#N/A</v>
      </c>
      <c r="AH536" s="11" t="e">
        <v>#N/A</v>
      </c>
      <c r="AI536" s="11" t="e">
        <v>#N/A</v>
      </c>
      <c r="AJ536" s="11" t="e">
        <v>#N/A</v>
      </c>
      <c r="AK536" s="11" t="e">
        <v>#N/A</v>
      </c>
      <c r="AL536" s="11" t="e">
        <v>#N/A</v>
      </c>
      <c r="AM536" s="11" t="e">
        <v>#N/A</v>
      </c>
      <c r="AN536" s="11" t="e">
        <v>#N/A</v>
      </c>
      <c r="AO536" s="11" t="e">
        <v>#N/A</v>
      </c>
      <c r="AP536" s="11" t="e">
        <v>#N/A</v>
      </c>
      <c r="AQ536" s="11" t="e">
        <v>#N/A</v>
      </c>
      <c r="AR536" s="11" t="e">
        <v>#N/A</v>
      </c>
      <c r="AS536" s="11" t="e">
        <v>#N/A</v>
      </c>
      <c r="AT536" s="11" t="e">
        <v>#N/A</v>
      </c>
      <c r="AU536" s="11" t="e">
        <v>#N/A</v>
      </c>
      <c r="AV536" s="11" t="e">
        <v>#N/A</v>
      </c>
      <c r="AW536" s="11" t="e">
        <v>#N/A</v>
      </c>
      <c r="AX536" s="11" t="e">
        <v>#N/A</v>
      </c>
      <c r="AY536" s="11" t="e">
        <v>#N/A</v>
      </c>
      <c r="AZ536" s="11" t="e">
        <v>#N/A</v>
      </c>
      <c r="BA536" s="11" t="e">
        <v>#N/A</v>
      </c>
      <c r="BB536" s="11" t="e">
        <v>#N/A</v>
      </c>
      <c r="BC536" s="11" t="e">
        <v>#N/A</v>
      </c>
      <c r="BD536" s="11" t="e">
        <v>#N/A</v>
      </c>
      <c r="BE536" s="11" t="e">
        <v>#N/A</v>
      </c>
      <c r="BF536" s="11" t="e">
        <v>#N/A</v>
      </c>
      <c r="BG536" s="11" t="e">
        <v>#N/A</v>
      </c>
      <c r="BH536" s="11" t="e">
        <v>#N/A</v>
      </c>
      <c r="BI536" s="11" t="e">
        <v>#N/A</v>
      </c>
      <c r="BJ536" s="11" t="e">
        <v>#N/A</v>
      </c>
      <c r="BK536" s="11" t="e">
        <v>#N/A</v>
      </c>
      <c r="BL536" s="11" t="e">
        <v>#N/A</v>
      </c>
      <c r="BM536" s="11" t="e">
        <v>#N/A</v>
      </c>
      <c r="BN536" s="16" t="e">
        <v>#N/A</v>
      </c>
      <c r="BQ536" s="5" t="e">
        <f t="shared" ca="1" si="686"/>
        <v>#N/A</v>
      </c>
      <c r="BR536" s="8" t="e">
        <f t="shared" ca="1" si="700"/>
        <v>#N/A</v>
      </c>
      <c r="BS536" s="8" t="e">
        <f t="shared" ca="1" si="700"/>
        <v>#N/A</v>
      </c>
      <c r="BT536" s="8" t="e">
        <f t="shared" ca="1" si="700"/>
        <v>#N/A</v>
      </c>
      <c r="BU536" s="8" t="e">
        <f t="shared" ca="1" si="700"/>
        <v>#N/A</v>
      </c>
      <c r="BV536" s="8" t="e">
        <f t="shared" ca="1" si="700"/>
        <v>#N/A</v>
      </c>
      <c r="BW536" s="8" t="e">
        <f t="shared" ca="1" si="700"/>
        <v>#N/A</v>
      </c>
      <c r="BX536" s="8" t="e">
        <f t="shared" ca="1" si="700"/>
        <v>#N/A</v>
      </c>
      <c r="BY536" s="8" t="e">
        <f t="shared" ca="1" si="700"/>
        <v>#N/A</v>
      </c>
      <c r="BZ536" s="8" t="e">
        <f t="shared" ca="1" si="700"/>
        <v>#N/A</v>
      </c>
      <c r="CA536" s="8" t="e">
        <f t="shared" ca="1" si="700"/>
        <v>#N/A</v>
      </c>
      <c r="CB536" s="8" t="e">
        <f t="shared" ca="1" si="703"/>
        <v>#N/A</v>
      </c>
      <c r="CC536" s="8" t="e">
        <f t="shared" ca="1" si="703"/>
        <v>#N/A</v>
      </c>
      <c r="CD536" s="8" t="e">
        <f t="shared" ca="1" si="703"/>
        <v>#N/A</v>
      </c>
      <c r="CE536" s="8" t="e">
        <f t="shared" ca="1" si="703"/>
        <v>#N/A</v>
      </c>
      <c r="CF536" s="8" t="e">
        <f t="shared" ca="1" si="703"/>
        <v>#N/A</v>
      </c>
      <c r="CG536" s="8" t="e">
        <f t="shared" ca="1" si="703"/>
        <v>#N/A</v>
      </c>
      <c r="CH536" s="8" t="e">
        <f t="shared" ca="1" si="703"/>
        <v>#N/A</v>
      </c>
      <c r="CI536" s="8" t="e">
        <f t="shared" ca="1" si="703"/>
        <v>#N/A</v>
      </c>
      <c r="CJ536" s="8" t="e">
        <f t="shared" ca="1" si="703"/>
        <v>#N/A</v>
      </c>
      <c r="CK536" s="8" t="e">
        <f t="shared" ca="1" si="703"/>
        <v>#N/A</v>
      </c>
      <c r="CL536" s="8" t="e">
        <f t="shared" ca="1" si="703"/>
        <v>#N/A</v>
      </c>
      <c r="CM536" s="8" t="e">
        <f t="shared" ca="1" si="703"/>
        <v>#N/A</v>
      </c>
      <c r="CN536" s="8" t="e">
        <f t="shared" ca="1" si="700"/>
        <v>#N/A</v>
      </c>
      <c r="CO536" s="8" t="e">
        <f t="shared" ca="1" si="700"/>
        <v>#N/A</v>
      </c>
      <c r="CP536" s="8" t="e">
        <f t="shared" ca="1" si="700"/>
        <v>#N/A</v>
      </c>
      <c r="CQ536" s="8" t="e">
        <f t="shared" ca="1" si="700"/>
        <v>#N/A</v>
      </c>
      <c r="CR536" s="8" t="e">
        <f t="shared" ca="1" si="700"/>
        <v>#N/A</v>
      </c>
      <c r="CS536" s="8" t="e">
        <f t="shared" ca="1" si="700"/>
        <v>#N/A</v>
      </c>
      <c r="CT536" s="8" t="e">
        <f t="shared" ca="1" si="698"/>
        <v>#N/A</v>
      </c>
      <c r="CU536" s="8" t="e">
        <f t="shared" ca="1" si="698"/>
        <v>#N/A</v>
      </c>
      <c r="CV536" s="8" t="e">
        <f t="shared" ca="1" si="698"/>
        <v>#N/A</v>
      </c>
      <c r="CW536" s="8" t="e">
        <f t="shared" ca="1" si="698"/>
        <v>#N/A</v>
      </c>
      <c r="CX536" s="8" t="e">
        <f t="shared" ca="1" si="698"/>
        <v>#N/A</v>
      </c>
      <c r="CY536" s="8" t="e">
        <f t="shared" ca="1" si="698"/>
        <v>#N/A</v>
      </c>
      <c r="CZ536" s="8" t="e">
        <f t="shared" ca="1" si="698"/>
        <v>#N/A</v>
      </c>
      <c r="DA536" s="8" t="e">
        <f t="shared" ca="1" si="698"/>
        <v>#N/A</v>
      </c>
    </row>
    <row r="537" spans="2:105" x14ac:dyDescent="0.35">
      <c r="B537" t="str">
        <f>'Postcode Data'!B537</f>
        <v>ES51 9XO</v>
      </c>
      <c r="C537" t="str">
        <f>'Postcode Data'!D537</f>
        <v>Foxton</v>
      </c>
      <c r="D537" s="44" t="str">
        <f>'Postcode Data'!M537</f>
        <v>FW2b</v>
      </c>
      <c r="E537" s="28" t="str">
        <f>INDEX('Site Data'!$G$42:$G$77,MATCH('Frequency Plan Data'!D537,'Site Data'!$B$42:$B$77,0))</f>
        <v>f2</v>
      </c>
      <c r="F537" s="28">
        <f>'Coverage Data'!M537</f>
        <v>-66.099383235356527</v>
      </c>
      <c r="G537" s="28">
        <f t="shared" si="680"/>
        <v>27.586322990599612</v>
      </c>
      <c r="H537" s="5">
        <f>'Postcode Data'!F537</f>
        <v>9.4150920280499086</v>
      </c>
      <c r="I537" s="5">
        <f>'Postcode Data'!G537</f>
        <v>22.91007534381616</v>
      </c>
      <c r="J537" s="5">
        <f>'Postcode Data'!K537</f>
        <v>11.129087709746926</v>
      </c>
      <c r="K537" s="5">
        <f>'Postcode Data'!L537</f>
        <v>21.471862199464741</v>
      </c>
      <c r="L537" s="5"/>
      <c r="M537" s="28"/>
      <c r="N537" s="5" t="e">
        <f t="shared" si="693"/>
        <v>#N/A</v>
      </c>
      <c r="O537" s="5">
        <f t="shared" si="693"/>
        <v>21.471862199464741</v>
      </c>
      <c r="P537" s="5" t="e">
        <f t="shared" si="693"/>
        <v>#N/A</v>
      </c>
      <c r="Q537" s="5" t="e">
        <f t="shared" si="693"/>
        <v>#N/A</v>
      </c>
      <c r="R537" s="5" t="e">
        <f t="shared" si="693"/>
        <v>#N/A</v>
      </c>
      <c r="S537" s="5" t="e">
        <f t="shared" si="693"/>
        <v>#N/A</v>
      </c>
      <c r="T537" s="5"/>
      <c r="U537" s="28"/>
      <c r="V537" s="28">
        <f t="shared" si="682"/>
        <v>21.471862199464741</v>
      </c>
      <c r="W537" s="28" t="e">
        <f t="shared" ref="W537:Z537" si="708">IF(AND($G537&lt;V$5,$G537&gt;=W$5),$K537,NA())</f>
        <v>#N/A</v>
      </c>
      <c r="X537" s="28" t="e">
        <f t="shared" si="708"/>
        <v>#N/A</v>
      </c>
      <c r="Y537" s="28" t="e">
        <f t="shared" si="708"/>
        <v>#N/A</v>
      </c>
      <c r="Z537" s="28" t="e">
        <f t="shared" si="708"/>
        <v>#N/A</v>
      </c>
      <c r="AA537" s="28" t="e">
        <f t="shared" si="684"/>
        <v>#N/A</v>
      </c>
      <c r="AB537" s="28"/>
      <c r="AC537" s="28"/>
      <c r="AD537" s="5">
        <f t="shared" si="685"/>
        <v>-93.685706225956139</v>
      </c>
      <c r="AE537" s="15">
        <v>-999</v>
      </c>
      <c r="AF537" s="11">
        <v>-96.873752273467602</v>
      </c>
      <c r="AG537" s="11">
        <v>-999</v>
      </c>
      <c r="AH537" s="11">
        <v>-999</v>
      </c>
      <c r="AI537" s="11">
        <v>-999</v>
      </c>
      <c r="AJ537" s="11">
        <v>-999</v>
      </c>
      <c r="AK537" s="11">
        <v>-999</v>
      </c>
      <c r="AL537" s="11">
        <v>-999</v>
      </c>
      <c r="AM537" s="11">
        <v>-999</v>
      </c>
      <c r="AN537" s="11">
        <v>-999</v>
      </c>
      <c r="AO537" s="11">
        <v>-100.91581103448392</v>
      </c>
      <c r="AP537" s="11">
        <v>-999</v>
      </c>
      <c r="AQ537" s="11">
        <v>-999</v>
      </c>
      <c r="AR537" s="11">
        <v>-106.63855909843355</v>
      </c>
      <c r="AS537" s="11">
        <v>-999</v>
      </c>
      <c r="AT537" s="11">
        <v>-999</v>
      </c>
      <c r="AU537" s="11">
        <v>-999</v>
      </c>
      <c r="AV537" s="11">
        <v>-999</v>
      </c>
      <c r="AW537" s="11">
        <v>-999</v>
      </c>
      <c r="AX537" s="11">
        <v>-999</v>
      </c>
      <c r="AY537" s="11">
        <v>-999</v>
      </c>
      <c r="AZ537" s="11">
        <v>-999</v>
      </c>
      <c r="BA537" s="11">
        <v>-99.811337025546209</v>
      </c>
      <c r="BB537" s="11">
        <v>-999</v>
      </c>
      <c r="BC537" s="11">
        <v>-999</v>
      </c>
      <c r="BD537" s="11">
        <v>-108.10719116711445</v>
      </c>
      <c r="BE537" s="11">
        <v>-999</v>
      </c>
      <c r="BF537" s="11">
        <v>-999</v>
      </c>
      <c r="BG537" s="11">
        <v>-999</v>
      </c>
      <c r="BH537" s="11">
        <v>-999</v>
      </c>
      <c r="BI537" s="11">
        <v>-999</v>
      </c>
      <c r="BJ537" s="11">
        <v>-999</v>
      </c>
      <c r="BK537" s="11">
        <v>-999</v>
      </c>
      <c r="BL537" s="11">
        <v>-999</v>
      </c>
      <c r="BM537" s="11">
        <v>-999</v>
      </c>
      <c r="BN537" s="16">
        <v>-999</v>
      </c>
      <c r="BQ537" s="5">
        <f t="shared" ca="1" si="686"/>
        <v>-98.716808443899126</v>
      </c>
      <c r="BR537" s="8">
        <f t="shared" ca="1" si="700"/>
        <v>-999</v>
      </c>
      <c r="BS537" s="8">
        <f t="shared" ca="1" si="700"/>
        <v>-110.59238130291348</v>
      </c>
      <c r="BT537" s="8">
        <f t="shared" ca="1" si="700"/>
        <v>-999</v>
      </c>
      <c r="BU537" s="8">
        <f t="shared" ca="1" si="700"/>
        <v>-999</v>
      </c>
      <c r="BV537" s="8">
        <f t="shared" ca="1" si="700"/>
        <v>-999</v>
      </c>
      <c r="BW537" s="8">
        <f t="shared" ca="1" si="700"/>
        <v>-999</v>
      </c>
      <c r="BX537" s="8">
        <f t="shared" ca="1" si="700"/>
        <v>-999</v>
      </c>
      <c r="BY537" s="8">
        <f t="shared" ca="1" si="700"/>
        <v>-999</v>
      </c>
      <c r="BZ537" s="8">
        <f t="shared" ca="1" si="700"/>
        <v>-999</v>
      </c>
      <c r="CA537" s="8">
        <f t="shared" ca="1" si="700"/>
        <v>-999</v>
      </c>
      <c r="CB537" s="8">
        <f t="shared" ca="1" si="703"/>
        <v>-113.42965964488455</v>
      </c>
      <c r="CC537" s="8">
        <f t="shared" ca="1" si="703"/>
        <v>-999</v>
      </c>
      <c r="CD537" s="8">
        <f t="shared" ca="1" si="703"/>
        <v>-999</v>
      </c>
      <c r="CE537" s="8">
        <f t="shared" ca="1" si="703"/>
        <v>-106.05122475295165</v>
      </c>
      <c r="CF537" s="8">
        <f t="shared" ca="1" si="703"/>
        <v>-999</v>
      </c>
      <c r="CG537" s="8">
        <f t="shared" ca="1" si="703"/>
        <v>-999</v>
      </c>
      <c r="CH537" s="8">
        <f t="shared" ca="1" si="703"/>
        <v>-999</v>
      </c>
      <c r="CI537" s="8">
        <f t="shared" ca="1" si="703"/>
        <v>-999</v>
      </c>
      <c r="CJ537" s="8">
        <f t="shared" ca="1" si="703"/>
        <v>-999</v>
      </c>
      <c r="CK537" s="8">
        <f t="shared" ca="1" si="703"/>
        <v>-999</v>
      </c>
      <c r="CL537" s="8">
        <f t="shared" ca="1" si="703"/>
        <v>-999</v>
      </c>
      <c r="CM537" s="8">
        <f t="shared" ca="1" si="703"/>
        <v>-999</v>
      </c>
      <c r="CN537" s="8">
        <f t="shared" ca="1" si="700"/>
        <v>-104.32933651908581</v>
      </c>
      <c r="CO537" s="8">
        <f t="shared" ca="1" si="700"/>
        <v>-999</v>
      </c>
      <c r="CP537" s="8">
        <f t="shared" ca="1" si="700"/>
        <v>-999</v>
      </c>
      <c r="CQ537" s="8">
        <f t="shared" ca="1" si="700"/>
        <v>-102.26339452891291</v>
      </c>
      <c r="CR537" s="8">
        <f t="shared" ca="1" si="700"/>
        <v>-999</v>
      </c>
      <c r="CS537" s="8">
        <f t="shared" ca="1" si="700"/>
        <v>-999</v>
      </c>
      <c r="CT537" s="8">
        <f t="shared" ca="1" si="698"/>
        <v>-999</v>
      </c>
      <c r="CU537" s="8">
        <f t="shared" ca="1" si="698"/>
        <v>-999</v>
      </c>
      <c r="CV537" s="8">
        <f t="shared" ca="1" si="698"/>
        <v>-999</v>
      </c>
      <c r="CW537" s="8">
        <f t="shared" ca="1" si="698"/>
        <v>-999</v>
      </c>
      <c r="CX537" s="8">
        <f t="shared" ca="1" si="698"/>
        <v>-999</v>
      </c>
      <c r="CY537" s="8">
        <f t="shared" ca="1" si="698"/>
        <v>-999</v>
      </c>
      <c r="CZ537" s="8">
        <f t="shared" ca="1" si="698"/>
        <v>-999</v>
      </c>
      <c r="DA537" s="8">
        <f t="shared" ca="1" si="698"/>
        <v>-999</v>
      </c>
    </row>
    <row r="538" spans="2:105" x14ac:dyDescent="0.35">
      <c r="B538" t="str">
        <f>'Postcode Data'!B538</f>
        <v>ES52 0OJ</v>
      </c>
      <c r="C538" t="str">
        <f>'Postcode Data'!D538</f>
        <v>Foxton</v>
      </c>
      <c r="D538" s="44" t="str">
        <f>'Postcode Data'!M538</f>
        <v>FW1a</v>
      </c>
      <c r="E538" s="28" t="str">
        <f>INDEX('Site Data'!$G$42:$G$77,MATCH('Frequency Plan Data'!D538,'Site Data'!$B$42:$B$77,0))</f>
        <v>f4</v>
      </c>
      <c r="F538" s="28">
        <f>'Coverage Data'!M538</f>
        <v>-71.074934474094064</v>
      </c>
      <c r="G538" s="28">
        <f t="shared" si="680"/>
        <v>31.295710276604723</v>
      </c>
      <c r="H538" s="5">
        <f>'Postcode Data'!F538</f>
        <v>12.647739970734545</v>
      </c>
      <c r="I538" s="5">
        <f>'Postcode Data'!G538</f>
        <v>17.654822358411213</v>
      </c>
      <c r="J538" s="5">
        <f>'Postcode Data'!K538</f>
        <v>13.229349499250617</v>
      </c>
      <c r="K538" s="5">
        <f>'Postcode Data'!L538</f>
        <v>20.953293903600837</v>
      </c>
      <c r="L538" s="5"/>
      <c r="M538" s="28"/>
      <c r="N538" s="5" t="e">
        <f t="shared" si="693"/>
        <v>#N/A</v>
      </c>
      <c r="O538" s="5" t="e">
        <f t="shared" si="693"/>
        <v>#N/A</v>
      </c>
      <c r="P538" s="5" t="e">
        <f t="shared" si="693"/>
        <v>#N/A</v>
      </c>
      <c r="Q538" s="5">
        <f t="shared" si="693"/>
        <v>20.953293903600837</v>
      </c>
      <c r="R538" s="5" t="e">
        <f t="shared" si="693"/>
        <v>#N/A</v>
      </c>
      <c r="S538" s="5" t="e">
        <f t="shared" si="693"/>
        <v>#N/A</v>
      </c>
      <c r="T538" s="5"/>
      <c r="U538" s="28"/>
      <c r="V538" s="28">
        <f t="shared" si="682"/>
        <v>20.953293903600837</v>
      </c>
      <c r="W538" s="28" t="e">
        <f t="shared" ref="W538:Z538" si="709">IF(AND($G538&lt;V$5,$G538&gt;=W$5),$K538,NA())</f>
        <v>#N/A</v>
      </c>
      <c r="X538" s="28" t="e">
        <f t="shared" si="709"/>
        <v>#N/A</v>
      </c>
      <c r="Y538" s="28" t="e">
        <f t="shared" si="709"/>
        <v>#N/A</v>
      </c>
      <c r="Z538" s="28" t="e">
        <f t="shared" si="709"/>
        <v>#N/A</v>
      </c>
      <c r="AA538" s="28" t="e">
        <f t="shared" si="684"/>
        <v>#N/A</v>
      </c>
      <c r="AB538" s="28"/>
      <c r="AC538" s="28"/>
      <c r="AD538" s="5">
        <f t="shared" si="685"/>
        <v>-102.37064475069879</v>
      </c>
      <c r="AE538" s="15">
        <v>-999</v>
      </c>
      <c r="AF538" s="11">
        <v>-999</v>
      </c>
      <c r="AG538" s="11">
        <v>-999</v>
      </c>
      <c r="AH538" s="11">
        <v>-109.24676774370297</v>
      </c>
      <c r="AI538" s="11">
        <v>-999</v>
      </c>
      <c r="AJ538" s="11">
        <v>-999</v>
      </c>
      <c r="AK538" s="11">
        <v>-111.54009585204892</v>
      </c>
      <c r="AL538" s="11">
        <v>-999</v>
      </c>
      <c r="AM538" s="11">
        <v>-999</v>
      </c>
      <c r="AN538" s="11">
        <v>-999</v>
      </c>
      <c r="AO538" s="11">
        <v>-999</v>
      </c>
      <c r="AP538" s="11">
        <v>-999</v>
      </c>
      <c r="AQ538" s="11">
        <v>-999</v>
      </c>
      <c r="AR538" s="11">
        <v>-999</v>
      </c>
      <c r="AS538" s="11">
        <v>-999</v>
      </c>
      <c r="AT538" s="11">
        <v>-110.86965914791151</v>
      </c>
      <c r="AU538" s="11">
        <v>-999</v>
      </c>
      <c r="AV538" s="11">
        <v>-999</v>
      </c>
      <c r="AW538" s="11">
        <v>-108.28501195910724</v>
      </c>
      <c r="AX538" s="11">
        <v>-999</v>
      </c>
      <c r="AY538" s="11">
        <v>-999</v>
      </c>
      <c r="AZ538" s="11">
        <v>-999</v>
      </c>
      <c r="BA538" s="11">
        <v>-999</v>
      </c>
      <c r="BB538" s="11">
        <v>-999</v>
      </c>
      <c r="BC538" s="11">
        <v>-999</v>
      </c>
      <c r="BD538" s="11">
        <v>-999</v>
      </c>
      <c r="BE538" s="11">
        <v>-999</v>
      </c>
      <c r="BF538" s="11">
        <v>-107.95920986749937</v>
      </c>
      <c r="BG538" s="11">
        <v>-999</v>
      </c>
      <c r="BH538" s="11">
        <v>-999</v>
      </c>
      <c r="BI538" s="11">
        <v>-999</v>
      </c>
      <c r="BJ538" s="11">
        <v>-999</v>
      </c>
      <c r="BK538" s="11">
        <v>-999</v>
      </c>
      <c r="BL538" s="11">
        <v>-999</v>
      </c>
      <c r="BM538" s="11">
        <v>-999</v>
      </c>
      <c r="BN538" s="16">
        <v>-999</v>
      </c>
      <c r="BQ538" s="5">
        <f t="shared" ca="1" si="686"/>
        <v>-106.62461675384054</v>
      </c>
      <c r="BR538" s="8">
        <f t="shared" ca="1" si="700"/>
        <v>-999</v>
      </c>
      <c r="BS538" s="8">
        <f t="shared" ca="1" si="700"/>
        <v>-999</v>
      </c>
      <c r="BT538" s="8">
        <f t="shared" ca="1" si="700"/>
        <v>-999</v>
      </c>
      <c r="BU538" s="8">
        <f t="shared" ca="1" si="700"/>
        <v>-111.04104552602156</v>
      </c>
      <c r="BV538" s="8">
        <f t="shared" ca="1" si="700"/>
        <v>-999</v>
      </c>
      <c r="BW538" s="8">
        <f t="shared" ca="1" si="700"/>
        <v>-999</v>
      </c>
      <c r="BX538" s="8">
        <f t="shared" ca="1" si="700"/>
        <v>-115.76583437577082</v>
      </c>
      <c r="BY538" s="8">
        <f t="shared" ca="1" si="700"/>
        <v>-999</v>
      </c>
      <c r="BZ538" s="8">
        <f t="shared" ca="1" si="700"/>
        <v>-999</v>
      </c>
      <c r="CA538" s="8">
        <f t="shared" ca="1" si="700"/>
        <v>-999</v>
      </c>
      <c r="CB538" s="8">
        <f t="shared" ca="1" si="703"/>
        <v>-999</v>
      </c>
      <c r="CC538" s="8">
        <f t="shared" ca="1" si="703"/>
        <v>-999</v>
      </c>
      <c r="CD538" s="8">
        <f t="shared" ca="1" si="703"/>
        <v>-999</v>
      </c>
      <c r="CE538" s="8">
        <f t="shared" ca="1" si="703"/>
        <v>-999</v>
      </c>
      <c r="CF538" s="8">
        <f t="shared" ca="1" si="703"/>
        <v>-999</v>
      </c>
      <c r="CG538" s="8">
        <f t="shared" ca="1" si="703"/>
        <v>-112.80246395840767</v>
      </c>
      <c r="CH538" s="8">
        <f t="shared" ca="1" si="703"/>
        <v>-999</v>
      </c>
      <c r="CI538" s="8">
        <f t="shared" ca="1" si="703"/>
        <v>-999</v>
      </c>
      <c r="CJ538" s="8">
        <f t="shared" ca="1" si="703"/>
        <v>-113.93545645365806</v>
      </c>
      <c r="CK538" s="8">
        <f t="shared" ca="1" si="703"/>
        <v>-999</v>
      </c>
      <c r="CL538" s="8">
        <f t="shared" ca="1" si="703"/>
        <v>-999</v>
      </c>
      <c r="CM538" s="8">
        <f t="shared" ca="1" si="703"/>
        <v>-999</v>
      </c>
      <c r="CN538" s="8">
        <f t="shared" ca="1" si="700"/>
        <v>-999</v>
      </c>
      <c r="CO538" s="8">
        <f t="shared" ca="1" si="700"/>
        <v>-999</v>
      </c>
      <c r="CP538" s="8">
        <f t="shared" ca="1" si="700"/>
        <v>-999</v>
      </c>
      <c r="CQ538" s="8">
        <f t="shared" ca="1" si="700"/>
        <v>-999</v>
      </c>
      <c r="CR538" s="8">
        <f t="shared" ca="1" si="700"/>
        <v>-999</v>
      </c>
      <c r="CS538" s="8">
        <f t="shared" ca="1" si="700"/>
        <v>-117.10282239881242</v>
      </c>
      <c r="CT538" s="8">
        <f t="shared" ca="1" si="698"/>
        <v>-999</v>
      </c>
      <c r="CU538" s="8">
        <f t="shared" ca="1" si="698"/>
        <v>-999</v>
      </c>
      <c r="CV538" s="8">
        <f t="shared" ca="1" si="698"/>
        <v>-999</v>
      </c>
      <c r="CW538" s="8">
        <f t="shared" ca="1" si="698"/>
        <v>-999</v>
      </c>
      <c r="CX538" s="8">
        <f t="shared" ca="1" si="698"/>
        <v>-999</v>
      </c>
      <c r="CY538" s="8">
        <f t="shared" ca="1" si="698"/>
        <v>-999</v>
      </c>
      <c r="CZ538" s="8">
        <f t="shared" ca="1" si="698"/>
        <v>-999</v>
      </c>
      <c r="DA538" s="8">
        <f t="shared" ca="1" si="698"/>
        <v>-999</v>
      </c>
    </row>
    <row r="539" spans="2:105" x14ac:dyDescent="0.35">
      <c r="B539" t="str">
        <f>'Postcode Data'!B539</f>
        <v>ES52 1TL</v>
      </c>
      <c r="C539" t="str">
        <f>'Postcode Data'!D539</f>
        <v>Foxton</v>
      </c>
      <c r="D539" s="44" t="e">
        <f>'Postcode Data'!M539</f>
        <v>#N/A</v>
      </c>
      <c r="E539" s="28" t="e">
        <f>INDEX('Site Data'!$G$42:$G$77,MATCH('Frequency Plan Data'!D539,'Site Data'!$B$42:$B$77,0))</f>
        <v>#N/A</v>
      </c>
      <c r="F539" s="28" t="e">
        <f>'Coverage Data'!M539</f>
        <v>#N/A</v>
      </c>
      <c r="G539" s="28" t="e">
        <f t="shared" si="680"/>
        <v>#N/A</v>
      </c>
      <c r="H539" s="5" t="e">
        <f>'Postcode Data'!F539</f>
        <v>#N/A</v>
      </c>
      <c r="I539" s="5" t="e">
        <f>'Postcode Data'!G539</f>
        <v>#N/A</v>
      </c>
      <c r="J539" s="5" t="e">
        <f>'Postcode Data'!K539</f>
        <v>#N/A</v>
      </c>
      <c r="K539" s="5" t="e">
        <f>'Postcode Data'!L539</f>
        <v>#N/A</v>
      </c>
      <c r="L539" s="5"/>
      <c r="M539" s="28"/>
      <c r="N539" s="5" t="e">
        <f t="shared" si="693"/>
        <v>#N/A</v>
      </c>
      <c r="O539" s="5" t="e">
        <f t="shared" si="693"/>
        <v>#N/A</v>
      </c>
      <c r="P539" s="5" t="e">
        <f t="shared" si="693"/>
        <v>#N/A</v>
      </c>
      <c r="Q539" s="5" t="e">
        <f t="shared" si="693"/>
        <v>#N/A</v>
      </c>
      <c r="R539" s="5" t="e">
        <f t="shared" si="693"/>
        <v>#N/A</v>
      </c>
      <c r="S539" s="5" t="e">
        <f t="shared" si="693"/>
        <v>#N/A</v>
      </c>
      <c r="T539" s="5"/>
      <c r="U539" s="28"/>
      <c r="V539" s="28" t="e">
        <f t="shared" si="682"/>
        <v>#N/A</v>
      </c>
      <c r="W539" s="28" t="e">
        <f t="shared" ref="W539:Z539" si="710">IF(AND($G539&lt;V$5,$G539&gt;=W$5),$K539,NA())</f>
        <v>#N/A</v>
      </c>
      <c r="X539" s="28" t="e">
        <f t="shared" si="710"/>
        <v>#N/A</v>
      </c>
      <c r="Y539" s="28" t="e">
        <f t="shared" si="710"/>
        <v>#N/A</v>
      </c>
      <c r="Z539" s="28" t="e">
        <f t="shared" si="710"/>
        <v>#N/A</v>
      </c>
      <c r="AA539" s="28" t="e">
        <f t="shared" si="684"/>
        <v>#N/A</v>
      </c>
      <c r="AB539" s="28"/>
      <c r="AC539" s="28"/>
      <c r="AD539" s="5" t="e">
        <f t="shared" si="685"/>
        <v>#N/A</v>
      </c>
      <c r="AE539" s="15" t="e">
        <v>#N/A</v>
      </c>
      <c r="AF539" s="11" t="e">
        <v>#N/A</v>
      </c>
      <c r="AG539" s="11" t="e">
        <v>#N/A</v>
      </c>
      <c r="AH539" s="11" t="e">
        <v>#N/A</v>
      </c>
      <c r="AI539" s="11" t="e">
        <v>#N/A</v>
      </c>
      <c r="AJ539" s="11" t="e">
        <v>#N/A</v>
      </c>
      <c r="AK539" s="11" t="e">
        <v>#N/A</v>
      </c>
      <c r="AL539" s="11" t="e">
        <v>#N/A</v>
      </c>
      <c r="AM539" s="11" t="e">
        <v>#N/A</v>
      </c>
      <c r="AN539" s="11" t="e">
        <v>#N/A</v>
      </c>
      <c r="AO539" s="11" t="e">
        <v>#N/A</v>
      </c>
      <c r="AP539" s="11" t="e">
        <v>#N/A</v>
      </c>
      <c r="AQ539" s="11" t="e">
        <v>#N/A</v>
      </c>
      <c r="AR539" s="11" t="e">
        <v>#N/A</v>
      </c>
      <c r="AS539" s="11" t="e">
        <v>#N/A</v>
      </c>
      <c r="AT539" s="11" t="e">
        <v>#N/A</v>
      </c>
      <c r="AU539" s="11" t="e">
        <v>#N/A</v>
      </c>
      <c r="AV539" s="11" t="e">
        <v>#N/A</v>
      </c>
      <c r="AW539" s="11" t="e">
        <v>#N/A</v>
      </c>
      <c r="AX539" s="11" t="e">
        <v>#N/A</v>
      </c>
      <c r="AY539" s="11" t="e">
        <v>#N/A</v>
      </c>
      <c r="AZ539" s="11" t="e">
        <v>#N/A</v>
      </c>
      <c r="BA539" s="11" t="e">
        <v>#N/A</v>
      </c>
      <c r="BB539" s="11" t="e">
        <v>#N/A</v>
      </c>
      <c r="BC539" s="11" t="e">
        <v>#N/A</v>
      </c>
      <c r="BD539" s="11" t="e">
        <v>#N/A</v>
      </c>
      <c r="BE539" s="11" t="e">
        <v>#N/A</v>
      </c>
      <c r="BF539" s="11" t="e">
        <v>#N/A</v>
      </c>
      <c r="BG539" s="11" t="e">
        <v>#N/A</v>
      </c>
      <c r="BH539" s="11" t="e">
        <v>#N/A</v>
      </c>
      <c r="BI539" s="11" t="e">
        <v>#N/A</v>
      </c>
      <c r="BJ539" s="11" t="e">
        <v>#N/A</v>
      </c>
      <c r="BK539" s="11" t="e">
        <v>#N/A</v>
      </c>
      <c r="BL539" s="11" t="e">
        <v>#N/A</v>
      </c>
      <c r="BM539" s="11" t="e">
        <v>#N/A</v>
      </c>
      <c r="BN539" s="16" t="e">
        <v>#N/A</v>
      </c>
      <c r="BQ539" s="5" t="e">
        <f t="shared" ca="1" si="686"/>
        <v>#N/A</v>
      </c>
      <c r="BR539" s="8" t="e">
        <f t="shared" ca="1" si="700"/>
        <v>#N/A</v>
      </c>
      <c r="BS539" s="8" t="e">
        <f t="shared" ca="1" si="700"/>
        <v>#N/A</v>
      </c>
      <c r="BT539" s="8" t="e">
        <f t="shared" ca="1" si="700"/>
        <v>#N/A</v>
      </c>
      <c r="BU539" s="8" t="e">
        <f t="shared" ca="1" si="700"/>
        <v>#N/A</v>
      </c>
      <c r="BV539" s="8" t="e">
        <f t="shared" ca="1" si="700"/>
        <v>#N/A</v>
      </c>
      <c r="BW539" s="8" t="e">
        <f t="shared" ca="1" si="700"/>
        <v>#N/A</v>
      </c>
      <c r="BX539" s="8" t="e">
        <f t="shared" ca="1" si="700"/>
        <v>#N/A</v>
      </c>
      <c r="BY539" s="8" t="e">
        <f t="shared" ca="1" si="700"/>
        <v>#N/A</v>
      </c>
      <c r="BZ539" s="8" t="e">
        <f t="shared" ca="1" si="700"/>
        <v>#N/A</v>
      </c>
      <c r="CA539" s="8" t="e">
        <f t="shared" ca="1" si="700"/>
        <v>#N/A</v>
      </c>
      <c r="CB539" s="8" t="e">
        <f t="shared" ca="1" si="703"/>
        <v>#N/A</v>
      </c>
      <c r="CC539" s="8" t="e">
        <f t="shared" ca="1" si="703"/>
        <v>#N/A</v>
      </c>
      <c r="CD539" s="8" t="e">
        <f t="shared" ca="1" si="703"/>
        <v>#N/A</v>
      </c>
      <c r="CE539" s="8" t="e">
        <f t="shared" ca="1" si="703"/>
        <v>#N/A</v>
      </c>
      <c r="CF539" s="8" t="e">
        <f t="shared" ca="1" si="703"/>
        <v>#N/A</v>
      </c>
      <c r="CG539" s="8" t="e">
        <f t="shared" ca="1" si="703"/>
        <v>#N/A</v>
      </c>
      <c r="CH539" s="8" t="e">
        <f t="shared" ca="1" si="703"/>
        <v>#N/A</v>
      </c>
      <c r="CI539" s="8" t="e">
        <f t="shared" ca="1" si="703"/>
        <v>#N/A</v>
      </c>
      <c r="CJ539" s="8" t="e">
        <f t="shared" ca="1" si="703"/>
        <v>#N/A</v>
      </c>
      <c r="CK539" s="8" t="e">
        <f t="shared" ca="1" si="703"/>
        <v>#N/A</v>
      </c>
      <c r="CL539" s="8" t="e">
        <f t="shared" ca="1" si="703"/>
        <v>#N/A</v>
      </c>
      <c r="CM539" s="8" t="e">
        <f t="shared" ca="1" si="703"/>
        <v>#N/A</v>
      </c>
      <c r="CN539" s="8" t="e">
        <f t="shared" ca="1" si="700"/>
        <v>#N/A</v>
      </c>
      <c r="CO539" s="8" t="e">
        <f t="shared" ca="1" si="700"/>
        <v>#N/A</v>
      </c>
      <c r="CP539" s="8" t="e">
        <f t="shared" ca="1" si="700"/>
        <v>#N/A</v>
      </c>
      <c r="CQ539" s="8" t="e">
        <f t="shared" ca="1" si="700"/>
        <v>#N/A</v>
      </c>
      <c r="CR539" s="8" t="e">
        <f t="shared" ca="1" si="700"/>
        <v>#N/A</v>
      </c>
      <c r="CS539" s="8" t="e">
        <f t="shared" ca="1" si="700"/>
        <v>#N/A</v>
      </c>
      <c r="CT539" s="8" t="e">
        <f t="shared" ca="1" si="698"/>
        <v>#N/A</v>
      </c>
      <c r="CU539" s="8" t="e">
        <f t="shared" ca="1" si="698"/>
        <v>#N/A</v>
      </c>
      <c r="CV539" s="8" t="e">
        <f t="shared" ca="1" si="698"/>
        <v>#N/A</v>
      </c>
      <c r="CW539" s="8" t="e">
        <f t="shared" ca="1" si="698"/>
        <v>#N/A</v>
      </c>
      <c r="CX539" s="8" t="e">
        <f t="shared" ca="1" si="698"/>
        <v>#N/A</v>
      </c>
      <c r="CY539" s="8" t="e">
        <f t="shared" ca="1" si="698"/>
        <v>#N/A</v>
      </c>
      <c r="CZ539" s="8" t="e">
        <f t="shared" ca="1" si="698"/>
        <v>#N/A</v>
      </c>
      <c r="DA539" s="8" t="e">
        <f t="shared" ca="1" si="698"/>
        <v>#N/A</v>
      </c>
    </row>
    <row r="540" spans="2:105" x14ac:dyDescent="0.35">
      <c r="B540" t="str">
        <f>'Postcode Data'!B540</f>
        <v>ES52 2OX</v>
      </c>
      <c r="C540" t="str">
        <f>'Postcode Data'!D540</f>
        <v>Foxton</v>
      </c>
      <c r="D540" s="44" t="e">
        <f>'Postcode Data'!M540</f>
        <v>#N/A</v>
      </c>
      <c r="E540" s="28" t="e">
        <f>INDEX('Site Data'!$G$42:$G$77,MATCH('Frequency Plan Data'!D540,'Site Data'!$B$42:$B$77,0))</f>
        <v>#N/A</v>
      </c>
      <c r="F540" s="28" t="e">
        <f>'Coverage Data'!M540</f>
        <v>#N/A</v>
      </c>
      <c r="G540" s="28" t="e">
        <f t="shared" si="680"/>
        <v>#N/A</v>
      </c>
      <c r="H540" s="5" t="e">
        <f>'Postcode Data'!F540</f>
        <v>#N/A</v>
      </c>
      <c r="I540" s="5" t="e">
        <f>'Postcode Data'!G540</f>
        <v>#N/A</v>
      </c>
      <c r="J540" s="5" t="e">
        <f>'Postcode Data'!K540</f>
        <v>#N/A</v>
      </c>
      <c r="K540" s="5" t="e">
        <f>'Postcode Data'!L540</f>
        <v>#N/A</v>
      </c>
      <c r="L540" s="5"/>
      <c r="M540" s="28"/>
      <c r="N540" s="5" t="e">
        <f t="shared" si="693"/>
        <v>#N/A</v>
      </c>
      <c r="O540" s="5" t="e">
        <f t="shared" si="693"/>
        <v>#N/A</v>
      </c>
      <c r="P540" s="5" t="e">
        <f t="shared" si="693"/>
        <v>#N/A</v>
      </c>
      <c r="Q540" s="5" t="e">
        <f t="shared" si="693"/>
        <v>#N/A</v>
      </c>
      <c r="R540" s="5" t="e">
        <f t="shared" si="693"/>
        <v>#N/A</v>
      </c>
      <c r="S540" s="5" t="e">
        <f t="shared" si="693"/>
        <v>#N/A</v>
      </c>
      <c r="T540" s="5"/>
      <c r="U540" s="28"/>
      <c r="V540" s="28" t="e">
        <f t="shared" si="682"/>
        <v>#N/A</v>
      </c>
      <c r="W540" s="28" t="e">
        <f t="shared" ref="W540:Z540" si="711">IF(AND($G540&lt;V$5,$G540&gt;=W$5),$K540,NA())</f>
        <v>#N/A</v>
      </c>
      <c r="X540" s="28" t="e">
        <f t="shared" si="711"/>
        <v>#N/A</v>
      </c>
      <c r="Y540" s="28" t="e">
        <f t="shared" si="711"/>
        <v>#N/A</v>
      </c>
      <c r="Z540" s="28" t="e">
        <f t="shared" si="711"/>
        <v>#N/A</v>
      </c>
      <c r="AA540" s="28" t="e">
        <f t="shared" si="684"/>
        <v>#N/A</v>
      </c>
      <c r="AB540" s="28"/>
      <c r="AC540" s="28"/>
      <c r="AD540" s="5" t="e">
        <f t="shared" si="685"/>
        <v>#N/A</v>
      </c>
      <c r="AE540" s="15" t="e">
        <v>#N/A</v>
      </c>
      <c r="AF540" s="11" t="e">
        <v>#N/A</v>
      </c>
      <c r="AG540" s="11" t="e">
        <v>#N/A</v>
      </c>
      <c r="AH540" s="11" t="e">
        <v>#N/A</v>
      </c>
      <c r="AI540" s="11" t="e">
        <v>#N/A</v>
      </c>
      <c r="AJ540" s="11" t="e">
        <v>#N/A</v>
      </c>
      <c r="AK540" s="11" t="e">
        <v>#N/A</v>
      </c>
      <c r="AL540" s="11" t="e">
        <v>#N/A</v>
      </c>
      <c r="AM540" s="11" t="e">
        <v>#N/A</v>
      </c>
      <c r="AN540" s="11" t="e">
        <v>#N/A</v>
      </c>
      <c r="AO540" s="11" t="e">
        <v>#N/A</v>
      </c>
      <c r="AP540" s="11" t="e">
        <v>#N/A</v>
      </c>
      <c r="AQ540" s="11" t="e">
        <v>#N/A</v>
      </c>
      <c r="AR540" s="11" t="e">
        <v>#N/A</v>
      </c>
      <c r="AS540" s="11" t="e">
        <v>#N/A</v>
      </c>
      <c r="AT540" s="11" t="e">
        <v>#N/A</v>
      </c>
      <c r="AU540" s="11" t="e">
        <v>#N/A</v>
      </c>
      <c r="AV540" s="11" t="e">
        <v>#N/A</v>
      </c>
      <c r="AW540" s="11" t="e">
        <v>#N/A</v>
      </c>
      <c r="AX540" s="11" t="e">
        <v>#N/A</v>
      </c>
      <c r="AY540" s="11" t="e">
        <v>#N/A</v>
      </c>
      <c r="AZ540" s="11" t="e">
        <v>#N/A</v>
      </c>
      <c r="BA540" s="11" t="e">
        <v>#N/A</v>
      </c>
      <c r="BB540" s="11" t="e">
        <v>#N/A</v>
      </c>
      <c r="BC540" s="11" t="e">
        <v>#N/A</v>
      </c>
      <c r="BD540" s="11" t="e">
        <v>#N/A</v>
      </c>
      <c r="BE540" s="11" t="e">
        <v>#N/A</v>
      </c>
      <c r="BF540" s="11" t="e">
        <v>#N/A</v>
      </c>
      <c r="BG540" s="11" t="e">
        <v>#N/A</v>
      </c>
      <c r="BH540" s="11" t="e">
        <v>#N/A</v>
      </c>
      <c r="BI540" s="11" t="e">
        <v>#N/A</v>
      </c>
      <c r="BJ540" s="11" t="e">
        <v>#N/A</v>
      </c>
      <c r="BK540" s="11" t="e">
        <v>#N/A</v>
      </c>
      <c r="BL540" s="11" t="e">
        <v>#N/A</v>
      </c>
      <c r="BM540" s="11" t="e">
        <v>#N/A</v>
      </c>
      <c r="BN540" s="16" t="e">
        <v>#N/A</v>
      </c>
      <c r="BQ540" s="5" t="e">
        <f t="shared" ca="1" si="686"/>
        <v>#N/A</v>
      </c>
      <c r="BR540" s="8" t="e">
        <f t="shared" ca="1" si="700"/>
        <v>#N/A</v>
      </c>
      <c r="BS540" s="8" t="e">
        <f t="shared" ca="1" si="700"/>
        <v>#N/A</v>
      </c>
      <c r="BT540" s="8" t="e">
        <f t="shared" ca="1" si="700"/>
        <v>#N/A</v>
      </c>
      <c r="BU540" s="8" t="e">
        <f t="shared" ca="1" si="700"/>
        <v>#N/A</v>
      </c>
      <c r="BV540" s="8" t="e">
        <f t="shared" ca="1" si="700"/>
        <v>#N/A</v>
      </c>
      <c r="BW540" s="8" t="e">
        <f t="shared" ca="1" si="700"/>
        <v>#N/A</v>
      </c>
      <c r="BX540" s="8" t="e">
        <f t="shared" ca="1" si="700"/>
        <v>#N/A</v>
      </c>
      <c r="BY540" s="8" t="e">
        <f t="shared" ca="1" si="700"/>
        <v>#N/A</v>
      </c>
      <c r="BZ540" s="8" t="e">
        <f t="shared" ca="1" si="700"/>
        <v>#N/A</v>
      </c>
      <c r="CA540" s="8" t="e">
        <f t="shared" ca="1" si="700"/>
        <v>#N/A</v>
      </c>
      <c r="CB540" s="8" t="e">
        <f t="shared" ca="1" si="703"/>
        <v>#N/A</v>
      </c>
      <c r="CC540" s="8" t="e">
        <f t="shared" ca="1" si="703"/>
        <v>#N/A</v>
      </c>
      <c r="CD540" s="8" t="e">
        <f t="shared" ca="1" si="703"/>
        <v>#N/A</v>
      </c>
      <c r="CE540" s="8" t="e">
        <f t="shared" ca="1" si="703"/>
        <v>#N/A</v>
      </c>
      <c r="CF540" s="8" t="e">
        <f t="shared" ca="1" si="703"/>
        <v>#N/A</v>
      </c>
      <c r="CG540" s="8" t="e">
        <f t="shared" ca="1" si="703"/>
        <v>#N/A</v>
      </c>
      <c r="CH540" s="8" t="e">
        <f t="shared" ca="1" si="703"/>
        <v>#N/A</v>
      </c>
      <c r="CI540" s="8" t="e">
        <f t="shared" ca="1" si="703"/>
        <v>#N/A</v>
      </c>
      <c r="CJ540" s="8" t="e">
        <f t="shared" ca="1" si="703"/>
        <v>#N/A</v>
      </c>
      <c r="CK540" s="8" t="e">
        <f t="shared" ca="1" si="703"/>
        <v>#N/A</v>
      </c>
      <c r="CL540" s="8" t="e">
        <f t="shared" ca="1" si="703"/>
        <v>#N/A</v>
      </c>
      <c r="CM540" s="8" t="e">
        <f t="shared" ca="1" si="703"/>
        <v>#N/A</v>
      </c>
      <c r="CN540" s="8" t="e">
        <f t="shared" ca="1" si="700"/>
        <v>#N/A</v>
      </c>
      <c r="CO540" s="8" t="e">
        <f t="shared" ca="1" si="700"/>
        <v>#N/A</v>
      </c>
      <c r="CP540" s="8" t="e">
        <f t="shared" ca="1" si="700"/>
        <v>#N/A</v>
      </c>
      <c r="CQ540" s="8" t="e">
        <f t="shared" ca="1" si="700"/>
        <v>#N/A</v>
      </c>
      <c r="CR540" s="8" t="e">
        <f t="shared" ca="1" si="700"/>
        <v>#N/A</v>
      </c>
      <c r="CS540" s="8" t="e">
        <f t="shared" ca="1" si="700"/>
        <v>#N/A</v>
      </c>
      <c r="CT540" s="8" t="e">
        <f t="shared" ca="1" si="698"/>
        <v>#N/A</v>
      </c>
      <c r="CU540" s="8" t="e">
        <f t="shared" ca="1" si="698"/>
        <v>#N/A</v>
      </c>
      <c r="CV540" s="8" t="e">
        <f t="shared" ca="1" si="698"/>
        <v>#N/A</v>
      </c>
      <c r="CW540" s="8" t="e">
        <f t="shared" ca="1" si="698"/>
        <v>#N/A</v>
      </c>
      <c r="CX540" s="8" t="e">
        <f t="shared" ca="1" si="698"/>
        <v>#N/A</v>
      </c>
      <c r="CY540" s="8" t="e">
        <f t="shared" ca="1" si="698"/>
        <v>#N/A</v>
      </c>
      <c r="CZ540" s="8" t="e">
        <f t="shared" ca="1" si="698"/>
        <v>#N/A</v>
      </c>
      <c r="DA540" s="8" t="e">
        <f t="shared" ca="1" si="698"/>
        <v>#N/A</v>
      </c>
    </row>
    <row r="541" spans="2:105" x14ac:dyDescent="0.35">
      <c r="B541" t="str">
        <f>'Postcode Data'!B541</f>
        <v>ES52 2PP</v>
      </c>
      <c r="C541" t="str">
        <f>'Postcode Data'!D541</f>
        <v>Foxton</v>
      </c>
      <c r="D541" s="44" t="e">
        <f>'Postcode Data'!M541</f>
        <v>#N/A</v>
      </c>
      <c r="E541" s="28" t="e">
        <f>INDEX('Site Data'!$G$42:$G$77,MATCH('Frequency Plan Data'!D541,'Site Data'!$B$42:$B$77,0))</f>
        <v>#N/A</v>
      </c>
      <c r="F541" s="28" t="e">
        <f>'Coverage Data'!M541</f>
        <v>#N/A</v>
      </c>
      <c r="G541" s="28" t="e">
        <f t="shared" si="680"/>
        <v>#N/A</v>
      </c>
      <c r="H541" s="5" t="e">
        <f>'Postcode Data'!F541</f>
        <v>#N/A</v>
      </c>
      <c r="I541" s="5" t="e">
        <f>'Postcode Data'!G541</f>
        <v>#N/A</v>
      </c>
      <c r="J541" s="5" t="e">
        <f>'Postcode Data'!K541</f>
        <v>#N/A</v>
      </c>
      <c r="K541" s="5" t="e">
        <f>'Postcode Data'!L541</f>
        <v>#N/A</v>
      </c>
      <c r="L541" s="5"/>
      <c r="M541" s="28"/>
      <c r="N541" s="5" t="e">
        <f t="shared" si="693"/>
        <v>#N/A</v>
      </c>
      <c r="O541" s="5" t="e">
        <f t="shared" si="693"/>
        <v>#N/A</v>
      </c>
      <c r="P541" s="5" t="e">
        <f t="shared" si="693"/>
        <v>#N/A</v>
      </c>
      <c r="Q541" s="5" t="e">
        <f t="shared" si="693"/>
        <v>#N/A</v>
      </c>
      <c r="R541" s="5" t="e">
        <f t="shared" si="693"/>
        <v>#N/A</v>
      </c>
      <c r="S541" s="5" t="e">
        <f t="shared" si="693"/>
        <v>#N/A</v>
      </c>
      <c r="T541" s="5"/>
      <c r="U541" s="28"/>
      <c r="V541" s="28" t="e">
        <f t="shared" si="682"/>
        <v>#N/A</v>
      </c>
      <c r="W541" s="28" t="e">
        <f t="shared" ref="W541:Z541" si="712">IF(AND($G541&lt;V$5,$G541&gt;=W$5),$K541,NA())</f>
        <v>#N/A</v>
      </c>
      <c r="X541" s="28" t="e">
        <f t="shared" si="712"/>
        <v>#N/A</v>
      </c>
      <c r="Y541" s="28" t="e">
        <f t="shared" si="712"/>
        <v>#N/A</v>
      </c>
      <c r="Z541" s="28" t="e">
        <f t="shared" si="712"/>
        <v>#N/A</v>
      </c>
      <c r="AA541" s="28" t="e">
        <f t="shared" si="684"/>
        <v>#N/A</v>
      </c>
      <c r="AB541" s="28"/>
      <c r="AC541" s="28"/>
      <c r="AD541" s="5" t="e">
        <f t="shared" si="685"/>
        <v>#N/A</v>
      </c>
      <c r="AE541" s="15" t="e">
        <v>#N/A</v>
      </c>
      <c r="AF541" s="11" t="e">
        <v>#N/A</v>
      </c>
      <c r="AG541" s="11" t="e">
        <v>#N/A</v>
      </c>
      <c r="AH541" s="11" t="e">
        <v>#N/A</v>
      </c>
      <c r="AI541" s="11" t="e">
        <v>#N/A</v>
      </c>
      <c r="AJ541" s="11" t="e">
        <v>#N/A</v>
      </c>
      <c r="AK541" s="11" t="e">
        <v>#N/A</v>
      </c>
      <c r="AL541" s="11" t="e">
        <v>#N/A</v>
      </c>
      <c r="AM541" s="11" t="e">
        <v>#N/A</v>
      </c>
      <c r="AN541" s="11" t="e">
        <v>#N/A</v>
      </c>
      <c r="AO541" s="11" t="e">
        <v>#N/A</v>
      </c>
      <c r="AP541" s="11" t="e">
        <v>#N/A</v>
      </c>
      <c r="AQ541" s="11" t="e">
        <v>#N/A</v>
      </c>
      <c r="AR541" s="11" t="e">
        <v>#N/A</v>
      </c>
      <c r="AS541" s="11" t="e">
        <v>#N/A</v>
      </c>
      <c r="AT541" s="11" t="e">
        <v>#N/A</v>
      </c>
      <c r="AU541" s="11" t="e">
        <v>#N/A</v>
      </c>
      <c r="AV541" s="11" t="e">
        <v>#N/A</v>
      </c>
      <c r="AW541" s="11" t="e">
        <v>#N/A</v>
      </c>
      <c r="AX541" s="11" t="e">
        <v>#N/A</v>
      </c>
      <c r="AY541" s="11" t="e">
        <v>#N/A</v>
      </c>
      <c r="AZ541" s="11" t="e">
        <v>#N/A</v>
      </c>
      <c r="BA541" s="11" t="e">
        <v>#N/A</v>
      </c>
      <c r="BB541" s="11" t="e">
        <v>#N/A</v>
      </c>
      <c r="BC541" s="11" t="e">
        <v>#N/A</v>
      </c>
      <c r="BD541" s="11" t="e">
        <v>#N/A</v>
      </c>
      <c r="BE541" s="11" t="e">
        <v>#N/A</v>
      </c>
      <c r="BF541" s="11" t="e">
        <v>#N/A</v>
      </c>
      <c r="BG541" s="11" t="e">
        <v>#N/A</v>
      </c>
      <c r="BH541" s="11" t="e">
        <v>#N/A</v>
      </c>
      <c r="BI541" s="11" t="e">
        <v>#N/A</v>
      </c>
      <c r="BJ541" s="11" t="e">
        <v>#N/A</v>
      </c>
      <c r="BK541" s="11" t="e">
        <v>#N/A</v>
      </c>
      <c r="BL541" s="11" t="e">
        <v>#N/A</v>
      </c>
      <c r="BM541" s="11" t="e">
        <v>#N/A</v>
      </c>
      <c r="BN541" s="16" t="e">
        <v>#N/A</v>
      </c>
      <c r="BQ541" s="5" t="e">
        <f t="shared" ca="1" si="686"/>
        <v>#N/A</v>
      </c>
      <c r="BR541" s="8" t="e">
        <f t="shared" ca="1" si="700"/>
        <v>#N/A</v>
      </c>
      <c r="BS541" s="8" t="e">
        <f t="shared" ca="1" si="700"/>
        <v>#N/A</v>
      </c>
      <c r="BT541" s="8" t="e">
        <f t="shared" ca="1" si="700"/>
        <v>#N/A</v>
      </c>
      <c r="BU541" s="8" t="e">
        <f t="shared" ca="1" si="700"/>
        <v>#N/A</v>
      </c>
      <c r="BV541" s="8" t="e">
        <f t="shared" ca="1" si="700"/>
        <v>#N/A</v>
      </c>
      <c r="BW541" s="8" t="e">
        <f t="shared" ca="1" si="700"/>
        <v>#N/A</v>
      </c>
      <c r="BX541" s="8" t="e">
        <f t="shared" ca="1" si="700"/>
        <v>#N/A</v>
      </c>
      <c r="BY541" s="8" t="e">
        <f t="shared" ca="1" si="700"/>
        <v>#N/A</v>
      </c>
      <c r="BZ541" s="8" t="e">
        <f t="shared" ca="1" si="700"/>
        <v>#N/A</v>
      </c>
      <c r="CA541" s="8" t="e">
        <f t="shared" ca="1" si="700"/>
        <v>#N/A</v>
      </c>
      <c r="CB541" s="8" t="e">
        <f t="shared" ca="1" si="703"/>
        <v>#N/A</v>
      </c>
      <c r="CC541" s="8" t="e">
        <f t="shared" ca="1" si="703"/>
        <v>#N/A</v>
      </c>
      <c r="CD541" s="8" t="e">
        <f t="shared" ca="1" si="703"/>
        <v>#N/A</v>
      </c>
      <c r="CE541" s="8" t="e">
        <f t="shared" ca="1" si="703"/>
        <v>#N/A</v>
      </c>
      <c r="CF541" s="8" t="e">
        <f t="shared" ca="1" si="703"/>
        <v>#N/A</v>
      </c>
      <c r="CG541" s="8" t="e">
        <f t="shared" ca="1" si="703"/>
        <v>#N/A</v>
      </c>
      <c r="CH541" s="8" t="e">
        <f t="shared" ca="1" si="703"/>
        <v>#N/A</v>
      </c>
      <c r="CI541" s="8" t="e">
        <f t="shared" ca="1" si="703"/>
        <v>#N/A</v>
      </c>
      <c r="CJ541" s="8" t="e">
        <f t="shared" ca="1" si="703"/>
        <v>#N/A</v>
      </c>
      <c r="CK541" s="8" t="e">
        <f t="shared" ca="1" si="703"/>
        <v>#N/A</v>
      </c>
      <c r="CL541" s="8" t="e">
        <f t="shared" ca="1" si="703"/>
        <v>#N/A</v>
      </c>
      <c r="CM541" s="8" t="e">
        <f t="shared" ca="1" si="703"/>
        <v>#N/A</v>
      </c>
      <c r="CN541" s="8" t="e">
        <f t="shared" ca="1" si="700"/>
        <v>#N/A</v>
      </c>
      <c r="CO541" s="8" t="e">
        <f t="shared" ca="1" si="700"/>
        <v>#N/A</v>
      </c>
      <c r="CP541" s="8" t="e">
        <f t="shared" ca="1" si="700"/>
        <v>#N/A</v>
      </c>
      <c r="CQ541" s="8" t="e">
        <f t="shared" ca="1" si="700"/>
        <v>#N/A</v>
      </c>
      <c r="CR541" s="8" t="e">
        <f t="shared" ca="1" si="700"/>
        <v>#N/A</v>
      </c>
      <c r="CS541" s="8" t="e">
        <f t="shared" ca="1" si="700"/>
        <v>#N/A</v>
      </c>
      <c r="CT541" s="8" t="e">
        <f t="shared" ca="1" si="698"/>
        <v>#N/A</v>
      </c>
      <c r="CU541" s="8" t="e">
        <f t="shared" ca="1" si="698"/>
        <v>#N/A</v>
      </c>
      <c r="CV541" s="8" t="e">
        <f t="shared" ca="1" si="698"/>
        <v>#N/A</v>
      </c>
      <c r="CW541" s="8" t="e">
        <f t="shared" ca="1" si="698"/>
        <v>#N/A</v>
      </c>
      <c r="CX541" s="8" t="e">
        <f t="shared" ca="1" si="698"/>
        <v>#N/A</v>
      </c>
      <c r="CY541" s="8" t="e">
        <f t="shared" ca="1" si="698"/>
        <v>#N/A</v>
      </c>
      <c r="CZ541" s="8" t="e">
        <f t="shared" ca="1" si="698"/>
        <v>#N/A</v>
      </c>
      <c r="DA541" s="8" t="e">
        <f t="shared" ca="1" si="698"/>
        <v>#N/A</v>
      </c>
    </row>
    <row r="542" spans="2:105" x14ac:dyDescent="0.35">
      <c r="B542" t="str">
        <f>'Postcode Data'!B542</f>
        <v>ES52 4NE</v>
      </c>
      <c r="C542" t="str">
        <f>'Postcode Data'!D542</f>
        <v>Foxton</v>
      </c>
      <c r="D542" s="44" t="e">
        <f>'Postcode Data'!M542</f>
        <v>#N/A</v>
      </c>
      <c r="E542" s="28" t="e">
        <f>INDEX('Site Data'!$G$42:$G$77,MATCH('Frequency Plan Data'!D542,'Site Data'!$B$42:$B$77,0))</f>
        <v>#N/A</v>
      </c>
      <c r="F542" s="28" t="e">
        <f>'Coverage Data'!M542</f>
        <v>#N/A</v>
      </c>
      <c r="G542" s="28" t="e">
        <f t="shared" si="680"/>
        <v>#N/A</v>
      </c>
      <c r="H542" s="5" t="e">
        <f>'Postcode Data'!F542</f>
        <v>#N/A</v>
      </c>
      <c r="I542" s="5" t="e">
        <f>'Postcode Data'!G542</f>
        <v>#N/A</v>
      </c>
      <c r="J542" s="5" t="e">
        <f>'Postcode Data'!K542</f>
        <v>#N/A</v>
      </c>
      <c r="K542" s="5" t="e">
        <f>'Postcode Data'!L542</f>
        <v>#N/A</v>
      </c>
      <c r="L542" s="5"/>
      <c r="M542" s="28"/>
      <c r="N542" s="5" t="e">
        <f t="shared" si="693"/>
        <v>#N/A</v>
      </c>
      <c r="O542" s="5" t="e">
        <f t="shared" si="693"/>
        <v>#N/A</v>
      </c>
      <c r="P542" s="5" t="e">
        <f t="shared" si="693"/>
        <v>#N/A</v>
      </c>
      <c r="Q542" s="5" t="e">
        <f t="shared" si="693"/>
        <v>#N/A</v>
      </c>
      <c r="R542" s="5" t="e">
        <f t="shared" si="693"/>
        <v>#N/A</v>
      </c>
      <c r="S542" s="5" t="e">
        <f t="shared" si="693"/>
        <v>#N/A</v>
      </c>
      <c r="T542" s="5"/>
      <c r="U542" s="28"/>
      <c r="V542" s="28" t="e">
        <f t="shared" si="682"/>
        <v>#N/A</v>
      </c>
      <c r="W542" s="28" t="e">
        <f t="shared" ref="W542:Z542" si="713">IF(AND($G542&lt;V$5,$G542&gt;=W$5),$K542,NA())</f>
        <v>#N/A</v>
      </c>
      <c r="X542" s="28" t="e">
        <f t="shared" si="713"/>
        <v>#N/A</v>
      </c>
      <c r="Y542" s="28" t="e">
        <f t="shared" si="713"/>
        <v>#N/A</v>
      </c>
      <c r="Z542" s="28" t="e">
        <f t="shared" si="713"/>
        <v>#N/A</v>
      </c>
      <c r="AA542" s="28" t="e">
        <f t="shared" si="684"/>
        <v>#N/A</v>
      </c>
      <c r="AB542" s="28"/>
      <c r="AC542" s="28"/>
      <c r="AD542" s="5" t="e">
        <f t="shared" si="685"/>
        <v>#N/A</v>
      </c>
      <c r="AE542" s="15" t="e">
        <v>#N/A</v>
      </c>
      <c r="AF542" s="11" t="e">
        <v>#N/A</v>
      </c>
      <c r="AG542" s="11" t="e">
        <v>#N/A</v>
      </c>
      <c r="AH542" s="11" t="e">
        <v>#N/A</v>
      </c>
      <c r="AI542" s="11" t="e">
        <v>#N/A</v>
      </c>
      <c r="AJ542" s="11" t="e">
        <v>#N/A</v>
      </c>
      <c r="AK542" s="11" t="e">
        <v>#N/A</v>
      </c>
      <c r="AL542" s="11" t="e">
        <v>#N/A</v>
      </c>
      <c r="AM542" s="11" t="e">
        <v>#N/A</v>
      </c>
      <c r="AN542" s="11" t="e">
        <v>#N/A</v>
      </c>
      <c r="AO542" s="11" t="e">
        <v>#N/A</v>
      </c>
      <c r="AP542" s="11" t="e">
        <v>#N/A</v>
      </c>
      <c r="AQ542" s="11" t="e">
        <v>#N/A</v>
      </c>
      <c r="AR542" s="11" t="e">
        <v>#N/A</v>
      </c>
      <c r="AS542" s="11" t="e">
        <v>#N/A</v>
      </c>
      <c r="AT542" s="11" t="e">
        <v>#N/A</v>
      </c>
      <c r="AU542" s="11" t="e">
        <v>#N/A</v>
      </c>
      <c r="AV542" s="11" t="e">
        <v>#N/A</v>
      </c>
      <c r="AW542" s="11" t="e">
        <v>#N/A</v>
      </c>
      <c r="AX542" s="11" t="e">
        <v>#N/A</v>
      </c>
      <c r="AY542" s="11" t="e">
        <v>#N/A</v>
      </c>
      <c r="AZ542" s="11" t="e">
        <v>#N/A</v>
      </c>
      <c r="BA542" s="11" t="e">
        <v>#N/A</v>
      </c>
      <c r="BB542" s="11" t="e">
        <v>#N/A</v>
      </c>
      <c r="BC542" s="11" t="e">
        <v>#N/A</v>
      </c>
      <c r="BD542" s="11" t="e">
        <v>#N/A</v>
      </c>
      <c r="BE542" s="11" t="e">
        <v>#N/A</v>
      </c>
      <c r="BF542" s="11" t="e">
        <v>#N/A</v>
      </c>
      <c r="BG542" s="11" t="e">
        <v>#N/A</v>
      </c>
      <c r="BH542" s="11" t="e">
        <v>#N/A</v>
      </c>
      <c r="BI542" s="11" t="e">
        <v>#N/A</v>
      </c>
      <c r="BJ542" s="11" t="e">
        <v>#N/A</v>
      </c>
      <c r="BK542" s="11" t="e">
        <v>#N/A</v>
      </c>
      <c r="BL542" s="11" t="e">
        <v>#N/A</v>
      </c>
      <c r="BM542" s="11" t="e">
        <v>#N/A</v>
      </c>
      <c r="BN542" s="16" t="e">
        <v>#N/A</v>
      </c>
      <c r="BQ542" s="5" t="e">
        <f t="shared" ca="1" si="686"/>
        <v>#N/A</v>
      </c>
      <c r="BR542" s="8" t="e">
        <f t="shared" ca="1" si="700"/>
        <v>#N/A</v>
      </c>
      <c r="BS542" s="8" t="e">
        <f t="shared" ca="1" si="700"/>
        <v>#N/A</v>
      </c>
      <c r="BT542" s="8" t="e">
        <f t="shared" ca="1" si="700"/>
        <v>#N/A</v>
      </c>
      <c r="BU542" s="8" t="e">
        <f t="shared" ca="1" si="700"/>
        <v>#N/A</v>
      </c>
      <c r="BV542" s="8" t="e">
        <f t="shared" ca="1" si="700"/>
        <v>#N/A</v>
      </c>
      <c r="BW542" s="8" t="e">
        <f t="shared" ca="1" si="700"/>
        <v>#N/A</v>
      </c>
      <c r="BX542" s="8" t="e">
        <f t="shared" ca="1" si="700"/>
        <v>#N/A</v>
      </c>
      <c r="BY542" s="8" t="e">
        <f t="shared" ca="1" si="700"/>
        <v>#N/A</v>
      </c>
      <c r="BZ542" s="8" t="e">
        <f t="shared" ca="1" si="700"/>
        <v>#N/A</v>
      </c>
      <c r="CA542" s="8" t="e">
        <f t="shared" ca="1" si="700"/>
        <v>#N/A</v>
      </c>
      <c r="CB542" s="8" t="e">
        <f t="shared" ca="1" si="703"/>
        <v>#N/A</v>
      </c>
      <c r="CC542" s="8" t="e">
        <f t="shared" ca="1" si="703"/>
        <v>#N/A</v>
      </c>
      <c r="CD542" s="8" t="e">
        <f t="shared" ca="1" si="703"/>
        <v>#N/A</v>
      </c>
      <c r="CE542" s="8" t="e">
        <f t="shared" ca="1" si="703"/>
        <v>#N/A</v>
      </c>
      <c r="CF542" s="8" t="e">
        <f t="shared" ca="1" si="703"/>
        <v>#N/A</v>
      </c>
      <c r="CG542" s="8" t="e">
        <f t="shared" ca="1" si="703"/>
        <v>#N/A</v>
      </c>
      <c r="CH542" s="8" t="e">
        <f t="shared" ca="1" si="703"/>
        <v>#N/A</v>
      </c>
      <c r="CI542" s="8" t="e">
        <f t="shared" ca="1" si="703"/>
        <v>#N/A</v>
      </c>
      <c r="CJ542" s="8" t="e">
        <f t="shared" ca="1" si="703"/>
        <v>#N/A</v>
      </c>
      <c r="CK542" s="8" t="e">
        <f t="shared" ca="1" si="703"/>
        <v>#N/A</v>
      </c>
      <c r="CL542" s="8" t="e">
        <f t="shared" ca="1" si="703"/>
        <v>#N/A</v>
      </c>
      <c r="CM542" s="8" t="e">
        <f t="shared" ca="1" si="703"/>
        <v>#N/A</v>
      </c>
      <c r="CN542" s="8" t="e">
        <f t="shared" ca="1" si="700"/>
        <v>#N/A</v>
      </c>
      <c r="CO542" s="8" t="e">
        <f t="shared" ca="1" si="700"/>
        <v>#N/A</v>
      </c>
      <c r="CP542" s="8" t="e">
        <f t="shared" ca="1" si="700"/>
        <v>#N/A</v>
      </c>
      <c r="CQ542" s="8" t="e">
        <f t="shared" ca="1" si="700"/>
        <v>#N/A</v>
      </c>
      <c r="CR542" s="8" t="e">
        <f t="shared" ca="1" si="700"/>
        <v>#N/A</v>
      </c>
      <c r="CS542" s="8" t="e">
        <f t="shared" ca="1" si="700"/>
        <v>#N/A</v>
      </c>
      <c r="CT542" s="8" t="e">
        <f t="shared" ca="1" si="698"/>
        <v>#N/A</v>
      </c>
      <c r="CU542" s="8" t="e">
        <f t="shared" ca="1" si="698"/>
        <v>#N/A</v>
      </c>
      <c r="CV542" s="8" t="e">
        <f t="shared" ca="1" si="698"/>
        <v>#N/A</v>
      </c>
      <c r="CW542" s="8" t="e">
        <f t="shared" ca="1" si="698"/>
        <v>#N/A</v>
      </c>
      <c r="CX542" s="8" t="e">
        <f t="shared" ca="1" si="698"/>
        <v>#N/A</v>
      </c>
      <c r="CY542" s="8" t="e">
        <f t="shared" ca="1" si="698"/>
        <v>#N/A</v>
      </c>
      <c r="CZ542" s="8" t="e">
        <f t="shared" ca="1" si="698"/>
        <v>#N/A</v>
      </c>
      <c r="DA542" s="8" t="e">
        <f t="shared" ca="1" si="698"/>
        <v>#N/A</v>
      </c>
    </row>
    <row r="543" spans="2:105" x14ac:dyDescent="0.35">
      <c r="B543" t="str">
        <f>'Postcode Data'!B543</f>
        <v>ES52 4SE</v>
      </c>
      <c r="C543" t="str">
        <f>'Postcode Data'!D543</f>
        <v>Foxton</v>
      </c>
      <c r="D543" s="44" t="str">
        <f>'Postcode Data'!M543</f>
        <v>FW1a</v>
      </c>
      <c r="E543" s="28" t="str">
        <f>INDEX('Site Data'!$G$42:$G$77,MATCH('Frequency Plan Data'!D543,'Site Data'!$B$42:$B$77,0))</f>
        <v>f4</v>
      </c>
      <c r="F543" s="28">
        <f>'Coverage Data'!M543</f>
        <v>-69.766579150706491</v>
      </c>
      <c r="G543" s="28">
        <f t="shared" si="680"/>
        <v>36.769059754180361</v>
      </c>
      <c r="H543" s="5">
        <f>'Postcode Data'!F543</f>
        <v>12.647739970734545</v>
      </c>
      <c r="I543" s="5">
        <f>'Postcode Data'!G543</f>
        <v>17.654822358411213</v>
      </c>
      <c r="J543" s="5">
        <f>'Postcode Data'!K543</f>
        <v>11.525746075432243</v>
      </c>
      <c r="K543" s="5">
        <f>'Postcode Data'!L543</f>
        <v>21.842160581461517</v>
      </c>
      <c r="L543" s="5"/>
      <c r="M543" s="28"/>
      <c r="N543" s="5" t="e">
        <f t="shared" si="693"/>
        <v>#N/A</v>
      </c>
      <c r="O543" s="5" t="e">
        <f t="shared" si="693"/>
        <v>#N/A</v>
      </c>
      <c r="P543" s="5" t="e">
        <f t="shared" si="693"/>
        <v>#N/A</v>
      </c>
      <c r="Q543" s="5">
        <f t="shared" si="693"/>
        <v>21.842160581461517</v>
      </c>
      <c r="R543" s="5" t="e">
        <f t="shared" si="693"/>
        <v>#N/A</v>
      </c>
      <c r="S543" s="5" t="e">
        <f t="shared" si="693"/>
        <v>#N/A</v>
      </c>
      <c r="T543" s="5"/>
      <c r="U543" s="28"/>
      <c r="V543" s="28">
        <f t="shared" si="682"/>
        <v>21.842160581461517</v>
      </c>
      <c r="W543" s="28" t="e">
        <f t="shared" ref="W543:Z543" si="714">IF(AND($G543&lt;V$5,$G543&gt;=W$5),$K543,NA())</f>
        <v>#N/A</v>
      </c>
      <c r="X543" s="28" t="e">
        <f t="shared" si="714"/>
        <v>#N/A</v>
      </c>
      <c r="Y543" s="28" t="e">
        <f t="shared" si="714"/>
        <v>#N/A</v>
      </c>
      <c r="Z543" s="28" t="e">
        <f t="shared" si="714"/>
        <v>#N/A</v>
      </c>
      <c r="AA543" s="28" t="e">
        <f t="shared" si="684"/>
        <v>#N/A</v>
      </c>
      <c r="AB543" s="28"/>
      <c r="AC543" s="28"/>
      <c r="AD543" s="5">
        <f t="shared" si="685"/>
        <v>-106.53563890488685</v>
      </c>
      <c r="AE543" s="15">
        <v>-999</v>
      </c>
      <c r="AF543" s="11">
        <v>-999</v>
      </c>
      <c r="AG543" s="11">
        <v>-999</v>
      </c>
      <c r="AH543" s="11">
        <v>-121.92448714562779</v>
      </c>
      <c r="AI543" s="11">
        <v>-999</v>
      </c>
      <c r="AJ543" s="11">
        <v>-999</v>
      </c>
      <c r="AK543" s="11">
        <v>-110.00954734681851</v>
      </c>
      <c r="AL543" s="11">
        <v>-999</v>
      </c>
      <c r="AM543" s="11">
        <v>-999</v>
      </c>
      <c r="AN543" s="11">
        <v>-999</v>
      </c>
      <c r="AO543" s="11">
        <v>-999</v>
      </c>
      <c r="AP543" s="11">
        <v>-999</v>
      </c>
      <c r="AQ543" s="11">
        <v>-999</v>
      </c>
      <c r="AR543" s="11">
        <v>-999</v>
      </c>
      <c r="AS543" s="11">
        <v>-999</v>
      </c>
      <c r="AT543" s="11">
        <v>-112.27847958955174</v>
      </c>
      <c r="AU543" s="11">
        <v>-999</v>
      </c>
      <c r="AV543" s="11">
        <v>-999</v>
      </c>
      <c r="AW543" s="11">
        <v>-117.6777937336839</v>
      </c>
      <c r="AX543" s="11">
        <v>-999</v>
      </c>
      <c r="AY543" s="11">
        <v>-999</v>
      </c>
      <c r="AZ543" s="11">
        <v>-999</v>
      </c>
      <c r="BA543" s="11">
        <v>-999</v>
      </c>
      <c r="BB543" s="11">
        <v>-999</v>
      </c>
      <c r="BC543" s="11">
        <v>-999</v>
      </c>
      <c r="BD543" s="11">
        <v>-999</v>
      </c>
      <c r="BE543" s="11">
        <v>-999</v>
      </c>
      <c r="BF543" s="11">
        <v>-114.02354338851706</v>
      </c>
      <c r="BG543" s="11">
        <v>-999</v>
      </c>
      <c r="BH543" s="11">
        <v>-999</v>
      </c>
      <c r="BI543" s="11">
        <v>-999</v>
      </c>
      <c r="BJ543" s="11">
        <v>-999</v>
      </c>
      <c r="BK543" s="11">
        <v>-999</v>
      </c>
      <c r="BL543" s="11">
        <v>-999</v>
      </c>
      <c r="BM543" s="11">
        <v>-999</v>
      </c>
      <c r="BN543" s="16">
        <v>-999</v>
      </c>
      <c r="BQ543" s="5">
        <f t="shared" ca="1" si="686"/>
        <v>-99.941317649009406</v>
      </c>
      <c r="BR543" s="8">
        <f t="shared" ca="1" si="700"/>
        <v>-999</v>
      </c>
      <c r="BS543" s="8">
        <f t="shared" ca="1" si="700"/>
        <v>-999</v>
      </c>
      <c r="BT543" s="8">
        <f t="shared" ca="1" si="700"/>
        <v>-999</v>
      </c>
      <c r="BU543" s="8">
        <f t="shared" ca="1" si="700"/>
        <v>-107.84606390368035</v>
      </c>
      <c r="BV543" s="8">
        <f t="shared" ca="1" si="700"/>
        <v>-999</v>
      </c>
      <c r="BW543" s="8">
        <f t="shared" ca="1" si="700"/>
        <v>-999</v>
      </c>
      <c r="BX543" s="8">
        <f t="shared" ca="1" si="700"/>
        <v>-121.63331608234634</v>
      </c>
      <c r="BY543" s="8">
        <f t="shared" ca="1" si="700"/>
        <v>-999</v>
      </c>
      <c r="BZ543" s="8">
        <f t="shared" ca="1" si="700"/>
        <v>-999</v>
      </c>
      <c r="CA543" s="8">
        <f t="shared" ca="1" si="700"/>
        <v>-999</v>
      </c>
      <c r="CB543" s="8">
        <f t="shared" ca="1" si="703"/>
        <v>-999</v>
      </c>
      <c r="CC543" s="8">
        <f t="shared" ca="1" si="703"/>
        <v>-999</v>
      </c>
      <c r="CD543" s="8">
        <f t="shared" ca="1" si="703"/>
        <v>-999</v>
      </c>
      <c r="CE543" s="8">
        <f t="shared" ca="1" si="703"/>
        <v>-999</v>
      </c>
      <c r="CF543" s="8">
        <f t="shared" ca="1" si="703"/>
        <v>-999</v>
      </c>
      <c r="CG543" s="8">
        <f t="shared" ca="1" si="703"/>
        <v>-103.62605156936118</v>
      </c>
      <c r="CH543" s="8">
        <f t="shared" ca="1" si="703"/>
        <v>-999</v>
      </c>
      <c r="CI543" s="8">
        <f t="shared" ca="1" si="703"/>
        <v>-999</v>
      </c>
      <c r="CJ543" s="8">
        <f t="shared" ca="1" si="703"/>
        <v>-112.09343105644156</v>
      </c>
      <c r="CK543" s="8">
        <f t="shared" ca="1" si="703"/>
        <v>-999</v>
      </c>
      <c r="CL543" s="8">
        <f t="shared" ca="1" si="703"/>
        <v>-999</v>
      </c>
      <c r="CM543" s="8">
        <f t="shared" ca="1" si="703"/>
        <v>-999</v>
      </c>
      <c r="CN543" s="8">
        <f t="shared" ca="1" si="700"/>
        <v>-999</v>
      </c>
      <c r="CO543" s="8">
        <f t="shared" ca="1" si="700"/>
        <v>-999</v>
      </c>
      <c r="CP543" s="8">
        <f t="shared" ca="1" si="700"/>
        <v>-999</v>
      </c>
      <c r="CQ543" s="8">
        <f t="shared" ca="1" si="700"/>
        <v>-999</v>
      </c>
      <c r="CR543" s="8">
        <f t="shared" ca="1" si="700"/>
        <v>-999</v>
      </c>
      <c r="CS543" s="8">
        <f t="shared" ca="1" si="700"/>
        <v>-104.59829986184691</v>
      </c>
      <c r="CT543" s="8">
        <f t="shared" ca="1" si="698"/>
        <v>-999</v>
      </c>
      <c r="CU543" s="8">
        <f t="shared" ca="1" si="698"/>
        <v>-999</v>
      </c>
      <c r="CV543" s="8">
        <f t="shared" ca="1" si="698"/>
        <v>-999</v>
      </c>
      <c r="CW543" s="8">
        <f t="shared" ca="1" si="698"/>
        <v>-999</v>
      </c>
      <c r="CX543" s="8">
        <f t="shared" ca="1" si="698"/>
        <v>-999</v>
      </c>
      <c r="CY543" s="8">
        <f t="shared" ca="1" si="698"/>
        <v>-999</v>
      </c>
      <c r="CZ543" s="8">
        <f t="shared" ca="1" si="698"/>
        <v>-999</v>
      </c>
      <c r="DA543" s="8">
        <f t="shared" ca="1" si="698"/>
        <v>-999</v>
      </c>
    </row>
    <row r="544" spans="2:105" x14ac:dyDescent="0.35">
      <c r="B544" t="str">
        <f>'Postcode Data'!B544</f>
        <v>ES52 4YL</v>
      </c>
      <c r="C544" t="str">
        <f>'Postcode Data'!D544</f>
        <v>Foxton</v>
      </c>
      <c r="D544" s="44" t="e">
        <f>'Postcode Data'!M544</f>
        <v>#N/A</v>
      </c>
      <c r="E544" s="28" t="e">
        <f>INDEX('Site Data'!$G$42:$G$77,MATCH('Frequency Plan Data'!D544,'Site Data'!$B$42:$B$77,0))</f>
        <v>#N/A</v>
      </c>
      <c r="F544" s="28" t="e">
        <f>'Coverage Data'!M544</f>
        <v>#N/A</v>
      </c>
      <c r="G544" s="28" t="e">
        <f t="shared" si="680"/>
        <v>#N/A</v>
      </c>
      <c r="H544" s="5" t="e">
        <f>'Postcode Data'!F544</f>
        <v>#N/A</v>
      </c>
      <c r="I544" s="5" t="e">
        <f>'Postcode Data'!G544</f>
        <v>#N/A</v>
      </c>
      <c r="J544" s="5" t="e">
        <f>'Postcode Data'!K544</f>
        <v>#N/A</v>
      </c>
      <c r="K544" s="5" t="e">
        <f>'Postcode Data'!L544</f>
        <v>#N/A</v>
      </c>
      <c r="L544" s="5"/>
      <c r="M544" s="28"/>
      <c r="N544" s="5" t="e">
        <f t="shared" si="693"/>
        <v>#N/A</v>
      </c>
      <c r="O544" s="5" t="e">
        <f t="shared" si="693"/>
        <v>#N/A</v>
      </c>
      <c r="P544" s="5" t="e">
        <f t="shared" si="693"/>
        <v>#N/A</v>
      </c>
      <c r="Q544" s="5" t="e">
        <f t="shared" si="693"/>
        <v>#N/A</v>
      </c>
      <c r="R544" s="5" t="e">
        <f t="shared" si="693"/>
        <v>#N/A</v>
      </c>
      <c r="S544" s="5" t="e">
        <f t="shared" si="693"/>
        <v>#N/A</v>
      </c>
      <c r="T544" s="5"/>
      <c r="U544" s="28"/>
      <c r="V544" s="28" t="e">
        <f t="shared" si="682"/>
        <v>#N/A</v>
      </c>
      <c r="W544" s="28" t="e">
        <f t="shared" ref="W544:Z544" si="715">IF(AND($G544&lt;V$5,$G544&gt;=W$5),$K544,NA())</f>
        <v>#N/A</v>
      </c>
      <c r="X544" s="28" t="e">
        <f t="shared" si="715"/>
        <v>#N/A</v>
      </c>
      <c r="Y544" s="28" t="e">
        <f t="shared" si="715"/>
        <v>#N/A</v>
      </c>
      <c r="Z544" s="28" t="e">
        <f t="shared" si="715"/>
        <v>#N/A</v>
      </c>
      <c r="AA544" s="28" t="e">
        <f t="shared" si="684"/>
        <v>#N/A</v>
      </c>
      <c r="AB544" s="28"/>
      <c r="AC544" s="28"/>
      <c r="AD544" s="5" t="e">
        <f t="shared" si="685"/>
        <v>#N/A</v>
      </c>
      <c r="AE544" s="15" t="e">
        <v>#N/A</v>
      </c>
      <c r="AF544" s="11" t="e">
        <v>#N/A</v>
      </c>
      <c r="AG544" s="11" t="e">
        <v>#N/A</v>
      </c>
      <c r="AH544" s="11" t="e">
        <v>#N/A</v>
      </c>
      <c r="AI544" s="11" t="e">
        <v>#N/A</v>
      </c>
      <c r="AJ544" s="11" t="e">
        <v>#N/A</v>
      </c>
      <c r="AK544" s="11" t="e">
        <v>#N/A</v>
      </c>
      <c r="AL544" s="11" t="e">
        <v>#N/A</v>
      </c>
      <c r="AM544" s="11" t="e">
        <v>#N/A</v>
      </c>
      <c r="AN544" s="11" t="e">
        <v>#N/A</v>
      </c>
      <c r="AO544" s="11" t="e">
        <v>#N/A</v>
      </c>
      <c r="AP544" s="11" t="e">
        <v>#N/A</v>
      </c>
      <c r="AQ544" s="11" t="e">
        <v>#N/A</v>
      </c>
      <c r="AR544" s="11" t="e">
        <v>#N/A</v>
      </c>
      <c r="AS544" s="11" t="e">
        <v>#N/A</v>
      </c>
      <c r="AT544" s="11" t="e">
        <v>#N/A</v>
      </c>
      <c r="AU544" s="11" t="e">
        <v>#N/A</v>
      </c>
      <c r="AV544" s="11" t="e">
        <v>#N/A</v>
      </c>
      <c r="AW544" s="11" t="e">
        <v>#N/A</v>
      </c>
      <c r="AX544" s="11" t="e">
        <v>#N/A</v>
      </c>
      <c r="AY544" s="11" t="e">
        <v>#N/A</v>
      </c>
      <c r="AZ544" s="11" t="e">
        <v>#N/A</v>
      </c>
      <c r="BA544" s="11" t="e">
        <v>#N/A</v>
      </c>
      <c r="BB544" s="11" t="e">
        <v>#N/A</v>
      </c>
      <c r="BC544" s="11" t="e">
        <v>#N/A</v>
      </c>
      <c r="BD544" s="11" t="e">
        <v>#N/A</v>
      </c>
      <c r="BE544" s="11" t="e">
        <v>#N/A</v>
      </c>
      <c r="BF544" s="11" t="e">
        <v>#N/A</v>
      </c>
      <c r="BG544" s="11" t="e">
        <v>#N/A</v>
      </c>
      <c r="BH544" s="11" t="e">
        <v>#N/A</v>
      </c>
      <c r="BI544" s="11" t="e">
        <v>#N/A</v>
      </c>
      <c r="BJ544" s="11" t="e">
        <v>#N/A</v>
      </c>
      <c r="BK544" s="11" t="e">
        <v>#N/A</v>
      </c>
      <c r="BL544" s="11" t="e">
        <v>#N/A</v>
      </c>
      <c r="BM544" s="11" t="e">
        <v>#N/A</v>
      </c>
      <c r="BN544" s="16" t="e">
        <v>#N/A</v>
      </c>
      <c r="BQ544" s="5" t="e">
        <f t="shared" ca="1" si="686"/>
        <v>#N/A</v>
      </c>
      <c r="BR544" s="8" t="e">
        <f t="shared" ca="1" si="700"/>
        <v>#N/A</v>
      </c>
      <c r="BS544" s="8" t="e">
        <f t="shared" ca="1" si="700"/>
        <v>#N/A</v>
      </c>
      <c r="BT544" s="8" t="e">
        <f t="shared" ca="1" si="700"/>
        <v>#N/A</v>
      </c>
      <c r="BU544" s="8" t="e">
        <f t="shared" ca="1" si="700"/>
        <v>#N/A</v>
      </c>
      <c r="BV544" s="8" t="e">
        <f t="shared" ca="1" si="700"/>
        <v>#N/A</v>
      </c>
      <c r="BW544" s="8" t="e">
        <f t="shared" ca="1" si="700"/>
        <v>#N/A</v>
      </c>
      <c r="BX544" s="8" t="e">
        <f t="shared" ca="1" si="700"/>
        <v>#N/A</v>
      </c>
      <c r="BY544" s="8" t="e">
        <f t="shared" ca="1" si="700"/>
        <v>#N/A</v>
      </c>
      <c r="BZ544" s="8" t="e">
        <f t="shared" ca="1" si="700"/>
        <v>#N/A</v>
      </c>
      <c r="CA544" s="8" t="e">
        <f t="shared" ca="1" si="700"/>
        <v>#N/A</v>
      </c>
      <c r="CB544" s="8" t="e">
        <f t="shared" ca="1" si="703"/>
        <v>#N/A</v>
      </c>
      <c r="CC544" s="8" t="e">
        <f t="shared" ca="1" si="703"/>
        <v>#N/A</v>
      </c>
      <c r="CD544" s="8" t="e">
        <f t="shared" ca="1" si="703"/>
        <v>#N/A</v>
      </c>
      <c r="CE544" s="8" t="e">
        <f t="shared" ca="1" si="703"/>
        <v>#N/A</v>
      </c>
      <c r="CF544" s="8" t="e">
        <f t="shared" ca="1" si="703"/>
        <v>#N/A</v>
      </c>
      <c r="CG544" s="8" t="e">
        <f t="shared" ca="1" si="703"/>
        <v>#N/A</v>
      </c>
      <c r="CH544" s="8" t="e">
        <f t="shared" ca="1" si="703"/>
        <v>#N/A</v>
      </c>
      <c r="CI544" s="8" t="e">
        <f t="shared" ca="1" si="703"/>
        <v>#N/A</v>
      </c>
      <c r="CJ544" s="8" t="e">
        <f t="shared" ca="1" si="703"/>
        <v>#N/A</v>
      </c>
      <c r="CK544" s="8" t="e">
        <f t="shared" ca="1" si="703"/>
        <v>#N/A</v>
      </c>
      <c r="CL544" s="8" t="e">
        <f t="shared" ca="1" si="703"/>
        <v>#N/A</v>
      </c>
      <c r="CM544" s="8" t="e">
        <f t="shared" ca="1" si="703"/>
        <v>#N/A</v>
      </c>
      <c r="CN544" s="8" t="e">
        <f t="shared" ca="1" si="700"/>
        <v>#N/A</v>
      </c>
      <c r="CO544" s="8" t="e">
        <f t="shared" ca="1" si="700"/>
        <v>#N/A</v>
      </c>
      <c r="CP544" s="8" t="e">
        <f t="shared" ca="1" si="700"/>
        <v>#N/A</v>
      </c>
      <c r="CQ544" s="8" t="e">
        <f t="shared" ca="1" si="700"/>
        <v>#N/A</v>
      </c>
      <c r="CR544" s="8" t="e">
        <f t="shared" ca="1" si="700"/>
        <v>#N/A</v>
      </c>
      <c r="CS544" s="8" t="e">
        <f t="shared" ca="1" si="700"/>
        <v>#N/A</v>
      </c>
      <c r="CT544" s="8" t="e">
        <f t="shared" ca="1" si="698"/>
        <v>#N/A</v>
      </c>
      <c r="CU544" s="8" t="e">
        <f t="shared" ca="1" si="698"/>
        <v>#N/A</v>
      </c>
      <c r="CV544" s="8" t="e">
        <f t="shared" ca="1" si="698"/>
        <v>#N/A</v>
      </c>
      <c r="CW544" s="8" t="e">
        <f t="shared" ca="1" si="698"/>
        <v>#N/A</v>
      </c>
      <c r="CX544" s="8" t="e">
        <f t="shared" ca="1" si="698"/>
        <v>#N/A</v>
      </c>
      <c r="CY544" s="8" t="e">
        <f t="shared" ca="1" si="698"/>
        <v>#N/A</v>
      </c>
      <c r="CZ544" s="8" t="e">
        <f t="shared" ca="1" si="698"/>
        <v>#N/A</v>
      </c>
      <c r="DA544" s="8" t="e">
        <f t="shared" ca="1" si="698"/>
        <v>#N/A</v>
      </c>
    </row>
    <row r="545" spans="2:105" x14ac:dyDescent="0.35">
      <c r="B545" t="str">
        <f>'Postcode Data'!B545</f>
        <v>ES52 5PZ</v>
      </c>
      <c r="C545" t="str">
        <f>'Postcode Data'!D545</f>
        <v>Foxton</v>
      </c>
      <c r="D545" s="44" t="e">
        <f>'Postcode Data'!M545</f>
        <v>#N/A</v>
      </c>
      <c r="E545" s="28" t="e">
        <f>INDEX('Site Data'!$G$42:$G$77,MATCH('Frequency Plan Data'!D545,'Site Data'!$B$42:$B$77,0))</f>
        <v>#N/A</v>
      </c>
      <c r="F545" s="28" t="e">
        <f>'Coverage Data'!M545</f>
        <v>#N/A</v>
      </c>
      <c r="G545" s="28" t="e">
        <f t="shared" si="680"/>
        <v>#N/A</v>
      </c>
      <c r="H545" s="5" t="e">
        <f>'Postcode Data'!F545</f>
        <v>#N/A</v>
      </c>
      <c r="I545" s="5" t="e">
        <f>'Postcode Data'!G545</f>
        <v>#N/A</v>
      </c>
      <c r="J545" s="5" t="e">
        <f>'Postcode Data'!K545</f>
        <v>#N/A</v>
      </c>
      <c r="K545" s="5" t="e">
        <f>'Postcode Data'!L545</f>
        <v>#N/A</v>
      </c>
      <c r="L545" s="5"/>
      <c r="M545" s="28"/>
      <c r="N545" s="5" t="e">
        <f t="shared" si="693"/>
        <v>#N/A</v>
      </c>
      <c r="O545" s="5" t="e">
        <f t="shared" si="693"/>
        <v>#N/A</v>
      </c>
      <c r="P545" s="5" t="e">
        <f t="shared" si="693"/>
        <v>#N/A</v>
      </c>
      <c r="Q545" s="5" t="e">
        <f t="shared" si="693"/>
        <v>#N/A</v>
      </c>
      <c r="R545" s="5" t="e">
        <f t="shared" si="693"/>
        <v>#N/A</v>
      </c>
      <c r="S545" s="5" t="e">
        <f t="shared" si="693"/>
        <v>#N/A</v>
      </c>
      <c r="T545" s="5"/>
      <c r="U545" s="28"/>
      <c r="V545" s="28" t="e">
        <f t="shared" si="682"/>
        <v>#N/A</v>
      </c>
      <c r="W545" s="28" t="e">
        <f t="shared" ref="W545:Z545" si="716">IF(AND($G545&lt;V$5,$G545&gt;=W$5),$K545,NA())</f>
        <v>#N/A</v>
      </c>
      <c r="X545" s="28" t="e">
        <f t="shared" si="716"/>
        <v>#N/A</v>
      </c>
      <c r="Y545" s="28" t="e">
        <f t="shared" si="716"/>
        <v>#N/A</v>
      </c>
      <c r="Z545" s="28" t="e">
        <f t="shared" si="716"/>
        <v>#N/A</v>
      </c>
      <c r="AA545" s="28" t="e">
        <f t="shared" si="684"/>
        <v>#N/A</v>
      </c>
      <c r="AB545" s="28"/>
      <c r="AC545" s="28"/>
      <c r="AD545" s="5" t="e">
        <f t="shared" si="685"/>
        <v>#N/A</v>
      </c>
      <c r="AE545" s="15" t="e">
        <v>#N/A</v>
      </c>
      <c r="AF545" s="11" t="e">
        <v>#N/A</v>
      </c>
      <c r="AG545" s="11" t="e">
        <v>#N/A</v>
      </c>
      <c r="AH545" s="11" t="e">
        <v>#N/A</v>
      </c>
      <c r="AI545" s="11" t="e">
        <v>#N/A</v>
      </c>
      <c r="AJ545" s="11" t="e">
        <v>#N/A</v>
      </c>
      <c r="AK545" s="11" t="e">
        <v>#N/A</v>
      </c>
      <c r="AL545" s="11" t="e">
        <v>#N/A</v>
      </c>
      <c r="AM545" s="11" t="e">
        <v>#N/A</v>
      </c>
      <c r="AN545" s="11" t="e">
        <v>#N/A</v>
      </c>
      <c r="AO545" s="11" t="e">
        <v>#N/A</v>
      </c>
      <c r="AP545" s="11" t="e">
        <v>#N/A</v>
      </c>
      <c r="AQ545" s="11" t="e">
        <v>#N/A</v>
      </c>
      <c r="AR545" s="11" t="e">
        <v>#N/A</v>
      </c>
      <c r="AS545" s="11" t="e">
        <v>#N/A</v>
      </c>
      <c r="AT545" s="11" t="e">
        <v>#N/A</v>
      </c>
      <c r="AU545" s="11" t="e">
        <v>#N/A</v>
      </c>
      <c r="AV545" s="11" t="e">
        <v>#N/A</v>
      </c>
      <c r="AW545" s="11" t="e">
        <v>#N/A</v>
      </c>
      <c r="AX545" s="11" t="e">
        <v>#N/A</v>
      </c>
      <c r="AY545" s="11" t="e">
        <v>#N/A</v>
      </c>
      <c r="AZ545" s="11" t="e">
        <v>#N/A</v>
      </c>
      <c r="BA545" s="11" t="e">
        <v>#N/A</v>
      </c>
      <c r="BB545" s="11" t="e">
        <v>#N/A</v>
      </c>
      <c r="BC545" s="11" t="e">
        <v>#N/A</v>
      </c>
      <c r="BD545" s="11" t="e">
        <v>#N/A</v>
      </c>
      <c r="BE545" s="11" t="e">
        <v>#N/A</v>
      </c>
      <c r="BF545" s="11" t="e">
        <v>#N/A</v>
      </c>
      <c r="BG545" s="11" t="e">
        <v>#N/A</v>
      </c>
      <c r="BH545" s="11" t="e">
        <v>#N/A</v>
      </c>
      <c r="BI545" s="11" t="e">
        <v>#N/A</v>
      </c>
      <c r="BJ545" s="11" t="e">
        <v>#N/A</v>
      </c>
      <c r="BK545" s="11" t="e">
        <v>#N/A</v>
      </c>
      <c r="BL545" s="11" t="e">
        <v>#N/A</v>
      </c>
      <c r="BM545" s="11" t="e">
        <v>#N/A</v>
      </c>
      <c r="BN545" s="16" t="e">
        <v>#N/A</v>
      </c>
      <c r="BQ545" s="5" t="e">
        <f t="shared" ca="1" si="686"/>
        <v>#N/A</v>
      </c>
      <c r="BR545" s="8" t="e">
        <f t="shared" ca="1" si="700"/>
        <v>#N/A</v>
      </c>
      <c r="BS545" s="8" t="e">
        <f t="shared" ca="1" si="700"/>
        <v>#N/A</v>
      </c>
      <c r="BT545" s="8" t="e">
        <f t="shared" ca="1" si="700"/>
        <v>#N/A</v>
      </c>
      <c r="BU545" s="8" t="e">
        <f t="shared" ca="1" si="700"/>
        <v>#N/A</v>
      </c>
      <c r="BV545" s="8" t="e">
        <f t="shared" ca="1" si="700"/>
        <v>#N/A</v>
      </c>
      <c r="BW545" s="8" t="e">
        <f t="shared" ca="1" si="700"/>
        <v>#N/A</v>
      </c>
      <c r="BX545" s="8" t="e">
        <f t="shared" ca="1" si="700"/>
        <v>#N/A</v>
      </c>
      <c r="BY545" s="8" t="e">
        <f t="shared" ca="1" si="700"/>
        <v>#N/A</v>
      </c>
      <c r="BZ545" s="8" t="e">
        <f t="shared" ca="1" si="700"/>
        <v>#N/A</v>
      </c>
      <c r="CA545" s="8" t="e">
        <f t="shared" ca="1" si="700"/>
        <v>#N/A</v>
      </c>
      <c r="CB545" s="8" t="e">
        <f t="shared" ca="1" si="703"/>
        <v>#N/A</v>
      </c>
      <c r="CC545" s="8" t="e">
        <f t="shared" ca="1" si="703"/>
        <v>#N/A</v>
      </c>
      <c r="CD545" s="8" t="e">
        <f t="shared" ca="1" si="703"/>
        <v>#N/A</v>
      </c>
      <c r="CE545" s="8" t="e">
        <f t="shared" ca="1" si="703"/>
        <v>#N/A</v>
      </c>
      <c r="CF545" s="8" t="e">
        <f t="shared" ca="1" si="703"/>
        <v>#N/A</v>
      </c>
      <c r="CG545" s="8" t="e">
        <f t="shared" ca="1" si="703"/>
        <v>#N/A</v>
      </c>
      <c r="CH545" s="8" t="e">
        <f t="shared" ca="1" si="703"/>
        <v>#N/A</v>
      </c>
      <c r="CI545" s="8" t="e">
        <f t="shared" ca="1" si="703"/>
        <v>#N/A</v>
      </c>
      <c r="CJ545" s="8" t="e">
        <f t="shared" ca="1" si="703"/>
        <v>#N/A</v>
      </c>
      <c r="CK545" s="8" t="e">
        <f t="shared" ca="1" si="703"/>
        <v>#N/A</v>
      </c>
      <c r="CL545" s="8" t="e">
        <f t="shared" ca="1" si="703"/>
        <v>#N/A</v>
      </c>
      <c r="CM545" s="8" t="e">
        <f t="shared" ca="1" si="703"/>
        <v>#N/A</v>
      </c>
      <c r="CN545" s="8" t="e">
        <f t="shared" ca="1" si="700"/>
        <v>#N/A</v>
      </c>
      <c r="CO545" s="8" t="e">
        <f t="shared" ca="1" si="700"/>
        <v>#N/A</v>
      </c>
      <c r="CP545" s="8" t="e">
        <f t="shared" ca="1" si="700"/>
        <v>#N/A</v>
      </c>
      <c r="CQ545" s="8" t="e">
        <f t="shared" ca="1" si="700"/>
        <v>#N/A</v>
      </c>
      <c r="CR545" s="8" t="e">
        <f t="shared" ca="1" si="700"/>
        <v>#N/A</v>
      </c>
      <c r="CS545" s="8" t="e">
        <f t="shared" ref="CS545:DA560" ca="1" si="717">IF(OR($D545=CS$5,$E545&lt;&gt;CS$4),-999,30+_xlfn.NORM.INV(RAND(),-20,3)-20*LOG10(SQRT(($H545-$J545)^2+($I545-$K545)^2))-20*LOG10(5570)-32.44+_xlfn.NORM.INV(RAND(),-3,3)+21+_xlfn.NORM.INV(RAND(),-20,3)-1)</f>
        <v>#N/A</v>
      </c>
      <c r="CT545" s="8" t="e">
        <f t="shared" ca="1" si="717"/>
        <v>#N/A</v>
      </c>
      <c r="CU545" s="8" t="e">
        <f t="shared" ca="1" si="717"/>
        <v>#N/A</v>
      </c>
      <c r="CV545" s="8" t="e">
        <f t="shared" ca="1" si="717"/>
        <v>#N/A</v>
      </c>
      <c r="CW545" s="8" t="e">
        <f t="shared" ca="1" si="717"/>
        <v>#N/A</v>
      </c>
      <c r="CX545" s="8" t="e">
        <f t="shared" ca="1" si="717"/>
        <v>#N/A</v>
      </c>
      <c r="CY545" s="8" t="e">
        <f t="shared" ca="1" si="717"/>
        <v>#N/A</v>
      </c>
      <c r="CZ545" s="8" t="e">
        <f t="shared" ca="1" si="717"/>
        <v>#N/A</v>
      </c>
      <c r="DA545" s="8" t="e">
        <f t="shared" ca="1" si="717"/>
        <v>#N/A</v>
      </c>
    </row>
    <row r="546" spans="2:105" x14ac:dyDescent="0.35">
      <c r="B546" t="str">
        <f>'Postcode Data'!B546</f>
        <v>ES52 7NI</v>
      </c>
      <c r="C546" t="str">
        <f>'Postcode Data'!D546</f>
        <v>Foxton</v>
      </c>
      <c r="D546" s="44" t="str">
        <f>'Postcode Data'!M546</f>
        <v>FW1c</v>
      </c>
      <c r="E546" s="28" t="str">
        <f>INDEX('Site Data'!$G$42:$G$77,MATCH('Frequency Plan Data'!D546,'Site Data'!$B$42:$B$77,0))</f>
        <v>f6</v>
      </c>
      <c r="F546" s="28">
        <f>'Coverage Data'!M546</f>
        <v>-72.734127740850795</v>
      </c>
      <c r="G546" s="28">
        <f t="shared" si="680"/>
        <v>27.117055442035635</v>
      </c>
      <c r="H546" s="5">
        <f>'Postcode Data'!F546</f>
        <v>12.647739970734545</v>
      </c>
      <c r="I546" s="5">
        <f>'Postcode Data'!G546</f>
        <v>17.654822358411213</v>
      </c>
      <c r="J546" s="5">
        <f>'Postcode Data'!K546</f>
        <v>9.7715284281838866</v>
      </c>
      <c r="K546" s="5">
        <f>'Postcode Data'!L546</f>
        <v>18.875701724315345</v>
      </c>
      <c r="L546" s="5"/>
      <c r="M546" s="28"/>
      <c r="N546" s="5" t="e">
        <f t="shared" ref="N546:S565" si="718">IF($E546=N$5,$K546,NA())</f>
        <v>#N/A</v>
      </c>
      <c r="O546" s="5" t="e">
        <f t="shared" si="718"/>
        <v>#N/A</v>
      </c>
      <c r="P546" s="5" t="e">
        <f t="shared" si="718"/>
        <v>#N/A</v>
      </c>
      <c r="Q546" s="5" t="e">
        <f t="shared" si="718"/>
        <v>#N/A</v>
      </c>
      <c r="R546" s="5" t="e">
        <f t="shared" si="718"/>
        <v>#N/A</v>
      </c>
      <c r="S546" s="5">
        <f t="shared" si="718"/>
        <v>18.875701724315345</v>
      </c>
      <c r="T546" s="5"/>
      <c r="U546" s="28"/>
      <c r="V546" s="28">
        <f t="shared" si="682"/>
        <v>18.875701724315345</v>
      </c>
      <c r="W546" s="28" t="e">
        <f t="shared" ref="W546:Z546" si="719">IF(AND($G546&lt;V$5,$G546&gt;=W$5),$K546,NA())</f>
        <v>#N/A</v>
      </c>
      <c r="X546" s="28" t="e">
        <f t="shared" si="719"/>
        <v>#N/A</v>
      </c>
      <c r="Y546" s="28" t="e">
        <f t="shared" si="719"/>
        <v>#N/A</v>
      </c>
      <c r="Z546" s="28" t="e">
        <f t="shared" si="719"/>
        <v>#N/A</v>
      </c>
      <c r="AA546" s="28" t="e">
        <f t="shared" si="684"/>
        <v>#N/A</v>
      </c>
      <c r="AB546" s="28"/>
      <c r="AC546" s="28"/>
      <c r="AD546" s="5">
        <f t="shared" si="685"/>
        <v>-99.85118318288643</v>
      </c>
      <c r="AE546" s="15">
        <v>-999</v>
      </c>
      <c r="AF546" s="11">
        <v>-999</v>
      </c>
      <c r="AG546" s="11">
        <v>-999</v>
      </c>
      <c r="AH546" s="11">
        <v>-999</v>
      </c>
      <c r="AI546" s="11">
        <v>-999</v>
      </c>
      <c r="AJ546" s="11">
        <v>-117.64846002244786</v>
      </c>
      <c r="AK546" s="11">
        <v>-999</v>
      </c>
      <c r="AL546" s="11">
        <v>-999</v>
      </c>
      <c r="AM546" s="11">
        <v>-118.69057337177954</v>
      </c>
      <c r="AN546" s="11">
        <v>-999</v>
      </c>
      <c r="AO546" s="11">
        <v>-999</v>
      </c>
      <c r="AP546" s="11">
        <v>-999</v>
      </c>
      <c r="AQ546" s="11">
        <v>-999</v>
      </c>
      <c r="AR546" s="11">
        <v>-999</v>
      </c>
      <c r="AS546" s="11">
        <v>-999</v>
      </c>
      <c r="AT546" s="11">
        <v>-999</v>
      </c>
      <c r="AU546" s="11">
        <v>-999</v>
      </c>
      <c r="AV546" s="11">
        <v>-102.4091276646835</v>
      </c>
      <c r="AW546" s="11">
        <v>-999</v>
      </c>
      <c r="AX546" s="11">
        <v>-999</v>
      </c>
      <c r="AY546" s="11">
        <v>-105.58540337806211</v>
      </c>
      <c r="AZ546" s="11">
        <v>-999</v>
      </c>
      <c r="BA546" s="11">
        <v>-999</v>
      </c>
      <c r="BB546" s="11">
        <v>-999</v>
      </c>
      <c r="BC546" s="11">
        <v>-999</v>
      </c>
      <c r="BD546" s="11">
        <v>-999</v>
      </c>
      <c r="BE546" s="11">
        <v>-999</v>
      </c>
      <c r="BF546" s="11">
        <v>-999</v>
      </c>
      <c r="BG546" s="11">
        <v>-999</v>
      </c>
      <c r="BH546" s="11">
        <v>-108.13681849864099</v>
      </c>
      <c r="BI546" s="11">
        <v>-999</v>
      </c>
      <c r="BJ546" s="11">
        <v>-999</v>
      </c>
      <c r="BK546" s="11">
        <v>-999</v>
      </c>
      <c r="BL546" s="11">
        <v>-999</v>
      </c>
      <c r="BM546" s="11">
        <v>-999</v>
      </c>
      <c r="BN546" s="16">
        <v>-999</v>
      </c>
      <c r="BQ546" s="5">
        <f t="shared" ca="1" si="686"/>
        <v>-101.87664634583402</v>
      </c>
      <c r="BR546" s="8">
        <f t="shared" ref="BR546:CS561" ca="1" si="720">IF(OR($D546=BR$5,$E546&lt;&gt;BR$4),-999,30+_xlfn.NORM.INV(RAND(),-20,3)-20*LOG10(SQRT(($H546-$J546)^2+($I546-$K546)^2))-20*LOG10(5570)-32.44+_xlfn.NORM.INV(RAND(),-3,3)+21+_xlfn.NORM.INV(RAND(),-20,3)-1)</f>
        <v>-999</v>
      </c>
      <c r="BS546" s="8">
        <f t="shared" ca="1" si="720"/>
        <v>-999</v>
      </c>
      <c r="BT546" s="8">
        <f t="shared" ca="1" si="720"/>
        <v>-999</v>
      </c>
      <c r="BU546" s="8">
        <f t="shared" ca="1" si="720"/>
        <v>-999</v>
      </c>
      <c r="BV546" s="8">
        <f t="shared" ca="1" si="720"/>
        <v>-999</v>
      </c>
      <c r="BW546" s="8">
        <f t="shared" ca="1" si="720"/>
        <v>-106.65103571610426</v>
      </c>
      <c r="BX546" s="8">
        <f t="shared" ca="1" si="720"/>
        <v>-999</v>
      </c>
      <c r="BY546" s="8">
        <f t="shared" ca="1" si="720"/>
        <v>-999</v>
      </c>
      <c r="BZ546" s="8">
        <f t="shared" ca="1" si="720"/>
        <v>-112.57166381980693</v>
      </c>
      <c r="CA546" s="8">
        <f t="shared" ca="1" si="720"/>
        <v>-999</v>
      </c>
      <c r="CB546" s="8">
        <f t="shared" ca="1" si="703"/>
        <v>-999</v>
      </c>
      <c r="CC546" s="8">
        <f t="shared" ca="1" si="703"/>
        <v>-999</v>
      </c>
      <c r="CD546" s="8">
        <f t="shared" ca="1" si="703"/>
        <v>-999</v>
      </c>
      <c r="CE546" s="8">
        <f t="shared" ca="1" si="703"/>
        <v>-999</v>
      </c>
      <c r="CF546" s="8">
        <f t="shared" ca="1" si="703"/>
        <v>-999</v>
      </c>
      <c r="CG546" s="8">
        <f t="shared" ca="1" si="703"/>
        <v>-999</v>
      </c>
      <c r="CH546" s="8">
        <f t="shared" ca="1" si="703"/>
        <v>-999</v>
      </c>
      <c r="CI546" s="8">
        <f t="shared" ca="1" si="703"/>
        <v>-117.16709534897171</v>
      </c>
      <c r="CJ546" s="8">
        <f t="shared" ca="1" si="703"/>
        <v>-999</v>
      </c>
      <c r="CK546" s="8">
        <f t="shared" ca="1" si="703"/>
        <v>-999</v>
      </c>
      <c r="CL546" s="8">
        <f t="shared" ca="1" si="703"/>
        <v>-104.6423737665968</v>
      </c>
      <c r="CM546" s="8">
        <f t="shared" ca="1" si="703"/>
        <v>-999</v>
      </c>
      <c r="CN546" s="8">
        <f t="shared" ca="1" si="720"/>
        <v>-999</v>
      </c>
      <c r="CO546" s="8">
        <f t="shared" ca="1" si="720"/>
        <v>-999</v>
      </c>
      <c r="CP546" s="8">
        <f t="shared" ca="1" si="720"/>
        <v>-999</v>
      </c>
      <c r="CQ546" s="8">
        <f t="shared" ca="1" si="720"/>
        <v>-999</v>
      </c>
      <c r="CR546" s="8">
        <f t="shared" ca="1" si="720"/>
        <v>-999</v>
      </c>
      <c r="CS546" s="8">
        <f t="shared" ca="1" si="720"/>
        <v>-999</v>
      </c>
      <c r="CT546" s="8">
        <f t="shared" ca="1" si="717"/>
        <v>-999</v>
      </c>
      <c r="CU546" s="8">
        <f t="shared" ca="1" si="717"/>
        <v>-118.22992804945473</v>
      </c>
      <c r="CV546" s="8">
        <f t="shared" ca="1" si="717"/>
        <v>-999</v>
      </c>
      <c r="CW546" s="8">
        <f t="shared" ca="1" si="717"/>
        <v>-999</v>
      </c>
      <c r="CX546" s="8">
        <f t="shared" ca="1" si="717"/>
        <v>-999</v>
      </c>
      <c r="CY546" s="8">
        <f t="shared" ca="1" si="717"/>
        <v>-999</v>
      </c>
      <c r="CZ546" s="8">
        <f t="shared" ca="1" si="717"/>
        <v>-999</v>
      </c>
      <c r="DA546" s="8">
        <f t="shared" ca="1" si="717"/>
        <v>-999</v>
      </c>
    </row>
    <row r="547" spans="2:105" x14ac:dyDescent="0.35">
      <c r="B547" t="str">
        <f>'Postcode Data'!B547</f>
        <v>ES52 9FA</v>
      </c>
      <c r="C547" t="str">
        <f>'Postcode Data'!D547</f>
        <v>Foxton</v>
      </c>
      <c r="D547" s="44" t="e">
        <f>'Postcode Data'!M547</f>
        <v>#N/A</v>
      </c>
      <c r="E547" s="28" t="e">
        <f>INDEX('Site Data'!$G$42:$G$77,MATCH('Frequency Plan Data'!D547,'Site Data'!$B$42:$B$77,0))</f>
        <v>#N/A</v>
      </c>
      <c r="F547" s="28" t="e">
        <f>'Coverage Data'!M547</f>
        <v>#N/A</v>
      </c>
      <c r="G547" s="28" t="e">
        <f t="shared" si="680"/>
        <v>#N/A</v>
      </c>
      <c r="H547" s="5" t="e">
        <f>'Postcode Data'!F547</f>
        <v>#N/A</v>
      </c>
      <c r="I547" s="5" t="e">
        <f>'Postcode Data'!G547</f>
        <v>#N/A</v>
      </c>
      <c r="J547" s="5" t="e">
        <f>'Postcode Data'!K547</f>
        <v>#N/A</v>
      </c>
      <c r="K547" s="5" t="e">
        <f>'Postcode Data'!L547</f>
        <v>#N/A</v>
      </c>
      <c r="L547" s="5"/>
      <c r="M547" s="28"/>
      <c r="N547" s="5" t="e">
        <f t="shared" si="718"/>
        <v>#N/A</v>
      </c>
      <c r="O547" s="5" t="e">
        <f t="shared" si="718"/>
        <v>#N/A</v>
      </c>
      <c r="P547" s="5" t="e">
        <f t="shared" si="718"/>
        <v>#N/A</v>
      </c>
      <c r="Q547" s="5" t="e">
        <f t="shared" si="718"/>
        <v>#N/A</v>
      </c>
      <c r="R547" s="5" t="e">
        <f t="shared" si="718"/>
        <v>#N/A</v>
      </c>
      <c r="S547" s="5" t="e">
        <f t="shared" si="718"/>
        <v>#N/A</v>
      </c>
      <c r="T547" s="5"/>
      <c r="U547" s="28"/>
      <c r="V547" s="28" t="e">
        <f t="shared" si="682"/>
        <v>#N/A</v>
      </c>
      <c r="W547" s="28" t="e">
        <f t="shared" ref="W547:Z547" si="721">IF(AND($G547&lt;V$5,$G547&gt;=W$5),$K547,NA())</f>
        <v>#N/A</v>
      </c>
      <c r="X547" s="28" t="e">
        <f t="shared" si="721"/>
        <v>#N/A</v>
      </c>
      <c r="Y547" s="28" t="e">
        <f t="shared" si="721"/>
        <v>#N/A</v>
      </c>
      <c r="Z547" s="28" t="e">
        <f t="shared" si="721"/>
        <v>#N/A</v>
      </c>
      <c r="AA547" s="28" t="e">
        <f t="shared" si="684"/>
        <v>#N/A</v>
      </c>
      <c r="AB547" s="28"/>
      <c r="AC547" s="28"/>
      <c r="AD547" s="5" t="e">
        <f t="shared" si="685"/>
        <v>#N/A</v>
      </c>
      <c r="AE547" s="15" t="e">
        <v>#N/A</v>
      </c>
      <c r="AF547" s="11" t="e">
        <v>#N/A</v>
      </c>
      <c r="AG547" s="11" t="e">
        <v>#N/A</v>
      </c>
      <c r="AH547" s="11" t="e">
        <v>#N/A</v>
      </c>
      <c r="AI547" s="11" t="e">
        <v>#N/A</v>
      </c>
      <c r="AJ547" s="11" t="e">
        <v>#N/A</v>
      </c>
      <c r="AK547" s="11" t="e">
        <v>#N/A</v>
      </c>
      <c r="AL547" s="11" t="e">
        <v>#N/A</v>
      </c>
      <c r="AM547" s="11" t="e">
        <v>#N/A</v>
      </c>
      <c r="AN547" s="11" t="e">
        <v>#N/A</v>
      </c>
      <c r="AO547" s="11" t="e">
        <v>#N/A</v>
      </c>
      <c r="AP547" s="11" t="e">
        <v>#N/A</v>
      </c>
      <c r="AQ547" s="11" t="e">
        <v>#N/A</v>
      </c>
      <c r="AR547" s="11" t="e">
        <v>#N/A</v>
      </c>
      <c r="AS547" s="11" t="e">
        <v>#N/A</v>
      </c>
      <c r="AT547" s="11" t="e">
        <v>#N/A</v>
      </c>
      <c r="AU547" s="11" t="e">
        <v>#N/A</v>
      </c>
      <c r="AV547" s="11" t="e">
        <v>#N/A</v>
      </c>
      <c r="AW547" s="11" t="e">
        <v>#N/A</v>
      </c>
      <c r="AX547" s="11" t="e">
        <v>#N/A</v>
      </c>
      <c r="AY547" s="11" t="e">
        <v>#N/A</v>
      </c>
      <c r="AZ547" s="11" t="e">
        <v>#N/A</v>
      </c>
      <c r="BA547" s="11" t="e">
        <v>#N/A</v>
      </c>
      <c r="BB547" s="11" t="e">
        <v>#N/A</v>
      </c>
      <c r="BC547" s="11" t="e">
        <v>#N/A</v>
      </c>
      <c r="BD547" s="11" t="e">
        <v>#N/A</v>
      </c>
      <c r="BE547" s="11" t="e">
        <v>#N/A</v>
      </c>
      <c r="BF547" s="11" t="e">
        <v>#N/A</v>
      </c>
      <c r="BG547" s="11" t="e">
        <v>#N/A</v>
      </c>
      <c r="BH547" s="11" t="e">
        <v>#N/A</v>
      </c>
      <c r="BI547" s="11" t="e">
        <v>#N/A</v>
      </c>
      <c r="BJ547" s="11" t="e">
        <v>#N/A</v>
      </c>
      <c r="BK547" s="11" t="e">
        <v>#N/A</v>
      </c>
      <c r="BL547" s="11" t="e">
        <v>#N/A</v>
      </c>
      <c r="BM547" s="11" t="e">
        <v>#N/A</v>
      </c>
      <c r="BN547" s="16" t="e">
        <v>#N/A</v>
      </c>
      <c r="BQ547" s="5" t="e">
        <f t="shared" ca="1" si="686"/>
        <v>#N/A</v>
      </c>
      <c r="BR547" s="8" t="e">
        <f t="shared" ca="1" si="720"/>
        <v>#N/A</v>
      </c>
      <c r="BS547" s="8" t="e">
        <f t="shared" ca="1" si="720"/>
        <v>#N/A</v>
      </c>
      <c r="BT547" s="8" t="e">
        <f t="shared" ca="1" si="720"/>
        <v>#N/A</v>
      </c>
      <c r="BU547" s="8" t="e">
        <f t="shared" ca="1" si="720"/>
        <v>#N/A</v>
      </c>
      <c r="BV547" s="8" t="e">
        <f t="shared" ca="1" si="720"/>
        <v>#N/A</v>
      </c>
      <c r="BW547" s="8" t="e">
        <f t="shared" ca="1" si="720"/>
        <v>#N/A</v>
      </c>
      <c r="BX547" s="8" t="e">
        <f t="shared" ca="1" si="720"/>
        <v>#N/A</v>
      </c>
      <c r="BY547" s="8" t="e">
        <f t="shared" ca="1" si="720"/>
        <v>#N/A</v>
      </c>
      <c r="BZ547" s="8" t="e">
        <f t="shared" ca="1" si="720"/>
        <v>#N/A</v>
      </c>
      <c r="CA547" s="8" t="e">
        <f t="shared" ca="1" si="720"/>
        <v>#N/A</v>
      </c>
      <c r="CB547" s="8" t="e">
        <f t="shared" ca="1" si="703"/>
        <v>#N/A</v>
      </c>
      <c r="CC547" s="8" t="e">
        <f t="shared" ca="1" si="703"/>
        <v>#N/A</v>
      </c>
      <c r="CD547" s="8" t="e">
        <f t="shared" ca="1" si="703"/>
        <v>#N/A</v>
      </c>
      <c r="CE547" s="8" t="e">
        <f t="shared" ca="1" si="703"/>
        <v>#N/A</v>
      </c>
      <c r="CF547" s="8" t="e">
        <f t="shared" ca="1" si="703"/>
        <v>#N/A</v>
      </c>
      <c r="CG547" s="8" t="e">
        <f t="shared" ca="1" si="703"/>
        <v>#N/A</v>
      </c>
      <c r="CH547" s="8" t="e">
        <f t="shared" ca="1" si="703"/>
        <v>#N/A</v>
      </c>
      <c r="CI547" s="8" t="e">
        <f t="shared" ca="1" si="703"/>
        <v>#N/A</v>
      </c>
      <c r="CJ547" s="8" t="e">
        <f t="shared" ca="1" si="703"/>
        <v>#N/A</v>
      </c>
      <c r="CK547" s="8" t="e">
        <f t="shared" ca="1" si="703"/>
        <v>#N/A</v>
      </c>
      <c r="CL547" s="8" t="e">
        <f t="shared" ca="1" si="703"/>
        <v>#N/A</v>
      </c>
      <c r="CM547" s="8" t="e">
        <f t="shared" ca="1" si="703"/>
        <v>#N/A</v>
      </c>
      <c r="CN547" s="8" t="e">
        <f t="shared" ca="1" si="720"/>
        <v>#N/A</v>
      </c>
      <c r="CO547" s="8" t="e">
        <f t="shared" ca="1" si="720"/>
        <v>#N/A</v>
      </c>
      <c r="CP547" s="8" t="e">
        <f t="shared" ca="1" si="720"/>
        <v>#N/A</v>
      </c>
      <c r="CQ547" s="8" t="e">
        <f t="shared" ca="1" si="720"/>
        <v>#N/A</v>
      </c>
      <c r="CR547" s="8" t="e">
        <f t="shared" ca="1" si="720"/>
        <v>#N/A</v>
      </c>
      <c r="CS547" s="8" t="e">
        <f t="shared" ca="1" si="720"/>
        <v>#N/A</v>
      </c>
      <c r="CT547" s="8" t="e">
        <f t="shared" ca="1" si="717"/>
        <v>#N/A</v>
      </c>
      <c r="CU547" s="8" t="e">
        <f t="shared" ca="1" si="717"/>
        <v>#N/A</v>
      </c>
      <c r="CV547" s="8" t="e">
        <f t="shared" ca="1" si="717"/>
        <v>#N/A</v>
      </c>
      <c r="CW547" s="8" t="e">
        <f t="shared" ca="1" si="717"/>
        <v>#N/A</v>
      </c>
      <c r="CX547" s="8" t="e">
        <f t="shared" ca="1" si="717"/>
        <v>#N/A</v>
      </c>
      <c r="CY547" s="8" t="e">
        <f t="shared" ca="1" si="717"/>
        <v>#N/A</v>
      </c>
      <c r="CZ547" s="8" t="e">
        <f t="shared" ca="1" si="717"/>
        <v>#N/A</v>
      </c>
      <c r="DA547" s="8" t="e">
        <f t="shared" ca="1" si="717"/>
        <v>#N/A</v>
      </c>
    </row>
    <row r="548" spans="2:105" x14ac:dyDescent="0.35">
      <c r="B548" t="str">
        <f>'Postcode Data'!B548</f>
        <v>ES52 9WE</v>
      </c>
      <c r="C548" t="str">
        <f>'Postcode Data'!D548</f>
        <v>Foxton</v>
      </c>
      <c r="D548" s="44" t="e">
        <f>'Postcode Data'!M548</f>
        <v>#N/A</v>
      </c>
      <c r="E548" s="28" t="e">
        <f>INDEX('Site Data'!$G$42:$G$77,MATCH('Frequency Plan Data'!D548,'Site Data'!$B$42:$B$77,0))</f>
        <v>#N/A</v>
      </c>
      <c r="F548" s="28" t="e">
        <f>'Coverage Data'!M548</f>
        <v>#N/A</v>
      </c>
      <c r="G548" s="28" t="e">
        <f t="shared" si="680"/>
        <v>#N/A</v>
      </c>
      <c r="H548" s="5" t="e">
        <f>'Postcode Data'!F548</f>
        <v>#N/A</v>
      </c>
      <c r="I548" s="5" t="e">
        <f>'Postcode Data'!G548</f>
        <v>#N/A</v>
      </c>
      <c r="J548" s="5" t="e">
        <f>'Postcode Data'!K548</f>
        <v>#N/A</v>
      </c>
      <c r="K548" s="5" t="e">
        <f>'Postcode Data'!L548</f>
        <v>#N/A</v>
      </c>
      <c r="L548" s="5"/>
      <c r="M548" s="28"/>
      <c r="N548" s="5" t="e">
        <f t="shared" si="718"/>
        <v>#N/A</v>
      </c>
      <c r="O548" s="5" t="e">
        <f t="shared" si="718"/>
        <v>#N/A</v>
      </c>
      <c r="P548" s="5" t="e">
        <f t="shared" si="718"/>
        <v>#N/A</v>
      </c>
      <c r="Q548" s="5" t="e">
        <f t="shared" si="718"/>
        <v>#N/A</v>
      </c>
      <c r="R548" s="5" t="e">
        <f t="shared" si="718"/>
        <v>#N/A</v>
      </c>
      <c r="S548" s="5" t="e">
        <f t="shared" si="718"/>
        <v>#N/A</v>
      </c>
      <c r="T548" s="5"/>
      <c r="U548" s="28"/>
      <c r="V548" s="28" t="e">
        <f t="shared" si="682"/>
        <v>#N/A</v>
      </c>
      <c r="W548" s="28" t="e">
        <f t="shared" ref="W548:Z548" si="722">IF(AND($G548&lt;V$5,$G548&gt;=W$5),$K548,NA())</f>
        <v>#N/A</v>
      </c>
      <c r="X548" s="28" t="e">
        <f t="shared" si="722"/>
        <v>#N/A</v>
      </c>
      <c r="Y548" s="28" t="e">
        <f t="shared" si="722"/>
        <v>#N/A</v>
      </c>
      <c r="Z548" s="28" t="e">
        <f t="shared" si="722"/>
        <v>#N/A</v>
      </c>
      <c r="AA548" s="28" t="e">
        <f t="shared" si="684"/>
        <v>#N/A</v>
      </c>
      <c r="AB548" s="28"/>
      <c r="AC548" s="28"/>
      <c r="AD548" s="5" t="e">
        <f t="shared" si="685"/>
        <v>#N/A</v>
      </c>
      <c r="AE548" s="15" t="e">
        <v>#N/A</v>
      </c>
      <c r="AF548" s="11" t="e">
        <v>#N/A</v>
      </c>
      <c r="AG548" s="11" t="e">
        <v>#N/A</v>
      </c>
      <c r="AH548" s="11" t="e">
        <v>#N/A</v>
      </c>
      <c r="AI548" s="11" t="e">
        <v>#N/A</v>
      </c>
      <c r="AJ548" s="11" t="e">
        <v>#N/A</v>
      </c>
      <c r="AK548" s="11" t="e">
        <v>#N/A</v>
      </c>
      <c r="AL548" s="11" t="e">
        <v>#N/A</v>
      </c>
      <c r="AM548" s="11" t="e">
        <v>#N/A</v>
      </c>
      <c r="AN548" s="11" t="e">
        <v>#N/A</v>
      </c>
      <c r="AO548" s="11" t="e">
        <v>#N/A</v>
      </c>
      <c r="AP548" s="11" t="e">
        <v>#N/A</v>
      </c>
      <c r="AQ548" s="11" t="e">
        <v>#N/A</v>
      </c>
      <c r="AR548" s="11" t="e">
        <v>#N/A</v>
      </c>
      <c r="AS548" s="11" t="e">
        <v>#N/A</v>
      </c>
      <c r="AT548" s="11" t="e">
        <v>#N/A</v>
      </c>
      <c r="AU548" s="11" t="e">
        <v>#N/A</v>
      </c>
      <c r="AV548" s="11" t="e">
        <v>#N/A</v>
      </c>
      <c r="AW548" s="11" t="e">
        <v>#N/A</v>
      </c>
      <c r="AX548" s="11" t="e">
        <v>#N/A</v>
      </c>
      <c r="AY548" s="11" t="e">
        <v>#N/A</v>
      </c>
      <c r="AZ548" s="11" t="e">
        <v>#N/A</v>
      </c>
      <c r="BA548" s="11" t="e">
        <v>#N/A</v>
      </c>
      <c r="BB548" s="11" t="e">
        <v>#N/A</v>
      </c>
      <c r="BC548" s="11" t="e">
        <v>#N/A</v>
      </c>
      <c r="BD548" s="11" t="e">
        <v>#N/A</v>
      </c>
      <c r="BE548" s="11" t="e">
        <v>#N/A</v>
      </c>
      <c r="BF548" s="11" t="e">
        <v>#N/A</v>
      </c>
      <c r="BG548" s="11" t="e">
        <v>#N/A</v>
      </c>
      <c r="BH548" s="11" t="e">
        <v>#N/A</v>
      </c>
      <c r="BI548" s="11" t="e">
        <v>#N/A</v>
      </c>
      <c r="BJ548" s="11" t="e">
        <v>#N/A</v>
      </c>
      <c r="BK548" s="11" t="e">
        <v>#N/A</v>
      </c>
      <c r="BL548" s="11" t="e">
        <v>#N/A</v>
      </c>
      <c r="BM548" s="11" t="e">
        <v>#N/A</v>
      </c>
      <c r="BN548" s="16" t="e">
        <v>#N/A</v>
      </c>
      <c r="BQ548" s="5" t="e">
        <f t="shared" ca="1" si="686"/>
        <v>#N/A</v>
      </c>
      <c r="BR548" s="8" t="e">
        <f t="shared" ca="1" si="720"/>
        <v>#N/A</v>
      </c>
      <c r="BS548" s="8" t="e">
        <f t="shared" ca="1" si="720"/>
        <v>#N/A</v>
      </c>
      <c r="BT548" s="8" t="e">
        <f t="shared" ca="1" si="720"/>
        <v>#N/A</v>
      </c>
      <c r="BU548" s="8" t="e">
        <f t="shared" ca="1" si="720"/>
        <v>#N/A</v>
      </c>
      <c r="BV548" s="8" t="e">
        <f t="shared" ca="1" si="720"/>
        <v>#N/A</v>
      </c>
      <c r="BW548" s="8" t="e">
        <f t="shared" ca="1" si="720"/>
        <v>#N/A</v>
      </c>
      <c r="BX548" s="8" t="e">
        <f t="shared" ca="1" si="720"/>
        <v>#N/A</v>
      </c>
      <c r="BY548" s="8" t="e">
        <f t="shared" ca="1" si="720"/>
        <v>#N/A</v>
      </c>
      <c r="BZ548" s="8" t="e">
        <f t="shared" ca="1" si="720"/>
        <v>#N/A</v>
      </c>
      <c r="CA548" s="8" t="e">
        <f t="shared" ca="1" si="720"/>
        <v>#N/A</v>
      </c>
      <c r="CB548" s="8" t="e">
        <f t="shared" ca="1" si="703"/>
        <v>#N/A</v>
      </c>
      <c r="CC548" s="8" t="e">
        <f t="shared" ca="1" si="703"/>
        <v>#N/A</v>
      </c>
      <c r="CD548" s="8" t="e">
        <f t="shared" ca="1" si="703"/>
        <v>#N/A</v>
      </c>
      <c r="CE548" s="8" t="e">
        <f t="shared" ca="1" si="703"/>
        <v>#N/A</v>
      </c>
      <c r="CF548" s="8" t="e">
        <f t="shared" ca="1" si="703"/>
        <v>#N/A</v>
      </c>
      <c r="CG548" s="8" t="e">
        <f t="shared" ca="1" si="703"/>
        <v>#N/A</v>
      </c>
      <c r="CH548" s="8" t="e">
        <f t="shared" ca="1" si="703"/>
        <v>#N/A</v>
      </c>
      <c r="CI548" s="8" t="e">
        <f t="shared" ca="1" si="703"/>
        <v>#N/A</v>
      </c>
      <c r="CJ548" s="8" t="e">
        <f t="shared" ca="1" si="703"/>
        <v>#N/A</v>
      </c>
      <c r="CK548" s="8" t="e">
        <f t="shared" ca="1" si="703"/>
        <v>#N/A</v>
      </c>
      <c r="CL548" s="8" t="e">
        <f t="shared" ca="1" si="703"/>
        <v>#N/A</v>
      </c>
      <c r="CM548" s="8" t="e">
        <f t="shared" ca="1" si="703"/>
        <v>#N/A</v>
      </c>
      <c r="CN548" s="8" t="e">
        <f t="shared" ca="1" si="720"/>
        <v>#N/A</v>
      </c>
      <c r="CO548" s="8" t="e">
        <f t="shared" ca="1" si="720"/>
        <v>#N/A</v>
      </c>
      <c r="CP548" s="8" t="e">
        <f t="shared" ca="1" si="720"/>
        <v>#N/A</v>
      </c>
      <c r="CQ548" s="8" t="e">
        <f t="shared" ca="1" si="720"/>
        <v>#N/A</v>
      </c>
      <c r="CR548" s="8" t="e">
        <f t="shared" ca="1" si="720"/>
        <v>#N/A</v>
      </c>
      <c r="CS548" s="8" t="e">
        <f t="shared" ca="1" si="720"/>
        <v>#N/A</v>
      </c>
      <c r="CT548" s="8" t="e">
        <f t="shared" ca="1" si="717"/>
        <v>#N/A</v>
      </c>
      <c r="CU548" s="8" t="e">
        <f t="shared" ca="1" si="717"/>
        <v>#N/A</v>
      </c>
      <c r="CV548" s="8" t="e">
        <f t="shared" ca="1" si="717"/>
        <v>#N/A</v>
      </c>
      <c r="CW548" s="8" t="e">
        <f t="shared" ca="1" si="717"/>
        <v>#N/A</v>
      </c>
      <c r="CX548" s="8" t="e">
        <f t="shared" ca="1" si="717"/>
        <v>#N/A</v>
      </c>
      <c r="CY548" s="8" t="e">
        <f t="shared" ca="1" si="717"/>
        <v>#N/A</v>
      </c>
      <c r="CZ548" s="8" t="e">
        <f t="shared" ca="1" si="717"/>
        <v>#N/A</v>
      </c>
      <c r="DA548" s="8" t="e">
        <f t="shared" ca="1" si="717"/>
        <v>#N/A</v>
      </c>
    </row>
    <row r="549" spans="2:105" x14ac:dyDescent="0.35">
      <c r="B549" t="str">
        <f>'Postcode Data'!B549</f>
        <v>ES53 1DN</v>
      </c>
      <c r="C549" t="str">
        <f>'Postcode Data'!D549</f>
        <v>Foxton</v>
      </c>
      <c r="D549" s="44" t="e">
        <f>'Postcode Data'!M549</f>
        <v>#N/A</v>
      </c>
      <c r="E549" s="28" t="e">
        <f>INDEX('Site Data'!$G$42:$G$77,MATCH('Frequency Plan Data'!D549,'Site Data'!$B$42:$B$77,0))</f>
        <v>#N/A</v>
      </c>
      <c r="F549" s="28" t="e">
        <f>'Coverage Data'!M549</f>
        <v>#N/A</v>
      </c>
      <c r="G549" s="28" t="e">
        <f t="shared" si="680"/>
        <v>#N/A</v>
      </c>
      <c r="H549" s="5" t="e">
        <f>'Postcode Data'!F549</f>
        <v>#N/A</v>
      </c>
      <c r="I549" s="5" t="e">
        <f>'Postcode Data'!G549</f>
        <v>#N/A</v>
      </c>
      <c r="J549" s="5" t="e">
        <f>'Postcode Data'!K549</f>
        <v>#N/A</v>
      </c>
      <c r="K549" s="5" t="e">
        <f>'Postcode Data'!L549</f>
        <v>#N/A</v>
      </c>
      <c r="L549" s="5"/>
      <c r="M549" s="28"/>
      <c r="N549" s="5" t="e">
        <f t="shared" si="718"/>
        <v>#N/A</v>
      </c>
      <c r="O549" s="5" t="e">
        <f t="shared" si="718"/>
        <v>#N/A</v>
      </c>
      <c r="P549" s="5" t="e">
        <f t="shared" si="718"/>
        <v>#N/A</v>
      </c>
      <c r="Q549" s="5" t="e">
        <f t="shared" si="718"/>
        <v>#N/A</v>
      </c>
      <c r="R549" s="5" t="e">
        <f t="shared" si="718"/>
        <v>#N/A</v>
      </c>
      <c r="S549" s="5" t="e">
        <f t="shared" si="718"/>
        <v>#N/A</v>
      </c>
      <c r="T549" s="5"/>
      <c r="U549" s="28"/>
      <c r="V549" s="28" t="e">
        <f t="shared" si="682"/>
        <v>#N/A</v>
      </c>
      <c r="W549" s="28" t="e">
        <f t="shared" ref="W549:Z549" si="723">IF(AND($G549&lt;V$5,$G549&gt;=W$5),$K549,NA())</f>
        <v>#N/A</v>
      </c>
      <c r="X549" s="28" t="e">
        <f t="shared" si="723"/>
        <v>#N/A</v>
      </c>
      <c r="Y549" s="28" t="e">
        <f t="shared" si="723"/>
        <v>#N/A</v>
      </c>
      <c r="Z549" s="28" t="e">
        <f t="shared" si="723"/>
        <v>#N/A</v>
      </c>
      <c r="AA549" s="28" t="e">
        <f t="shared" si="684"/>
        <v>#N/A</v>
      </c>
      <c r="AB549" s="28"/>
      <c r="AC549" s="28"/>
      <c r="AD549" s="5" t="e">
        <f t="shared" si="685"/>
        <v>#N/A</v>
      </c>
      <c r="AE549" s="15" t="e">
        <v>#N/A</v>
      </c>
      <c r="AF549" s="11" t="e">
        <v>#N/A</v>
      </c>
      <c r="AG549" s="11" t="e">
        <v>#N/A</v>
      </c>
      <c r="AH549" s="11" t="e">
        <v>#N/A</v>
      </c>
      <c r="AI549" s="11" t="e">
        <v>#N/A</v>
      </c>
      <c r="AJ549" s="11" t="e">
        <v>#N/A</v>
      </c>
      <c r="AK549" s="11" t="e">
        <v>#N/A</v>
      </c>
      <c r="AL549" s="11" t="e">
        <v>#N/A</v>
      </c>
      <c r="AM549" s="11" t="e">
        <v>#N/A</v>
      </c>
      <c r="AN549" s="11" t="e">
        <v>#N/A</v>
      </c>
      <c r="AO549" s="11" t="e">
        <v>#N/A</v>
      </c>
      <c r="AP549" s="11" t="e">
        <v>#N/A</v>
      </c>
      <c r="AQ549" s="11" t="e">
        <v>#N/A</v>
      </c>
      <c r="AR549" s="11" t="e">
        <v>#N/A</v>
      </c>
      <c r="AS549" s="11" t="e">
        <v>#N/A</v>
      </c>
      <c r="AT549" s="11" t="e">
        <v>#N/A</v>
      </c>
      <c r="AU549" s="11" t="e">
        <v>#N/A</v>
      </c>
      <c r="AV549" s="11" t="e">
        <v>#N/A</v>
      </c>
      <c r="AW549" s="11" t="e">
        <v>#N/A</v>
      </c>
      <c r="AX549" s="11" t="e">
        <v>#N/A</v>
      </c>
      <c r="AY549" s="11" t="e">
        <v>#N/A</v>
      </c>
      <c r="AZ549" s="11" t="e">
        <v>#N/A</v>
      </c>
      <c r="BA549" s="11" t="e">
        <v>#N/A</v>
      </c>
      <c r="BB549" s="11" t="e">
        <v>#N/A</v>
      </c>
      <c r="BC549" s="11" t="e">
        <v>#N/A</v>
      </c>
      <c r="BD549" s="11" t="e">
        <v>#N/A</v>
      </c>
      <c r="BE549" s="11" t="e">
        <v>#N/A</v>
      </c>
      <c r="BF549" s="11" t="e">
        <v>#N/A</v>
      </c>
      <c r="BG549" s="11" t="e">
        <v>#N/A</v>
      </c>
      <c r="BH549" s="11" t="e">
        <v>#N/A</v>
      </c>
      <c r="BI549" s="11" t="e">
        <v>#N/A</v>
      </c>
      <c r="BJ549" s="11" t="e">
        <v>#N/A</v>
      </c>
      <c r="BK549" s="11" t="e">
        <v>#N/A</v>
      </c>
      <c r="BL549" s="11" t="e">
        <v>#N/A</v>
      </c>
      <c r="BM549" s="11" t="e">
        <v>#N/A</v>
      </c>
      <c r="BN549" s="16" t="e">
        <v>#N/A</v>
      </c>
      <c r="BQ549" s="5" t="e">
        <f t="shared" ca="1" si="686"/>
        <v>#N/A</v>
      </c>
      <c r="BR549" s="8" t="e">
        <f t="shared" ca="1" si="720"/>
        <v>#N/A</v>
      </c>
      <c r="BS549" s="8" t="e">
        <f t="shared" ca="1" si="720"/>
        <v>#N/A</v>
      </c>
      <c r="BT549" s="8" t="e">
        <f t="shared" ca="1" si="720"/>
        <v>#N/A</v>
      </c>
      <c r="BU549" s="8" t="e">
        <f t="shared" ca="1" si="720"/>
        <v>#N/A</v>
      </c>
      <c r="BV549" s="8" t="e">
        <f t="shared" ca="1" si="720"/>
        <v>#N/A</v>
      </c>
      <c r="BW549" s="8" t="e">
        <f t="shared" ca="1" si="720"/>
        <v>#N/A</v>
      </c>
      <c r="BX549" s="8" t="e">
        <f t="shared" ca="1" si="720"/>
        <v>#N/A</v>
      </c>
      <c r="BY549" s="8" t="e">
        <f t="shared" ca="1" si="720"/>
        <v>#N/A</v>
      </c>
      <c r="BZ549" s="8" t="e">
        <f t="shared" ca="1" si="720"/>
        <v>#N/A</v>
      </c>
      <c r="CA549" s="8" t="e">
        <f t="shared" ca="1" si="720"/>
        <v>#N/A</v>
      </c>
      <c r="CB549" s="8" t="e">
        <f t="shared" ca="1" si="703"/>
        <v>#N/A</v>
      </c>
      <c r="CC549" s="8" t="e">
        <f t="shared" ca="1" si="703"/>
        <v>#N/A</v>
      </c>
      <c r="CD549" s="8" t="e">
        <f t="shared" ca="1" si="703"/>
        <v>#N/A</v>
      </c>
      <c r="CE549" s="8" t="e">
        <f t="shared" ca="1" si="703"/>
        <v>#N/A</v>
      </c>
      <c r="CF549" s="8" t="e">
        <f t="shared" ca="1" si="703"/>
        <v>#N/A</v>
      </c>
      <c r="CG549" s="8" t="e">
        <f t="shared" ca="1" si="703"/>
        <v>#N/A</v>
      </c>
      <c r="CH549" s="8" t="e">
        <f t="shared" ca="1" si="703"/>
        <v>#N/A</v>
      </c>
      <c r="CI549" s="8" t="e">
        <f t="shared" ca="1" si="703"/>
        <v>#N/A</v>
      </c>
      <c r="CJ549" s="8" t="e">
        <f t="shared" ca="1" si="703"/>
        <v>#N/A</v>
      </c>
      <c r="CK549" s="8" t="e">
        <f t="shared" ca="1" si="703"/>
        <v>#N/A</v>
      </c>
      <c r="CL549" s="8" t="e">
        <f t="shared" ca="1" si="703"/>
        <v>#N/A</v>
      </c>
      <c r="CM549" s="8" t="e">
        <f t="shared" ca="1" si="703"/>
        <v>#N/A</v>
      </c>
      <c r="CN549" s="8" t="e">
        <f t="shared" ca="1" si="720"/>
        <v>#N/A</v>
      </c>
      <c r="CO549" s="8" t="e">
        <f t="shared" ca="1" si="720"/>
        <v>#N/A</v>
      </c>
      <c r="CP549" s="8" t="e">
        <f t="shared" ca="1" si="720"/>
        <v>#N/A</v>
      </c>
      <c r="CQ549" s="8" t="e">
        <f t="shared" ca="1" si="720"/>
        <v>#N/A</v>
      </c>
      <c r="CR549" s="8" t="e">
        <f t="shared" ca="1" si="720"/>
        <v>#N/A</v>
      </c>
      <c r="CS549" s="8" t="e">
        <f t="shared" ca="1" si="720"/>
        <v>#N/A</v>
      </c>
      <c r="CT549" s="8" t="e">
        <f t="shared" ca="1" si="717"/>
        <v>#N/A</v>
      </c>
      <c r="CU549" s="8" t="e">
        <f t="shared" ca="1" si="717"/>
        <v>#N/A</v>
      </c>
      <c r="CV549" s="8" t="e">
        <f t="shared" ca="1" si="717"/>
        <v>#N/A</v>
      </c>
      <c r="CW549" s="8" t="e">
        <f t="shared" ca="1" si="717"/>
        <v>#N/A</v>
      </c>
      <c r="CX549" s="8" t="e">
        <f t="shared" ca="1" si="717"/>
        <v>#N/A</v>
      </c>
      <c r="CY549" s="8" t="e">
        <f t="shared" ca="1" si="717"/>
        <v>#N/A</v>
      </c>
      <c r="CZ549" s="8" t="e">
        <f t="shared" ca="1" si="717"/>
        <v>#N/A</v>
      </c>
      <c r="DA549" s="8" t="e">
        <f t="shared" ca="1" si="717"/>
        <v>#N/A</v>
      </c>
    </row>
    <row r="550" spans="2:105" x14ac:dyDescent="0.35">
      <c r="B550" t="str">
        <f>'Postcode Data'!B550</f>
        <v>ES53 1QK</v>
      </c>
      <c r="C550" t="str">
        <f>'Postcode Data'!D550</f>
        <v>Foxton</v>
      </c>
      <c r="D550" s="44" t="e">
        <f>'Postcode Data'!M550</f>
        <v>#N/A</v>
      </c>
      <c r="E550" s="28" t="e">
        <f>INDEX('Site Data'!$G$42:$G$77,MATCH('Frequency Plan Data'!D550,'Site Data'!$B$42:$B$77,0))</f>
        <v>#N/A</v>
      </c>
      <c r="F550" s="28" t="e">
        <f>'Coverage Data'!M550</f>
        <v>#N/A</v>
      </c>
      <c r="G550" s="28" t="e">
        <f t="shared" si="680"/>
        <v>#N/A</v>
      </c>
      <c r="H550" s="5" t="e">
        <f>'Postcode Data'!F550</f>
        <v>#N/A</v>
      </c>
      <c r="I550" s="5" t="e">
        <f>'Postcode Data'!G550</f>
        <v>#N/A</v>
      </c>
      <c r="J550" s="5" t="e">
        <f>'Postcode Data'!K550</f>
        <v>#N/A</v>
      </c>
      <c r="K550" s="5" t="e">
        <f>'Postcode Data'!L550</f>
        <v>#N/A</v>
      </c>
      <c r="L550" s="5"/>
      <c r="M550" s="28"/>
      <c r="N550" s="5" t="e">
        <f t="shared" si="718"/>
        <v>#N/A</v>
      </c>
      <c r="O550" s="5" t="e">
        <f t="shared" si="718"/>
        <v>#N/A</v>
      </c>
      <c r="P550" s="5" t="e">
        <f t="shared" si="718"/>
        <v>#N/A</v>
      </c>
      <c r="Q550" s="5" t="e">
        <f t="shared" si="718"/>
        <v>#N/A</v>
      </c>
      <c r="R550" s="5" t="e">
        <f t="shared" si="718"/>
        <v>#N/A</v>
      </c>
      <c r="S550" s="5" t="e">
        <f t="shared" si="718"/>
        <v>#N/A</v>
      </c>
      <c r="T550" s="5"/>
      <c r="U550" s="28"/>
      <c r="V550" s="28" t="e">
        <f t="shared" si="682"/>
        <v>#N/A</v>
      </c>
      <c r="W550" s="28" t="e">
        <f t="shared" ref="W550:Z550" si="724">IF(AND($G550&lt;V$5,$G550&gt;=W$5),$K550,NA())</f>
        <v>#N/A</v>
      </c>
      <c r="X550" s="28" t="e">
        <f t="shared" si="724"/>
        <v>#N/A</v>
      </c>
      <c r="Y550" s="28" t="e">
        <f t="shared" si="724"/>
        <v>#N/A</v>
      </c>
      <c r="Z550" s="28" t="e">
        <f t="shared" si="724"/>
        <v>#N/A</v>
      </c>
      <c r="AA550" s="28" t="e">
        <f t="shared" si="684"/>
        <v>#N/A</v>
      </c>
      <c r="AB550" s="28"/>
      <c r="AC550" s="28"/>
      <c r="AD550" s="5" t="e">
        <f t="shared" si="685"/>
        <v>#N/A</v>
      </c>
      <c r="AE550" s="15" t="e">
        <v>#N/A</v>
      </c>
      <c r="AF550" s="11" t="e">
        <v>#N/A</v>
      </c>
      <c r="AG550" s="11" t="e">
        <v>#N/A</v>
      </c>
      <c r="AH550" s="11" t="e">
        <v>#N/A</v>
      </c>
      <c r="AI550" s="11" t="e">
        <v>#N/A</v>
      </c>
      <c r="AJ550" s="11" t="e">
        <v>#N/A</v>
      </c>
      <c r="AK550" s="11" t="e">
        <v>#N/A</v>
      </c>
      <c r="AL550" s="11" t="e">
        <v>#N/A</v>
      </c>
      <c r="AM550" s="11" t="e">
        <v>#N/A</v>
      </c>
      <c r="AN550" s="11" t="e">
        <v>#N/A</v>
      </c>
      <c r="AO550" s="11" t="e">
        <v>#N/A</v>
      </c>
      <c r="AP550" s="11" t="e">
        <v>#N/A</v>
      </c>
      <c r="AQ550" s="11" t="e">
        <v>#N/A</v>
      </c>
      <c r="AR550" s="11" t="e">
        <v>#N/A</v>
      </c>
      <c r="AS550" s="11" t="e">
        <v>#N/A</v>
      </c>
      <c r="AT550" s="11" t="e">
        <v>#N/A</v>
      </c>
      <c r="AU550" s="11" t="e">
        <v>#N/A</v>
      </c>
      <c r="AV550" s="11" t="e">
        <v>#N/A</v>
      </c>
      <c r="AW550" s="11" t="e">
        <v>#N/A</v>
      </c>
      <c r="AX550" s="11" t="e">
        <v>#N/A</v>
      </c>
      <c r="AY550" s="11" t="e">
        <v>#N/A</v>
      </c>
      <c r="AZ550" s="11" t="e">
        <v>#N/A</v>
      </c>
      <c r="BA550" s="11" t="e">
        <v>#N/A</v>
      </c>
      <c r="BB550" s="11" t="e">
        <v>#N/A</v>
      </c>
      <c r="BC550" s="11" t="e">
        <v>#N/A</v>
      </c>
      <c r="BD550" s="11" t="e">
        <v>#N/A</v>
      </c>
      <c r="BE550" s="11" t="e">
        <v>#N/A</v>
      </c>
      <c r="BF550" s="11" t="e">
        <v>#N/A</v>
      </c>
      <c r="BG550" s="11" t="e">
        <v>#N/A</v>
      </c>
      <c r="BH550" s="11" t="e">
        <v>#N/A</v>
      </c>
      <c r="BI550" s="11" t="e">
        <v>#N/A</v>
      </c>
      <c r="BJ550" s="11" t="e">
        <v>#N/A</v>
      </c>
      <c r="BK550" s="11" t="e">
        <v>#N/A</v>
      </c>
      <c r="BL550" s="11" t="e">
        <v>#N/A</v>
      </c>
      <c r="BM550" s="11" t="e">
        <v>#N/A</v>
      </c>
      <c r="BN550" s="16" t="e">
        <v>#N/A</v>
      </c>
      <c r="BQ550" s="5" t="e">
        <f t="shared" ca="1" si="686"/>
        <v>#N/A</v>
      </c>
      <c r="BR550" s="8" t="e">
        <f t="shared" ca="1" si="720"/>
        <v>#N/A</v>
      </c>
      <c r="BS550" s="8" t="e">
        <f t="shared" ca="1" si="720"/>
        <v>#N/A</v>
      </c>
      <c r="BT550" s="8" t="e">
        <f t="shared" ca="1" si="720"/>
        <v>#N/A</v>
      </c>
      <c r="BU550" s="8" t="e">
        <f t="shared" ca="1" si="720"/>
        <v>#N/A</v>
      </c>
      <c r="BV550" s="8" t="e">
        <f t="shared" ca="1" si="720"/>
        <v>#N/A</v>
      </c>
      <c r="BW550" s="8" t="e">
        <f t="shared" ca="1" si="720"/>
        <v>#N/A</v>
      </c>
      <c r="BX550" s="8" t="e">
        <f t="shared" ca="1" si="720"/>
        <v>#N/A</v>
      </c>
      <c r="BY550" s="8" t="e">
        <f t="shared" ca="1" si="720"/>
        <v>#N/A</v>
      </c>
      <c r="BZ550" s="8" t="e">
        <f t="shared" ca="1" si="720"/>
        <v>#N/A</v>
      </c>
      <c r="CA550" s="8" t="e">
        <f t="shared" ca="1" si="720"/>
        <v>#N/A</v>
      </c>
      <c r="CB550" s="8" t="e">
        <f t="shared" ca="1" si="703"/>
        <v>#N/A</v>
      </c>
      <c r="CC550" s="8" t="e">
        <f t="shared" ca="1" si="703"/>
        <v>#N/A</v>
      </c>
      <c r="CD550" s="8" t="e">
        <f t="shared" ca="1" si="703"/>
        <v>#N/A</v>
      </c>
      <c r="CE550" s="8" t="e">
        <f t="shared" ca="1" si="703"/>
        <v>#N/A</v>
      </c>
      <c r="CF550" s="8" t="e">
        <f t="shared" ca="1" si="703"/>
        <v>#N/A</v>
      </c>
      <c r="CG550" s="8" t="e">
        <f t="shared" ca="1" si="703"/>
        <v>#N/A</v>
      </c>
      <c r="CH550" s="8" t="e">
        <f t="shared" ca="1" si="703"/>
        <v>#N/A</v>
      </c>
      <c r="CI550" s="8" t="e">
        <f t="shared" ca="1" si="703"/>
        <v>#N/A</v>
      </c>
      <c r="CJ550" s="8" t="e">
        <f t="shared" ca="1" si="703"/>
        <v>#N/A</v>
      </c>
      <c r="CK550" s="8" t="e">
        <f t="shared" ca="1" si="703"/>
        <v>#N/A</v>
      </c>
      <c r="CL550" s="8" t="e">
        <f t="shared" ca="1" si="703"/>
        <v>#N/A</v>
      </c>
      <c r="CM550" s="8" t="e">
        <f t="shared" ca="1" si="703"/>
        <v>#N/A</v>
      </c>
      <c r="CN550" s="8" t="e">
        <f t="shared" ca="1" si="720"/>
        <v>#N/A</v>
      </c>
      <c r="CO550" s="8" t="e">
        <f t="shared" ca="1" si="720"/>
        <v>#N/A</v>
      </c>
      <c r="CP550" s="8" t="e">
        <f t="shared" ca="1" si="720"/>
        <v>#N/A</v>
      </c>
      <c r="CQ550" s="8" t="e">
        <f t="shared" ca="1" si="720"/>
        <v>#N/A</v>
      </c>
      <c r="CR550" s="8" t="e">
        <f t="shared" ca="1" si="720"/>
        <v>#N/A</v>
      </c>
      <c r="CS550" s="8" t="e">
        <f t="shared" ca="1" si="720"/>
        <v>#N/A</v>
      </c>
      <c r="CT550" s="8" t="e">
        <f t="shared" ca="1" si="717"/>
        <v>#N/A</v>
      </c>
      <c r="CU550" s="8" t="e">
        <f t="shared" ca="1" si="717"/>
        <v>#N/A</v>
      </c>
      <c r="CV550" s="8" t="e">
        <f t="shared" ca="1" si="717"/>
        <v>#N/A</v>
      </c>
      <c r="CW550" s="8" t="e">
        <f t="shared" ca="1" si="717"/>
        <v>#N/A</v>
      </c>
      <c r="CX550" s="8" t="e">
        <f t="shared" ca="1" si="717"/>
        <v>#N/A</v>
      </c>
      <c r="CY550" s="8" t="e">
        <f t="shared" ca="1" si="717"/>
        <v>#N/A</v>
      </c>
      <c r="CZ550" s="8" t="e">
        <f t="shared" ca="1" si="717"/>
        <v>#N/A</v>
      </c>
      <c r="DA550" s="8" t="e">
        <f t="shared" ca="1" si="717"/>
        <v>#N/A</v>
      </c>
    </row>
    <row r="551" spans="2:105" x14ac:dyDescent="0.35">
      <c r="B551" t="str">
        <f>'Postcode Data'!B551</f>
        <v>ES53 2FN</v>
      </c>
      <c r="C551" t="str">
        <f>'Postcode Data'!D551</f>
        <v>Foxton</v>
      </c>
      <c r="D551" s="44" t="e">
        <f>'Postcode Data'!M551</f>
        <v>#N/A</v>
      </c>
      <c r="E551" s="28" t="e">
        <f>INDEX('Site Data'!$G$42:$G$77,MATCH('Frequency Plan Data'!D551,'Site Data'!$B$42:$B$77,0))</f>
        <v>#N/A</v>
      </c>
      <c r="F551" s="28" t="e">
        <f>'Coverage Data'!M551</f>
        <v>#N/A</v>
      </c>
      <c r="G551" s="28" t="e">
        <f t="shared" si="680"/>
        <v>#N/A</v>
      </c>
      <c r="H551" s="5" t="e">
        <f>'Postcode Data'!F551</f>
        <v>#N/A</v>
      </c>
      <c r="I551" s="5" t="e">
        <f>'Postcode Data'!G551</f>
        <v>#N/A</v>
      </c>
      <c r="J551" s="5" t="e">
        <f>'Postcode Data'!K551</f>
        <v>#N/A</v>
      </c>
      <c r="K551" s="5" t="e">
        <f>'Postcode Data'!L551</f>
        <v>#N/A</v>
      </c>
      <c r="L551" s="5"/>
      <c r="M551" s="28"/>
      <c r="N551" s="5" t="e">
        <f t="shared" si="718"/>
        <v>#N/A</v>
      </c>
      <c r="O551" s="5" t="e">
        <f t="shared" si="718"/>
        <v>#N/A</v>
      </c>
      <c r="P551" s="5" t="e">
        <f t="shared" si="718"/>
        <v>#N/A</v>
      </c>
      <c r="Q551" s="5" t="e">
        <f t="shared" si="718"/>
        <v>#N/A</v>
      </c>
      <c r="R551" s="5" t="e">
        <f t="shared" si="718"/>
        <v>#N/A</v>
      </c>
      <c r="S551" s="5" t="e">
        <f t="shared" si="718"/>
        <v>#N/A</v>
      </c>
      <c r="T551" s="5"/>
      <c r="U551" s="28"/>
      <c r="V551" s="28" t="e">
        <f t="shared" si="682"/>
        <v>#N/A</v>
      </c>
      <c r="W551" s="28" t="e">
        <f t="shared" ref="W551:Z551" si="725">IF(AND($G551&lt;V$5,$G551&gt;=W$5),$K551,NA())</f>
        <v>#N/A</v>
      </c>
      <c r="X551" s="28" t="e">
        <f t="shared" si="725"/>
        <v>#N/A</v>
      </c>
      <c r="Y551" s="28" t="e">
        <f t="shared" si="725"/>
        <v>#N/A</v>
      </c>
      <c r="Z551" s="28" t="e">
        <f t="shared" si="725"/>
        <v>#N/A</v>
      </c>
      <c r="AA551" s="28" t="e">
        <f t="shared" si="684"/>
        <v>#N/A</v>
      </c>
      <c r="AB551" s="28"/>
      <c r="AC551" s="28"/>
      <c r="AD551" s="5" t="e">
        <f t="shared" si="685"/>
        <v>#N/A</v>
      </c>
      <c r="AE551" s="15" t="e">
        <v>#N/A</v>
      </c>
      <c r="AF551" s="11" t="e">
        <v>#N/A</v>
      </c>
      <c r="AG551" s="11" t="e">
        <v>#N/A</v>
      </c>
      <c r="AH551" s="11" t="e">
        <v>#N/A</v>
      </c>
      <c r="AI551" s="11" t="e">
        <v>#N/A</v>
      </c>
      <c r="AJ551" s="11" t="e">
        <v>#N/A</v>
      </c>
      <c r="AK551" s="11" t="e">
        <v>#N/A</v>
      </c>
      <c r="AL551" s="11" t="e">
        <v>#N/A</v>
      </c>
      <c r="AM551" s="11" t="e">
        <v>#N/A</v>
      </c>
      <c r="AN551" s="11" t="e">
        <v>#N/A</v>
      </c>
      <c r="AO551" s="11" t="e">
        <v>#N/A</v>
      </c>
      <c r="AP551" s="11" t="e">
        <v>#N/A</v>
      </c>
      <c r="AQ551" s="11" t="e">
        <v>#N/A</v>
      </c>
      <c r="AR551" s="11" t="e">
        <v>#N/A</v>
      </c>
      <c r="AS551" s="11" t="e">
        <v>#N/A</v>
      </c>
      <c r="AT551" s="11" t="e">
        <v>#N/A</v>
      </c>
      <c r="AU551" s="11" t="e">
        <v>#N/A</v>
      </c>
      <c r="AV551" s="11" t="e">
        <v>#N/A</v>
      </c>
      <c r="AW551" s="11" t="e">
        <v>#N/A</v>
      </c>
      <c r="AX551" s="11" t="e">
        <v>#N/A</v>
      </c>
      <c r="AY551" s="11" t="e">
        <v>#N/A</v>
      </c>
      <c r="AZ551" s="11" t="e">
        <v>#N/A</v>
      </c>
      <c r="BA551" s="11" t="e">
        <v>#N/A</v>
      </c>
      <c r="BB551" s="11" t="e">
        <v>#N/A</v>
      </c>
      <c r="BC551" s="11" t="e">
        <v>#N/A</v>
      </c>
      <c r="BD551" s="11" t="e">
        <v>#N/A</v>
      </c>
      <c r="BE551" s="11" t="e">
        <v>#N/A</v>
      </c>
      <c r="BF551" s="11" t="e">
        <v>#N/A</v>
      </c>
      <c r="BG551" s="11" t="e">
        <v>#N/A</v>
      </c>
      <c r="BH551" s="11" t="e">
        <v>#N/A</v>
      </c>
      <c r="BI551" s="11" t="e">
        <v>#N/A</v>
      </c>
      <c r="BJ551" s="11" t="e">
        <v>#N/A</v>
      </c>
      <c r="BK551" s="11" t="e">
        <v>#N/A</v>
      </c>
      <c r="BL551" s="11" t="e">
        <v>#N/A</v>
      </c>
      <c r="BM551" s="11" t="e">
        <v>#N/A</v>
      </c>
      <c r="BN551" s="16" t="e">
        <v>#N/A</v>
      </c>
      <c r="BQ551" s="5" t="e">
        <f t="shared" ca="1" si="686"/>
        <v>#N/A</v>
      </c>
      <c r="BR551" s="8" t="e">
        <f t="shared" ca="1" si="720"/>
        <v>#N/A</v>
      </c>
      <c r="BS551" s="8" t="e">
        <f t="shared" ca="1" si="720"/>
        <v>#N/A</v>
      </c>
      <c r="BT551" s="8" t="e">
        <f t="shared" ca="1" si="720"/>
        <v>#N/A</v>
      </c>
      <c r="BU551" s="8" t="e">
        <f t="shared" ca="1" si="720"/>
        <v>#N/A</v>
      </c>
      <c r="BV551" s="8" t="e">
        <f t="shared" ca="1" si="720"/>
        <v>#N/A</v>
      </c>
      <c r="BW551" s="8" t="e">
        <f t="shared" ca="1" si="720"/>
        <v>#N/A</v>
      </c>
      <c r="BX551" s="8" t="e">
        <f t="shared" ca="1" si="720"/>
        <v>#N/A</v>
      </c>
      <c r="BY551" s="8" t="e">
        <f t="shared" ca="1" si="720"/>
        <v>#N/A</v>
      </c>
      <c r="BZ551" s="8" t="e">
        <f t="shared" ca="1" si="720"/>
        <v>#N/A</v>
      </c>
      <c r="CA551" s="8" t="e">
        <f t="shared" ca="1" si="720"/>
        <v>#N/A</v>
      </c>
      <c r="CB551" s="8" t="e">
        <f t="shared" ca="1" si="703"/>
        <v>#N/A</v>
      </c>
      <c r="CC551" s="8" t="e">
        <f t="shared" ca="1" si="703"/>
        <v>#N/A</v>
      </c>
      <c r="CD551" s="8" t="e">
        <f t="shared" ca="1" si="703"/>
        <v>#N/A</v>
      </c>
      <c r="CE551" s="8" t="e">
        <f t="shared" ca="1" si="703"/>
        <v>#N/A</v>
      </c>
      <c r="CF551" s="8" t="e">
        <f t="shared" ca="1" si="703"/>
        <v>#N/A</v>
      </c>
      <c r="CG551" s="8" t="e">
        <f t="shared" ca="1" si="703"/>
        <v>#N/A</v>
      </c>
      <c r="CH551" s="8" t="e">
        <f t="shared" ca="1" si="703"/>
        <v>#N/A</v>
      </c>
      <c r="CI551" s="8" t="e">
        <f t="shared" ca="1" si="703"/>
        <v>#N/A</v>
      </c>
      <c r="CJ551" s="8" t="e">
        <f t="shared" ca="1" si="703"/>
        <v>#N/A</v>
      </c>
      <c r="CK551" s="8" t="e">
        <f t="shared" ca="1" si="703"/>
        <v>#N/A</v>
      </c>
      <c r="CL551" s="8" t="e">
        <f t="shared" ca="1" si="703"/>
        <v>#N/A</v>
      </c>
      <c r="CM551" s="8" t="e">
        <f t="shared" ca="1" si="703"/>
        <v>#N/A</v>
      </c>
      <c r="CN551" s="8" t="e">
        <f t="shared" ca="1" si="720"/>
        <v>#N/A</v>
      </c>
      <c r="CO551" s="8" t="e">
        <f t="shared" ca="1" si="720"/>
        <v>#N/A</v>
      </c>
      <c r="CP551" s="8" t="e">
        <f t="shared" ca="1" si="720"/>
        <v>#N/A</v>
      </c>
      <c r="CQ551" s="8" t="e">
        <f t="shared" ca="1" si="720"/>
        <v>#N/A</v>
      </c>
      <c r="CR551" s="8" t="e">
        <f t="shared" ca="1" si="720"/>
        <v>#N/A</v>
      </c>
      <c r="CS551" s="8" t="e">
        <f t="shared" ca="1" si="720"/>
        <v>#N/A</v>
      </c>
      <c r="CT551" s="8" t="e">
        <f t="shared" ca="1" si="717"/>
        <v>#N/A</v>
      </c>
      <c r="CU551" s="8" t="e">
        <f t="shared" ca="1" si="717"/>
        <v>#N/A</v>
      </c>
      <c r="CV551" s="8" t="e">
        <f t="shared" ca="1" si="717"/>
        <v>#N/A</v>
      </c>
      <c r="CW551" s="8" t="e">
        <f t="shared" ca="1" si="717"/>
        <v>#N/A</v>
      </c>
      <c r="CX551" s="8" t="e">
        <f t="shared" ca="1" si="717"/>
        <v>#N/A</v>
      </c>
      <c r="CY551" s="8" t="e">
        <f t="shared" ca="1" si="717"/>
        <v>#N/A</v>
      </c>
      <c r="CZ551" s="8" t="e">
        <f t="shared" ca="1" si="717"/>
        <v>#N/A</v>
      </c>
      <c r="DA551" s="8" t="e">
        <f t="shared" ca="1" si="717"/>
        <v>#N/A</v>
      </c>
    </row>
    <row r="552" spans="2:105" x14ac:dyDescent="0.35">
      <c r="B552" t="str">
        <f>'Postcode Data'!B552</f>
        <v>ES53 2RF</v>
      </c>
      <c r="C552" t="str">
        <f>'Postcode Data'!D552</f>
        <v>Foxton</v>
      </c>
      <c r="D552" s="44" t="e">
        <f>'Postcode Data'!M552</f>
        <v>#N/A</v>
      </c>
      <c r="E552" s="28" t="e">
        <f>INDEX('Site Data'!$G$42:$G$77,MATCH('Frequency Plan Data'!D552,'Site Data'!$B$42:$B$77,0))</f>
        <v>#N/A</v>
      </c>
      <c r="F552" s="28" t="e">
        <f>'Coverage Data'!M552</f>
        <v>#N/A</v>
      </c>
      <c r="G552" s="28" t="e">
        <f t="shared" si="680"/>
        <v>#N/A</v>
      </c>
      <c r="H552" s="5" t="e">
        <f>'Postcode Data'!F552</f>
        <v>#N/A</v>
      </c>
      <c r="I552" s="5" t="e">
        <f>'Postcode Data'!G552</f>
        <v>#N/A</v>
      </c>
      <c r="J552" s="5" t="e">
        <f>'Postcode Data'!K552</f>
        <v>#N/A</v>
      </c>
      <c r="K552" s="5" t="e">
        <f>'Postcode Data'!L552</f>
        <v>#N/A</v>
      </c>
      <c r="L552" s="5"/>
      <c r="M552" s="28"/>
      <c r="N552" s="5" t="e">
        <f t="shared" si="718"/>
        <v>#N/A</v>
      </c>
      <c r="O552" s="5" t="e">
        <f t="shared" si="718"/>
        <v>#N/A</v>
      </c>
      <c r="P552" s="5" t="e">
        <f t="shared" si="718"/>
        <v>#N/A</v>
      </c>
      <c r="Q552" s="5" t="e">
        <f t="shared" si="718"/>
        <v>#N/A</v>
      </c>
      <c r="R552" s="5" t="e">
        <f t="shared" si="718"/>
        <v>#N/A</v>
      </c>
      <c r="S552" s="5" t="e">
        <f t="shared" si="718"/>
        <v>#N/A</v>
      </c>
      <c r="T552" s="5"/>
      <c r="U552" s="28"/>
      <c r="V552" s="28" t="e">
        <f t="shared" si="682"/>
        <v>#N/A</v>
      </c>
      <c r="W552" s="28" t="e">
        <f t="shared" ref="W552:Z552" si="726">IF(AND($G552&lt;V$5,$G552&gt;=W$5),$K552,NA())</f>
        <v>#N/A</v>
      </c>
      <c r="X552" s="28" t="e">
        <f t="shared" si="726"/>
        <v>#N/A</v>
      </c>
      <c r="Y552" s="28" t="e">
        <f t="shared" si="726"/>
        <v>#N/A</v>
      </c>
      <c r="Z552" s="28" t="e">
        <f t="shared" si="726"/>
        <v>#N/A</v>
      </c>
      <c r="AA552" s="28" t="e">
        <f t="shared" si="684"/>
        <v>#N/A</v>
      </c>
      <c r="AB552" s="28"/>
      <c r="AC552" s="28"/>
      <c r="AD552" s="5" t="e">
        <f t="shared" si="685"/>
        <v>#N/A</v>
      </c>
      <c r="AE552" s="15" t="e">
        <v>#N/A</v>
      </c>
      <c r="AF552" s="11" t="e">
        <v>#N/A</v>
      </c>
      <c r="AG552" s="11" t="e">
        <v>#N/A</v>
      </c>
      <c r="AH552" s="11" t="e">
        <v>#N/A</v>
      </c>
      <c r="AI552" s="11" t="e">
        <v>#N/A</v>
      </c>
      <c r="AJ552" s="11" t="e">
        <v>#N/A</v>
      </c>
      <c r="AK552" s="11" t="e">
        <v>#N/A</v>
      </c>
      <c r="AL552" s="11" t="e">
        <v>#N/A</v>
      </c>
      <c r="AM552" s="11" t="e">
        <v>#N/A</v>
      </c>
      <c r="AN552" s="11" t="e">
        <v>#N/A</v>
      </c>
      <c r="AO552" s="11" t="e">
        <v>#N/A</v>
      </c>
      <c r="AP552" s="11" t="e">
        <v>#N/A</v>
      </c>
      <c r="AQ552" s="11" t="e">
        <v>#N/A</v>
      </c>
      <c r="AR552" s="11" t="e">
        <v>#N/A</v>
      </c>
      <c r="AS552" s="11" t="e">
        <v>#N/A</v>
      </c>
      <c r="AT552" s="11" t="e">
        <v>#N/A</v>
      </c>
      <c r="AU552" s="11" t="e">
        <v>#N/A</v>
      </c>
      <c r="AV552" s="11" t="e">
        <v>#N/A</v>
      </c>
      <c r="AW552" s="11" t="e">
        <v>#N/A</v>
      </c>
      <c r="AX552" s="11" t="e">
        <v>#N/A</v>
      </c>
      <c r="AY552" s="11" t="e">
        <v>#N/A</v>
      </c>
      <c r="AZ552" s="11" t="e">
        <v>#N/A</v>
      </c>
      <c r="BA552" s="11" t="e">
        <v>#N/A</v>
      </c>
      <c r="BB552" s="11" t="e">
        <v>#N/A</v>
      </c>
      <c r="BC552" s="11" t="e">
        <v>#N/A</v>
      </c>
      <c r="BD552" s="11" t="e">
        <v>#N/A</v>
      </c>
      <c r="BE552" s="11" t="e">
        <v>#N/A</v>
      </c>
      <c r="BF552" s="11" t="e">
        <v>#N/A</v>
      </c>
      <c r="BG552" s="11" t="e">
        <v>#N/A</v>
      </c>
      <c r="BH552" s="11" t="e">
        <v>#N/A</v>
      </c>
      <c r="BI552" s="11" t="e">
        <v>#N/A</v>
      </c>
      <c r="BJ552" s="11" t="e">
        <v>#N/A</v>
      </c>
      <c r="BK552" s="11" t="e">
        <v>#N/A</v>
      </c>
      <c r="BL552" s="11" t="e">
        <v>#N/A</v>
      </c>
      <c r="BM552" s="11" t="e">
        <v>#N/A</v>
      </c>
      <c r="BN552" s="16" t="e">
        <v>#N/A</v>
      </c>
      <c r="BQ552" s="5" t="e">
        <f t="shared" ca="1" si="686"/>
        <v>#N/A</v>
      </c>
      <c r="BR552" s="8" t="e">
        <f t="shared" ca="1" si="720"/>
        <v>#N/A</v>
      </c>
      <c r="BS552" s="8" t="e">
        <f t="shared" ca="1" si="720"/>
        <v>#N/A</v>
      </c>
      <c r="BT552" s="8" t="e">
        <f t="shared" ca="1" si="720"/>
        <v>#N/A</v>
      </c>
      <c r="BU552" s="8" t="e">
        <f t="shared" ca="1" si="720"/>
        <v>#N/A</v>
      </c>
      <c r="BV552" s="8" t="e">
        <f t="shared" ca="1" si="720"/>
        <v>#N/A</v>
      </c>
      <c r="BW552" s="8" t="e">
        <f t="shared" ca="1" si="720"/>
        <v>#N/A</v>
      </c>
      <c r="BX552" s="8" t="e">
        <f t="shared" ca="1" si="720"/>
        <v>#N/A</v>
      </c>
      <c r="BY552" s="8" t="e">
        <f t="shared" ca="1" si="720"/>
        <v>#N/A</v>
      </c>
      <c r="BZ552" s="8" t="e">
        <f t="shared" ca="1" si="720"/>
        <v>#N/A</v>
      </c>
      <c r="CA552" s="8" t="e">
        <f t="shared" ca="1" si="720"/>
        <v>#N/A</v>
      </c>
      <c r="CB552" s="8" t="e">
        <f t="shared" ca="1" si="703"/>
        <v>#N/A</v>
      </c>
      <c r="CC552" s="8" t="e">
        <f t="shared" ca="1" si="703"/>
        <v>#N/A</v>
      </c>
      <c r="CD552" s="8" t="e">
        <f t="shared" ca="1" si="703"/>
        <v>#N/A</v>
      </c>
      <c r="CE552" s="8" t="e">
        <f t="shared" ca="1" si="703"/>
        <v>#N/A</v>
      </c>
      <c r="CF552" s="8" t="e">
        <f t="shared" ca="1" si="703"/>
        <v>#N/A</v>
      </c>
      <c r="CG552" s="8" t="e">
        <f t="shared" ca="1" si="703"/>
        <v>#N/A</v>
      </c>
      <c r="CH552" s="8" t="e">
        <f t="shared" ca="1" si="703"/>
        <v>#N/A</v>
      </c>
      <c r="CI552" s="8" t="e">
        <f t="shared" ca="1" si="703"/>
        <v>#N/A</v>
      </c>
      <c r="CJ552" s="8" t="e">
        <f t="shared" ca="1" si="703"/>
        <v>#N/A</v>
      </c>
      <c r="CK552" s="8" t="e">
        <f t="shared" ca="1" si="703"/>
        <v>#N/A</v>
      </c>
      <c r="CL552" s="8" t="e">
        <f t="shared" ca="1" si="703"/>
        <v>#N/A</v>
      </c>
      <c r="CM552" s="8" t="e">
        <f t="shared" ca="1" si="703"/>
        <v>#N/A</v>
      </c>
      <c r="CN552" s="8" t="e">
        <f t="shared" ca="1" si="720"/>
        <v>#N/A</v>
      </c>
      <c r="CO552" s="8" t="e">
        <f t="shared" ca="1" si="720"/>
        <v>#N/A</v>
      </c>
      <c r="CP552" s="8" t="e">
        <f t="shared" ca="1" si="720"/>
        <v>#N/A</v>
      </c>
      <c r="CQ552" s="8" t="e">
        <f t="shared" ca="1" si="720"/>
        <v>#N/A</v>
      </c>
      <c r="CR552" s="8" t="e">
        <f t="shared" ca="1" si="720"/>
        <v>#N/A</v>
      </c>
      <c r="CS552" s="8" t="e">
        <f t="shared" ca="1" si="720"/>
        <v>#N/A</v>
      </c>
      <c r="CT552" s="8" t="e">
        <f t="shared" ca="1" si="717"/>
        <v>#N/A</v>
      </c>
      <c r="CU552" s="8" t="e">
        <f t="shared" ca="1" si="717"/>
        <v>#N/A</v>
      </c>
      <c r="CV552" s="8" t="e">
        <f t="shared" ca="1" si="717"/>
        <v>#N/A</v>
      </c>
      <c r="CW552" s="8" t="e">
        <f t="shared" ca="1" si="717"/>
        <v>#N/A</v>
      </c>
      <c r="CX552" s="8" t="e">
        <f t="shared" ca="1" si="717"/>
        <v>#N/A</v>
      </c>
      <c r="CY552" s="8" t="e">
        <f t="shared" ca="1" si="717"/>
        <v>#N/A</v>
      </c>
      <c r="CZ552" s="8" t="e">
        <f t="shared" ca="1" si="717"/>
        <v>#N/A</v>
      </c>
      <c r="DA552" s="8" t="e">
        <f t="shared" ca="1" si="717"/>
        <v>#N/A</v>
      </c>
    </row>
    <row r="553" spans="2:105" x14ac:dyDescent="0.35">
      <c r="B553" t="str">
        <f>'Postcode Data'!B553</f>
        <v>ES53 3LE</v>
      </c>
      <c r="C553" t="str">
        <f>'Postcode Data'!D553</f>
        <v>Foxton</v>
      </c>
      <c r="D553" s="44" t="e">
        <f>'Postcode Data'!M553</f>
        <v>#N/A</v>
      </c>
      <c r="E553" s="28" t="e">
        <f>INDEX('Site Data'!$G$42:$G$77,MATCH('Frequency Plan Data'!D553,'Site Data'!$B$42:$B$77,0))</f>
        <v>#N/A</v>
      </c>
      <c r="F553" s="28" t="e">
        <f>'Coverage Data'!M553</f>
        <v>#N/A</v>
      </c>
      <c r="G553" s="28" t="e">
        <f t="shared" si="680"/>
        <v>#N/A</v>
      </c>
      <c r="H553" s="5" t="e">
        <f>'Postcode Data'!F553</f>
        <v>#N/A</v>
      </c>
      <c r="I553" s="5" t="e">
        <f>'Postcode Data'!G553</f>
        <v>#N/A</v>
      </c>
      <c r="J553" s="5" t="e">
        <f>'Postcode Data'!K553</f>
        <v>#N/A</v>
      </c>
      <c r="K553" s="5" t="e">
        <f>'Postcode Data'!L553</f>
        <v>#N/A</v>
      </c>
      <c r="L553" s="5"/>
      <c r="M553" s="28"/>
      <c r="N553" s="5" t="e">
        <f t="shared" si="718"/>
        <v>#N/A</v>
      </c>
      <c r="O553" s="5" t="e">
        <f t="shared" si="718"/>
        <v>#N/A</v>
      </c>
      <c r="P553" s="5" t="e">
        <f t="shared" si="718"/>
        <v>#N/A</v>
      </c>
      <c r="Q553" s="5" t="e">
        <f t="shared" si="718"/>
        <v>#N/A</v>
      </c>
      <c r="R553" s="5" t="e">
        <f t="shared" si="718"/>
        <v>#N/A</v>
      </c>
      <c r="S553" s="5" t="e">
        <f t="shared" si="718"/>
        <v>#N/A</v>
      </c>
      <c r="T553" s="5"/>
      <c r="U553" s="28"/>
      <c r="V553" s="28" t="e">
        <f t="shared" si="682"/>
        <v>#N/A</v>
      </c>
      <c r="W553" s="28" t="e">
        <f t="shared" ref="W553:Z553" si="727">IF(AND($G553&lt;V$5,$G553&gt;=W$5),$K553,NA())</f>
        <v>#N/A</v>
      </c>
      <c r="X553" s="28" t="e">
        <f t="shared" si="727"/>
        <v>#N/A</v>
      </c>
      <c r="Y553" s="28" t="e">
        <f t="shared" si="727"/>
        <v>#N/A</v>
      </c>
      <c r="Z553" s="28" t="e">
        <f t="shared" si="727"/>
        <v>#N/A</v>
      </c>
      <c r="AA553" s="28" t="e">
        <f t="shared" si="684"/>
        <v>#N/A</v>
      </c>
      <c r="AB553" s="28"/>
      <c r="AC553" s="28"/>
      <c r="AD553" s="5" t="e">
        <f t="shared" si="685"/>
        <v>#N/A</v>
      </c>
      <c r="AE553" s="15" t="e">
        <v>#N/A</v>
      </c>
      <c r="AF553" s="11" t="e">
        <v>#N/A</v>
      </c>
      <c r="AG553" s="11" t="e">
        <v>#N/A</v>
      </c>
      <c r="AH553" s="11" t="e">
        <v>#N/A</v>
      </c>
      <c r="AI553" s="11" t="e">
        <v>#N/A</v>
      </c>
      <c r="AJ553" s="11" t="e">
        <v>#N/A</v>
      </c>
      <c r="AK553" s="11" t="e">
        <v>#N/A</v>
      </c>
      <c r="AL553" s="11" t="e">
        <v>#N/A</v>
      </c>
      <c r="AM553" s="11" t="e">
        <v>#N/A</v>
      </c>
      <c r="AN553" s="11" t="e">
        <v>#N/A</v>
      </c>
      <c r="AO553" s="11" t="e">
        <v>#N/A</v>
      </c>
      <c r="AP553" s="11" t="e">
        <v>#N/A</v>
      </c>
      <c r="AQ553" s="11" t="e">
        <v>#N/A</v>
      </c>
      <c r="AR553" s="11" t="e">
        <v>#N/A</v>
      </c>
      <c r="AS553" s="11" t="e">
        <v>#N/A</v>
      </c>
      <c r="AT553" s="11" t="e">
        <v>#N/A</v>
      </c>
      <c r="AU553" s="11" t="e">
        <v>#N/A</v>
      </c>
      <c r="AV553" s="11" t="e">
        <v>#N/A</v>
      </c>
      <c r="AW553" s="11" t="e">
        <v>#N/A</v>
      </c>
      <c r="AX553" s="11" t="e">
        <v>#N/A</v>
      </c>
      <c r="AY553" s="11" t="e">
        <v>#N/A</v>
      </c>
      <c r="AZ553" s="11" t="e">
        <v>#N/A</v>
      </c>
      <c r="BA553" s="11" t="e">
        <v>#N/A</v>
      </c>
      <c r="BB553" s="11" t="e">
        <v>#N/A</v>
      </c>
      <c r="BC553" s="11" t="e">
        <v>#N/A</v>
      </c>
      <c r="BD553" s="11" t="e">
        <v>#N/A</v>
      </c>
      <c r="BE553" s="11" t="e">
        <v>#N/A</v>
      </c>
      <c r="BF553" s="11" t="e">
        <v>#N/A</v>
      </c>
      <c r="BG553" s="11" t="e">
        <v>#N/A</v>
      </c>
      <c r="BH553" s="11" t="e">
        <v>#N/A</v>
      </c>
      <c r="BI553" s="11" t="e">
        <v>#N/A</v>
      </c>
      <c r="BJ553" s="11" t="e">
        <v>#N/A</v>
      </c>
      <c r="BK553" s="11" t="e">
        <v>#N/A</v>
      </c>
      <c r="BL553" s="11" t="e">
        <v>#N/A</v>
      </c>
      <c r="BM553" s="11" t="e">
        <v>#N/A</v>
      </c>
      <c r="BN553" s="16" t="e">
        <v>#N/A</v>
      </c>
      <c r="BQ553" s="5" t="e">
        <f t="shared" ca="1" si="686"/>
        <v>#N/A</v>
      </c>
      <c r="BR553" s="8" t="e">
        <f t="shared" ca="1" si="720"/>
        <v>#N/A</v>
      </c>
      <c r="BS553" s="8" t="e">
        <f t="shared" ca="1" si="720"/>
        <v>#N/A</v>
      </c>
      <c r="BT553" s="8" t="e">
        <f t="shared" ca="1" si="720"/>
        <v>#N/A</v>
      </c>
      <c r="BU553" s="8" t="e">
        <f t="shared" ca="1" si="720"/>
        <v>#N/A</v>
      </c>
      <c r="BV553" s="8" t="e">
        <f t="shared" ca="1" si="720"/>
        <v>#N/A</v>
      </c>
      <c r="BW553" s="8" t="e">
        <f t="shared" ca="1" si="720"/>
        <v>#N/A</v>
      </c>
      <c r="BX553" s="8" t="e">
        <f t="shared" ca="1" si="720"/>
        <v>#N/A</v>
      </c>
      <c r="BY553" s="8" t="e">
        <f t="shared" ca="1" si="720"/>
        <v>#N/A</v>
      </c>
      <c r="BZ553" s="8" t="e">
        <f t="shared" ca="1" si="720"/>
        <v>#N/A</v>
      </c>
      <c r="CA553" s="8" t="e">
        <f t="shared" ca="1" si="720"/>
        <v>#N/A</v>
      </c>
      <c r="CB553" s="8" t="e">
        <f t="shared" ca="1" si="703"/>
        <v>#N/A</v>
      </c>
      <c r="CC553" s="8" t="e">
        <f t="shared" ca="1" si="703"/>
        <v>#N/A</v>
      </c>
      <c r="CD553" s="8" t="e">
        <f t="shared" ca="1" si="703"/>
        <v>#N/A</v>
      </c>
      <c r="CE553" s="8" t="e">
        <f t="shared" ref="CB553:CM574" ca="1" si="728">IF(OR($D553=CE$5,$E553&lt;&gt;CE$4),-999,30+_xlfn.NORM.INV(RAND(),-20,3)-20*LOG10(SQRT(($H553-$J553)^2+($I553-$K553)^2))-20*LOG10(5570)-32.44+_xlfn.NORM.INV(RAND(),-3,3)+21+_xlfn.NORM.INV(RAND(),-20,3)-1)</f>
        <v>#N/A</v>
      </c>
      <c r="CF553" s="8" t="e">
        <f t="shared" ca="1" si="728"/>
        <v>#N/A</v>
      </c>
      <c r="CG553" s="8" t="e">
        <f t="shared" ca="1" si="728"/>
        <v>#N/A</v>
      </c>
      <c r="CH553" s="8" t="e">
        <f t="shared" ca="1" si="728"/>
        <v>#N/A</v>
      </c>
      <c r="CI553" s="8" t="e">
        <f t="shared" ca="1" si="728"/>
        <v>#N/A</v>
      </c>
      <c r="CJ553" s="8" t="e">
        <f t="shared" ca="1" si="728"/>
        <v>#N/A</v>
      </c>
      <c r="CK553" s="8" t="e">
        <f t="shared" ca="1" si="728"/>
        <v>#N/A</v>
      </c>
      <c r="CL553" s="8" t="e">
        <f t="shared" ca="1" si="728"/>
        <v>#N/A</v>
      </c>
      <c r="CM553" s="8" t="e">
        <f t="shared" ca="1" si="728"/>
        <v>#N/A</v>
      </c>
      <c r="CN553" s="8" t="e">
        <f t="shared" ca="1" si="720"/>
        <v>#N/A</v>
      </c>
      <c r="CO553" s="8" t="e">
        <f t="shared" ca="1" si="720"/>
        <v>#N/A</v>
      </c>
      <c r="CP553" s="8" t="e">
        <f t="shared" ca="1" si="720"/>
        <v>#N/A</v>
      </c>
      <c r="CQ553" s="8" t="e">
        <f t="shared" ca="1" si="720"/>
        <v>#N/A</v>
      </c>
      <c r="CR553" s="8" t="e">
        <f t="shared" ca="1" si="720"/>
        <v>#N/A</v>
      </c>
      <c r="CS553" s="8" t="e">
        <f t="shared" ca="1" si="720"/>
        <v>#N/A</v>
      </c>
      <c r="CT553" s="8" t="e">
        <f t="shared" ca="1" si="717"/>
        <v>#N/A</v>
      </c>
      <c r="CU553" s="8" t="e">
        <f t="shared" ca="1" si="717"/>
        <v>#N/A</v>
      </c>
      <c r="CV553" s="8" t="e">
        <f t="shared" ca="1" si="717"/>
        <v>#N/A</v>
      </c>
      <c r="CW553" s="8" t="e">
        <f t="shared" ca="1" si="717"/>
        <v>#N/A</v>
      </c>
      <c r="CX553" s="8" t="e">
        <f t="shared" ca="1" si="717"/>
        <v>#N/A</v>
      </c>
      <c r="CY553" s="8" t="e">
        <f t="shared" ca="1" si="717"/>
        <v>#N/A</v>
      </c>
      <c r="CZ553" s="8" t="e">
        <f t="shared" ca="1" si="717"/>
        <v>#N/A</v>
      </c>
      <c r="DA553" s="8" t="e">
        <f t="shared" ca="1" si="717"/>
        <v>#N/A</v>
      </c>
    </row>
    <row r="554" spans="2:105" x14ac:dyDescent="0.35">
      <c r="B554" t="str">
        <f>'Postcode Data'!B554</f>
        <v>ES53 4PQ</v>
      </c>
      <c r="C554" t="str">
        <f>'Postcode Data'!D554</f>
        <v>Foxton</v>
      </c>
      <c r="D554" s="44" t="e">
        <f>'Postcode Data'!M554</f>
        <v>#N/A</v>
      </c>
      <c r="E554" s="28" t="e">
        <f>INDEX('Site Data'!$G$42:$G$77,MATCH('Frequency Plan Data'!D554,'Site Data'!$B$42:$B$77,0))</f>
        <v>#N/A</v>
      </c>
      <c r="F554" s="28" t="e">
        <f>'Coverage Data'!M554</f>
        <v>#N/A</v>
      </c>
      <c r="G554" s="28" t="e">
        <f t="shared" si="680"/>
        <v>#N/A</v>
      </c>
      <c r="H554" s="5" t="e">
        <f>'Postcode Data'!F554</f>
        <v>#N/A</v>
      </c>
      <c r="I554" s="5" t="e">
        <f>'Postcode Data'!G554</f>
        <v>#N/A</v>
      </c>
      <c r="J554" s="5" t="e">
        <f>'Postcode Data'!K554</f>
        <v>#N/A</v>
      </c>
      <c r="K554" s="5" t="e">
        <f>'Postcode Data'!L554</f>
        <v>#N/A</v>
      </c>
      <c r="L554" s="5"/>
      <c r="M554" s="28"/>
      <c r="N554" s="5" t="e">
        <f t="shared" si="718"/>
        <v>#N/A</v>
      </c>
      <c r="O554" s="5" t="e">
        <f t="shared" si="718"/>
        <v>#N/A</v>
      </c>
      <c r="P554" s="5" t="e">
        <f t="shared" si="718"/>
        <v>#N/A</v>
      </c>
      <c r="Q554" s="5" t="e">
        <f t="shared" si="718"/>
        <v>#N/A</v>
      </c>
      <c r="R554" s="5" t="e">
        <f t="shared" si="718"/>
        <v>#N/A</v>
      </c>
      <c r="S554" s="5" t="e">
        <f t="shared" si="718"/>
        <v>#N/A</v>
      </c>
      <c r="T554" s="5"/>
      <c r="U554" s="28"/>
      <c r="V554" s="28" t="e">
        <f t="shared" si="682"/>
        <v>#N/A</v>
      </c>
      <c r="W554" s="28" t="e">
        <f t="shared" ref="W554:Z554" si="729">IF(AND($G554&lt;V$5,$G554&gt;=W$5),$K554,NA())</f>
        <v>#N/A</v>
      </c>
      <c r="X554" s="28" t="e">
        <f t="shared" si="729"/>
        <v>#N/A</v>
      </c>
      <c r="Y554" s="28" t="e">
        <f t="shared" si="729"/>
        <v>#N/A</v>
      </c>
      <c r="Z554" s="28" t="e">
        <f t="shared" si="729"/>
        <v>#N/A</v>
      </c>
      <c r="AA554" s="28" t="e">
        <f t="shared" si="684"/>
        <v>#N/A</v>
      </c>
      <c r="AB554" s="28"/>
      <c r="AC554" s="28"/>
      <c r="AD554" s="5" t="e">
        <f t="shared" si="685"/>
        <v>#N/A</v>
      </c>
      <c r="AE554" s="15" t="e">
        <v>#N/A</v>
      </c>
      <c r="AF554" s="11" t="e">
        <v>#N/A</v>
      </c>
      <c r="AG554" s="11" t="e">
        <v>#N/A</v>
      </c>
      <c r="AH554" s="11" t="e">
        <v>#N/A</v>
      </c>
      <c r="AI554" s="11" t="e">
        <v>#N/A</v>
      </c>
      <c r="AJ554" s="11" t="e">
        <v>#N/A</v>
      </c>
      <c r="AK554" s="11" t="e">
        <v>#N/A</v>
      </c>
      <c r="AL554" s="11" t="e">
        <v>#N/A</v>
      </c>
      <c r="AM554" s="11" t="e">
        <v>#N/A</v>
      </c>
      <c r="AN554" s="11" t="e">
        <v>#N/A</v>
      </c>
      <c r="AO554" s="11" t="e">
        <v>#N/A</v>
      </c>
      <c r="AP554" s="11" t="e">
        <v>#N/A</v>
      </c>
      <c r="AQ554" s="11" t="e">
        <v>#N/A</v>
      </c>
      <c r="AR554" s="11" t="e">
        <v>#N/A</v>
      </c>
      <c r="AS554" s="11" t="e">
        <v>#N/A</v>
      </c>
      <c r="AT554" s="11" t="e">
        <v>#N/A</v>
      </c>
      <c r="AU554" s="11" t="e">
        <v>#N/A</v>
      </c>
      <c r="AV554" s="11" t="e">
        <v>#N/A</v>
      </c>
      <c r="AW554" s="11" t="e">
        <v>#N/A</v>
      </c>
      <c r="AX554" s="11" t="e">
        <v>#N/A</v>
      </c>
      <c r="AY554" s="11" t="e">
        <v>#N/A</v>
      </c>
      <c r="AZ554" s="11" t="e">
        <v>#N/A</v>
      </c>
      <c r="BA554" s="11" t="e">
        <v>#N/A</v>
      </c>
      <c r="BB554" s="11" t="e">
        <v>#N/A</v>
      </c>
      <c r="BC554" s="11" t="e">
        <v>#N/A</v>
      </c>
      <c r="BD554" s="11" t="e">
        <v>#N/A</v>
      </c>
      <c r="BE554" s="11" t="e">
        <v>#N/A</v>
      </c>
      <c r="BF554" s="11" t="e">
        <v>#N/A</v>
      </c>
      <c r="BG554" s="11" t="e">
        <v>#N/A</v>
      </c>
      <c r="BH554" s="11" t="e">
        <v>#N/A</v>
      </c>
      <c r="BI554" s="11" t="e">
        <v>#N/A</v>
      </c>
      <c r="BJ554" s="11" t="e">
        <v>#N/A</v>
      </c>
      <c r="BK554" s="11" t="e">
        <v>#N/A</v>
      </c>
      <c r="BL554" s="11" t="e">
        <v>#N/A</v>
      </c>
      <c r="BM554" s="11" t="e">
        <v>#N/A</v>
      </c>
      <c r="BN554" s="16" t="e">
        <v>#N/A</v>
      </c>
      <c r="BQ554" s="5" t="e">
        <f t="shared" ca="1" si="686"/>
        <v>#N/A</v>
      </c>
      <c r="BR554" s="8" t="e">
        <f t="shared" ca="1" si="720"/>
        <v>#N/A</v>
      </c>
      <c r="BS554" s="8" t="e">
        <f t="shared" ca="1" si="720"/>
        <v>#N/A</v>
      </c>
      <c r="BT554" s="8" t="e">
        <f t="shared" ca="1" si="720"/>
        <v>#N/A</v>
      </c>
      <c r="BU554" s="8" t="e">
        <f t="shared" ca="1" si="720"/>
        <v>#N/A</v>
      </c>
      <c r="BV554" s="8" t="e">
        <f t="shared" ca="1" si="720"/>
        <v>#N/A</v>
      </c>
      <c r="BW554" s="8" t="e">
        <f t="shared" ca="1" si="720"/>
        <v>#N/A</v>
      </c>
      <c r="BX554" s="8" t="e">
        <f t="shared" ca="1" si="720"/>
        <v>#N/A</v>
      </c>
      <c r="BY554" s="8" t="e">
        <f t="shared" ca="1" si="720"/>
        <v>#N/A</v>
      </c>
      <c r="BZ554" s="8" t="e">
        <f t="shared" ca="1" si="720"/>
        <v>#N/A</v>
      </c>
      <c r="CA554" s="8" t="e">
        <f t="shared" ca="1" si="720"/>
        <v>#N/A</v>
      </c>
      <c r="CB554" s="8" t="e">
        <f t="shared" ca="1" si="728"/>
        <v>#N/A</v>
      </c>
      <c r="CC554" s="8" t="e">
        <f t="shared" ca="1" si="728"/>
        <v>#N/A</v>
      </c>
      <c r="CD554" s="8" t="e">
        <f t="shared" ca="1" si="728"/>
        <v>#N/A</v>
      </c>
      <c r="CE554" s="8" t="e">
        <f t="shared" ca="1" si="728"/>
        <v>#N/A</v>
      </c>
      <c r="CF554" s="8" t="e">
        <f t="shared" ca="1" si="728"/>
        <v>#N/A</v>
      </c>
      <c r="CG554" s="8" t="e">
        <f t="shared" ca="1" si="728"/>
        <v>#N/A</v>
      </c>
      <c r="CH554" s="8" t="e">
        <f t="shared" ca="1" si="728"/>
        <v>#N/A</v>
      </c>
      <c r="CI554" s="8" t="e">
        <f t="shared" ca="1" si="728"/>
        <v>#N/A</v>
      </c>
      <c r="CJ554" s="8" t="e">
        <f t="shared" ca="1" si="728"/>
        <v>#N/A</v>
      </c>
      <c r="CK554" s="8" t="e">
        <f t="shared" ca="1" si="728"/>
        <v>#N/A</v>
      </c>
      <c r="CL554" s="8" t="e">
        <f t="shared" ca="1" si="728"/>
        <v>#N/A</v>
      </c>
      <c r="CM554" s="8" t="e">
        <f t="shared" ca="1" si="728"/>
        <v>#N/A</v>
      </c>
      <c r="CN554" s="8" t="e">
        <f t="shared" ca="1" si="720"/>
        <v>#N/A</v>
      </c>
      <c r="CO554" s="8" t="e">
        <f t="shared" ca="1" si="720"/>
        <v>#N/A</v>
      </c>
      <c r="CP554" s="8" t="e">
        <f t="shared" ca="1" si="720"/>
        <v>#N/A</v>
      </c>
      <c r="CQ554" s="8" t="e">
        <f t="shared" ca="1" si="720"/>
        <v>#N/A</v>
      </c>
      <c r="CR554" s="8" t="e">
        <f t="shared" ca="1" si="720"/>
        <v>#N/A</v>
      </c>
      <c r="CS554" s="8" t="e">
        <f t="shared" ca="1" si="720"/>
        <v>#N/A</v>
      </c>
      <c r="CT554" s="8" t="e">
        <f t="shared" ca="1" si="717"/>
        <v>#N/A</v>
      </c>
      <c r="CU554" s="8" t="e">
        <f t="shared" ca="1" si="717"/>
        <v>#N/A</v>
      </c>
      <c r="CV554" s="8" t="e">
        <f t="shared" ca="1" si="717"/>
        <v>#N/A</v>
      </c>
      <c r="CW554" s="8" t="e">
        <f t="shared" ca="1" si="717"/>
        <v>#N/A</v>
      </c>
      <c r="CX554" s="8" t="e">
        <f t="shared" ca="1" si="717"/>
        <v>#N/A</v>
      </c>
      <c r="CY554" s="8" t="e">
        <f t="shared" ca="1" si="717"/>
        <v>#N/A</v>
      </c>
      <c r="CZ554" s="8" t="e">
        <f t="shared" ca="1" si="717"/>
        <v>#N/A</v>
      </c>
      <c r="DA554" s="8" t="e">
        <f t="shared" ca="1" si="717"/>
        <v>#N/A</v>
      </c>
    </row>
    <row r="555" spans="2:105" x14ac:dyDescent="0.35">
      <c r="B555" t="str">
        <f>'Postcode Data'!B555</f>
        <v>ES53 5QA</v>
      </c>
      <c r="C555" t="str">
        <f>'Postcode Data'!D555</f>
        <v>Foxton</v>
      </c>
      <c r="D555" s="44" t="e">
        <f>'Postcode Data'!M555</f>
        <v>#N/A</v>
      </c>
      <c r="E555" s="28" t="e">
        <f>INDEX('Site Data'!$G$42:$G$77,MATCH('Frequency Plan Data'!D555,'Site Data'!$B$42:$B$77,0))</f>
        <v>#N/A</v>
      </c>
      <c r="F555" s="28" t="e">
        <f>'Coverage Data'!M555</f>
        <v>#N/A</v>
      </c>
      <c r="G555" s="28" t="e">
        <f t="shared" si="680"/>
        <v>#N/A</v>
      </c>
      <c r="H555" s="5" t="e">
        <f>'Postcode Data'!F555</f>
        <v>#N/A</v>
      </c>
      <c r="I555" s="5" t="e">
        <f>'Postcode Data'!G555</f>
        <v>#N/A</v>
      </c>
      <c r="J555" s="5" t="e">
        <f>'Postcode Data'!K555</f>
        <v>#N/A</v>
      </c>
      <c r="K555" s="5" t="e">
        <f>'Postcode Data'!L555</f>
        <v>#N/A</v>
      </c>
      <c r="L555" s="5"/>
      <c r="M555" s="28"/>
      <c r="N555" s="5" t="e">
        <f t="shared" si="718"/>
        <v>#N/A</v>
      </c>
      <c r="O555" s="5" t="e">
        <f t="shared" si="718"/>
        <v>#N/A</v>
      </c>
      <c r="P555" s="5" t="e">
        <f t="shared" si="718"/>
        <v>#N/A</v>
      </c>
      <c r="Q555" s="5" t="e">
        <f t="shared" si="718"/>
        <v>#N/A</v>
      </c>
      <c r="R555" s="5" t="e">
        <f t="shared" si="718"/>
        <v>#N/A</v>
      </c>
      <c r="S555" s="5" t="e">
        <f t="shared" si="718"/>
        <v>#N/A</v>
      </c>
      <c r="T555" s="5"/>
      <c r="U555" s="28"/>
      <c r="V555" s="28" t="e">
        <f t="shared" si="682"/>
        <v>#N/A</v>
      </c>
      <c r="W555" s="28" t="e">
        <f t="shared" ref="W555:Z555" si="730">IF(AND($G555&lt;V$5,$G555&gt;=W$5),$K555,NA())</f>
        <v>#N/A</v>
      </c>
      <c r="X555" s="28" t="e">
        <f t="shared" si="730"/>
        <v>#N/A</v>
      </c>
      <c r="Y555" s="28" t="e">
        <f t="shared" si="730"/>
        <v>#N/A</v>
      </c>
      <c r="Z555" s="28" t="e">
        <f t="shared" si="730"/>
        <v>#N/A</v>
      </c>
      <c r="AA555" s="28" t="e">
        <f t="shared" si="684"/>
        <v>#N/A</v>
      </c>
      <c r="AB555" s="28"/>
      <c r="AC555" s="28"/>
      <c r="AD555" s="5" t="e">
        <f t="shared" si="685"/>
        <v>#N/A</v>
      </c>
      <c r="AE555" s="15" t="e">
        <v>#N/A</v>
      </c>
      <c r="AF555" s="11" t="e">
        <v>#N/A</v>
      </c>
      <c r="AG555" s="11" t="e">
        <v>#N/A</v>
      </c>
      <c r="AH555" s="11" t="e">
        <v>#N/A</v>
      </c>
      <c r="AI555" s="11" t="e">
        <v>#N/A</v>
      </c>
      <c r="AJ555" s="11" t="e">
        <v>#N/A</v>
      </c>
      <c r="AK555" s="11" t="e">
        <v>#N/A</v>
      </c>
      <c r="AL555" s="11" t="e">
        <v>#N/A</v>
      </c>
      <c r="AM555" s="11" t="e">
        <v>#N/A</v>
      </c>
      <c r="AN555" s="11" t="e">
        <v>#N/A</v>
      </c>
      <c r="AO555" s="11" t="e">
        <v>#N/A</v>
      </c>
      <c r="AP555" s="11" t="e">
        <v>#N/A</v>
      </c>
      <c r="AQ555" s="11" t="e">
        <v>#N/A</v>
      </c>
      <c r="AR555" s="11" t="e">
        <v>#N/A</v>
      </c>
      <c r="AS555" s="11" t="e">
        <v>#N/A</v>
      </c>
      <c r="AT555" s="11" t="e">
        <v>#N/A</v>
      </c>
      <c r="AU555" s="11" t="e">
        <v>#N/A</v>
      </c>
      <c r="AV555" s="11" t="e">
        <v>#N/A</v>
      </c>
      <c r="AW555" s="11" t="e">
        <v>#N/A</v>
      </c>
      <c r="AX555" s="11" t="e">
        <v>#N/A</v>
      </c>
      <c r="AY555" s="11" t="e">
        <v>#N/A</v>
      </c>
      <c r="AZ555" s="11" t="e">
        <v>#N/A</v>
      </c>
      <c r="BA555" s="11" t="e">
        <v>#N/A</v>
      </c>
      <c r="BB555" s="11" t="e">
        <v>#N/A</v>
      </c>
      <c r="BC555" s="11" t="e">
        <v>#N/A</v>
      </c>
      <c r="BD555" s="11" t="e">
        <v>#N/A</v>
      </c>
      <c r="BE555" s="11" t="e">
        <v>#N/A</v>
      </c>
      <c r="BF555" s="11" t="e">
        <v>#N/A</v>
      </c>
      <c r="BG555" s="11" t="e">
        <v>#N/A</v>
      </c>
      <c r="BH555" s="11" t="e">
        <v>#N/A</v>
      </c>
      <c r="BI555" s="11" t="e">
        <v>#N/A</v>
      </c>
      <c r="BJ555" s="11" t="e">
        <v>#N/A</v>
      </c>
      <c r="BK555" s="11" t="e">
        <v>#N/A</v>
      </c>
      <c r="BL555" s="11" t="e">
        <v>#N/A</v>
      </c>
      <c r="BM555" s="11" t="e">
        <v>#N/A</v>
      </c>
      <c r="BN555" s="16" t="e">
        <v>#N/A</v>
      </c>
      <c r="BQ555" s="5" t="e">
        <f t="shared" ca="1" si="686"/>
        <v>#N/A</v>
      </c>
      <c r="BR555" s="8" t="e">
        <f t="shared" ca="1" si="720"/>
        <v>#N/A</v>
      </c>
      <c r="BS555" s="8" t="e">
        <f t="shared" ca="1" si="720"/>
        <v>#N/A</v>
      </c>
      <c r="BT555" s="8" t="e">
        <f t="shared" ca="1" si="720"/>
        <v>#N/A</v>
      </c>
      <c r="BU555" s="8" t="e">
        <f t="shared" ca="1" si="720"/>
        <v>#N/A</v>
      </c>
      <c r="BV555" s="8" t="e">
        <f t="shared" ca="1" si="720"/>
        <v>#N/A</v>
      </c>
      <c r="BW555" s="8" t="e">
        <f t="shared" ca="1" si="720"/>
        <v>#N/A</v>
      </c>
      <c r="BX555" s="8" t="e">
        <f t="shared" ca="1" si="720"/>
        <v>#N/A</v>
      </c>
      <c r="BY555" s="8" t="e">
        <f t="shared" ca="1" si="720"/>
        <v>#N/A</v>
      </c>
      <c r="BZ555" s="8" t="e">
        <f t="shared" ca="1" si="720"/>
        <v>#N/A</v>
      </c>
      <c r="CA555" s="8" t="e">
        <f t="shared" ca="1" si="720"/>
        <v>#N/A</v>
      </c>
      <c r="CB555" s="8" t="e">
        <f t="shared" ca="1" si="728"/>
        <v>#N/A</v>
      </c>
      <c r="CC555" s="8" t="e">
        <f t="shared" ca="1" si="728"/>
        <v>#N/A</v>
      </c>
      <c r="CD555" s="8" t="e">
        <f t="shared" ca="1" si="728"/>
        <v>#N/A</v>
      </c>
      <c r="CE555" s="8" t="e">
        <f t="shared" ca="1" si="728"/>
        <v>#N/A</v>
      </c>
      <c r="CF555" s="8" t="e">
        <f t="shared" ca="1" si="728"/>
        <v>#N/A</v>
      </c>
      <c r="CG555" s="8" t="e">
        <f t="shared" ca="1" si="728"/>
        <v>#N/A</v>
      </c>
      <c r="CH555" s="8" t="e">
        <f t="shared" ca="1" si="728"/>
        <v>#N/A</v>
      </c>
      <c r="CI555" s="8" t="e">
        <f t="shared" ca="1" si="728"/>
        <v>#N/A</v>
      </c>
      <c r="CJ555" s="8" t="e">
        <f t="shared" ca="1" si="728"/>
        <v>#N/A</v>
      </c>
      <c r="CK555" s="8" t="e">
        <f t="shared" ca="1" si="728"/>
        <v>#N/A</v>
      </c>
      <c r="CL555" s="8" t="e">
        <f t="shared" ca="1" si="728"/>
        <v>#N/A</v>
      </c>
      <c r="CM555" s="8" t="e">
        <f t="shared" ca="1" si="728"/>
        <v>#N/A</v>
      </c>
      <c r="CN555" s="8" t="e">
        <f t="shared" ca="1" si="720"/>
        <v>#N/A</v>
      </c>
      <c r="CO555" s="8" t="e">
        <f t="shared" ca="1" si="720"/>
        <v>#N/A</v>
      </c>
      <c r="CP555" s="8" t="e">
        <f t="shared" ca="1" si="720"/>
        <v>#N/A</v>
      </c>
      <c r="CQ555" s="8" t="e">
        <f t="shared" ca="1" si="720"/>
        <v>#N/A</v>
      </c>
      <c r="CR555" s="8" t="e">
        <f t="shared" ca="1" si="720"/>
        <v>#N/A</v>
      </c>
      <c r="CS555" s="8" t="e">
        <f t="shared" ca="1" si="720"/>
        <v>#N/A</v>
      </c>
      <c r="CT555" s="8" t="e">
        <f t="shared" ca="1" si="717"/>
        <v>#N/A</v>
      </c>
      <c r="CU555" s="8" t="e">
        <f t="shared" ca="1" si="717"/>
        <v>#N/A</v>
      </c>
      <c r="CV555" s="8" t="e">
        <f t="shared" ca="1" si="717"/>
        <v>#N/A</v>
      </c>
      <c r="CW555" s="8" t="e">
        <f t="shared" ca="1" si="717"/>
        <v>#N/A</v>
      </c>
      <c r="CX555" s="8" t="e">
        <f t="shared" ca="1" si="717"/>
        <v>#N/A</v>
      </c>
      <c r="CY555" s="8" t="e">
        <f t="shared" ca="1" si="717"/>
        <v>#N/A</v>
      </c>
      <c r="CZ555" s="8" t="e">
        <f t="shared" ca="1" si="717"/>
        <v>#N/A</v>
      </c>
      <c r="DA555" s="8" t="e">
        <f t="shared" ca="1" si="717"/>
        <v>#N/A</v>
      </c>
    </row>
    <row r="556" spans="2:105" x14ac:dyDescent="0.35">
      <c r="B556" t="str">
        <f>'Postcode Data'!B556</f>
        <v>ES53 5XI</v>
      </c>
      <c r="C556" t="str">
        <f>'Postcode Data'!D556</f>
        <v>Foxton</v>
      </c>
      <c r="D556" s="44" t="str">
        <f>'Postcode Data'!M556</f>
        <v>FW2b</v>
      </c>
      <c r="E556" s="28" t="str">
        <f>INDEX('Site Data'!$G$42:$G$77,MATCH('Frequency Plan Data'!D556,'Site Data'!$B$42:$B$77,0))</f>
        <v>f2</v>
      </c>
      <c r="F556" s="28">
        <f>'Coverage Data'!M556</f>
        <v>-70.251062031238888</v>
      </c>
      <c r="G556" s="28">
        <f t="shared" si="680"/>
        <v>34.966519914220143</v>
      </c>
      <c r="H556" s="5">
        <f>'Postcode Data'!F556</f>
        <v>9.4150920280499086</v>
      </c>
      <c r="I556" s="5">
        <f>'Postcode Data'!G556</f>
        <v>22.91007534381616</v>
      </c>
      <c r="J556" s="5">
        <f>'Postcode Data'!K556</f>
        <v>13.724202139675578</v>
      </c>
      <c r="K556" s="5">
        <f>'Postcode Data'!L556</f>
        <v>24.064697918323041</v>
      </c>
      <c r="L556" s="5"/>
      <c r="M556" s="28"/>
      <c r="N556" s="5" t="e">
        <f t="shared" si="718"/>
        <v>#N/A</v>
      </c>
      <c r="O556" s="5">
        <f t="shared" si="718"/>
        <v>24.064697918323041</v>
      </c>
      <c r="P556" s="5" t="e">
        <f t="shared" si="718"/>
        <v>#N/A</v>
      </c>
      <c r="Q556" s="5" t="e">
        <f t="shared" si="718"/>
        <v>#N/A</v>
      </c>
      <c r="R556" s="5" t="e">
        <f t="shared" si="718"/>
        <v>#N/A</v>
      </c>
      <c r="S556" s="5" t="e">
        <f t="shared" si="718"/>
        <v>#N/A</v>
      </c>
      <c r="T556" s="5"/>
      <c r="U556" s="28"/>
      <c r="V556" s="28">
        <f t="shared" si="682"/>
        <v>24.064697918323041</v>
      </c>
      <c r="W556" s="28" t="e">
        <f t="shared" ref="W556:Z556" si="731">IF(AND($G556&lt;V$5,$G556&gt;=W$5),$K556,NA())</f>
        <v>#N/A</v>
      </c>
      <c r="X556" s="28" t="e">
        <f t="shared" si="731"/>
        <v>#N/A</v>
      </c>
      <c r="Y556" s="28" t="e">
        <f t="shared" si="731"/>
        <v>#N/A</v>
      </c>
      <c r="Z556" s="28" t="e">
        <f t="shared" si="731"/>
        <v>#N/A</v>
      </c>
      <c r="AA556" s="28" t="e">
        <f t="shared" si="684"/>
        <v>#N/A</v>
      </c>
      <c r="AB556" s="28"/>
      <c r="AC556" s="28"/>
      <c r="AD556" s="5">
        <f t="shared" si="685"/>
        <v>-105.21758194545903</v>
      </c>
      <c r="AE556" s="15">
        <v>-999</v>
      </c>
      <c r="AF556" s="11">
        <v>-106.66637649883712</v>
      </c>
      <c r="AG556" s="11">
        <v>-999</v>
      </c>
      <c r="AH556" s="11">
        <v>-999</v>
      </c>
      <c r="AI556" s="11">
        <v>-999</v>
      </c>
      <c r="AJ556" s="11">
        <v>-999</v>
      </c>
      <c r="AK556" s="11">
        <v>-999</v>
      </c>
      <c r="AL556" s="11">
        <v>-999</v>
      </c>
      <c r="AM556" s="11">
        <v>-999</v>
      </c>
      <c r="AN556" s="11">
        <v>-999</v>
      </c>
      <c r="AO556" s="11">
        <v>-122.64719734904472</v>
      </c>
      <c r="AP556" s="11">
        <v>-999</v>
      </c>
      <c r="AQ556" s="11">
        <v>-999</v>
      </c>
      <c r="AR556" s="11">
        <v>-118.87121718965537</v>
      </c>
      <c r="AS556" s="11">
        <v>-999</v>
      </c>
      <c r="AT556" s="11">
        <v>-999</v>
      </c>
      <c r="AU556" s="11">
        <v>-999</v>
      </c>
      <c r="AV556" s="11">
        <v>-999</v>
      </c>
      <c r="AW556" s="11">
        <v>-999</v>
      </c>
      <c r="AX556" s="11">
        <v>-999</v>
      </c>
      <c r="AY556" s="11">
        <v>-999</v>
      </c>
      <c r="AZ556" s="11">
        <v>-999</v>
      </c>
      <c r="BA556" s="11">
        <v>-118.89368431997997</v>
      </c>
      <c r="BB556" s="11">
        <v>-999</v>
      </c>
      <c r="BC556" s="11">
        <v>-999</v>
      </c>
      <c r="BD556" s="11">
        <v>-112.67511564707327</v>
      </c>
      <c r="BE556" s="11">
        <v>-999</v>
      </c>
      <c r="BF556" s="11">
        <v>-999</v>
      </c>
      <c r="BG556" s="11">
        <v>-999</v>
      </c>
      <c r="BH556" s="11">
        <v>-999</v>
      </c>
      <c r="BI556" s="11">
        <v>-999</v>
      </c>
      <c r="BJ556" s="11">
        <v>-999</v>
      </c>
      <c r="BK556" s="11">
        <v>-999</v>
      </c>
      <c r="BL556" s="11">
        <v>-999</v>
      </c>
      <c r="BM556" s="11">
        <v>-999</v>
      </c>
      <c r="BN556" s="16">
        <v>-999</v>
      </c>
      <c r="BQ556" s="5">
        <f t="shared" ca="1" si="686"/>
        <v>-100.36883349349119</v>
      </c>
      <c r="BR556" s="8">
        <f t="shared" ca="1" si="720"/>
        <v>-999</v>
      </c>
      <c r="BS556" s="8">
        <f t="shared" ca="1" si="720"/>
        <v>-109.16313925776714</v>
      </c>
      <c r="BT556" s="8">
        <f t="shared" ca="1" si="720"/>
        <v>-999</v>
      </c>
      <c r="BU556" s="8">
        <f t="shared" ca="1" si="720"/>
        <v>-999</v>
      </c>
      <c r="BV556" s="8">
        <f t="shared" ca="1" si="720"/>
        <v>-999</v>
      </c>
      <c r="BW556" s="8">
        <f t="shared" ca="1" si="720"/>
        <v>-999</v>
      </c>
      <c r="BX556" s="8">
        <f t="shared" ca="1" si="720"/>
        <v>-999</v>
      </c>
      <c r="BY556" s="8">
        <f t="shared" ca="1" si="720"/>
        <v>-999</v>
      </c>
      <c r="BZ556" s="8">
        <f t="shared" ca="1" si="720"/>
        <v>-999</v>
      </c>
      <c r="CA556" s="8">
        <f t="shared" ca="1" si="720"/>
        <v>-999</v>
      </c>
      <c r="CB556" s="8">
        <f t="shared" ca="1" si="728"/>
        <v>-101.99781818957828</v>
      </c>
      <c r="CC556" s="8">
        <f t="shared" ca="1" si="728"/>
        <v>-999</v>
      </c>
      <c r="CD556" s="8">
        <f t="shared" ca="1" si="728"/>
        <v>-999</v>
      </c>
      <c r="CE556" s="8">
        <f t="shared" ca="1" si="728"/>
        <v>-113.43398234446593</v>
      </c>
      <c r="CF556" s="8">
        <f t="shared" ca="1" si="728"/>
        <v>-999</v>
      </c>
      <c r="CG556" s="8">
        <f t="shared" ca="1" si="728"/>
        <v>-999</v>
      </c>
      <c r="CH556" s="8">
        <f t="shared" ca="1" si="728"/>
        <v>-999</v>
      </c>
      <c r="CI556" s="8">
        <f t="shared" ca="1" si="728"/>
        <v>-999</v>
      </c>
      <c r="CJ556" s="8">
        <f t="shared" ca="1" si="728"/>
        <v>-999</v>
      </c>
      <c r="CK556" s="8">
        <f t="shared" ca="1" si="728"/>
        <v>-999</v>
      </c>
      <c r="CL556" s="8">
        <f t="shared" ca="1" si="728"/>
        <v>-999</v>
      </c>
      <c r="CM556" s="8">
        <f t="shared" ca="1" si="728"/>
        <v>-999</v>
      </c>
      <c r="CN556" s="8">
        <f t="shared" ca="1" si="720"/>
        <v>-118.99442063159441</v>
      </c>
      <c r="CO556" s="8">
        <f t="shared" ca="1" si="720"/>
        <v>-999</v>
      </c>
      <c r="CP556" s="8">
        <f t="shared" ca="1" si="720"/>
        <v>-999</v>
      </c>
      <c r="CQ556" s="8">
        <f t="shared" ca="1" si="720"/>
        <v>-109.66191639677933</v>
      </c>
      <c r="CR556" s="8">
        <f t="shared" ca="1" si="720"/>
        <v>-999</v>
      </c>
      <c r="CS556" s="8">
        <f t="shared" ca="1" si="720"/>
        <v>-999</v>
      </c>
      <c r="CT556" s="8">
        <f t="shared" ca="1" si="717"/>
        <v>-999</v>
      </c>
      <c r="CU556" s="8">
        <f t="shared" ca="1" si="717"/>
        <v>-999</v>
      </c>
      <c r="CV556" s="8">
        <f t="shared" ca="1" si="717"/>
        <v>-999</v>
      </c>
      <c r="CW556" s="8">
        <f t="shared" ca="1" si="717"/>
        <v>-999</v>
      </c>
      <c r="CX556" s="8">
        <f t="shared" ca="1" si="717"/>
        <v>-999</v>
      </c>
      <c r="CY556" s="8">
        <f t="shared" ca="1" si="717"/>
        <v>-999</v>
      </c>
      <c r="CZ556" s="8">
        <f t="shared" ca="1" si="717"/>
        <v>-999</v>
      </c>
      <c r="DA556" s="8">
        <f t="shared" ca="1" si="717"/>
        <v>-999</v>
      </c>
    </row>
    <row r="557" spans="2:105" x14ac:dyDescent="0.35">
      <c r="B557" t="str">
        <f>'Postcode Data'!B557</f>
        <v>ES53 6KP</v>
      </c>
      <c r="C557" t="str">
        <f>'Postcode Data'!D557</f>
        <v>Foxton</v>
      </c>
      <c r="D557" s="44" t="str">
        <f>'Postcode Data'!M557</f>
        <v>FW2b</v>
      </c>
      <c r="E557" s="28" t="str">
        <f>INDEX('Site Data'!$G$42:$G$77,MATCH('Frequency Plan Data'!D557,'Site Data'!$B$42:$B$77,0))</f>
        <v>f2</v>
      </c>
      <c r="F557" s="28">
        <f>'Coverage Data'!M557</f>
        <v>-67.986701064502228</v>
      </c>
      <c r="G557" s="28">
        <f t="shared" si="680"/>
        <v>35.354510325712383</v>
      </c>
      <c r="H557" s="5">
        <f>'Postcode Data'!F557</f>
        <v>9.4150920280499086</v>
      </c>
      <c r="I557" s="5">
        <f>'Postcode Data'!G557</f>
        <v>22.91007534381616</v>
      </c>
      <c r="J557" s="5">
        <f>'Postcode Data'!K557</f>
        <v>11.369449251831226</v>
      </c>
      <c r="K557" s="5">
        <f>'Postcode Data'!L557</f>
        <v>19.657478715093394</v>
      </c>
      <c r="L557" s="5"/>
      <c r="M557" s="28"/>
      <c r="N557" s="5" t="e">
        <f t="shared" si="718"/>
        <v>#N/A</v>
      </c>
      <c r="O557" s="5">
        <f t="shared" si="718"/>
        <v>19.657478715093394</v>
      </c>
      <c r="P557" s="5" t="e">
        <f t="shared" si="718"/>
        <v>#N/A</v>
      </c>
      <c r="Q557" s="5" t="e">
        <f t="shared" si="718"/>
        <v>#N/A</v>
      </c>
      <c r="R557" s="5" t="e">
        <f t="shared" si="718"/>
        <v>#N/A</v>
      </c>
      <c r="S557" s="5" t="e">
        <f t="shared" si="718"/>
        <v>#N/A</v>
      </c>
      <c r="T557" s="5"/>
      <c r="U557" s="28"/>
      <c r="V557" s="28">
        <f t="shared" si="682"/>
        <v>19.657478715093394</v>
      </c>
      <c r="W557" s="28" t="e">
        <f t="shared" ref="W557:Z557" si="732">IF(AND($G557&lt;V$5,$G557&gt;=W$5),$K557,NA())</f>
        <v>#N/A</v>
      </c>
      <c r="X557" s="28" t="e">
        <f t="shared" si="732"/>
        <v>#N/A</v>
      </c>
      <c r="Y557" s="28" t="e">
        <f t="shared" si="732"/>
        <v>#N/A</v>
      </c>
      <c r="Z557" s="28" t="e">
        <f t="shared" si="732"/>
        <v>#N/A</v>
      </c>
      <c r="AA557" s="28" t="e">
        <f t="shared" si="684"/>
        <v>#N/A</v>
      </c>
      <c r="AB557" s="28"/>
      <c r="AC557" s="28"/>
      <c r="AD557" s="5">
        <f t="shared" si="685"/>
        <v>-103.34121139021461</v>
      </c>
      <c r="AE557" s="15">
        <v>-999</v>
      </c>
      <c r="AF557" s="11">
        <v>-111.37709048041263</v>
      </c>
      <c r="AG557" s="11">
        <v>-999</v>
      </c>
      <c r="AH557" s="11">
        <v>-999</v>
      </c>
      <c r="AI557" s="11">
        <v>-999</v>
      </c>
      <c r="AJ557" s="11">
        <v>-999</v>
      </c>
      <c r="AK557" s="11">
        <v>-999</v>
      </c>
      <c r="AL557" s="11">
        <v>-999</v>
      </c>
      <c r="AM557" s="11">
        <v>-999</v>
      </c>
      <c r="AN557" s="11">
        <v>-999</v>
      </c>
      <c r="AO557" s="11">
        <v>-114.30487789593967</v>
      </c>
      <c r="AP557" s="11">
        <v>-999</v>
      </c>
      <c r="AQ557" s="11">
        <v>-999</v>
      </c>
      <c r="AR557" s="11">
        <v>-108.5459276220312</v>
      </c>
      <c r="AS557" s="11">
        <v>-999</v>
      </c>
      <c r="AT557" s="11">
        <v>-999</v>
      </c>
      <c r="AU557" s="11">
        <v>-999</v>
      </c>
      <c r="AV557" s="11">
        <v>-999</v>
      </c>
      <c r="AW557" s="11">
        <v>-999</v>
      </c>
      <c r="AX557" s="11">
        <v>-999</v>
      </c>
      <c r="AY557" s="11">
        <v>-999</v>
      </c>
      <c r="AZ557" s="11">
        <v>-999</v>
      </c>
      <c r="BA557" s="11">
        <v>-118.68669728241483</v>
      </c>
      <c r="BB557" s="11">
        <v>-999</v>
      </c>
      <c r="BC557" s="11">
        <v>-999</v>
      </c>
      <c r="BD557" s="11">
        <v>-106.98795777916735</v>
      </c>
      <c r="BE557" s="11">
        <v>-999</v>
      </c>
      <c r="BF557" s="11">
        <v>-999</v>
      </c>
      <c r="BG557" s="11">
        <v>-999</v>
      </c>
      <c r="BH557" s="11">
        <v>-999</v>
      </c>
      <c r="BI557" s="11">
        <v>-999</v>
      </c>
      <c r="BJ557" s="11">
        <v>-999</v>
      </c>
      <c r="BK557" s="11">
        <v>-999</v>
      </c>
      <c r="BL557" s="11">
        <v>-999</v>
      </c>
      <c r="BM557" s="11">
        <v>-999</v>
      </c>
      <c r="BN557" s="16">
        <v>-999</v>
      </c>
      <c r="BQ557" s="5">
        <f t="shared" ca="1" si="686"/>
        <v>-98.74585364374127</v>
      </c>
      <c r="BR557" s="8">
        <f t="shared" ca="1" si="720"/>
        <v>-999</v>
      </c>
      <c r="BS557" s="8">
        <f t="shared" ca="1" si="720"/>
        <v>-113.39041557240563</v>
      </c>
      <c r="BT557" s="8">
        <f t="shared" ca="1" si="720"/>
        <v>-999</v>
      </c>
      <c r="BU557" s="8">
        <f t="shared" ca="1" si="720"/>
        <v>-999</v>
      </c>
      <c r="BV557" s="8">
        <f t="shared" ca="1" si="720"/>
        <v>-999</v>
      </c>
      <c r="BW557" s="8">
        <f t="shared" ca="1" si="720"/>
        <v>-999</v>
      </c>
      <c r="BX557" s="8">
        <f t="shared" ca="1" si="720"/>
        <v>-999</v>
      </c>
      <c r="BY557" s="8">
        <f t="shared" ca="1" si="720"/>
        <v>-999</v>
      </c>
      <c r="BZ557" s="8">
        <f t="shared" ca="1" si="720"/>
        <v>-999</v>
      </c>
      <c r="CA557" s="8">
        <f t="shared" ca="1" si="720"/>
        <v>-999</v>
      </c>
      <c r="CB557" s="8">
        <f t="shared" ca="1" si="728"/>
        <v>-112.49288905353757</v>
      </c>
      <c r="CC557" s="8">
        <f t="shared" ca="1" si="728"/>
        <v>-999</v>
      </c>
      <c r="CD557" s="8">
        <f t="shared" ca="1" si="728"/>
        <v>-999</v>
      </c>
      <c r="CE557" s="8">
        <f t="shared" ca="1" si="728"/>
        <v>-110.65145223606679</v>
      </c>
      <c r="CF557" s="8">
        <f t="shared" ca="1" si="728"/>
        <v>-999</v>
      </c>
      <c r="CG557" s="8">
        <f t="shared" ca="1" si="728"/>
        <v>-999</v>
      </c>
      <c r="CH557" s="8">
        <f t="shared" ca="1" si="728"/>
        <v>-999</v>
      </c>
      <c r="CI557" s="8">
        <f t="shared" ca="1" si="728"/>
        <v>-999</v>
      </c>
      <c r="CJ557" s="8">
        <f t="shared" ca="1" si="728"/>
        <v>-999</v>
      </c>
      <c r="CK557" s="8">
        <f t="shared" ca="1" si="728"/>
        <v>-999</v>
      </c>
      <c r="CL557" s="8">
        <f t="shared" ca="1" si="728"/>
        <v>-999</v>
      </c>
      <c r="CM557" s="8">
        <f t="shared" ca="1" si="728"/>
        <v>-999</v>
      </c>
      <c r="CN557" s="8">
        <f t="shared" ca="1" si="720"/>
        <v>-113.53995608020402</v>
      </c>
      <c r="CO557" s="8">
        <f t="shared" ca="1" si="720"/>
        <v>-999</v>
      </c>
      <c r="CP557" s="8">
        <f t="shared" ca="1" si="720"/>
        <v>-999</v>
      </c>
      <c r="CQ557" s="8">
        <f t="shared" ca="1" si="720"/>
        <v>-99.576886741388236</v>
      </c>
      <c r="CR557" s="8">
        <f t="shared" ca="1" si="720"/>
        <v>-999</v>
      </c>
      <c r="CS557" s="8">
        <f t="shared" ca="1" si="720"/>
        <v>-999</v>
      </c>
      <c r="CT557" s="8">
        <f t="shared" ca="1" si="717"/>
        <v>-999</v>
      </c>
      <c r="CU557" s="8">
        <f t="shared" ca="1" si="717"/>
        <v>-999</v>
      </c>
      <c r="CV557" s="8">
        <f t="shared" ca="1" si="717"/>
        <v>-999</v>
      </c>
      <c r="CW557" s="8">
        <f t="shared" ca="1" si="717"/>
        <v>-999</v>
      </c>
      <c r="CX557" s="8">
        <f t="shared" ca="1" si="717"/>
        <v>-999</v>
      </c>
      <c r="CY557" s="8">
        <f t="shared" ca="1" si="717"/>
        <v>-999</v>
      </c>
      <c r="CZ557" s="8">
        <f t="shared" ca="1" si="717"/>
        <v>-999</v>
      </c>
      <c r="DA557" s="8">
        <f t="shared" ca="1" si="717"/>
        <v>-999</v>
      </c>
    </row>
    <row r="558" spans="2:105" x14ac:dyDescent="0.35">
      <c r="B558" t="str">
        <f>'Postcode Data'!B558</f>
        <v>ES53 6NJ</v>
      </c>
      <c r="C558" t="str">
        <f>'Postcode Data'!D558</f>
        <v>Foxton</v>
      </c>
      <c r="D558" s="44" t="str">
        <f>'Postcode Data'!M558</f>
        <v>FW1b</v>
      </c>
      <c r="E558" s="28" t="str">
        <f>INDEX('Site Data'!$G$42:$G$77,MATCH('Frequency Plan Data'!D558,'Site Data'!$B$42:$B$77,0))</f>
        <v>f5</v>
      </c>
      <c r="F558" s="28">
        <f>'Coverage Data'!M558</f>
        <v>-72.979208283031099</v>
      </c>
      <c r="G558" s="28">
        <f t="shared" si="680"/>
        <v>29.12957713339577</v>
      </c>
      <c r="H558" s="5">
        <f>'Postcode Data'!F558</f>
        <v>12.647739970734545</v>
      </c>
      <c r="I558" s="5">
        <f>'Postcode Data'!G558</f>
        <v>17.654822358411213</v>
      </c>
      <c r="J558" s="5">
        <f>'Postcode Data'!K558</f>
        <v>16.183372051458392</v>
      </c>
      <c r="K558" s="5">
        <f>'Postcode Data'!L558</f>
        <v>16.367957521711055</v>
      </c>
      <c r="L558" s="5"/>
      <c r="M558" s="28"/>
      <c r="N558" s="5" t="e">
        <f t="shared" si="718"/>
        <v>#N/A</v>
      </c>
      <c r="O558" s="5" t="e">
        <f t="shared" si="718"/>
        <v>#N/A</v>
      </c>
      <c r="P558" s="5" t="e">
        <f t="shared" si="718"/>
        <v>#N/A</v>
      </c>
      <c r="Q558" s="5" t="e">
        <f t="shared" si="718"/>
        <v>#N/A</v>
      </c>
      <c r="R558" s="5">
        <f t="shared" si="718"/>
        <v>16.367957521711055</v>
      </c>
      <c r="S558" s="5" t="e">
        <f t="shared" si="718"/>
        <v>#N/A</v>
      </c>
      <c r="T558" s="5"/>
      <c r="U558" s="28"/>
      <c r="V558" s="28">
        <f t="shared" si="682"/>
        <v>16.367957521711055</v>
      </c>
      <c r="W558" s="28" t="e">
        <f t="shared" ref="W558:Z558" si="733">IF(AND($G558&lt;V$5,$G558&gt;=W$5),$K558,NA())</f>
        <v>#N/A</v>
      </c>
      <c r="X558" s="28" t="e">
        <f t="shared" si="733"/>
        <v>#N/A</v>
      </c>
      <c r="Y558" s="28" t="e">
        <f t="shared" si="733"/>
        <v>#N/A</v>
      </c>
      <c r="Z558" s="28" t="e">
        <f t="shared" si="733"/>
        <v>#N/A</v>
      </c>
      <c r="AA558" s="28" t="e">
        <f t="shared" si="684"/>
        <v>#N/A</v>
      </c>
      <c r="AB558" s="28"/>
      <c r="AC558" s="28"/>
      <c r="AD558" s="5">
        <f t="shared" si="685"/>
        <v>-102.10878541642687</v>
      </c>
      <c r="AE558" s="15">
        <v>-999</v>
      </c>
      <c r="AF558" s="11">
        <v>-999</v>
      </c>
      <c r="AG558" s="11">
        <v>-999</v>
      </c>
      <c r="AH558" s="11">
        <v>-999</v>
      </c>
      <c r="AI558" s="11">
        <v>-113.24092921280111</v>
      </c>
      <c r="AJ558" s="11">
        <v>-999</v>
      </c>
      <c r="AK558" s="11">
        <v>-999</v>
      </c>
      <c r="AL558" s="11">
        <v>-116.3537188165264</v>
      </c>
      <c r="AM558" s="11">
        <v>-999</v>
      </c>
      <c r="AN558" s="11">
        <v>-999</v>
      </c>
      <c r="AO558" s="11">
        <v>-999</v>
      </c>
      <c r="AP558" s="11">
        <v>-999</v>
      </c>
      <c r="AQ558" s="11">
        <v>-999</v>
      </c>
      <c r="AR558" s="11">
        <v>-999</v>
      </c>
      <c r="AS558" s="11">
        <v>-999</v>
      </c>
      <c r="AT558" s="11">
        <v>-999</v>
      </c>
      <c r="AU558" s="11">
        <v>-110.19416717541108</v>
      </c>
      <c r="AV558" s="11">
        <v>-999</v>
      </c>
      <c r="AW558" s="11">
        <v>-999</v>
      </c>
      <c r="AX558" s="11">
        <v>-103.69412806674579</v>
      </c>
      <c r="AY558" s="11">
        <v>-999</v>
      </c>
      <c r="AZ558" s="11">
        <v>-999</v>
      </c>
      <c r="BA558" s="11">
        <v>-999</v>
      </c>
      <c r="BB558" s="11">
        <v>-999</v>
      </c>
      <c r="BC558" s="11">
        <v>-999</v>
      </c>
      <c r="BD558" s="11">
        <v>-999</v>
      </c>
      <c r="BE558" s="11">
        <v>-999</v>
      </c>
      <c r="BF558" s="11">
        <v>-999</v>
      </c>
      <c r="BG558" s="11">
        <v>-116.5764639426487</v>
      </c>
      <c r="BH558" s="11">
        <v>-999</v>
      </c>
      <c r="BI558" s="11">
        <v>-999</v>
      </c>
      <c r="BJ558" s="11">
        <v>-999</v>
      </c>
      <c r="BK558" s="11">
        <v>-999</v>
      </c>
      <c r="BL558" s="11">
        <v>-999</v>
      </c>
      <c r="BM558" s="11">
        <v>-999</v>
      </c>
      <c r="BN558" s="16">
        <v>-999</v>
      </c>
      <c r="BQ558" s="5">
        <f t="shared" ca="1" si="686"/>
        <v>-101.86446771330623</v>
      </c>
      <c r="BR558" s="8">
        <f t="shared" ca="1" si="720"/>
        <v>-999</v>
      </c>
      <c r="BS558" s="8">
        <f t="shared" ca="1" si="720"/>
        <v>-999</v>
      </c>
      <c r="BT558" s="8">
        <f t="shared" ca="1" si="720"/>
        <v>-999</v>
      </c>
      <c r="BU558" s="8">
        <f t="shared" ca="1" si="720"/>
        <v>-999</v>
      </c>
      <c r="BV558" s="8">
        <f t="shared" ca="1" si="720"/>
        <v>-125.24044512621377</v>
      </c>
      <c r="BW558" s="8">
        <f t="shared" ca="1" si="720"/>
        <v>-999</v>
      </c>
      <c r="BX558" s="8">
        <f t="shared" ca="1" si="720"/>
        <v>-999</v>
      </c>
      <c r="BY558" s="8">
        <f t="shared" ca="1" si="720"/>
        <v>-105.476634359963</v>
      </c>
      <c r="BZ558" s="8">
        <f t="shared" ca="1" si="720"/>
        <v>-999</v>
      </c>
      <c r="CA558" s="8">
        <f t="shared" ca="1" si="720"/>
        <v>-999</v>
      </c>
      <c r="CB558" s="8">
        <f t="shared" ca="1" si="728"/>
        <v>-999</v>
      </c>
      <c r="CC558" s="8">
        <f t="shared" ca="1" si="728"/>
        <v>-999</v>
      </c>
      <c r="CD558" s="8">
        <f t="shared" ca="1" si="728"/>
        <v>-999</v>
      </c>
      <c r="CE558" s="8">
        <f t="shared" ca="1" si="728"/>
        <v>-999</v>
      </c>
      <c r="CF558" s="8">
        <f t="shared" ca="1" si="728"/>
        <v>-999</v>
      </c>
      <c r="CG558" s="8">
        <f t="shared" ca="1" si="728"/>
        <v>-999</v>
      </c>
      <c r="CH558" s="8">
        <f t="shared" ca="1" si="728"/>
        <v>-110.96054648965543</v>
      </c>
      <c r="CI558" s="8">
        <f t="shared" ca="1" si="728"/>
        <v>-999</v>
      </c>
      <c r="CJ558" s="8">
        <f t="shared" ca="1" si="728"/>
        <v>-999</v>
      </c>
      <c r="CK558" s="8">
        <f t="shared" ca="1" si="728"/>
        <v>-118.02604577357734</v>
      </c>
      <c r="CL558" s="8">
        <f t="shared" ca="1" si="728"/>
        <v>-999</v>
      </c>
      <c r="CM558" s="8">
        <f t="shared" ca="1" si="728"/>
        <v>-999</v>
      </c>
      <c r="CN558" s="8">
        <f t="shared" ca="1" si="720"/>
        <v>-999</v>
      </c>
      <c r="CO558" s="8">
        <f t="shared" ca="1" si="720"/>
        <v>-999</v>
      </c>
      <c r="CP558" s="8">
        <f t="shared" ca="1" si="720"/>
        <v>-999</v>
      </c>
      <c r="CQ558" s="8">
        <f t="shared" ca="1" si="720"/>
        <v>-999</v>
      </c>
      <c r="CR558" s="8">
        <f t="shared" ca="1" si="720"/>
        <v>-999</v>
      </c>
      <c r="CS558" s="8">
        <f t="shared" ca="1" si="720"/>
        <v>-999</v>
      </c>
      <c r="CT558" s="8">
        <f t="shared" ca="1" si="717"/>
        <v>-105.70739060288538</v>
      </c>
      <c r="CU558" s="8">
        <f t="shared" ca="1" si="717"/>
        <v>-999</v>
      </c>
      <c r="CV558" s="8">
        <f t="shared" ca="1" si="717"/>
        <v>-999</v>
      </c>
      <c r="CW558" s="8">
        <f t="shared" ca="1" si="717"/>
        <v>-999</v>
      </c>
      <c r="CX558" s="8">
        <f t="shared" ca="1" si="717"/>
        <v>-999</v>
      </c>
      <c r="CY558" s="8">
        <f t="shared" ca="1" si="717"/>
        <v>-999</v>
      </c>
      <c r="CZ558" s="8">
        <f t="shared" ca="1" si="717"/>
        <v>-999</v>
      </c>
      <c r="DA558" s="8">
        <f t="shared" ca="1" si="717"/>
        <v>-999</v>
      </c>
    </row>
    <row r="559" spans="2:105" x14ac:dyDescent="0.35">
      <c r="B559" t="str">
        <f>'Postcode Data'!B559</f>
        <v>ES53 7UO</v>
      </c>
      <c r="C559" t="str">
        <f>'Postcode Data'!D559</f>
        <v>Foxton</v>
      </c>
      <c r="D559" s="44" t="e">
        <f>'Postcode Data'!M559</f>
        <v>#N/A</v>
      </c>
      <c r="E559" s="28" t="e">
        <f>INDEX('Site Data'!$G$42:$G$77,MATCH('Frequency Plan Data'!D559,'Site Data'!$B$42:$B$77,0))</f>
        <v>#N/A</v>
      </c>
      <c r="F559" s="28" t="e">
        <f>'Coverage Data'!M559</f>
        <v>#N/A</v>
      </c>
      <c r="G559" s="28" t="e">
        <f t="shared" si="680"/>
        <v>#N/A</v>
      </c>
      <c r="H559" s="5" t="e">
        <f>'Postcode Data'!F559</f>
        <v>#N/A</v>
      </c>
      <c r="I559" s="5" t="e">
        <f>'Postcode Data'!G559</f>
        <v>#N/A</v>
      </c>
      <c r="J559" s="5" t="e">
        <f>'Postcode Data'!K559</f>
        <v>#N/A</v>
      </c>
      <c r="K559" s="5" t="e">
        <f>'Postcode Data'!L559</f>
        <v>#N/A</v>
      </c>
      <c r="L559" s="5"/>
      <c r="M559" s="28"/>
      <c r="N559" s="5" t="e">
        <f t="shared" si="718"/>
        <v>#N/A</v>
      </c>
      <c r="O559" s="5" t="e">
        <f t="shared" si="718"/>
        <v>#N/A</v>
      </c>
      <c r="P559" s="5" t="e">
        <f t="shared" si="718"/>
        <v>#N/A</v>
      </c>
      <c r="Q559" s="5" t="e">
        <f t="shared" si="718"/>
        <v>#N/A</v>
      </c>
      <c r="R559" s="5" t="e">
        <f t="shared" si="718"/>
        <v>#N/A</v>
      </c>
      <c r="S559" s="5" t="e">
        <f t="shared" si="718"/>
        <v>#N/A</v>
      </c>
      <c r="T559" s="5"/>
      <c r="U559" s="28"/>
      <c r="V559" s="28" t="e">
        <f t="shared" si="682"/>
        <v>#N/A</v>
      </c>
      <c r="W559" s="28" t="e">
        <f t="shared" ref="W559:Z559" si="734">IF(AND($G559&lt;V$5,$G559&gt;=W$5),$K559,NA())</f>
        <v>#N/A</v>
      </c>
      <c r="X559" s="28" t="e">
        <f t="shared" si="734"/>
        <v>#N/A</v>
      </c>
      <c r="Y559" s="28" t="e">
        <f t="shared" si="734"/>
        <v>#N/A</v>
      </c>
      <c r="Z559" s="28" t="e">
        <f t="shared" si="734"/>
        <v>#N/A</v>
      </c>
      <c r="AA559" s="28" t="e">
        <f t="shared" si="684"/>
        <v>#N/A</v>
      </c>
      <c r="AB559" s="28"/>
      <c r="AC559" s="28"/>
      <c r="AD559" s="5" t="e">
        <f t="shared" si="685"/>
        <v>#N/A</v>
      </c>
      <c r="AE559" s="15" t="e">
        <v>#N/A</v>
      </c>
      <c r="AF559" s="11" t="e">
        <v>#N/A</v>
      </c>
      <c r="AG559" s="11" t="e">
        <v>#N/A</v>
      </c>
      <c r="AH559" s="11" t="e">
        <v>#N/A</v>
      </c>
      <c r="AI559" s="11" t="e">
        <v>#N/A</v>
      </c>
      <c r="AJ559" s="11" t="e">
        <v>#N/A</v>
      </c>
      <c r="AK559" s="11" t="e">
        <v>#N/A</v>
      </c>
      <c r="AL559" s="11" t="e">
        <v>#N/A</v>
      </c>
      <c r="AM559" s="11" t="e">
        <v>#N/A</v>
      </c>
      <c r="AN559" s="11" t="e">
        <v>#N/A</v>
      </c>
      <c r="AO559" s="11" t="e">
        <v>#N/A</v>
      </c>
      <c r="AP559" s="11" t="e">
        <v>#N/A</v>
      </c>
      <c r="AQ559" s="11" t="e">
        <v>#N/A</v>
      </c>
      <c r="AR559" s="11" t="e">
        <v>#N/A</v>
      </c>
      <c r="AS559" s="11" t="e">
        <v>#N/A</v>
      </c>
      <c r="AT559" s="11" t="e">
        <v>#N/A</v>
      </c>
      <c r="AU559" s="11" t="e">
        <v>#N/A</v>
      </c>
      <c r="AV559" s="11" t="e">
        <v>#N/A</v>
      </c>
      <c r="AW559" s="11" t="e">
        <v>#N/A</v>
      </c>
      <c r="AX559" s="11" t="e">
        <v>#N/A</v>
      </c>
      <c r="AY559" s="11" t="e">
        <v>#N/A</v>
      </c>
      <c r="AZ559" s="11" t="e">
        <v>#N/A</v>
      </c>
      <c r="BA559" s="11" t="e">
        <v>#N/A</v>
      </c>
      <c r="BB559" s="11" t="e">
        <v>#N/A</v>
      </c>
      <c r="BC559" s="11" t="e">
        <v>#N/A</v>
      </c>
      <c r="BD559" s="11" t="e">
        <v>#N/A</v>
      </c>
      <c r="BE559" s="11" t="e">
        <v>#N/A</v>
      </c>
      <c r="BF559" s="11" t="e">
        <v>#N/A</v>
      </c>
      <c r="BG559" s="11" t="e">
        <v>#N/A</v>
      </c>
      <c r="BH559" s="11" t="e">
        <v>#N/A</v>
      </c>
      <c r="BI559" s="11" t="e">
        <v>#N/A</v>
      </c>
      <c r="BJ559" s="11" t="e">
        <v>#N/A</v>
      </c>
      <c r="BK559" s="11" t="e">
        <v>#N/A</v>
      </c>
      <c r="BL559" s="11" t="e">
        <v>#N/A</v>
      </c>
      <c r="BM559" s="11" t="e">
        <v>#N/A</v>
      </c>
      <c r="BN559" s="16" t="e">
        <v>#N/A</v>
      </c>
      <c r="BQ559" s="5" t="e">
        <f t="shared" ca="1" si="686"/>
        <v>#N/A</v>
      </c>
      <c r="BR559" s="8" t="e">
        <f t="shared" ca="1" si="720"/>
        <v>#N/A</v>
      </c>
      <c r="BS559" s="8" t="e">
        <f t="shared" ca="1" si="720"/>
        <v>#N/A</v>
      </c>
      <c r="BT559" s="8" t="e">
        <f t="shared" ca="1" si="720"/>
        <v>#N/A</v>
      </c>
      <c r="BU559" s="8" t="e">
        <f t="shared" ca="1" si="720"/>
        <v>#N/A</v>
      </c>
      <c r="BV559" s="8" t="e">
        <f t="shared" ca="1" si="720"/>
        <v>#N/A</v>
      </c>
      <c r="BW559" s="8" t="e">
        <f t="shared" ca="1" si="720"/>
        <v>#N/A</v>
      </c>
      <c r="BX559" s="8" t="e">
        <f t="shared" ca="1" si="720"/>
        <v>#N/A</v>
      </c>
      <c r="BY559" s="8" t="e">
        <f t="shared" ca="1" si="720"/>
        <v>#N/A</v>
      </c>
      <c r="BZ559" s="8" t="e">
        <f t="shared" ca="1" si="720"/>
        <v>#N/A</v>
      </c>
      <c r="CA559" s="8" t="e">
        <f t="shared" ca="1" si="720"/>
        <v>#N/A</v>
      </c>
      <c r="CB559" s="8" t="e">
        <f t="shared" ca="1" si="728"/>
        <v>#N/A</v>
      </c>
      <c r="CC559" s="8" t="e">
        <f t="shared" ca="1" si="728"/>
        <v>#N/A</v>
      </c>
      <c r="CD559" s="8" t="e">
        <f t="shared" ca="1" si="728"/>
        <v>#N/A</v>
      </c>
      <c r="CE559" s="8" t="e">
        <f t="shared" ca="1" si="728"/>
        <v>#N/A</v>
      </c>
      <c r="CF559" s="8" t="e">
        <f t="shared" ca="1" si="728"/>
        <v>#N/A</v>
      </c>
      <c r="CG559" s="8" t="e">
        <f t="shared" ca="1" si="728"/>
        <v>#N/A</v>
      </c>
      <c r="CH559" s="8" t="e">
        <f t="shared" ca="1" si="728"/>
        <v>#N/A</v>
      </c>
      <c r="CI559" s="8" t="e">
        <f t="shared" ca="1" si="728"/>
        <v>#N/A</v>
      </c>
      <c r="CJ559" s="8" t="e">
        <f t="shared" ca="1" si="728"/>
        <v>#N/A</v>
      </c>
      <c r="CK559" s="8" t="e">
        <f t="shared" ca="1" si="728"/>
        <v>#N/A</v>
      </c>
      <c r="CL559" s="8" t="e">
        <f t="shared" ca="1" si="728"/>
        <v>#N/A</v>
      </c>
      <c r="CM559" s="8" t="e">
        <f t="shared" ca="1" si="728"/>
        <v>#N/A</v>
      </c>
      <c r="CN559" s="8" t="e">
        <f t="shared" ca="1" si="720"/>
        <v>#N/A</v>
      </c>
      <c r="CO559" s="8" t="e">
        <f t="shared" ca="1" si="720"/>
        <v>#N/A</v>
      </c>
      <c r="CP559" s="8" t="e">
        <f t="shared" ca="1" si="720"/>
        <v>#N/A</v>
      </c>
      <c r="CQ559" s="8" t="e">
        <f t="shared" ca="1" si="720"/>
        <v>#N/A</v>
      </c>
      <c r="CR559" s="8" t="e">
        <f t="shared" ca="1" si="720"/>
        <v>#N/A</v>
      </c>
      <c r="CS559" s="8" t="e">
        <f t="shared" ca="1" si="720"/>
        <v>#N/A</v>
      </c>
      <c r="CT559" s="8" t="e">
        <f t="shared" ca="1" si="717"/>
        <v>#N/A</v>
      </c>
      <c r="CU559" s="8" t="e">
        <f t="shared" ca="1" si="717"/>
        <v>#N/A</v>
      </c>
      <c r="CV559" s="8" t="e">
        <f t="shared" ca="1" si="717"/>
        <v>#N/A</v>
      </c>
      <c r="CW559" s="8" t="e">
        <f t="shared" ca="1" si="717"/>
        <v>#N/A</v>
      </c>
      <c r="CX559" s="8" t="e">
        <f t="shared" ca="1" si="717"/>
        <v>#N/A</v>
      </c>
      <c r="CY559" s="8" t="e">
        <f t="shared" ca="1" si="717"/>
        <v>#N/A</v>
      </c>
      <c r="CZ559" s="8" t="e">
        <f t="shared" ca="1" si="717"/>
        <v>#N/A</v>
      </c>
      <c r="DA559" s="8" t="e">
        <f t="shared" ca="1" si="717"/>
        <v>#N/A</v>
      </c>
    </row>
    <row r="560" spans="2:105" x14ac:dyDescent="0.35">
      <c r="B560" t="str">
        <f>'Postcode Data'!B560</f>
        <v>ES53 8XV</v>
      </c>
      <c r="C560" t="str">
        <f>'Postcode Data'!D560</f>
        <v>Foxton</v>
      </c>
      <c r="D560" s="44" t="e">
        <f>'Postcode Data'!M560</f>
        <v>#N/A</v>
      </c>
      <c r="E560" s="28" t="e">
        <f>INDEX('Site Data'!$G$42:$G$77,MATCH('Frequency Plan Data'!D560,'Site Data'!$B$42:$B$77,0))</f>
        <v>#N/A</v>
      </c>
      <c r="F560" s="28" t="e">
        <f>'Coverage Data'!M560</f>
        <v>#N/A</v>
      </c>
      <c r="G560" s="28" t="e">
        <f t="shared" si="680"/>
        <v>#N/A</v>
      </c>
      <c r="H560" s="5" t="e">
        <f>'Postcode Data'!F560</f>
        <v>#N/A</v>
      </c>
      <c r="I560" s="5" t="e">
        <f>'Postcode Data'!G560</f>
        <v>#N/A</v>
      </c>
      <c r="J560" s="5" t="e">
        <f>'Postcode Data'!K560</f>
        <v>#N/A</v>
      </c>
      <c r="K560" s="5" t="e">
        <f>'Postcode Data'!L560</f>
        <v>#N/A</v>
      </c>
      <c r="L560" s="5"/>
      <c r="M560" s="28"/>
      <c r="N560" s="5" t="e">
        <f t="shared" si="718"/>
        <v>#N/A</v>
      </c>
      <c r="O560" s="5" t="e">
        <f t="shared" si="718"/>
        <v>#N/A</v>
      </c>
      <c r="P560" s="5" t="e">
        <f t="shared" si="718"/>
        <v>#N/A</v>
      </c>
      <c r="Q560" s="5" t="e">
        <f t="shared" si="718"/>
        <v>#N/A</v>
      </c>
      <c r="R560" s="5" t="e">
        <f t="shared" si="718"/>
        <v>#N/A</v>
      </c>
      <c r="S560" s="5" t="e">
        <f t="shared" si="718"/>
        <v>#N/A</v>
      </c>
      <c r="T560" s="5"/>
      <c r="U560" s="28"/>
      <c r="V560" s="28" t="e">
        <f t="shared" si="682"/>
        <v>#N/A</v>
      </c>
      <c r="W560" s="28" t="e">
        <f t="shared" ref="W560:Z560" si="735">IF(AND($G560&lt;V$5,$G560&gt;=W$5),$K560,NA())</f>
        <v>#N/A</v>
      </c>
      <c r="X560" s="28" t="e">
        <f t="shared" si="735"/>
        <v>#N/A</v>
      </c>
      <c r="Y560" s="28" t="e">
        <f t="shared" si="735"/>
        <v>#N/A</v>
      </c>
      <c r="Z560" s="28" t="e">
        <f t="shared" si="735"/>
        <v>#N/A</v>
      </c>
      <c r="AA560" s="28" t="e">
        <f t="shared" si="684"/>
        <v>#N/A</v>
      </c>
      <c r="AB560" s="28"/>
      <c r="AC560" s="28"/>
      <c r="AD560" s="5" t="e">
        <f t="shared" si="685"/>
        <v>#N/A</v>
      </c>
      <c r="AE560" s="15" t="e">
        <v>#N/A</v>
      </c>
      <c r="AF560" s="11" t="e">
        <v>#N/A</v>
      </c>
      <c r="AG560" s="11" t="e">
        <v>#N/A</v>
      </c>
      <c r="AH560" s="11" t="e">
        <v>#N/A</v>
      </c>
      <c r="AI560" s="11" t="e">
        <v>#N/A</v>
      </c>
      <c r="AJ560" s="11" t="e">
        <v>#N/A</v>
      </c>
      <c r="AK560" s="11" t="e">
        <v>#N/A</v>
      </c>
      <c r="AL560" s="11" t="e">
        <v>#N/A</v>
      </c>
      <c r="AM560" s="11" t="e">
        <v>#N/A</v>
      </c>
      <c r="AN560" s="11" t="e">
        <v>#N/A</v>
      </c>
      <c r="AO560" s="11" t="e">
        <v>#N/A</v>
      </c>
      <c r="AP560" s="11" t="e">
        <v>#N/A</v>
      </c>
      <c r="AQ560" s="11" t="e">
        <v>#N/A</v>
      </c>
      <c r="AR560" s="11" t="e">
        <v>#N/A</v>
      </c>
      <c r="AS560" s="11" t="e">
        <v>#N/A</v>
      </c>
      <c r="AT560" s="11" t="e">
        <v>#N/A</v>
      </c>
      <c r="AU560" s="11" t="e">
        <v>#N/A</v>
      </c>
      <c r="AV560" s="11" t="e">
        <v>#N/A</v>
      </c>
      <c r="AW560" s="11" t="e">
        <v>#N/A</v>
      </c>
      <c r="AX560" s="11" t="e">
        <v>#N/A</v>
      </c>
      <c r="AY560" s="11" t="e">
        <v>#N/A</v>
      </c>
      <c r="AZ560" s="11" t="e">
        <v>#N/A</v>
      </c>
      <c r="BA560" s="11" t="e">
        <v>#N/A</v>
      </c>
      <c r="BB560" s="11" t="e">
        <v>#N/A</v>
      </c>
      <c r="BC560" s="11" t="e">
        <v>#N/A</v>
      </c>
      <c r="BD560" s="11" t="e">
        <v>#N/A</v>
      </c>
      <c r="BE560" s="11" t="e">
        <v>#N/A</v>
      </c>
      <c r="BF560" s="11" t="e">
        <v>#N/A</v>
      </c>
      <c r="BG560" s="11" t="e">
        <v>#N/A</v>
      </c>
      <c r="BH560" s="11" t="e">
        <v>#N/A</v>
      </c>
      <c r="BI560" s="11" t="e">
        <v>#N/A</v>
      </c>
      <c r="BJ560" s="11" t="e">
        <v>#N/A</v>
      </c>
      <c r="BK560" s="11" t="e">
        <v>#N/A</v>
      </c>
      <c r="BL560" s="11" t="e">
        <v>#N/A</v>
      </c>
      <c r="BM560" s="11" t="e">
        <v>#N/A</v>
      </c>
      <c r="BN560" s="16" t="e">
        <v>#N/A</v>
      </c>
      <c r="BQ560" s="5" t="e">
        <f t="shared" ca="1" si="686"/>
        <v>#N/A</v>
      </c>
      <c r="BR560" s="8" t="e">
        <f t="shared" ca="1" si="720"/>
        <v>#N/A</v>
      </c>
      <c r="BS560" s="8" t="e">
        <f t="shared" ca="1" si="720"/>
        <v>#N/A</v>
      </c>
      <c r="BT560" s="8" t="e">
        <f t="shared" ca="1" si="720"/>
        <v>#N/A</v>
      </c>
      <c r="BU560" s="8" t="e">
        <f t="shared" ca="1" si="720"/>
        <v>#N/A</v>
      </c>
      <c r="BV560" s="8" t="e">
        <f t="shared" ca="1" si="720"/>
        <v>#N/A</v>
      </c>
      <c r="BW560" s="8" t="e">
        <f t="shared" ca="1" si="720"/>
        <v>#N/A</v>
      </c>
      <c r="BX560" s="8" t="e">
        <f t="shared" ca="1" si="720"/>
        <v>#N/A</v>
      </c>
      <c r="BY560" s="8" t="e">
        <f t="shared" ca="1" si="720"/>
        <v>#N/A</v>
      </c>
      <c r="BZ560" s="8" t="e">
        <f t="shared" ca="1" si="720"/>
        <v>#N/A</v>
      </c>
      <c r="CA560" s="8" t="e">
        <f t="shared" ca="1" si="720"/>
        <v>#N/A</v>
      </c>
      <c r="CB560" s="8" t="e">
        <f t="shared" ca="1" si="728"/>
        <v>#N/A</v>
      </c>
      <c r="CC560" s="8" t="e">
        <f t="shared" ca="1" si="728"/>
        <v>#N/A</v>
      </c>
      <c r="CD560" s="8" t="e">
        <f t="shared" ca="1" si="728"/>
        <v>#N/A</v>
      </c>
      <c r="CE560" s="8" t="e">
        <f t="shared" ca="1" si="728"/>
        <v>#N/A</v>
      </c>
      <c r="CF560" s="8" t="e">
        <f t="shared" ca="1" si="728"/>
        <v>#N/A</v>
      </c>
      <c r="CG560" s="8" t="e">
        <f t="shared" ca="1" si="728"/>
        <v>#N/A</v>
      </c>
      <c r="CH560" s="8" t="e">
        <f t="shared" ca="1" si="728"/>
        <v>#N/A</v>
      </c>
      <c r="CI560" s="8" t="e">
        <f t="shared" ca="1" si="728"/>
        <v>#N/A</v>
      </c>
      <c r="CJ560" s="8" t="e">
        <f t="shared" ca="1" si="728"/>
        <v>#N/A</v>
      </c>
      <c r="CK560" s="8" t="e">
        <f t="shared" ca="1" si="728"/>
        <v>#N/A</v>
      </c>
      <c r="CL560" s="8" t="e">
        <f t="shared" ca="1" si="728"/>
        <v>#N/A</v>
      </c>
      <c r="CM560" s="8" t="e">
        <f t="shared" ca="1" si="728"/>
        <v>#N/A</v>
      </c>
      <c r="CN560" s="8" t="e">
        <f t="shared" ca="1" si="720"/>
        <v>#N/A</v>
      </c>
      <c r="CO560" s="8" t="e">
        <f t="shared" ca="1" si="720"/>
        <v>#N/A</v>
      </c>
      <c r="CP560" s="8" t="e">
        <f t="shared" ca="1" si="720"/>
        <v>#N/A</v>
      </c>
      <c r="CQ560" s="8" t="e">
        <f t="shared" ca="1" si="720"/>
        <v>#N/A</v>
      </c>
      <c r="CR560" s="8" t="e">
        <f t="shared" ca="1" si="720"/>
        <v>#N/A</v>
      </c>
      <c r="CS560" s="8" t="e">
        <f t="shared" ca="1" si="720"/>
        <v>#N/A</v>
      </c>
      <c r="CT560" s="8" t="e">
        <f t="shared" ca="1" si="717"/>
        <v>#N/A</v>
      </c>
      <c r="CU560" s="8" t="e">
        <f t="shared" ca="1" si="717"/>
        <v>#N/A</v>
      </c>
      <c r="CV560" s="8" t="e">
        <f t="shared" ca="1" si="717"/>
        <v>#N/A</v>
      </c>
      <c r="CW560" s="8" t="e">
        <f t="shared" ca="1" si="717"/>
        <v>#N/A</v>
      </c>
      <c r="CX560" s="8" t="e">
        <f t="shared" ca="1" si="717"/>
        <v>#N/A</v>
      </c>
      <c r="CY560" s="8" t="e">
        <f t="shared" ca="1" si="717"/>
        <v>#N/A</v>
      </c>
      <c r="CZ560" s="8" t="e">
        <f t="shared" ca="1" si="717"/>
        <v>#N/A</v>
      </c>
      <c r="DA560" s="8" t="e">
        <f t="shared" ca="1" si="717"/>
        <v>#N/A</v>
      </c>
    </row>
    <row r="561" spans="2:105" x14ac:dyDescent="0.35">
      <c r="B561" t="str">
        <f>'Postcode Data'!B561</f>
        <v>ES54 0JQ</v>
      </c>
      <c r="C561" t="str">
        <f>'Postcode Data'!D561</f>
        <v>Foxton</v>
      </c>
      <c r="D561" s="44" t="str">
        <f>'Postcode Data'!M561</f>
        <v>FW2a</v>
      </c>
      <c r="E561" s="28" t="str">
        <f>INDEX('Site Data'!$G$42:$G$77,MATCH('Frequency Plan Data'!D561,'Site Data'!$B$42:$B$77,0))</f>
        <v>f1</v>
      </c>
      <c r="F561" s="28">
        <f>'Coverage Data'!M561</f>
        <v>-70.513023664640713</v>
      </c>
      <c r="G561" s="28">
        <f t="shared" si="680"/>
        <v>36.600054724921094</v>
      </c>
      <c r="H561" s="5">
        <f>'Postcode Data'!F561</f>
        <v>9.4150920280499086</v>
      </c>
      <c r="I561" s="5">
        <f>'Postcode Data'!G561</f>
        <v>22.91007534381616</v>
      </c>
      <c r="J561" s="5">
        <f>'Postcode Data'!K561</f>
        <v>11.101094629168266</v>
      </c>
      <c r="K561" s="5">
        <f>'Postcode Data'!L561</f>
        <v>27.302262283034896</v>
      </c>
      <c r="L561" s="5"/>
      <c r="M561" s="28"/>
      <c r="N561" s="5">
        <f t="shared" si="718"/>
        <v>27.302262283034896</v>
      </c>
      <c r="O561" s="5" t="e">
        <f t="shared" si="718"/>
        <v>#N/A</v>
      </c>
      <c r="P561" s="5" t="e">
        <f t="shared" si="718"/>
        <v>#N/A</v>
      </c>
      <c r="Q561" s="5" t="e">
        <f t="shared" si="718"/>
        <v>#N/A</v>
      </c>
      <c r="R561" s="5" t="e">
        <f t="shared" si="718"/>
        <v>#N/A</v>
      </c>
      <c r="S561" s="5" t="e">
        <f t="shared" si="718"/>
        <v>#N/A</v>
      </c>
      <c r="T561" s="5"/>
      <c r="U561" s="28"/>
      <c r="V561" s="28">
        <f t="shared" si="682"/>
        <v>27.302262283034896</v>
      </c>
      <c r="W561" s="28" t="e">
        <f t="shared" ref="W561:Z561" si="736">IF(AND($G561&lt;V$5,$G561&gt;=W$5),$K561,NA())</f>
        <v>#N/A</v>
      </c>
      <c r="X561" s="28" t="e">
        <f t="shared" si="736"/>
        <v>#N/A</v>
      </c>
      <c r="Y561" s="28" t="e">
        <f t="shared" si="736"/>
        <v>#N/A</v>
      </c>
      <c r="Z561" s="28" t="e">
        <f t="shared" si="736"/>
        <v>#N/A</v>
      </c>
      <c r="AA561" s="28" t="e">
        <f t="shared" si="684"/>
        <v>#N/A</v>
      </c>
      <c r="AB561" s="28"/>
      <c r="AC561" s="28"/>
      <c r="AD561" s="5">
        <f t="shared" si="685"/>
        <v>-107.11307838956181</v>
      </c>
      <c r="AE561" s="15">
        <v>-117.998735402476</v>
      </c>
      <c r="AF561" s="11">
        <v>-999</v>
      </c>
      <c r="AG561" s="11">
        <v>-999</v>
      </c>
      <c r="AH561" s="11">
        <v>-999</v>
      </c>
      <c r="AI561" s="11">
        <v>-999</v>
      </c>
      <c r="AJ561" s="11">
        <v>-999</v>
      </c>
      <c r="AK561" s="11">
        <v>-999</v>
      </c>
      <c r="AL561" s="11">
        <v>-999</v>
      </c>
      <c r="AM561" s="11">
        <v>-999</v>
      </c>
      <c r="AN561" s="11">
        <v>-108.64495841308209</v>
      </c>
      <c r="AO561" s="11">
        <v>-999</v>
      </c>
      <c r="AP561" s="11">
        <v>-999</v>
      </c>
      <c r="AQ561" s="11">
        <v>-122.35284113780733</v>
      </c>
      <c r="AR561" s="11">
        <v>-999</v>
      </c>
      <c r="AS561" s="11">
        <v>-999</v>
      </c>
      <c r="AT561" s="11">
        <v>-999</v>
      </c>
      <c r="AU561" s="11">
        <v>-999</v>
      </c>
      <c r="AV561" s="11">
        <v>-999</v>
      </c>
      <c r="AW561" s="11">
        <v>-999</v>
      </c>
      <c r="AX561" s="11">
        <v>-999</v>
      </c>
      <c r="AY561" s="11">
        <v>-999</v>
      </c>
      <c r="AZ561" s="11">
        <v>-117.77327377565223</v>
      </c>
      <c r="BA561" s="11">
        <v>-999</v>
      </c>
      <c r="BB561" s="11">
        <v>-999</v>
      </c>
      <c r="BC561" s="11">
        <v>-117.11923848144849</v>
      </c>
      <c r="BD561" s="11">
        <v>-999</v>
      </c>
      <c r="BE561" s="11">
        <v>-999</v>
      </c>
      <c r="BF561" s="11">
        <v>-999</v>
      </c>
      <c r="BG561" s="11">
        <v>-999</v>
      </c>
      <c r="BH561" s="11">
        <v>-999</v>
      </c>
      <c r="BI561" s="11">
        <v>-999</v>
      </c>
      <c r="BJ561" s="11">
        <v>-999</v>
      </c>
      <c r="BK561" s="11">
        <v>-999</v>
      </c>
      <c r="BL561" s="11">
        <v>-999</v>
      </c>
      <c r="BM561" s="11">
        <v>-999</v>
      </c>
      <c r="BN561" s="16">
        <v>-999</v>
      </c>
      <c r="BQ561" s="5">
        <f t="shared" ca="1" si="686"/>
        <v>-105.99964146542753</v>
      </c>
      <c r="BR561" s="8">
        <f t="shared" ca="1" si="720"/>
        <v>-127.47950897963889</v>
      </c>
      <c r="BS561" s="8">
        <f t="shared" ca="1" si="720"/>
        <v>-999</v>
      </c>
      <c r="BT561" s="8">
        <f t="shared" ca="1" si="720"/>
        <v>-999</v>
      </c>
      <c r="BU561" s="8">
        <f t="shared" ca="1" si="720"/>
        <v>-999</v>
      </c>
      <c r="BV561" s="8">
        <f t="shared" ca="1" si="720"/>
        <v>-999</v>
      </c>
      <c r="BW561" s="8">
        <f t="shared" ca="1" si="720"/>
        <v>-999</v>
      </c>
      <c r="BX561" s="8">
        <f t="shared" ca="1" si="720"/>
        <v>-999</v>
      </c>
      <c r="BY561" s="8">
        <f t="shared" ca="1" si="720"/>
        <v>-999</v>
      </c>
      <c r="BZ561" s="8">
        <f t="shared" ca="1" si="720"/>
        <v>-999</v>
      </c>
      <c r="CA561" s="8">
        <f t="shared" ca="1" si="720"/>
        <v>-115.80232173356555</v>
      </c>
      <c r="CB561" s="8">
        <f t="shared" ca="1" si="728"/>
        <v>-999</v>
      </c>
      <c r="CC561" s="8">
        <f t="shared" ca="1" si="728"/>
        <v>-999</v>
      </c>
      <c r="CD561" s="8">
        <f t="shared" ca="1" si="728"/>
        <v>-108.20969145257821</v>
      </c>
      <c r="CE561" s="8">
        <f t="shared" ca="1" si="728"/>
        <v>-999</v>
      </c>
      <c r="CF561" s="8">
        <f t="shared" ca="1" si="728"/>
        <v>-999</v>
      </c>
      <c r="CG561" s="8">
        <f t="shared" ca="1" si="728"/>
        <v>-999</v>
      </c>
      <c r="CH561" s="8">
        <f t="shared" ca="1" si="728"/>
        <v>-999</v>
      </c>
      <c r="CI561" s="8">
        <f t="shared" ca="1" si="728"/>
        <v>-999</v>
      </c>
      <c r="CJ561" s="8">
        <f t="shared" ca="1" si="728"/>
        <v>-999</v>
      </c>
      <c r="CK561" s="8">
        <f t="shared" ca="1" si="728"/>
        <v>-999</v>
      </c>
      <c r="CL561" s="8">
        <f t="shared" ca="1" si="728"/>
        <v>-999</v>
      </c>
      <c r="CM561" s="8">
        <f t="shared" ca="1" si="728"/>
        <v>-114.91639865172449</v>
      </c>
      <c r="CN561" s="8">
        <f t="shared" ca="1" si="720"/>
        <v>-999</v>
      </c>
      <c r="CO561" s="8">
        <f t="shared" ca="1" si="720"/>
        <v>-999</v>
      </c>
      <c r="CP561" s="8">
        <f t="shared" ca="1" si="720"/>
        <v>-113.99267551188419</v>
      </c>
      <c r="CQ561" s="8">
        <f t="shared" ca="1" si="720"/>
        <v>-999</v>
      </c>
      <c r="CR561" s="8">
        <f t="shared" ca="1" si="720"/>
        <v>-999</v>
      </c>
      <c r="CS561" s="8">
        <f t="shared" ref="CS561:DA576" ca="1" si="737">IF(OR($D561=CS$5,$E561&lt;&gt;CS$4),-999,30+_xlfn.NORM.INV(RAND(),-20,3)-20*LOG10(SQRT(($H561-$J561)^2+($I561-$K561)^2))-20*LOG10(5570)-32.44+_xlfn.NORM.INV(RAND(),-3,3)+21+_xlfn.NORM.INV(RAND(),-20,3)-1)</f>
        <v>-999</v>
      </c>
      <c r="CT561" s="8">
        <f t="shared" ca="1" si="737"/>
        <v>-999</v>
      </c>
      <c r="CU561" s="8">
        <f t="shared" ca="1" si="737"/>
        <v>-999</v>
      </c>
      <c r="CV561" s="8">
        <f t="shared" ca="1" si="737"/>
        <v>-999</v>
      </c>
      <c r="CW561" s="8">
        <f t="shared" ca="1" si="737"/>
        <v>-999</v>
      </c>
      <c r="CX561" s="8">
        <f t="shared" ca="1" si="737"/>
        <v>-999</v>
      </c>
      <c r="CY561" s="8">
        <f t="shared" ca="1" si="737"/>
        <v>-999</v>
      </c>
      <c r="CZ561" s="8">
        <f t="shared" ca="1" si="737"/>
        <v>-999</v>
      </c>
      <c r="DA561" s="8">
        <f t="shared" ca="1" si="737"/>
        <v>-999</v>
      </c>
    </row>
    <row r="562" spans="2:105" x14ac:dyDescent="0.35">
      <c r="B562" t="str">
        <f>'Postcode Data'!B562</f>
        <v>ES54 1GQ</v>
      </c>
      <c r="C562" t="str">
        <f>'Postcode Data'!D562</f>
        <v>Foxton</v>
      </c>
      <c r="D562" s="44" t="e">
        <f>'Postcode Data'!M562</f>
        <v>#N/A</v>
      </c>
      <c r="E562" s="28" t="e">
        <f>INDEX('Site Data'!$G$42:$G$77,MATCH('Frequency Plan Data'!D562,'Site Data'!$B$42:$B$77,0))</f>
        <v>#N/A</v>
      </c>
      <c r="F562" s="28" t="e">
        <f>'Coverage Data'!M562</f>
        <v>#N/A</v>
      </c>
      <c r="G562" s="28" t="e">
        <f t="shared" si="680"/>
        <v>#N/A</v>
      </c>
      <c r="H562" s="5" t="e">
        <f>'Postcode Data'!F562</f>
        <v>#N/A</v>
      </c>
      <c r="I562" s="5" t="e">
        <f>'Postcode Data'!G562</f>
        <v>#N/A</v>
      </c>
      <c r="J562" s="5" t="e">
        <f>'Postcode Data'!K562</f>
        <v>#N/A</v>
      </c>
      <c r="K562" s="5" t="e">
        <f>'Postcode Data'!L562</f>
        <v>#N/A</v>
      </c>
      <c r="L562" s="5"/>
      <c r="M562" s="28"/>
      <c r="N562" s="5" t="e">
        <f t="shared" si="718"/>
        <v>#N/A</v>
      </c>
      <c r="O562" s="5" t="e">
        <f t="shared" si="718"/>
        <v>#N/A</v>
      </c>
      <c r="P562" s="5" t="e">
        <f t="shared" si="718"/>
        <v>#N/A</v>
      </c>
      <c r="Q562" s="5" t="e">
        <f t="shared" si="718"/>
        <v>#N/A</v>
      </c>
      <c r="R562" s="5" t="e">
        <f t="shared" si="718"/>
        <v>#N/A</v>
      </c>
      <c r="S562" s="5" t="e">
        <f t="shared" si="718"/>
        <v>#N/A</v>
      </c>
      <c r="T562" s="5"/>
      <c r="U562" s="28"/>
      <c r="V562" s="28" t="e">
        <f t="shared" si="682"/>
        <v>#N/A</v>
      </c>
      <c r="W562" s="28" t="e">
        <f t="shared" ref="W562:Z562" si="738">IF(AND($G562&lt;V$5,$G562&gt;=W$5),$K562,NA())</f>
        <v>#N/A</v>
      </c>
      <c r="X562" s="28" t="e">
        <f t="shared" si="738"/>
        <v>#N/A</v>
      </c>
      <c r="Y562" s="28" t="e">
        <f t="shared" si="738"/>
        <v>#N/A</v>
      </c>
      <c r="Z562" s="28" t="e">
        <f t="shared" si="738"/>
        <v>#N/A</v>
      </c>
      <c r="AA562" s="28" t="e">
        <f t="shared" si="684"/>
        <v>#N/A</v>
      </c>
      <c r="AB562" s="28"/>
      <c r="AC562" s="28"/>
      <c r="AD562" s="5" t="e">
        <f t="shared" si="685"/>
        <v>#N/A</v>
      </c>
      <c r="AE562" s="15" t="e">
        <v>#N/A</v>
      </c>
      <c r="AF562" s="11" t="e">
        <v>#N/A</v>
      </c>
      <c r="AG562" s="11" t="e">
        <v>#N/A</v>
      </c>
      <c r="AH562" s="11" t="e">
        <v>#N/A</v>
      </c>
      <c r="AI562" s="11" t="e">
        <v>#N/A</v>
      </c>
      <c r="AJ562" s="11" t="e">
        <v>#N/A</v>
      </c>
      <c r="AK562" s="11" t="e">
        <v>#N/A</v>
      </c>
      <c r="AL562" s="11" t="e">
        <v>#N/A</v>
      </c>
      <c r="AM562" s="11" t="e">
        <v>#N/A</v>
      </c>
      <c r="AN562" s="11" t="e">
        <v>#N/A</v>
      </c>
      <c r="AO562" s="11" t="e">
        <v>#N/A</v>
      </c>
      <c r="AP562" s="11" t="e">
        <v>#N/A</v>
      </c>
      <c r="AQ562" s="11" t="e">
        <v>#N/A</v>
      </c>
      <c r="AR562" s="11" t="e">
        <v>#N/A</v>
      </c>
      <c r="AS562" s="11" t="e">
        <v>#N/A</v>
      </c>
      <c r="AT562" s="11" t="e">
        <v>#N/A</v>
      </c>
      <c r="AU562" s="11" t="e">
        <v>#N/A</v>
      </c>
      <c r="AV562" s="11" t="e">
        <v>#N/A</v>
      </c>
      <c r="AW562" s="11" t="e">
        <v>#N/A</v>
      </c>
      <c r="AX562" s="11" t="e">
        <v>#N/A</v>
      </c>
      <c r="AY562" s="11" t="e">
        <v>#N/A</v>
      </c>
      <c r="AZ562" s="11" t="e">
        <v>#N/A</v>
      </c>
      <c r="BA562" s="11" t="e">
        <v>#N/A</v>
      </c>
      <c r="BB562" s="11" t="e">
        <v>#N/A</v>
      </c>
      <c r="BC562" s="11" t="e">
        <v>#N/A</v>
      </c>
      <c r="BD562" s="11" t="e">
        <v>#N/A</v>
      </c>
      <c r="BE562" s="11" t="e">
        <v>#N/A</v>
      </c>
      <c r="BF562" s="11" t="e">
        <v>#N/A</v>
      </c>
      <c r="BG562" s="11" t="e">
        <v>#N/A</v>
      </c>
      <c r="BH562" s="11" t="e">
        <v>#N/A</v>
      </c>
      <c r="BI562" s="11" t="e">
        <v>#N/A</v>
      </c>
      <c r="BJ562" s="11" t="e">
        <v>#N/A</v>
      </c>
      <c r="BK562" s="11" t="e">
        <v>#N/A</v>
      </c>
      <c r="BL562" s="11" t="e">
        <v>#N/A</v>
      </c>
      <c r="BM562" s="11" t="e">
        <v>#N/A</v>
      </c>
      <c r="BN562" s="16" t="e">
        <v>#N/A</v>
      </c>
      <c r="BQ562" s="5" t="e">
        <f t="shared" ca="1" si="686"/>
        <v>#N/A</v>
      </c>
      <c r="BR562" s="8" t="e">
        <f t="shared" ref="BR562:CS577" ca="1" si="739">IF(OR($D562=BR$5,$E562&lt;&gt;BR$4),-999,30+_xlfn.NORM.INV(RAND(),-20,3)-20*LOG10(SQRT(($H562-$J562)^2+($I562-$K562)^2))-20*LOG10(5570)-32.44+_xlfn.NORM.INV(RAND(),-3,3)+21+_xlfn.NORM.INV(RAND(),-20,3)-1)</f>
        <v>#N/A</v>
      </c>
      <c r="BS562" s="8" t="e">
        <f t="shared" ca="1" si="739"/>
        <v>#N/A</v>
      </c>
      <c r="BT562" s="8" t="e">
        <f t="shared" ca="1" si="739"/>
        <v>#N/A</v>
      </c>
      <c r="BU562" s="8" t="e">
        <f t="shared" ca="1" si="739"/>
        <v>#N/A</v>
      </c>
      <c r="BV562" s="8" t="e">
        <f t="shared" ca="1" si="739"/>
        <v>#N/A</v>
      </c>
      <c r="BW562" s="8" t="e">
        <f t="shared" ca="1" si="739"/>
        <v>#N/A</v>
      </c>
      <c r="BX562" s="8" t="e">
        <f t="shared" ca="1" si="739"/>
        <v>#N/A</v>
      </c>
      <c r="BY562" s="8" t="e">
        <f t="shared" ca="1" si="739"/>
        <v>#N/A</v>
      </c>
      <c r="BZ562" s="8" t="e">
        <f t="shared" ca="1" si="739"/>
        <v>#N/A</v>
      </c>
      <c r="CA562" s="8" t="e">
        <f t="shared" ca="1" si="739"/>
        <v>#N/A</v>
      </c>
      <c r="CB562" s="8" t="e">
        <f t="shared" ca="1" si="728"/>
        <v>#N/A</v>
      </c>
      <c r="CC562" s="8" t="e">
        <f t="shared" ca="1" si="728"/>
        <v>#N/A</v>
      </c>
      <c r="CD562" s="8" t="e">
        <f t="shared" ca="1" si="728"/>
        <v>#N/A</v>
      </c>
      <c r="CE562" s="8" t="e">
        <f t="shared" ca="1" si="728"/>
        <v>#N/A</v>
      </c>
      <c r="CF562" s="8" t="e">
        <f t="shared" ca="1" si="728"/>
        <v>#N/A</v>
      </c>
      <c r="CG562" s="8" t="e">
        <f t="shared" ca="1" si="728"/>
        <v>#N/A</v>
      </c>
      <c r="CH562" s="8" t="e">
        <f t="shared" ca="1" si="728"/>
        <v>#N/A</v>
      </c>
      <c r="CI562" s="8" t="e">
        <f t="shared" ca="1" si="728"/>
        <v>#N/A</v>
      </c>
      <c r="CJ562" s="8" t="e">
        <f t="shared" ca="1" si="728"/>
        <v>#N/A</v>
      </c>
      <c r="CK562" s="8" t="e">
        <f t="shared" ca="1" si="728"/>
        <v>#N/A</v>
      </c>
      <c r="CL562" s="8" t="e">
        <f t="shared" ca="1" si="728"/>
        <v>#N/A</v>
      </c>
      <c r="CM562" s="8" t="e">
        <f t="shared" ca="1" si="728"/>
        <v>#N/A</v>
      </c>
      <c r="CN562" s="8" t="e">
        <f t="shared" ca="1" si="739"/>
        <v>#N/A</v>
      </c>
      <c r="CO562" s="8" t="e">
        <f t="shared" ca="1" si="739"/>
        <v>#N/A</v>
      </c>
      <c r="CP562" s="8" t="e">
        <f t="shared" ca="1" si="739"/>
        <v>#N/A</v>
      </c>
      <c r="CQ562" s="8" t="e">
        <f t="shared" ca="1" si="739"/>
        <v>#N/A</v>
      </c>
      <c r="CR562" s="8" t="e">
        <f t="shared" ca="1" si="739"/>
        <v>#N/A</v>
      </c>
      <c r="CS562" s="8" t="e">
        <f t="shared" ca="1" si="739"/>
        <v>#N/A</v>
      </c>
      <c r="CT562" s="8" t="e">
        <f t="shared" ca="1" si="737"/>
        <v>#N/A</v>
      </c>
      <c r="CU562" s="8" t="e">
        <f t="shared" ca="1" si="737"/>
        <v>#N/A</v>
      </c>
      <c r="CV562" s="8" t="e">
        <f t="shared" ca="1" si="737"/>
        <v>#N/A</v>
      </c>
      <c r="CW562" s="8" t="e">
        <f t="shared" ca="1" si="737"/>
        <v>#N/A</v>
      </c>
      <c r="CX562" s="8" t="e">
        <f t="shared" ca="1" si="737"/>
        <v>#N/A</v>
      </c>
      <c r="CY562" s="8" t="e">
        <f t="shared" ca="1" si="737"/>
        <v>#N/A</v>
      </c>
      <c r="CZ562" s="8" t="e">
        <f t="shared" ca="1" si="737"/>
        <v>#N/A</v>
      </c>
      <c r="DA562" s="8" t="e">
        <f t="shared" ca="1" si="737"/>
        <v>#N/A</v>
      </c>
    </row>
    <row r="563" spans="2:105" x14ac:dyDescent="0.35">
      <c r="B563" t="str">
        <f>'Postcode Data'!B563</f>
        <v>ES54 2FM</v>
      </c>
      <c r="C563" t="str">
        <f>'Postcode Data'!D563</f>
        <v>Foxton</v>
      </c>
      <c r="D563" s="44" t="e">
        <f>'Postcode Data'!M563</f>
        <v>#N/A</v>
      </c>
      <c r="E563" s="28" t="e">
        <f>INDEX('Site Data'!$G$42:$G$77,MATCH('Frequency Plan Data'!D563,'Site Data'!$B$42:$B$77,0))</f>
        <v>#N/A</v>
      </c>
      <c r="F563" s="28" t="e">
        <f>'Coverage Data'!M563</f>
        <v>#N/A</v>
      </c>
      <c r="G563" s="28" t="e">
        <f t="shared" si="680"/>
        <v>#N/A</v>
      </c>
      <c r="H563" s="5" t="e">
        <f>'Postcode Data'!F563</f>
        <v>#N/A</v>
      </c>
      <c r="I563" s="5" t="e">
        <f>'Postcode Data'!G563</f>
        <v>#N/A</v>
      </c>
      <c r="J563" s="5" t="e">
        <f>'Postcode Data'!K563</f>
        <v>#N/A</v>
      </c>
      <c r="K563" s="5" t="e">
        <f>'Postcode Data'!L563</f>
        <v>#N/A</v>
      </c>
      <c r="L563" s="5"/>
      <c r="M563" s="28"/>
      <c r="N563" s="5" t="e">
        <f t="shared" si="718"/>
        <v>#N/A</v>
      </c>
      <c r="O563" s="5" t="e">
        <f t="shared" si="718"/>
        <v>#N/A</v>
      </c>
      <c r="P563" s="5" t="e">
        <f t="shared" si="718"/>
        <v>#N/A</v>
      </c>
      <c r="Q563" s="5" t="e">
        <f t="shared" si="718"/>
        <v>#N/A</v>
      </c>
      <c r="R563" s="5" t="e">
        <f t="shared" si="718"/>
        <v>#N/A</v>
      </c>
      <c r="S563" s="5" t="e">
        <f t="shared" si="718"/>
        <v>#N/A</v>
      </c>
      <c r="T563" s="5"/>
      <c r="U563" s="28"/>
      <c r="V563" s="28" t="e">
        <f t="shared" si="682"/>
        <v>#N/A</v>
      </c>
      <c r="W563" s="28" t="e">
        <f t="shared" ref="W563:Z563" si="740">IF(AND($G563&lt;V$5,$G563&gt;=W$5),$K563,NA())</f>
        <v>#N/A</v>
      </c>
      <c r="X563" s="28" t="e">
        <f t="shared" si="740"/>
        <v>#N/A</v>
      </c>
      <c r="Y563" s="28" t="e">
        <f t="shared" si="740"/>
        <v>#N/A</v>
      </c>
      <c r="Z563" s="28" t="e">
        <f t="shared" si="740"/>
        <v>#N/A</v>
      </c>
      <c r="AA563" s="28" t="e">
        <f t="shared" si="684"/>
        <v>#N/A</v>
      </c>
      <c r="AB563" s="28"/>
      <c r="AC563" s="28"/>
      <c r="AD563" s="5" t="e">
        <f t="shared" si="685"/>
        <v>#N/A</v>
      </c>
      <c r="AE563" s="15" t="e">
        <v>#N/A</v>
      </c>
      <c r="AF563" s="11" t="e">
        <v>#N/A</v>
      </c>
      <c r="AG563" s="11" t="e">
        <v>#N/A</v>
      </c>
      <c r="AH563" s="11" t="e">
        <v>#N/A</v>
      </c>
      <c r="AI563" s="11" t="e">
        <v>#N/A</v>
      </c>
      <c r="AJ563" s="11" t="e">
        <v>#N/A</v>
      </c>
      <c r="AK563" s="11" t="e">
        <v>#N/A</v>
      </c>
      <c r="AL563" s="11" t="e">
        <v>#N/A</v>
      </c>
      <c r="AM563" s="11" t="e">
        <v>#N/A</v>
      </c>
      <c r="AN563" s="11" t="e">
        <v>#N/A</v>
      </c>
      <c r="AO563" s="11" t="e">
        <v>#N/A</v>
      </c>
      <c r="AP563" s="11" t="e">
        <v>#N/A</v>
      </c>
      <c r="AQ563" s="11" t="e">
        <v>#N/A</v>
      </c>
      <c r="AR563" s="11" t="e">
        <v>#N/A</v>
      </c>
      <c r="AS563" s="11" t="e">
        <v>#N/A</v>
      </c>
      <c r="AT563" s="11" t="e">
        <v>#N/A</v>
      </c>
      <c r="AU563" s="11" t="e">
        <v>#N/A</v>
      </c>
      <c r="AV563" s="11" t="e">
        <v>#N/A</v>
      </c>
      <c r="AW563" s="11" t="e">
        <v>#N/A</v>
      </c>
      <c r="AX563" s="11" t="e">
        <v>#N/A</v>
      </c>
      <c r="AY563" s="11" t="e">
        <v>#N/A</v>
      </c>
      <c r="AZ563" s="11" t="e">
        <v>#N/A</v>
      </c>
      <c r="BA563" s="11" t="e">
        <v>#N/A</v>
      </c>
      <c r="BB563" s="11" t="e">
        <v>#N/A</v>
      </c>
      <c r="BC563" s="11" t="e">
        <v>#N/A</v>
      </c>
      <c r="BD563" s="11" t="e">
        <v>#N/A</v>
      </c>
      <c r="BE563" s="11" t="e">
        <v>#N/A</v>
      </c>
      <c r="BF563" s="11" t="e">
        <v>#N/A</v>
      </c>
      <c r="BG563" s="11" t="e">
        <v>#N/A</v>
      </c>
      <c r="BH563" s="11" t="e">
        <v>#N/A</v>
      </c>
      <c r="BI563" s="11" t="e">
        <v>#N/A</v>
      </c>
      <c r="BJ563" s="11" t="e">
        <v>#N/A</v>
      </c>
      <c r="BK563" s="11" t="e">
        <v>#N/A</v>
      </c>
      <c r="BL563" s="11" t="e">
        <v>#N/A</v>
      </c>
      <c r="BM563" s="11" t="e">
        <v>#N/A</v>
      </c>
      <c r="BN563" s="16" t="e">
        <v>#N/A</v>
      </c>
      <c r="BQ563" s="5" t="e">
        <f t="shared" ca="1" si="686"/>
        <v>#N/A</v>
      </c>
      <c r="BR563" s="8" t="e">
        <f t="shared" ca="1" si="739"/>
        <v>#N/A</v>
      </c>
      <c r="BS563" s="8" t="e">
        <f t="shared" ca="1" si="739"/>
        <v>#N/A</v>
      </c>
      <c r="BT563" s="8" t="e">
        <f t="shared" ca="1" si="739"/>
        <v>#N/A</v>
      </c>
      <c r="BU563" s="8" t="e">
        <f t="shared" ca="1" si="739"/>
        <v>#N/A</v>
      </c>
      <c r="BV563" s="8" t="e">
        <f t="shared" ca="1" si="739"/>
        <v>#N/A</v>
      </c>
      <c r="BW563" s="8" t="e">
        <f t="shared" ca="1" si="739"/>
        <v>#N/A</v>
      </c>
      <c r="BX563" s="8" t="e">
        <f t="shared" ca="1" si="739"/>
        <v>#N/A</v>
      </c>
      <c r="BY563" s="8" t="e">
        <f t="shared" ca="1" si="739"/>
        <v>#N/A</v>
      </c>
      <c r="BZ563" s="8" t="e">
        <f t="shared" ca="1" si="739"/>
        <v>#N/A</v>
      </c>
      <c r="CA563" s="8" t="e">
        <f t="shared" ca="1" si="739"/>
        <v>#N/A</v>
      </c>
      <c r="CB563" s="8" t="e">
        <f t="shared" ca="1" si="728"/>
        <v>#N/A</v>
      </c>
      <c r="CC563" s="8" t="e">
        <f t="shared" ca="1" si="728"/>
        <v>#N/A</v>
      </c>
      <c r="CD563" s="8" t="e">
        <f t="shared" ca="1" si="728"/>
        <v>#N/A</v>
      </c>
      <c r="CE563" s="8" t="e">
        <f t="shared" ca="1" si="728"/>
        <v>#N/A</v>
      </c>
      <c r="CF563" s="8" t="e">
        <f t="shared" ca="1" si="728"/>
        <v>#N/A</v>
      </c>
      <c r="CG563" s="8" t="e">
        <f t="shared" ca="1" si="728"/>
        <v>#N/A</v>
      </c>
      <c r="CH563" s="8" t="e">
        <f t="shared" ca="1" si="728"/>
        <v>#N/A</v>
      </c>
      <c r="CI563" s="8" t="e">
        <f t="shared" ca="1" si="728"/>
        <v>#N/A</v>
      </c>
      <c r="CJ563" s="8" t="e">
        <f t="shared" ca="1" si="728"/>
        <v>#N/A</v>
      </c>
      <c r="CK563" s="8" t="e">
        <f t="shared" ca="1" si="728"/>
        <v>#N/A</v>
      </c>
      <c r="CL563" s="8" t="e">
        <f t="shared" ca="1" si="728"/>
        <v>#N/A</v>
      </c>
      <c r="CM563" s="8" t="e">
        <f t="shared" ca="1" si="728"/>
        <v>#N/A</v>
      </c>
      <c r="CN563" s="8" t="e">
        <f t="shared" ca="1" si="739"/>
        <v>#N/A</v>
      </c>
      <c r="CO563" s="8" t="e">
        <f t="shared" ca="1" si="739"/>
        <v>#N/A</v>
      </c>
      <c r="CP563" s="8" t="e">
        <f t="shared" ca="1" si="739"/>
        <v>#N/A</v>
      </c>
      <c r="CQ563" s="8" t="e">
        <f t="shared" ca="1" si="739"/>
        <v>#N/A</v>
      </c>
      <c r="CR563" s="8" t="e">
        <f t="shared" ca="1" si="739"/>
        <v>#N/A</v>
      </c>
      <c r="CS563" s="8" t="e">
        <f t="shared" ca="1" si="739"/>
        <v>#N/A</v>
      </c>
      <c r="CT563" s="8" t="e">
        <f t="shared" ca="1" si="737"/>
        <v>#N/A</v>
      </c>
      <c r="CU563" s="8" t="e">
        <f t="shared" ca="1" si="737"/>
        <v>#N/A</v>
      </c>
      <c r="CV563" s="8" t="e">
        <f t="shared" ca="1" si="737"/>
        <v>#N/A</v>
      </c>
      <c r="CW563" s="8" t="e">
        <f t="shared" ca="1" si="737"/>
        <v>#N/A</v>
      </c>
      <c r="CX563" s="8" t="e">
        <f t="shared" ca="1" si="737"/>
        <v>#N/A</v>
      </c>
      <c r="CY563" s="8" t="e">
        <f t="shared" ca="1" si="737"/>
        <v>#N/A</v>
      </c>
      <c r="CZ563" s="8" t="e">
        <f t="shared" ca="1" si="737"/>
        <v>#N/A</v>
      </c>
      <c r="DA563" s="8" t="e">
        <f t="shared" ca="1" si="737"/>
        <v>#N/A</v>
      </c>
    </row>
    <row r="564" spans="2:105" x14ac:dyDescent="0.35">
      <c r="B564" t="str">
        <f>'Postcode Data'!B564</f>
        <v>ES54 3XT</v>
      </c>
      <c r="C564" t="str">
        <f>'Postcode Data'!D564</f>
        <v>Foxton</v>
      </c>
      <c r="D564" s="44" t="str">
        <f>'Postcode Data'!M564</f>
        <v>FW1c</v>
      </c>
      <c r="E564" s="28" t="str">
        <f>INDEX('Site Data'!$G$42:$G$77,MATCH('Frequency Plan Data'!D564,'Site Data'!$B$42:$B$77,0))</f>
        <v>f6</v>
      </c>
      <c r="F564" s="28">
        <f>'Coverage Data'!M564</f>
        <v>-63.941567640667287</v>
      </c>
      <c r="G564" s="28">
        <f t="shared" si="680"/>
        <v>35.315846914053324</v>
      </c>
      <c r="H564" s="5">
        <f>'Postcode Data'!F564</f>
        <v>12.647739970734545</v>
      </c>
      <c r="I564" s="5">
        <f>'Postcode Data'!G564</f>
        <v>17.654822358411213</v>
      </c>
      <c r="J564" s="5">
        <f>'Postcode Data'!K564</f>
        <v>11.520498775384441</v>
      </c>
      <c r="K564" s="5">
        <f>'Postcode Data'!L564</f>
        <v>16.402894179624369</v>
      </c>
      <c r="L564" s="5"/>
      <c r="M564" s="28"/>
      <c r="N564" s="5" t="e">
        <f t="shared" si="718"/>
        <v>#N/A</v>
      </c>
      <c r="O564" s="5" t="e">
        <f t="shared" si="718"/>
        <v>#N/A</v>
      </c>
      <c r="P564" s="5" t="e">
        <f t="shared" si="718"/>
        <v>#N/A</v>
      </c>
      <c r="Q564" s="5" t="e">
        <f t="shared" si="718"/>
        <v>#N/A</v>
      </c>
      <c r="R564" s="5" t="e">
        <f t="shared" si="718"/>
        <v>#N/A</v>
      </c>
      <c r="S564" s="5">
        <f t="shared" si="718"/>
        <v>16.402894179624369</v>
      </c>
      <c r="T564" s="5"/>
      <c r="U564" s="28"/>
      <c r="V564" s="28">
        <f t="shared" si="682"/>
        <v>16.402894179624369</v>
      </c>
      <c r="W564" s="28" t="e">
        <f t="shared" ref="W564:Z564" si="741">IF(AND($G564&lt;V$5,$G564&gt;=W$5),$K564,NA())</f>
        <v>#N/A</v>
      </c>
      <c r="X564" s="28" t="e">
        <f t="shared" si="741"/>
        <v>#N/A</v>
      </c>
      <c r="Y564" s="28" t="e">
        <f t="shared" si="741"/>
        <v>#N/A</v>
      </c>
      <c r="Z564" s="28" t="e">
        <f t="shared" si="741"/>
        <v>#N/A</v>
      </c>
      <c r="AA564" s="28" t="e">
        <f t="shared" si="684"/>
        <v>#N/A</v>
      </c>
      <c r="AB564" s="28"/>
      <c r="AC564" s="28"/>
      <c r="AD564" s="5">
        <f t="shared" si="685"/>
        <v>-99.257414554720611</v>
      </c>
      <c r="AE564" s="15">
        <v>-999</v>
      </c>
      <c r="AF564" s="11">
        <v>-999</v>
      </c>
      <c r="AG564" s="11">
        <v>-999</v>
      </c>
      <c r="AH564" s="11">
        <v>-999</v>
      </c>
      <c r="AI564" s="11">
        <v>-999</v>
      </c>
      <c r="AJ564" s="11">
        <v>-111.92228257511292</v>
      </c>
      <c r="AK564" s="11">
        <v>-999</v>
      </c>
      <c r="AL564" s="11">
        <v>-999</v>
      </c>
      <c r="AM564" s="11">
        <v>-106.40505589574467</v>
      </c>
      <c r="AN564" s="11">
        <v>-999</v>
      </c>
      <c r="AO564" s="11">
        <v>-999</v>
      </c>
      <c r="AP564" s="11">
        <v>-999</v>
      </c>
      <c r="AQ564" s="11">
        <v>-999</v>
      </c>
      <c r="AR564" s="11">
        <v>-999</v>
      </c>
      <c r="AS564" s="11">
        <v>-999</v>
      </c>
      <c r="AT564" s="11">
        <v>-999</v>
      </c>
      <c r="AU564" s="11">
        <v>-999</v>
      </c>
      <c r="AV564" s="11">
        <v>-102.62343292831871</v>
      </c>
      <c r="AW564" s="11">
        <v>-999</v>
      </c>
      <c r="AX564" s="11">
        <v>-999</v>
      </c>
      <c r="AY564" s="11">
        <v>-116.78558565210106</v>
      </c>
      <c r="AZ564" s="11">
        <v>-999</v>
      </c>
      <c r="BA564" s="11">
        <v>-999</v>
      </c>
      <c r="BB564" s="11">
        <v>-999</v>
      </c>
      <c r="BC564" s="11">
        <v>-999</v>
      </c>
      <c r="BD564" s="11">
        <v>-999</v>
      </c>
      <c r="BE564" s="11">
        <v>-999</v>
      </c>
      <c r="BF564" s="11">
        <v>-999</v>
      </c>
      <c r="BG564" s="11">
        <v>-999</v>
      </c>
      <c r="BH564" s="11">
        <v>-104.86950977366666</v>
      </c>
      <c r="BI564" s="11">
        <v>-999</v>
      </c>
      <c r="BJ564" s="11">
        <v>-999</v>
      </c>
      <c r="BK564" s="11">
        <v>-999</v>
      </c>
      <c r="BL564" s="11">
        <v>-999</v>
      </c>
      <c r="BM564" s="11">
        <v>-999</v>
      </c>
      <c r="BN564" s="16">
        <v>-999</v>
      </c>
      <c r="BQ564" s="5">
        <f t="shared" ca="1" si="686"/>
        <v>-96.227656834829943</v>
      </c>
      <c r="BR564" s="8">
        <f t="shared" ca="1" si="739"/>
        <v>-999</v>
      </c>
      <c r="BS564" s="8">
        <f t="shared" ca="1" si="739"/>
        <v>-999</v>
      </c>
      <c r="BT564" s="8">
        <f t="shared" ca="1" si="739"/>
        <v>-999</v>
      </c>
      <c r="BU564" s="8">
        <f t="shared" ca="1" si="739"/>
        <v>-999</v>
      </c>
      <c r="BV564" s="8">
        <f t="shared" ca="1" si="739"/>
        <v>-999</v>
      </c>
      <c r="BW564" s="8">
        <f t="shared" ca="1" si="739"/>
        <v>-104.84094568699224</v>
      </c>
      <c r="BX564" s="8">
        <f t="shared" ca="1" si="739"/>
        <v>-999</v>
      </c>
      <c r="BY564" s="8">
        <f t="shared" ca="1" si="739"/>
        <v>-999</v>
      </c>
      <c r="BZ564" s="8">
        <f t="shared" ca="1" si="739"/>
        <v>-99.51985755208247</v>
      </c>
      <c r="CA564" s="8">
        <f t="shared" ca="1" si="739"/>
        <v>-999</v>
      </c>
      <c r="CB564" s="8">
        <f t="shared" ca="1" si="728"/>
        <v>-999</v>
      </c>
      <c r="CC564" s="8">
        <f t="shared" ca="1" si="728"/>
        <v>-999</v>
      </c>
      <c r="CD564" s="8">
        <f t="shared" ca="1" si="728"/>
        <v>-999</v>
      </c>
      <c r="CE564" s="8">
        <f t="shared" ca="1" si="728"/>
        <v>-999</v>
      </c>
      <c r="CF564" s="8">
        <f t="shared" ca="1" si="728"/>
        <v>-999</v>
      </c>
      <c r="CG564" s="8">
        <f t="shared" ca="1" si="728"/>
        <v>-999</v>
      </c>
      <c r="CH564" s="8">
        <f t="shared" ca="1" si="728"/>
        <v>-999</v>
      </c>
      <c r="CI564" s="8">
        <f t="shared" ca="1" si="728"/>
        <v>-108.6242939408051</v>
      </c>
      <c r="CJ564" s="8">
        <f t="shared" ca="1" si="728"/>
        <v>-999</v>
      </c>
      <c r="CK564" s="8">
        <f t="shared" ca="1" si="728"/>
        <v>-999</v>
      </c>
      <c r="CL564" s="8">
        <f t="shared" ca="1" si="728"/>
        <v>-101.50178059750998</v>
      </c>
      <c r="CM564" s="8">
        <f t="shared" ca="1" si="728"/>
        <v>-999</v>
      </c>
      <c r="CN564" s="8">
        <f t="shared" ca="1" si="739"/>
        <v>-999</v>
      </c>
      <c r="CO564" s="8">
        <f t="shared" ca="1" si="739"/>
        <v>-999</v>
      </c>
      <c r="CP564" s="8">
        <f t="shared" ca="1" si="739"/>
        <v>-999</v>
      </c>
      <c r="CQ564" s="8">
        <f t="shared" ca="1" si="739"/>
        <v>-999</v>
      </c>
      <c r="CR564" s="8">
        <f t="shared" ca="1" si="739"/>
        <v>-999</v>
      </c>
      <c r="CS564" s="8">
        <f t="shared" ca="1" si="739"/>
        <v>-999</v>
      </c>
      <c r="CT564" s="8">
        <f t="shared" ca="1" si="737"/>
        <v>-999</v>
      </c>
      <c r="CU564" s="8">
        <f t="shared" ca="1" si="737"/>
        <v>-110.27994349099282</v>
      </c>
      <c r="CV564" s="8">
        <f t="shared" ca="1" si="737"/>
        <v>-999</v>
      </c>
      <c r="CW564" s="8">
        <f t="shared" ca="1" si="737"/>
        <v>-999</v>
      </c>
      <c r="CX564" s="8">
        <f t="shared" ca="1" si="737"/>
        <v>-999</v>
      </c>
      <c r="CY564" s="8">
        <f t="shared" ca="1" si="737"/>
        <v>-999</v>
      </c>
      <c r="CZ564" s="8">
        <f t="shared" ca="1" si="737"/>
        <v>-999</v>
      </c>
      <c r="DA564" s="8">
        <f t="shared" ca="1" si="737"/>
        <v>-999</v>
      </c>
    </row>
    <row r="565" spans="2:105" x14ac:dyDescent="0.35">
      <c r="B565" t="str">
        <f>'Postcode Data'!B565</f>
        <v>ES54 5HB</v>
      </c>
      <c r="C565" t="str">
        <f>'Postcode Data'!D565</f>
        <v>Foxton</v>
      </c>
      <c r="D565" s="44" t="str">
        <f>'Postcode Data'!M565</f>
        <v>FW1a</v>
      </c>
      <c r="E565" s="28" t="str">
        <f>INDEX('Site Data'!$G$42:$G$77,MATCH('Frequency Plan Data'!D565,'Site Data'!$B$42:$B$77,0))</f>
        <v>f4</v>
      </c>
      <c r="F565" s="28">
        <f>'Coverage Data'!M565</f>
        <v>-69.192570547875818</v>
      </c>
      <c r="G565" s="28">
        <f t="shared" si="680"/>
        <v>27.324671171594417</v>
      </c>
      <c r="H565" s="5">
        <f>'Postcode Data'!F565</f>
        <v>12.647739970734545</v>
      </c>
      <c r="I565" s="5">
        <f>'Postcode Data'!G565</f>
        <v>17.654822358411213</v>
      </c>
      <c r="J565" s="5">
        <f>'Postcode Data'!K565</f>
        <v>11.123813938330496</v>
      </c>
      <c r="K565" s="5">
        <f>'Postcode Data'!L565</f>
        <v>19.536714282596712</v>
      </c>
      <c r="L565" s="5"/>
      <c r="M565" s="28"/>
      <c r="N565" s="5" t="e">
        <f t="shared" si="718"/>
        <v>#N/A</v>
      </c>
      <c r="O565" s="5" t="e">
        <f t="shared" si="718"/>
        <v>#N/A</v>
      </c>
      <c r="P565" s="5" t="e">
        <f t="shared" si="718"/>
        <v>#N/A</v>
      </c>
      <c r="Q565" s="5">
        <f t="shared" si="718"/>
        <v>19.536714282596712</v>
      </c>
      <c r="R565" s="5" t="e">
        <f t="shared" si="718"/>
        <v>#N/A</v>
      </c>
      <c r="S565" s="5" t="e">
        <f t="shared" si="718"/>
        <v>#N/A</v>
      </c>
      <c r="T565" s="5"/>
      <c r="U565" s="28"/>
      <c r="V565" s="28">
        <f t="shared" si="682"/>
        <v>19.536714282596712</v>
      </c>
      <c r="W565" s="28" t="e">
        <f t="shared" ref="W565:Z565" si="742">IF(AND($G565&lt;V$5,$G565&gt;=W$5),$K565,NA())</f>
        <v>#N/A</v>
      </c>
      <c r="X565" s="28" t="e">
        <f t="shared" si="742"/>
        <v>#N/A</v>
      </c>
      <c r="Y565" s="28" t="e">
        <f t="shared" si="742"/>
        <v>#N/A</v>
      </c>
      <c r="Z565" s="28" t="e">
        <f t="shared" si="742"/>
        <v>#N/A</v>
      </c>
      <c r="AA565" s="28" t="e">
        <f t="shared" si="684"/>
        <v>#N/A</v>
      </c>
      <c r="AB565" s="28"/>
      <c r="AC565" s="28"/>
      <c r="AD565" s="5">
        <f t="shared" si="685"/>
        <v>-96.517241719470235</v>
      </c>
      <c r="AE565" s="15">
        <v>-999</v>
      </c>
      <c r="AF565" s="11">
        <v>-999</v>
      </c>
      <c r="AG565" s="11">
        <v>-999</v>
      </c>
      <c r="AH565" s="11">
        <v>-103.63709193211685</v>
      </c>
      <c r="AI565" s="11">
        <v>-999</v>
      </c>
      <c r="AJ565" s="11">
        <v>-999</v>
      </c>
      <c r="AK565" s="11">
        <v>-101.50445494456045</v>
      </c>
      <c r="AL565" s="11">
        <v>-999</v>
      </c>
      <c r="AM565" s="11">
        <v>-999</v>
      </c>
      <c r="AN565" s="11">
        <v>-999</v>
      </c>
      <c r="AO565" s="11">
        <v>-999</v>
      </c>
      <c r="AP565" s="11">
        <v>-999</v>
      </c>
      <c r="AQ565" s="11">
        <v>-999</v>
      </c>
      <c r="AR565" s="11">
        <v>-999</v>
      </c>
      <c r="AS565" s="11">
        <v>-999</v>
      </c>
      <c r="AT565" s="11">
        <v>-110.83753555407095</v>
      </c>
      <c r="AU565" s="11">
        <v>-999</v>
      </c>
      <c r="AV565" s="11">
        <v>-999</v>
      </c>
      <c r="AW565" s="11">
        <v>-100.40017792973605</v>
      </c>
      <c r="AX565" s="11">
        <v>-999</v>
      </c>
      <c r="AY565" s="11">
        <v>-999</v>
      </c>
      <c r="AZ565" s="11">
        <v>-999</v>
      </c>
      <c r="BA565" s="11">
        <v>-999</v>
      </c>
      <c r="BB565" s="11">
        <v>-999</v>
      </c>
      <c r="BC565" s="11">
        <v>-999</v>
      </c>
      <c r="BD565" s="11">
        <v>-999</v>
      </c>
      <c r="BE565" s="11">
        <v>-999</v>
      </c>
      <c r="BF565" s="11">
        <v>-110.20481879603864</v>
      </c>
      <c r="BG565" s="11">
        <v>-999</v>
      </c>
      <c r="BH565" s="11">
        <v>-999</v>
      </c>
      <c r="BI565" s="11">
        <v>-999</v>
      </c>
      <c r="BJ565" s="11">
        <v>-999</v>
      </c>
      <c r="BK565" s="11">
        <v>-999</v>
      </c>
      <c r="BL565" s="11">
        <v>-999</v>
      </c>
      <c r="BM565" s="11">
        <v>-999</v>
      </c>
      <c r="BN565" s="16">
        <v>-999</v>
      </c>
      <c r="BQ565" s="5">
        <f t="shared" ca="1" si="686"/>
        <v>-98.484891166427815</v>
      </c>
      <c r="BR565" s="8">
        <f t="shared" ca="1" si="739"/>
        <v>-999</v>
      </c>
      <c r="BS565" s="8">
        <f t="shared" ca="1" si="739"/>
        <v>-999</v>
      </c>
      <c r="BT565" s="8">
        <f t="shared" ca="1" si="739"/>
        <v>-999</v>
      </c>
      <c r="BU565" s="8">
        <f t="shared" ca="1" si="739"/>
        <v>-112.8134478188955</v>
      </c>
      <c r="BV565" s="8">
        <f t="shared" ca="1" si="739"/>
        <v>-999</v>
      </c>
      <c r="BW565" s="8">
        <f t="shared" ca="1" si="739"/>
        <v>-999</v>
      </c>
      <c r="BX565" s="8">
        <f t="shared" ca="1" si="739"/>
        <v>-105.61384555586991</v>
      </c>
      <c r="BY565" s="8">
        <f t="shared" ca="1" si="739"/>
        <v>-999</v>
      </c>
      <c r="BZ565" s="8">
        <f t="shared" ca="1" si="739"/>
        <v>-999</v>
      </c>
      <c r="CA565" s="8">
        <f t="shared" ca="1" si="739"/>
        <v>-999</v>
      </c>
      <c r="CB565" s="8">
        <f t="shared" ca="1" si="728"/>
        <v>-999</v>
      </c>
      <c r="CC565" s="8">
        <f t="shared" ca="1" si="728"/>
        <v>-999</v>
      </c>
      <c r="CD565" s="8">
        <f t="shared" ca="1" si="728"/>
        <v>-999</v>
      </c>
      <c r="CE565" s="8">
        <f t="shared" ca="1" si="728"/>
        <v>-999</v>
      </c>
      <c r="CF565" s="8">
        <f t="shared" ca="1" si="728"/>
        <v>-999</v>
      </c>
      <c r="CG565" s="8">
        <f t="shared" ca="1" si="728"/>
        <v>-108.39328751434115</v>
      </c>
      <c r="CH565" s="8">
        <f t="shared" ca="1" si="728"/>
        <v>-999</v>
      </c>
      <c r="CI565" s="8">
        <f t="shared" ca="1" si="728"/>
        <v>-999</v>
      </c>
      <c r="CJ565" s="8">
        <f t="shared" ca="1" si="728"/>
        <v>-101.06053297973303</v>
      </c>
      <c r="CK565" s="8">
        <f t="shared" ca="1" si="728"/>
        <v>-999</v>
      </c>
      <c r="CL565" s="8">
        <f t="shared" ca="1" si="728"/>
        <v>-999</v>
      </c>
      <c r="CM565" s="8">
        <f t="shared" ca="1" si="728"/>
        <v>-999</v>
      </c>
      <c r="CN565" s="8">
        <f t="shared" ca="1" si="739"/>
        <v>-999</v>
      </c>
      <c r="CO565" s="8">
        <f t="shared" ca="1" si="739"/>
        <v>-999</v>
      </c>
      <c r="CP565" s="8">
        <f t="shared" ca="1" si="739"/>
        <v>-999</v>
      </c>
      <c r="CQ565" s="8">
        <f t="shared" ca="1" si="739"/>
        <v>-999</v>
      </c>
      <c r="CR565" s="8">
        <f t="shared" ca="1" si="739"/>
        <v>-999</v>
      </c>
      <c r="CS565" s="8">
        <f t="shared" ca="1" si="739"/>
        <v>-107.891614039354</v>
      </c>
      <c r="CT565" s="8">
        <f t="shared" ca="1" si="737"/>
        <v>-999</v>
      </c>
      <c r="CU565" s="8">
        <f t="shared" ca="1" si="737"/>
        <v>-999</v>
      </c>
      <c r="CV565" s="8">
        <f t="shared" ca="1" si="737"/>
        <v>-999</v>
      </c>
      <c r="CW565" s="8">
        <f t="shared" ca="1" si="737"/>
        <v>-999</v>
      </c>
      <c r="CX565" s="8">
        <f t="shared" ca="1" si="737"/>
        <v>-999</v>
      </c>
      <c r="CY565" s="8">
        <f t="shared" ca="1" si="737"/>
        <v>-999</v>
      </c>
      <c r="CZ565" s="8">
        <f t="shared" ca="1" si="737"/>
        <v>-999</v>
      </c>
      <c r="DA565" s="8">
        <f t="shared" ca="1" si="737"/>
        <v>-999</v>
      </c>
    </row>
    <row r="566" spans="2:105" x14ac:dyDescent="0.35">
      <c r="B566" t="str">
        <f>'Postcode Data'!B566</f>
        <v>ES54 6UD</v>
      </c>
      <c r="C566" t="str">
        <f>'Postcode Data'!D566</f>
        <v>Foxton</v>
      </c>
      <c r="D566" s="44" t="e">
        <f>'Postcode Data'!M566</f>
        <v>#N/A</v>
      </c>
      <c r="E566" s="28" t="e">
        <f>INDEX('Site Data'!$G$42:$G$77,MATCH('Frequency Plan Data'!D566,'Site Data'!$B$42:$B$77,0))</f>
        <v>#N/A</v>
      </c>
      <c r="F566" s="28" t="e">
        <f>'Coverage Data'!M566</f>
        <v>#N/A</v>
      </c>
      <c r="G566" s="28" t="e">
        <f t="shared" si="680"/>
        <v>#N/A</v>
      </c>
      <c r="H566" s="5" t="e">
        <f>'Postcode Data'!F566</f>
        <v>#N/A</v>
      </c>
      <c r="I566" s="5" t="e">
        <f>'Postcode Data'!G566</f>
        <v>#N/A</v>
      </c>
      <c r="J566" s="5" t="e">
        <f>'Postcode Data'!K566</f>
        <v>#N/A</v>
      </c>
      <c r="K566" s="5" t="e">
        <f>'Postcode Data'!L566</f>
        <v>#N/A</v>
      </c>
      <c r="L566" s="5"/>
      <c r="M566" s="28"/>
      <c r="N566" s="5" t="e">
        <f t="shared" ref="N566:S585" si="743">IF($E566=N$5,$K566,NA())</f>
        <v>#N/A</v>
      </c>
      <c r="O566" s="5" t="e">
        <f t="shared" si="743"/>
        <v>#N/A</v>
      </c>
      <c r="P566" s="5" t="e">
        <f t="shared" si="743"/>
        <v>#N/A</v>
      </c>
      <c r="Q566" s="5" t="e">
        <f t="shared" si="743"/>
        <v>#N/A</v>
      </c>
      <c r="R566" s="5" t="e">
        <f t="shared" si="743"/>
        <v>#N/A</v>
      </c>
      <c r="S566" s="5" t="e">
        <f t="shared" si="743"/>
        <v>#N/A</v>
      </c>
      <c r="T566" s="5"/>
      <c r="U566" s="28"/>
      <c r="V566" s="28" t="e">
        <f t="shared" si="682"/>
        <v>#N/A</v>
      </c>
      <c r="W566" s="28" t="e">
        <f t="shared" ref="W566:Z566" si="744">IF(AND($G566&lt;V$5,$G566&gt;=W$5),$K566,NA())</f>
        <v>#N/A</v>
      </c>
      <c r="X566" s="28" t="e">
        <f t="shared" si="744"/>
        <v>#N/A</v>
      </c>
      <c r="Y566" s="28" t="e">
        <f t="shared" si="744"/>
        <v>#N/A</v>
      </c>
      <c r="Z566" s="28" t="e">
        <f t="shared" si="744"/>
        <v>#N/A</v>
      </c>
      <c r="AA566" s="28" t="e">
        <f t="shared" si="684"/>
        <v>#N/A</v>
      </c>
      <c r="AB566" s="28"/>
      <c r="AC566" s="28"/>
      <c r="AD566" s="5" t="e">
        <f t="shared" si="685"/>
        <v>#N/A</v>
      </c>
      <c r="AE566" s="15" t="e">
        <v>#N/A</v>
      </c>
      <c r="AF566" s="11" t="e">
        <v>#N/A</v>
      </c>
      <c r="AG566" s="11" t="e">
        <v>#N/A</v>
      </c>
      <c r="AH566" s="11" t="e">
        <v>#N/A</v>
      </c>
      <c r="AI566" s="11" t="e">
        <v>#N/A</v>
      </c>
      <c r="AJ566" s="11" t="e">
        <v>#N/A</v>
      </c>
      <c r="AK566" s="11" t="e">
        <v>#N/A</v>
      </c>
      <c r="AL566" s="11" t="e">
        <v>#N/A</v>
      </c>
      <c r="AM566" s="11" t="e">
        <v>#N/A</v>
      </c>
      <c r="AN566" s="11" t="e">
        <v>#N/A</v>
      </c>
      <c r="AO566" s="11" t="e">
        <v>#N/A</v>
      </c>
      <c r="AP566" s="11" t="e">
        <v>#N/A</v>
      </c>
      <c r="AQ566" s="11" t="e">
        <v>#N/A</v>
      </c>
      <c r="AR566" s="11" t="e">
        <v>#N/A</v>
      </c>
      <c r="AS566" s="11" t="e">
        <v>#N/A</v>
      </c>
      <c r="AT566" s="11" t="e">
        <v>#N/A</v>
      </c>
      <c r="AU566" s="11" t="e">
        <v>#N/A</v>
      </c>
      <c r="AV566" s="11" t="e">
        <v>#N/A</v>
      </c>
      <c r="AW566" s="11" t="e">
        <v>#N/A</v>
      </c>
      <c r="AX566" s="11" t="e">
        <v>#N/A</v>
      </c>
      <c r="AY566" s="11" t="e">
        <v>#N/A</v>
      </c>
      <c r="AZ566" s="11" t="e">
        <v>#N/A</v>
      </c>
      <c r="BA566" s="11" t="e">
        <v>#N/A</v>
      </c>
      <c r="BB566" s="11" t="e">
        <v>#N/A</v>
      </c>
      <c r="BC566" s="11" t="e">
        <v>#N/A</v>
      </c>
      <c r="BD566" s="11" t="e">
        <v>#N/A</v>
      </c>
      <c r="BE566" s="11" t="e">
        <v>#N/A</v>
      </c>
      <c r="BF566" s="11" t="e">
        <v>#N/A</v>
      </c>
      <c r="BG566" s="11" t="e">
        <v>#N/A</v>
      </c>
      <c r="BH566" s="11" t="e">
        <v>#N/A</v>
      </c>
      <c r="BI566" s="11" t="e">
        <v>#N/A</v>
      </c>
      <c r="BJ566" s="11" t="e">
        <v>#N/A</v>
      </c>
      <c r="BK566" s="11" t="e">
        <v>#N/A</v>
      </c>
      <c r="BL566" s="11" t="e">
        <v>#N/A</v>
      </c>
      <c r="BM566" s="11" t="e">
        <v>#N/A</v>
      </c>
      <c r="BN566" s="16" t="e">
        <v>#N/A</v>
      </c>
      <c r="BQ566" s="5" t="e">
        <f t="shared" ca="1" si="686"/>
        <v>#N/A</v>
      </c>
      <c r="BR566" s="8" t="e">
        <f t="shared" ca="1" si="739"/>
        <v>#N/A</v>
      </c>
      <c r="BS566" s="8" t="e">
        <f t="shared" ca="1" si="739"/>
        <v>#N/A</v>
      </c>
      <c r="BT566" s="8" t="e">
        <f t="shared" ca="1" si="739"/>
        <v>#N/A</v>
      </c>
      <c r="BU566" s="8" t="e">
        <f t="shared" ca="1" si="739"/>
        <v>#N/A</v>
      </c>
      <c r="BV566" s="8" t="e">
        <f t="shared" ca="1" si="739"/>
        <v>#N/A</v>
      </c>
      <c r="BW566" s="8" t="e">
        <f t="shared" ca="1" si="739"/>
        <v>#N/A</v>
      </c>
      <c r="BX566" s="8" t="e">
        <f t="shared" ca="1" si="739"/>
        <v>#N/A</v>
      </c>
      <c r="BY566" s="8" t="e">
        <f t="shared" ca="1" si="739"/>
        <v>#N/A</v>
      </c>
      <c r="BZ566" s="8" t="e">
        <f t="shared" ca="1" si="739"/>
        <v>#N/A</v>
      </c>
      <c r="CA566" s="8" t="e">
        <f t="shared" ca="1" si="739"/>
        <v>#N/A</v>
      </c>
      <c r="CB566" s="8" t="e">
        <f t="shared" ca="1" si="728"/>
        <v>#N/A</v>
      </c>
      <c r="CC566" s="8" t="e">
        <f t="shared" ca="1" si="728"/>
        <v>#N/A</v>
      </c>
      <c r="CD566" s="8" t="e">
        <f t="shared" ca="1" si="728"/>
        <v>#N/A</v>
      </c>
      <c r="CE566" s="8" t="e">
        <f t="shared" ca="1" si="728"/>
        <v>#N/A</v>
      </c>
      <c r="CF566" s="8" t="e">
        <f t="shared" ca="1" si="728"/>
        <v>#N/A</v>
      </c>
      <c r="CG566" s="8" t="e">
        <f t="shared" ca="1" si="728"/>
        <v>#N/A</v>
      </c>
      <c r="CH566" s="8" t="e">
        <f t="shared" ca="1" si="728"/>
        <v>#N/A</v>
      </c>
      <c r="CI566" s="8" t="e">
        <f t="shared" ca="1" si="728"/>
        <v>#N/A</v>
      </c>
      <c r="CJ566" s="8" t="e">
        <f t="shared" ca="1" si="728"/>
        <v>#N/A</v>
      </c>
      <c r="CK566" s="8" t="e">
        <f t="shared" ca="1" si="728"/>
        <v>#N/A</v>
      </c>
      <c r="CL566" s="8" t="e">
        <f t="shared" ca="1" si="728"/>
        <v>#N/A</v>
      </c>
      <c r="CM566" s="8" t="e">
        <f t="shared" ca="1" si="728"/>
        <v>#N/A</v>
      </c>
      <c r="CN566" s="8" t="e">
        <f t="shared" ca="1" si="739"/>
        <v>#N/A</v>
      </c>
      <c r="CO566" s="8" t="e">
        <f t="shared" ca="1" si="739"/>
        <v>#N/A</v>
      </c>
      <c r="CP566" s="8" t="e">
        <f t="shared" ca="1" si="739"/>
        <v>#N/A</v>
      </c>
      <c r="CQ566" s="8" t="e">
        <f t="shared" ca="1" si="739"/>
        <v>#N/A</v>
      </c>
      <c r="CR566" s="8" t="e">
        <f t="shared" ca="1" si="739"/>
        <v>#N/A</v>
      </c>
      <c r="CS566" s="8" t="e">
        <f t="shared" ca="1" si="739"/>
        <v>#N/A</v>
      </c>
      <c r="CT566" s="8" t="e">
        <f t="shared" ca="1" si="737"/>
        <v>#N/A</v>
      </c>
      <c r="CU566" s="8" t="e">
        <f t="shared" ca="1" si="737"/>
        <v>#N/A</v>
      </c>
      <c r="CV566" s="8" t="e">
        <f t="shared" ca="1" si="737"/>
        <v>#N/A</v>
      </c>
      <c r="CW566" s="8" t="e">
        <f t="shared" ca="1" si="737"/>
        <v>#N/A</v>
      </c>
      <c r="CX566" s="8" t="e">
        <f t="shared" ca="1" si="737"/>
        <v>#N/A</v>
      </c>
      <c r="CY566" s="8" t="e">
        <f t="shared" ca="1" si="737"/>
        <v>#N/A</v>
      </c>
      <c r="CZ566" s="8" t="e">
        <f t="shared" ca="1" si="737"/>
        <v>#N/A</v>
      </c>
      <c r="DA566" s="8" t="e">
        <f t="shared" ca="1" si="737"/>
        <v>#N/A</v>
      </c>
    </row>
    <row r="567" spans="2:105" x14ac:dyDescent="0.35">
      <c r="B567" t="str">
        <f>'Postcode Data'!B567</f>
        <v>ES54 6YB</v>
      </c>
      <c r="C567" t="str">
        <f>'Postcode Data'!D567</f>
        <v>Foxton</v>
      </c>
      <c r="D567" s="44" t="e">
        <f>'Postcode Data'!M567</f>
        <v>#N/A</v>
      </c>
      <c r="E567" s="28" t="e">
        <f>INDEX('Site Data'!$G$42:$G$77,MATCH('Frequency Plan Data'!D567,'Site Data'!$B$42:$B$77,0))</f>
        <v>#N/A</v>
      </c>
      <c r="F567" s="28" t="e">
        <f>'Coverage Data'!M567</f>
        <v>#N/A</v>
      </c>
      <c r="G567" s="28" t="e">
        <f t="shared" si="680"/>
        <v>#N/A</v>
      </c>
      <c r="H567" s="5" t="e">
        <f>'Postcode Data'!F567</f>
        <v>#N/A</v>
      </c>
      <c r="I567" s="5" t="e">
        <f>'Postcode Data'!G567</f>
        <v>#N/A</v>
      </c>
      <c r="J567" s="5" t="e">
        <f>'Postcode Data'!K567</f>
        <v>#N/A</v>
      </c>
      <c r="K567" s="5" t="e">
        <f>'Postcode Data'!L567</f>
        <v>#N/A</v>
      </c>
      <c r="L567" s="5"/>
      <c r="M567" s="28"/>
      <c r="N567" s="5" t="e">
        <f t="shared" si="743"/>
        <v>#N/A</v>
      </c>
      <c r="O567" s="5" t="e">
        <f t="shared" si="743"/>
        <v>#N/A</v>
      </c>
      <c r="P567" s="5" t="e">
        <f t="shared" si="743"/>
        <v>#N/A</v>
      </c>
      <c r="Q567" s="5" t="e">
        <f t="shared" si="743"/>
        <v>#N/A</v>
      </c>
      <c r="R567" s="5" t="e">
        <f t="shared" si="743"/>
        <v>#N/A</v>
      </c>
      <c r="S567" s="5" t="e">
        <f t="shared" si="743"/>
        <v>#N/A</v>
      </c>
      <c r="T567" s="5"/>
      <c r="U567" s="28"/>
      <c r="V567" s="28" t="e">
        <f t="shared" si="682"/>
        <v>#N/A</v>
      </c>
      <c r="W567" s="28" t="e">
        <f t="shared" ref="W567:Z567" si="745">IF(AND($G567&lt;V$5,$G567&gt;=W$5),$K567,NA())</f>
        <v>#N/A</v>
      </c>
      <c r="X567" s="28" t="e">
        <f t="shared" si="745"/>
        <v>#N/A</v>
      </c>
      <c r="Y567" s="28" t="e">
        <f t="shared" si="745"/>
        <v>#N/A</v>
      </c>
      <c r="Z567" s="28" t="e">
        <f t="shared" si="745"/>
        <v>#N/A</v>
      </c>
      <c r="AA567" s="28" t="e">
        <f t="shared" si="684"/>
        <v>#N/A</v>
      </c>
      <c r="AB567" s="28"/>
      <c r="AC567" s="28"/>
      <c r="AD567" s="5" t="e">
        <f t="shared" si="685"/>
        <v>#N/A</v>
      </c>
      <c r="AE567" s="15" t="e">
        <v>#N/A</v>
      </c>
      <c r="AF567" s="11" t="e">
        <v>#N/A</v>
      </c>
      <c r="AG567" s="11" t="e">
        <v>#N/A</v>
      </c>
      <c r="AH567" s="11" t="e">
        <v>#N/A</v>
      </c>
      <c r="AI567" s="11" t="e">
        <v>#N/A</v>
      </c>
      <c r="AJ567" s="11" t="e">
        <v>#N/A</v>
      </c>
      <c r="AK567" s="11" t="e">
        <v>#N/A</v>
      </c>
      <c r="AL567" s="11" t="e">
        <v>#N/A</v>
      </c>
      <c r="AM567" s="11" t="e">
        <v>#N/A</v>
      </c>
      <c r="AN567" s="11" t="e">
        <v>#N/A</v>
      </c>
      <c r="AO567" s="11" t="e">
        <v>#N/A</v>
      </c>
      <c r="AP567" s="11" t="e">
        <v>#N/A</v>
      </c>
      <c r="AQ567" s="11" t="e">
        <v>#N/A</v>
      </c>
      <c r="AR567" s="11" t="e">
        <v>#N/A</v>
      </c>
      <c r="AS567" s="11" t="e">
        <v>#N/A</v>
      </c>
      <c r="AT567" s="11" t="e">
        <v>#N/A</v>
      </c>
      <c r="AU567" s="11" t="e">
        <v>#N/A</v>
      </c>
      <c r="AV567" s="11" t="e">
        <v>#N/A</v>
      </c>
      <c r="AW567" s="11" t="e">
        <v>#N/A</v>
      </c>
      <c r="AX567" s="11" t="e">
        <v>#N/A</v>
      </c>
      <c r="AY567" s="11" t="e">
        <v>#N/A</v>
      </c>
      <c r="AZ567" s="11" t="e">
        <v>#N/A</v>
      </c>
      <c r="BA567" s="11" t="e">
        <v>#N/A</v>
      </c>
      <c r="BB567" s="11" t="e">
        <v>#N/A</v>
      </c>
      <c r="BC567" s="11" t="e">
        <v>#N/A</v>
      </c>
      <c r="BD567" s="11" t="e">
        <v>#N/A</v>
      </c>
      <c r="BE567" s="11" t="e">
        <v>#N/A</v>
      </c>
      <c r="BF567" s="11" t="e">
        <v>#N/A</v>
      </c>
      <c r="BG567" s="11" t="e">
        <v>#N/A</v>
      </c>
      <c r="BH567" s="11" t="e">
        <v>#N/A</v>
      </c>
      <c r="BI567" s="11" t="e">
        <v>#N/A</v>
      </c>
      <c r="BJ567" s="11" t="e">
        <v>#N/A</v>
      </c>
      <c r="BK567" s="11" t="e">
        <v>#N/A</v>
      </c>
      <c r="BL567" s="11" t="e">
        <v>#N/A</v>
      </c>
      <c r="BM567" s="11" t="e">
        <v>#N/A</v>
      </c>
      <c r="BN567" s="16" t="e">
        <v>#N/A</v>
      </c>
      <c r="BQ567" s="5" t="e">
        <f t="shared" ca="1" si="686"/>
        <v>#N/A</v>
      </c>
      <c r="BR567" s="8" t="e">
        <f t="shared" ca="1" si="739"/>
        <v>#N/A</v>
      </c>
      <c r="BS567" s="8" t="e">
        <f t="shared" ca="1" si="739"/>
        <v>#N/A</v>
      </c>
      <c r="BT567" s="8" t="e">
        <f t="shared" ca="1" si="739"/>
        <v>#N/A</v>
      </c>
      <c r="BU567" s="8" t="e">
        <f t="shared" ca="1" si="739"/>
        <v>#N/A</v>
      </c>
      <c r="BV567" s="8" t="e">
        <f t="shared" ca="1" si="739"/>
        <v>#N/A</v>
      </c>
      <c r="BW567" s="8" t="e">
        <f t="shared" ca="1" si="739"/>
        <v>#N/A</v>
      </c>
      <c r="BX567" s="8" t="e">
        <f t="shared" ca="1" si="739"/>
        <v>#N/A</v>
      </c>
      <c r="BY567" s="8" t="e">
        <f t="shared" ca="1" si="739"/>
        <v>#N/A</v>
      </c>
      <c r="BZ567" s="8" t="e">
        <f t="shared" ca="1" si="739"/>
        <v>#N/A</v>
      </c>
      <c r="CA567" s="8" t="e">
        <f t="shared" ca="1" si="739"/>
        <v>#N/A</v>
      </c>
      <c r="CB567" s="8" t="e">
        <f t="shared" ca="1" si="728"/>
        <v>#N/A</v>
      </c>
      <c r="CC567" s="8" t="e">
        <f t="shared" ca="1" si="728"/>
        <v>#N/A</v>
      </c>
      <c r="CD567" s="8" t="e">
        <f t="shared" ca="1" si="728"/>
        <v>#N/A</v>
      </c>
      <c r="CE567" s="8" t="e">
        <f t="shared" ca="1" si="728"/>
        <v>#N/A</v>
      </c>
      <c r="CF567" s="8" t="e">
        <f t="shared" ca="1" si="728"/>
        <v>#N/A</v>
      </c>
      <c r="CG567" s="8" t="e">
        <f t="shared" ca="1" si="728"/>
        <v>#N/A</v>
      </c>
      <c r="CH567" s="8" t="e">
        <f t="shared" ca="1" si="728"/>
        <v>#N/A</v>
      </c>
      <c r="CI567" s="8" t="e">
        <f t="shared" ca="1" si="728"/>
        <v>#N/A</v>
      </c>
      <c r="CJ567" s="8" t="e">
        <f t="shared" ca="1" si="728"/>
        <v>#N/A</v>
      </c>
      <c r="CK567" s="8" t="e">
        <f t="shared" ca="1" si="728"/>
        <v>#N/A</v>
      </c>
      <c r="CL567" s="8" t="e">
        <f t="shared" ca="1" si="728"/>
        <v>#N/A</v>
      </c>
      <c r="CM567" s="8" t="e">
        <f t="shared" ca="1" si="728"/>
        <v>#N/A</v>
      </c>
      <c r="CN567" s="8" t="e">
        <f t="shared" ca="1" si="739"/>
        <v>#N/A</v>
      </c>
      <c r="CO567" s="8" t="e">
        <f t="shared" ca="1" si="739"/>
        <v>#N/A</v>
      </c>
      <c r="CP567" s="8" t="e">
        <f t="shared" ca="1" si="739"/>
        <v>#N/A</v>
      </c>
      <c r="CQ567" s="8" t="e">
        <f t="shared" ca="1" si="739"/>
        <v>#N/A</v>
      </c>
      <c r="CR567" s="8" t="e">
        <f t="shared" ca="1" si="739"/>
        <v>#N/A</v>
      </c>
      <c r="CS567" s="8" t="e">
        <f t="shared" ca="1" si="739"/>
        <v>#N/A</v>
      </c>
      <c r="CT567" s="8" t="e">
        <f t="shared" ca="1" si="737"/>
        <v>#N/A</v>
      </c>
      <c r="CU567" s="8" t="e">
        <f t="shared" ca="1" si="737"/>
        <v>#N/A</v>
      </c>
      <c r="CV567" s="8" t="e">
        <f t="shared" ca="1" si="737"/>
        <v>#N/A</v>
      </c>
      <c r="CW567" s="8" t="e">
        <f t="shared" ca="1" si="737"/>
        <v>#N/A</v>
      </c>
      <c r="CX567" s="8" t="e">
        <f t="shared" ca="1" si="737"/>
        <v>#N/A</v>
      </c>
      <c r="CY567" s="8" t="e">
        <f t="shared" ca="1" si="737"/>
        <v>#N/A</v>
      </c>
      <c r="CZ567" s="8" t="e">
        <f t="shared" ca="1" si="737"/>
        <v>#N/A</v>
      </c>
      <c r="DA567" s="8" t="e">
        <f t="shared" ca="1" si="737"/>
        <v>#N/A</v>
      </c>
    </row>
    <row r="568" spans="2:105" x14ac:dyDescent="0.35">
      <c r="B568" t="str">
        <f>'Postcode Data'!B568</f>
        <v>ES54 7SV</v>
      </c>
      <c r="C568" t="str">
        <f>'Postcode Data'!D568</f>
        <v>Foxton</v>
      </c>
      <c r="D568" s="44" t="e">
        <f>'Postcode Data'!M568</f>
        <v>#N/A</v>
      </c>
      <c r="E568" s="28" t="e">
        <f>INDEX('Site Data'!$G$42:$G$77,MATCH('Frequency Plan Data'!D568,'Site Data'!$B$42:$B$77,0))</f>
        <v>#N/A</v>
      </c>
      <c r="F568" s="28" t="e">
        <f>'Coverage Data'!M568</f>
        <v>#N/A</v>
      </c>
      <c r="G568" s="28" t="e">
        <f t="shared" si="680"/>
        <v>#N/A</v>
      </c>
      <c r="H568" s="5" t="e">
        <f>'Postcode Data'!F568</f>
        <v>#N/A</v>
      </c>
      <c r="I568" s="5" t="e">
        <f>'Postcode Data'!G568</f>
        <v>#N/A</v>
      </c>
      <c r="J568" s="5" t="e">
        <f>'Postcode Data'!K568</f>
        <v>#N/A</v>
      </c>
      <c r="K568" s="5" t="e">
        <f>'Postcode Data'!L568</f>
        <v>#N/A</v>
      </c>
      <c r="L568" s="5"/>
      <c r="M568" s="28"/>
      <c r="N568" s="5" t="e">
        <f t="shared" si="743"/>
        <v>#N/A</v>
      </c>
      <c r="O568" s="5" t="e">
        <f t="shared" si="743"/>
        <v>#N/A</v>
      </c>
      <c r="P568" s="5" t="e">
        <f t="shared" si="743"/>
        <v>#N/A</v>
      </c>
      <c r="Q568" s="5" t="e">
        <f t="shared" si="743"/>
        <v>#N/A</v>
      </c>
      <c r="R568" s="5" t="e">
        <f t="shared" si="743"/>
        <v>#N/A</v>
      </c>
      <c r="S568" s="5" t="e">
        <f t="shared" si="743"/>
        <v>#N/A</v>
      </c>
      <c r="T568" s="5"/>
      <c r="U568" s="28"/>
      <c r="V568" s="28" t="e">
        <f t="shared" si="682"/>
        <v>#N/A</v>
      </c>
      <c r="W568" s="28" t="e">
        <f t="shared" ref="W568:Z568" si="746">IF(AND($G568&lt;V$5,$G568&gt;=W$5),$K568,NA())</f>
        <v>#N/A</v>
      </c>
      <c r="X568" s="28" t="e">
        <f t="shared" si="746"/>
        <v>#N/A</v>
      </c>
      <c r="Y568" s="28" t="e">
        <f t="shared" si="746"/>
        <v>#N/A</v>
      </c>
      <c r="Z568" s="28" t="e">
        <f t="shared" si="746"/>
        <v>#N/A</v>
      </c>
      <c r="AA568" s="28" t="e">
        <f t="shared" si="684"/>
        <v>#N/A</v>
      </c>
      <c r="AB568" s="28"/>
      <c r="AC568" s="28"/>
      <c r="AD568" s="5" t="e">
        <f t="shared" si="685"/>
        <v>#N/A</v>
      </c>
      <c r="AE568" s="15" t="e">
        <v>#N/A</v>
      </c>
      <c r="AF568" s="11" t="e">
        <v>#N/A</v>
      </c>
      <c r="AG568" s="11" t="e">
        <v>#N/A</v>
      </c>
      <c r="AH568" s="11" t="e">
        <v>#N/A</v>
      </c>
      <c r="AI568" s="11" t="e">
        <v>#N/A</v>
      </c>
      <c r="AJ568" s="11" t="e">
        <v>#N/A</v>
      </c>
      <c r="AK568" s="11" t="e">
        <v>#N/A</v>
      </c>
      <c r="AL568" s="11" t="e">
        <v>#N/A</v>
      </c>
      <c r="AM568" s="11" t="e">
        <v>#N/A</v>
      </c>
      <c r="AN568" s="11" t="e">
        <v>#N/A</v>
      </c>
      <c r="AO568" s="11" t="e">
        <v>#N/A</v>
      </c>
      <c r="AP568" s="11" t="e">
        <v>#N/A</v>
      </c>
      <c r="AQ568" s="11" t="e">
        <v>#N/A</v>
      </c>
      <c r="AR568" s="11" t="e">
        <v>#N/A</v>
      </c>
      <c r="AS568" s="11" t="e">
        <v>#N/A</v>
      </c>
      <c r="AT568" s="11" t="e">
        <v>#N/A</v>
      </c>
      <c r="AU568" s="11" t="e">
        <v>#N/A</v>
      </c>
      <c r="AV568" s="11" t="e">
        <v>#N/A</v>
      </c>
      <c r="AW568" s="11" t="e">
        <v>#N/A</v>
      </c>
      <c r="AX568" s="11" t="e">
        <v>#N/A</v>
      </c>
      <c r="AY568" s="11" t="e">
        <v>#N/A</v>
      </c>
      <c r="AZ568" s="11" t="e">
        <v>#N/A</v>
      </c>
      <c r="BA568" s="11" t="e">
        <v>#N/A</v>
      </c>
      <c r="BB568" s="11" t="e">
        <v>#N/A</v>
      </c>
      <c r="BC568" s="11" t="e">
        <v>#N/A</v>
      </c>
      <c r="BD568" s="11" t="e">
        <v>#N/A</v>
      </c>
      <c r="BE568" s="11" t="e">
        <v>#N/A</v>
      </c>
      <c r="BF568" s="11" t="e">
        <v>#N/A</v>
      </c>
      <c r="BG568" s="11" t="e">
        <v>#N/A</v>
      </c>
      <c r="BH568" s="11" t="e">
        <v>#N/A</v>
      </c>
      <c r="BI568" s="11" t="e">
        <v>#N/A</v>
      </c>
      <c r="BJ568" s="11" t="e">
        <v>#N/A</v>
      </c>
      <c r="BK568" s="11" t="e">
        <v>#N/A</v>
      </c>
      <c r="BL568" s="11" t="e">
        <v>#N/A</v>
      </c>
      <c r="BM568" s="11" t="e">
        <v>#N/A</v>
      </c>
      <c r="BN568" s="16" t="e">
        <v>#N/A</v>
      </c>
      <c r="BQ568" s="5" t="e">
        <f t="shared" ca="1" si="686"/>
        <v>#N/A</v>
      </c>
      <c r="BR568" s="8" t="e">
        <f t="shared" ca="1" si="739"/>
        <v>#N/A</v>
      </c>
      <c r="BS568" s="8" t="e">
        <f t="shared" ca="1" si="739"/>
        <v>#N/A</v>
      </c>
      <c r="BT568" s="8" t="e">
        <f t="shared" ca="1" si="739"/>
        <v>#N/A</v>
      </c>
      <c r="BU568" s="8" t="e">
        <f t="shared" ca="1" si="739"/>
        <v>#N/A</v>
      </c>
      <c r="BV568" s="8" t="e">
        <f t="shared" ca="1" si="739"/>
        <v>#N/A</v>
      </c>
      <c r="BW568" s="8" t="e">
        <f t="shared" ca="1" si="739"/>
        <v>#N/A</v>
      </c>
      <c r="BX568" s="8" t="e">
        <f t="shared" ca="1" si="739"/>
        <v>#N/A</v>
      </c>
      <c r="BY568" s="8" t="e">
        <f t="shared" ca="1" si="739"/>
        <v>#N/A</v>
      </c>
      <c r="BZ568" s="8" t="e">
        <f t="shared" ca="1" si="739"/>
        <v>#N/A</v>
      </c>
      <c r="CA568" s="8" t="e">
        <f t="shared" ca="1" si="739"/>
        <v>#N/A</v>
      </c>
      <c r="CB568" s="8" t="e">
        <f t="shared" ca="1" si="728"/>
        <v>#N/A</v>
      </c>
      <c r="CC568" s="8" t="e">
        <f t="shared" ca="1" si="728"/>
        <v>#N/A</v>
      </c>
      <c r="CD568" s="8" t="e">
        <f t="shared" ca="1" si="728"/>
        <v>#N/A</v>
      </c>
      <c r="CE568" s="8" t="e">
        <f t="shared" ca="1" si="728"/>
        <v>#N/A</v>
      </c>
      <c r="CF568" s="8" t="e">
        <f t="shared" ca="1" si="728"/>
        <v>#N/A</v>
      </c>
      <c r="CG568" s="8" t="e">
        <f t="shared" ca="1" si="728"/>
        <v>#N/A</v>
      </c>
      <c r="CH568" s="8" t="e">
        <f t="shared" ca="1" si="728"/>
        <v>#N/A</v>
      </c>
      <c r="CI568" s="8" t="e">
        <f t="shared" ca="1" si="728"/>
        <v>#N/A</v>
      </c>
      <c r="CJ568" s="8" t="e">
        <f t="shared" ca="1" si="728"/>
        <v>#N/A</v>
      </c>
      <c r="CK568" s="8" t="e">
        <f t="shared" ca="1" si="728"/>
        <v>#N/A</v>
      </c>
      <c r="CL568" s="8" t="e">
        <f t="shared" ca="1" si="728"/>
        <v>#N/A</v>
      </c>
      <c r="CM568" s="8" t="e">
        <f t="shared" ca="1" si="728"/>
        <v>#N/A</v>
      </c>
      <c r="CN568" s="8" t="e">
        <f t="shared" ca="1" si="739"/>
        <v>#N/A</v>
      </c>
      <c r="CO568" s="8" t="e">
        <f t="shared" ca="1" si="739"/>
        <v>#N/A</v>
      </c>
      <c r="CP568" s="8" t="e">
        <f t="shared" ca="1" si="739"/>
        <v>#N/A</v>
      </c>
      <c r="CQ568" s="8" t="e">
        <f t="shared" ca="1" si="739"/>
        <v>#N/A</v>
      </c>
      <c r="CR568" s="8" t="e">
        <f t="shared" ca="1" si="739"/>
        <v>#N/A</v>
      </c>
      <c r="CS568" s="8" t="e">
        <f t="shared" ca="1" si="739"/>
        <v>#N/A</v>
      </c>
      <c r="CT568" s="8" t="e">
        <f t="shared" ca="1" si="737"/>
        <v>#N/A</v>
      </c>
      <c r="CU568" s="8" t="e">
        <f t="shared" ca="1" si="737"/>
        <v>#N/A</v>
      </c>
      <c r="CV568" s="8" t="e">
        <f t="shared" ca="1" si="737"/>
        <v>#N/A</v>
      </c>
      <c r="CW568" s="8" t="e">
        <f t="shared" ca="1" si="737"/>
        <v>#N/A</v>
      </c>
      <c r="CX568" s="8" t="e">
        <f t="shared" ca="1" si="737"/>
        <v>#N/A</v>
      </c>
      <c r="CY568" s="8" t="e">
        <f t="shared" ca="1" si="737"/>
        <v>#N/A</v>
      </c>
      <c r="CZ568" s="8" t="e">
        <f t="shared" ca="1" si="737"/>
        <v>#N/A</v>
      </c>
      <c r="DA568" s="8" t="e">
        <f t="shared" ca="1" si="737"/>
        <v>#N/A</v>
      </c>
    </row>
    <row r="569" spans="2:105" x14ac:dyDescent="0.35">
      <c r="B569" t="str">
        <f>'Postcode Data'!B569</f>
        <v>ES54 7XP</v>
      </c>
      <c r="C569" t="str">
        <f>'Postcode Data'!D569</f>
        <v>Foxton</v>
      </c>
      <c r="D569" s="44" t="e">
        <f>'Postcode Data'!M569</f>
        <v>#N/A</v>
      </c>
      <c r="E569" s="28" t="e">
        <f>INDEX('Site Data'!$G$42:$G$77,MATCH('Frequency Plan Data'!D569,'Site Data'!$B$42:$B$77,0))</f>
        <v>#N/A</v>
      </c>
      <c r="F569" s="28" t="e">
        <f>'Coverage Data'!M569</f>
        <v>#N/A</v>
      </c>
      <c r="G569" s="28" t="e">
        <f t="shared" si="680"/>
        <v>#N/A</v>
      </c>
      <c r="H569" s="5" t="e">
        <f>'Postcode Data'!F569</f>
        <v>#N/A</v>
      </c>
      <c r="I569" s="5" t="e">
        <f>'Postcode Data'!G569</f>
        <v>#N/A</v>
      </c>
      <c r="J569" s="5" t="e">
        <f>'Postcode Data'!K569</f>
        <v>#N/A</v>
      </c>
      <c r="K569" s="5" t="e">
        <f>'Postcode Data'!L569</f>
        <v>#N/A</v>
      </c>
      <c r="L569" s="5"/>
      <c r="M569" s="28"/>
      <c r="N569" s="5" t="e">
        <f t="shared" si="743"/>
        <v>#N/A</v>
      </c>
      <c r="O569" s="5" t="e">
        <f t="shared" si="743"/>
        <v>#N/A</v>
      </c>
      <c r="P569" s="5" t="e">
        <f t="shared" si="743"/>
        <v>#N/A</v>
      </c>
      <c r="Q569" s="5" t="e">
        <f t="shared" si="743"/>
        <v>#N/A</v>
      </c>
      <c r="R569" s="5" t="e">
        <f t="shared" si="743"/>
        <v>#N/A</v>
      </c>
      <c r="S569" s="5" t="e">
        <f t="shared" si="743"/>
        <v>#N/A</v>
      </c>
      <c r="T569" s="5"/>
      <c r="U569" s="28"/>
      <c r="V569" s="28" t="e">
        <f t="shared" si="682"/>
        <v>#N/A</v>
      </c>
      <c r="W569" s="28" t="e">
        <f t="shared" ref="W569:Z569" si="747">IF(AND($G569&lt;V$5,$G569&gt;=W$5),$K569,NA())</f>
        <v>#N/A</v>
      </c>
      <c r="X569" s="28" t="e">
        <f t="shared" si="747"/>
        <v>#N/A</v>
      </c>
      <c r="Y569" s="28" t="e">
        <f t="shared" si="747"/>
        <v>#N/A</v>
      </c>
      <c r="Z569" s="28" t="e">
        <f t="shared" si="747"/>
        <v>#N/A</v>
      </c>
      <c r="AA569" s="28" t="e">
        <f t="shared" si="684"/>
        <v>#N/A</v>
      </c>
      <c r="AB569" s="28"/>
      <c r="AC569" s="28"/>
      <c r="AD569" s="5" t="e">
        <f t="shared" si="685"/>
        <v>#N/A</v>
      </c>
      <c r="AE569" s="15" t="e">
        <v>#N/A</v>
      </c>
      <c r="AF569" s="11" t="e">
        <v>#N/A</v>
      </c>
      <c r="AG569" s="11" t="e">
        <v>#N/A</v>
      </c>
      <c r="AH569" s="11" t="e">
        <v>#N/A</v>
      </c>
      <c r="AI569" s="11" t="e">
        <v>#N/A</v>
      </c>
      <c r="AJ569" s="11" t="e">
        <v>#N/A</v>
      </c>
      <c r="AK569" s="11" t="e">
        <v>#N/A</v>
      </c>
      <c r="AL569" s="11" t="e">
        <v>#N/A</v>
      </c>
      <c r="AM569" s="11" t="e">
        <v>#N/A</v>
      </c>
      <c r="AN569" s="11" t="e">
        <v>#N/A</v>
      </c>
      <c r="AO569" s="11" t="e">
        <v>#N/A</v>
      </c>
      <c r="AP569" s="11" t="e">
        <v>#N/A</v>
      </c>
      <c r="AQ569" s="11" t="e">
        <v>#N/A</v>
      </c>
      <c r="AR569" s="11" t="e">
        <v>#N/A</v>
      </c>
      <c r="AS569" s="11" t="e">
        <v>#N/A</v>
      </c>
      <c r="AT569" s="11" t="e">
        <v>#N/A</v>
      </c>
      <c r="AU569" s="11" t="e">
        <v>#N/A</v>
      </c>
      <c r="AV569" s="11" t="e">
        <v>#N/A</v>
      </c>
      <c r="AW569" s="11" t="e">
        <v>#N/A</v>
      </c>
      <c r="AX569" s="11" t="e">
        <v>#N/A</v>
      </c>
      <c r="AY569" s="11" t="e">
        <v>#N/A</v>
      </c>
      <c r="AZ569" s="11" t="e">
        <v>#N/A</v>
      </c>
      <c r="BA569" s="11" t="e">
        <v>#N/A</v>
      </c>
      <c r="BB569" s="11" t="e">
        <v>#N/A</v>
      </c>
      <c r="BC569" s="11" t="e">
        <v>#N/A</v>
      </c>
      <c r="BD569" s="11" t="e">
        <v>#N/A</v>
      </c>
      <c r="BE569" s="11" t="e">
        <v>#N/A</v>
      </c>
      <c r="BF569" s="11" t="e">
        <v>#N/A</v>
      </c>
      <c r="BG569" s="11" t="e">
        <v>#N/A</v>
      </c>
      <c r="BH569" s="11" t="e">
        <v>#N/A</v>
      </c>
      <c r="BI569" s="11" t="e">
        <v>#N/A</v>
      </c>
      <c r="BJ569" s="11" t="e">
        <v>#N/A</v>
      </c>
      <c r="BK569" s="11" t="e">
        <v>#N/A</v>
      </c>
      <c r="BL569" s="11" t="e">
        <v>#N/A</v>
      </c>
      <c r="BM569" s="11" t="e">
        <v>#N/A</v>
      </c>
      <c r="BN569" s="16" t="e">
        <v>#N/A</v>
      </c>
      <c r="BQ569" s="5" t="e">
        <f t="shared" ca="1" si="686"/>
        <v>#N/A</v>
      </c>
      <c r="BR569" s="8" t="e">
        <f t="shared" ca="1" si="739"/>
        <v>#N/A</v>
      </c>
      <c r="BS569" s="8" t="e">
        <f t="shared" ca="1" si="739"/>
        <v>#N/A</v>
      </c>
      <c r="BT569" s="8" t="e">
        <f t="shared" ca="1" si="739"/>
        <v>#N/A</v>
      </c>
      <c r="BU569" s="8" t="e">
        <f t="shared" ca="1" si="739"/>
        <v>#N/A</v>
      </c>
      <c r="BV569" s="8" t="e">
        <f t="shared" ca="1" si="739"/>
        <v>#N/A</v>
      </c>
      <c r="BW569" s="8" t="e">
        <f t="shared" ca="1" si="739"/>
        <v>#N/A</v>
      </c>
      <c r="BX569" s="8" t="e">
        <f t="shared" ca="1" si="739"/>
        <v>#N/A</v>
      </c>
      <c r="BY569" s="8" t="e">
        <f t="shared" ca="1" si="739"/>
        <v>#N/A</v>
      </c>
      <c r="BZ569" s="8" t="e">
        <f t="shared" ca="1" si="739"/>
        <v>#N/A</v>
      </c>
      <c r="CA569" s="8" t="e">
        <f t="shared" ca="1" si="739"/>
        <v>#N/A</v>
      </c>
      <c r="CB569" s="8" t="e">
        <f t="shared" ca="1" si="728"/>
        <v>#N/A</v>
      </c>
      <c r="CC569" s="8" t="e">
        <f t="shared" ca="1" si="728"/>
        <v>#N/A</v>
      </c>
      <c r="CD569" s="8" t="e">
        <f t="shared" ca="1" si="728"/>
        <v>#N/A</v>
      </c>
      <c r="CE569" s="8" t="e">
        <f t="shared" ca="1" si="728"/>
        <v>#N/A</v>
      </c>
      <c r="CF569" s="8" t="e">
        <f t="shared" ca="1" si="728"/>
        <v>#N/A</v>
      </c>
      <c r="CG569" s="8" t="e">
        <f t="shared" ca="1" si="728"/>
        <v>#N/A</v>
      </c>
      <c r="CH569" s="8" t="e">
        <f t="shared" ca="1" si="728"/>
        <v>#N/A</v>
      </c>
      <c r="CI569" s="8" t="e">
        <f t="shared" ca="1" si="728"/>
        <v>#N/A</v>
      </c>
      <c r="CJ569" s="8" t="e">
        <f t="shared" ca="1" si="728"/>
        <v>#N/A</v>
      </c>
      <c r="CK569" s="8" t="e">
        <f t="shared" ca="1" si="728"/>
        <v>#N/A</v>
      </c>
      <c r="CL569" s="8" t="e">
        <f t="shared" ca="1" si="728"/>
        <v>#N/A</v>
      </c>
      <c r="CM569" s="8" t="e">
        <f t="shared" ca="1" si="728"/>
        <v>#N/A</v>
      </c>
      <c r="CN569" s="8" t="e">
        <f t="shared" ca="1" si="739"/>
        <v>#N/A</v>
      </c>
      <c r="CO569" s="8" t="e">
        <f t="shared" ca="1" si="739"/>
        <v>#N/A</v>
      </c>
      <c r="CP569" s="8" t="e">
        <f t="shared" ca="1" si="739"/>
        <v>#N/A</v>
      </c>
      <c r="CQ569" s="8" t="e">
        <f t="shared" ca="1" si="739"/>
        <v>#N/A</v>
      </c>
      <c r="CR569" s="8" t="e">
        <f t="shared" ca="1" si="739"/>
        <v>#N/A</v>
      </c>
      <c r="CS569" s="8" t="e">
        <f t="shared" ca="1" si="739"/>
        <v>#N/A</v>
      </c>
      <c r="CT569" s="8" t="e">
        <f t="shared" ca="1" si="737"/>
        <v>#N/A</v>
      </c>
      <c r="CU569" s="8" t="e">
        <f t="shared" ca="1" si="737"/>
        <v>#N/A</v>
      </c>
      <c r="CV569" s="8" t="e">
        <f t="shared" ca="1" si="737"/>
        <v>#N/A</v>
      </c>
      <c r="CW569" s="8" t="e">
        <f t="shared" ca="1" si="737"/>
        <v>#N/A</v>
      </c>
      <c r="CX569" s="8" t="e">
        <f t="shared" ca="1" si="737"/>
        <v>#N/A</v>
      </c>
      <c r="CY569" s="8" t="e">
        <f t="shared" ca="1" si="737"/>
        <v>#N/A</v>
      </c>
      <c r="CZ569" s="8" t="e">
        <f t="shared" ca="1" si="737"/>
        <v>#N/A</v>
      </c>
      <c r="DA569" s="8" t="e">
        <f t="shared" ca="1" si="737"/>
        <v>#N/A</v>
      </c>
    </row>
    <row r="570" spans="2:105" x14ac:dyDescent="0.35">
      <c r="B570" t="str">
        <f>'Postcode Data'!B570</f>
        <v>ES54 8DD</v>
      </c>
      <c r="C570" t="str">
        <f>'Postcode Data'!D570</f>
        <v>Foxton</v>
      </c>
      <c r="D570" s="44" t="str">
        <f>'Postcode Data'!M570</f>
        <v>FW2b</v>
      </c>
      <c r="E570" s="28" t="str">
        <f>INDEX('Site Data'!$G$42:$G$77,MATCH('Frequency Plan Data'!D570,'Site Data'!$B$42:$B$77,0))</f>
        <v>f2</v>
      </c>
      <c r="F570" s="28">
        <f>'Coverage Data'!M570</f>
        <v>-65.544293862479321</v>
      </c>
      <c r="G570" s="28">
        <f t="shared" si="680"/>
        <v>27.548125819013165</v>
      </c>
      <c r="H570" s="5">
        <f>'Postcode Data'!F570</f>
        <v>9.4150920280499086</v>
      </c>
      <c r="I570" s="5">
        <f>'Postcode Data'!G570</f>
        <v>22.91007534381616</v>
      </c>
      <c r="J570" s="5">
        <f>'Postcode Data'!K570</f>
        <v>10.588996478020045</v>
      </c>
      <c r="K570" s="5">
        <f>'Postcode Data'!L570</f>
        <v>22.617388091776384</v>
      </c>
      <c r="L570" s="5"/>
      <c r="M570" s="28"/>
      <c r="N570" s="5" t="e">
        <f t="shared" si="743"/>
        <v>#N/A</v>
      </c>
      <c r="O570" s="5">
        <f t="shared" si="743"/>
        <v>22.617388091776384</v>
      </c>
      <c r="P570" s="5" t="e">
        <f t="shared" si="743"/>
        <v>#N/A</v>
      </c>
      <c r="Q570" s="5" t="e">
        <f t="shared" si="743"/>
        <v>#N/A</v>
      </c>
      <c r="R570" s="5" t="e">
        <f t="shared" si="743"/>
        <v>#N/A</v>
      </c>
      <c r="S570" s="5" t="e">
        <f t="shared" si="743"/>
        <v>#N/A</v>
      </c>
      <c r="T570" s="5"/>
      <c r="U570" s="28"/>
      <c r="V570" s="28">
        <f t="shared" si="682"/>
        <v>22.617388091776384</v>
      </c>
      <c r="W570" s="28" t="e">
        <f t="shared" ref="W570:Z570" si="748">IF(AND($G570&lt;V$5,$G570&gt;=W$5),$K570,NA())</f>
        <v>#N/A</v>
      </c>
      <c r="X570" s="28" t="e">
        <f t="shared" si="748"/>
        <v>#N/A</v>
      </c>
      <c r="Y570" s="28" t="e">
        <f t="shared" si="748"/>
        <v>#N/A</v>
      </c>
      <c r="Z570" s="28" t="e">
        <f t="shared" si="748"/>
        <v>#N/A</v>
      </c>
      <c r="AA570" s="28" t="e">
        <f t="shared" si="684"/>
        <v>#N/A</v>
      </c>
      <c r="AB570" s="28"/>
      <c r="AC570" s="28"/>
      <c r="AD570" s="5">
        <f t="shared" si="685"/>
        <v>-93.092419681492487</v>
      </c>
      <c r="AE570" s="15">
        <v>-999</v>
      </c>
      <c r="AF570" s="11">
        <v>-107.51787556085432</v>
      </c>
      <c r="AG570" s="11">
        <v>-999</v>
      </c>
      <c r="AH570" s="11">
        <v>-999</v>
      </c>
      <c r="AI570" s="11">
        <v>-999</v>
      </c>
      <c r="AJ570" s="11">
        <v>-999</v>
      </c>
      <c r="AK570" s="11">
        <v>-999</v>
      </c>
      <c r="AL570" s="11">
        <v>-999</v>
      </c>
      <c r="AM570" s="11">
        <v>-999</v>
      </c>
      <c r="AN570" s="11">
        <v>-999</v>
      </c>
      <c r="AO570" s="11">
        <v>-106.08016530909278</v>
      </c>
      <c r="AP570" s="11">
        <v>-999</v>
      </c>
      <c r="AQ570" s="11">
        <v>-999</v>
      </c>
      <c r="AR570" s="11">
        <v>-94.261246946762185</v>
      </c>
      <c r="AS570" s="11">
        <v>-999</v>
      </c>
      <c r="AT570" s="11">
        <v>-999</v>
      </c>
      <c r="AU570" s="11">
        <v>-999</v>
      </c>
      <c r="AV570" s="11">
        <v>-999</v>
      </c>
      <c r="AW570" s="11">
        <v>-999</v>
      </c>
      <c r="AX570" s="11">
        <v>-999</v>
      </c>
      <c r="AY570" s="11">
        <v>-999</v>
      </c>
      <c r="AZ570" s="11">
        <v>-999</v>
      </c>
      <c r="BA570" s="11">
        <v>-105.92541777906285</v>
      </c>
      <c r="BB570" s="11">
        <v>-999</v>
      </c>
      <c r="BC570" s="11">
        <v>-999</v>
      </c>
      <c r="BD570" s="11">
        <v>-103.20155085243582</v>
      </c>
      <c r="BE570" s="11">
        <v>-999</v>
      </c>
      <c r="BF570" s="11">
        <v>-999</v>
      </c>
      <c r="BG570" s="11">
        <v>-999</v>
      </c>
      <c r="BH570" s="11">
        <v>-999</v>
      </c>
      <c r="BI570" s="11">
        <v>-999</v>
      </c>
      <c r="BJ570" s="11">
        <v>-999</v>
      </c>
      <c r="BK570" s="11">
        <v>-999</v>
      </c>
      <c r="BL570" s="11">
        <v>-999</v>
      </c>
      <c r="BM570" s="11">
        <v>-999</v>
      </c>
      <c r="BN570" s="16">
        <v>-999</v>
      </c>
      <c r="BQ570" s="5">
        <f t="shared" ca="1" si="686"/>
        <v>-95.07648396409968</v>
      </c>
      <c r="BR570" s="8">
        <f t="shared" ca="1" si="739"/>
        <v>-999</v>
      </c>
      <c r="BS570" s="8">
        <f t="shared" ca="1" si="739"/>
        <v>-100.71391386507923</v>
      </c>
      <c r="BT570" s="8">
        <f t="shared" ca="1" si="739"/>
        <v>-999</v>
      </c>
      <c r="BU570" s="8">
        <f t="shared" ca="1" si="739"/>
        <v>-999</v>
      </c>
      <c r="BV570" s="8">
        <f t="shared" ca="1" si="739"/>
        <v>-999</v>
      </c>
      <c r="BW570" s="8">
        <f t="shared" ca="1" si="739"/>
        <v>-999</v>
      </c>
      <c r="BX570" s="8">
        <f t="shared" ca="1" si="739"/>
        <v>-999</v>
      </c>
      <c r="BY570" s="8">
        <f t="shared" ca="1" si="739"/>
        <v>-999</v>
      </c>
      <c r="BZ570" s="8">
        <f t="shared" ca="1" si="739"/>
        <v>-999</v>
      </c>
      <c r="CA570" s="8">
        <f t="shared" ca="1" si="739"/>
        <v>-999</v>
      </c>
      <c r="CB570" s="8">
        <f t="shared" ca="1" si="728"/>
        <v>-108.24246742207114</v>
      </c>
      <c r="CC570" s="8">
        <f t="shared" ca="1" si="728"/>
        <v>-999</v>
      </c>
      <c r="CD570" s="8">
        <f t="shared" ca="1" si="728"/>
        <v>-999</v>
      </c>
      <c r="CE570" s="8">
        <f t="shared" ca="1" si="728"/>
        <v>-98.501119658665118</v>
      </c>
      <c r="CF570" s="8">
        <f t="shared" ca="1" si="728"/>
        <v>-999</v>
      </c>
      <c r="CG570" s="8">
        <f t="shared" ca="1" si="728"/>
        <v>-999</v>
      </c>
      <c r="CH570" s="8">
        <f t="shared" ca="1" si="728"/>
        <v>-999</v>
      </c>
      <c r="CI570" s="8">
        <f t="shared" ca="1" si="728"/>
        <v>-999</v>
      </c>
      <c r="CJ570" s="8">
        <f t="shared" ca="1" si="728"/>
        <v>-999</v>
      </c>
      <c r="CK570" s="8">
        <f t="shared" ca="1" si="728"/>
        <v>-999</v>
      </c>
      <c r="CL570" s="8">
        <f t="shared" ca="1" si="728"/>
        <v>-999</v>
      </c>
      <c r="CM570" s="8">
        <f t="shared" ca="1" si="728"/>
        <v>-999</v>
      </c>
      <c r="CN570" s="8">
        <f t="shared" ca="1" si="739"/>
        <v>-106.9510711304566</v>
      </c>
      <c r="CO570" s="8">
        <f t="shared" ca="1" si="739"/>
        <v>-999</v>
      </c>
      <c r="CP570" s="8">
        <f t="shared" ca="1" si="739"/>
        <v>-999</v>
      </c>
      <c r="CQ570" s="8">
        <f t="shared" ca="1" si="739"/>
        <v>-103.0555721295339</v>
      </c>
      <c r="CR570" s="8">
        <f t="shared" ca="1" si="739"/>
        <v>-999</v>
      </c>
      <c r="CS570" s="8">
        <f t="shared" ca="1" si="739"/>
        <v>-999</v>
      </c>
      <c r="CT570" s="8">
        <f t="shared" ca="1" si="737"/>
        <v>-999</v>
      </c>
      <c r="CU570" s="8">
        <f t="shared" ca="1" si="737"/>
        <v>-999</v>
      </c>
      <c r="CV570" s="8">
        <f t="shared" ca="1" si="737"/>
        <v>-999</v>
      </c>
      <c r="CW570" s="8">
        <f t="shared" ca="1" si="737"/>
        <v>-999</v>
      </c>
      <c r="CX570" s="8">
        <f t="shared" ca="1" si="737"/>
        <v>-999</v>
      </c>
      <c r="CY570" s="8">
        <f t="shared" ca="1" si="737"/>
        <v>-999</v>
      </c>
      <c r="CZ570" s="8">
        <f t="shared" ca="1" si="737"/>
        <v>-999</v>
      </c>
      <c r="DA570" s="8">
        <f t="shared" ca="1" si="737"/>
        <v>-999</v>
      </c>
    </row>
    <row r="571" spans="2:105" x14ac:dyDescent="0.35">
      <c r="B571" t="str">
        <f>'Postcode Data'!B571</f>
        <v>ES54 9AE</v>
      </c>
      <c r="C571" t="str">
        <f>'Postcode Data'!D571</f>
        <v>Foxton</v>
      </c>
      <c r="D571" s="44" t="e">
        <f>'Postcode Data'!M571</f>
        <v>#N/A</v>
      </c>
      <c r="E571" s="28" t="e">
        <f>INDEX('Site Data'!$G$42:$G$77,MATCH('Frequency Plan Data'!D571,'Site Data'!$B$42:$B$77,0))</f>
        <v>#N/A</v>
      </c>
      <c r="F571" s="28" t="e">
        <f>'Coverage Data'!M571</f>
        <v>#N/A</v>
      </c>
      <c r="G571" s="28" t="e">
        <f t="shared" si="680"/>
        <v>#N/A</v>
      </c>
      <c r="H571" s="5" t="e">
        <f>'Postcode Data'!F571</f>
        <v>#N/A</v>
      </c>
      <c r="I571" s="5" t="e">
        <f>'Postcode Data'!G571</f>
        <v>#N/A</v>
      </c>
      <c r="J571" s="5" t="e">
        <f>'Postcode Data'!K571</f>
        <v>#N/A</v>
      </c>
      <c r="K571" s="5" t="e">
        <f>'Postcode Data'!L571</f>
        <v>#N/A</v>
      </c>
      <c r="L571" s="5"/>
      <c r="M571" s="28"/>
      <c r="N571" s="5" t="e">
        <f t="shared" si="743"/>
        <v>#N/A</v>
      </c>
      <c r="O571" s="5" t="e">
        <f t="shared" si="743"/>
        <v>#N/A</v>
      </c>
      <c r="P571" s="5" t="e">
        <f t="shared" si="743"/>
        <v>#N/A</v>
      </c>
      <c r="Q571" s="5" t="e">
        <f t="shared" si="743"/>
        <v>#N/A</v>
      </c>
      <c r="R571" s="5" t="e">
        <f t="shared" si="743"/>
        <v>#N/A</v>
      </c>
      <c r="S571" s="5" t="e">
        <f t="shared" si="743"/>
        <v>#N/A</v>
      </c>
      <c r="T571" s="5"/>
      <c r="U571" s="28"/>
      <c r="V571" s="28" t="e">
        <f t="shared" si="682"/>
        <v>#N/A</v>
      </c>
      <c r="W571" s="28" t="e">
        <f t="shared" ref="W571:Z571" si="749">IF(AND($G571&lt;V$5,$G571&gt;=W$5),$K571,NA())</f>
        <v>#N/A</v>
      </c>
      <c r="X571" s="28" t="e">
        <f t="shared" si="749"/>
        <v>#N/A</v>
      </c>
      <c r="Y571" s="28" t="e">
        <f t="shared" si="749"/>
        <v>#N/A</v>
      </c>
      <c r="Z571" s="28" t="e">
        <f t="shared" si="749"/>
        <v>#N/A</v>
      </c>
      <c r="AA571" s="28" t="e">
        <f t="shared" si="684"/>
        <v>#N/A</v>
      </c>
      <c r="AB571" s="28"/>
      <c r="AC571" s="28"/>
      <c r="AD571" s="5" t="e">
        <f t="shared" si="685"/>
        <v>#N/A</v>
      </c>
      <c r="AE571" s="15" t="e">
        <v>#N/A</v>
      </c>
      <c r="AF571" s="11" t="e">
        <v>#N/A</v>
      </c>
      <c r="AG571" s="11" t="e">
        <v>#N/A</v>
      </c>
      <c r="AH571" s="11" t="e">
        <v>#N/A</v>
      </c>
      <c r="AI571" s="11" t="e">
        <v>#N/A</v>
      </c>
      <c r="AJ571" s="11" t="e">
        <v>#N/A</v>
      </c>
      <c r="AK571" s="11" t="e">
        <v>#N/A</v>
      </c>
      <c r="AL571" s="11" t="e">
        <v>#N/A</v>
      </c>
      <c r="AM571" s="11" t="e">
        <v>#N/A</v>
      </c>
      <c r="AN571" s="11" t="e">
        <v>#N/A</v>
      </c>
      <c r="AO571" s="11" t="e">
        <v>#N/A</v>
      </c>
      <c r="AP571" s="11" t="e">
        <v>#N/A</v>
      </c>
      <c r="AQ571" s="11" t="e">
        <v>#N/A</v>
      </c>
      <c r="AR571" s="11" t="e">
        <v>#N/A</v>
      </c>
      <c r="AS571" s="11" t="e">
        <v>#N/A</v>
      </c>
      <c r="AT571" s="11" t="e">
        <v>#N/A</v>
      </c>
      <c r="AU571" s="11" t="e">
        <v>#N/A</v>
      </c>
      <c r="AV571" s="11" t="e">
        <v>#N/A</v>
      </c>
      <c r="AW571" s="11" t="e">
        <v>#N/A</v>
      </c>
      <c r="AX571" s="11" t="e">
        <v>#N/A</v>
      </c>
      <c r="AY571" s="11" t="e">
        <v>#N/A</v>
      </c>
      <c r="AZ571" s="11" t="e">
        <v>#N/A</v>
      </c>
      <c r="BA571" s="11" t="e">
        <v>#N/A</v>
      </c>
      <c r="BB571" s="11" t="e">
        <v>#N/A</v>
      </c>
      <c r="BC571" s="11" t="e">
        <v>#N/A</v>
      </c>
      <c r="BD571" s="11" t="e">
        <v>#N/A</v>
      </c>
      <c r="BE571" s="11" t="e">
        <v>#N/A</v>
      </c>
      <c r="BF571" s="11" t="e">
        <v>#N/A</v>
      </c>
      <c r="BG571" s="11" t="e">
        <v>#N/A</v>
      </c>
      <c r="BH571" s="11" t="e">
        <v>#N/A</v>
      </c>
      <c r="BI571" s="11" t="e">
        <v>#N/A</v>
      </c>
      <c r="BJ571" s="11" t="e">
        <v>#N/A</v>
      </c>
      <c r="BK571" s="11" t="e">
        <v>#N/A</v>
      </c>
      <c r="BL571" s="11" t="e">
        <v>#N/A</v>
      </c>
      <c r="BM571" s="11" t="e">
        <v>#N/A</v>
      </c>
      <c r="BN571" s="16" t="e">
        <v>#N/A</v>
      </c>
      <c r="BQ571" s="5" t="e">
        <f t="shared" ca="1" si="686"/>
        <v>#N/A</v>
      </c>
      <c r="BR571" s="8" t="e">
        <f t="shared" ca="1" si="739"/>
        <v>#N/A</v>
      </c>
      <c r="BS571" s="8" t="e">
        <f t="shared" ca="1" si="739"/>
        <v>#N/A</v>
      </c>
      <c r="BT571" s="8" t="e">
        <f t="shared" ca="1" si="739"/>
        <v>#N/A</v>
      </c>
      <c r="BU571" s="8" t="e">
        <f t="shared" ca="1" si="739"/>
        <v>#N/A</v>
      </c>
      <c r="BV571" s="8" t="e">
        <f t="shared" ca="1" si="739"/>
        <v>#N/A</v>
      </c>
      <c r="BW571" s="8" t="e">
        <f t="shared" ca="1" si="739"/>
        <v>#N/A</v>
      </c>
      <c r="BX571" s="8" t="e">
        <f t="shared" ca="1" si="739"/>
        <v>#N/A</v>
      </c>
      <c r="BY571" s="8" t="e">
        <f t="shared" ca="1" si="739"/>
        <v>#N/A</v>
      </c>
      <c r="BZ571" s="8" t="e">
        <f t="shared" ca="1" si="739"/>
        <v>#N/A</v>
      </c>
      <c r="CA571" s="8" t="e">
        <f t="shared" ca="1" si="739"/>
        <v>#N/A</v>
      </c>
      <c r="CB571" s="8" t="e">
        <f t="shared" ca="1" si="728"/>
        <v>#N/A</v>
      </c>
      <c r="CC571" s="8" t="e">
        <f t="shared" ca="1" si="728"/>
        <v>#N/A</v>
      </c>
      <c r="CD571" s="8" t="e">
        <f t="shared" ca="1" si="728"/>
        <v>#N/A</v>
      </c>
      <c r="CE571" s="8" t="e">
        <f t="shared" ca="1" si="728"/>
        <v>#N/A</v>
      </c>
      <c r="CF571" s="8" t="e">
        <f t="shared" ca="1" si="728"/>
        <v>#N/A</v>
      </c>
      <c r="CG571" s="8" t="e">
        <f t="shared" ca="1" si="728"/>
        <v>#N/A</v>
      </c>
      <c r="CH571" s="8" t="e">
        <f t="shared" ca="1" si="728"/>
        <v>#N/A</v>
      </c>
      <c r="CI571" s="8" t="e">
        <f t="shared" ca="1" si="728"/>
        <v>#N/A</v>
      </c>
      <c r="CJ571" s="8" t="e">
        <f t="shared" ca="1" si="728"/>
        <v>#N/A</v>
      </c>
      <c r="CK571" s="8" t="e">
        <f t="shared" ca="1" si="728"/>
        <v>#N/A</v>
      </c>
      <c r="CL571" s="8" t="e">
        <f t="shared" ca="1" si="728"/>
        <v>#N/A</v>
      </c>
      <c r="CM571" s="8" t="e">
        <f t="shared" ca="1" si="728"/>
        <v>#N/A</v>
      </c>
      <c r="CN571" s="8" t="e">
        <f t="shared" ca="1" si="739"/>
        <v>#N/A</v>
      </c>
      <c r="CO571" s="8" t="e">
        <f t="shared" ca="1" si="739"/>
        <v>#N/A</v>
      </c>
      <c r="CP571" s="8" t="e">
        <f t="shared" ca="1" si="739"/>
        <v>#N/A</v>
      </c>
      <c r="CQ571" s="8" t="e">
        <f t="shared" ca="1" si="739"/>
        <v>#N/A</v>
      </c>
      <c r="CR571" s="8" t="e">
        <f t="shared" ca="1" si="739"/>
        <v>#N/A</v>
      </c>
      <c r="CS571" s="8" t="e">
        <f t="shared" ca="1" si="739"/>
        <v>#N/A</v>
      </c>
      <c r="CT571" s="8" t="e">
        <f t="shared" ca="1" si="737"/>
        <v>#N/A</v>
      </c>
      <c r="CU571" s="8" t="e">
        <f t="shared" ca="1" si="737"/>
        <v>#N/A</v>
      </c>
      <c r="CV571" s="8" t="e">
        <f t="shared" ca="1" si="737"/>
        <v>#N/A</v>
      </c>
      <c r="CW571" s="8" t="e">
        <f t="shared" ca="1" si="737"/>
        <v>#N/A</v>
      </c>
      <c r="CX571" s="8" t="e">
        <f t="shared" ca="1" si="737"/>
        <v>#N/A</v>
      </c>
      <c r="CY571" s="8" t="e">
        <f t="shared" ca="1" si="737"/>
        <v>#N/A</v>
      </c>
      <c r="CZ571" s="8" t="e">
        <f t="shared" ca="1" si="737"/>
        <v>#N/A</v>
      </c>
      <c r="DA571" s="8" t="e">
        <f t="shared" ca="1" si="737"/>
        <v>#N/A</v>
      </c>
    </row>
    <row r="572" spans="2:105" x14ac:dyDescent="0.35">
      <c r="B572" t="str">
        <f>'Postcode Data'!B572</f>
        <v>ES55 0VG</v>
      </c>
      <c r="C572" t="str">
        <f>'Postcode Data'!D572</f>
        <v>Foxton</v>
      </c>
      <c r="D572" s="44" t="str">
        <f>'Postcode Data'!M572</f>
        <v>FW1b</v>
      </c>
      <c r="E572" s="28" t="str">
        <f>INDEX('Site Data'!$G$42:$G$77,MATCH('Frequency Plan Data'!D572,'Site Data'!$B$42:$B$77,0))</f>
        <v>f5</v>
      </c>
      <c r="F572" s="28">
        <f>'Coverage Data'!M572</f>
        <v>-62.529857854806608</v>
      </c>
      <c r="G572" s="28">
        <f t="shared" si="680"/>
        <v>29.752989620841376</v>
      </c>
      <c r="H572" s="5">
        <f>'Postcode Data'!F572</f>
        <v>12.647739970734545</v>
      </c>
      <c r="I572" s="5">
        <f>'Postcode Data'!G572</f>
        <v>17.654822358411213</v>
      </c>
      <c r="J572" s="5">
        <f>'Postcode Data'!K572</f>
        <v>12.80875447772433</v>
      </c>
      <c r="K572" s="5">
        <f>'Postcode Data'!L572</f>
        <v>16.343464433556871</v>
      </c>
      <c r="L572" s="5"/>
      <c r="M572" s="28"/>
      <c r="N572" s="5" t="e">
        <f t="shared" si="743"/>
        <v>#N/A</v>
      </c>
      <c r="O572" s="5" t="e">
        <f t="shared" si="743"/>
        <v>#N/A</v>
      </c>
      <c r="P572" s="5" t="e">
        <f t="shared" si="743"/>
        <v>#N/A</v>
      </c>
      <c r="Q572" s="5" t="e">
        <f t="shared" si="743"/>
        <v>#N/A</v>
      </c>
      <c r="R572" s="5">
        <f t="shared" si="743"/>
        <v>16.343464433556871</v>
      </c>
      <c r="S572" s="5" t="e">
        <f t="shared" si="743"/>
        <v>#N/A</v>
      </c>
      <c r="T572" s="5"/>
      <c r="U572" s="28"/>
      <c r="V572" s="28">
        <f t="shared" si="682"/>
        <v>16.343464433556871</v>
      </c>
      <c r="W572" s="28" t="e">
        <f t="shared" ref="W572:Z572" si="750">IF(AND($G572&lt;V$5,$G572&gt;=W$5),$K572,NA())</f>
        <v>#N/A</v>
      </c>
      <c r="X572" s="28" t="e">
        <f t="shared" si="750"/>
        <v>#N/A</v>
      </c>
      <c r="Y572" s="28" t="e">
        <f t="shared" si="750"/>
        <v>#N/A</v>
      </c>
      <c r="Z572" s="28" t="e">
        <f t="shared" si="750"/>
        <v>#N/A</v>
      </c>
      <c r="AA572" s="28" t="e">
        <f t="shared" si="684"/>
        <v>#N/A</v>
      </c>
      <c r="AB572" s="28"/>
      <c r="AC572" s="28"/>
      <c r="AD572" s="5">
        <f t="shared" si="685"/>
        <v>-92.282847475647984</v>
      </c>
      <c r="AE572" s="15">
        <v>-999</v>
      </c>
      <c r="AF572" s="11">
        <v>-999</v>
      </c>
      <c r="AG572" s="11">
        <v>-999</v>
      </c>
      <c r="AH572" s="11">
        <v>-999</v>
      </c>
      <c r="AI572" s="11">
        <v>-102.06142302324432</v>
      </c>
      <c r="AJ572" s="11">
        <v>-999</v>
      </c>
      <c r="AK572" s="11">
        <v>-999</v>
      </c>
      <c r="AL572" s="11">
        <v>-101.9434820280479</v>
      </c>
      <c r="AM572" s="11">
        <v>-999</v>
      </c>
      <c r="AN572" s="11">
        <v>-999</v>
      </c>
      <c r="AO572" s="11">
        <v>-999</v>
      </c>
      <c r="AP572" s="11">
        <v>-999</v>
      </c>
      <c r="AQ572" s="11">
        <v>-999</v>
      </c>
      <c r="AR572" s="11">
        <v>-999</v>
      </c>
      <c r="AS572" s="11">
        <v>-999</v>
      </c>
      <c r="AT572" s="11">
        <v>-999</v>
      </c>
      <c r="AU572" s="11">
        <v>-94.603943527474541</v>
      </c>
      <c r="AV572" s="11">
        <v>-999</v>
      </c>
      <c r="AW572" s="11">
        <v>-999</v>
      </c>
      <c r="AX572" s="11">
        <v>-99.471415734774808</v>
      </c>
      <c r="AY572" s="11">
        <v>-999</v>
      </c>
      <c r="AZ572" s="11">
        <v>-999</v>
      </c>
      <c r="BA572" s="11">
        <v>-999</v>
      </c>
      <c r="BB572" s="11">
        <v>-999</v>
      </c>
      <c r="BC572" s="11">
        <v>-999</v>
      </c>
      <c r="BD572" s="11">
        <v>-999</v>
      </c>
      <c r="BE572" s="11">
        <v>-999</v>
      </c>
      <c r="BF572" s="11">
        <v>-999</v>
      </c>
      <c r="BG572" s="11">
        <v>-112.45870889827712</v>
      </c>
      <c r="BH572" s="11">
        <v>-999</v>
      </c>
      <c r="BI572" s="11">
        <v>-999</v>
      </c>
      <c r="BJ572" s="11">
        <v>-999</v>
      </c>
      <c r="BK572" s="11">
        <v>-999</v>
      </c>
      <c r="BL572" s="11">
        <v>-999</v>
      </c>
      <c r="BM572" s="11">
        <v>-999</v>
      </c>
      <c r="BN572" s="16">
        <v>-999</v>
      </c>
      <c r="BQ572" s="5">
        <f t="shared" ca="1" si="686"/>
        <v>-94.05761323373622</v>
      </c>
      <c r="BR572" s="8">
        <f t="shared" ca="1" si="739"/>
        <v>-999</v>
      </c>
      <c r="BS572" s="8">
        <f t="shared" ca="1" si="739"/>
        <v>-999</v>
      </c>
      <c r="BT572" s="8">
        <f t="shared" ca="1" si="739"/>
        <v>-999</v>
      </c>
      <c r="BU572" s="8">
        <f t="shared" ca="1" si="739"/>
        <v>-999</v>
      </c>
      <c r="BV572" s="8">
        <f t="shared" ca="1" si="739"/>
        <v>-100.01513282057631</v>
      </c>
      <c r="BW572" s="8">
        <f t="shared" ca="1" si="739"/>
        <v>-999</v>
      </c>
      <c r="BX572" s="8">
        <f t="shared" ca="1" si="739"/>
        <v>-999</v>
      </c>
      <c r="BY572" s="8">
        <f t="shared" ca="1" si="739"/>
        <v>-103.558978712334</v>
      </c>
      <c r="BZ572" s="8">
        <f t="shared" ca="1" si="739"/>
        <v>-999</v>
      </c>
      <c r="CA572" s="8">
        <f t="shared" ca="1" si="739"/>
        <v>-999</v>
      </c>
      <c r="CB572" s="8">
        <f t="shared" ca="1" si="728"/>
        <v>-999</v>
      </c>
      <c r="CC572" s="8">
        <f t="shared" ca="1" si="728"/>
        <v>-999</v>
      </c>
      <c r="CD572" s="8">
        <f t="shared" ca="1" si="728"/>
        <v>-999</v>
      </c>
      <c r="CE572" s="8">
        <f t="shared" ca="1" si="728"/>
        <v>-999</v>
      </c>
      <c r="CF572" s="8">
        <f t="shared" ca="1" si="728"/>
        <v>-999</v>
      </c>
      <c r="CG572" s="8">
        <f t="shared" ca="1" si="728"/>
        <v>-999</v>
      </c>
      <c r="CH572" s="8">
        <f t="shared" ca="1" si="728"/>
        <v>-104.15615150481459</v>
      </c>
      <c r="CI572" s="8">
        <f t="shared" ca="1" si="728"/>
        <v>-999</v>
      </c>
      <c r="CJ572" s="8">
        <f t="shared" ca="1" si="728"/>
        <v>-999</v>
      </c>
      <c r="CK572" s="8">
        <f t="shared" ca="1" si="728"/>
        <v>-96.935677726233735</v>
      </c>
      <c r="CL572" s="8">
        <f t="shared" ca="1" si="728"/>
        <v>-999</v>
      </c>
      <c r="CM572" s="8">
        <f t="shared" ca="1" si="728"/>
        <v>-999</v>
      </c>
      <c r="CN572" s="8">
        <f t="shared" ca="1" si="739"/>
        <v>-999</v>
      </c>
      <c r="CO572" s="8">
        <f t="shared" ca="1" si="739"/>
        <v>-999</v>
      </c>
      <c r="CP572" s="8">
        <f t="shared" ca="1" si="739"/>
        <v>-999</v>
      </c>
      <c r="CQ572" s="8">
        <f t="shared" ca="1" si="739"/>
        <v>-999</v>
      </c>
      <c r="CR572" s="8">
        <f t="shared" ca="1" si="739"/>
        <v>-999</v>
      </c>
      <c r="CS572" s="8">
        <f t="shared" ca="1" si="739"/>
        <v>-999</v>
      </c>
      <c r="CT572" s="8">
        <f t="shared" ca="1" si="737"/>
        <v>-110.84353537197327</v>
      </c>
      <c r="CU572" s="8">
        <f t="shared" ca="1" si="737"/>
        <v>-999</v>
      </c>
      <c r="CV572" s="8">
        <f t="shared" ca="1" si="737"/>
        <v>-999</v>
      </c>
      <c r="CW572" s="8">
        <f t="shared" ca="1" si="737"/>
        <v>-999</v>
      </c>
      <c r="CX572" s="8">
        <f t="shared" ca="1" si="737"/>
        <v>-999</v>
      </c>
      <c r="CY572" s="8">
        <f t="shared" ca="1" si="737"/>
        <v>-999</v>
      </c>
      <c r="CZ572" s="8">
        <f t="shared" ca="1" si="737"/>
        <v>-999</v>
      </c>
      <c r="DA572" s="8">
        <f t="shared" ca="1" si="737"/>
        <v>-999</v>
      </c>
    </row>
    <row r="573" spans="2:105" x14ac:dyDescent="0.35">
      <c r="B573" t="str">
        <f>'Postcode Data'!B573</f>
        <v>ES55 1XQ</v>
      </c>
      <c r="C573" t="str">
        <f>'Postcode Data'!D573</f>
        <v>Foxton</v>
      </c>
      <c r="D573" s="44" t="e">
        <f>'Postcode Data'!M573</f>
        <v>#N/A</v>
      </c>
      <c r="E573" s="28" t="e">
        <f>INDEX('Site Data'!$G$42:$G$77,MATCH('Frequency Plan Data'!D573,'Site Data'!$B$42:$B$77,0))</f>
        <v>#N/A</v>
      </c>
      <c r="F573" s="28" t="e">
        <f>'Coverage Data'!M573</f>
        <v>#N/A</v>
      </c>
      <c r="G573" s="28" t="e">
        <f t="shared" si="680"/>
        <v>#N/A</v>
      </c>
      <c r="H573" s="5" t="e">
        <f>'Postcode Data'!F573</f>
        <v>#N/A</v>
      </c>
      <c r="I573" s="5" t="e">
        <f>'Postcode Data'!G573</f>
        <v>#N/A</v>
      </c>
      <c r="J573" s="5" t="e">
        <f>'Postcode Data'!K573</f>
        <v>#N/A</v>
      </c>
      <c r="K573" s="5" t="e">
        <f>'Postcode Data'!L573</f>
        <v>#N/A</v>
      </c>
      <c r="L573" s="5"/>
      <c r="M573" s="28"/>
      <c r="N573" s="5" t="e">
        <f t="shared" si="743"/>
        <v>#N/A</v>
      </c>
      <c r="O573" s="5" t="e">
        <f t="shared" si="743"/>
        <v>#N/A</v>
      </c>
      <c r="P573" s="5" t="e">
        <f t="shared" si="743"/>
        <v>#N/A</v>
      </c>
      <c r="Q573" s="5" t="e">
        <f t="shared" si="743"/>
        <v>#N/A</v>
      </c>
      <c r="R573" s="5" t="e">
        <f t="shared" si="743"/>
        <v>#N/A</v>
      </c>
      <c r="S573" s="5" t="e">
        <f t="shared" si="743"/>
        <v>#N/A</v>
      </c>
      <c r="T573" s="5"/>
      <c r="U573" s="28"/>
      <c r="V573" s="28" t="e">
        <f t="shared" si="682"/>
        <v>#N/A</v>
      </c>
      <c r="W573" s="28" t="e">
        <f t="shared" ref="W573:Z573" si="751">IF(AND($G573&lt;V$5,$G573&gt;=W$5),$K573,NA())</f>
        <v>#N/A</v>
      </c>
      <c r="X573" s="28" t="e">
        <f t="shared" si="751"/>
        <v>#N/A</v>
      </c>
      <c r="Y573" s="28" t="e">
        <f t="shared" si="751"/>
        <v>#N/A</v>
      </c>
      <c r="Z573" s="28" t="e">
        <f t="shared" si="751"/>
        <v>#N/A</v>
      </c>
      <c r="AA573" s="28" t="e">
        <f t="shared" si="684"/>
        <v>#N/A</v>
      </c>
      <c r="AB573" s="28"/>
      <c r="AC573" s="28"/>
      <c r="AD573" s="5" t="e">
        <f t="shared" si="685"/>
        <v>#N/A</v>
      </c>
      <c r="AE573" s="15" t="e">
        <v>#N/A</v>
      </c>
      <c r="AF573" s="11" t="e">
        <v>#N/A</v>
      </c>
      <c r="AG573" s="11" t="e">
        <v>#N/A</v>
      </c>
      <c r="AH573" s="11" t="e">
        <v>#N/A</v>
      </c>
      <c r="AI573" s="11" t="e">
        <v>#N/A</v>
      </c>
      <c r="AJ573" s="11" t="e">
        <v>#N/A</v>
      </c>
      <c r="AK573" s="11" t="e">
        <v>#N/A</v>
      </c>
      <c r="AL573" s="11" t="e">
        <v>#N/A</v>
      </c>
      <c r="AM573" s="11" t="e">
        <v>#N/A</v>
      </c>
      <c r="AN573" s="11" t="e">
        <v>#N/A</v>
      </c>
      <c r="AO573" s="11" t="e">
        <v>#N/A</v>
      </c>
      <c r="AP573" s="11" t="e">
        <v>#N/A</v>
      </c>
      <c r="AQ573" s="11" t="e">
        <v>#N/A</v>
      </c>
      <c r="AR573" s="11" t="e">
        <v>#N/A</v>
      </c>
      <c r="AS573" s="11" t="e">
        <v>#N/A</v>
      </c>
      <c r="AT573" s="11" t="e">
        <v>#N/A</v>
      </c>
      <c r="AU573" s="11" t="e">
        <v>#N/A</v>
      </c>
      <c r="AV573" s="11" t="e">
        <v>#N/A</v>
      </c>
      <c r="AW573" s="11" t="e">
        <v>#N/A</v>
      </c>
      <c r="AX573" s="11" t="e">
        <v>#N/A</v>
      </c>
      <c r="AY573" s="11" t="e">
        <v>#N/A</v>
      </c>
      <c r="AZ573" s="11" t="e">
        <v>#N/A</v>
      </c>
      <c r="BA573" s="11" t="e">
        <v>#N/A</v>
      </c>
      <c r="BB573" s="11" t="e">
        <v>#N/A</v>
      </c>
      <c r="BC573" s="11" t="e">
        <v>#N/A</v>
      </c>
      <c r="BD573" s="11" t="e">
        <v>#N/A</v>
      </c>
      <c r="BE573" s="11" t="e">
        <v>#N/A</v>
      </c>
      <c r="BF573" s="11" t="e">
        <v>#N/A</v>
      </c>
      <c r="BG573" s="11" t="e">
        <v>#N/A</v>
      </c>
      <c r="BH573" s="11" t="e">
        <v>#N/A</v>
      </c>
      <c r="BI573" s="11" t="e">
        <v>#N/A</v>
      </c>
      <c r="BJ573" s="11" t="e">
        <v>#N/A</v>
      </c>
      <c r="BK573" s="11" t="e">
        <v>#N/A</v>
      </c>
      <c r="BL573" s="11" t="e">
        <v>#N/A</v>
      </c>
      <c r="BM573" s="11" t="e">
        <v>#N/A</v>
      </c>
      <c r="BN573" s="16" t="e">
        <v>#N/A</v>
      </c>
      <c r="BQ573" s="5" t="e">
        <f t="shared" ca="1" si="686"/>
        <v>#N/A</v>
      </c>
      <c r="BR573" s="8" t="e">
        <f t="shared" ca="1" si="739"/>
        <v>#N/A</v>
      </c>
      <c r="BS573" s="8" t="e">
        <f t="shared" ca="1" si="739"/>
        <v>#N/A</v>
      </c>
      <c r="BT573" s="8" t="e">
        <f t="shared" ca="1" si="739"/>
        <v>#N/A</v>
      </c>
      <c r="BU573" s="8" t="e">
        <f t="shared" ca="1" si="739"/>
        <v>#N/A</v>
      </c>
      <c r="BV573" s="8" t="e">
        <f t="shared" ca="1" si="739"/>
        <v>#N/A</v>
      </c>
      <c r="BW573" s="8" t="e">
        <f t="shared" ca="1" si="739"/>
        <v>#N/A</v>
      </c>
      <c r="BX573" s="8" t="e">
        <f t="shared" ca="1" si="739"/>
        <v>#N/A</v>
      </c>
      <c r="BY573" s="8" t="e">
        <f t="shared" ca="1" si="739"/>
        <v>#N/A</v>
      </c>
      <c r="BZ573" s="8" t="e">
        <f t="shared" ca="1" si="739"/>
        <v>#N/A</v>
      </c>
      <c r="CA573" s="8" t="e">
        <f t="shared" ca="1" si="739"/>
        <v>#N/A</v>
      </c>
      <c r="CB573" s="8" t="e">
        <f t="shared" ca="1" si="728"/>
        <v>#N/A</v>
      </c>
      <c r="CC573" s="8" t="e">
        <f t="shared" ca="1" si="728"/>
        <v>#N/A</v>
      </c>
      <c r="CD573" s="8" t="e">
        <f t="shared" ca="1" si="728"/>
        <v>#N/A</v>
      </c>
      <c r="CE573" s="8" t="e">
        <f t="shared" ca="1" si="728"/>
        <v>#N/A</v>
      </c>
      <c r="CF573" s="8" t="e">
        <f t="shared" ca="1" si="728"/>
        <v>#N/A</v>
      </c>
      <c r="CG573" s="8" t="e">
        <f t="shared" ca="1" si="728"/>
        <v>#N/A</v>
      </c>
      <c r="CH573" s="8" t="e">
        <f t="shared" ca="1" si="728"/>
        <v>#N/A</v>
      </c>
      <c r="CI573" s="8" t="e">
        <f t="shared" ca="1" si="728"/>
        <v>#N/A</v>
      </c>
      <c r="CJ573" s="8" t="e">
        <f t="shared" ca="1" si="728"/>
        <v>#N/A</v>
      </c>
      <c r="CK573" s="8" t="e">
        <f t="shared" ca="1" si="728"/>
        <v>#N/A</v>
      </c>
      <c r="CL573" s="8" t="e">
        <f t="shared" ca="1" si="728"/>
        <v>#N/A</v>
      </c>
      <c r="CM573" s="8" t="e">
        <f t="shared" ca="1" si="728"/>
        <v>#N/A</v>
      </c>
      <c r="CN573" s="8" t="e">
        <f t="shared" ca="1" si="739"/>
        <v>#N/A</v>
      </c>
      <c r="CO573" s="8" t="e">
        <f t="shared" ca="1" si="739"/>
        <v>#N/A</v>
      </c>
      <c r="CP573" s="8" t="e">
        <f t="shared" ca="1" si="739"/>
        <v>#N/A</v>
      </c>
      <c r="CQ573" s="8" t="e">
        <f t="shared" ca="1" si="739"/>
        <v>#N/A</v>
      </c>
      <c r="CR573" s="8" t="e">
        <f t="shared" ca="1" si="739"/>
        <v>#N/A</v>
      </c>
      <c r="CS573" s="8" t="e">
        <f t="shared" ca="1" si="739"/>
        <v>#N/A</v>
      </c>
      <c r="CT573" s="8" t="e">
        <f t="shared" ca="1" si="737"/>
        <v>#N/A</v>
      </c>
      <c r="CU573" s="8" t="e">
        <f t="shared" ca="1" si="737"/>
        <v>#N/A</v>
      </c>
      <c r="CV573" s="8" t="e">
        <f t="shared" ca="1" si="737"/>
        <v>#N/A</v>
      </c>
      <c r="CW573" s="8" t="e">
        <f t="shared" ca="1" si="737"/>
        <v>#N/A</v>
      </c>
      <c r="CX573" s="8" t="e">
        <f t="shared" ca="1" si="737"/>
        <v>#N/A</v>
      </c>
      <c r="CY573" s="8" t="e">
        <f t="shared" ca="1" si="737"/>
        <v>#N/A</v>
      </c>
      <c r="CZ573" s="8" t="e">
        <f t="shared" ca="1" si="737"/>
        <v>#N/A</v>
      </c>
      <c r="DA573" s="8" t="e">
        <f t="shared" ca="1" si="737"/>
        <v>#N/A</v>
      </c>
    </row>
    <row r="574" spans="2:105" x14ac:dyDescent="0.35">
      <c r="B574" t="str">
        <f>'Postcode Data'!B574</f>
        <v>ES55 2SL</v>
      </c>
      <c r="C574" t="str">
        <f>'Postcode Data'!D574</f>
        <v>Foxton</v>
      </c>
      <c r="D574" s="44" t="e">
        <f>'Postcode Data'!M574</f>
        <v>#N/A</v>
      </c>
      <c r="E574" s="28" t="e">
        <f>INDEX('Site Data'!$G$42:$G$77,MATCH('Frequency Plan Data'!D574,'Site Data'!$B$42:$B$77,0))</f>
        <v>#N/A</v>
      </c>
      <c r="F574" s="28" t="e">
        <f>'Coverage Data'!M574</f>
        <v>#N/A</v>
      </c>
      <c r="G574" s="28" t="e">
        <f t="shared" si="680"/>
        <v>#N/A</v>
      </c>
      <c r="H574" s="5" t="e">
        <f>'Postcode Data'!F574</f>
        <v>#N/A</v>
      </c>
      <c r="I574" s="5" t="e">
        <f>'Postcode Data'!G574</f>
        <v>#N/A</v>
      </c>
      <c r="J574" s="5" t="e">
        <f>'Postcode Data'!K574</f>
        <v>#N/A</v>
      </c>
      <c r="K574" s="5" t="e">
        <f>'Postcode Data'!L574</f>
        <v>#N/A</v>
      </c>
      <c r="L574" s="5"/>
      <c r="M574" s="28"/>
      <c r="N574" s="5" t="e">
        <f t="shared" si="743"/>
        <v>#N/A</v>
      </c>
      <c r="O574" s="5" t="e">
        <f t="shared" si="743"/>
        <v>#N/A</v>
      </c>
      <c r="P574" s="5" t="e">
        <f t="shared" si="743"/>
        <v>#N/A</v>
      </c>
      <c r="Q574" s="5" t="e">
        <f t="shared" si="743"/>
        <v>#N/A</v>
      </c>
      <c r="R574" s="5" t="e">
        <f t="shared" si="743"/>
        <v>#N/A</v>
      </c>
      <c r="S574" s="5" t="e">
        <f t="shared" si="743"/>
        <v>#N/A</v>
      </c>
      <c r="T574" s="5"/>
      <c r="U574" s="28"/>
      <c r="V574" s="28" t="e">
        <f t="shared" si="682"/>
        <v>#N/A</v>
      </c>
      <c r="W574" s="28" t="e">
        <f t="shared" ref="W574:Z574" si="752">IF(AND($G574&lt;V$5,$G574&gt;=W$5),$K574,NA())</f>
        <v>#N/A</v>
      </c>
      <c r="X574" s="28" t="e">
        <f t="shared" si="752"/>
        <v>#N/A</v>
      </c>
      <c r="Y574" s="28" t="e">
        <f t="shared" si="752"/>
        <v>#N/A</v>
      </c>
      <c r="Z574" s="28" t="e">
        <f t="shared" si="752"/>
        <v>#N/A</v>
      </c>
      <c r="AA574" s="28" t="e">
        <f t="shared" si="684"/>
        <v>#N/A</v>
      </c>
      <c r="AB574" s="28"/>
      <c r="AC574" s="28"/>
      <c r="AD574" s="5" t="e">
        <f t="shared" si="685"/>
        <v>#N/A</v>
      </c>
      <c r="AE574" s="15" t="e">
        <v>#N/A</v>
      </c>
      <c r="AF574" s="11" t="e">
        <v>#N/A</v>
      </c>
      <c r="AG574" s="11" t="e">
        <v>#N/A</v>
      </c>
      <c r="AH574" s="11" t="e">
        <v>#N/A</v>
      </c>
      <c r="AI574" s="11" t="e">
        <v>#N/A</v>
      </c>
      <c r="AJ574" s="11" t="e">
        <v>#N/A</v>
      </c>
      <c r="AK574" s="11" t="e">
        <v>#N/A</v>
      </c>
      <c r="AL574" s="11" t="e">
        <v>#N/A</v>
      </c>
      <c r="AM574" s="11" t="e">
        <v>#N/A</v>
      </c>
      <c r="AN574" s="11" t="e">
        <v>#N/A</v>
      </c>
      <c r="AO574" s="11" t="e">
        <v>#N/A</v>
      </c>
      <c r="AP574" s="11" t="e">
        <v>#N/A</v>
      </c>
      <c r="AQ574" s="11" t="e">
        <v>#N/A</v>
      </c>
      <c r="AR574" s="11" t="e">
        <v>#N/A</v>
      </c>
      <c r="AS574" s="11" t="e">
        <v>#N/A</v>
      </c>
      <c r="AT574" s="11" t="e">
        <v>#N/A</v>
      </c>
      <c r="AU574" s="11" t="e">
        <v>#N/A</v>
      </c>
      <c r="AV574" s="11" t="e">
        <v>#N/A</v>
      </c>
      <c r="AW574" s="11" t="e">
        <v>#N/A</v>
      </c>
      <c r="AX574" s="11" t="e">
        <v>#N/A</v>
      </c>
      <c r="AY574" s="11" t="e">
        <v>#N/A</v>
      </c>
      <c r="AZ574" s="11" t="e">
        <v>#N/A</v>
      </c>
      <c r="BA574" s="11" t="e">
        <v>#N/A</v>
      </c>
      <c r="BB574" s="11" t="e">
        <v>#N/A</v>
      </c>
      <c r="BC574" s="11" t="e">
        <v>#N/A</v>
      </c>
      <c r="BD574" s="11" t="e">
        <v>#N/A</v>
      </c>
      <c r="BE574" s="11" t="e">
        <v>#N/A</v>
      </c>
      <c r="BF574" s="11" t="e">
        <v>#N/A</v>
      </c>
      <c r="BG574" s="11" t="e">
        <v>#N/A</v>
      </c>
      <c r="BH574" s="11" t="e">
        <v>#N/A</v>
      </c>
      <c r="BI574" s="11" t="e">
        <v>#N/A</v>
      </c>
      <c r="BJ574" s="11" t="e">
        <v>#N/A</v>
      </c>
      <c r="BK574" s="11" t="e">
        <v>#N/A</v>
      </c>
      <c r="BL574" s="11" t="e">
        <v>#N/A</v>
      </c>
      <c r="BM574" s="11" t="e">
        <v>#N/A</v>
      </c>
      <c r="BN574" s="16" t="e">
        <v>#N/A</v>
      </c>
      <c r="BQ574" s="5" t="e">
        <f t="shared" ca="1" si="686"/>
        <v>#N/A</v>
      </c>
      <c r="BR574" s="8" t="e">
        <f t="shared" ca="1" si="739"/>
        <v>#N/A</v>
      </c>
      <c r="BS574" s="8" t="e">
        <f t="shared" ca="1" si="739"/>
        <v>#N/A</v>
      </c>
      <c r="BT574" s="8" t="e">
        <f t="shared" ca="1" si="739"/>
        <v>#N/A</v>
      </c>
      <c r="BU574" s="8" t="e">
        <f t="shared" ca="1" si="739"/>
        <v>#N/A</v>
      </c>
      <c r="BV574" s="8" t="e">
        <f t="shared" ca="1" si="739"/>
        <v>#N/A</v>
      </c>
      <c r="BW574" s="8" t="e">
        <f t="shared" ca="1" si="739"/>
        <v>#N/A</v>
      </c>
      <c r="BX574" s="8" t="e">
        <f t="shared" ca="1" si="739"/>
        <v>#N/A</v>
      </c>
      <c r="BY574" s="8" t="e">
        <f t="shared" ca="1" si="739"/>
        <v>#N/A</v>
      </c>
      <c r="BZ574" s="8" t="e">
        <f t="shared" ca="1" si="739"/>
        <v>#N/A</v>
      </c>
      <c r="CA574" s="8" t="e">
        <f t="shared" ca="1" si="739"/>
        <v>#N/A</v>
      </c>
      <c r="CB574" s="8" t="e">
        <f t="shared" ca="1" si="728"/>
        <v>#N/A</v>
      </c>
      <c r="CC574" s="8" t="e">
        <f t="shared" ca="1" si="728"/>
        <v>#N/A</v>
      </c>
      <c r="CD574" s="8" t="e">
        <f t="shared" ca="1" si="728"/>
        <v>#N/A</v>
      </c>
      <c r="CE574" s="8" t="e">
        <f t="shared" ca="1" si="728"/>
        <v>#N/A</v>
      </c>
      <c r="CF574" s="8" t="e">
        <f t="shared" ca="1" si="728"/>
        <v>#N/A</v>
      </c>
      <c r="CG574" s="8" t="e">
        <f t="shared" ca="1" si="728"/>
        <v>#N/A</v>
      </c>
      <c r="CH574" s="8" t="e">
        <f t="shared" ref="CB574:CM595" ca="1" si="753">IF(OR($D574=CH$5,$E574&lt;&gt;CH$4),-999,30+_xlfn.NORM.INV(RAND(),-20,3)-20*LOG10(SQRT(($H574-$J574)^2+($I574-$K574)^2))-20*LOG10(5570)-32.44+_xlfn.NORM.INV(RAND(),-3,3)+21+_xlfn.NORM.INV(RAND(),-20,3)-1)</f>
        <v>#N/A</v>
      </c>
      <c r="CI574" s="8" t="e">
        <f t="shared" ca="1" si="753"/>
        <v>#N/A</v>
      </c>
      <c r="CJ574" s="8" t="e">
        <f t="shared" ca="1" si="753"/>
        <v>#N/A</v>
      </c>
      <c r="CK574" s="8" t="e">
        <f t="shared" ca="1" si="753"/>
        <v>#N/A</v>
      </c>
      <c r="CL574" s="8" t="e">
        <f t="shared" ca="1" si="753"/>
        <v>#N/A</v>
      </c>
      <c r="CM574" s="8" t="e">
        <f t="shared" ca="1" si="753"/>
        <v>#N/A</v>
      </c>
      <c r="CN574" s="8" t="e">
        <f t="shared" ca="1" si="739"/>
        <v>#N/A</v>
      </c>
      <c r="CO574" s="8" t="e">
        <f t="shared" ca="1" si="739"/>
        <v>#N/A</v>
      </c>
      <c r="CP574" s="8" t="e">
        <f t="shared" ca="1" si="739"/>
        <v>#N/A</v>
      </c>
      <c r="CQ574" s="8" t="e">
        <f t="shared" ca="1" si="739"/>
        <v>#N/A</v>
      </c>
      <c r="CR574" s="8" t="e">
        <f t="shared" ca="1" si="739"/>
        <v>#N/A</v>
      </c>
      <c r="CS574" s="8" t="e">
        <f t="shared" ca="1" si="739"/>
        <v>#N/A</v>
      </c>
      <c r="CT574" s="8" t="e">
        <f t="shared" ca="1" si="737"/>
        <v>#N/A</v>
      </c>
      <c r="CU574" s="8" t="e">
        <f t="shared" ca="1" si="737"/>
        <v>#N/A</v>
      </c>
      <c r="CV574" s="8" t="e">
        <f t="shared" ca="1" si="737"/>
        <v>#N/A</v>
      </c>
      <c r="CW574" s="8" t="e">
        <f t="shared" ca="1" si="737"/>
        <v>#N/A</v>
      </c>
      <c r="CX574" s="8" t="e">
        <f t="shared" ca="1" si="737"/>
        <v>#N/A</v>
      </c>
      <c r="CY574" s="8" t="e">
        <f t="shared" ca="1" si="737"/>
        <v>#N/A</v>
      </c>
      <c r="CZ574" s="8" t="e">
        <f t="shared" ca="1" si="737"/>
        <v>#N/A</v>
      </c>
      <c r="DA574" s="8" t="e">
        <f t="shared" ca="1" si="737"/>
        <v>#N/A</v>
      </c>
    </row>
    <row r="575" spans="2:105" x14ac:dyDescent="0.35">
      <c r="B575" t="str">
        <f>'Postcode Data'!B575</f>
        <v>ES55 2XR</v>
      </c>
      <c r="C575" t="str">
        <f>'Postcode Data'!D575</f>
        <v>Foxton</v>
      </c>
      <c r="D575" s="44" t="str">
        <f>'Postcode Data'!M575</f>
        <v>FW2a</v>
      </c>
      <c r="E575" s="28" t="str">
        <f>INDEX('Site Data'!$G$42:$G$77,MATCH('Frequency Plan Data'!D575,'Site Data'!$B$42:$B$77,0))</f>
        <v>f1</v>
      </c>
      <c r="F575" s="28">
        <f>'Coverage Data'!M575</f>
        <v>-65.158609332712473</v>
      </c>
      <c r="G575" s="28">
        <f t="shared" si="680"/>
        <v>32.963439619599413</v>
      </c>
      <c r="H575" s="5">
        <f>'Postcode Data'!F575</f>
        <v>9.4150920280499086</v>
      </c>
      <c r="I575" s="5">
        <f>'Postcode Data'!G575</f>
        <v>22.91007534381616</v>
      </c>
      <c r="J575" s="5">
        <f>'Postcode Data'!K575</f>
        <v>8.1217195371366504</v>
      </c>
      <c r="K575" s="5">
        <f>'Postcode Data'!L575</f>
        <v>24.827578916592255</v>
      </c>
      <c r="L575" s="5"/>
      <c r="M575" s="28"/>
      <c r="N575" s="5">
        <f t="shared" si="743"/>
        <v>24.827578916592255</v>
      </c>
      <c r="O575" s="5" t="e">
        <f t="shared" si="743"/>
        <v>#N/A</v>
      </c>
      <c r="P575" s="5" t="e">
        <f t="shared" si="743"/>
        <v>#N/A</v>
      </c>
      <c r="Q575" s="5" t="e">
        <f t="shared" si="743"/>
        <v>#N/A</v>
      </c>
      <c r="R575" s="5" t="e">
        <f t="shared" si="743"/>
        <v>#N/A</v>
      </c>
      <c r="S575" s="5" t="e">
        <f t="shared" si="743"/>
        <v>#N/A</v>
      </c>
      <c r="T575" s="5"/>
      <c r="U575" s="28"/>
      <c r="V575" s="28">
        <f t="shared" si="682"/>
        <v>24.827578916592255</v>
      </c>
      <c r="W575" s="28" t="e">
        <f t="shared" ref="W575:Z575" si="754">IF(AND($G575&lt;V$5,$G575&gt;=W$5),$K575,NA())</f>
        <v>#N/A</v>
      </c>
      <c r="X575" s="28" t="e">
        <f t="shared" si="754"/>
        <v>#N/A</v>
      </c>
      <c r="Y575" s="28" t="e">
        <f t="shared" si="754"/>
        <v>#N/A</v>
      </c>
      <c r="Z575" s="28" t="e">
        <f t="shared" si="754"/>
        <v>#N/A</v>
      </c>
      <c r="AA575" s="28" t="e">
        <f t="shared" si="684"/>
        <v>#N/A</v>
      </c>
      <c r="AB575" s="28"/>
      <c r="AC575" s="28"/>
      <c r="AD575" s="5">
        <f t="shared" si="685"/>
        <v>-98.122048952311886</v>
      </c>
      <c r="AE575" s="15">
        <v>-101.23841416475577</v>
      </c>
      <c r="AF575" s="11">
        <v>-999</v>
      </c>
      <c r="AG575" s="11">
        <v>-999</v>
      </c>
      <c r="AH575" s="11">
        <v>-999</v>
      </c>
      <c r="AI575" s="11">
        <v>-999</v>
      </c>
      <c r="AJ575" s="11">
        <v>-999</v>
      </c>
      <c r="AK575" s="11">
        <v>-999</v>
      </c>
      <c r="AL575" s="11">
        <v>-999</v>
      </c>
      <c r="AM575" s="11">
        <v>-999</v>
      </c>
      <c r="AN575" s="11">
        <v>-106.3292292688089</v>
      </c>
      <c r="AO575" s="11">
        <v>-999</v>
      </c>
      <c r="AP575" s="11">
        <v>-999</v>
      </c>
      <c r="AQ575" s="11">
        <v>-109.28150189559358</v>
      </c>
      <c r="AR575" s="11">
        <v>-999</v>
      </c>
      <c r="AS575" s="11">
        <v>-999</v>
      </c>
      <c r="AT575" s="11">
        <v>-999</v>
      </c>
      <c r="AU575" s="11">
        <v>-999</v>
      </c>
      <c r="AV575" s="11">
        <v>-999</v>
      </c>
      <c r="AW575" s="11">
        <v>-999</v>
      </c>
      <c r="AX575" s="11">
        <v>-999</v>
      </c>
      <c r="AY575" s="11">
        <v>-999</v>
      </c>
      <c r="AZ575" s="11">
        <v>-110.99811894462151</v>
      </c>
      <c r="BA575" s="11">
        <v>-999</v>
      </c>
      <c r="BB575" s="11">
        <v>-999</v>
      </c>
      <c r="BC575" s="11">
        <v>-104.45187591393093</v>
      </c>
      <c r="BD575" s="11">
        <v>-999</v>
      </c>
      <c r="BE575" s="11">
        <v>-999</v>
      </c>
      <c r="BF575" s="11">
        <v>-999</v>
      </c>
      <c r="BG575" s="11">
        <v>-999</v>
      </c>
      <c r="BH575" s="11">
        <v>-999</v>
      </c>
      <c r="BI575" s="11">
        <v>-999</v>
      </c>
      <c r="BJ575" s="11">
        <v>-999</v>
      </c>
      <c r="BK575" s="11">
        <v>-999</v>
      </c>
      <c r="BL575" s="11">
        <v>-999</v>
      </c>
      <c r="BM575" s="11">
        <v>-999</v>
      </c>
      <c r="BN575" s="16">
        <v>-999</v>
      </c>
      <c r="BQ575" s="5">
        <f t="shared" ca="1" si="686"/>
        <v>-96.245204864948747</v>
      </c>
      <c r="BR575" s="8">
        <f t="shared" ca="1" si="739"/>
        <v>-98.771165255729571</v>
      </c>
      <c r="BS575" s="8">
        <f t="shared" ca="1" si="739"/>
        <v>-999</v>
      </c>
      <c r="BT575" s="8">
        <f t="shared" ca="1" si="739"/>
        <v>-999</v>
      </c>
      <c r="BU575" s="8">
        <f t="shared" ca="1" si="739"/>
        <v>-999</v>
      </c>
      <c r="BV575" s="8">
        <f t="shared" ca="1" si="739"/>
        <v>-999</v>
      </c>
      <c r="BW575" s="8">
        <f t="shared" ca="1" si="739"/>
        <v>-999</v>
      </c>
      <c r="BX575" s="8">
        <f t="shared" ca="1" si="739"/>
        <v>-999</v>
      </c>
      <c r="BY575" s="8">
        <f t="shared" ca="1" si="739"/>
        <v>-999</v>
      </c>
      <c r="BZ575" s="8">
        <f t="shared" ca="1" si="739"/>
        <v>-999</v>
      </c>
      <c r="CA575" s="8">
        <f t="shared" ca="1" si="739"/>
        <v>-107.00467550162796</v>
      </c>
      <c r="CB575" s="8">
        <f t="shared" ca="1" si="753"/>
        <v>-999</v>
      </c>
      <c r="CC575" s="8">
        <f t="shared" ca="1" si="753"/>
        <v>-999</v>
      </c>
      <c r="CD575" s="8">
        <f t="shared" ca="1" si="753"/>
        <v>-105.35983772851189</v>
      </c>
      <c r="CE575" s="8">
        <f t="shared" ca="1" si="753"/>
        <v>-999</v>
      </c>
      <c r="CF575" s="8">
        <f t="shared" ca="1" si="753"/>
        <v>-999</v>
      </c>
      <c r="CG575" s="8">
        <f t="shared" ca="1" si="753"/>
        <v>-999</v>
      </c>
      <c r="CH575" s="8">
        <f t="shared" ca="1" si="753"/>
        <v>-999</v>
      </c>
      <c r="CI575" s="8">
        <f t="shared" ca="1" si="753"/>
        <v>-999</v>
      </c>
      <c r="CJ575" s="8">
        <f t="shared" ca="1" si="753"/>
        <v>-999</v>
      </c>
      <c r="CK575" s="8">
        <f t="shared" ca="1" si="753"/>
        <v>-999</v>
      </c>
      <c r="CL575" s="8">
        <f t="shared" ca="1" si="753"/>
        <v>-999</v>
      </c>
      <c r="CM575" s="8">
        <f t="shared" ca="1" si="753"/>
        <v>-103.99483629233673</v>
      </c>
      <c r="CN575" s="8">
        <f t="shared" ca="1" si="739"/>
        <v>-999</v>
      </c>
      <c r="CO575" s="8">
        <f t="shared" ca="1" si="739"/>
        <v>-999</v>
      </c>
      <c r="CP575" s="8">
        <f t="shared" ca="1" si="739"/>
        <v>-108.01397463123138</v>
      </c>
      <c r="CQ575" s="8">
        <f t="shared" ca="1" si="739"/>
        <v>-999</v>
      </c>
      <c r="CR575" s="8">
        <f t="shared" ca="1" si="739"/>
        <v>-999</v>
      </c>
      <c r="CS575" s="8">
        <f t="shared" ca="1" si="739"/>
        <v>-999</v>
      </c>
      <c r="CT575" s="8">
        <f t="shared" ca="1" si="737"/>
        <v>-999</v>
      </c>
      <c r="CU575" s="8">
        <f t="shared" ca="1" si="737"/>
        <v>-999</v>
      </c>
      <c r="CV575" s="8">
        <f t="shared" ca="1" si="737"/>
        <v>-999</v>
      </c>
      <c r="CW575" s="8">
        <f t="shared" ca="1" si="737"/>
        <v>-999</v>
      </c>
      <c r="CX575" s="8">
        <f t="shared" ca="1" si="737"/>
        <v>-999</v>
      </c>
      <c r="CY575" s="8">
        <f t="shared" ca="1" si="737"/>
        <v>-999</v>
      </c>
      <c r="CZ575" s="8">
        <f t="shared" ca="1" si="737"/>
        <v>-999</v>
      </c>
      <c r="DA575" s="8">
        <f t="shared" ca="1" si="737"/>
        <v>-999</v>
      </c>
    </row>
    <row r="576" spans="2:105" x14ac:dyDescent="0.35">
      <c r="B576" t="str">
        <f>'Postcode Data'!B576</f>
        <v>ES55 3YD</v>
      </c>
      <c r="C576" t="str">
        <f>'Postcode Data'!D576</f>
        <v>Foxton</v>
      </c>
      <c r="D576" s="44" t="e">
        <f>'Postcode Data'!M576</f>
        <v>#N/A</v>
      </c>
      <c r="E576" s="28" t="e">
        <f>INDEX('Site Data'!$G$42:$G$77,MATCH('Frequency Plan Data'!D576,'Site Data'!$B$42:$B$77,0))</f>
        <v>#N/A</v>
      </c>
      <c r="F576" s="28" t="e">
        <f>'Coverage Data'!M576</f>
        <v>#N/A</v>
      </c>
      <c r="G576" s="28" t="e">
        <f t="shared" si="680"/>
        <v>#N/A</v>
      </c>
      <c r="H576" s="5" t="e">
        <f>'Postcode Data'!F576</f>
        <v>#N/A</v>
      </c>
      <c r="I576" s="5" t="e">
        <f>'Postcode Data'!G576</f>
        <v>#N/A</v>
      </c>
      <c r="J576" s="5" t="e">
        <f>'Postcode Data'!K576</f>
        <v>#N/A</v>
      </c>
      <c r="K576" s="5" t="e">
        <f>'Postcode Data'!L576</f>
        <v>#N/A</v>
      </c>
      <c r="L576" s="5"/>
      <c r="M576" s="28"/>
      <c r="N576" s="5" t="e">
        <f t="shared" si="743"/>
        <v>#N/A</v>
      </c>
      <c r="O576" s="5" t="e">
        <f t="shared" si="743"/>
        <v>#N/A</v>
      </c>
      <c r="P576" s="5" t="e">
        <f t="shared" si="743"/>
        <v>#N/A</v>
      </c>
      <c r="Q576" s="5" t="e">
        <f t="shared" si="743"/>
        <v>#N/A</v>
      </c>
      <c r="R576" s="5" t="e">
        <f t="shared" si="743"/>
        <v>#N/A</v>
      </c>
      <c r="S576" s="5" t="e">
        <f t="shared" si="743"/>
        <v>#N/A</v>
      </c>
      <c r="T576" s="5"/>
      <c r="U576" s="28"/>
      <c r="V576" s="28" t="e">
        <f t="shared" si="682"/>
        <v>#N/A</v>
      </c>
      <c r="W576" s="28" t="e">
        <f t="shared" ref="W576:Z576" si="755">IF(AND($G576&lt;V$5,$G576&gt;=W$5),$K576,NA())</f>
        <v>#N/A</v>
      </c>
      <c r="X576" s="28" t="e">
        <f t="shared" si="755"/>
        <v>#N/A</v>
      </c>
      <c r="Y576" s="28" t="e">
        <f t="shared" si="755"/>
        <v>#N/A</v>
      </c>
      <c r="Z576" s="28" t="e">
        <f t="shared" si="755"/>
        <v>#N/A</v>
      </c>
      <c r="AA576" s="28" t="e">
        <f t="shared" si="684"/>
        <v>#N/A</v>
      </c>
      <c r="AB576" s="28"/>
      <c r="AC576" s="28"/>
      <c r="AD576" s="5" t="e">
        <f t="shared" si="685"/>
        <v>#N/A</v>
      </c>
      <c r="AE576" s="15" t="e">
        <v>#N/A</v>
      </c>
      <c r="AF576" s="11" t="e">
        <v>#N/A</v>
      </c>
      <c r="AG576" s="11" t="e">
        <v>#N/A</v>
      </c>
      <c r="AH576" s="11" t="e">
        <v>#N/A</v>
      </c>
      <c r="AI576" s="11" t="e">
        <v>#N/A</v>
      </c>
      <c r="AJ576" s="11" t="e">
        <v>#N/A</v>
      </c>
      <c r="AK576" s="11" t="e">
        <v>#N/A</v>
      </c>
      <c r="AL576" s="11" t="e">
        <v>#N/A</v>
      </c>
      <c r="AM576" s="11" t="e">
        <v>#N/A</v>
      </c>
      <c r="AN576" s="11" t="e">
        <v>#N/A</v>
      </c>
      <c r="AO576" s="11" t="e">
        <v>#N/A</v>
      </c>
      <c r="AP576" s="11" t="e">
        <v>#N/A</v>
      </c>
      <c r="AQ576" s="11" t="e">
        <v>#N/A</v>
      </c>
      <c r="AR576" s="11" t="e">
        <v>#N/A</v>
      </c>
      <c r="AS576" s="11" t="e">
        <v>#N/A</v>
      </c>
      <c r="AT576" s="11" t="e">
        <v>#N/A</v>
      </c>
      <c r="AU576" s="11" t="e">
        <v>#N/A</v>
      </c>
      <c r="AV576" s="11" t="e">
        <v>#N/A</v>
      </c>
      <c r="AW576" s="11" t="e">
        <v>#N/A</v>
      </c>
      <c r="AX576" s="11" t="e">
        <v>#N/A</v>
      </c>
      <c r="AY576" s="11" t="e">
        <v>#N/A</v>
      </c>
      <c r="AZ576" s="11" t="e">
        <v>#N/A</v>
      </c>
      <c r="BA576" s="11" t="e">
        <v>#N/A</v>
      </c>
      <c r="BB576" s="11" t="e">
        <v>#N/A</v>
      </c>
      <c r="BC576" s="11" t="e">
        <v>#N/A</v>
      </c>
      <c r="BD576" s="11" t="e">
        <v>#N/A</v>
      </c>
      <c r="BE576" s="11" t="e">
        <v>#N/A</v>
      </c>
      <c r="BF576" s="11" t="e">
        <v>#N/A</v>
      </c>
      <c r="BG576" s="11" t="e">
        <v>#N/A</v>
      </c>
      <c r="BH576" s="11" t="e">
        <v>#N/A</v>
      </c>
      <c r="BI576" s="11" t="e">
        <v>#N/A</v>
      </c>
      <c r="BJ576" s="11" t="e">
        <v>#N/A</v>
      </c>
      <c r="BK576" s="11" t="e">
        <v>#N/A</v>
      </c>
      <c r="BL576" s="11" t="e">
        <v>#N/A</v>
      </c>
      <c r="BM576" s="11" t="e">
        <v>#N/A</v>
      </c>
      <c r="BN576" s="16" t="e">
        <v>#N/A</v>
      </c>
      <c r="BQ576" s="5" t="e">
        <f t="shared" ca="1" si="686"/>
        <v>#N/A</v>
      </c>
      <c r="BR576" s="8" t="e">
        <f t="shared" ca="1" si="739"/>
        <v>#N/A</v>
      </c>
      <c r="BS576" s="8" t="e">
        <f t="shared" ca="1" si="739"/>
        <v>#N/A</v>
      </c>
      <c r="BT576" s="8" t="e">
        <f t="shared" ca="1" si="739"/>
        <v>#N/A</v>
      </c>
      <c r="BU576" s="8" t="e">
        <f t="shared" ca="1" si="739"/>
        <v>#N/A</v>
      </c>
      <c r="BV576" s="8" t="e">
        <f t="shared" ca="1" si="739"/>
        <v>#N/A</v>
      </c>
      <c r="BW576" s="8" t="e">
        <f t="shared" ca="1" si="739"/>
        <v>#N/A</v>
      </c>
      <c r="BX576" s="8" t="e">
        <f t="shared" ca="1" si="739"/>
        <v>#N/A</v>
      </c>
      <c r="BY576" s="8" t="e">
        <f t="shared" ca="1" si="739"/>
        <v>#N/A</v>
      </c>
      <c r="BZ576" s="8" t="e">
        <f t="shared" ca="1" si="739"/>
        <v>#N/A</v>
      </c>
      <c r="CA576" s="8" t="e">
        <f t="shared" ca="1" si="739"/>
        <v>#N/A</v>
      </c>
      <c r="CB576" s="8" t="e">
        <f t="shared" ca="1" si="753"/>
        <v>#N/A</v>
      </c>
      <c r="CC576" s="8" t="e">
        <f t="shared" ca="1" si="753"/>
        <v>#N/A</v>
      </c>
      <c r="CD576" s="8" t="e">
        <f t="shared" ca="1" si="753"/>
        <v>#N/A</v>
      </c>
      <c r="CE576" s="8" t="e">
        <f t="shared" ca="1" si="753"/>
        <v>#N/A</v>
      </c>
      <c r="CF576" s="8" t="e">
        <f t="shared" ca="1" si="753"/>
        <v>#N/A</v>
      </c>
      <c r="CG576" s="8" t="e">
        <f t="shared" ca="1" si="753"/>
        <v>#N/A</v>
      </c>
      <c r="CH576" s="8" t="e">
        <f t="shared" ca="1" si="753"/>
        <v>#N/A</v>
      </c>
      <c r="CI576" s="8" t="e">
        <f t="shared" ca="1" si="753"/>
        <v>#N/A</v>
      </c>
      <c r="CJ576" s="8" t="e">
        <f t="shared" ca="1" si="753"/>
        <v>#N/A</v>
      </c>
      <c r="CK576" s="8" t="e">
        <f t="shared" ca="1" si="753"/>
        <v>#N/A</v>
      </c>
      <c r="CL576" s="8" t="e">
        <f t="shared" ca="1" si="753"/>
        <v>#N/A</v>
      </c>
      <c r="CM576" s="8" t="e">
        <f t="shared" ca="1" si="753"/>
        <v>#N/A</v>
      </c>
      <c r="CN576" s="8" t="e">
        <f t="shared" ca="1" si="739"/>
        <v>#N/A</v>
      </c>
      <c r="CO576" s="8" t="e">
        <f t="shared" ca="1" si="739"/>
        <v>#N/A</v>
      </c>
      <c r="CP576" s="8" t="e">
        <f t="shared" ca="1" si="739"/>
        <v>#N/A</v>
      </c>
      <c r="CQ576" s="8" t="e">
        <f t="shared" ca="1" si="739"/>
        <v>#N/A</v>
      </c>
      <c r="CR576" s="8" t="e">
        <f t="shared" ca="1" si="739"/>
        <v>#N/A</v>
      </c>
      <c r="CS576" s="8" t="e">
        <f t="shared" ca="1" si="739"/>
        <v>#N/A</v>
      </c>
      <c r="CT576" s="8" t="e">
        <f t="shared" ca="1" si="737"/>
        <v>#N/A</v>
      </c>
      <c r="CU576" s="8" t="e">
        <f t="shared" ca="1" si="737"/>
        <v>#N/A</v>
      </c>
      <c r="CV576" s="8" t="e">
        <f t="shared" ca="1" si="737"/>
        <v>#N/A</v>
      </c>
      <c r="CW576" s="8" t="e">
        <f t="shared" ca="1" si="737"/>
        <v>#N/A</v>
      </c>
      <c r="CX576" s="8" t="e">
        <f t="shared" ca="1" si="737"/>
        <v>#N/A</v>
      </c>
      <c r="CY576" s="8" t="e">
        <f t="shared" ca="1" si="737"/>
        <v>#N/A</v>
      </c>
      <c r="CZ576" s="8" t="e">
        <f t="shared" ca="1" si="737"/>
        <v>#N/A</v>
      </c>
      <c r="DA576" s="8" t="e">
        <f t="shared" ca="1" si="737"/>
        <v>#N/A</v>
      </c>
    </row>
    <row r="577" spans="2:105" x14ac:dyDescent="0.35">
      <c r="B577" t="str">
        <f>'Postcode Data'!B577</f>
        <v>ES55 4MD</v>
      </c>
      <c r="C577" t="str">
        <f>'Postcode Data'!D577</f>
        <v>Foxton</v>
      </c>
      <c r="D577" s="44" t="str">
        <f>'Postcode Data'!M577</f>
        <v>FW1c</v>
      </c>
      <c r="E577" s="28" t="str">
        <f>INDEX('Site Data'!$G$42:$G$77,MATCH('Frequency Plan Data'!D577,'Site Data'!$B$42:$B$77,0))</f>
        <v>f6</v>
      </c>
      <c r="F577" s="28">
        <f>'Coverage Data'!M577</f>
        <v>-69.086827819658609</v>
      </c>
      <c r="G577" s="28">
        <f t="shared" si="680"/>
        <v>27.500010257135699</v>
      </c>
      <c r="H577" s="5">
        <f>'Postcode Data'!F577</f>
        <v>12.647739970734545</v>
      </c>
      <c r="I577" s="5">
        <f>'Postcode Data'!G577</f>
        <v>17.654822358411213</v>
      </c>
      <c r="J577" s="5">
        <f>'Postcode Data'!K577</f>
        <v>9.1079332490264484</v>
      </c>
      <c r="K577" s="5">
        <f>'Postcode Data'!L577</f>
        <v>17.593034802250457</v>
      </c>
      <c r="L577" s="5"/>
      <c r="M577" s="28"/>
      <c r="N577" s="5" t="e">
        <f t="shared" si="743"/>
        <v>#N/A</v>
      </c>
      <c r="O577" s="5" t="e">
        <f t="shared" si="743"/>
        <v>#N/A</v>
      </c>
      <c r="P577" s="5" t="e">
        <f t="shared" si="743"/>
        <v>#N/A</v>
      </c>
      <c r="Q577" s="5" t="e">
        <f t="shared" si="743"/>
        <v>#N/A</v>
      </c>
      <c r="R577" s="5" t="e">
        <f t="shared" si="743"/>
        <v>#N/A</v>
      </c>
      <c r="S577" s="5">
        <f t="shared" si="743"/>
        <v>17.593034802250457</v>
      </c>
      <c r="T577" s="5"/>
      <c r="U577" s="28"/>
      <c r="V577" s="28">
        <f t="shared" si="682"/>
        <v>17.593034802250457</v>
      </c>
      <c r="W577" s="28" t="e">
        <f t="shared" ref="W577:Z577" si="756">IF(AND($G577&lt;V$5,$G577&gt;=W$5),$K577,NA())</f>
        <v>#N/A</v>
      </c>
      <c r="X577" s="28" t="e">
        <f t="shared" si="756"/>
        <v>#N/A</v>
      </c>
      <c r="Y577" s="28" t="e">
        <f t="shared" si="756"/>
        <v>#N/A</v>
      </c>
      <c r="Z577" s="28" t="e">
        <f t="shared" si="756"/>
        <v>#N/A</v>
      </c>
      <c r="AA577" s="28" t="e">
        <f t="shared" si="684"/>
        <v>#N/A</v>
      </c>
      <c r="AB577" s="28"/>
      <c r="AC577" s="28"/>
      <c r="AD577" s="5">
        <f t="shared" si="685"/>
        <v>-96.586838076794308</v>
      </c>
      <c r="AE577" s="15">
        <v>-999</v>
      </c>
      <c r="AF577" s="11">
        <v>-999</v>
      </c>
      <c r="AG577" s="11">
        <v>-999</v>
      </c>
      <c r="AH577" s="11">
        <v>-999</v>
      </c>
      <c r="AI577" s="11">
        <v>-999</v>
      </c>
      <c r="AJ577" s="11">
        <v>-111.93097864727085</v>
      </c>
      <c r="AK577" s="11">
        <v>-999</v>
      </c>
      <c r="AL577" s="11">
        <v>-999</v>
      </c>
      <c r="AM577" s="11">
        <v>-107.51247278949539</v>
      </c>
      <c r="AN577" s="11">
        <v>-999</v>
      </c>
      <c r="AO577" s="11">
        <v>-999</v>
      </c>
      <c r="AP577" s="11">
        <v>-999</v>
      </c>
      <c r="AQ577" s="11">
        <v>-999</v>
      </c>
      <c r="AR577" s="11">
        <v>-999</v>
      </c>
      <c r="AS577" s="11">
        <v>-999</v>
      </c>
      <c r="AT577" s="11">
        <v>-999</v>
      </c>
      <c r="AU577" s="11">
        <v>-999</v>
      </c>
      <c r="AV577" s="11">
        <v>-98.649239622842629</v>
      </c>
      <c r="AW577" s="11">
        <v>-999</v>
      </c>
      <c r="AX577" s="11">
        <v>-999</v>
      </c>
      <c r="AY577" s="11">
        <v>-103.99307016720721</v>
      </c>
      <c r="AZ577" s="11">
        <v>-999</v>
      </c>
      <c r="BA577" s="11">
        <v>-999</v>
      </c>
      <c r="BB577" s="11">
        <v>-999</v>
      </c>
      <c r="BC577" s="11">
        <v>-999</v>
      </c>
      <c r="BD577" s="11">
        <v>-999</v>
      </c>
      <c r="BE577" s="11">
        <v>-999</v>
      </c>
      <c r="BF577" s="11">
        <v>-999</v>
      </c>
      <c r="BG577" s="11">
        <v>-999</v>
      </c>
      <c r="BH577" s="11">
        <v>-107.22591249553857</v>
      </c>
      <c r="BI577" s="11">
        <v>-999</v>
      </c>
      <c r="BJ577" s="11">
        <v>-999</v>
      </c>
      <c r="BK577" s="11">
        <v>-999</v>
      </c>
      <c r="BL577" s="11">
        <v>-999</v>
      </c>
      <c r="BM577" s="11">
        <v>-999</v>
      </c>
      <c r="BN577" s="16">
        <v>-999</v>
      </c>
      <c r="BQ577" s="5">
        <f t="shared" ca="1" si="686"/>
        <v>-103.70880050974613</v>
      </c>
      <c r="BR577" s="8">
        <f t="shared" ca="1" si="739"/>
        <v>-999</v>
      </c>
      <c r="BS577" s="8">
        <f t="shared" ca="1" si="739"/>
        <v>-999</v>
      </c>
      <c r="BT577" s="8">
        <f t="shared" ca="1" si="739"/>
        <v>-999</v>
      </c>
      <c r="BU577" s="8">
        <f t="shared" ca="1" si="739"/>
        <v>-999</v>
      </c>
      <c r="BV577" s="8">
        <f t="shared" ca="1" si="739"/>
        <v>-999</v>
      </c>
      <c r="BW577" s="8">
        <f t="shared" ca="1" si="739"/>
        <v>-106.71692883937104</v>
      </c>
      <c r="BX577" s="8">
        <f t="shared" ca="1" si="739"/>
        <v>-999</v>
      </c>
      <c r="BY577" s="8">
        <f t="shared" ca="1" si="739"/>
        <v>-999</v>
      </c>
      <c r="BZ577" s="8">
        <f t="shared" ca="1" si="739"/>
        <v>-117.02579363022403</v>
      </c>
      <c r="CA577" s="8">
        <f t="shared" ca="1" si="739"/>
        <v>-999</v>
      </c>
      <c r="CB577" s="8">
        <f t="shared" ca="1" si="753"/>
        <v>-999</v>
      </c>
      <c r="CC577" s="8">
        <f t="shared" ca="1" si="753"/>
        <v>-999</v>
      </c>
      <c r="CD577" s="8">
        <f t="shared" ca="1" si="753"/>
        <v>-999</v>
      </c>
      <c r="CE577" s="8">
        <f t="shared" ca="1" si="753"/>
        <v>-999</v>
      </c>
      <c r="CF577" s="8">
        <f t="shared" ca="1" si="753"/>
        <v>-999</v>
      </c>
      <c r="CG577" s="8">
        <f t="shared" ca="1" si="753"/>
        <v>-999</v>
      </c>
      <c r="CH577" s="8">
        <f t="shared" ca="1" si="753"/>
        <v>-999</v>
      </c>
      <c r="CI577" s="8">
        <f t="shared" ca="1" si="753"/>
        <v>-120.441218885072</v>
      </c>
      <c r="CJ577" s="8">
        <f t="shared" ca="1" si="753"/>
        <v>-999</v>
      </c>
      <c r="CK577" s="8">
        <f t="shared" ca="1" si="753"/>
        <v>-999</v>
      </c>
      <c r="CL577" s="8">
        <f t="shared" ca="1" si="753"/>
        <v>-112.71897772934676</v>
      </c>
      <c r="CM577" s="8">
        <f t="shared" ca="1" si="753"/>
        <v>-999</v>
      </c>
      <c r="CN577" s="8">
        <f t="shared" ca="1" si="739"/>
        <v>-999</v>
      </c>
      <c r="CO577" s="8">
        <f t="shared" ca="1" si="739"/>
        <v>-999</v>
      </c>
      <c r="CP577" s="8">
        <f t="shared" ca="1" si="739"/>
        <v>-999</v>
      </c>
      <c r="CQ577" s="8">
        <f t="shared" ca="1" si="739"/>
        <v>-999</v>
      </c>
      <c r="CR577" s="8">
        <f t="shared" ca="1" si="739"/>
        <v>-999</v>
      </c>
      <c r="CS577" s="8">
        <f t="shared" ref="CS577:DA592" ca="1" si="757">IF(OR($D577=CS$5,$E577&lt;&gt;CS$4),-999,30+_xlfn.NORM.INV(RAND(),-20,3)-20*LOG10(SQRT(($H577-$J577)^2+($I577-$K577)^2))-20*LOG10(5570)-32.44+_xlfn.NORM.INV(RAND(),-3,3)+21+_xlfn.NORM.INV(RAND(),-20,3)-1)</f>
        <v>-999</v>
      </c>
      <c r="CT577" s="8">
        <f t="shared" ca="1" si="757"/>
        <v>-999</v>
      </c>
      <c r="CU577" s="8">
        <f t="shared" ca="1" si="757"/>
        <v>-108.84675537428893</v>
      </c>
      <c r="CV577" s="8">
        <f t="shared" ca="1" si="757"/>
        <v>-999</v>
      </c>
      <c r="CW577" s="8">
        <f t="shared" ca="1" si="757"/>
        <v>-999</v>
      </c>
      <c r="CX577" s="8">
        <f t="shared" ca="1" si="757"/>
        <v>-999</v>
      </c>
      <c r="CY577" s="8">
        <f t="shared" ca="1" si="757"/>
        <v>-999</v>
      </c>
      <c r="CZ577" s="8">
        <f t="shared" ca="1" si="757"/>
        <v>-999</v>
      </c>
      <c r="DA577" s="8">
        <f t="shared" ca="1" si="757"/>
        <v>-999</v>
      </c>
    </row>
    <row r="578" spans="2:105" x14ac:dyDescent="0.35">
      <c r="B578" t="str">
        <f>'Postcode Data'!B578</f>
        <v>ES55 4OY</v>
      </c>
      <c r="C578" t="str">
        <f>'Postcode Data'!D578</f>
        <v>Foxton</v>
      </c>
      <c r="D578" s="44" t="e">
        <f>'Postcode Data'!M578</f>
        <v>#N/A</v>
      </c>
      <c r="E578" s="28" t="e">
        <f>INDEX('Site Data'!$G$42:$G$77,MATCH('Frequency Plan Data'!D578,'Site Data'!$B$42:$B$77,0))</f>
        <v>#N/A</v>
      </c>
      <c r="F578" s="28" t="e">
        <f>'Coverage Data'!M578</f>
        <v>#N/A</v>
      </c>
      <c r="G578" s="28" t="e">
        <f t="shared" si="680"/>
        <v>#N/A</v>
      </c>
      <c r="H578" s="5" t="e">
        <f>'Postcode Data'!F578</f>
        <v>#N/A</v>
      </c>
      <c r="I578" s="5" t="e">
        <f>'Postcode Data'!G578</f>
        <v>#N/A</v>
      </c>
      <c r="J578" s="5" t="e">
        <f>'Postcode Data'!K578</f>
        <v>#N/A</v>
      </c>
      <c r="K578" s="5" t="e">
        <f>'Postcode Data'!L578</f>
        <v>#N/A</v>
      </c>
      <c r="L578" s="5"/>
      <c r="M578" s="28"/>
      <c r="N578" s="5" t="e">
        <f t="shared" si="743"/>
        <v>#N/A</v>
      </c>
      <c r="O578" s="5" t="e">
        <f t="shared" si="743"/>
        <v>#N/A</v>
      </c>
      <c r="P578" s="5" t="e">
        <f t="shared" si="743"/>
        <v>#N/A</v>
      </c>
      <c r="Q578" s="5" t="e">
        <f t="shared" si="743"/>
        <v>#N/A</v>
      </c>
      <c r="R578" s="5" t="e">
        <f t="shared" si="743"/>
        <v>#N/A</v>
      </c>
      <c r="S578" s="5" t="e">
        <f t="shared" si="743"/>
        <v>#N/A</v>
      </c>
      <c r="T578" s="5"/>
      <c r="U578" s="28"/>
      <c r="V578" s="28" t="e">
        <f t="shared" si="682"/>
        <v>#N/A</v>
      </c>
      <c r="W578" s="28" t="e">
        <f t="shared" ref="W578:Z578" si="758">IF(AND($G578&lt;V$5,$G578&gt;=W$5),$K578,NA())</f>
        <v>#N/A</v>
      </c>
      <c r="X578" s="28" t="e">
        <f t="shared" si="758"/>
        <v>#N/A</v>
      </c>
      <c r="Y578" s="28" t="e">
        <f t="shared" si="758"/>
        <v>#N/A</v>
      </c>
      <c r="Z578" s="28" t="e">
        <f t="shared" si="758"/>
        <v>#N/A</v>
      </c>
      <c r="AA578" s="28" t="e">
        <f t="shared" si="684"/>
        <v>#N/A</v>
      </c>
      <c r="AB578" s="28"/>
      <c r="AC578" s="28"/>
      <c r="AD578" s="5" t="e">
        <f t="shared" si="685"/>
        <v>#N/A</v>
      </c>
      <c r="AE578" s="15" t="e">
        <v>#N/A</v>
      </c>
      <c r="AF578" s="11" t="e">
        <v>#N/A</v>
      </c>
      <c r="AG578" s="11" t="e">
        <v>#N/A</v>
      </c>
      <c r="AH578" s="11" t="e">
        <v>#N/A</v>
      </c>
      <c r="AI578" s="11" t="e">
        <v>#N/A</v>
      </c>
      <c r="AJ578" s="11" t="e">
        <v>#N/A</v>
      </c>
      <c r="AK578" s="11" t="e">
        <v>#N/A</v>
      </c>
      <c r="AL578" s="11" t="e">
        <v>#N/A</v>
      </c>
      <c r="AM578" s="11" t="e">
        <v>#N/A</v>
      </c>
      <c r="AN578" s="11" t="e">
        <v>#N/A</v>
      </c>
      <c r="AO578" s="11" t="e">
        <v>#N/A</v>
      </c>
      <c r="AP578" s="11" t="e">
        <v>#N/A</v>
      </c>
      <c r="AQ578" s="11" t="e">
        <v>#N/A</v>
      </c>
      <c r="AR578" s="11" t="e">
        <v>#N/A</v>
      </c>
      <c r="AS578" s="11" t="e">
        <v>#N/A</v>
      </c>
      <c r="AT578" s="11" t="e">
        <v>#N/A</v>
      </c>
      <c r="AU578" s="11" t="e">
        <v>#N/A</v>
      </c>
      <c r="AV578" s="11" t="e">
        <v>#N/A</v>
      </c>
      <c r="AW578" s="11" t="e">
        <v>#N/A</v>
      </c>
      <c r="AX578" s="11" t="e">
        <v>#N/A</v>
      </c>
      <c r="AY578" s="11" t="e">
        <v>#N/A</v>
      </c>
      <c r="AZ578" s="11" t="e">
        <v>#N/A</v>
      </c>
      <c r="BA578" s="11" t="e">
        <v>#N/A</v>
      </c>
      <c r="BB578" s="11" t="e">
        <v>#N/A</v>
      </c>
      <c r="BC578" s="11" t="e">
        <v>#N/A</v>
      </c>
      <c r="BD578" s="11" t="e">
        <v>#N/A</v>
      </c>
      <c r="BE578" s="11" t="e">
        <v>#N/A</v>
      </c>
      <c r="BF578" s="11" t="e">
        <v>#N/A</v>
      </c>
      <c r="BG578" s="11" t="e">
        <v>#N/A</v>
      </c>
      <c r="BH578" s="11" t="e">
        <v>#N/A</v>
      </c>
      <c r="BI578" s="11" t="e">
        <v>#N/A</v>
      </c>
      <c r="BJ578" s="11" t="e">
        <v>#N/A</v>
      </c>
      <c r="BK578" s="11" t="e">
        <v>#N/A</v>
      </c>
      <c r="BL578" s="11" t="e">
        <v>#N/A</v>
      </c>
      <c r="BM578" s="11" t="e">
        <v>#N/A</v>
      </c>
      <c r="BN578" s="16" t="e">
        <v>#N/A</v>
      </c>
      <c r="BQ578" s="5" t="e">
        <f t="shared" ca="1" si="686"/>
        <v>#N/A</v>
      </c>
      <c r="BR578" s="8" t="e">
        <f t="shared" ref="BR578:CS593" ca="1" si="759">IF(OR($D578=BR$5,$E578&lt;&gt;BR$4),-999,30+_xlfn.NORM.INV(RAND(),-20,3)-20*LOG10(SQRT(($H578-$J578)^2+($I578-$K578)^2))-20*LOG10(5570)-32.44+_xlfn.NORM.INV(RAND(),-3,3)+21+_xlfn.NORM.INV(RAND(),-20,3)-1)</f>
        <v>#N/A</v>
      </c>
      <c r="BS578" s="8" t="e">
        <f t="shared" ca="1" si="759"/>
        <v>#N/A</v>
      </c>
      <c r="BT578" s="8" t="e">
        <f t="shared" ca="1" si="759"/>
        <v>#N/A</v>
      </c>
      <c r="BU578" s="8" t="e">
        <f t="shared" ca="1" si="759"/>
        <v>#N/A</v>
      </c>
      <c r="BV578" s="8" t="e">
        <f t="shared" ca="1" si="759"/>
        <v>#N/A</v>
      </c>
      <c r="BW578" s="8" t="e">
        <f t="shared" ca="1" si="759"/>
        <v>#N/A</v>
      </c>
      <c r="BX578" s="8" t="e">
        <f t="shared" ca="1" si="759"/>
        <v>#N/A</v>
      </c>
      <c r="BY578" s="8" t="e">
        <f t="shared" ca="1" si="759"/>
        <v>#N/A</v>
      </c>
      <c r="BZ578" s="8" t="e">
        <f t="shared" ca="1" si="759"/>
        <v>#N/A</v>
      </c>
      <c r="CA578" s="8" t="e">
        <f t="shared" ca="1" si="759"/>
        <v>#N/A</v>
      </c>
      <c r="CB578" s="8" t="e">
        <f t="shared" ca="1" si="753"/>
        <v>#N/A</v>
      </c>
      <c r="CC578" s="8" t="e">
        <f t="shared" ca="1" si="753"/>
        <v>#N/A</v>
      </c>
      <c r="CD578" s="8" t="e">
        <f t="shared" ca="1" si="753"/>
        <v>#N/A</v>
      </c>
      <c r="CE578" s="8" t="e">
        <f t="shared" ca="1" si="753"/>
        <v>#N/A</v>
      </c>
      <c r="CF578" s="8" t="e">
        <f t="shared" ca="1" si="753"/>
        <v>#N/A</v>
      </c>
      <c r="CG578" s="8" t="e">
        <f t="shared" ca="1" si="753"/>
        <v>#N/A</v>
      </c>
      <c r="CH578" s="8" t="e">
        <f t="shared" ca="1" si="753"/>
        <v>#N/A</v>
      </c>
      <c r="CI578" s="8" t="e">
        <f t="shared" ca="1" si="753"/>
        <v>#N/A</v>
      </c>
      <c r="CJ578" s="8" t="e">
        <f t="shared" ca="1" si="753"/>
        <v>#N/A</v>
      </c>
      <c r="CK578" s="8" t="e">
        <f t="shared" ca="1" si="753"/>
        <v>#N/A</v>
      </c>
      <c r="CL578" s="8" t="e">
        <f t="shared" ca="1" si="753"/>
        <v>#N/A</v>
      </c>
      <c r="CM578" s="8" t="e">
        <f t="shared" ca="1" si="753"/>
        <v>#N/A</v>
      </c>
      <c r="CN578" s="8" t="e">
        <f t="shared" ca="1" si="759"/>
        <v>#N/A</v>
      </c>
      <c r="CO578" s="8" t="e">
        <f t="shared" ca="1" si="759"/>
        <v>#N/A</v>
      </c>
      <c r="CP578" s="8" t="e">
        <f t="shared" ca="1" si="759"/>
        <v>#N/A</v>
      </c>
      <c r="CQ578" s="8" t="e">
        <f t="shared" ca="1" si="759"/>
        <v>#N/A</v>
      </c>
      <c r="CR578" s="8" t="e">
        <f t="shared" ca="1" si="759"/>
        <v>#N/A</v>
      </c>
      <c r="CS578" s="8" t="e">
        <f t="shared" ca="1" si="759"/>
        <v>#N/A</v>
      </c>
      <c r="CT578" s="8" t="e">
        <f t="shared" ca="1" si="757"/>
        <v>#N/A</v>
      </c>
      <c r="CU578" s="8" t="e">
        <f t="shared" ca="1" si="757"/>
        <v>#N/A</v>
      </c>
      <c r="CV578" s="8" t="e">
        <f t="shared" ca="1" si="757"/>
        <v>#N/A</v>
      </c>
      <c r="CW578" s="8" t="e">
        <f t="shared" ca="1" si="757"/>
        <v>#N/A</v>
      </c>
      <c r="CX578" s="8" t="e">
        <f t="shared" ca="1" si="757"/>
        <v>#N/A</v>
      </c>
      <c r="CY578" s="8" t="e">
        <f t="shared" ca="1" si="757"/>
        <v>#N/A</v>
      </c>
      <c r="CZ578" s="8" t="e">
        <f t="shared" ca="1" si="757"/>
        <v>#N/A</v>
      </c>
      <c r="DA578" s="8" t="e">
        <f t="shared" ca="1" si="757"/>
        <v>#N/A</v>
      </c>
    </row>
    <row r="579" spans="2:105" x14ac:dyDescent="0.35">
      <c r="B579" t="str">
        <f>'Postcode Data'!B579</f>
        <v>ES55 5DX</v>
      </c>
      <c r="C579" t="str">
        <f>'Postcode Data'!D579</f>
        <v>Foxton</v>
      </c>
      <c r="D579" s="44" t="str">
        <f>'Postcode Data'!M579</f>
        <v>FW1b</v>
      </c>
      <c r="E579" s="28" t="str">
        <f>INDEX('Site Data'!$G$42:$G$77,MATCH('Frequency Plan Data'!D579,'Site Data'!$B$42:$B$77,0))</f>
        <v>f5</v>
      </c>
      <c r="F579" s="28">
        <f>'Coverage Data'!M579</f>
        <v>-73.599702190304882</v>
      </c>
      <c r="G579" s="28">
        <f t="shared" si="680"/>
        <v>29.262991346770932</v>
      </c>
      <c r="H579" s="5">
        <f>'Postcode Data'!F579</f>
        <v>12.647739970734545</v>
      </c>
      <c r="I579" s="5">
        <f>'Postcode Data'!G579</f>
        <v>17.654822358411213</v>
      </c>
      <c r="J579" s="5">
        <f>'Postcode Data'!K579</f>
        <v>12.647739970734545</v>
      </c>
      <c r="K579" s="5">
        <f>'Postcode Data'!L579</f>
        <v>13.606774132637515</v>
      </c>
      <c r="L579" s="5"/>
      <c r="M579" s="28"/>
      <c r="N579" s="5" t="e">
        <f t="shared" si="743"/>
        <v>#N/A</v>
      </c>
      <c r="O579" s="5" t="e">
        <f t="shared" si="743"/>
        <v>#N/A</v>
      </c>
      <c r="P579" s="5" t="e">
        <f t="shared" si="743"/>
        <v>#N/A</v>
      </c>
      <c r="Q579" s="5" t="e">
        <f t="shared" si="743"/>
        <v>#N/A</v>
      </c>
      <c r="R579" s="5">
        <f t="shared" si="743"/>
        <v>13.606774132637515</v>
      </c>
      <c r="S579" s="5" t="e">
        <f t="shared" si="743"/>
        <v>#N/A</v>
      </c>
      <c r="T579" s="5"/>
      <c r="U579" s="28"/>
      <c r="V579" s="28">
        <f t="shared" si="682"/>
        <v>13.606774132637515</v>
      </c>
      <c r="W579" s="28" t="e">
        <f t="shared" ref="W579:Z579" si="760">IF(AND($G579&lt;V$5,$G579&gt;=W$5),$K579,NA())</f>
        <v>#N/A</v>
      </c>
      <c r="X579" s="28" t="e">
        <f t="shared" si="760"/>
        <v>#N/A</v>
      </c>
      <c r="Y579" s="28" t="e">
        <f t="shared" si="760"/>
        <v>#N/A</v>
      </c>
      <c r="Z579" s="28" t="e">
        <f t="shared" si="760"/>
        <v>#N/A</v>
      </c>
      <c r="AA579" s="28" t="e">
        <f t="shared" si="684"/>
        <v>#N/A</v>
      </c>
      <c r="AB579" s="28"/>
      <c r="AC579" s="28"/>
      <c r="AD579" s="5">
        <f t="shared" si="685"/>
        <v>-102.86269353707581</v>
      </c>
      <c r="AE579" s="15">
        <v>-999</v>
      </c>
      <c r="AF579" s="11">
        <v>-999</v>
      </c>
      <c r="AG579" s="11">
        <v>-999</v>
      </c>
      <c r="AH579" s="11">
        <v>-999</v>
      </c>
      <c r="AI579" s="11">
        <v>-117.70254309386974</v>
      </c>
      <c r="AJ579" s="11">
        <v>-999</v>
      </c>
      <c r="AK579" s="11">
        <v>-999</v>
      </c>
      <c r="AL579" s="11">
        <v>-110.89484035928969</v>
      </c>
      <c r="AM579" s="11">
        <v>-999</v>
      </c>
      <c r="AN579" s="11">
        <v>-999</v>
      </c>
      <c r="AO579" s="11">
        <v>-999</v>
      </c>
      <c r="AP579" s="11">
        <v>-999</v>
      </c>
      <c r="AQ579" s="11">
        <v>-999</v>
      </c>
      <c r="AR579" s="11">
        <v>-999</v>
      </c>
      <c r="AS579" s="11">
        <v>-999</v>
      </c>
      <c r="AT579" s="11">
        <v>-999</v>
      </c>
      <c r="AU579" s="11">
        <v>-113.3206812218624</v>
      </c>
      <c r="AV579" s="11">
        <v>-999</v>
      </c>
      <c r="AW579" s="11">
        <v>-999</v>
      </c>
      <c r="AX579" s="11">
        <v>-104.7666958666377</v>
      </c>
      <c r="AY579" s="11">
        <v>-999</v>
      </c>
      <c r="AZ579" s="11">
        <v>-999</v>
      </c>
      <c r="BA579" s="11">
        <v>-999</v>
      </c>
      <c r="BB579" s="11">
        <v>-999</v>
      </c>
      <c r="BC579" s="11">
        <v>-999</v>
      </c>
      <c r="BD579" s="11">
        <v>-999</v>
      </c>
      <c r="BE579" s="11">
        <v>-999</v>
      </c>
      <c r="BF579" s="11">
        <v>-999</v>
      </c>
      <c r="BG579" s="11">
        <v>-114.12263835677012</v>
      </c>
      <c r="BH579" s="11">
        <v>-999</v>
      </c>
      <c r="BI579" s="11">
        <v>-999</v>
      </c>
      <c r="BJ579" s="11">
        <v>-999</v>
      </c>
      <c r="BK579" s="11">
        <v>-999</v>
      </c>
      <c r="BL579" s="11">
        <v>-999</v>
      </c>
      <c r="BM579" s="11">
        <v>-999</v>
      </c>
      <c r="BN579" s="16">
        <v>-999</v>
      </c>
      <c r="BQ579" s="5">
        <f t="shared" ca="1" si="686"/>
        <v>-105.66669646395134</v>
      </c>
      <c r="BR579" s="8">
        <f t="shared" ca="1" si="759"/>
        <v>-999</v>
      </c>
      <c r="BS579" s="8">
        <f t="shared" ca="1" si="759"/>
        <v>-999</v>
      </c>
      <c r="BT579" s="8">
        <f t="shared" ca="1" si="759"/>
        <v>-999</v>
      </c>
      <c r="BU579" s="8">
        <f t="shared" ca="1" si="759"/>
        <v>-999</v>
      </c>
      <c r="BV579" s="8">
        <f t="shared" ca="1" si="759"/>
        <v>-111.60883423414214</v>
      </c>
      <c r="BW579" s="8">
        <f t="shared" ca="1" si="759"/>
        <v>-999</v>
      </c>
      <c r="BX579" s="8">
        <f t="shared" ca="1" si="759"/>
        <v>-999</v>
      </c>
      <c r="BY579" s="8">
        <f t="shared" ca="1" si="759"/>
        <v>-110.54304696447446</v>
      </c>
      <c r="BZ579" s="8">
        <f t="shared" ca="1" si="759"/>
        <v>-999</v>
      </c>
      <c r="CA579" s="8">
        <f t="shared" ca="1" si="759"/>
        <v>-999</v>
      </c>
      <c r="CB579" s="8">
        <f t="shared" ca="1" si="753"/>
        <v>-999</v>
      </c>
      <c r="CC579" s="8">
        <f t="shared" ca="1" si="753"/>
        <v>-999</v>
      </c>
      <c r="CD579" s="8">
        <f t="shared" ca="1" si="753"/>
        <v>-999</v>
      </c>
      <c r="CE579" s="8">
        <f t="shared" ca="1" si="753"/>
        <v>-999</v>
      </c>
      <c r="CF579" s="8">
        <f t="shared" ca="1" si="753"/>
        <v>-999</v>
      </c>
      <c r="CG579" s="8">
        <f t="shared" ca="1" si="753"/>
        <v>-999</v>
      </c>
      <c r="CH579" s="8">
        <f t="shared" ca="1" si="753"/>
        <v>-121.44426694035312</v>
      </c>
      <c r="CI579" s="8">
        <f t="shared" ca="1" si="753"/>
        <v>-999</v>
      </c>
      <c r="CJ579" s="8">
        <f t="shared" ca="1" si="753"/>
        <v>-999</v>
      </c>
      <c r="CK579" s="8">
        <f t="shared" ca="1" si="753"/>
        <v>-110.99182302271147</v>
      </c>
      <c r="CL579" s="8">
        <f t="shared" ca="1" si="753"/>
        <v>-999</v>
      </c>
      <c r="CM579" s="8">
        <f t="shared" ca="1" si="753"/>
        <v>-999</v>
      </c>
      <c r="CN579" s="8">
        <f t="shared" ca="1" si="759"/>
        <v>-999</v>
      </c>
      <c r="CO579" s="8">
        <f t="shared" ca="1" si="759"/>
        <v>-999</v>
      </c>
      <c r="CP579" s="8">
        <f t="shared" ca="1" si="759"/>
        <v>-999</v>
      </c>
      <c r="CQ579" s="8">
        <f t="shared" ca="1" si="759"/>
        <v>-999</v>
      </c>
      <c r="CR579" s="8">
        <f t="shared" ca="1" si="759"/>
        <v>-999</v>
      </c>
      <c r="CS579" s="8">
        <f t="shared" ca="1" si="759"/>
        <v>-999</v>
      </c>
      <c r="CT579" s="8">
        <f t="shared" ca="1" si="757"/>
        <v>-115.65695994110567</v>
      </c>
      <c r="CU579" s="8">
        <f t="shared" ca="1" si="757"/>
        <v>-999</v>
      </c>
      <c r="CV579" s="8">
        <f t="shared" ca="1" si="757"/>
        <v>-999</v>
      </c>
      <c r="CW579" s="8">
        <f t="shared" ca="1" si="757"/>
        <v>-999</v>
      </c>
      <c r="CX579" s="8">
        <f t="shared" ca="1" si="757"/>
        <v>-999</v>
      </c>
      <c r="CY579" s="8">
        <f t="shared" ca="1" si="757"/>
        <v>-999</v>
      </c>
      <c r="CZ579" s="8">
        <f t="shared" ca="1" si="757"/>
        <v>-999</v>
      </c>
      <c r="DA579" s="8">
        <f t="shared" ca="1" si="757"/>
        <v>-999</v>
      </c>
    </row>
    <row r="580" spans="2:105" x14ac:dyDescent="0.35">
      <c r="B580" t="str">
        <f>'Postcode Data'!B580</f>
        <v>ES55 6LB</v>
      </c>
      <c r="C580" t="str">
        <f>'Postcode Data'!D580</f>
        <v>Foxton</v>
      </c>
      <c r="D580" s="44" t="str">
        <f>'Postcode Data'!M580</f>
        <v>FW1a</v>
      </c>
      <c r="E580" s="28" t="str">
        <f>INDEX('Site Data'!$G$42:$G$77,MATCH('Frequency Plan Data'!D580,'Site Data'!$B$42:$B$77,0))</f>
        <v>f4</v>
      </c>
      <c r="F580" s="28">
        <f>'Coverage Data'!M580</f>
        <v>-75.923432624028294</v>
      </c>
      <c r="G580" s="28">
        <f t="shared" si="680"/>
        <v>25.572944892152549</v>
      </c>
      <c r="H580" s="5">
        <f>'Postcode Data'!F580</f>
        <v>12.647739970734545</v>
      </c>
      <c r="I580" s="5">
        <f>'Postcode Data'!G580</f>
        <v>17.654822358411213</v>
      </c>
      <c r="J580" s="5">
        <f>'Postcode Data'!K580</f>
        <v>12.8905141551661</v>
      </c>
      <c r="K580" s="5">
        <f>'Postcode Data'!L580</f>
        <v>22.287229755801462</v>
      </c>
      <c r="L580" s="5"/>
      <c r="M580" s="28"/>
      <c r="N580" s="5" t="e">
        <f t="shared" si="743"/>
        <v>#N/A</v>
      </c>
      <c r="O580" s="5" t="e">
        <f t="shared" si="743"/>
        <v>#N/A</v>
      </c>
      <c r="P580" s="5" t="e">
        <f t="shared" si="743"/>
        <v>#N/A</v>
      </c>
      <c r="Q580" s="5">
        <f t="shared" si="743"/>
        <v>22.287229755801462</v>
      </c>
      <c r="R580" s="5" t="e">
        <f t="shared" si="743"/>
        <v>#N/A</v>
      </c>
      <c r="S580" s="5" t="e">
        <f t="shared" si="743"/>
        <v>#N/A</v>
      </c>
      <c r="T580" s="5"/>
      <c r="U580" s="28"/>
      <c r="V580" s="28">
        <f t="shared" si="682"/>
        <v>22.287229755801462</v>
      </c>
      <c r="W580" s="28" t="e">
        <f t="shared" ref="W580:Z580" si="761">IF(AND($G580&lt;V$5,$G580&gt;=W$5),$K580,NA())</f>
        <v>#N/A</v>
      </c>
      <c r="X580" s="28" t="e">
        <f t="shared" si="761"/>
        <v>#N/A</v>
      </c>
      <c r="Y580" s="28" t="e">
        <f t="shared" si="761"/>
        <v>#N/A</v>
      </c>
      <c r="Z580" s="28" t="e">
        <f t="shared" si="761"/>
        <v>#N/A</v>
      </c>
      <c r="AA580" s="28" t="e">
        <f t="shared" si="684"/>
        <v>#N/A</v>
      </c>
      <c r="AB580" s="28"/>
      <c r="AC580" s="28"/>
      <c r="AD580" s="5">
        <f t="shared" si="685"/>
        <v>-101.49637751618084</v>
      </c>
      <c r="AE580" s="15">
        <v>-999</v>
      </c>
      <c r="AF580" s="11">
        <v>-999</v>
      </c>
      <c r="AG580" s="11">
        <v>-999</v>
      </c>
      <c r="AH580" s="11">
        <v>-115.06833994899404</v>
      </c>
      <c r="AI580" s="11">
        <v>-999</v>
      </c>
      <c r="AJ580" s="11">
        <v>-999</v>
      </c>
      <c r="AK580" s="11">
        <v>-103.58936360504917</v>
      </c>
      <c r="AL580" s="11">
        <v>-999</v>
      </c>
      <c r="AM580" s="11">
        <v>-999</v>
      </c>
      <c r="AN580" s="11">
        <v>-999</v>
      </c>
      <c r="AO580" s="11">
        <v>-999</v>
      </c>
      <c r="AP580" s="11">
        <v>-999</v>
      </c>
      <c r="AQ580" s="11">
        <v>-999</v>
      </c>
      <c r="AR580" s="11">
        <v>-999</v>
      </c>
      <c r="AS580" s="11">
        <v>-999</v>
      </c>
      <c r="AT580" s="11">
        <v>-114.64429199521842</v>
      </c>
      <c r="AU580" s="11">
        <v>-999</v>
      </c>
      <c r="AV580" s="11">
        <v>-999</v>
      </c>
      <c r="AW580" s="11">
        <v>-114.92868002204425</v>
      </c>
      <c r="AX580" s="11">
        <v>-999</v>
      </c>
      <c r="AY580" s="11">
        <v>-999</v>
      </c>
      <c r="AZ580" s="11">
        <v>-999</v>
      </c>
      <c r="BA580" s="11">
        <v>-999</v>
      </c>
      <c r="BB580" s="11">
        <v>-999</v>
      </c>
      <c r="BC580" s="11">
        <v>-999</v>
      </c>
      <c r="BD580" s="11">
        <v>-999</v>
      </c>
      <c r="BE580" s="11">
        <v>-999</v>
      </c>
      <c r="BF580" s="11">
        <v>-107.61068592059766</v>
      </c>
      <c r="BG580" s="11">
        <v>-999</v>
      </c>
      <c r="BH580" s="11">
        <v>-999</v>
      </c>
      <c r="BI580" s="11">
        <v>-999</v>
      </c>
      <c r="BJ580" s="11">
        <v>-999</v>
      </c>
      <c r="BK580" s="11">
        <v>-999</v>
      </c>
      <c r="BL580" s="11">
        <v>-999</v>
      </c>
      <c r="BM580" s="11">
        <v>-999</v>
      </c>
      <c r="BN580" s="16">
        <v>-999</v>
      </c>
      <c r="BQ580" s="5">
        <f t="shared" ca="1" si="686"/>
        <v>-102.21206093662404</v>
      </c>
      <c r="BR580" s="8">
        <f t="shared" ca="1" si="759"/>
        <v>-999</v>
      </c>
      <c r="BS580" s="8">
        <f t="shared" ca="1" si="759"/>
        <v>-999</v>
      </c>
      <c r="BT580" s="8">
        <f t="shared" ca="1" si="759"/>
        <v>-999</v>
      </c>
      <c r="BU580" s="8">
        <f t="shared" ca="1" si="759"/>
        <v>-113.23419941352529</v>
      </c>
      <c r="BV580" s="8">
        <f t="shared" ca="1" si="759"/>
        <v>-999</v>
      </c>
      <c r="BW580" s="8">
        <f t="shared" ca="1" si="759"/>
        <v>-999</v>
      </c>
      <c r="BX580" s="8">
        <f t="shared" ca="1" si="759"/>
        <v>-115.5122925776712</v>
      </c>
      <c r="BY580" s="8">
        <f t="shared" ca="1" si="759"/>
        <v>-999</v>
      </c>
      <c r="BZ580" s="8">
        <f t="shared" ca="1" si="759"/>
        <v>-999</v>
      </c>
      <c r="CA580" s="8">
        <f t="shared" ca="1" si="759"/>
        <v>-999</v>
      </c>
      <c r="CB580" s="8">
        <f t="shared" ca="1" si="753"/>
        <v>-999</v>
      </c>
      <c r="CC580" s="8">
        <f t="shared" ca="1" si="753"/>
        <v>-999</v>
      </c>
      <c r="CD580" s="8">
        <f t="shared" ca="1" si="753"/>
        <v>-999</v>
      </c>
      <c r="CE580" s="8">
        <f t="shared" ca="1" si="753"/>
        <v>-999</v>
      </c>
      <c r="CF580" s="8">
        <f t="shared" ca="1" si="753"/>
        <v>-999</v>
      </c>
      <c r="CG580" s="8">
        <f t="shared" ca="1" si="753"/>
        <v>-107.75881937556625</v>
      </c>
      <c r="CH580" s="8">
        <f t="shared" ca="1" si="753"/>
        <v>-999</v>
      </c>
      <c r="CI580" s="8">
        <f t="shared" ca="1" si="753"/>
        <v>-999</v>
      </c>
      <c r="CJ580" s="8">
        <f t="shared" ca="1" si="753"/>
        <v>-107.89681538883835</v>
      </c>
      <c r="CK580" s="8">
        <f t="shared" ca="1" si="753"/>
        <v>-999</v>
      </c>
      <c r="CL580" s="8">
        <f t="shared" ca="1" si="753"/>
        <v>-999</v>
      </c>
      <c r="CM580" s="8">
        <f t="shared" ca="1" si="753"/>
        <v>-999</v>
      </c>
      <c r="CN580" s="8">
        <f t="shared" ca="1" si="759"/>
        <v>-999</v>
      </c>
      <c r="CO580" s="8">
        <f t="shared" ca="1" si="759"/>
        <v>-999</v>
      </c>
      <c r="CP580" s="8">
        <f t="shared" ca="1" si="759"/>
        <v>-999</v>
      </c>
      <c r="CQ580" s="8">
        <f t="shared" ca="1" si="759"/>
        <v>-999</v>
      </c>
      <c r="CR580" s="8">
        <f t="shared" ca="1" si="759"/>
        <v>-999</v>
      </c>
      <c r="CS580" s="8">
        <f t="shared" ca="1" si="759"/>
        <v>-107.08948852591271</v>
      </c>
      <c r="CT580" s="8">
        <f t="shared" ca="1" si="757"/>
        <v>-999</v>
      </c>
      <c r="CU580" s="8">
        <f t="shared" ca="1" si="757"/>
        <v>-999</v>
      </c>
      <c r="CV580" s="8">
        <f t="shared" ca="1" si="757"/>
        <v>-999</v>
      </c>
      <c r="CW580" s="8">
        <f t="shared" ca="1" si="757"/>
        <v>-999</v>
      </c>
      <c r="CX580" s="8">
        <f t="shared" ca="1" si="757"/>
        <v>-999</v>
      </c>
      <c r="CY580" s="8">
        <f t="shared" ca="1" si="757"/>
        <v>-999</v>
      </c>
      <c r="CZ580" s="8">
        <f t="shared" ca="1" si="757"/>
        <v>-999</v>
      </c>
      <c r="DA580" s="8">
        <f t="shared" ca="1" si="757"/>
        <v>-999</v>
      </c>
    </row>
    <row r="581" spans="2:105" x14ac:dyDescent="0.35">
      <c r="B581" t="str">
        <f>'Postcode Data'!B581</f>
        <v>ES55 8CQ</v>
      </c>
      <c r="C581" t="str">
        <f>'Postcode Data'!D581</f>
        <v>Foxton</v>
      </c>
      <c r="D581" s="44" t="e">
        <f>'Postcode Data'!M581</f>
        <v>#N/A</v>
      </c>
      <c r="E581" s="28" t="e">
        <f>INDEX('Site Data'!$G$42:$G$77,MATCH('Frequency Plan Data'!D581,'Site Data'!$B$42:$B$77,0))</f>
        <v>#N/A</v>
      </c>
      <c r="F581" s="28" t="e">
        <f>'Coverage Data'!M581</f>
        <v>#N/A</v>
      </c>
      <c r="G581" s="28" t="e">
        <f t="shared" si="680"/>
        <v>#N/A</v>
      </c>
      <c r="H581" s="5" t="e">
        <f>'Postcode Data'!F581</f>
        <v>#N/A</v>
      </c>
      <c r="I581" s="5" t="e">
        <f>'Postcode Data'!G581</f>
        <v>#N/A</v>
      </c>
      <c r="J581" s="5" t="e">
        <f>'Postcode Data'!K581</f>
        <v>#N/A</v>
      </c>
      <c r="K581" s="5" t="e">
        <f>'Postcode Data'!L581</f>
        <v>#N/A</v>
      </c>
      <c r="L581" s="5"/>
      <c r="M581" s="28"/>
      <c r="N581" s="5" t="e">
        <f t="shared" si="743"/>
        <v>#N/A</v>
      </c>
      <c r="O581" s="5" t="e">
        <f t="shared" si="743"/>
        <v>#N/A</v>
      </c>
      <c r="P581" s="5" t="e">
        <f t="shared" si="743"/>
        <v>#N/A</v>
      </c>
      <c r="Q581" s="5" t="e">
        <f t="shared" si="743"/>
        <v>#N/A</v>
      </c>
      <c r="R581" s="5" t="e">
        <f t="shared" si="743"/>
        <v>#N/A</v>
      </c>
      <c r="S581" s="5" t="e">
        <f t="shared" si="743"/>
        <v>#N/A</v>
      </c>
      <c r="T581" s="5"/>
      <c r="U581" s="28"/>
      <c r="V581" s="28" t="e">
        <f t="shared" si="682"/>
        <v>#N/A</v>
      </c>
      <c r="W581" s="28" t="e">
        <f t="shared" ref="W581:Z581" si="762">IF(AND($G581&lt;V$5,$G581&gt;=W$5),$K581,NA())</f>
        <v>#N/A</v>
      </c>
      <c r="X581" s="28" t="e">
        <f t="shared" si="762"/>
        <v>#N/A</v>
      </c>
      <c r="Y581" s="28" t="e">
        <f t="shared" si="762"/>
        <v>#N/A</v>
      </c>
      <c r="Z581" s="28" t="e">
        <f t="shared" si="762"/>
        <v>#N/A</v>
      </c>
      <c r="AA581" s="28" t="e">
        <f t="shared" si="684"/>
        <v>#N/A</v>
      </c>
      <c r="AB581" s="28"/>
      <c r="AC581" s="28"/>
      <c r="AD581" s="5" t="e">
        <f t="shared" si="685"/>
        <v>#N/A</v>
      </c>
      <c r="AE581" s="15" t="e">
        <v>#N/A</v>
      </c>
      <c r="AF581" s="11" t="e">
        <v>#N/A</v>
      </c>
      <c r="AG581" s="11" t="e">
        <v>#N/A</v>
      </c>
      <c r="AH581" s="11" t="e">
        <v>#N/A</v>
      </c>
      <c r="AI581" s="11" t="e">
        <v>#N/A</v>
      </c>
      <c r="AJ581" s="11" t="e">
        <v>#N/A</v>
      </c>
      <c r="AK581" s="11" t="e">
        <v>#N/A</v>
      </c>
      <c r="AL581" s="11" t="e">
        <v>#N/A</v>
      </c>
      <c r="AM581" s="11" t="e">
        <v>#N/A</v>
      </c>
      <c r="AN581" s="11" t="e">
        <v>#N/A</v>
      </c>
      <c r="AO581" s="11" t="e">
        <v>#N/A</v>
      </c>
      <c r="AP581" s="11" t="e">
        <v>#N/A</v>
      </c>
      <c r="AQ581" s="11" t="e">
        <v>#N/A</v>
      </c>
      <c r="AR581" s="11" t="e">
        <v>#N/A</v>
      </c>
      <c r="AS581" s="11" t="e">
        <v>#N/A</v>
      </c>
      <c r="AT581" s="11" t="e">
        <v>#N/A</v>
      </c>
      <c r="AU581" s="11" t="e">
        <v>#N/A</v>
      </c>
      <c r="AV581" s="11" t="e">
        <v>#N/A</v>
      </c>
      <c r="AW581" s="11" t="e">
        <v>#N/A</v>
      </c>
      <c r="AX581" s="11" t="e">
        <v>#N/A</v>
      </c>
      <c r="AY581" s="11" t="e">
        <v>#N/A</v>
      </c>
      <c r="AZ581" s="11" t="e">
        <v>#N/A</v>
      </c>
      <c r="BA581" s="11" t="e">
        <v>#N/A</v>
      </c>
      <c r="BB581" s="11" t="e">
        <v>#N/A</v>
      </c>
      <c r="BC581" s="11" t="e">
        <v>#N/A</v>
      </c>
      <c r="BD581" s="11" t="e">
        <v>#N/A</v>
      </c>
      <c r="BE581" s="11" t="e">
        <v>#N/A</v>
      </c>
      <c r="BF581" s="11" t="e">
        <v>#N/A</v>
      </c>
      <c r="BG581" s="11" t="e">
        <v>#N/A</v>
      </c>
      <c r="BH581" s="11" t="e">
        <v>#N/A</v>
      </c>
      <c r="BI581" s="11" t="e">
        <v>#N/A</v>
      </c>
      <c r="BJ581" s="11" t="e">
        <v>#N/A</v>
      </c>
      <c r="BK581" s="11" t="e">
        <v>#N/A</v>
      </c>
      <c r="BL581" s="11" t="e">
        <v>#N/A</v>
      </c>
      <c r="BM581" s="11" t="e">
        <v>#N/A</v>
      </c>
      <c r="BN581" s="16" t="e">
        <v>#N/A</v>
      </c>
      <c r="BQ581" s="5" t="e">
        <f t="shared" ca="1" si="686"/>
        <v>#N/A</v>
      </c>
      <c r="BR581" s="8" t="e">
        <f t="shared" ca="1" si="759"/>
        <v>#N/A</v>
      </c>
      <c r="BS581" s="8" t="e">
        <f t="shared" ca="1" si="759"/>
        <v>#N/A</v>
      </c>
      <c r="BT581" s="8" t="e">
        <f t="shared" ca="1" si="759"/>
        <v>#N/A</v>
      </c>
      <c r="BU581" s="8" t="e">
        <f t="shared" ca="1" si="759"/>
        <v>#N/A</v>
      </c>
      <c r="BV581" s="8" t="e">
        <f t="shared" ca="1" si="759"/>
        <v>#N/A</v>
      </c>
      <c r="BW581" s="8" t="e">
        <f t="shared" ca="1" si="759"/>
        <v>#N/A</v>
      </c>
      <c r="BX581" s="8" t="e">
        <f t="shared" ca="1" si="759"/>
        <v>#N/A</v>
      </c>
      <c r="BY581" s="8" t="e">
        <f t="shared" ca="1" si="759"/>
        <v>#N/A</v>
      </c>
      <c r="BZ581" s="8" t="e">
        <f t="shared" ca="1" si="759"/>
        <v>#N/A</v>
      </c>
      <c r="CA581" s="8" t="e">
        <f t="shared" ca="1" si="759"/>
        <v>#N/A</v>
      </c>
      <c r="CB581" s="8" t="e">
        <f t="shared" ca="1" si="753"/>
        <v>#N/A</v>
      </c>
      <c r="CC581" s="8" t="e">
        <f t="shared" ca="1" si="753"/>
        <v>#N/A</v>
      </c>
      <c r="CD581" s="8" t="e">
        <f t="shared" ca="1" si="753"/>
        <v>#N/A</v>
      </c>
      <c r="CE581" s="8" t="e">
        <f t="shared" ca="1" si="753"/>
        <v>#N/A</v>
      </c>
      <c r="CF581" s="8" t="e">
        <f t="shared" ca="1" si="753"/>
        <v>#N/A</v>
      </c>
      <c r="CG581" s="8" t="e">
        <f t="shared" ca="1" si="753"/>
        <v>#N/A</v>
      </c>
      <c r="CH581" s="8" t="e">
        <f t="shared" ca="1" si="753"/>
        <v>#N/A</v>
      </c>
      <c r="CI581" s="8" t="e">
        <f t="shared" ca="1" si="753"/>
        <v>#N/A</v>
      </c>
      <c r="CJ581" s="8" t="e">
        <f t="shared" ca="1" si="753"/>
        <v>#N/A</v>
      </c>
      <c r="CK581" s="8" t="e">
        <f t="shared" ca="1" si="753"/>
        <v>#N/A</v>
      </c>
      <c r="CL581" s="8" t="e">
        <f t="shared" ca="1" si="753"/>
        <v>#N/A</v>
      </c>
      <c r="CM581" s="8" t="e">
        <f t="shared" ca="1" si="753"/>
        <v>#N/A</v>
      </c>
      <c r="CN581" s="8" t="e">
        <f t="shared" ca="1" si="759"/>
        <v>#N/A</v>
      </c>
      <c r="CO581" s="8" t="e">
        <f t="shared" ca="1" si="759"/>
        <v>#N/A</v>
      </c>
      <c r="CP581" s="8" t="e">
        <f t="shared" ca="1" si="759"/>
        <v>#N/A</v>
      </c>
      <c r="CQ581" s="8" t="e">
        <f t="shared" ca="1" si="759"/>
        <v>#N/A</v>
      </c>
      <c r="CR581" s="8" t="e">
        <f t="shared" ca="1" si="759"/>
        <v>#N/A</v>
      </c>
      <c r="CS581" s="8" t="e">
        <f t="shared" ca="1" si="759"/>
        <v>#N/A</v>
      </c>
      <c r="CT581" s="8" t="e">
        <f t="shared" ca="1" si="757"/>
        <v>#N/A</v>
      </c>
      <c r="CU581" s="8" t="e">
        <f t="shared" ca="1" si="757"/>
        <v>#N/A</v>
      </c>
      <c r="CV581" s="8" t="e">
        <f t="shared" ca="1" si="757"/>
        <v>#N/A</v>
      </c>
      <c r="CW581" s="8" t="e">
        <f t="shared" ca="1" si="757"/>
        <v>#N/A</v>
      </c>
      <c r="CX581" s="8" t="e">
        <f t="shared" ca="1" si="757"/>
        <v>#N/A</v>
      </c>
      <c r="CY581" s="8" t="e">
        <f t="shared" ca="1" si="757"/>
        <v>#N/A</v>
      </c>
      <c r="CZ581" s="8" t="e">
        <f t="shared" ca="1" si="757"/>
        <v>#N/A</v>
      </c>
      <c r="DA581" s="8" t="e">
        <f t="shared" ca="1" si="757"/>
        <v>#N/A</v>
      </c>
    </row>
    <row r="582" spans="2:105" x14ac:dyDescent="0.35">
      <c r="B582" t="str">
        <f>'Postcode Data'!B582</f>
        <v>ES55 9LX</v>
      </c>
      <c r="C582" t="str">
        <f>'Postcode Data'!D582</f>
        <v>Foxton</v>
      </c>
      <c r="D582" s="44" t="e">
        <f>'Postcode Data'!M582</f>
        <v>#N/A</v>
      </c>
      <c r="E582" s="28" t="e">
        <f>INDEX('Site Data'!$G$42:$G$77,MATCH('Frequency Plan Data'!D582,'Site Data'!$B$42:$B$77,0))</f>
        <v>#N/A</v>
      </c>
      <c r="F582" s="28" t="e">
        <f>'Coverage Data'!M582</f>
        <v>#N/A</v>
      </c>
      <c r="G582" s="28" t="e">
        <f t="shared" ref="G582:G598" si="763">F582-AD582</f>
        <v>#N/A</v>
      </c>
      <c r="H582" s="5" t="e">
        <f>'Postcode Data'!F582</f>
        <v>#N/A</v>
      </c>
      <c r="I582" s="5" t="e">
        <f>'Postcode Data'!G582</f>
        <v>#N/A</v>
      </c>
      <c r="J582" s="5" t="e">
        <f>'Postcode Data'!K582</f>
        <v>#N/A</v>
      </c>
      <c r="K582" s="5" t="e">
        <f>'Postcode Data'!L582</f>
        <v>#N/A</v>
      </c>
      <c r="L582" s="5"/>
      <c r="M582" s="28"/>
      <c r="N582" s="5" t="e">
        <f t="shared" si="743"/>
        <v>#N/A</v>
      </c>
      <c r="O582" s="5" t="e">
        <f t="shared" si="743"/>
        <v>#N/A</v>
      </c>
      <c r="P582" s="5" t="e">
        <f t="shared" si="743"/>
        <v>#N/A</v>
      </c>
      <c r="Q582" s="5" t="e">
        <f t="shared" si="743"/>
        <v>#N/A</v>
      </c>
      <c r="R582" s="5" t="e">
        <f t="shared" si="743"/>
        <v>#N/A</v>
      </c>
      <c r="S582" s="5" t="e">
        <f t="shared" si="743"/>
        <v>#N/A</v>
      </c>
      <c r="T582" s="5"/>
      <c r="U582" s="28"/>
      <c r="V582" s="28" t="e">
        <f t="shared" si="682"/>
        <v>#N/A</v>
      </c>
      <c r="W582" s="28" t="e">
        <f t="shared" ref="W582:Z582" si="764">IF(AND($G582&lt;V$5,$G582&gt;=W$5),$K582,NA())</f>
        <v>#N/A</v>
      </c>
      <c r="X582" s="28" t="e">
        <f t="shared" si="764"/>
        <v>#N/A</v>
      </c>
      <c r="Y582" s="28" t="e">
        <f t="shared" si="764"/>
        <v>#N/A</v>
      </c>
      <c r="Z582" s="28" t="e">
        <f t="shared" si="764"/>
        <v>#N/A</v>
      </c>
      <c r="AA582" s="28" t="e">
        <f t="shared" si="684"/>
        <v>#N/A</v>
      </c>
      <c r="AB582" s="28"/>
      <c r="AC582" s="28"/>
      <c r="AD582" s="5" t="e">
        <f t="shared" si="685"/>
        <v>#N/A</v>
      </c>
      <c r="AE582" s="15" t="e">
        <v>#N/A</v>
      </c>
      <c r="AF582" s="11" t="e">
        <v>#N/A</v>
      </c>
      <c r="AG582" s="11" t="e">
        <v>#N/A</v>
      </c>
      <c r="AH582" s="11" t="e">
        <v>#N/A</v>
      </c>
      <c r="AI582" s="11" t="e">
        <v>#N/A</v>
      </c>
      <c r="AJ582" s="11" t="e">
        <v>#N/A</v>
      </c>
      <c r="AK582" s="11" t="e">
        <v>#N/A</v>
      </c>
      <c r="AL582" s="11" t="e">
        <v>#N/A</v>
      </c>
      <c r="AM582" s="11" t="e">
        <v>#N/A</v>
      </c>
      <c r="AN582" s="11" t="e">
        <v>#N/A</v>
      </c>
      <c r="AO582" s="11" t="e">
        <v>#N/A</v>
      </c>
      <c r="AP582" s="11" t="e">
        <v>#N/A</v>
      </c>
      <c r="AQ582" s="11" t="e">
        <v>#N/A</v>
      </c>
      <c r="AR582" s="11" t="e">
        <v>#N/A</v>
      </c>
      <c r="AS582" s="11" t="e">
        <v>#N/A</v>
      </c>
      <c r="AT582" s="11" t="e">
        <v>#N/A</v>
      </c>
      <c r="AU582" s="11" t="e">
        <v>#N/A</v>
      </c>
      <c r="AV582" s="11" t="e">
        <v>#N/A</v>
      </c>
      <c r="AW582" s="11" t="e">
        <v>#N/A</v>
      </c>
      <c r="AX582" s="11" t="e">
        <v>#N/A</v>
      </c>
      <c r="AY582" s="11" t="e">
        <v>#N/A</v>
      </c>
      <c r="AZ582" s="11" t="e">
        <v>#N/A</v>
      </c>
      <c r="BA582" s="11" t="e">
        <v>#N/A</v>
      </c>
      <c r="BB582" s="11" t="e">
        <v>#N/A</v>
      </c>
      <c r="BC582" s="11" t="e">
        <v>#N/A</v>
      </c>
      <c r="BD582" s="11" t="e">
        <v>#N/A</v>
      </c>
      <c r="BE582" s="11" t="e">
        <v>#N/A</v>
      </c>
      <c r="BF582" s="11" t="e">
        <v>#N/A</v>
      </c>
      <c r="BG582" s="11" t="e">
        <v>#N/A</v>
      </c>
      <c r="BH582" s="11" t="e">
        <v>#N/A</v>
      </c>
      <c r="BI582" s="11" t="e">
        <v>#N/A</v>
      </c>
      <c r="BJ582" s="11" t="e">
        <v>#N/A</v>
      </c>
      <c r="BK582" s="11" t="e">
        <v>#N/A</v>
      </c>
      <c r="BL582" s="11" t="e">
        <v>#N/A</v>
      </c>
      <c r="BM582" s="11" t="e">
        <v>#N/A</v>
      </c>
      <c r="BN582" s="16" t="e">
        <v>#N/A</v>
      </c>
      <c r="BQ582" s="5" t="e">
        <f t="shared" ca="1" si="686"/>
        <v>#N/A</v>
      </c>
      <c r="BR582" s="8" t="e">
        <f t="shared" ca="1" si="759"/>
        <v>#N/A</v>
      </c>
      <c r="BS582" s="8" t="e">
        <f t="shared" ca="1" si="759"/>
        <v>#N/A</v>
      </c>
      <c r="BT582" s="8" t="e">
        <f t="shared" ca="1" si="759"/>
        <v>#N/A</v>
      </c>
      <c r="BU582" s="8" t="e">
        <f t="shared" ca="1" si="759"/>
        <v>#N/A</v>
      </c>
      <c r="BV582" s="8" t="e">
        <f t="shared" ca="1" si="759"/>
        <v>#N/A</v>
      </c>
      <c r="BW582" s="8" t="e">
        <f t="shared" ca="1" si="759"/>
        <v>#N/A</v>
      </c>
      <c r="BX582" s="8" t="e">
        <f t="shared" ca="1" si="759"/>
        <v>#N/A</v>
      </c>
      <c r="BY582" s="8" t="e">
        <f t="shared" ca="1" si="759"/>
        <v>#N/A</v>
      </c>
      <c r="BZ582" s="8" t="e">
        <f t="shared" ca="1" si="759"/>
        <v>#N/A</v>
      </c>
      <c r="CA582" s="8" t="e">
        <f t="shared" ca="1" si="759"/>
        <v>#N/A</v>
      </c>
      <c r="CB582" s="8" t="e">
        <f t="shared" ca="1" si="753"/>
        <v>#N/A</v>
      </c>
      <c r="CC582" s="8" t="e">
        <f t="shared" ca="1" si="753"/>
        <v>#N/A</v>
      </c>
      <c r="CD582" s="8" t="e">
        <f t="shared" ca="1" si="753"/>
        <v>#N/A</v>
      </c>
      <c r="CE582" s="8" t="e">
        <f t="shared" ca="1" si="753"/>
        <v>#N/A</v>
      </c>
      <c r="CF582" s="8" t="e">
        <f t="shared" ca="1" si="753"/>
        <v>#N/A</v>
      </c>
      <c r="CG582" s="8" t="e">
        <f t="shared" ca="1" si="753"/>
        <v>#N/A</v>
      </c>
      <c r="CH582" s="8" t="e">
        <f t="shared" ca="1" si="753"/>
        <v>#N/A</v>
      </c>
      <c r="CI582" s="8" t="e">
        <f t="shared" ca="1" si="753"/>
        <v>#N/A</v>
      </c>
      <c r="CJ582" s="8" t="e">
        <f t="shared" ca="1" si="753"/>
        <v>#N/A</v>
      </c>
      <c r="CK582" s="8" t="e">
        <f t="shared" ca="1" si="753"/>
        <v>#N/A</v>
      </c>
      <c r="CL582" s="8" t="e">
        <f t="shared" ca="1" si="753"/>
        <v>#N/A</v>
      </c>
      <c r="CM582" s="8" t="e">
        <f t="shared" ca="1" si="753"/>
        <v>#N/A</v>
      </c>
      <c r="CN582" s="8" t="e">
        <f t="shared" ca="1" si="759"/>
        <v>#N/A</v>
      </c>
      <c r="CO582" s="8" t="e">
        <f t="shared" ca="1" si="759"/>
        <v>#N/A</v>
      </c>
      <c r="CP582" s="8" t="e">
        <f t="shared" ca="1" si="759"/>
        <v>#N/A</v>
      </c>
      <c r="CQ582" s="8" t="e">
        <f t="shared" ca="1" si="759"/>
        <v>#N/A</v>
      </c>
      <c r="CR582" s="8" t="e">
        <f t="shared" ca="1" si="759"/>
        <v>#N/A</v>
      </c>
      <c r="CS582" s="8" t="e">
        <f t="shared" ca="1" si="759"/>
        <v>#N/A</v>
      </c>
      <c r="CT582" s="8" t="e">
        <f t="shared" ca="1" si="757"/>
        <v>#N/A</v>
      </c>
      <c r="CU582" s="8" t="e">
        <f t="shared" ca="1" si="757"/>
        <v>#N/A</v>
      </c>
      <c r="CV582" s="8" t="e">
        <f t="shared" ca="1" si="757"/>
        <v>#N/A</v>
      </c>
      <c r="CW582" s="8" t="e">
        <f t="shared" ca="1" si="757"/>
        <v>#N/A</v>
      </c>
      <c r="CX582" s="8" t="e">
        <f t="shared" ca="1" si="757"/>
        <v>#N/A</v>
      </c>
      <c r="CY582" s="8" t="e">
        <f t="shared" ca="1" si="757"/>
        <v>#N/A</v>
      </c>
      <c r="CZ582" s="8" t="e">
        <f t="shared" ca="1" si="757"/>
        <v>#N/A</v>
      </c>
      <c r="DA582" s="8" t="e">
        <f t="shared" ca="1" si="757"/>
        <v>#N/A</v>
      </c>
    </row>
    <row r="583" spans="2:105" x14ac:dyDescent="0.35">
      <c r="B583" t="str">
        <f>'Postcode Data'!B583</f>
        <v>ES56 0SC</v>
      </c>
      <c r="C583" t="str">
        <f>'Postcode Data'!D583</f>
        <v>Foxton</v>
      </c>
      <c r="D583" s="44" t="str">
        <f>'Postcode Data'!M583</f>
        <v>FW1c</v>
      </c>
      <c r="E583" s="28" t="str">
        <f>INDEX('Site Data'!$G$42:$G$77,MATCH('Frequency Plan Data'!D583,'Site Data'!$B$42:$B$77,0))</f>
        <v>f6</v>
      </c>
      <c r="F583" s="28">
        <f>'Coverage Data'!M583</f>
        <v>-63.357651845574807</v>
      </c>
      <c r="G583" s="28">
        <f t="shared" si="763"/>
        <v>28.762015172647793</v>
      </c>
      <c r="H583" s="5">
        <f>'Postcode Data'!F583</f>
        <v>12.647739970734545</v>
      </c>
      <c r="I583" s="5">
        <f>'Postcode Data'!G583</f>
        <v>17.654822358411213</v>
      </c>
      <c r="J583" s="5">
        <f>'Postcode Data'!K583</f>
        <v>11.760931209685776</v>
      </c>
      <c r="K583" s="5">
        <f>'Postcode Data'!L583</f>
        <v>17.033872178974452</v>
      </c>
      <c r="L583" s="5"/>
      <c r="M583" s="28"/>
      <c r="N583" s="5" t="e">
        <f t="shared" si="743"/>
        <v>#N/A</v>
      </c>
      <c r="O583" s="5" t="e">
        <f t="shared" si="743"/>
        <v>#N/A</v>
      </c>
      <c r="P583" s="5" t="e">
        <f t="shared" si="743"/>
        <v>#N/A</v>
      </c>
      <c r="Q583" s="5" t="e">
        <f t="shared" si="743"/>
        <v>#N/A</v>
      </c>
      <c r="R583" s="5" t="e">
        <f t="shared" si="743"/>
        <v>#N/A</v>
      </c>
      <c r="S583" s="5">
        <f t="shared" si="743"/>
        <v>17.033872178974452</v>
      </c>
      <c r="T583" s="5"/>
      <c r="U583" s="28"/>
      <c r="V583" s="28">
        <f t="shared" ref="V583:V598" si="765">IF($G583&gt;=V$5,$K583,NA())</f>
        <v>17.033872178974452</v>
      </c>
      <c r="W583" s="28" t="e">
        <f t="shared" ref="W583:Z583" si="766">IF(AND($G583&lt;V$5,$G583&gt;=W$5),$K583,NA())</f>
        <v>#N/A</v>
      </c>
      <c r="X583" s="28" t="e">
        <f t="shared" si="766"/>
        <v>#N/A</v>
      </c>
      <c r="Y583" s="28" t="e">
        <f t="shared" si="766"/>
        <v>#N/A</v>
      </c>
      <c r="Z583" s="28" t="e">
        <f t="shared" si="766"/>
        <v>#N/A</v>
      </c>
      <c r="AA583" s="28" t="e">
        <f t="shared" ref="AA583:AA598" si="767">IF($G583&lt;Z$5,$K583,NA())</f>
        <v>#N/A</v>
      </c>
      <c r="AB583" s="28"/>
      <c r="AC583" s="28"/>
      <c r="AD583" s="5">
        <f t="shared" ref="AD583:AD598" si="768">10*LOG10(SUMPRODUCT(10^(AE583:BN583/10)))</f>
        <v>-92.1196670182226</v>
      </c>
      <c r="AE583" s="15">
        <v>-999</v>
      </c>
      <c r="AF583" s="11">
        <v>-999</v>
      </c>
      <c r="AG583" s="11">
        <v>-999</v>
      </c>
      <c r="AH583" s="11">
        <v>-999</v>
      </c>
      <c r="AI583" s="11">
        <v>-999</v>
      </c>
      <c r="AJ583" s="11">
        <v>-98.097456309183571</v>
      </c>
      <c r="AK583" s="11">
        <v>-999</v>
      </c>
      <c r="AL583" s="11">
        <v>-999</v>
      </c>
      <c r="AM583" s="11">
        <v>-102.56066177066846</v>
      </c>
      <c r="AN583" s="11">
        <v>-999</v>
      </c>
      <c r="AO583" s="11">
        <v>-999</v>
      </c>
      <c r="AP583" s="11">
        <v>-999</v>
      </c>
      <c r="AQ583" s="11">
        <v>-999</v>
      </c>
      <c r="AR583" s="11">
        <v>-999</v>
      </c>
      <c r="AS583" s="11">
        <v>-999</v>
      </c>
      <c r="AT583" s="11">
        <v>-999</v>
      </c>
      <c r="AU583" s="11">
        <v>-999</v>
      </c>
      <c r="AV583" s="11">
        <v>-94.845519526362835</v>
      </c>
      <c r="AW583" s="11">
        <v>-999</v>
      </c>
      <c r="AX583" s="11">
        <v>-999</v>
      </c>
      <c r="AY583" s="11">
        <v>-103.80283907361655</v>
      </c>
      <c r="AZ583" s="11">
        <v>-999</v>
      </c>
      <c r="BA583" s="11">
        <v>-999</v>
      </c>
      <c r="BB583" s="11">
        <v>-999</v>
      </c>
      <c r="BC583" s="11">
        <v>-999</v>
      </c>
      <c r="BD583" s="11">
        <v>-999</v>
      </c>
      <c r="BE583" s="11">
        <v>-999</v>
      </c>
      <c r="BF583" s="11">
        <v>-999</v>
      </c>
      <c r="BG583" s="11">
        <v>-999</v>
      </c>
      <c r="BH583" s="11">
        <v>-104.6795597968287</v>
      </c>
      <c r="BI583" s="11">
        <v>-999</v>
      </c>
      <c r="BJ583" s="11">
        <v>-999</v>
      </c>
      <c r="BK583" s="11">
        <v>-999</v>
      </c>
      <c r="BL583" s="11">
        <v>-999</v>
      </c>
      <c r="BM583" s="11">
        <v>-999</v>
      </c>
      <c r="BN583" s="16">
        <v>-999</v>
      </c>
      <c r="BQ583" s="5">
        <f t="shared" ref="BQ583:BQ598" ca="1" si="769">10*LOG10(SUMPRODUCT(10^(BR583:DA583/10)))</f>
        <v>-92.302603858941822</v>
      </c>
      <c r="BR583" s="8">
        <f t="shared" ca="1" si="759"/>
        <v>-999</v>
      </c>
      <c r="BS583" s="8">
        <f t="shared" ca="1" si="759"/>
        <v>-999</v>
      </c>
      <c r="BT583" s="8">
        <f t="shared" ca="1" si="759"/>
        <v>-999</v>
      </c>
      <c r="BU583" s="8">
        <f t="shared" ca="1" si="759"/>
        <v>-999</v>
      </c>
      <c r="BV583" s="8">
        <f t="shared" ca="1" si="759"/>
        <v>-999</v>
      </c>
      <c r="BW583" s="8">
        <f t="shared" ca="1" si="759"/>
        <v>-99.195727623114678</v>
      </c>
      <c r="BX583" s="8">
        <f t="shared" ca="1" si="759"/>
        <v>-999</v>
      </c>
      <c r="BY583" s="8">
        <f t="shared" ca="1" si="759"/>
        <v>-999</v>
      </c>
      <c r="BZ583" s="8">
        <f t="shared" ca="1" si="759"/>
        <v>-97.889926046575098</v>
      </c>
      <c r="CA583" s="8">
        <f t="shared" ca="1" si="759"/>
        <v>-999</v>
      </c>
      <c r="CB583" s="8">
        <f t="shared" ca="1" si="753"/>
        <v>-999</v>
      </c>
      <c r="CC583" s="8">
        <f t="shared" ca="1" si="753"/>
        <v>-999</v>
      </c>
      <c r="CD583" s="8">
        <f t="shared" ca="1" si="753"/>
        <v>-999</v>
      </c>
      <c r="CE583" s="8">
        <f t="shared" ca="1" si="753"/>
        <v>-999</v>
      </c>
      <c r="CF583" s="8">
        <f t="shared" ca="1" si="753"/>
        <v>-999</v>
      </c>
      <c r="CG583" s="8">
        <f t="shared" ca="1" si="753"/>
        <v>-999</v>
      </c>
      <c r="CH583" s="8">
        <f t="shared" ca="1" si="753"/>
        <v>-999</v>
      </c>
      <c r="CI583" s="8">
        <f t="shared" ca="1" si="753"/>
        <v>-96.999685684796873</v>
      </c>
      <c r="CJ583" s="8">
        <f t="shared" ca="1" si="753"/>
        <v>-999</v>
      </c>
      <c r="CK583" s="8">
        <f t="shared" ca="1" si="753"/>
        <v>-999</v>
      </c>
      <c r="CL583" s="8">
        <f t="shared" ca="1" si="753"/>
        <v>-100.6254172801705</v>
      </c>
      <c r="CM583" s="8">
        <f t="shared" ca="1" si="753"/>
        <v>-999</v>
      </c>
      <c r="CN583" s="8">
        <f t="shared" ca="1" si="759"/>
        <v>-999</v>
      </c>
      <c r="CO583" s="8">
        <f t="shared" ca="1" si="759"/>
        <v>-999</v>
      </c>
      <c r="CP583" s="8">
        <f t="shared" ca="1" si="759"/>
        <v>-999</v>
      </c>
      <c r="CQ583" s="8">
        <f t="shared" ca="1" si="759"/>
        <v>-999</v>
      </c>
      <c r="CR583" s="8">
        <f t="shared" ca="1" si="759"/>
        <v>-999</v>
      </c>
      <c r="CS583" s="8">
        <f t="shared" ca="1" si="759"/>
        <v>-999</v>
      </c>
      <c r="CT583" s="8">
        <f t="shared" ca="1" si="757"/>
        <v>-999</v>
      </c>
      <c r="CU583" s="8">
        <f t="shared" ca="1" si="757"/>
        <v>-107.10868085552985</v>
      </c>
      <c r="CV583" s="8">
        <f t="shared" ca="1" si="757"/>
        <v>-999</v>
      </c>
      <c r="CW583" s="8">
        <f t="shared" ca="1" si="757"/>
        <v>-999</v>
      </c>
      <c r="CX583" s="8">
        <f t="shared" ca="1" si="757"/>
        <v>-999</v>
      </c>
      <c r="CY583" s="8">
        <f t="shared" ca="1" si="757"/>
        <v>-999</v>
      </c>
      <c r="CZ583" s="8">
        <f t="shared" ca="1" si="757"/>
        <v>-999</v>
      </c>
      <c r="DA583" s="8">
        <f t="shared" ca="1" si="757"/>
        <v>-999</v>
      </c>
    </row>
    <row r="584" spans="2:105" x14ac:dyDescent="0.35">
      <c r="B584" t="str">
        <f>'Postcode Data'!B584</f>
        <v>ES56 2DP</v>
      </c>
      <c r="C584" t="str">
        <f>'Postcode Data'!D584</f>
        <v>Foxton</v>
      </c>
      <c r="D584" s="44" t="str">
        <f>'Postcode Data'!M584</f>
        <v>FW1b</v>
      </c>
      <c r="E584" s="28" t="str">
        <f>INDEX('Site Data'!$G$42:$G$77,MATCH('Frequency Plan Data'!D584,'Site Data'!$B$42:$B$77,0))</f>
        <v>f5</v>
      </c>
      <c r="F584" s="28">
        <f>'Coverage Data'!M584</f>
        <v>-74.579243919730033</v>
      </c>
      <c r="G584" s="28">
        <f t="shared" si="763"/>
        <v>28.633373042771694</v>
      </c>
      <c r="H584" s="5">
        <f>'Postcode Data'!F584</f>
        <v>12.647739970734545</v>
      </c>
      <c r="I584" s="5">
        <f>'Postcode Data'!G584</f>
        <v>17.654822358411213</v>
      </c>
      <c r="J584" s="5">
        <f>'Postcode Data'!K584</f>
        <v>16.880034377577111</v>
      </c>
      <c r="K584" s="5">
        <f>'Postcode Data'!L584</f>
        <v>18.631924512429794</v>
      </c>
      <c r="L584" s="5"/>
      <c r="M584" s="28"/>
      <c r="N584" s="5" t="e">
        <f t="shared" si="743"/>
        <v>#N/A</v>
      </c>
      <c r="O584" s="5" t="e">
        <f t="shared" si="743"/>
        <v>#N/A</v>
      </c>
      <c r="P584" s="5" t="e">
        <f t="shared" si="743"/>
        <v>#N/A</v>
      </c>
      <c r="Q584" s="5" t="e">
        <f t="shared" si="743"/>
        <v>#N/A</v>
      </c>
      <c r="R584" s="5">
        <f t="shared" si="743"/>
        <v>18.631924512429794</v>
      </c>
      <c r="S584" s="5" t="e">
        <f t="shared" si="743"/>
        <v>#N/A</v>
      </c>
      <c r="T584" s="5"/>
      <c r="U584" s="28"/>
      <c r="V584" s="28">
        <f t="shared" si="765"/>
        <v>18.631924512429794</v>
      </c>
      <c r="W584" s="28" t="e">
        <f t="shared" ref="W584:Z584" si="770">IF(AND($G584&lt;V$5,$G584&gt;=W$5),$K584,NA())</f>
        <v>#N/A</v>
      </c>
      <c r="X584" s="28" t="e">
        <f t="shared" si="770"/>
        <v>#N/A</v>
      </c>
      <c r="Y584" s="28" t="e">
        <f t="shared" si="770"/>
        <v>#N/A</v>
      </c>
      <c r="Z584" s="28" t="e">
        <f t="shared" si="770"/>
        <v>#N/A</v>
      </c>
      <c r="AA584" s="28" t="e">
        <f t="shared" si="767"/>
        <v>#N/A</v>
      </c>
      <c r="AB584" s="28"/>
      <c r="AC584" s="28"/>
      <c r="AD584" s="5">
        <f t="shared" si="768"/>
        <v>-103.21261696250173</v>
      </c>
      <c r="AE584" s="15">
        <v>-999</v>
      </c>
      <c r="AF584" s="11">
        <v>-999</v>
      </c>
      <c r="AG584" s="11">
        <v>-999</v>
      </c>
      <c r="AH584" s="11">
        <v>-999</v>
      </c>
      <c r="AI584" s="11">
        <v>-104.86279850459789</v>
      </c>
      <c r="AJ584" s="11">
        <v>-999</v>
      </c>
      <c r="AK584" s="11">
        <v>-999</v>
      </c>
      <c r="AL584" s="11">
        <v>-120.98362326381766</v>
      </c>
      <c r="AM584" s="11">
        <v>-999</v>
      </c>
      <c r="AN584" s="11">
        <v>-999</v>
      </c>
      <c r="AO584" s="11">
        <v>-999</v>
      </c>
      <c r="AP584" s="11">
        <v>-999</v>
      </c>
      <c r="AQ584" s="11">
        <v>-999</v>
      </c>
      <c r="AR584" s="11">
        <v>-999</v>
      </c>
      <c r="AS584" s="11">
        <v>-999</v>
      </c>
      <c r="AT584" s="11">
        <v>-999</v>
      </c>
      <c r="AU584" s="11">
        <v>-121.27367671716053</v>
      </c>
      <c r="AV584" s="11">
        <v>-999</v>
      </c>
      <c r="AW584" s="11">
        <v>-999</v>
      </c>
      <c r="AX584" s="11">
        <v>-109.0974609699187</v>
      </c>
      <c r="AY584" s="11">
        <v>-999</v>
      </c>
      <c r="AZ584" s="11">
        <v>-999</v>
      </c>
      <c r="BA584" s="11">
        <v>-999</v>
      </c>
      <c r="BB584" s="11">
        <v>-999</v>
      </c>
      <c r="BC584" s="11">
        <v>-999</v>
      </c>
      <c r="BD584" s="11">
        <v>-999</v>
      </c>
      <c r="BE584" s="11">
        <v>-999</v>
      </c>
      <c r="BF584" s="11">
        <v>-999</v>
      </c>
      <c r="BG584" s="11">
        <v>-119.08900575547528</v>
      </c>
      <c r="BH584" s="11">
        <v>-999</v>
      </c>
      <c r="BI584" s="11">
        <v>-999</v>
      </c>
      <c r="BJ584" s="11">
        <v>-999</v>
      </c>
      <c r="BK584" s="11">
        <v>-999</v>
      </c>
      <c r="BL584" s="11">
        <v>-999</v>
      </c>
      <c r="BM584" s="11">
        <v>-999</v>
      </c>
      <c r="BN584" s="16">
        <v>-999</v>
      </c>
      <c r="BQ584" s="5">
        <f t="shared" ca="1" si="769"/>
        <v>-106.62828810630843</v>
      </c>
      <c r="BR584" s="8">
        <f t="shared" ca="1" si="759"/>
        <v>-999</v>
      </c>
      <c r="BS584" s="8">
        <f t="shared" ca="1" si="759"/>
        <v>-999</v>
      </c>
      <c r="BT584" s="8">
        <f t="shared" ca="1" si="759"/>
        <v>-999</v>
      </c>
      <c r="BU584" s="8">
        <f t="shared" ca="1" si="759"/>
        <v>-999</v>
      </c>
      <c r="BV584" s="8">
        <f t="shared" ca="1" si="759"/>
        <v>-117.94774429605448</v>
      </c>
      <c r="BW584" s="8">
        <f t="shared" ca="1" si="759"/>
        <v>-999</v>
      </c>
      <c r="BX584" s="8">
        <f t="shared" ca="1" si="759"/>
        <v>-999</v>
      </c>
      <c r="BY584" s="8">
        <f t="shared" ca="1" si="759"/>
        <v>-113.51062503397839</v>
      </c>
      <c r="BZ584" s="8">
        <f t="shared" ca="1" si="759"/>
        <v>-999</v>
      </c>
      <c r="CA584" s="8">
        <f t="shared" ca="1" si="759"/>
        <v>-999</v>
      </c>
      <c r="CB584" s="8">
        <f t="shared" ca="1" si="753"/>
        <v>-999</v>
      </c>
      <c r="CC584" s="8">
        <f t="shared" ca="1" si="753"/>
        <v>-999</v>
      </c>
      <c r="CD584" s="8">
        <f t="shared" ca="1" si="753"/>
        <v>-999</v>
      </c>
      <c r="CE584" s="8">
        <f t="shared" ca="1" si="753"/>
        <v>-999</v>
      </c>
      <c r="CF584" s="8">
        <f t="shared" ca="1" si="753"/>
        <v>-999</v>
      </c>
      <c r="CG584" s="8">
        <f t="shared" ca="1" si="753"/>
        <v>-999</v>
      </c>
      <c r="CH584" s="8">
        <f t="shared" ca="1" si="753"/>
        <v>-109.39868775371791</v>
      </c>
      <c r="CI584" s="8">
        <f t="shared" ca="1" si="753"/>
        <v>-999</v>
      </c>
      <c r="CJ584" s="8">
        <f t="shared" ca="1" si="753"/>
        <v>-999</v>
      </c>
      <c r="CK584" s="8">
        <f t="shared" ca="1" si="753"/>
        <v>-120.83623890223564</v>
      </c>
      <c r="CL584" s="8">
        <f t="shared" ca="1" si="753"/>
        <v>-999</v>
      </c>
      <c r="CM584" s="8">
        <f t="shared" ca="1" si="753"/>
        <v>-999</v>
      </c>
      <c r="CN584" s="8">
        <f t="shared" ca="1" si="759"/>
        <v>-999</v>
      </c>
      <c r="CO584" s="8">
        <f t="shared" ca="1" si="759"/>
        <v>-999</v>
      </c>
      <c r="CP584" s="8">
        <f t="shared" ca="1" si="759"/>
        <v>-999</v>
      </c>
      <c r="CQ584" s="8">
        <f t="shared" ca="1" si="759"/>
        <v>-999</v>
      </c>
      <c r="CR584" s="8">
        <f t="shared" ca="1" si="759"/>
        <v>-999</v>
      </c>
      <c r="CS584" s="8">
        <f t="shared" ca="1" si="759"/>
        <v>-999</v>
      </c>
      <c r="CT584" s="8">
        <f t="shared" ca="1" si="757"/>
        <v>-114.72921988318565</v>
      </c>
      <c r="CU584" s="8">
        <f t="shared" ca="1" si="757"/>
        <v>-999</v>
      </c>
      <c r="CV584" s="8">
        <f t="shared" ca="1" si="757"/>
        <v>-999</v>
      </c>
      <c r="CW584" s="8">
        <f t="shared" ca="1" si="757"/>
        <v>-999</v>
      </c>
      <c r="CX584" s="8">
        <f t="shared" ca="1" si="757"/>
        <v>-999</v>
      </c>
      <c r="CY584" s="8">
        <f t="shared" ca="1" si="757"/>
        <v>-999</v>
      </c>
      <c r="CZ584" s="8">
        <f t="shared" ca="1" si="757"/>
        <v>-999</v>
      </c>
      <c r="DA584" s="8">
        <f t="shared" ca="1" si="757"/>
        <v>-999</v>
      </c>
    </row>
    <row r="585" spans="2:105" x14ac:dyDescent="0.35">
      <c r="B585" t="str">
        <f>'Postcode Data'!B585</f>
        <v>ES56 3OX</v>
      </c>
      <c r="C585" t="str">
        <f>'Postcode Data'!D585</f>
        <v>Foxton</v>
      </c>
      <c r="D585" s="44" t="str">
        <f>'Postcode Data'!M585</f>
        <v>FW1b</v>
      </c>
      <c r="E585" s="28" t="str">
        <f>INDEX('Site Data'!$G$42:$G$77,MATCH('Frequency Plan Data'!D585,'Site Data'!$B$42:$B$77,0))</f>
        <v>f5</v>
      </c>
      <c r="F585" s="28">
        <f>'Coverage Data'!M585</f>
        <v>-71.956750596428748</v>
      </c>
      <c r="G585" s="28">
        <f t="shared" si="763"/>
        <v>35.887240478509156</v>
      </c>
      <c r="H585" s="5">
        <f>'Postcode Data'!F585</f>
        <v>12.647739970734545</v>
      </c>
      <c r="I585" s="5">
        <f>'Postcode Data'!G585</f>
        <v>17.654822358411213</v>
      </c>
      <c r="J585" s="5">
        <f>'Postcode Data'!K585</f>
        <v>16.584914105199218</v>
      </c>
      <c r="K585" s="5">
        <f>'Postcode Data'!L585</f>
        <v>17.171398161112695</v>
      </c>
      <c r="L585" s="5"/>
      <c r="M585" s="28"/>
      <c r="N585" s="5" t="e">
        <f t="shared" si="743"/>
        <v>#N/A</v>
      </c>
      <c r="O585" s="5" t="e">
        <f t="shared" si="743"/>
        <v>#N/A</v>
      </c>
      <c r="P585" s="5" t="e">
        <f t="shared" si="743"/>
        <v>#N/A</v>
      </c>
      <c r="Q585" s="5" t="e">
        <f t="shared" si="743"/>
        <v>#N/A</v>
      </c>
      <c r="R585" s="5">
        <f t="shared" si="743"/>
        <v>17.171398161112695</v>
      </c>
      <c r="S585" s="5" t="e">
        <f t="shared" si="743"/>
        <v>#N/A</v>
      </c>
      <c r="T585" s="5"/>
      <c r="U585" s="28"/>
      <c r="V585" s="28">
        <f t="shared" si="765"/>
        <v>17.171398161112695</v>
      </c>
      <c r="W585" s="28" t="e">
        <f t="shared" ref="W585:Z585" si="771">IF(AND($G585&lt;V$5,$G585&gt;=W$5),$K585,NA())</f>
        <v>#N/A</v>
      </c>
      <c r="X585" s="28" t="e">
        <f t="shared" si="771"/>
        <v>#N/A</v>
      </c>
      <c r="Y585" s="28" t="e">
        <f t="shared" si="771"/>
        <v>#N/A</v>
      </c>
      <c r="Z585" s="28" t="e">
        <f t="shared" si="771"/>
        <v>#N/A</v>
      </c>
      <c r="AA585" s="28" t="e">
        <f t="shared" si="767"/>
        <v>#N/A</v>
      </c>
      <c r="AB585" s="28"/>
      <c r="AC585" s="28"/>
      <c r="AD585" s="5">
        <f t="shared" si="768"/>
        <v>-107.8439910749379</v>
      </c>
      <c r="AE585" s="15">
        <v>-999</v>
      </c>
      <c r="AF585" s="11">
        <v>-999</v>
      </c>
      <c r="AG585" s="11">
        <v>-999</v>
      </c>
      <c r="AH585" s="11">
        <v>-999</v>
      </c>
      <c r="AI585" s="11">
        <v>-111.66219989829818</v>
      </c>
      <c r="AJ585" s="11">
        <v>-999</v>
      </c>
      <c r="AK585" s="11">
        <v>-999</v>
      </c>
      <c r="AL585" s="11">
        <v>-116.76888028926666</v>
      </c>
      <c r="AM585" s="11">
        <v>-999</v>
      </c>
      <c r="AN585" s="11">
        <v>-999</v>
      </c>
      <c r="AO585" s="11">
        <v>-999</v>
      </c>
      <c r="AP585" s="11">
        <v>-999</v>
      </c>
      <c r="AQ585" s="11">
        <v>-999</v>
      </c>
      <c r="AR585" s="11">
        <v>-999</v>
      </c>
      <c r="AS585" s="11">
        <v>-999</v>
      </c>
      <c r="AT585" s="11">
        <v>-999</v>
      </c>
      <c r="AU585" s="11">
        <v>-117.43446901645797</v>
      </c>
      <c r="AV585" s="11">
        <v>-999</v>
      </c>
      <c r="AW585" s="11">
        <v>-999</v>
      </c>
      <c r="AX585" s="11">
        <v>-119.63645187047152</v>
      </c>
      <c r="AY585" s="11">
        <v>-999</v>
      </c>
      <c r="AZ585" s="11">
        <v>-999</v>
      </c>
      <c r="BA585" s="11">
        <v>-999</v>
      </c>
      <c r="BB585" s="11">
        <v>-999</v>
      </c>
      <c r="BC585" s="11">
        <v>-999</v>
      </c>
      <c r="BD585" s="11">
        <v>-999</v>
      </c>
      <c r="BE585" s="11">
        <v>-999</v>
      </c>
      <c r="BF585" s="11">
        <v>-999</v>
      </c>
      <c r="BG585" s="11">
        <v>-113.36136000847328</v>
      </c>
      <c r="BH585" s="11">
        <v>-999</v>
      </c>
      <c r="BI585" s="11">
        <v>-999</v>
      </c>
      <c r="BJ585" s="11">
        <v>-999</v>
      </c>
      <c r="BK585" s="11">
        <v>-999</v>
      </c>
      <c r="BL585" s="11">
        <v>-999</v>
      </c>
      <c r="BM585" s="11">
        <v>-999</v>
      </c>
      <c r="BN585" s="16">
        <v>-999</v>
      </c>
      <c r="BQ585" s="5">
        <f t="shared" ca="1" si="769"/>
        <v>-106.2599380768048</v>
      </c>
      <c r="BR585" s="8">
        <f t="shared" ca="1" si="759"/>
        <v>-999</v>
      </c>
      <c r="BS585" s="8">
        <f t="shared" ca="1" si="759"/>
        <v>-999</v>
      </c>
      <c r="BT585" s="8">
        <f t="shared" ca="1" si="759"/>
        <v>-999</v>
      </c>
      <c r="BU585" s="8">
        <f t="shared" ca="1" si="759"/>
        <v>-999</v>
      </c>
      <c r="BV585" s="8">
        <f t="shared" ca="1" si="759"/>
        <v>-112.69133964177529</v>
      </c>
      <c r="BW585" s="8">
        <f t="shared" ca="1" si="759"/>
        <v>-999</v>
      </c>
      <c r="BX585" s="8">
        <f t="shared" ca="1" si="759"/>
        <v>-999</v>
      </c>
      <c r="BY585" s="8">
        <f t="shared" ca="1" si="759"/>
        <v>-119.00300154183628</v>
      </c>
      <c r="BZ585" s="8">
        <f t="shared" ca="1" si="759"/>
        <v>-999</v>
      </c>
      <c r="CA585" s="8">
        <f t="shared" ca="1" si="759"/>
        <v>-999</v>
      </c>
      <c r="CB585" s="8">
        <f t="shared" ca="1" si="753"/>
        <v>-999</v>
      </c>
      <c r="CC585" s="8">
        <f t="shared" ca="1" si="753"/>
        <v>-999</v>
      </c>
      <c r="CD585" s="8">
        <f t="shared" ca="1" si="753"/>
        <v>-999</v>
      </c>
      <c r="CE585" s="8">
        <f t="shared" ca="1" si="753"/>
        <v>-999</v>
      </c>
      <c r="CF585" s="8">
        <f t="shared" ca="1" si="753"/>
        <v>-999</v>
      </c>
      <c r="CG585" s="8">
        <f t="shared" ca="1" si="753"/>
        <v>-999</v>
      </c>
      <c r="CH585" s="8">
        <f t="shared" ca="1" si="753"/>
        <v>-119.55260708532944</v>
      </c>
      <c r="CI585" s="8">
        <f t="shared" ca="1" si="753"/>
        <v>-999</v>
      </c>
      <c r="CJ585" s="8">
        <f t="shared" ca="1" si="753"/>
        <v>-999</v>
      </c>
      <c r="CK585" s="8">
        <f t="shared" ca="1" si="753"/>
        <v>-108.48253865051051</v>
      </c>
      <c r="CL585" s="8">
        <f t="shared" ca="1" si="753"/>
        <v>-999</v>
      </c>
      <c r="CM585" s="8">
        <f t="shared" ca="1" si="753"/>
        <v>-999</v>
      </c>
      <c r="CN585" s="8">
        <f t="shared" ca="1" si="759"/>
        <v>-999</v>
      </c>
      <c r="CO585" s="8">
        <f t="shared" ca="1" si="759"/>
        <v>-999</v>
      </c>
      <c r="CP585" s="8">
        <f t="shared" ca="1" si="759"/>
        <v>-999</v>
      </c>
      <c r="CQ585" s="8">
        <f t="shared" ca="1" si="759"/>
        <v>-999</v>
      </c>
      <c r="CR585" s="8">
        <f t="shared" ca="1" si="759"/>
        <v>-999</v>
      </c>
      <c r="CS585" s="8">
        <f t="shared" ca="1" si="759"/>
        <v>-999</v>
      </c>
      <c r="CT585" s="8">
        <f t="shared" ca="1" si="757"/>
        <v>-117.62041969056044</v>
      </c>
      <c r="CU585" s="8">
        <f t="shared" ca="1" si="757"/>
        <v>-999</v>
      </c>
      <c r="CV585" s="8">
        <f t="shared" ca="1" si="757"/>
        <v>-999</v>
      </c>
      <c r="CW585" s="8">
        <f t="shared" ca="1" si="757"/>
        <v>-999</v>
      </c>
      <c r="CX585" s="8">
        <f t="shared" ca="1" si="757"/>
        <v>-999</v>
      </c>
      <c r="CY585" s="8">
        <f t="shared" ca="1" si="757"/>
        <v>-999</v>
      </c>
      <c r="CZ585" s="8">
        <f t="shared" ca="1" si="757"/>
        <v>-999</v>
      </c>
      <c r="DA585" s="8">
        <f t="shared" ca="1" si="757"/>
        <v>-999</v>
      </c>
    </row>
    <row r="586" spans="2:105" x14ac:dyDescent="0.35">
      <c r="B586" t="str">
        <f>'Postcode Data'!B586</f>
        <v>ES56 4UL</v>
      </c>
      <c r="C586" t="str">
        <f>'Postcode Data'!D586</f>
        <v>Foxton</v>
      </c>
      <c r="D586" s="44" t="e">
        <f>'Postcode Data'!M586</f>
        <v>#N/A</v>
      </c>
      <c r="E586" s="28" t="e">
        <f>INDEX('Site Data'!$G$42:$G$77,MATCH('Frequency Plan Data'!D586,'Site Data'!$B$42:$B$77,0))</f>
        <v>#N/A</v>
      </c>
      <c r="F586" s="28" t="e">
        <f>'Coverage Data'!M586</f>
        <v>#N/A</v>
      </c>
      <c r="G586" s="28" t="e">
        <f t="shared" si="763"/>
        <v>#N/A</v>
      </c>
      <c r="H586" s="5" t="e">
        <f>'Postcode Data'!F586</f>
        <v>#N/A</v>
      </c>
      <c r="I586" s="5" t="e">
        <f>'Postcode Data'!G586</f>
        <v>#N/A</v>
      </c>
      <c r="J586" s="5" t="e">
        <f>'Postcode Data'!K586</f>
        <v>#N/A</v>
      </c>
      <c r="K586" s="5" t="e">
        <f>'Postcode Data'!L586</f>
        <v>#N/A</v>
      </c>
      <c r="L586" s="5"/>
      <c r="M586" s="28"/>
      <c r="N586" s="5" t="e">
        <f t="shared" ref="N586:S598" si="772">IF($E586=N$5,$K586,NA())</f>
        <v>#N/A</v>
      </c>
      <c r="O586" s="5" t="e">
        <f t="shared" si="772"/>
        <v>#N/A</v>
      </c>
      <c r="P586" s="5" t="e">
        <f t="shared" si="772"/>
        <v>#N/A</v>
      </c>
      <c r="Q586" s="5" t="e">
        <f t="shared" si="772"/>
        <v>#N/A</v>
      </c>
      <c r="R586" s="5" t="e">
        <f t="shared" si="772"/>
        <v>#N/A</v>
      </c>
      <c r="S586" s="5" t="e">
        <f t="shared" si="772"/>
        <v>#N/A</v>
      </c>
      <c r="T586" s="5"/>
      <c r="U586" s="28"/>
      <c r="V586" s="28" t="e">
        <f t="shared" si="765"/>
        <v>#N/A</v>
      </c>
      <c r="W586" s="28" t="e">
        <f t="shared" ref="W586:Z586" si="773">IF(AND($G586&lt;V$5,$G586&gt;=W$5),$K586,NA())</f>
        <v>#N/A</v>
      </c>
      <c r="X586" s="28" t="e">
        <f t="shared" si="773"/>
        <v>#N/A</v>
      </c>
      <c r="Y586" s="28" t="e">
        <f t="shared" si="773"/>
        <v>#N/A</v>
      </c>
      <c r="Z586" s="28" t="e">
        <f t="shared" si="773"/>
        <v>#N/A</v>
      </c>
      <c r="AA586" s="28" t="e">
        <f t="shared" si="767"/>
        <v>#N/A</v>
      </c>
      <c r="AB586" s="28"/>
      <c r="AC586" s="28"/>
      <c r="AD586" s="5" t="e">
        <f t="shared" si="768"/>
        <v>#N/A</v>
      </c>
      <c r="AE586" s="15" t="e">
        <v>#N/A</v>
      </c>
      <c r="AF586" s="11" t="e">
        <v>#N/A</v>
      </c>
      <c r="AG586" s="11" t="e">
        <v>#N/A</v>
      </c>
      <c r="AH586" s="11" t="e">
        <v>#N/A</v>
      </c>
      <c r="AI586" s="11" t="e">
        <v>#N/A</v>
      </c>
      <c r="AJ586" s="11" t="e">
        <v>#N/A</v>
      </c>
      <c r="AK586" s="11" t="e">
        <v>#N/A</v>
      </c>
      <c r="AL586" s="11" t="e">
        <v>#N/A</v>
      </c>
      <c r="AM586" s="11" t="e">
        <v>#N/A</v>
      </c>
      <c r="AN586" s="11" t="e">
        <v>#N/A</v>
      </c>
      <c r="AO586" s="11" t="e">
        <v>#N/A</v>
      </c>
      <c r="AP586" s="11" t="e">
        <v>#N/A</v>
      </c>
      <c r="AQ586" s="11" t="e">
        <v>#N/A</v>
      </c>
      <c r="AR586" s="11" t="e">
        <v>#N/A</v>
      </c>
      <c r="AS586" s="11" t="e">
        <v>#N/A</v>
      </c>
      <c r="AT586" s="11" t="e">
        <v>#N/A</v>
      </c>
      <c r="AU586" s="11" t="e">
        <v>#N/A</v>
      </c>
      <c r="AV586" s="11" t="e">
        <v>#N/A</v>
      </c>
      <c r="AW586" s="11" t="e">
        <v>#N/A</v>
      </c>
      <c r="AX586" s="11" t="e">
        <v>#N/A</v>
      </c>
      <c r="AY586" s="11" t="e">
        <v>#N/A</v>
      </c>
      <c r="AZ586" s="11" t="e">
        <v>#N/A</v>
      </c>
      <c r="BA586" s="11" t="e">
        <v>#N/A</v>
      </c>
      <c r="BB586" s="11" t="e">
        <v>#N/A</v>
      </c>
      <c r="BC586" s="11" t="e">
        <v>#N/A</v>
      </c>
      <c r="BD586" s="11" t="e">
        <v>#N/A</v>
      </c>
      <c r="BE586" s="11" t="e">
        <v>#N/A</v>
      </c>
      <c r="BF586" s="11" t="e">
        <v>#N/A</v>
      </c>
      <c r="BG586" s="11" t="e">
        <v>#N/A</v>
      </c>
      <c r="BH586" s="11" t="e">
        <v>#N/A</v>
      </c>
      <c r="BI586" s="11" t="e">
        <v>#N/A</v>
      </c>
      <c r="BJ586" s="11" t="e">
        <v>#N/A</v>
      </c>
      <c r="BK586" s="11" t="e">
        <v>#N/A</v>
      </c>
      <c r="BL586" s="11" t="e">
        <v>#N/A</v>
      </c>
      <c r="BM586" s="11" t="e">
        <v>#N/A</v>
      </c>
      <c r="BN586" s="16" t="e">
        <v>#N/A</v>
      </c>
      <c r="BQ586" s="5" t="e">
        <f t="shared" ca="1" si="769"/>
        <v>#N/A</v>
      </c>
      <c r="BR586" s="8" t="e">
        <f t="shared" ca="1" si="759"/>
        <v>#N/A</v>
      </c>
      <c r="BS586" s="8" t="e">
        <f t="shared" ca="1" si="759"/>
        <v>#N/A</v>
      </c>
      <c r="BT586" s="8" t="e">
        <f t="shared" ca="1" si="759"/>
        <v>#N/A</v>
      </c>
      <c r="BU586" s="8" t="e">
        <f t="shared" ca="1" si="759"/>
        <v>#N/A</v>
      </c>
      <c r="BV586" s="8" t="e">
        <f t="shared" ca="1" si="759"/>
        <v>#N/A</v>
      </c>
      <c r="BW586" s="8" t="e">
        <f t="shared" ca="1" si="759"/>
        <v>#N/A</v>
      </c>
      <c r="BX586" s="8" t="e">
        <f t="shared" ca="1" si="759"/>
        <v>#N/A</v>
      </c>
      <c r="BY586" s="8" t="e">
        <f t="shared" ca="1" si="759"/>
        <v>#N/A</v>
      </c>
      <c r="BZ586" s="8" t="e">
        <f t="shared" ca="1" si="759"/>
        <v>#N/A</v>
      </c>
      <c r="CA586" s="8" t="e">
        <f t="shared" ca="1" si="759"/>
        <v>#N/A</v>
      </c>
      <c r="CB586" s="8" t="e">
        <f t="shared" ca="1" si="753"/>
        <v>#N/A</v>
      </c>
      <c r="CC586" s="8" t="e">
        <f t="shared" ca="1" si="753"/>
        <v>#N/A</v>
      </c>
      <c r="CD586" s="8" t="e">
        <f t="shared" ca="1" si="753"/>
        <v>#N/A</v>
      </c>
      <c r="CE586" s="8" t="e">
        <f t="shared" ca="1" si="753"/>
        <v>#N/A</v>
      </c>
      <c r="CF586" s="8" t="e">
        <f t="shared" ca="1" si="753"/>
        <v>#N/A</v>
      </c>
      <c r="CG586" s="8" t="e">
        <f t="shared" ca="1" si="753"/>
        <v>#N/A</v>
      </c>
      <c r="CH586" s="8" t="e">
        <f t="shared" ca="1" si="753"/>
        <v>#N/A</v>
      </c>
      <c r="CI586" s="8" t="e">
        <f t="shared" ca="1" si="753"/>
        <v>#N/A</v>
      </c>
      <c r="CJ586" s="8" t="e">
        <f t="shared" ca="1" si="753"/>
        <v>#N/A</v>
      </c>
      <c r="CK586" s="8" t="e">
        <f t="shared" ca="1" si="753"/>
        <v>#N/A</v>
      </c>
      <c r="CL586" s="8" t="e">
        <f t="shared" ca="1" si="753"/>
        <v>#N/A</v>
      </c>
      <c r="CM586" s="8" t="e">
        <f t="shared" ca="1" si="753"/>
        <v>#N/A</v>
      </c>
      <c r="CN586" s="8" t="e">
        <f t="shared" ca="1" si="759"/>
        <v>#N/A</v>
      </c>
      <c r="CO586" s="8" t="e">
        <f t="shared" ca="1" si="759"/>
        <v>#N/A</v>
      </c>
      <c r="CP586" s="8" t="e">
        <f t="shared" ca="1" si="759"/>
        <v>#N/A</v>
      </c>
      <c r="CQ586" s="8" t="e">
        <f t="shared" ca="1" si="759"/>
        <v>#N/A</v>
      </c>
      <c r="CR586" s="8" t="e">
        <f t="shared" ca="1" si="759"/>
        <v>#N/A</v>
      </c>
      <c r="CS586" s="8" t="e">
        <f t="shared" ca="1" si="759"/>
        <v>#N/A</v>
      </c>
      <c r="CT586" s="8" t="e">
        <f t="shared" ca="1" si="757"/>
        <v>#N/A</v>
      </c>
      <c r="CU586" s="8" t="e">
        <f t="shared" ca="1" si="757"/>
        <v>#N/A</v>
      </c>
      <c r="CV586" s="8" t="e">
        <f t="shared" ca="1" si="757"/>
        <v>#N/A</v>
      </c>
      <c r="CW586" s="8" t="e">
        <f t="shared" ca="1" si="757"/>
        <v>#N/A</v>
      </c>
      <c r="CX586" s="8" t="e">
        <f t="shared" ca="1" si="757"/>
        <v>#N/A</v>
      </c>
      <c r="CY586" s="8" t="e">
        <f t="shared" ca="1" si="757"/>
        <v>#N/A</v>
      </c>
      <c r="CZ586" s="8" t="e">
        <f t="shared" ca="1" si="757"/>
        <v>#N/A</v>
      </c>
      <c r="DA586" s="8" t="e">
        <f t="shared" ca="1" si="757"/>
        <v>#N/A</v>
      </c>
    </row>
    <row r="587" spans="2:105" x14ac:dyDescent="0.35">
      <c r="B587" t="str">
        <f>'Postcode Data'!B587</f>
        <v>ES56 6BY</v>
      </c>
      <c r="C587" t="str">
        <f>'Postcode Data'!D587</f>
        <v>Foxton</v>
      </c>
      <c r="D587" s="44" t="e">
        <f>'Postcode Data'!M587</f>
        <v>#N/A</v>
      </c>
      <c r="E587" s="28" t="e">
        <f>INDEX('Site Data'!$G$42:$G$77,MATCH('Frequency Plan Data'!D587,'Site Data'!$B$42:$B$77,0))</f>
        <v>#N/A</v>
      </c>
      <c r="F587" s="28" t="e">
        <f>'Coverage Data'!M587</f>
        <v>#N/A</v>
      </c>
      <c r="G587" s="28" t="e">
        <f t="shared" si="763"/>
        <v>#N/A</v>
      </c>
      <c r="H587" s="5" t="e">
        <f>'Postcode Data'!F587</f>
        <v>#N/A</v>
      </c>
      <c r="I587" s="5" t="e">
        <f>'Postcode Data'!G587</f>
        <v>#N/A</v>
      </c>
      <c r="J587" s="5" t="e">
        <f>'Postcode Data'!K587</f>
        <v>#N/A</v>
      </c>
      <c r="K587" s="5" t="e">
        <f>'Postcode Data'!L587</f>
        <v>#N/A</v>
      </c>
      <c r="L587" s="5"/>
      <c r="M587" s="28"/>
      <c r="N587" s="5" t="e">
        <f t="shared" si="772"/>
        <v>#N/A</v>
      </c>
      <c r="O587" s="5" t="e">
        <f t="shared" si="772"/>
        <v>#N/A</v>
      </c>
      <c r="P587" s="5" t="e">
        <f t="shared" si="772"/>
        <v>#N/A</v>
      </c>
      <c r="Q587" s="5" t="e">
        <f t="shared" si="772"/>
        <v>#N/A</v>
      </c>
      <c r="R587" s="5" t="e">
        <f t="shared" si="772"/>
        <v>#N/A</v>
      </c>
      <c r="S587" s="5" t="e">
        <f t="shared" si="772"/>
        <v>#N/A</v>
      </c>
      <c r="T587" s="5"/>
      <c r="U587" s="28"/>
      <c r="V587" s="28" t="e">
        <f t="shared" si="765"/>
        <v>#N/A</v>
      </c>
      <c r="W587" s="28" t="e">
        <f t="shared" ref="W587:Z587" si="774">IF(AND($G587&lt;V$5,$G587&gt;=W$5),$K587,NA())</f>
        <v>#N/A</v>
      </c>
      <c r="X587" s="28" t="e">
        <f t="shared" si="774"/>
        <v>#N/A</v>
      </c>
      <c r="Y587" s="28" t="e">
        <f t="shared" si="774"/>
        <v>#N/A</v>
      </c>
      <c r="Z587" s="28" t="e">
        <f t="shared" si="774"/>
        <v>#N/A</v>
      </c>
      <c r="AA587" s="28" t="e">
        <f t="shared" si="767"/>
        <v>#N/A</v>
      </c>
      <c r="AB587" s="28"/>
      <c r="AC587" s="28"/>
      <c r="AD587" s="5" t="e">
        <f t="shared" si="768"/>
        <v>#N/A</v>
      </c>
      <c r="AE587" s="15" t="e">
        <v>#N/A</v>
      </c>
      <c r="AF587" s="11" t="e">
        <v>#N/A</v>
      </c>
      <c r="AG587" s="11" t="e">
        <v>#N/A</v>
      </c>
      <c r="AH587" s="11" t="e">
        <v>#N/A</v>
      </c>
      <c r="AI587" s="11" t="e">
        <v>#N/A</v>
      </c>
      <c r="AJ587" s="11" t="e">
        <v>#N/A</v>
      </c>
      <c r="AK587" s="11" t="e">
        <v>#N/A</v>
      </c>
      <c r="AL587" s="11" t="e">
        <v>#N/A</v>
      </c>
      <c r="AM587" s="11" t="e">
        <v>#N/A</v>
      </c>
      <c r="AN587" s="11" t="e">
        <v>#N/A</v>
      </c>
      <c r="AO587" s="11" t="e">
        <v>#N/A</v>
      </c>
      <c r="AP587" s="11" t="e">
        <v>#N/A</v>
      </c>
      <c r="AQ587" s="11" t="e">
        <v>#N/A</v>
      </c>
      <c r="AR587" s="11" t="e">
        <v>#N/A</v>
      </c>
      <c r="AS587" s="11" t="e">
        <v>#N/A</v>
      </c>
      <c r="AT587" s="11" t="e">
        <v>#N/A</v>
      </c>
      <c r="AU587" s="11" t="e">
        <v>#N/A</v>
      </c>
      <c r="AV587" s="11" t="e">
        <v>#N/A</v>
      </c>
      <c r="AW587" s="11" t="e">
        <v>#N/A</v>
      </c>
      <c r="AX587" s="11" t="e">
        <v>#N/A</v>
      </c>
      <c r="AY587" s="11" t="e">
        <v>#N/A</v>
      </c>
      <c r="AZ587" s="11" t="e">
        <v>#N/A</v>
      </c>
      <c r="BA587" s="11" t="e">
        <v>#N/A</v>
      </c>
      <c r="BB587" s="11" t="e">
        <v>#N/A</v>
      </c>
      <c r="BC587" s="11" t="e">
        <v>#N/A</v>
      </c>
      <c r="BD587" s="11" t="e">
        <v>#N/A</v>
      </c>
      <c r="BE587" s="11" t="e">
        <v>#N/A</v>
      </c>
      <c r="BF587" s="11" t="e">
        <v>#N/A</v>
      </c>
      <c r="BG587" s="11" t="e">
        <v>#N/A</v>
      </c>
      <c r="BH587" s="11" t="e">
        <v>#N/A</v>
      </c>
      <c r="BI587" s="11" t="e">
        <v>#N/A</v>
      </c>
      <c r="BJ587" s="11" t="e">
        <v>#N/A</v>
      </c>
      <c r="BK587" s="11" t="e">
        <v>#N/A</v>
      </c>
      <c r="BL587" s="11" t="e">
        <v>#N/A</v>
      </c>
      <c r="BM587" s="11" t="e">
        <v>#N/A</v>
      </c>
      <c r="BN587" s="16" t="e">
        <v>#N/A</v>
      </c>
      <c r="BQ587" s="5" t="e">
        <f t="shared" ca="1" si="769"/>
        <v>#N/A</v>
      </c>
      <c r="BR587" s="8" t="e">
        <f t="shared" ca="1" si="759"/>
        <v>#N/A</v>
      </c>
      <c r="BS587" s="8" t="e">
        <f t="shared" ca="1" si="759"/>
        <v>#N/A</v>
      </c>
      <c r="BT587" s="8" t="e">
        <f t="shared" ca="1" si="759"/>
        <v>#N/A</v>
      </c>
      <c r="BU587" s="8" t="e">
        <f t="shared" ca="1" si="759"/>
        <v>#N/A</v>
      </c>
      <c r="BV587" s="8" t="e">
        <f t="shared" ca="1" si="759"/>
        <v>#N/A</v>
      </c>
      <c r="BW587" s="8" t="e">
        <f t="shared" ca="1" si="759"/>
        <v>#N/A</v>
      </c>
      <c r="BX587" s="8" t="e">
        <f t="shared" ca="1" si="759"/>
        <v>#N/A</v>
      </c>
      <c r="BY587" s="8" t="e">
        <f t="shared" ca="1" si="759"/>
        <v>#N/A</v>
      </c>
      <c r="BZ587" s="8" t="e">
        <f t="shared" ca="1" si="759"/>
        <v>#N/A</v>
      </c>
      <c r="CA587" s="8" t="e">
        <f t="shared" ca="1" si="759"/>
        <v>#N/A</v>
      </c>
      <c r="CB587" s="8" t="e">
        <f t="shared" ca="1" si="753"/>
        <v>#N/A</v>
      </c>
      <c r="CC587" s="8" t="e">
        <f t="shared" ca="1" si="753"/>
        <v>#N/A</v>
      </c>
      <c r="CD587" s="8" t="e">
        <f t="shared" ca="1" si="753"/>
        <v>#N/A</v>
      </c>
      <c r="CE587" s="8" t="e">
        <f t="shared" ca="1" si="753"/>
        <v>#N/A</v>
      </c>
      <c r="CF587" s="8" t="e">
        <f t="shared" ca="1" si="753"/>
        <v>#N/A</v>
      </c>
      <c r="CG587" s="8" t="e">
        <f t="shared" ca="1" si="753"/>
        <v>#N/A</v>
      </c>
      <c r="CH587" s="8" t="e">
        <f t="shared" ca="1" si="753"/>
        <v>#N/A</v>
      </c>
      <c r="CI587" s="8" t="e">
        <f t="shared" ca="1" si="753"/>
        <v>#N/A</v>
      </c>
      <c r="CJ587" s="8" t="e">
        <f t="shared" ca="1" si="753"/>
        <v>#N/A</v>
      </c>
      <c r="CK587" s="8" t="e">
        <f t="shared" ca="1" si="753"/>
        <v>#N/A</v>
      </c>
      <c r="CL587" s="8" t="e">
        <f t="shared" ca="1" si="753"/>
        <v>#N/A</v>
      </c>
      <c r="CM587" s="8" t="e">
        <f t="shared" ca="1" si="753"/>
        <v>#N/A</v>
      </c>
      <c r="CN587" s="8" t="e">
        <f t="shared" ca="1" si="759"/>
        <v>#N/A</v>
      </c>
      <c r="CO587" s="8" t="e">
        <f t="shared" ca="1" si="759"/>
        <v>#N/A</v>
      </c>
      <c r="CP587" s="8" t="e">
        <f t="shared" ca="1" si="759"/>
        <v>#N/A</v>
      </c>
      <c r="CQ587" s="8" t="e">
        <f t="shared" ca="1" si="759"/>
        <v>#N/A</v>
      </c>
      <c r="CR587" s="8" t="e">
        <f t="shared" ca="1" si="759"/>
        <v>#N/A</v>
      </c>
      <c r="CS587" s="8" t="e">
        <f t="shared" ca="1" si="759"/>
        <v>#N/A</v>
      </c>
      <c r="CT587" s="8" t="e">
        <f t="shared" ca="1" si="757"/>
        <v>#N/A</v>
      </c>
      <c r="CU587" s="8" t="e">
        <f t="shared" ca="1" si="757"/>
        <v>#N/A</v>
      </c>
      <c r="CV587" s="8" t="e">
        <f t="shared" ca="1" si="757"/>
        <v>#N/A</v>
      </c>
      <c r="CW587" s="8" t="e">
        <f t="shared" ca="1" si="757"/>
        <v>#N/A</v>
      </c>
      <c r="CX587" s="8" t="e">
        <f t="shared" ca="1" si="757"/>
        <v>#N/A</v>
      </c>
      <c r="CY587" s="8" t="e">
        <f t="shared" ca="1" si="757"/>
        <v>#N/A</v>
      </c>
      <c r="CZ587" s="8" t="e">
        <f t="shared" ca="1" si="757"/>
        <v>#N/A</v>
      </c>
      <c r="DA587" s="8" t="e">
        <f t="shared" ca="1" si="757"/>
        <v>#N/A</v>
      </c>
    </row>
    <row r="588" spans="2:105" x14ac:dyDescent="0.35">
      <c r="B588" t="str">
        <f>'Postcode Data'!B588</f>
        <v>ES56 6ZM</v>
      </c>
      <c r="C588" t="str">
        <f>'Postcode Data'!D588</f>
        <v>Foxton</v>
      </c>
      <c r="D588" s="44" t="e">
        <f>'Postcode Data'!M588</f>
        <v>#N/A</v>
      </c>
      <c r="E588" s="28" t="e">
        <f>INDEX('Site Data'!$G$42:$G$77,MATCH('Frequency Plan Data'!D588,'Site Data'!$B$42:$B$77,0))</f>
        <v>#N/A</v>
      </c>
      <c r="F588" s="28" t="e">
        <f>'Coverage Data'!M588</f>
        <v>#N/A</v>
      </c>
      <c r="G588" s="28" t="e">
        <f t="shared" si="763"/>
        <v>#N/A</v>
      </c>
      <c r="H588" s="5" t="e">
        <f>'Postcode Data'!F588</f>
        <v>#N/A</v>
      </c>
      <c r="I588" s="5" t="e">
        <f>'Postcode Data'!G588</f>
        <v>#N/A</v>
      </c>
      <c r="J588" s="5" t="e">
        <f>'Postcode Data'!K588</f>
        <v>#N/A</v>
      </c>
      <c r="K588" s="5" t="e">
        <f>'Postcode Data'!L588</f>
        <v>#N/A</v>
      </c>
      <c r="L588" s="5"/>
      <c r="M588" s="28"/>
      <c r="N588" s="5" t="e">
        <f t="shared" si="772"/>
        <v>#N/A</v>
      </c>
      <c r="O588" s="5" t="e">
        <f t="shared" si="772"/>
        <v>#N/A</v>
      </c>
      <c r="P588" s="5" t="e">
        <f t="shared" si="772"/>
        <v>#N/A</v>
      </c>
      <c r="Q588" s="5" t="e">
        <f t="shared" si="772"/>
        <v>#N/A</v>
      </c>
      <c r="R588" s="5" t="e">
        <f t="shared" si="772"/>
        <v>#N/A</v>
      </c>
      <c r="S588" s="5" t="e">
        <f t="shared" si="772"/>
        <v>#N/A</v>
      </c>
      <c r="T588" s="5"/>
      <c r="U588" s="28"/>
      <c r="V588" s="28" t="e">
        <f t="shared" si="765"/>
        <v>#N/A</v>
      </c>
      <c r="W588" s="28" t="e">
        <f t="shared" ref="W588:Z588" si="775">IF(AND($G588&lt;V$5,$G588&gt;=W$5),$K588,NA())</f>
        <v>#N/A</v>
      </c>
      <c r="X588" s="28" t="e">
        <f t="shared" si="775"/>
        <v>#N/A</v>
      </c>
      <c r="Y588" s="28" t="e">
        <f t="shared" si="775"/>
        <v>#N/A</v>
      </c>
      <c r="Z588" s="28" t="e">
        <f t="shared" si="775"/>
        <v>#N/A</v>
      </c>
      <c r="AA588" s="28" t="e">
        <f t="shared" si="767"/>
        <v>#N/A</v>
      </c>
      <c r="AB588" s="28"/>
      <c r="AC588" s="28"/>
      <c r="AD588" s="5" t="e">
        <f t="shared" si="768"/>
        <v>#N/A</v>
      </c>
      <c r="AE588" s="15" t="e">
        <v>#N/A</v>
      </c>
      <c r="AF588" s="11" t="e">
        <v>#N/A</v>
      </c>
      <c r="AG588" s="11" t="e">
        <v>#N/A</v>
      </c>
      <c r="AH588" s="11" t="e">
        <v>#N/A</v>
      </c>
      <c r="AI588" s="11" t="e">
        <v>#N/A</v>
      </c>
      <c r="AJ588" s="11" t="e">
        <v>#N/A</v>
      </c>
      <c r="AK588" s="11" t="e">
        <v>#N/A</v>
      </c>
      <c r="AL588" s="11" t="e">
        <v>#N/A</v>
      </c>
      <c r="AM588" s="11" t="e">
        <v>#N/A</v>
      </c>
      <c r="AN588" s="11" t="e">
        <v>#N/A</v>
      </c>
      <c r="AO588" s="11" t="e">
        <v>#N/A</v>
      </c>
      <c r="AP588" s="11" t="e">
        <v>#N/A</v>
      </c>
      <c r="AQ588" s="11" t="e">
        <v>#N/A</v>
      </c>
      <c r="AR588" s="11" t="e">
        <v>#N/A</v>
      </c>
      <c r="AS588" s="11" t="e">
        <v>#N/A</v>
      </c>
      <c r="AT588" s="11" t="e">
        <v>#N/A</v>
      </c>
      <c r="AU588" s="11" t="e">
        <v>#N/A</v>
      </c>
      <c r="AV588" s="11" t="e">
        <v>#N/A</v>
      </c>
      <c r="AW588" s="11" t="e">
        <v>#N/A</v>
      </c>
      <c r="AX588" s="11" t="e">
        <v>#N/A</v>
      </c>
      <c r="AY588" s="11" t="e">
        <v>#N/A</v>
      </c>
      <c r="AZ588" s="11" t="e">
        <v>#N/A</v>
      </c>
      <c r="BA588" s="11" t="e">
        <v>#N/A</v>
      </c>
      <c r="BB588" s="11" t="e">
        <v>#N/A</v>
      </c>
      <c r="BC588" s="11" t="e">
        <v>#N/A</v>
      </c>
      <c r="BD588" s="11" t="e">
        <v>#N/A</v>
      </c>
      <c r="BE588" s="11" t="e">
        <v>#N/A</v>
      </c>
      <c r="BF588" s="11" t="e">
        <v>#N/A</v>
      </c>
      <c r="BG588" s="11" t="e">
        <v>#N/A</v>
      </c>
      <c r="BH588" s="11" t="e">
        <v>#N/A</v>
      </c>
      <c r="BI588" s="11" t="e">
        <v>#N/A</v>
      </c>
      <c r="BJ588" s="11" t="e">
        <v>#N/A</v>
      </c>
      <c r="BK588" s="11" t="e">
        <v>#N/A</v>
      </c>
      <c r="BL588" s="11" t="e">
        <v>#N/A</v>
      </c>
      <c r="BM588" s="11" t="e">
        <v>#N/A</v>
      </c>
      <c r="BN588" s="16" t="e">
        <v>#N/A</v>
      </c>
      <c r="BQ588" s="5" t="e">
        <f t="shared" ca="1" si="769"/>
        <v>#N/A</v>
      </c>
      <c r="BR588" s="8" t="e">
        <f t="shared" ca="1" si="759"/>
        <v>#N/A</v>
      </c>
      <c r="BS588" s="8" t="e">
        <f t="shared" ca="1" si="759"/>
        <v>#N/A</v>
      </c>
      <c r="BT588" s="8" t="e">
        <f t="shared" ca="1" si="759"/>
        <v>#N/A</v>
      </c>
      <c r="BU588" s="8" t="e">
        <f t="shared" ca="1" si="759"/>
        <v>#N/A</v>
      </c>
      <c r="BV588" s="8" t="e">
        <f t="shared" ca="1" si="759"/>
        <v>#N/A</v>
      </c>
      <c r="BW588" s="8" t="e">
        <f t="shared" ca="1" si="759"/>
        <v>#N/A</v>
      </c>
      <c r="BX588" s="8" t="e">
        <f t="shared" ca="1" si="759"/>
        <v>#N/A</v>
      </c>
      <c r="BY588" s="8" t="e">
        <f t="shared" ca="1" si="759"/>
        <v>#N/A</v>
      </c>
      <c r="BZ588" s="8" t="e">
        <f t="shared" ca="1" si="759"/>
        <v>#N/A</v>
      </c>
      <c r="CA588" s="8" t="e">
        <f t="shared" ca="1" si="759"/>
        <v>#N/A</v>
      </c>
      <c r="CB588" s="8" t="e">
        <f t="shared" ca="1" si="753"/>
        <v>#N/A</v>
      </c>
      <c r="CC588" s="8" t="e">
        <f t="shared" ca="1" si="753"/>
        <v>#N/A</v>
      </c>
      <c r="CD588" s="8" t="e">
        <f t="shared" ca="1" si="753"/>
        <v>#N/A</v>
      </c>
      <c r="CE588" s="8" t="e">
        <f t="shared" ca="1" si="753"/>
        <v>#N/A</v>
      </c>
      <c r="CF588" s="8" t="e">
        <f t="shared" ca="1" si="753"/>
        <v>#N/A</v>
      </c>
      <c r="CG588" s="8" t="e">
        <f t="shared" ca="1" si="753"/>
        <v>#N/A</v>
      </c>
      <c r="CH588" s="8" t="e">
        <f t="shared" ca="1" si="753"/>
        <v>#N/A</v>
      </c>
      <c r="CI588" s="8" t="e">
        <f t="shared" ca="1" si="753"/>
        <v>#N/A</v>
      </c>
      <c r="CJ588" s="8" t="e">
        <f t="shared" ca="1" si="753"/>
        <v>#N/A</v>
      </c>
      <c r="CK588" s="8" t="e">
        <f t="shared" ca="1" si="753"/>
        <v>#N/A</v>
      </c>
      <c r="CL588" s="8" t="e">
        <f t="shared" ca="1" si="753"/>
        <v>#N/A</v>
      </c>
      <c r="CM588" s="8" t="e">
        <f t="shared" ca="1" si="753"/>
        <v>#N/A</v>
      </c>
      <c r="CN588" s="8" t="e">
        <f t="shared" ca="1" si="759"/>
        <v>#N/A</v>
      </c>
      <c r="CO588" s="8" t="e">
        <f t="shared" ca="1" si="759"/>
        <v>#N/A</v>
      </c>
      <c r="CP588" s="8" t="e">
        <f t="shared" ca="1" si="759"/>
        <v>#N/A</v>
      </c>
      <c r="CQ588" s="8" t="e">
        <f t="shared" ca="1" si="759"/>
        <v>#N/A</v>
      </c>
      <c r="CR588" s="8" t="e">
        <f t="shared" ca="1" si="759"/>
        <v>#N/A</v>
      </c>
      <c r="CS588" s="8" t="e">
        <f t="shared" ca="1" si="759"/>
        <v>#N/A</v>
      </c>
      <c r="CT588" s="8" t="e">
        <f t="shared" ca="1" si="757"/>
        <v>#N/A</v>
      </c>
      <c r="CU588" s="8" t="e">
        <f t="shared" ca="1" si="757"/>
        <v>#N/A</v>
      </c>
      <c r="CV588" s="8" t="e">
        <f t="shared" ca="1" si="757"/>
        <v>#N/A</v>
      </c>
      <c r="CW588" s="8" t="e">
        <f t="shared" ca="1" si="757"/>
        <v>#N/A</v>
      </c>
      <c r="CX588" s="8" t="e">
        <f t="shared" ca="1" si="757"/>
        <v>#N/A</v>
      </c>
      <c r="CY588" s="8" t="e">
        <f t="shared" ca="1" si="757"/>
        <v>#N/A</v>
      </c>
      <c r="CZ588" s="8" t="e">
        <f t="shared" ca="1" si="757"/>
        <v>#N/A</v>
      </c>
      <c r="DA588" s="8" t="e">
        <f t="shared" ca="1" si="757"/>
        <v>#N/A</v>
      </c>
    </row>
    <row r="589" spans="2:105" x14ac:dyDescent="0.35">
      <c r="B589" t="str">
        <f>'Postcode Data'!B589</f>
        <v>ES56 8DA</v>
      </c>
      <c r="C589" t="str">
        <f>'Postcode Data'!D589</f>
        <v>Foxton</v>
      </c>
      <c r="D589" s="44" t="e">
        <f>'Postcode Data'!M589</f>
        <v>#N/A</v>
      </c>
      <c r="E589" s="28" t="e">
        <f>INDEX('Site Data'!$G$42:$G$77,MATCH('Frequency Plan Data'!D589,'Site Data'!$B$42:$B$77,0))</f>
        <v>#N/A</v>
      </c>
      <c r="F589" s="28" t="e">
        <f>'Coverage Data'!M589</f>
        <v>#N/A</v>
      </c>
      <c r="G589" s="28" t="e">
        <f t="shared" si="763"/>
        <v>#N/A</v>
      </c>
      <c r="H589" s="5" t="e">
        <f>'Postcode Data'!F589</f>
        <v>#N/A</v>
      </c>
      <c r="I589" s="5" t="e">
        <f>'Postcode Data'!G589</f>
        <v>#N/A</v>
      </c>
      <c r="J589" s="5" t="e">
        <f>'Postcode Data'!K589</f>
        <v>#N/A</v>
      </c>
      <c r="K589" s="5" t="e">
        <f>'Postcode Data'!L589</f>
        <v>#N/A</v>
      </c>
      <c r="L589" s="5"/>
      <c r="M589" s="28"/>
      <c r="N589" s="5" t="e">
        <f t="shared" si="772"/>
        <v>#N/A</v>
      </c>
      <c r="O589" s="5" t="e">
        <f t="shared" si="772"/>
        <v>#N/A</v>
      </c>
      <c r="P589" s="5" t="e">
        <f t="shared" si="772"/>
        <v>#N/A</v>
      </c>
      <c r="Q589" s="5" t="e">
        <f t="shared" si="772"/>
        <v>#N/A</v>
      </c>
      <c r="R589" s="5" t="e">
        <f t="shared" si="772"/>
        <v>#N/A</v>
      </c>
      <c r="S589" s="5" t="e">
        <f t="shared" si="772"/>
        <v>#N/A</v>
      </c>
      <c r="T589" s="5"/>
      <c r="U589" s="28"/>
      <c r="V589" s="28" t="e">
        <f t="shared" si="765"/>
        <v>#N/A</v>
      </c>
      <c r="W589" s="28" t="e">
        <f t="shared" ref="W589:Z589" si="776">IF(AND($G589&lt;V$5,$G589&gt;=W$5),$K589,NA())</f>
        <v>#N/A</v>
      </c>
      <c r="X589" s="28" t="e">
        <f t="shared" si="776"/>
        <v>#N/A</v>
      </c>
      <c r="Y589" s="28" t="e">
        <f t="shared" si="776"/>
        <v>#N/A</v>
      </c>
      <c r="Z589" s="28" t="e">
        <f t="shared" si="776"/>
        <v>#N/A</v>
      </c>
      <c r="AA589" s="28" t="e">
        <f t="shared" si="767"/>
        <v>#N/A</v>
      </c>
      <c r="AB589" s="28"/>
      <c r="AC589" s="28"/>
      <c r="AD589" s="5" t="e">
        <f t="shared" si="768"/>
        <v>#N/A</v>
      </c>
      <c r="AE589" s="15" t="e">
        <v>#N/A</v>
      </c>
      <c r="AF589" s="11" t="e">
        <v>#N/A</v>
      </c>
      <c r="AG589" s="11" t="e">
        <v>#N/A</v>
      </c>
      <c r="AH589" s="11" t="e">
        <v>#N/A</v>
      </c>
      <c r="AI589" s="11" t="e">
        <v>#N/A</v>
      </c>
      <c r="AJ589" s="11" t="e">
        <v>#N/A</v>
      </c>
      <c r="AK589" s="11" t="e">
        <v>#N/A</v>
      </c>
      <c r="AL589" s="11" t="e">
        <v>#N/A</v>
      </c>
      <c r="AM589" s="11" t="e">
        <v>#N/A</v>
      </c>
      <c r="AN589" s="11" t="e">
        <v>#N/A</v>
      </c>
      <c r="AO589" s="11" t="e">
        <v>#N/A</v>
      </c>
      <c r="AP589" s="11" t="e">
        <v>#N/A</v>
      </c>
      <c r="AQ589" s="11" t="e">
        <v>#N/A</v>
      </c>
      <c r="AR589" s="11" t="e">
        <v>#N/A</v>
      </c>
      <c r="AS589" s="11" t="e">
        <v>#N/A</v>
      </c>
      <c r="AT589" s="11" t="e">
        <v>#N/A</v>
      </c>
      <c r="AU589" s="11" t="e">
        <v>#N/A</v>
      </c>
      <c r="AV589" s="11" t="e">
        <v>#N/A</v>
      </c>
      <c r="AW589" s="11" t="e">
        <v>#N/A</v>
      </c>
      <c r="AX589" s="11" t="e">
        <v>#N/A</v>
      </c>
      <c r="AY589" s="11" t="e">
        <v>#N/A</v>
      </c>
      <c r="AZ589" s="11" t="e">
        <v>#N/A</v>
      </c>
      <c r="BA589" s="11" t="e">
        <v>#N/A</v>
      </c>
      <c r="BB589" s="11" t="e">
        <v>#N/A</v>
      </c>
      <c r="BC589" s="11" t="e">
        <v>#N/A</v>
      </c>
      <c r="BD589" s="11" t="e">
        <v>#N/A</v>
      </c>
      <c r="BE589" s="11" t="e">
        <v>#N/A</v>
      </c>
      <c r="BF589" s="11" t="e">
        <v>#N/A</v>
      </c>
      <c r="BG589" s="11" t="e">
        <v>#N/A</v>
      </c>
      <c r="BH589" s="11" t="e">
        <v>#N/A</v>
      </c>
      <c r="BI589" s="11" t="e">
        <v>#N/A</v>
      </c>
      <c r="BJ589" s="11" t="e">
        <v>#N/A</v>
      </c>
      <c r="BK589" s="11" t="e">
        <v>#N/A</v>
      </c>
      <c r="BL589" s="11" t="e">
        <v>#N/A</v>
      </c>
      <c r="BM589" s="11" t="e">
        <v>#N/A</v>
      </c>
      <c r="BN589" s="16" t="e">
        <v>#N/A</v>
      </c>
      <c r="BQ589" s="5" t="e">
        <f t="shared" ca="1" si="769"/>
        <v>#N/A</v>
      </c>
      <c r="BR589" s="8" t="e">
        <f t="shared" ca="1" si="759"/>
        <v>#N/A</v>
      </c>
      <c r="BS589" s="8" t="e">
        <f t="shared" ca="1" si="759"/>
        <v>#N/A</v>
      </c>
      <c r="BT589" s="8" t="e">
        <f t="shared" ca="1" si="759"/>
        <v>#N/A</v>
      </c>
      <c r="BU589" s="8" t="e">
        <f t="shared" ca="1" si="759"/>
        <v>#N/A</v>
      </c>
      <c r="BV589" s="8" t="e">
        <f t="shared" ca="1" si="759"/>
        <v>#N/A</v>
      </c>
      <c r="BW589" s="8" t="e">
        <f t="shared" ca="1" si="759"/>
        <v>#N/A</v>
      </c>
      <c r="BX589" s="8" t="e">
        <f t="shared" ca="1" si="759"/>
        <v>#N/A</v>
      </c>
      <c r="BY589" s="8" t="e">
        <f t="shared" ca="1" si="759"/>
        <v>#N/A</v>
      </c>
      <c r="BZ589" s="8" t="e">
        <f t="shared" ca="1" si="759"/>
        <v>#N/A</v>
      </c>
      <c r="CA589" s="8" t="e">
        <f t="shared" ca="1" si="759"/>
        <v>#N/A</v>
      </c>
      <c r="CB589" s="8" t="e">
        <f t="shared" ca="1" si="753"/>
        <v>#N/A</v>
      </c>
      <c r="CC589" s="8" t="e">
        <f t="shared" ca="1" si="753"/>
        <v>#N/A</v>
      </c>
      <c r="CD589" s="8" t="e">
        <f t="shared" ca="1" si="753"/>
        <v>#N/A</v>
      </c>
      <c r="CE589" s="8" t="e">
        <f t="shared" ca="1" si="753"/>
        <v>#N/A</v>
      </c>
      <c r="CF589" s="8" t="e">
        <f t="shared" ca="1" si="753"/>
        <v>#N/A</v>
      </c>
      <c r="CG589" s="8" t="e">
        <f t="shared" ca="1" si="753"/>
        <v>#N/A</v>
      </c>
      <c r="CH589" s="8" t="e">
        <f t="shared" ca="1" si="753"/>
        <v>#N/A</v>
      </c>
      <c r="CI589" s="8" t="e">
        <f t="shared" ca="1" si="753"/>
        <v>#N/A</v>
      </c>
      <c r="CJ589" s="8" t="e">
        <f t="shared" ca="1" si="753"/>
        <v>#N/A</v>
      </c>
      <c r="CK589" s="8" t="e">
        <f t="shared" ca="1" si="753"/>
        <v>#N/A</v>
      </c>
      <c r="CL589" s="8" t="e">
        <f t="shared" ca="1" si="753"/>
        <v>#N/A</v>
      </c>
      <c r="CM589" s="8" t="e">
        <f t="shared" ca="1" si="753"/>
        <v>#N/A</v>
      </c>
      <c r="CN589" s="8" t="e">
        <f t="shared" ca="1" si="759"/>
        <v>#N/A</v>
      </c>
      <c r="CO589" s="8" t="e">
        <f t="shared" ca="1" si="759"/>
        <v>#N/A</v>
      </c>
      <c r="CP589" s="8" t="e">
        <f t="shared" ca="1" si="759"/>
        <v>#N/A</v>
      </c>
      <c r="CQ589" s="8" t="e">
        <f t="shared" ca="1" si="759"/>
        <v>#N/A</v>
      </c>
      <c r="CR589" s="8" t="e">
        <f t="shared" ca="1" si="759"/>
        <v>#N/A</v>
      </c>
      <c r="CS589" s="8" t="e">
        <f t="shared" ca="1" si="759"/>
        <v>#N/A</v>
      </c>
      <c r="CT589" s="8" t="e">
        <f t="shared" ca="1" si="757"/>
        <v>#N/A</v>
      </c>
      <c r="CU589" s="8" t="e">
        <f t="shared" ca="1" si="757"/>
        <v>#N/A</v>
      </c>
      <c r="CV589" s="8" t="e">
        <f t="shared" ca="1" si="757"/>
        <v>#N/A</v>
      </c>
      <c r="CW589" s="8" t="e">
        <f t="shared" ca="1" si="757"/>
        <v>#N/A</v>
      </c>
      <c r="CX589" s="8" t="e">
        <f t="shared" ca="1" si="757"/>
        <v>#N/A</v>
      </c>
      <c r="CY589" s="8" t="e">
        <f t="shared" ca="1" si="757"/>
        <v>#N/A</v>
      </c>
      <c r="CZ589" s="8" t="e">
        <f t="shared" ca="1" si="757"/>
        <v>#N/A</v>
      </c>
      <c r="DA589" s="8" t="e">
        <f t="shared" ca="1" si="757"/>
        <v>#N/A</v>
      </c>
    </row>
    <row r="590" spans="2:105" x14ac:dyDescent="0.35">
      <c r="B590" t="str">
        <f>'Postcode Data'!B590</f>
        <v>ES56 8IM</v>
      </c>
      <c r="C590" t="str">
        <f>'Postcode Data'!D590</f>
        <v>Foxton</v>
      </c>
      <c r="D590" s="44" t="e">
        <f>'Postcode Data'!M590</f>
        <v>#N/A</v>
      </c>
      <c r="E590" s="28" t="e">
        <f>INDEX('Site Data'!$G$42:$G$77,MATCH('Frequency Plan Data'!D590,'Site Data'!$B$42:$B$77,0))</f>
        <v>#N/A</v>
      </c>
      <c r="F590" s="28" t="e">
        <f>'Coverage Data'!M590</f>
        <v>#N/A</v>
      </c>
      <c r="G590" s="28" t="e">
        <f t="shared" si="763"/>
        <v>#N/A</v>
      </c>
      <c r="H590" s="5" t="e">
        <f>'Postcode Data'!F590</f>
        <v>#N/A</v>
      </c>
      <c r="I590" s="5" t="e">
        <f>'Postcode Data'!G590</f>
        <v>#N/A</v>
      </c>
      <c r="J590" s="5" t="e">
        <f>'Postcode Data'!K590</f>
        <v>#N/A</v>
      </c>
      <c r="K590" s="5" t="e">
        <f>'Postcode Data'!L590</f>
        <v>#N/A</v>
      </c>
      <c r="L590" s="5"/>
      <c r="M590" s="28"/>
      <c r="N590" s="5" t="e">
        <f t="shared" si="772"/>
        <v>#N/A</v>
      </c>
      <c r="O590" s="5" t="e">
        <f t="shared" si="772"/>
        <v>#N/A</v>
      </c>
      <c r="P590" s="5" t="e">
        <f t="shared" si="772"/>
        <v>#N/A</v>
      </c>
      <c r="Q590" s="5" t="e">
        <f t="shared" si="772"/>
        <v>#N/A</v>
      </c>
      <c r="R590" s="5" t="e">
        <f t="shared" si="772"/>
        <v>#N/A</v>
      </c>
      <c r="S590" s="5" t="e">
        <f t="shared" si="772"/>
        <v>#N/A</v>
      </c>
      <c r="T590" s="5"/>
      <c r="U590" s="28"/>
      <c r="V590" s="28" t="e">
        <f t="shared" si="765"/>
        <v>#N/A</v>
      </c>
      <c r="W590" s="28" t="e">
        <f t="shared" ref="W590:Z590" si="777">IF(AND($G590&lt;V$5,$G590&gt;=W$5),$K590,NA())</f>
        <v>#N/A</v>
      </c>
      <c r="X590" s="28" t="e">
        <f t="shared" si="777"/>
        <v>#N/A</v>
      </c>
      <c r="Y590" s="28" t="e">
        <f t="shared" si="777"/>
        <v>#N/A</v>
      </c>
      <c r="Z590" s="28" t="e">
        <f t="shared" si="777"/>
        <v>#N/A</v>
      </c>
      <c r="AA590" s="28" t="e">
        <f t="shared" si="767"/>
        <v>#N/A</v>
      </c>
      <c r="AB590" s="28"/>
      <c r="AC590" s="28"/>
      <c r="AD590" s="5" t="e">
        <f t="shared" si="768"/>
        <v>#N/A</v>
      </c>
      <c r="AE590" s="15" t="e">
        <v>#N/A</v>
      </c>
      <c r="AF590" s="11" t="e">
        <v>#N/A</v>
      </c>
      <c r="AG590" s="11" t="e">
        <v>#N/A</v>
      </c>
      <c r="AH590" s="11" t="e">
        <v>#N/A</v>
      </c>
      <c r="AI590" s="11" t="e">
        <v>#N/A</v>
      </c>
      <c r="AJ590" s="11" t="e">
        <v>#N/A</v>
      </c>
      <c r="AK590" s="11" t="e">
        <v>#N/A</v>
      </c>
      <c r="AL590" s="11" t="e">
        <v>#N/A</v>
      </c>
      <c r="AM590" s="11" t="e">
        <v>#N/A</v>
      </c>
      <c r="AN590" s="11" t="e">
        <v>#N/A</v>
      </c>
      <c r="AO590" s="11" t="e">
        <v>#N/A</v>
      </c>
      <c r="AP590" s="11" t="e">
        <v>#N/A</v>
      </c>
      <c r="AQ590" s="11" t="e">
        <v>#N/A</v>
      </c>
      <c r="AR590" s="11" t="e">
        <v>#N/A</v>
      </c>
      <c r="AS590" s="11" t="e">
        <v>#N/A</v>
      </c>
      <c r="AT590" s="11" t="e">
        <v>#N/A</v>
      </c>
      <c r="AU590" s="11" t="e">
        <v>#N/A</v>
      </c>
      <c r="AV590" s="11" t="e">
        <v>#N/A</v>
      </c>
      <c r="AW590" s="11" t="e">
        <v>#N/A</v>
      </c>
      <c r="AX590" s="11" t="e">
        <v>#N/A</v>
      </c>
      <c r="AY590" s="11" t="e">
        <v>#N/A</v>
      </c>
      <c r="AZ590" s="11" t="e">
        <v>#N/A</v>
      </c>
      <c r="BA590" s="11" t="e">
        <v>#N/A</v>
      </c>
      <c r="BB590" s="11" t="e">
        <v>#N/A</v>
      </c>
      <c r="BC590" s="11" t="e">
        <v>#N/A</v>
      </c>
      <c r="BD590" s="11" t="e">
        <v>#N/A</v>
      </c>
      <c r="BE590" s="11" t="e">
        <v>#N/A</v>
      </c>
      <c r="BF590" s="11" t="e">
        <v>#N/A</v>
      </c>
      <c r="BG590" s="11" t="e">
        <v>#N/A</v>
      </c>
      <c r="BH590" s="11" t="e">
        <v>#N/A</v>
      </c>
      <c r="BI590" s="11" t="e">
        <v>#N/A</v>
      </c>
      <c r="BJ590" s="11" t="e">
        <v>#N/A</v>
      </c>
      <c r="BK590" s="11" t="e">
        <v>#N/A</v>
      </c>
      <c r="BL590" s="11" t="e">
        <v>#N/A</v>
      </c>
      <c r="BM590" s="11" t="e">
        <v>#N/A</v>
      </c>
      <c r="BN590" s="16" t="e">
        <v>#N/A</v>
      </c>
      <c r="BQ590" s="5" t="e">
        <f t="shared" ca="1" si="769"/>
        <v>#N/A</v>
      </c>
      <c r="BR590" s="8" t="e">
        <f t="shared" ca="1" si="759"/>
        <v>#N/A</v>
      </c>
      <c r="BS590" s="8" t="e">
        <f t="shared" ca="1" si="759"/>
        <v>#N/A</v>
      </c>
      <c r="BT590" s="8" t="e">
        <f t="shared" ca="1" si="759"/>
        <v>#N/A</v>
      </c>
      <c r="BU590" s="8" t="e">
        <f t="shared" ca="1" si="759"/>
        <v>#N/A</v>
      </c>
      <c r="BV590" s="8" t="e">
        <f t="shared" ca="1" si="759"/>
        <v>#N/A</v>
      </c>
      <c r="BW590" s="8" t="e">
        <f t="shared" ca="1" si="759"/>
        <v>#N/A</v>
      </c>
      <c r="BX590" s="8" t="e">
        <f t="shared" ca="1" si="759"/>
        <v>#N/A</v>
      </c>
      <c r="BY590" s="8" t="e">
        <f t="shared" ca="1" si="759"/>
        <v>#N/A</v>
      </c>
      <c r="BZ590" s="8" t="e">
        <f t="shared" ca="1" si="759"/>
        <v>#N/A</v>
      </c>
      <c r="CA590" s="8" t="e">
        <f t="shared" ca="1" si="759"/>
        <v>#N/A</v>
      </c>
      <c r="CB590" s="8" t="e">
        <f t="shared" ca="1" si="753"/>
        <v>#N/A</v>
      </c>
      <c r="CC590" s="8" t="e">
        <f t="shared" ca="1" si="753"/>
        <v>#N/A</v>
      </c>
      <c r="CD590" s="8" t="e">
        <f t="shared" ca="1" si="753"/>
        <v>#N/A</v>
      </c>
      <c r="CE590" s="8" t="e">
        <f t="shared" ca="1" si="753"/>
        <v>#N/A</v>
      </c>
      <c r="CF590" s="8" t="e">
        <f t="shared" ca="1" si="753"/>
        <v>#N/A</v>
      </c>
      <c r="CG590" s="8" t="e">
        <f t="shared" ca="1" si="753"/>
        <v>#N/A</v>
      </c>
      <c r="CH590" s="8" t="e">
        <f t="shared" ca="1" si="753"/>
        <v>#N/A</v>
      </c>
      <c r="CI590" s="8" t="e">
        <f t="shared" ca="1" si="753"/>
        <v>#N/A</v>
      </c>
      <c r="CJ590" s="8" t="e">
        <f t="shared" ca="1" si="753"/>
        <v>#N/A</v>
      </c>
      <c r="CK590" s="8" t="e">
        <f t="shared" ca="1" si="753"/>
        <v>#N/A</v>
      </c>
      <c r="CL590" s="8" t="e">
        <f t="shared" ca="1" si="753"/>
        <v>#N/A</v>
      </c>
      <c r="CM590" s="8" t="e">
        <f t="shared" ca="1" si="753"/>
        <v>#N/A</v>
      </c>
      <c r="CN590" s="8" t="e">
        <f t="shared" ca="1" si="759"/>
        <v>#N/A</v>
      </c>
      <c r="CO590" s="8" t="e">
        <f t="shared" ca="1" si="759"/>
        <v>#N/A</v>
      </c>
      <c r="CP590" s="8" t="e">
        <f t="shared" ca="1" si="759"/>
        <v>#N/A</v>
      </c>
      <c r="CQ590" s="8" t="e">
        <f t="shared" ca="1" si="759"/>
        <v>#N/A</v>
      </c>
      <c r="CR590" s="8" t="e">
        <f t="shared" ca="1" si="759"/>
        <v>#N/A</v>
      </c>
      <c r="CS590" s="8" t="e">
        <f t="shared" ca="1" si="759"/>
        <v>#N/A</v>
      </c>
      <c r="CT590" s="8" t="e">
        <f t="shared" ca="1" si="757"/>
        <v>#N/A</v>
      </c>
      <c r="CU590" s="8" t="e">
        <f t="shared" ca="1" si="757"/>
        <v>#N/A</v>
      </c>
      <c r="CV590" s="8" t="e">
        <f t="shared" ca="1" si="757"/>
        <v>#N/A</v>
      </c>
      <c r="CW590" s="8" t="e">
        <f t="shared" ca="1" si="757"/>
        <v>#N/A</v>
      </c>
      <c r="CX590" s="8" t="e">
        <f t="shared" ca="1" si="757"/>
        <v>#N/A</v>
      </c>
      <c r="CY590" s="8" t="e">
        <f t="shared" ca="1" si="757"/>
        <v>#N/A</v>
      </c>
      <c r="CZ590" s="8" t="e">
        <f t="shared" ca="1" si="757"/>
        <v>#N/A</v>
      </c>
      <c r="DA590" s="8" t="e">
        <f t="shared" ca="1" si="757"/>
        <v>#N/A</v>
      </c>
    </row>
    <row r="591" spans="2:105" x14ac:dyDescent="0.35">
      <c r="B591" t="str">
        <f>'Postcode Data'!B591</f>
        <v>ES57 0BM</v>
      </c>
      <c r="C591" t="str">
        <f>'Postcode Data'!D591</f>
        <v>Foxton</v>
      </c>
      <c r="D591" s="44" t="e">
        <f>'Postcode Data'!M591</f>
        <v>#N/A</v>
      </c>
      <c r="E591" s="28" t="e">
        <f>INDEX('Site Data'!$G$42:$G$77,MATCH('Frequency Plan Data'!D591,'Site Data'!$B$42:$B$77,0))</f>
        <v>#N/A</v>
      </c>
      <c r="F591" s="28" t="e">
        <f>'Coverage Data'!M591</f>
        <v>#N/A</v>
      </c>
      <c r="G591" s="28" t="e">
        <f t="shared" si="763"/>
        <v>#N/A</v>
      </c>
      <c r="H591" s="5" t="e">
        <f>'Postcode Data'!F591</f>
        <v>#N/A</v>
      </c>
      <c r="I591" s="5" t="e">
        <f>'Postcode Data'!G591</f>
        <v>#N/A</v>
      </c>
      <c r="J591" s="5" t="e">
        <f>'Postcode Data'!K591</f>
        <v>#N/A</v>
      </c>
      <c r="K591" s="5" t="e">
        <f>'Postcode Data'!L591</f>
        <v>#N/A</v>
      </c>
      <c r="L591" s="5"/>
      <c r="M591" s="28"/>
      <c r="N591" s="5" t="e">
        <f t="shared" si="772"/>
        <v>#N/A</v>
      </c>
      <c r="O591" s="5" t="e">
        <f t="shared" si="772"/>
        <v>#N/A</v>
      </c>
      <c r="P591" s="5" t="e">
        <f t="shared" si="772"/>
        <v>#N/A</v>
      </c>
      <c r="Q591" s="5" t="e">
        <f t="shared" si="772"/>
        <v>#N/A</v>
      </c>
      <c r="R591" s="5" t="e">
        <f t="shared" si="772"/>
        <v>#N/A</v>
      </c>
      <c r="S591" s="5" t="e">
        <f t="shared" si="772"/>
        <v>#N/A</v>
      </c>
      <c r="T591" s="5"/>
      <c r="U591" s="28"/>
      <c r="V591" s="28" t="e">
        <f t="shared" si="765"/>
        <v>#N/A</v>
      </c>
      <c r="W591" s="28" t="e">
        <f t="shared" ref="W591:Z591" si="778">IF(AND($G591&lt;V$5,$G591&gt;=W$5),$K591,NA())</f>
        <v>#N/A</v>
      </c>
      <c r="X591" s="28" t="e">
        <f t="shared" si="778"/>
        <v>#N/A</v>
      </c>
      <c r="Y591" s="28" t="e">
        <f t="shared" si="778"/>
        <v>#N/A</v>
      </c>
      <c r="Z591" s="28" t="e">
        <f t="shared" si="778"/>
        <v>#N/A</v>
      </c>
      <c r="AA591" s="28" t="e">
        <f t="shared" si="767"/>
        <v>#N/A</v>
      </c>
      <c r="AB591" s="28"/>
      <c r="AC591" s="28"/>
      <c r="AD591" s="5" t="e">
        <f t="shared" si="768"/>
        <v>#N/A</v>
      </c>
      <c r="AE591" s="15" t="e">
        <v>#N/A</v>
      </c>
      <c r="AF591" s="11" t="e">
        <v>#N/A</v>
      </c>
      <c r="AG591" s="11" t="e">
        <v>#N/A</v>
      </c>
      <c r="AH591" s="11" t="e">
        <v>#N/A</v>
      </c>
      <c r="AI591" s="11" t="e">
        <v>#N/A</v>
      </c>
      <c r="AJ591" s="11" t="e">
        <v>#N/A</v>
      </c>
      <c r="AK591" s="11" t="e">
        <v>#N/A</v>
      </c>
      <c r="AL591" s="11" t="e">
        <v>#N/A</v>
      </c>
      <c r="AM591" s="11" t="e">
        <v>#N/A</v>
      </c>
      <c r="AN591" s="11" t="e">
        <v>#N/A</v>
      </c>
      <c r="AO591" s="11" t="e">
        <v>#N/A</v>
      </c>
      <c r="AP591" s="11" t="e">
        <v>#N/A</v>
      </c>
      <c r="AQ591" s="11" t="e">
        <v>#N/A</v>
      </c>
      <c r="AR591" s="11" t="e">
        <v>#N/A</v>
      </c>
      <c r="AS591" s="11" t="e">
        <v>#N/A</v>
      </c>
      <c r="AT591" s="11" t="e">
        <v>#N/A</v>
      </c>
      <c r="AU591" s="11" t="e">
        <v>#N/A</v>
      </c>
      <c r="AV591" s="11" t="e">
        <v>#N/A</v>
      </c>
      <c r="AW591" s="11" t="e">
        <v>#N/A</v>
      </c>
      <c r="AX591" s="11" t="e">
        <v>#N/A</v>
      </c>
      <c r="AY591" s="11" t="e">
        <v>#N/A</v>
      </c>
      <c r="AZ591" s="11" t="e">
        <v>#N/A</v>
      </c>
      <c r="BA591" s="11" t="e">
        <v>#N/A</v>
      </c>
      <c r="BB591" s="11" t="e">
        <v>#N/A</v>
      </c>
      <c r="BC591" s="11" t="e">
        <v>#N/A</v>
      </c>
      <c r="BD591" s="11" t="e">
        <v>#N/A</v>
      </c>
      <c r="BE591" s="11" t="e">
        <v>#N/A</v>
      </c>
      <c r="BF591" s="11" t="e">
        <v>#N/A</v>
      </c>
      <c r="BG591" s="11" t="e">
        <v>#N/A</v>
      </c>
      <c r="BH591" s="11" t="e">
        <v>#N/A</v>
      </c>
      <c r="BI591" s="11" t="e">
        <v>#N/A</v>
      </c>
      <c r="BJ591" s="11" t="e">
        <v>#N/A</v>
      </c>
      <c r="BK591" s="11" t="e">
        <v>#N/A</v>
      </c>
      <c r="BL591" s="11" t="e">
        <v>#N/A</v>
      </c>
      <c r="BM591" s="11" t="e">
        <v>#N/A</v>
      </c>
      <c r="BN591" s="16" t="e">
        <v>#N/A</v>
      </c>
      <c r="BQ591" s="5" t="e">
        <f t="shared" ca="1" si="769"/>
        <v>#N/A</v>
      </c>
      <c r="BR591" s="8" t="e">
        <f t="shared" ca="1" si="759"/>
        <v>#N/A</v>
      </c>
      <c r="BS591" s="8" t="e">
        <f t="shared" ca="1" si="759"/>
        <v>#N/A</v>
      </c>
      <c r="BT591" s="8" t="e">
        <f t="shared" ca="1" si="759"/>
        <v>#N/A</v>
      </c>
      <c r="BU591" s="8" t="e">
        <f t="shared" ca="1" si="759"/>
        <v>#N/A</v>
      </c>
      <c r="BV591" s="8" t="e">
        <f t="shared" ca="1" si="759"/>
        <v>#N/A</v>
      </c>
      <c r="BW591" s="8" t="e">
        <f t="shared" ca="1" si="759"/>
        <v>#N/A</v>
      </c>
      <c r="BX591" s="8" t="e">
        <f t="shared" ca="1" si="759"/>
        <v>#N/A</v>
      </c>
      <c r="BY591" s="8" t="e">
        <f t="shared" ca="1" si="759"/>
        <v>#N/A</v>
      </c>
      <c r="BZ591" s="8" t="e">
        <f t="shared" ca="1" si="759"/>
        <v>#N/A</v>
      </c>
      <c r="CA591" s="8" t="e">
        <f t="shared" ca="1" si="759"/>
        <v>#N/A</v>
      </c>
      <c r="CB591" s="8" t="e">
        <f t="shared" ca="1" si="753"/>
        <v>#N/A</v>
      </c>
      <c r="CC591" s="8" t="e">
        <f t="shared" ca="1" si="753"/>
        <v>#N/A</v>
      </c>
      <c r="CD591" s="8" t="e">
        <f t="shared" ca="1" si="753"/>
        <v>#N/A</v>
      </c>
      <c r="CE591" s="8" t="e">
        <f t="shared" ca="1" si="753"/>
        <v>#N/A</v>
      </c>
      <c r="CF591" s="8" t="e">
        <f t="shared" ca="1" si="753"/>
        <v>#N/A</v>
      </c>
      <c r="CG591" s="8" t="e">
        <f t="shared" ca="1" si="753"/>
        <v>#N/A</v>
      </c>
      <c r="CH591" s="8" t="e">
        <f t="shared" ca="1" si="753"/>
        <v>#N/A</v>
      </c>
      <c r="CI591" s="8" t="e">
        <f t="shared" ca="1" si="753"/>
        <v>#N/A</v>
      </c>
      <c r="CJ591" s="8" t="e">
        <f t="shared" ca="1" si="753"/>
        <v>#N/A</v>
      </c>
      <c r="CK591" s="8" t="e">
        <f t="shared" ca="1" si="753"/>
        <v>#N/A</v>
      </c>
      <c r="CL591" s="8" t="e">
        <f t="shared" ca="1" si="753"/>
        <v>#N/A</v>
      </c>
      <c r="CM591" s="8" t="e">
        <f t="shared" ca="1" si="753"/>
        <v>#N/A</v>
      </c>
      <c r="CN591" s="8" t="e">
        <f t="shared" ca="1" si="759"/>
        <v>#N/A</v>
      </c>
      <c r="CO591" s="8" t="e">
        <f t="shared" ca="1" si="759"/>
        <v>#N/A</v>
      </c>
      <c r="CP591" s="8" t="e">
        <f t="shared" ca="1" si="759"/>
        <v>#N/A</v>
      </c>
      <c r="CQ591" s="8" t="e">
        <f t="shared" ca="1" si="759"/>
        <v>#N/A</v>
      </c>
      <c r="CR591" s="8" t="e">
        <f t="shared" ca="1" si="759"/>
        <v>#N/A</v>
      </c>
      <c r="CS591" s="8" t="e">
        <f t="shared" ca="1" si="759"/>
        <v>#N/A</v>
      </c>
      <c r="CT591" s="8" t="e">
        <f t="shared" ca="1" si="757"/>
        <v>#N/A</v>
      </c>
      <c r="CU591" s="8" t="e">
        <f t="shared" ca="1" si="757"/>
        <v>#N/A</v>
      </c>
      <c r="CV591" s="8" t="e">
        <f t="shared" ca="1" si="757"/>
        <v>#N/A</v>
      </c>
      <c r="CW591" s="8" t="e">
        <f t="shared" ca="1" si="757"/>
        <v>#N/A</v>
      </c>
      <c r="CX591" s="8" t="e">
        <f t="shared" ca="1" si="757"/>
        <v>#N/A</v>
      </c>
      <c r="CY591" s="8" t="e">
        <f t="shared" ca="1" si="757"/>
        <v>#N/A</v>
      </c>
      <c r="CZ591" s="8" t="e">
        <f t="shared" ca="1" si="757"/>
        <v>#N/A</v>
      </c>
      <c r="DA591" s="8" t="e">
        <f t="shared" ca="1" si="757"/>
        <v>#N/A</v>
      </c>
    </row>
    <row r="592" spans="2:105" x14ac:dyDescent="0.35">
      <c r="B592" t="str">
        <f>'Postcode Data'!B592</f>
        <v>ES57 1VX</v>
      </c>
      <c r="C592" t="str">
        <f>'Postcode Data'!D592</f>
        <v>Foxton</v>
      </c>
      <c r="D592" s="44" t="e">
        <f>'Postcode Data'!M592</f>
        <v>#N/A</v>
      </c>
      <c r="E592" s="28" t="e">
        <f>INDEX('Site Data'!$G$42:$G$77,MATCH('Frequency Plan Data'!D592,'Site Data'!$B$42:$B$77,0))</f>
        <v>#N/A</v>
      </c>
      <c r="F592" s="28" t="e">
        <f>'Coverage Data'!M592</f>
        <v>#N/A</v>
      </c>
      <c r="G592" s="28" t="e">
        <f t="shared" si="763"/>
        <v>#N/A</v>
      </c>
      <c r="H592" s="5" t="e">
        <f>'Postcode Data'!F592</f>
        <v>#N/A</v>
      </c>
      <c r="I592" s="5" t="e">
        <f>'Postcode Data'!G592</f>
        <v>#N/A</v>
      </c>
      <c r="J592" s="5" t="e">
        <f>'Postcode Data'!K592</f>
        <v>#N/A</v>
      </c>
      <c r="K592" s="5" t="e">
        <f>'Postcode Data'!L592</f>
        <v>#N/A</v>
      </c>
      <c r="L592" s="5"/>
      <c r="M592" s="28"/>
      <c r="N592" s="5" t="e">
        <f t="shared" si="772"/>
        <v>#N/A</v>
      </c>
      <c r="O592" s="5" t="e">
        <f t="shared" si="772"/>
        <v>#N/A</v>
      </c>
      <c r="P592" s="5" t="e">
        <f t="shared" si="772"/>
        <v>#N/A</v>
      </c>
      <c r="Q592" s="5" t="e">
        <f t="shared" si="772"/>
        <v>#N/A</v>
      </c>
      <c r="R592" s="5" t="e">
        <f t="shared" si="772"/>
        <v>#N/A</v>
      </c>
      <c r="S592" s="5" t="e">
        <f t="shared" si="772"/>
        <v>#N/A</v>
      </c>
      <c r="T592" s="5"/>
      <c r="U592" s="28"/>
      <c r="V592" s="28" t="e">
        <f t="shared" si="765"/>
        <v>#N/A</v>
      </c>
      <c r="W592" s="28" t="e">
        <f t="shared" ref="W592:Z592" si="779">IF(AND($G592&lt;V$5,$G592&gt;=W$5),$K592,NA())</f>
        <v>#N/A</v>
      </c>
      <c r="X592" s="28" t="e">
        <f t="shared" si="779"/>
        <v>#N/A</v>
      </c>
      <c r="Y592" s="28" t="e">
        <f t="shared" si="779"/>
        <v>#N/A</v>
      </c>
      <c r="Z592" s="28" t="e">
        <f t="shared" si="779"/>
        <v>#N/A</v>
      </c>
      <c r="AA592" s="28" t="e">
        <f t="shared" si="767"/>
        <v>#N/A</v>
      </c>
      <c r="AB592" s="28"/>
      <c r="AC592" s="28"/>
      <c r="AD592" s="5" t="e">
        <f t="shared" si="768"/>
        <v>#N/A</v>
      </c>
      <c r="AE592" s="15" t="e">
        <v>#N/A</v>
      </c>
      <c r="AF592" s="11" t="e">
        <v>#N/A</v>
      </c>
      <c r="AG592" s="11" t="e">
        <v>#N/A</v>
      </c>
      <c r="AH592" s="11" t="e">
        <v>#N/A</v>
      </c>
      <c r="AI592" s="11" t="e">
        <v>#N/A</v>
      </c>
      <c r="AJ592" s="11" t="e">
        <v>#N/A</v>
      </c>
      <c r="AK592" s="11" t="e">
        <v>#N/A</v>
      </c>
      <c r="AL592" s="11" t="e">
        <v>#N/A</v>
      </c>
      <c r="AM592" s="11" t="e">
        <v>#N/A</v>
      </c>
      <c r="AN592" s="11" t="e">
        <v>#N/A</v>
      </c>
      <c r="AO592" s="11" t="e">
        <v>#N/A</v>
      </c>
      <c r="AP592" s="11" t="e">
        <v>#N/A</v>
      </c>
      <c r="AQ592" s="11" t="e">
        <v>#N/A</v>
      </c>
      <c r="AR592" s="11" t="e">
        <v>#N/A</v>
      </c>
      <c r="AS592" s="11" t="e">
        <v>#N/A</v>
      </c>
      <c r="AT592" s="11" t="e">
        <v>#N/A</v>
      </c>
      <c r="AU592" s="11" t="e">
        <v>#N/A</v>
      </c>
      <c r="AV592" s="11" t="e">
        <v>#N/A</v>
      </c>
      <c r="AW592" s="11" t="e">
        <v>#N/A</v>
      </c>
      <c r="AX592" s="11" t="e">
        <v>#N/A</v>
      </c>
      <c r="AY592" s="11" t="e">
        <v>#N/A</v>
      </c>
      <c r="AZ592" s="11" t="e">
        <v>#N/A</v>
      </c>
      <c r="BA592" s="11" t="e">
        <v>#N/A</v>
      </c>
      <c r="BB592" s="11" t="e">
        <v>#N/A</v>
      </c>
      <c r="BC592" s="11" t="e">
        <v>#N/A</v>
      </c>
      <c r="BD592" s="11" t="e">
        <v>#N/A</v>
      </c>
      <c r="BE592" s="11" t="e">
        <v>#N/A</v>
      </c>
      <c r="BF592" s="11" t="e">
        <v>#N/A</v>
      </c>
      <c r="BG592" s="11" t="e">
        <v>#N/A</v>
      </c>
      <c r="BH592" s="11" t="e">
        <v>#N/A</v>
      </c>
      <c r="BI592" s="11" t="e">
        <v>#N/A</v>
      </c>
      <c r="BJ592" s="11" t="e">
        <v>#N/A</v>
      </c>
      <c r="BK592" s="11" t="e">
        <v>#N/A</v>
      </c>
      <c r="BL592" s="11" t="e">
        <v>#N/A</v>
      </c>
      <c r="BM592" s="11" t="e">
        <v>#N/A</v>
      </c>
      <c r="BN592" s="16" t="e">
        <v>#N/A</v>
      </c>
      <c r="BQ592" s="5" t="e">
        <f t="shared" ca="1" si="769"/>
        <v>#N/A</v>
      </c>
      <c r="BR592" s="8" t="e">
        <f t="shared" ca="1" si="759"/>
        <v>#N/A</v>
      </c>
      <c r="BS592" s="8" t="e">
        <f t="shared" ca="1" si="759"/>
        <v>#N/A</v>
      </c>
      <c r="BT592" s="8" t="e">
        <f t="shared" ca="1" si="759"/>
        <v>#N/A</v>
      </c>
      <c r="BU592" s="8" t="e">
        <f t="shared" ca="1" si="759"/>
        <v>#N/A</v>
      </c>
      <c r="BV592" s="8" t="e">
        <f t="shared" ca="1" si="759"/>
        <v>#N/A</v>
      </c>
      <c r="BW592" s="8" t="e">
        <f t="shared" ca="1" si="759"/>
        <v>#N/A</v>
      </c>
      <c r="BX592" s="8" t="e">
        <f t="shared" ca="1" si="759"/>
        <v>#N/A</v>
      </c>
      <c r="BY592" s="8" t="e">
        <f t="shared" ca="1" si="759"/>
        <v>#N/A</v>
      </c>
      <c r="BZ592" s="8" t="e">
        <f t="shared" ca="1" si="759"/>
        <v>#N/A</v>
      </c>
      <c r="CA592" s="8" t="e">
        <f t="shared" ca="1" si="759"/>
        <v>#N/A</v>
      </c>
      <c r="CB592" s="8" t="e">
        <f t="shared" ca="1" si="753"/>
        <v>#N/A</v>
      </c>
      <c r="CC592" s="8" t="e">
        <f t="shared" ca="1" si="753"/>
        <v>#N/A</v>
      </c>
      <c r="CD592" s="8" t="e">
        <f t="shared" ca="1" si="753"/>
        <v>#N/A</v>
      </c>
      <c r="CE592" s="8" t="e">
        <f t="shared" ca="1" si="753"/>
        <v>#N/A</v>
      </c>
      <c r="CF592" s="8" t="e">
        <f t="shared" ca="1" si="753"/>
        <v>#N/A</v>
      </c>
      <c r="CG592" s="8" t="e">
        <f t="shared" ca="1" si="753"/>
        <v>#N/A</v>
      </c>
      <c r="CH592" s="8" t="e">
        <f t="shared" ca="1" si="753"/>
        <v>#N/A</v>
      </c>
      <c r="CI592" s="8" t="e">
        <f t="shared" ca="1" si="753"/>
        <v>#N/A</v>
      </c>
      <c r="CJ592" s="8" t="e">
        <f t="shared" ca="1" si="753"/>
        <v>#N/A</v>
      </c>
      <c r="CK592" s="8" t="e">
        <f t="shared" ca="1" si="753"/>
        <v>#N/A</v>
      </c>
      <c r="CL592" s="8" t="e">
        <f t="shared" ca="1" si="753"/>
        <v>#N/A</v>
      </c>
      <c r="CM592" s="8" t="e">
        <f t="shared" ca="1" si="753"/>
        <v>#N/A</v>
      </c>
      <c r="CN592" s="8" t="e">
        <f t="shared" ca="1" si="759"/>
        <v>#N/A</v>
      </c>
      <c r="CO592" s="8" t="e">
        <f t="shared" ca="1" si="759"/>
        <v>#N/A</v>
      </c>
      <c r="CP592" s="8" t="e">
        <f t="shared" ca="1" si="759"/>
        <v>#N/A</v>
      </c>
      <c r="CQ592" s="8" t="e">
        <f t="shared" ca="1" si="759"/>
        <v>#N/A</v>
      </c>
      <c r="CR592" s="8" t="e">
        <f t="shared" ca="1" si="759"/>
        <v>#N/A</v>
      </c>
      <c r="CS592" s="8" t="e">
        <f t="shared" ca="1" si="759"/>
        <v>#N/A</v>
      </c>
      <c r="CT592" s="8" t="e">
        <f t="shared" ca="1" si="757"/>
        <v>#N/A</v>
      </c>
      <c r="CU592" s="8" t="e">
        <f t="shared" ca="1" si="757"/>
        <v>#N/A</v>
      </c>
      <c r="CV592" s="8" t="e">
        <f t="shared" ca="1" si="757"/>
        <v>#N/A</v>
      </c>
      <c r="CW592" s="8" t="e">
        <f t="shared" ca="1" si="757"/>
        <v>#N/A</v>
      </c>
      <c r="CX592" s="8" t="e">
        <f t="shared" ca="1" si="757"/>
        <v>#N/A</v>
      </c>
      <c r="CY592" s="8" t="e">
        <f t="shared" ca="1" si="757"/>
        <v>#N/A</v>
      </c>
      <c r="CZ592" s="8" t="e">
        <f t="shared" ca="1" si="757"/>
        <v>#N/A</v>
      </c>
      <c r="DA592" s="8" t="e">
        <f t="shared" ca="1" si="757"/>
        <v>#N/A</v>
      </c>
    </row>
    <row r="593" spans="2:105" x14ac:dyDescent="0.35">
      <c r="B593" t="str">
        <f>'Postcode Data'!B593</f>
        <v>ES57 1XQ</v>
      </c>
      <c r="C593" t="str">
        <f>'Postcode Data'!D593</f>
        <v>Foxton</v>
      </c>
      <c r="D593" s="44" t="str">
        <f>'Postcode Data'!M593</f>
        <v>FW2a</v>
      </c>
      <c r="E593" s="28" t="str">
        <f>INDEX('Site Data'!$G$42:$G$77,MATCH('Frequency Plan Data'!D593,'Site Data'!$B$42:$B$77,0))</f>
        <v>f1</v>
      </c>
      <c r="F593" s="28">
        <f>'Coverage Data'!M593</f>
        <v>-71.852295559982252</v>
      </c>
      <c r="G593" s="28">
        <f t="shared" si="763"/>
        <v>33.035915449365746</v>
      </c>
      <c r="H593" s="5">
        <f>'Postcode Data'!F593</f>
        <v>9.4150920280499086</v>
      </c>
      <c r="I593" s="5">
        <f>'Postcode Data'!G593</f>
        <v>22.91007534381616</v>
      </c>
      <c r="J593" s="5">
        <f>'Postcode Data'!K593</f>
        <v>6.9662609154831046</v>
      </c>
      <c r="K593" s="5">
        <f>'Postcode Data'!L593</f>
        <v>24.823311893807059</v>
      </c>
      <c r="L593" s="5"/>
      <c r="M593" s="28"/>
      <c r="N593" s="5">
        <f t="shared" si="772"/>
        <v>24.823311893807059</v>
      </c>
      <c r="O593" s="5" t="e">
        <f t="shared" si="772"/>
        <v>#N/A</v>
      </c>
      <c r="P593" s="5" t="e">
        <f t="shared" si="772"/>
        <v>#N/A</v>
      </c>
      <c r="Q593" s="5" t="e">
        <f t="shared" si="772"/>
        <v>#N/A</v>
      </c>
      <c r="R593" s="5" t="e">
        <f t="shared" si="772"/>
        <v>#N/A</v>
      </c>
      <c r="S593" s="5" t="e">
        <f t="shared" si="772"/>
        <v>#N/A</v>
      </c>
      <c r="T593" s="5"/>
      <c r="U593" s="28"/>
      <c r="V593" s="28">
        <f t="shared" si="765"/>
        <v>24.823311893807059</v>
      </c>
      <c r="W593" s="28" t="e">
        <f t="shared" ref="W593:Z593" si="780">IF(AND($G593&lt;V$5,$G593&gt;=W$5),$K593,NA())</f>
        <v>#N/A</v>
      </c>
      <c r="X593" s="28" t="e">
        <f t="shared" si="780"/>
        <v>#N/A</v>
      </c>
      <c r="Y593" s="28" t="e">
        <f t="shared" si="780"/>
        <v>#N/A</v>
      </c>
      <c r="Z593" s="28" t="e">
        <f t="shared" si="780"/>
        <v>#N/A</v>
      </c>
      <c r="AA593" s="28" t="e">
        <f t="shared" si="767"/>
        <v>#N/A</v>
      </c>
      <c r="AB593" s="28"/>
      <c r="AC593" s="28"/>
      <c r="AD593" s="5">
        <f t="shared" si="768"/>
        <v>-104.888211009348</v>
      </c>
      <c r="AE593" s="15">
        <v>-111.70755683431165</v>
      </c>
      <c r="AF593" s="11">
        <v>-999</v>
      </c>
      <c r="AG593" s="11">
        <v>-999</v>
      </c>
      <c r="AH593" s="11">
        <v>-999</v>
      </c>
      <c r="AI593" s="11">
        <v>-999</v>
      </c>
      <c r="AJ593" s="11">
        <v>-999</v>
      </c>
      <c r="AK593" s="11">
        <v>-999</v>
      </c>
      <c r="AL593" s="11">
        <v>-999</v>
      </c>
      <c r="AM593" s="11">
        <v>-999</v>
      </c>
      <c r="AN593" s="11">
        <v>-116.57328920877008</v>
      </c>
      <c r="AO593" s="11">
        <v>-999</v>
      </c>
      <c r="AP593" s="11">
        <v>-999</v>
      </c>
      <c r="AQ593" s="11">
        <v>-112.53154196668001</v>
      </c>
      <c r="AR593" s="11">
        <v>-999</v>
      </c>
      <c r="AS593" s="11">
        <v>-999</v>
      </c>
      <c r="AT593" s="11">
        <v>-999</v>
      </c>
      <c r="AU593" s="11">
        <v>-999</v>
      </c>
      <c r="AV593" s="11">
        <v>-999</v>
      </c>
      <c r="AW593" s="11">
        <v>-999</v>
      </c>
      <c r="AX593" s="11">
        <v>-999</v>
      </c>
      <c r="AY593" s="11">
        <v>-999</v>
      </c>
      <c r="AZ593" s="11">
        <v>-109.00318617928829</v>
      </c>
      <c r="BA593" s="11">
        <v>-999</v>
      </c>
      <c r="BB593" s="11">
        <v>-999</v>
      </c>
      <c r="BC593" s="11">
        <v>-112.72926676829363</v>
      </c>
      <c r="BD593" s="11">
        <v>-999</v>
      </c>
      <c r="BE593" s="11">
        <v>-999</v>
      </c>
      <c r="BF593" s="11">
        <v>-999</v>
      </c>
      <c r="BG593" s="11">
        <v>-999</v>
      </c>
      <c r="BH593" s="11">
        <v>-999</v>
      </c>
      <c r="BI593" s="11">
        <v>-999</v>
      </c>
      <c r="BJ593" s="11">
        <v>-999</v>
      </c>
      <c r="BK593" s="11">
        <v>-999</v>
      </c>
      <c r="BL593" s="11">
        <v>-999</v>
      </c>
      <c r="BM593" s="11">
        <v>-999</v>
      </c>
      <c r="BN593" s="16">
        <v>-999</v>
      </c>
      <c r="BQ593" s="5">
        <f t="shared" ca="1" si="769"/>
        <v>-100.7558089992436</v>
      </c>
      <c r="BR593" s="8">
        <f t="shared" ca="1" si="759"/>
        <v>-112.3055859216251</v>
      </c>
      <c r="BS593" s="8">
        <f t="shared" ca="1" si="759"/>
        <v>-999</v>
      </c>
      <c r="BT593" s="8">
        <f t="shared" ca="1" si="759"/>
        <v>-999</v>
      </c>
      <c r="BU593" s="8">
        <f t="shared" ca="1" si="759"/>
        <v>-999</v>
      </c>
      <c r="BV593" s="8">
        <f t="shared" ca="1" si="759"/>
        <v>-999</v>
      </c>
      <c r="BW593" s="8">
        <f t="shared" ca="1" si="759"/>
        <v>-999</v>
      </c>
      <c r="BX593" s="8">
        <f t="shared" ca="1" si="759"/>
        <v>-999</v>
      </c>
      <c r="BY593" s="8">
        <f t="shared" ca="1" si="759"/>
        <v>-999</v>
      </c>
      <c r="BZ593" s="8">
        <f t="shared" ca="1" si="759"/>
        <v>-999</v>
      </c>
      <c r="CA593" s="8">
        <f t="shared" ca="1" si="759"/>
        <v>-107.38908852326999</v>
      </c>
      <c r="CB593" s="8">
        <f t="shared" ca="1" si="753"/>
        <v>-999</v>
      </c>
      <c r="CC593" s="8">
        <f t="shared" ca="1" si="753"/>
        <v>-999</v>
      </c>
      <c r="CD593" s="8">
        <f t="shared" ca="1" si="753"/>
        <v>-102.54329008173372</v>
      </c>
      <c r="CE593" s="8">
        <f t="shared" ca="1" si="753"/>
        <v>-999</v>
      </c>
      <c r="CF593" s="8">
        <f t="shared" ca="1" si="753"/>
        <v>-999</v>
      </c>
      <c r="CG593" s="8">
        <f t="shared" ca="1" si="753"/>
        <v>-999</v>
      </c>
      <c r="CH593" s="8">
        <f t="shared" ca="1" si="753"/>
        <v>-999</v>
      </c>
      <c r="CI593" s="8">
        <f t="shared" ca="1" si="753"/>
        <v>-999</v>
      </c>
      <c r="CJ593" s="8">
        <f t="shared" ca="1" si="753"/>
        <v>-999</v>
      </c>
      <c r="CK593" s="8">
        <f t="shared" ca="1" si="753"/>
        <v>-999</v>
      </c>
      <c r="CL593" s="8">
        <f t="shared" ca="1" si="753"/>
        <v>-999</v>
      </c>
      <c r="CM593" s="8">
        <f t="shared" ca="1" si="753"/>
        <v>-119.5807809303061</v>
      </c>
      <c r="CN593" s="8">
        <f t="shared" ca="1" si="759"/>
        <v>-999</v>
      </c>
      <c r="CO593" s="8">
        <f t="shared" ca="1" si="759"/>
        <v>-999</v>
      </c>
      <c r="CP593" s="8">
        <f t="shared" ca="1" si="759"/>
        <v>-115.05056552941586</v>
      </c>
      <c r="CQ593" s="8">
        <f t="shared" ca="1" si="759"/>
        <v>-999</v>
      </c>
      <c r="CR593" s="8">
        <f t="shared" ca="1" si="759"/>
        <v>-999</v>
      </c>
      <c r="CS593" s="8">
        <f t="shared" ref="CS593:DA598" ca="1" si="781">IF(OR($D593=CS$5,$E593&lt;&gt;CS$4),-999,30+_xlfn.NORM.INV(RAND(),-20,3)-20*LOG10(SQRT(($H593-$J593)^2+($I593-$K593)^2))-20*LOG10(5570)-32.44+_xlfn.NORM.INV(RAND(),-3,3)+21+_xlfn.NORM.INV(RAND(),-20,3)-1)</f>
        <v>-999</v>
      </c>
      <c r="CT593" s="8">
        <f t="shared" ca="1" si="781"/>
        <v>-999</v>
      </c>
      <c r="CU593" s="8">
        <f t="shared" ca="1" si="781"/>
        <v>-999</v>
      </c>
      <c r="CV593" s="8">
        <f t="shared" ca="1" si="781"/>
        <v>-999</v>
      </c>
      <c r="CW593" s="8">
        <f t="shared" ca="1" si="781"/>
        <v>-999</v>
      </c>
      <c r="CX593" s="8">
        <f t="shared" ca="1" si="781"/>
        <v>-999</v>
      </c>
      <c r="CY593" s="8">
        <f t="shared" ca="1" si="781"/>
        <v>-999</v>
      </c>
      <c r="CZ593" s="8">
        <f t="shared" ca="1" si="781"/>
        <v>-999</v>
      </c>
      <c r="DA593" s="8">
        <f t="shared" ca="1" si="781"/>
        <v>-999</v>
      </c>
    </row>
    <row r="594" spans="2:105" x14ac:dyDescent="0.35">
      <c r="B594" t="str">
        <f>'Postcode Data'!B594</f>
        <v>ES57 2GD</v>
      </c>
      <c r="C594" t="str">
        <f>'Postcode Data'!D594</f>
        <v>Foxton</v>
      </c>
      <c r="D594" s="44" t="e">
        <f>'Postcode Data'!M594</f>
        <v>#N/A</v>
      </c>
      <c r="E594" s="28" t="e">
        <f>INDEX('Site Data'!$G$42:$G$77,MATCH('Frequency Plan Data'!D594,'Site Data'!$B$42:$B$77,0))</f>
        <v>#N/A</v>
      </c>
      <c r="F594" s="28" t="e">
        <f>'Coverage Data'!M594</f>
        <v>#N/A</v>
      </c>
      <c r="G594" s="28" t="e">
        <f t="shared" si="763"/>
        <v>#N/A</v>
      </c>
      <c r="H594" s="5" t="e">
        <f>'Postcode Data'!F594</f>
        <v>#N/A</v>
      </c>
      <c r="I594" s="5" t="e">
        <f>'Postcode Data'!G594</f>
        <v>#N/A</v>
      </c>
      <c r="J594" s="5" t="e">
        <f>'Postcode Data'!K594</f>
        <v>#N/A</v>
      </c>
      <c r="K594" s="5" t="e">
        <f>'Postcode Data'!L594</f>
        <v>#N/A</v>
      </c>
      <c r="L594" s="5"/>
      <c r="M594" s="28"/>
      <c r="N594" s="5" t="e">
        <f t="shared" si="772"/>
        <v>#N/A</v>
      </c>
      <c r="O594" s="5" t="e">
        <f t="shared" si="772"/>
        <v>#N/A</v>
      </c>
      <c r="P594" s="5" t="e">
        <f t="shared" si="772"/>
        <v>#N/A</v>
      </c>
      <c r="Q594" s="5" t="e">
        <f t="shared" si="772"/>
        <v>#N/A</v>
      </c>
      <c r="R594" s="5" t="e">
        <f t="shared" si="772"/>
        <v>#N/A</v>
      </c>
      <c r="S594" s="5" t="e">
        <f t="shared" si="772"/>
        <v>#N/A</v>
      </c>
      <c r="T594" s="5"/>
      <c r="U594" s="28"/>
      <c r="V594" s="28" t="e">
        <f t="shared" si="765"/>
        <v>#N/A</v>
      </c>
      <c r="W594" s="28" t="e">
        <f t="shared" ref="W594:Z594" si="782">IF(AND($G594&lt;V$5,$G594&gt;=W$5),$K594,NA())</f>
        <v>#N/A</v>
      </c>
      <c r="X594" s="28" t="e">
        <f t="shared" si="782"/>
        <v>#N/A</v>
      </c>
      <c r="Y594" s="28" t="e">
        <f t="shared" si="782"/>
        <v>#N/A</v>
      </c>
      <c r="Z594" s="28" t="e">
        <f t="shared" si="782"/>
        <v>#N/A</v>
      </c>
      <c r="AA594" s="28" t="e">
        <f t="shared" si="767"/>
        <v>#N/A</v>
      </c>
      <c r="AB594" s="28"/>
      <c r="AC594" s="28"/>
      <c r="AD594" s="5" t="e">
        <f t="shared" si="768"/>
        <v>#N/A</v>
      </c>
      <c r="AE594" s="15" t="e">
        <v>#N/A</v>
      </c>
      <c r="AF594" s="11" t="e">
        <v>#N/A</v>
      </c>
      <c r="AG594" s="11" t="e">
        <v>#N/A</v>
      </c>
      <c r="AH594" s="11" t="e">
        <v>#N/A</v>
      </c>
      <c r="AI594" s="11" t="e">
        <v>#N/A</v>
      </c>
      <c r="AJ594" s="11" t="e">
        <v>#N/A</v>
      </c>
      <c r="AK594" s="11" t="e">
        <v>#N/A</v>
      </c>
      <c r="AL594" s="11" t="e">
        <v>#N/A</v>
      </c>
      <c r="AM594" s="11" t="e">
        <v>#N/A</v>
      </c>
      <c r="AN594" s="11" t="e">
        <v>#N/A</v>
      </c>
      <c r="AO594" s="11" t="e">
        <v>#N/A</v>
      </c>
      <c r="AP594" s="11" t="e">
        <v>#N/A</v>
      </c>
      <c r="AQ594" s="11" t="e">
        <v>#N/A</v>
      </c>
      <c r="AR594" s="11" t="e">
        <v>#N/A</v>
      </c>
      <c r="AS594" s="11" t="e">
        <v>#N/A</v>
      </c>
      <c r="AT594" s="11" t="e">
        <v>#N/A</v>
      </c>
      <c r="AU594" s="11" t="e">
        <v>#N/A</v>
      </c>
      <c r="AV594" s="11" t="e">
        <v>#N/A</v>
      </c>
      <c r="AW594" s="11" t="e">
        <v>#N/A</v>
      </c>
      <c r="AX594" s="11" t="e">
        <v>#N/A</v>
      </c>
      <c r="AY594" s="11" t="e">
        <v>#N/A</v>
      </c>
      <c r="AZ594" s="11" t="e">
        <v>#N/A</v>
      </c>
      <c r="BA594" s="11" t="e">
        <v>#N/A</v>
      </c>
      <c r="BB594" s="11" t="e">
        <v>#N/A</v>
      </c>
      <c r="BC594" s="11" t="e">
        <v>#N/A</v>
      </c>
      <c r="BD594" s="11" t="e">
        <v>#N/A</v>
      </c>
      <c r="BE594" s="11" t="e">
        <v>#N/A</v>
      </c>
      <c r="BF594" s="11" t="e">
        <v>#N/A</v>
      </c>
      <c r="BG594" s="11" t="e">
        <v>#N/A</v>
      </c>
      <c r="BH594" s="11" t="e">
        <v>#N/A</v>
      </c>
      <c r="BI594" s="11" t="e">
        <v>#N/A</v>
      </c>
      <c r="BJ594" s="11" t="e">
        <v>#N/A</v>
      </c>
      <c r="BK594" s="11" t="e">
        <v>#N/A</v>
      </c>
      <c r="BL594" s="11" t="e">
        <v>#N/A</v>
      </c>
      <c r="BM594" s="11" t="e">
        <v>#N/A</v>
      </c>
      <c r="BN594" s="16" t="e">
        <v>#N/A</v>
      </c>
      <c r="BQ594" s="5" t="e">
        <f t="shared" ca="1" si="769"/>
        <v>#N/A</v>
      </c>
      <c r="BR594" s="8" t="e">
        <f t="shared" ref="BR594:CS598" ca="1" si="783">IF(OR($D594=BR$5,$E594&lt;&gt;BR$4),-999,30+_xlfn.NORM.INV(RAND(),-20,3)-20*LOG10(SQRT(($H594-$J594)^2+($I594-$K594)^2))-20*LOG10(5570)-32.44+_xlfn.NORM.INV(RAND(),-3,3)+21+_xlfn.NORM.INV(RAND(),-20,3)-1)</f>
        <v>#N/A</v>
      </c>
      <c r="BS594" s="8" t="e">
        <f t="shared" ca="1" si="783"/>
        <v>#N/A</v>
      </c>
      <c r="BT594" s="8" t="e">
        <f t="shared" ca="1" si="783"/>
        <v>#N/A</v>
      </c>
      <c r="BU594" s="8" t="e">
        <f t="shared" ca="1" si="783"/>
        <v>#N/A</v>
      </c>
      <c r="BV594" s="8" t="e">
        <f t="shared" ca="1" si="783"/>
        <v>#N/A</v>
      </c>
      <c r="BW594" s="8" t="e">
        <f t="shared" ca="1" si="783"/>
        <v>#N/A</v>
      </c>
      <c r="BX594" s="8" t="e">
        <f t="shared" ca="1" si="783"/>
        <v>#N/A</v>
      </c>
      <c r="BY594" s="8" t="e">
        <f t="shared" ca="1" si="783"/>
        <v>#N/A</v>
      </c>
      <c r="BZ594" s="8" t="e">
        <f t="shared" ca="1" si="783"/>
        <v>#N/A</v>
      </c>
      <c r="CA594" s="8" t="e">
        <f t="shared" ca="1" si="783"/>
        <v>#N/A</v>
      </c>
      <c r="CB594" s="8" t="e">
        <f t="shared" ca="1" si="753"/>
        <v>#N/A</v>
      </c>
      <c r="CC594" s="8" t="e">
        <f t="shared" ca="1" si="753"/>
        <v>#N/A</v>
      </c>
      <c r="CD594" s="8" t="e">
        <f t="shared" ca="1" si="753"/>
        <v>#N/A</v>
      </c>
      <c r="CE594" s="8" t="e">
        <f t="shared" ca="1" si="753"/>
        <v>#N/A</v>
      </c>
      <c r="CF594" s="8" t="e">
        <f t="shared" ca="1" si="753"/>
        <v>#N/A</v>
      </c>
      <c r="CG594" s="8" t="e">
        <f t="shared" ca="1" si="753"/>
        <v>#N/A</v>
      </c>
      <c r="CH594" s="8" t="e">
        <f t="shared" ca="1" si="753"/>
        <v>#N/A</v>
      </c>
      <c r="CI594" s="8" t="e">
        <f t="shared" ca="1" si="753"/>
        <v>#N/A</v>
      </c>
      <c r="CJ594" s="8" t="e">
        <f t="shared" ca="1" si="753"/>
        <v>#N/A</v>
      </c>
      <c r="CK594" s="8" t="e">
        <f t="shared" ca="1" si="753"/>
        <v>#N/A</v>
      </c>
      <c r="CL594" s="8" t="e">
        <f t="shared" ca="1" si="753"/>
        <v>#N/A</v>
      </c>
      <c r="CM594" s="8" t="e">
        <f t="shared" ca="1" si="753"/>
        <v>#N/A</v>
      </c>
      <c r="CN594" s="8" t="e">
        <f t="shared" ca="1" si="783"/>
        <v>#N/A</v>
      </c>
      <c r="CO594" s="8" t="e">
        <f t="shared" ca="1" si="783"/>
        <v>#N/A</v>
      </c>
      <c r="CP594" s="8" t="e">
        <f t="shared" ca="1" si="783"/>
        <v>#N/A</v>
      </c>
      <c r="CQ594" s="8" t="e">
        <f t="shared" ca="1" si="783"/>
        <v>#N/A</v>
      </c>
      <c r="CR594" s="8" t="e">
        <f t="shared" ca="1" si="783"/>
        <v>#N/A</v>
      </c>
      <c r="CS594" s="8" t="e">
        <f t="shared" ca="1" si="783"/>
        <v>#N/A</v>
      </c>
      <c r="CT594" s="8" t="e">
        <f t="shared" ca="1" si="781"/>
        <v>#N/A</v>
      </c>
      <c r="CU594" s="8" t="e">
        <f t="shared" ca="1" si="781"/>
        <v>#N/A</v>
      </c>
      <c r="CV594" s="8" t="e">
        <f t="shared" ca="1" si="781"/>
        <v>#N/A</v>
      </c>
      <c r="CW594" s="8" t="e">
        <f t="shared" ca="1" si="781"/>
        <v>#N/A</v>
      </c>
      <c r="CX594" s="8" t="e">
        <f t="shared" ca="1" si="781"/>
        <v>#N/A</v>
      </c>
      <c r="CY594" s="8" t="e">
        <f t="shared" ca="1" si="781"/>
        <v>#N/A</v>
      </c>
      <c r="CZ594" s="8" t="e">
        <f t="shared" ca="1" si="781"/>
        <v>#N/A</v>
      </c>
      <c r="DA594" s="8" t="e">
        <f t="shared" ca="1" si="781"/>
        <v>#N/A</v>
      </c>
    </row>
    <row r="595" spans="2:105" x14ac:dyDescent="0.35">
      <c r="B595" t="str">
        <f>'Postcode Data'!B595</f>
        <v>ES57 2NI</v>
      </c>
      <c r="C595" t="str">
        <f>'Postcode Data'!D595</f>
        <v>Foxton</v>
      </c>
      <c r="D595" s="44" t="e">
        <f>'Postcode Data'!M595</f>
        <v>#N/A</v>
      </c>
      <c r="E595" s="28" t="e">
        <f>INDEX('Site Data'!$G$42:$G$77,MATCH('Frequency Plan Data'!D595,'Site Data'!$B$42:$B$77,0))</f>
        <v>#N/A</v>
      </c>
      <c r="F595" s="28" t="e">
        <f>'Coverage Data'!M595</f>
        <v>#N/A</v>
      </c>
      <c r="G595" s="28" t="e">
        <f t="shared" si="763"/>
        <v>#N/A</v>
      </c>
      <c r="H595" s="5" t="e">
        <f>'Postcode Data'!F595</f>
        <v>#N/A</v>
      </c>
      <c r="I595" s="5" t="e">
        <f>'Postcode Data'!G595</f>
        <v>#N/A</v>
      </c>
      <c r="J595" s="5" t="e">
        <f>'Postcode Data'!K595</f>
        <v>#N/A</v>
      </c>
      <c r="K595" s="5" t="e">
        <f>'Postcode Data'!L595</f>
        <v>#N/A</v>
      </c>
      <c r="L595" s="5"/>
      <c r="M595" s="28"/>
      <c r="N595" s="5" t="e">
        <f t="shared" si="772"/>
        <v>#N/A</v>
      </c>
      <c r="O595" s="5" t="e">
        <f t="shared" si="772"/>
        <v>#N/A</v>
      </c>
      <c r="P595" s="5" t="e">
        <f t="shared" si="772"/>
        <v>#N/A</v>
      </c>
      <c r="Q595" s="5" t="e">
        <f t="shared" si="772"/>
        <v>#N/A</v>
      </c>
      <c r="R595" s="5" t="e">
        <f t="shared" si="772"/>
        <v>#N/A</v>
      </c>
      <c r="S595" s="5" t="e">
        <f t="shared" si="772"/>
        <v>#N/A</v>
      </c>
      <c r="T595" s="5"/>
      <c r="U595" s="28"/>
      <c r="V595" s="28" t="e">
        <f t="shared" si="765"/>
        <v>#N/A</v>
      </c>
      <c r="W595" s="28" t="e">
        <f t="shared" ref="W595:Z595" si="784">IF(AND($G595&lt;V$5,$G595&gt;=W$5),$K595,NA())</f>
        <v>#N/A</v>
      </c>
      <c r="X595" s="28" t="e">
        <f t="shared" si="784"/>
        <v>#N/A</v>
      </c>
      <c r="Y595" s="28" t="e">
        <f t="shared" si="784"/>
        <v>#N/A</v>
      </c>
      <c r="Z595" s="28" t="e">
        <f t="shared" si="784"/>
        <v>#N/A</v>
      </c>
      <c r="AA595" s="28" t="e">
        <f t="shared" si="767"/>
        <v>#N/A</v>
      </c>
      <c r="AB595" s="28"/>
      <c r="AC595" s="28"/>
      <c r="AD595" s="5" t="e">
        <f t="shared" si="768"/>
        <v>#N/A</v>
      </c>
      <c r="AE595" s="15" t="e">
        <v>#N/A</v>
      </c>
      <c r="AF595" s="11" t="e">
        <v>#N/A</v>
      </c>
      <c r="AG595" s="11" t="e">
        <v>#N/A</v>
      </c>
      <c r="AH595" s="11" t="e">
        <v>#N/A</v>
      </c>
      <c r="AI595" s="11" t="e">
        <v>#N/A</v>
      </c>
      <c r="AJ595" s="11" t="e">
        <v>#N/A</v>
      </c>
      <c r="AK595" s="11" t="e">
        <v>#N/A</v>
      </c>
      <c r="AL595" s="11" t="e">
        <v>#N/A</v>
      </c>
      <c r="AM595" s="11" t="e">
        <v>#N/A</v>
      </c>
      <c r="AN595" s="11" t="e">
        <v>#N/A</v>
      </c>
      <c r="AO595" s="11" t="e">
        <v>#N/A</v>
      </c>
      <c r="AP595" s="11" t="e">
        <v>#N/A</v>
      </c>
      <c r="AQ595" s="11" t="e">
        <v>#N/A</v>
      </c>
      <c r="AR595" s="11" t="e">
        <v>#N/A</v>
      </c>
      <c r="AS595" s="11" t="e">
        <v>#N/A</v>
      </c>
      <c r="AT595" s="11" t="e">
        <v>#N/A</v>
      </c>
      <c r="AU595" s="11" t="e">
        <v>#N/A</v>
      </c>
      <c r="AV595" s="11" t="e">
        <v>#N/A</v>
      </c>
      <c r="AW595" s="11" t="e">
        <v>#N/A</v>
      </c>
      <c r="AX595" s="11" t="e">
        <v>#N/A</v>
      </c>
      <c r="AY595" s="11" t="e">
        <v>#N/A</v>
      </c>
      <c r="AZ595" s="11" t="e">
        <v>#N/A</v>
      </c>
      <c r="BA595" s="11" t="e">
        <v>#N/A</v>
      </c>
      <c r="BB595" s="11" t="e">
        <v>#N/A</v>
      </c>
      <c r="BC595" s="11" t="e">
        <v>#N/A</v>
      </c>
      <c r="BD595" s="11" t="e">
        <v>#N/A</v>
      </c>
      <c r="BE595" s="11" t="e">
        <v>#N/A</v>
      </c>
      <c r="BF595" s="11" t="e">
        <v>#N/A</v>
      </c>
      <c r="BG595" s="11" t="e">
        <v>#N/A</v>
      </c>
      <c r="BH595" s="11" t="e">
        <v>#N/A</v>
      </c>
      <c r="BI595" s="11" t="e">
        <v>#N/A</v>
      </c>
      <c r="BJ595" s="11" t="e">
        <v>#N/A</v>
      </c>
      <c r="BK595" s="11" t="e">
        <v>#N/A</v>
      </c>
      <c r="BL595" s="11" t="e">
        <v>#N/A</v>
      </c>
      <c r="BM595" s="11" t="e">
        <v>#N/A</v>
      </c>
      <c r="BN595" s="16" t="e">
        <v>#N/A</v>
      </c>
      <c r="BQ595" s="5" t="e">
        <f t="shared" ca="1" si="769"/>
        <v>#N/A</v>
      </c>
      <c r="BR595" s="8" t="e">
        <f t="shared" ca="1" si="783"/>
        <v>#N/A</v>
      </c>
      <c r="BS595" s="8" t="e">
        <f t="shared" ca="1" si="783"/>
        <v>#N/A</v>
      </c>
      <c r="BT595" s="8" t="e">
        <f t="shared" ca="1" si="783"/>
        <v>#N/A</v>
      </c>
      <c r="BU595" s="8" t="e">
        <f t="shared" ca="1" si="783"/>
        <v>#N/A</v>
      </c>
      <c r="BV595" s="8" t="e">
        <f t="shared" ca="1" si="783"/>
        <v>#N/A</v>
      </c>
      <c r="BW595" s="8" t="e">
        <f t="shared" ca="1" si="783"/>
        <v>#N/A</v>
      </c>
      <c r="BX595" s="8" t="e">
        <f t="shared" ca="1" si="783"/>
        <v>#N/A</v>
      </c>
      <c r="BY595" s="8" t="e">
        <f t="shared" ca="1" si="783"/>
        <v>#N/A</v>
      </c>
      <c r="BZ595" s="8" t="e">
        <f t="shared" ca="1" si="783"/>
        <v>#N/A</v>
      </c>
      <c r="CA595" s="8" t="e">
        <f t="shared" ca="1" si="783"/>
        <v>#N/A</v>
      </c>
      <c r="CB595" s="8" t="e">
        <f t="shared" ca="1" si="753"/>
        <v>#N/A</v>
      </c>
      <c r="CC595" s="8" t="e">
        <f t="shared" ca="1" si="753"/>
        <v>#N/A</v>
      </c>
      <c r="CD595" s="8" t="e">
        <f t="shared" ca="1" si="753"/>
        <v>#N/A</v>
      </c>
      <c r="CE595" s="8" t="e">
        <f t="shared" ca="1" si="753"/>
        <v>#N/A</v>
      </c>
      <c r="CF595" s="8" t="e">
        <f t="shared" ca="1" si="753"/>
        <v>#N/A</v>
      </c>
      <c r="CG595" s="8" t="e">
        <f t="shared" ca="1" si="753"/>
        <v>#N/A</v>
      </c>
      <c r="CH595" s="8" t="e">
        <f t="shared" ca="1" si="753"/>
        <v>#N/A</v>
      </c>
      <c r="CI595" s="8" t="e">
        <f t="shared" ca="1" si="753"/>
        <v>#N/A</v>
      </c>
      <c r="CJ595" s="8" t="e">
        <f t="shared" ca="1" si="753"/>
        <v>#N/A</v>
      </c>
      <c r="CK595" s="8" t="e">
        <f t="shared" ref="CB595:CM598" ca="1" si="785">IF(OR($D595=CK$5,$E595&lt;&gt;CK$4),-999,30+_xlfn.NORM.INV(RAND(),-20,3)-20*LOG10(SQRT(($H595-$J595)^2+($I595-$K595)^2))-20*LOG10(5570)-32.44+_xlfn.NORM.INV(RAND(),-3,3)+21+_xlfn.NORM.INV(RAND(),-20,3)-1)</f>
        <v>#N/A</v>
      </c>
      <c r="CL595" s="8" t="e">
        <f t="shared" ca="1" si="785"/>
        <v>#N/A</v>
      </c>
      <c r="CM595" s="8" t="e">
        <f t="shared" ca="1" si="785"/>
        <v>#N/A</v>
      </c>
      <c r="CN595" s="8" t="e">
        <f t="shared" ca="1" si="783"/>
        <v>#N/A</v>
      </c>
      <c r="CO595" s="8" t="e">
        <f t="shared" ca="1" si="783"/>
        <v>#N/A</v>
      </c>
      <c r="CP595" s="8" t="e">
        <f t="shared" ca="1" si="783"/>
        <v>#N/A</v>
      </c>
      <c r="CQ595" s="8" t="e">
        <f t="shared" ca="1" si="783"/>
        <v>#N/A</v>
      </c>
      <c r="CR595" s="8" t="e">
        <f t="shared" ca="1" si="783"/>
        <v>#N/A</v>
      </c>
      <c r="CS595" s="8" t="e">
        <f t="shared" ca="1" si="783"/>
        <v>#N/A</v>
      </c>
      <c r="CT595" s="8" t="e">
        <f t="shared" ca="1" si="781"/>
        <v>#N/A</v>
      </c>
      <c r="CU595" s="8" t="e">
        <f t="shared" ca="1" si="781"/>
        <v>#N/A</v>
      </c>
      <c r="CV595" s="8" t="e">
        <f t="shared" ca="1" si="781"/>
        <v>#N/A</v>
      </c>
      <c r="CW595" s="8" t="e">
        <f t="shared" ca="1" si="781"/>
        <v>#N/A</v>
      </c>
      <c r="CX595" s="8" t="e">
        <f t="shared" ca="1" si="781"/>
        <v>#N/A</v>
      </c>
      <c r="CY595" s="8" t="e">
        <f t="shared" ca="1" si="781"/>
        <v>#N/A</v>
      </c>
      <c r="CZ595" s="8" t="e">
        <f t="shared" ca="1" si="781"/>
        <v>#N/A</v>
      </c>
      <c r="DA595" s="8" t="e">
        <f t="shared" ca="1" si="781"/>
        <v>#N/A</v>
      </c>
    </row>
    <row r="596" spans="2:105" x14ac:dyDescent="0.35">
      <c r="B596" t="str">
        <f>'Postcode Data'!B596</f>
        <v>ES57 4EA</v>
      </c>
      <c r="C596" t="str">
        <f>'Postcode Data'!D596</f>
        <v>Foxton</v>
      </c>
      <c r="D596" s="44" t="str">
        <f>'Postcode Data'!M596</f>
        <v>FW1c</v>
      </c>
      <c r="E596" s="28" t="str">
        <f>INDEX('Site Data'!$G$42:$G$77,MATCH('Frequency Plan Data'!D596,'Site Data'!$B$42:$B$77,0))</f>
        <v>f6</v>
      </c>
      <c r="F596" s="28">
        <f>'Coverage Data'!M596</f>
        <v>-72.197545197054154</v>
      </c>
      <c r="G596" s="28">
        <f t="shared" si="763"/>
        <v>31.816671916550703</v>
      </c>
      <c r="H596" s="5">
        <f>'Postcode Data'!F596</f>
        <v>12.647739970734545</v>
      </c>
      <c r="I596" s="5">
        <f>'Postcode Data'!G596</f>
        <v>17.654822358411213</v>
      </c>
      <c r="J596" s="5">
        <f>'Postcode Data'!K596</f>
        <v>9.8742732127652442</v>
      </c>
      <c r="K596" s="5">
        <f>'Postcode Data'!L596</f>
        <v>19.982037292105698</v>
      </c>
      <c r="L596" s="5"/>
      <c r="M596" s="28"/>
      <c r="N596" s="5" t="e">
        <f t="shared" si="772"/>
        <v>#N/A</v>
      </c>
      <c r="O596" s="5" t="e">
        <f t="shared" si="772"/>
        <v>#N/A</v>
      </c>
      <c r="P596" s="5" t="e">
        <f t="shared" si="772"/>
        <v>#N/A</v>
      </c>
      <c r="Q596" s="5" t="e">
        <f t="shared" si="772"/>
        <v>#N/A</v>
      </c>
      <c r="R596" s="5" t="e">
        <f t="shared" si="772"/>
        <v>#N/A</v>
      </c>
      <c r="S596" s="5">
        <f t="shared" si="772"/>
        <v>19.982037292105698</v>
      </c>
      <c r="T596" s="5"/>
      <c r="U596" s="28"/>
      <c r="V596" s="28">
        <f t="shared" si="765"/>
        <v>19.982037292105698</v>
      </c>
      <c r="W596" s="28" t="e">
        <f t="shared" ref="W596:Z596" si="786">IF(AND($G596&lt;V$5,$G596&gt;=W$5),$K596,NA())</f>
        <v>#N/A</v>
      </c>
      <c r="X596" s="28" t="e">
        <f t="shared" si="786"/>
        <v>#N/A</v>
      </c>
      <c r="Y596" s="28" t="e">
        <f t="shared" si="786"/>
        <v>#N/A</v>
      </c>
      <c r="Z596" s="28" t="e">
        <f t="shared" si="786"/>
        <v>#N/A</v>
      </c>
      <c r="AA596" s="28" t="e">
        <f t="shared" si="767"/>
        <v>#N/A</v>
      </c>
      <c r="AB596" s="28"/>
      <c r="AC596" s="28"/>
      <c r="AD596" s="5">
        <f t="shared" si="768"/>
        <v>-104.01421711360486</v>
      </c>
      <c r="AE596" s="15">
        <v>-999</v>
      </c>
      <c r="AF596" s="11">
        <v>-999</v>
      </c>
      <c r="AG596" s="11">
        <v>-999</v>
      </c>
      <c r="AH596" s="11">
        <v>-999</v>
      </c>
      <c r="AI596" s="11">
        <v>-999</v>
      </c>
      <c r="AJ596" s="11">
        <v>-108.13358260904246</v>
      </c>
      <c r="AK596" s="11">
        <v>-999</v>
      </c>
      <c r="AL596" s="11">
        <v>-999</v>
      </c>
      <c r="AM596" s="11">
        <v>-109.3530501438652</v>
      </c>
      <c r="AN596" s="11">
        <v>-999</v>
      </c>
      <c r="AO596" s="11">
        <v>-999</v>
      </c>
      <c r="AP596" s="11">
        <v>-999</v>
      </c>
      <c r="AQ596" s="11">
        <v>-999</v>
      </c>
      <c r="AR596" s="11">
        <v>-999</v>
      </c>
      <c r="AS596" s="11">
        <v>-999</v>
      </c>
      <c r="AT596" s="11">
        <v>-999</v>
      </c>
      <c r="AU596" s="11">
        <v>-999</v>
      </c>
      <c r="AV596" s="11">
        <v>-117.16017566651817</v>
      </c>
      <c r="AW596" s="11">
        <v>-999</v>
      </c>
      <c r="AX596" s="11">
        <v>-999</v>
      </c>
      <c r="AY596" s="11">
        <v>-117.00080486787981</v>
      </c>
      <c r="AZ596" s="11">
        <v>-999</v>
      </c>
      <c r="BA596" s="11">
        <v>-999</v>
      </c>
      <c r="BB596" s="11">
        <v>-999</v>
      </c>
      <c r="BC596" s="11">
        <v>-999</v>
      </c>
      <c r="BD596" s="11">
        <v>-999</v>
      </c>
      <c r="BE596" s="11">
        <v>-999</v>
      </c>
      <c r="BF596" s="11">
        <v>-999</v>
      </c>
      <c r="BG596" s="11">
        <v>-999</v>
      </c>
      <c r="BH596" s="11">
        <v>-110.56134468508793</v>
      </c>
      <c r="BI596" s="11">
        <v>-999</v>
      </c>
      <c r="BJ596" s="11">
        <v>-999</v>
      </c>
      <c r="BK596" s="11">
        <v>-999</v>
      </c>
      <c r="BL596" s="11">
        <v>-999</v>
      </c>
      <c r="BM596" s="11">
        <v>-999</v>
      </c>
      <c r="BN596" s="16">
        <v>-999</v>
      </c>
      <c r="BQ596" s="5">
        <f t="shared" ca="1" si="769"/>
        <v>-103.80851544704205</v>
      </c>
      <c r="BR596" s="8">
        <f t="shared" ca="1" si="783"/>
        <v>-999</v>
      </c>
      <c r="BS596" s="8">
        <f t="shared" ca="1" si="783"/>
        <v>-999</v>
      </c>
      <c r="BT596" s="8">
        <f t="shared" ca="1" si="783"/>
        <v>-999</v>
      </c>
      <c r="BU596" s="8">
        <f t="shared" ca="1" si="783"/>
        <v>-999</v>
      </c>
      <c r="BV596" s="8">
        <f t="shared" ca="1" si="783"/>
        <v>-999</v>
      </c>
      <c r="BW596" s="8">
        <f t="shared" ca="1" si="783"/>
        <v>-106.33422502277374</v>
      </c>
      <c r="BX596" s="8">
        <f t="shared" ca="1" si="783"/>
        <v>-999</v>
      </c>
      <c r="BY596" s="8">
        <f t="shared" ca="1" si="783"/>
        <v>-999</v>
      </c>
      <c r="BZ596" s="8">
        <f t="shared" ca="1" si="783"/>
        <v>-110.64204911688377</v>
      </c>
      <c r="CA596" s="8">
        <f t="shared" ca="1" si="783"/>
        <v>-999</v>
      </c>
      <c r="CB596" s="8">
        <f t="shared" ca="1" si="785"/>
        <v>-999</v>
      </c>
      <c r="CC596" s="8">
        <f t="shared" ca="1" si="785"/>
        <v>-999</v>
      </c>
      <c r="CD596" s="8">
        <f t="shared" ca="1" si="785"/>
        <v>-999</v>
      </c>
      <c r="CE596" s="8">
        <f t="shared" ca="1" si="785"/>
        <v>-999</v>
      </c>
      <c r="CF596" s="8">
        <f t="shared" ca="1" si="785"/>
        <v>-999</v>
      </c>
      <c r="CG596" s="8">
        <f t="shared" ca="1" si="785"/>
        <v>-999</v>
      </c>
      <c r="CH596" s="8">
        <f t="shared" ca="1" si="785"/>
        <v>-999</v>
      </c>
      <c r="CI596" s="8">
        <f t="shared" ca="1" si="785"/>
        <v>-118.05359353425396</v>
      </c>
      <c r="CJ596" s="8">
        <f t="shared" ca="1" si="785"/>
        <v>-999</v>
      </c>
      <c r="CK596" s="8">
        <f t="shared" ca="1" si="785"/>
        <v>-999</v>
      </c>
      <c r="CL596" s="8">
        <f t="shared" ca="1" si="785"/>
        <v>-120.26481687037088</v>
      </c>
      <c r="CM596" s="8">
        <f t="shared" ca="1" si="785"/>
        <v>-999</v>
      </c>
      <c r="CN596" s="8">
        <f t="shared" ca="1" si="783"/>
        <v>-999</v>
      </c>
      <c r="CO596" s="8">
        <f t="shared" ca="1" si="783"/>
        <v>-999</v>
      </c>
      <c r="CP596" s="8">
        <f t="shared" ca="1" si="783"/>
        <v>-999</v>
      </c>
      <c r="CQ596" s="8">
        <f t="shared" ca="1" si="783"/>
        <v>-999</v>
      </c>
      <c r="CR596" s="8">
        <f t="shared" ca="1" si="783"/>
        <v>-999</v>
      </c>
      <c r="CS596" s="8">
        <f t="shared" ca="1" si="783"/>
        <v>-999</v>
      </c>
      <c r="CT596" s="8">
        <f t="shared" ca="1" si="781"/>
        <v>-999</v>
      </c>
      <c r="CU596" s="8">
        <f t="shared" ca="1" si="781"/>
        <v>-111.4176424307369</v>
      </c>
      <c r="CV596" s="8">
        <f t="shared" ca="1" si="781"/>
        <v>-999</v>
      </c>
      <c r="CW596" s="8">
        <f t="shared" ca="1" si="781"/>
        <v>-999</v>
      </c>
      <c r="CX596" s="8">
        <f t="shared" ca="1" si="781"/>
        <v>-999</v>
      </c>
      <c r="CY596" s="8">
        <f t="shared" ca="1" si="781"/>
        <v>-999</v>
      </c>
      <c r="CZ596" s="8">
        <f t="shared" ca="1" si="781"/>
        <v>-999</v>
      </c>
      <c r="DA596" s="8">
        <f t="shared" ca="1" si="781"/>
        <v>-999</v>
      </c>
    </row>
    <row r="597" spans="2:105" x14ac:dyDescent="0.35">
      <c r="B597" t="str">
        <f>'Postcode Data'!B597</f>
        <v>ES57 5TZ</v>
      </c>
      <c r="C597" t="str">
        <f>'Postcode Data'!D597</f>
        <v>Foxton</v>
      </c>
      <c r="D597" s="44" t="str">
        <f>'Postcode Data'!M597</f>
        <v>FW2a</v>
      </c>
      <c r="E597" s="28" t="str">
        <f>INDEX('Site Data'!$G$42:$G$77,MATCH('Frequency Plan Data'!D597,'Site Data'!$B$42:$B$77,0))</f>
        <v>f1</v>
      </c>
      <c r="F597" s="28">
        <f>'Coverage Data'!M597</f>
        <v>-62.923492180622659</v>
      </c>
      <c r="G597" s="28">
        <f t="shared" si="763"/>
        <v>28.973246007451777</v>
      </c>
      <c r="H597" s="5">
        <f>'Postcode Data'!F597</f>
        <v>9.4150920280499086</v>
      </c>
      <c r="I597" s="5">
        <f>'Postcode Data'!G597</f>
        <v>22.91007534381616</v>
      </c>
      <c r="J597" s="5">
        <f>'Postcode Data'!K597</f>
        <v>8.3376907890565413</v>
      </c>
      <c r="K597" s="5">
        <f>'Postcode Data'!L597</f>
        <v>23.389765281002965</v>
      </c>
      <c r="L597" s="5"/>
      <c r="M597" s="28"/>
      <c r="N597" s="5">
        <f t="shared" si="772"/>
        <v>23.389765281002965</v>
      </c>
      <c r="O597" s="5" t="e">
        <f t="shared" si="772"/>
        <v>#N/A</v>
      </c>
      <c r="P597" s="5" t="e">
        <f t="shared" si="772"/>
        <v>#N/A</v>
      </c>
      <c r="Q597" s="5" t="e">
        <f t="shared" si="772"/>
        <v>#N/A</v>
      </c>
      <c r="R597" s="5" t="e">
        <f t="shared" si="772"/>
        <v>#N/A</v>
      </c>
      <c r="S597" s="5" t="e">
        <f t="shared" si="772"/>
        <v>#N/A</v>
      </c>
      <c r="T597" s="5"/>
      <c r="U597" s="28"/>
      <c r="V597" s="28">
        <f t="shared" si="765"/>
        <v>23.389765281002965</v>
      </c>
      <c r="W597" s="28" t="e">
        <f t="shared" ref="W597:Z597" si="787">IF(AND($G597&lt;V$5,$G597&gt;=W$5),$K597,NA())</f>
        <v>#N/A</v>
      </c>
      <c r="X597" s="28" t="e">
        <f t="shared" si="787"/>
        <v>#N/A</v>
      </c>
      <c r="Y597" s="28" t="e">
        <f t="shared" si="787"/>
        <v>#N/A</v>
      </c>
      <c r="Z597" s="28" t="e">
        <f t="shared" si="787"/>
        <v>#N/A</v>
      </c>
      <c r="AA597" s="28" t="e">
        <f t="shared" si="767"/>
        <v>#N/A</v>
      </c>
      <c r="AB597" s="28"/>
      <c r="AC597" s="28"/>
      <c r="AD597" s="5">
        <f t="shared" si="768"/>
        <v>-91.896738188074437</v>
      </c>
      <c r="AE597" s="15">
        <v>-108.47031213199718</v>
      </c>
      <c r="AF597" s="11">
        <v>-999</v>
      </c>
      <c r="AG597" s="11">
        <v>-999</v>
      </c>
      <c r="AH597" s="11">
        <v>-999</v>
      </c>
      <c r="AI597" s="11">
        <v>-999</v>
      </c>
      <c r="AJ597" s="11">
        <v>-999</v>
      </c>
      <c r="AK597" s="11">
        <v>-999</v>
      </c>
      <c r="AL597" s="11">
        <v>-999</v>
      </c>
      <c r="AM597" s="11">
        <v>-999</v>
      </c>
      <c r="AN597" s="11">
        <v>-97.671228204850863</v>
      </c>
      <c r="AO597" s="11">
        <v>-999</v>
      </c>
      <c r="AP597" s="11">
        <v>-999</v>
      </c>
      <c r="AQ597" s="11">
        <v>-99.324493777619224</v>
      </c>
      <c r="AR597" s="11">
        <v>-999</v>
      </c>
      <c r="AS597" s="11">
        <v>-999</v>
      </c>
      <c r="AT597" s="11">
        <v>-999</v>
      </c>
      <c r="AU597" s="11">
        <v>-999</v>
      </c>
      <c r="AV597" s="11">
        <v>-999</v>
      </c>
      <c r="AW597" s="11">
        <v>-999</v>
      </c>
      <c r="AX597" s="11">
        <v>-999</v>
      </c>
      <c r="AY597" s="11">
        <v>-999</v>
      </c>
      <c r="AZ597" s="11">
        <v>-96.015569554196901</v>
      </c>
      <c r="BA597" s="11">
        <v>-999</v>
      </c>
      <c r="BB597" s="11">
        <v>-999</v>
      </c>
      <c r="BC597" s="11">
        <v>-100.27588103776955</v>
      </c>
      <c r="BD597" s="11">
        <v>-999</v>
      </c>
      <c r="BE597" s="11">
        <v>-999</v>
      </c>
      <c r="BF597" s="11">
        <v>-999</v>
      </c>
      <c r="BG597" s="11">
        <v>-999</v>
      </c>
      <c r="BH597" s="11">
        <v>-999</v>
      </c>
      <c r="BI597" s="11">
        <v>-999</v>
      </c>
      <c r="BJ597" s="11">
        <v>-999</v>
      </c>
      <c r="BK597" s="11">
        <v>-999</v>
      </c>
      <c r="BL597" s="11">
        <v>-999</v>
      </c>
      <c r="BM597" s="11">
        <v>-999</v>
      </c>
      <c r="BN597" s="16">
        <v>-999</v>
      </c>
      <c r="BQ597" s="5">
        <f t="shared" ca="1" si="769"/>
        <v>-88.617336325090974</v>
      </c>
      <c r="BR597" s="8">
        <f t="shared" ca="1" si="783"/>
        <v>-97.209106718121504</v>
      </c>
      <c r="BS597" s="8">
        <f t="shared" ca="1" si="783"/>
        <v>-999</v>
      </c>
      <c r="BT597" s="8">
        <f t="shared" ca="1" si="783"/>
        <v>-999</v>
      </c>
      <c r="BU597" s="8">
        <f t="shared" ca="1" si="783"/>
        <v>-999</v>
      </c>
      <c r="BV597" s="8">
        <f t="shared" ca="1" si="783"/>
        <v>-999</v>
      </c>
      <c r="BW597" s="8">
        <f t="shared" ca="1" si="783"/>
        <v>-999</v>
      </c>
      <c r="BX597" s="8">
        <f t="shared" ca="1" si="783"/>
        <v>-999</v>
      </c>
      <c r="BY597" s="8">
        <f t="shared" ca="1" si="783"/>
        <v>-999</v>
      </c>
      <c r="BZ597" s="8">
        <f t="shared" ca="1" si="783"/>
        <v>-999</v>
      </c>
      <c r="CA597" s="8">
        <f t="shared" ca="1" si="783"/>
        <v>-97.69639683074476</v>
      </c>
      <c r="CB597" s="8">
        <f t="shared" ca="1" si="785"/>
        <v>-999</v>
      </c>
      <c r="CC597" s="8">
        <f t="shared" ca="1" si="785"/>
        <v>-999</v>
      </c>
      <c r="CD597" s="8">
        <f t="shared" ca="1" si="785"/>
        <v>-103.49208941297734</v>
      </c>
      <c r="CE597" s="8">
        <f t="shared" ca="1" si="785"/>
        <v>-999</v>
      </c>
      <c r="CF597" s="8">
        <f t="shared" ca="1" si="785"/>
        <v>-999</v>
      </c>
      <c r="CG597" s="8">
        <f t="shared" ca="1" si="785"/>
        <v>-999</v>
      </c>
      <c r="CH597" s="8">
        <f t="shared" ca="1" si="785"/>
        <v>-999</v>
      </c>
      <c r="CI597" s="8">
        <f t="shared" ca="1" si="785"/>
        <v>-999</v>
      </c>
      <c r="CJ597" s="8">
        <f t="shared" ca="1" si="785"/>
        <v>-999</v>
      </c>
      <c r="CK597" s="8">
        <f t="shared" ca="1" si="785"/>
        <v>-999</v>
      </c>
      <c r="CL597" s="8">
        <f t="shared" ca="1" si="785"/>
        <v>-999</v>
      </c>
      <c r="CM597" s="8">
        <f t="shared" ca="1" si="785"/>
        <v>-104.59787637299632</v>
      </c>
      <c r="CN597" s="8">
        <f t="shared" ca="1" si="783"/>
        <v>-999</v>
      </c>
      <c r="CO597" s="8">
        <f t="shared" ca="1" si="783"/>
        <v>-999</v>
      </c>
      <c r="CP597" s="8">
        <f t="shared" ca="1" si="783"/>
        <v>-90.29034074675954</v>
      </c>
      <c r="CQ597" s="8">
        <f t="shared" ca="1" si="783"/>
        <v>-999</v>
      </c>
      <c r="CR597" s="8">
        <f t="shared" ca="1" si="783"/>
        <v>-999</v>
      </c>
      <c r="CS597" s="8">
        <f t="shared" ca="1" si="783"/>
        <v>-999</v>
      </c>
      <c r="CT597" s="8">
        <f t="shared" ca="1" si="781"/>
        <v>-999</v>
      </c>
      <c r="CU597" s="8">
        <f t="shared" ca="1" si="781"/>
        <v>-999</v>
      </c>
      <c r="CV597" s="8">
        <f t="shared" ca="1" si="781"/>
        <v>-999</v>
      </c>
      <c r="CW597" s="8">
        <f t="shared" ca="1" si="781"/>
        <v>-999</v>
      </c>
      <c r="CX597" s="8">
        <f t="shared" ca="1" si="781"/>
        <v>-999</v>
      </c>
      <c r="CY597" s="8">
        <f t="shared" ca="1" si="781"/>
        <v>-999</v>
      </c>
      <c r="CZ597" s="8">
        <f t="shared" ca="1" si="781"/>
        <v>-999</v>
      </c>
      <c r="DA597" s="8">
        <f t="shared" ca="1" si="781"/>
        <v>-999</v>
      </c>
    </row>
    <row r="598" spans="2:105" x14ac:dyDescent="0.35">
      <c r="B598" t="str">
        <f>'Postcode Data'!B598</f>
        <v>ES57 5VT</v>
      </c>
      <c r="C598" t="str">
        <f>'Postcode Data'!D598</f>
        <v>Foxton</v>
      </c>
      <c r="D598" s="44" t="e">
        <f>'Postcode Data'!M598</f>
        <v>#N/A</v>
      </c>
      <c r="E598" s="28" t="e">
        <f>INDEX('Site Data'!$G$42:$G$77,MATCH('Frequency Plan Data'!D598,'Site Data'!$B$42:$B$77,0))</f>
        <v>#N/A</v>
      </c>
      <c r="F598" s="28" t="e">
        <f>'Coverage Data'!M598</f>
        <v>#N/A</v>
      </c>
      <c r="G598" s="28" t="e">
        <f t="shared" si="763"/>
        <v>#N/A</v>
      </c>
      <c r="H598" s="5" t="e">
        <f>'Postcode Data'!F598</f>
        <v>#N/A</v>
      </c>
      <c r="I598" s="5" t="e">
        <f>'Postcode Data'!G598</f>
        <v>#N/A</v>
      </c>
      <c r="J598" s="5" t="e">
        <f>'Postcode Data'!K598</f>
        <v>#N/A</v>
      </c>
      <c r="K598" s="5" t="e">
        <f>'Postcode Data'!L598</f>
        <v>#N/A</v>
      </c>
      <c r="L598" s="5"/>
      <c r="M598" s="28"/>
      <c r="N598" s="5" t="e">
        <f t="shared" si="772"/>
        <v>#N/A</v>
      </c>
      <c r="O598" s="5" t="e">
        <f t="shared" si="772"/>
        <v>#N/A</v>
      </c>
      <c r="P598" s="5" t="e">
        <f t="shared" si="772"/>
        <v>#N/A</v>
      </c>
      <c r="Q598" s="5" t="e">
        <f t="shared" si="772"/>
        <v>#N/A</v>
      </c>
      <c r="R598" s="5" t="e">
        <f t="shared" si="772"/>
        <v>#N/A</v>
      </c>
      <c r="S598" s="5" t="e">
        <f t="shared" si="772"/>
        <v>#N/A</v>
      </c>
      <c r="T598" s="5"/>
      <c r="U598" s="28"/>
      <c r="V598" s="28" t="e">
        <f t="shared" si="765"/>
        <v>#N/A</v>
      </c>
      <c r="W598" s="28" t="e">
        <f t="shared" ref="W598:Z598" si="788">IF(AND($G598&lt;V$5,$G598&gt;=W$5),$K598,NA())</f>
        <v>#N/A</v>
      </c>
      <c r="X598" s="28" t="e">
        <f t="shared" si="788"/>
        <v>#N/A</v>
      </c>
      <c r="Y598" s="28" t="e">
        <f t="shared" si="788"/>
        <v>#N/A</v>
      </c>
      <c r="Z598" s="28" t="e">
        <f t="shared" si="788"/>
        <v>#N/A</v>
      </c>
      <c r="AA598" s="28" t="e">
        <f t="shared" si="767"/>
        <v>#N/A</v>
      </c>
      <c r="AB598" s="28"/>
      <c r="AC598" s="28"/>
      <c r="AD598" s="5" t="e">
        <f t="shared" si="768"/>
        <v>#N/A</v>
      </c>
      <c r="AE598" s="17" t="e">
        <v>#N/A</v>
      </c>
      <c r="AF598" s="18" t="e">
        <v>#N/A</v>
      </c>
      <c r="AG598" s="18" t="e">
        <v>#N/A</v>
      </c>
      <c r="AH598" s="18" t="e">
        <v>#N/A</v>
      </c>
      <c r="AI598" s="18" t="e">
        <v>#N/A</v>
      </c>
      <c r="AJ598" s="18" t="e">
        <v>#N/A</v>
      </c>
      <c r="AK598" s="18" t="e">
        <v>#N/A</v>
      </c>
      <c r="AL598" s="18" t="e">
        <v>#N/A</v>
      </c>
      <c r="AM598" s="18" t="e">
        <v>#N/A</v>
      </c>
      <c r="AN598" s="18" t="e">
        <v>#N/A</v>
      </c>
      <c r="AO598" s="18" t="e">
        <v>#N/A</v>
      </c>
      <c r="AP598" s="18" t="e">
        <v>#N/A</v>
      </c>
      <c r="AQ598" s="18" t="e">
        <v>#N/A</v>
      </c>
      <c r="AR598" s="18" t="e">
        <v>#N/A</v>
      </c>
      <c r="AS598" s="18" t="e">
        <v>#N/A</v>
      </c>
      <c r="AT598" s="18" t="e">
        <v>#N/A</v>
      </c>
      <c r="AU598" s="18" t="e">
        <v>#N/A</v>
      </c>
      <c r="AV598" s="18" t="e">
        <v>#N/A</v>
      </c>
      <c r="AW598" s="18" t="e">
        <v>#N/A</v>
      </c>
      <c r="AX598" s="18" t="e">
        <v>#N/A</v>
      </c>
      <c r="AY598" s="18" t="e">
        <v>#N/A</v>
      </c>
      <c r="AZ598" s="18" t="e">
        <v>#N/A</v>
      </c>
      <c r="BA598" s="18" t="e">
        <v>#N/A</v>
      </c>
      <c r="BB598" s="18" t="e">
        <v>#N/A</v>
      </c>
      <c r="BC598" s="18" t="e">
        <v>#N/A</v>
      </c>
      <c r="BD598" s="18" t="e">
        <v>#N/A</v>
      </c>
      <c r="BE598" s="18" t="e">
        <v>#N/A</v>
      </c>
      <c r="BF598" s="18" t="e">
        <v>#N/A</v>
      </c>
      <c r="BG598" s="18" t="e">
        <v>#N/A</v>
      </c>
      <c r="BH598" s="18" t="e">
        <v>#N/A</v>
      </c>
      <c r="BI598" s="18" t="e">
        <v>#N/A</v>
      </c>
      <c r="BJ598" s="18" t="e">
        <v>#N/A</v>
      </c>
      <c r="BK598" s="18" t="e">
        <v>#N/A</v>
      </c>
      <c r="BL598" s="18" t="e">
        <v>#N/A</v>
      </c>
      <c r="BM598" s="18" t="e">
        <v>#N/A</v>
      </c>
      <c r="BN598" s="19" t="e">
        <v>#N/A</v>
      </c>
      <c r="BQ598" s="5" t="e">
        <f t="shared" ca="1" si="769"/>
        <v>#N/A</v>
      </c>
      <c r="BR598" s="8" t="e">
        <f t="shared" ca="1" si="783"/>
        <v>#N/A</v>
      </c>
      <c r="BS598" s="8" t="e">
        <f t="shared" ca="1" si="783"/>
        <v>#N/A</v>
      </c>
      <c r="BT598" s="8" t="e">
        <f t="shared" ca="1" si="783"/>
        <v>#N/A</v>
      </c>
      <c r="BU598" s="8" t="e">
        <f t="shared" ca="1" si="783"/>
        <v>#N/A</v>
      </c>
      <c r="BV598" s="8" t="e">
        <f t="shared" ca="1" si="783"/>
        <v>#N/A</v>
      </c>
      <c r="BW598" s="8" t="e">
        <f t="shared" ca="1" si="783"/>
        <v>#N/A</v>
      </c>
      <c r="BX598" s="8" t="e">
        <f t="shared" ca="1" si="783"/>
        <v>#N/A</v>
      </c>
      <c r="BY598" s="8" t="e">
        <f t="shared" ca="1" si="783"/>
        <v>#N/A</v>
      </c>
      <c r="BZ598" s="8" t="e">
        <f t="shared" ca="1" si="783"/>
        <v>#N/A</v>
      </c>
      <c r="CA598" s="8" t="e">
        <f t="shared" ca="1" si="783"/>
        <v>#N/A</v>
      </c>
      <c r="CB598" s="8" t="e">
        <f t="shared" ca="1" si="785"/>
        <v>#N/A</v>
      </c>
      <c r="CC598" s="8" t="e">
        <f t="shared" ca="1" si="785"/>
        <v>#N/A</v>
      </c>
      <c r="CD598" s="8" t="e">
        <f t="shared" ca="1" si="785"/>
        <v>#N/A</v>
      </c>
      <c r="CE598" s="8" t="e">
        <f t="shared" ca="1" si="785"/>
        <v>#N/A</v>
      </c>
      <c r="CF598" s="8" t="e">
        <f t="shared" ca="1" si="785"/>
        <v>#N/A</v>
      </c>
      <c r="CG598" s="8" t="e">
        <f t="shared" ca="1" si="785"/>
        <v>#N/A</v>
      </c>
      <c r="CH598" s="8" t="e">
        <f t="shared" ca="1" si="785"/>
        <v>#N/A</v>
      </c>
      <c r="CI598" s="8" t="e">
        <f t="shared" ca="1" si="785"/>
        <v>#N/A</v>
      </c>
      <c r="CJ598" s="8" t="e">
        <f t="shared" ca="1" si="785"/>
        <v>#N/A</v>
      </c>
      <c r="CK598" s="8" t="e">
        <f t="shared" ca="1" si="785"/>
        <v>#N/A</v>
      </c>
      <c r="CL598" s="8" t="e">
        <f t="shared" ca="1" si="785"/>
        <v>#N/A</v>
      </c>
      <c r="CM598" s="8" t="e">
        <f t="shared" ca="1" si="785"/>
        <v>#N/A</v>
      </c>
      <c r="CN598" s="8" t="e">
        <f t="shared" ca="1" si="783"/>
        <v>#N/A</v>
      </c>
      <c r="CO598" s="8" t="e">
        <f t="shared" ca="1" si="783"/>
        <v>#N/A</v>
      </c>
      <c r="CP598" s="8" t="e">
        <f t="shared" ca="1" si="783"/>
        <v>#N/A</v>
      </c>
      <c r="CQ598" s="8" t="e">
        <f t="shared" ca="1" si="783"/>
        <v>#N/A</v>
      </c>
      <c r="CR598" s="8" t="e">
        <f t="shared" ca="1" si="783"/>
        <v>#N/A</v>
      </c>
      <c r="CS598" s="8" t="e">
        <f t="shared" ca="1" si="783"/>
        <v>#N/A</v>
      </c>
      <c r="CT598" s="8" t="e">
        <f t="shared" ca="1" si="781"/>
        <v>#N/A</v>
      </c>
      <c r="CU598" s="8" t="e">
        <f t="shared" ca="1" si="781"/>
        <v>#N/A</v>
      </c>
      <c r="CV598" s="8" t="e">
        <f t="shared" ca="1" si="781"/>
        <v>#N/A</v>
      </c>
      <c r="CW598" s="8" t="e">
        <f t="shared" ca="1" si="781"/>
        <v>#N/A</v>
      </c>
      <c r="CX598" s="8" t="e">
        <f t="shared" ca="1" si="781"/>
        <v>#N/A</v>
      </c>
      <c r="CY598" s="8" t="e">
        <f t="shared" ca="1" si="781"/>
        <v>#N/A</v>
      </c>
      <c r="CZ598" s="8" t="e">
        <f t="shared" ca="1" si="781"/>
        <v>#N/A</v>
      </c>
      <c r="DA598" s="8" t="e">
        <f t="shared" ca="1" si="781"/>
        <v>#N/A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7"/>
  <sheetViews>
    <sheetView workbookViewId="0"/>
  </sheetViews>
  <sheetFormatPr defaultRowHeight="14.5" x14ac:dyDescent="0.35"/>
  <cols>
    <col min="1" max="1" width="12.36328125" bestFit="1" customWidth="1"/>
    <col min="2" max="2" width="14.7265625" bestFit="1" customWidth="1"/>
  </cols>
  <sheetData>
    <row r="1" spans="1:2" x14ac:dyDescent="0.35">
      <c r="A1" s="61" t="s">
        <v>662</v>
      </c>
      <c r="B1" t="s">
        <v>699</v>
      </c>
    </row>
    <row r="2" spans="1:2" x14ac:dyDescent="0.35">
      <c r="A2" s="62" t="s">
        <v>663</v>
      </c>
      <c r="B2" s="63">
        <v>36</v>
      </c>
    </row>
    <row r="3" spans="1:2" x14ac:dyDescent="0.35">
      <c r="A3" s="62" t="s">
        <v>664</v>
      </c>
      <c r="B3" s="63">
        <v>52</v>
      </c>
    </row>
    <row r="4" spans="1:2" x14ac:dyDescent="0.35">
      <c r="A4" s="62" t="s">
        <v>665</v>
      </c>
      <c r="B4" s="63">
        <v>16</v>
      </c>
    </row>
    <row r="5" spans="1:2" x14ac:dyDescent="0.35">
      <c r="A5" s="62" t="s">
        <v>666</v>
      </c>
      <c r="B5" s="63">
        <v>32</v>
      </c>
    </row>
    <row r="6" spans="1:2" x14ac:dyDescent="0.35">
      <c r="A6" s="62" t="s">
        <v>667</v>
      </c>
      <c r="B6" s="63">
        <v>46</v>
      </c>
    </row>
    <row r="7" spans="1:2" x14ac:dyDescent="0.35">
      <c r="A7" s="62" t="s">
        <v>668</v>
      </c>
      <c r="B7" s="63">
        <v>76</v>
      </c>
    </row>
    <row r="8" spans="1:2" x14ac:dyDescent="0.35">
      <c r="A8" s="62" t="s">
        <v>669</v>
      </c>
      <c r="B8" s="63">
        <v>49</v>
      </c>
    </row>
    <row r="9" spans="1:2" x14ac:dyDescent="0.35">
      <c r="A9" s="62" t="s">
        <v>670</v>
      </c>
      <c r="B9" s="63">
        <v>58</v>
      </c>
    </row>
    <row r="10" spans="1:2" x14ac:dyDescent="0.35">
      <c r="A10" s="62" t="s">
        <v>671</v>
      </c>
      <c r="B10" s="63">
        <v>26</v>
      </c>
    </row>
    <row r="11" spans="1:2" x14ac:dyDescent="0.35">
      <c r="A11" s="62" t="s">
        <v>672</v>
      </c>
      <c r="B11" s="63">
        <v>58</v>
      </c>
    </row>
    <row r="12" spans="1:2" x14ac:dyDescent="0.35">
      <c r="A12" s="62" t="s">
        <v>673</v>
      </c>
      <c r="B12" s="63">
        <v>42</v>
      </c>
    </row>
    <row r="13" spans="1:2" x14ac:dyDescent="0.35">
      <c r="A13" s="62" t="s">
        <v>674</v>
      </c>
      <c r="B13" s="63">
        <v>14</v>
      </c>
    </row>
    <row r="14" spans="1:2" x14ac:dyDescent="0.35">
      <c r="A14" s="62" t="s">
        <v>675</v>
      </c>
      <c r="B14" s="63">
        <v>32</v>
      </c>
    </row>
    <row r="15" spans="1:2" x14ac:dyDescent="0.35">
      <c r="A15" s="62" t="s">
        <v>676</v>
      </c>
      <c r="B15" s="63">
        <v>53</v>
      </c>
    </row>
    <row r="16" spans="1:2" x14ac:dyDescent="0.35">
      <c r="A16" s="62" t="s">
        <v>677</v>
      </c>
      <c r="B16" s="63">
        <v>41</v>
      </c>
    </row>
    <row r="17" spans="1:2" x14ac:dyDescent="0.35">
      <c r="A17" s="62" t="s">
        <v>678</v>
      </c>
      <c r="B17" s="63">
        <v>15</v>
      </c>
    </row>
    <row r="18" spans="1:2" x14ac:dyDescent="0.35">
      <c r="A18" s="62" t="s">
        <v>679</v>
      </c>
      <c r="B18" s="63">
        <v>44</v>
      </c>
    </row>
    <row r="19" spans="1:2" x14ac:dyDescent="0.35">
      <c r="A19" s="62" t="s">
        <v>680</v>
      </c>
      <c r="B19" s="63">
        <v>52</v>
      </c>
    </row>
    <row r="20" spans="1:2" x14ac:dyDescent="0.35">
      <c r="A20" s="62" t="s">
        <v>681</v>
      </c>
      <c r="B20" s="63">
        <v>73</v>
      </c>
    </row>
    <row r="21" spans="1:2" x14ac:dyDescent="0.35">
      <c r="A21" s="62" t="s">
        <v>682</v>
      </c>
      <c r="B21" s="63">
        <v>33</v>
      </c>
    </row>
    <row r="22" spans="1:2" x14ac:dyDescent="0.35">
      <c r="A22" s="62" t="s">
        <v>683</v>
      </c>
      <c r="B22" s="63">
        <v>116</v>
      </c>
    </row>
    <row r="23" spans="1:2" x14ac:dyDescent="0.35">
      <c r="A23" s="62" t="s">
        <v>684</v>
      </c>
      <c r="B23" s="63">
        <v>43</v>
      </c>
    </row>
    <row r="24" spans="1:2" x14ac:dyDescent="0.35">
      <c r="A24" s="62" t="s">
        <v>685</v>
      </c>
      <c r="B24" s="63">
        <v>75</v>
      </c>
    </row>
    <row r="25" spans="1:2" x14ac:dyDescent="0.35">
      <c r="A25" s="62" t="s">
        <v>686</v>
      </c>
      <c r="B25" s="63">
        <v>45</v>
      </c>
    </row>
    <row r="26" spans="1:2" x14ac:dyDescent="0.35">
      <c r="A26" s="62" t="s">
        <v>687</v>
      </c>
      <c r="B26" s="63">
        <v>48</v>
      </c>
    </row>
    <row r="27" spans="1:2" x14ac:dyDescent="0.35">
      <c r="A27" s="62" t="s">
        <v>688</v>
      </c>
      <c r="B27" s="63">
        <v>34</v>
      </c>
    </row>
    <row r="28" spans="1:2" x14ac:dyDescent="0.35">
      <c r="A28" s="62" t="s">
        <v>689</v>
      </c>
      <c r="B28" s="63">
        <v>56</v>
      </c>
    </row>
    <row r="29" spans="1:2" x14ac:dyDescent="0.35">
      <c r="A29" s="62" t="s">
        <v>690</v>
      </c>
      <c r="B29" s="63">
        <v>19</v>
      </c>
    </row>
    <row r="30" spans="1:2" x14ac:dyDescent="0.35">
      <c r="A30" s="62" t="s">
        <v>691</v>
      </c>
      <c r="B30" s="63">
        <v>66</v>
      </c>
    </row>
    <row r="31" spans="1:2" x14ac:dyDescent="0.35">
      <c r="A31" s="62" t="s">
        <v>692</v>
      </c>
      <c r="B31" s="63">
        <v>63</v>
      </c>
    </row>
    <row r="32" spans="1:2" x14ac:dyDescent="0.35">
      <c r="A32" s="62" t="s">
        <v>693</v>
      </c>
      <c r="B32" s="63">
        <v>37</v>
      </c>
    </row>
    <row r="33" spans="1:2" x14ac:dyDescent="0.35">
      <c r="A33" s="62" t="s">
        <v>694</v>
      </c>
      <c r="B33" s="63">
        <v>52</v>
      </c>
    </row>
    <row r="34" spans="1:2" x14ac:dyDescent="0.35">
      <c r="A34" s="62" t="s">
        <v>695</v>
      </c>
      <c r="B34" s="63">
        <v>46</v>
      </c>
    </row>
    <row r="35" spans="1:2" x14ac:dyDescent="0.35">
      <c r="A35" s="62" t="s">
        <v>696</v>
      </c>
      <c r="B35" s="63">
        <v>30</v>
      </c>
    </row>
    <row r="36" spans="1:2" x14ac:dyDescent="0.35">
      <c r="A36" s="62" t="s">
        <v>697</v>
      </c>
      <c r="B36" s="63">
        <v>37</v>
      </c>
    </row>
    <row r="37" spans="1:2" x14ac:dyDescent="0.35">
      <c r="A37" s="62" t="s">
        <v>698</v>
      </c>
      <c r="B37" s="63">
        <v>1615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5</vt:i4>
      </vt:variant>
    </vt:vector>
  </HeadingPairs>
  <TitlesOfParts>
    <vt:vector size="10" baseType="lpstr">
      <vt:lpstr>Site Data</vt:lpstr>
      <vt:lpstr>Postcode Data</vt:lpstr>
      <vt:lpstr>Coverage Data</vt:lpstr>
      <vt:lpstr>Frequency Plan Data</vt:lpstr>
      <vt:lpstr>Premises Distribution Chart</vt:lpstr>
      <vt:lpstr>Map Chart</vt:lpstr>
      <vt:lpstr>Coverage Chart</vt:lpstr>
      <vt:lpstr>Best Server Chart</vt:lpstr>
      <vt:lpstr>Frequency Plan Chart</vt:lpstr>
      <vt:lpstr>Interference Chart</vt:lpstr>
    </vt:vector>
  </TitlesOfParts>
  <Company>Cabinet Office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Cunningham</dc:creator>
  <cp:lastModifiedBy>Matthew Cunningham</cp:lastModifiedBy>
  <dcterms:created xsi:type="dcterms:W3CDTF">2015-10-27T14:10:51Z</dcterms:created>
  <dcterms:modified xsi:type="dcterms:W3CDTF">2016-02-27T17:48:11Z</dcterms:modified>
</cp:coreProperties>
</file>